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4.xml" ContentType="application/vnd.openxmlformats-officedocument.spreadsheetml.table+xml"/>
  <Override PartName="/xl/queryTables/queryTable3.xml" ContentType="application/vnd.openxmlformats-officedocument.spreadsheetml.queryTable+xml"/>
  <Override PartName="/xl/slicers/slicer2.xml" ContentType="application/vnd.ms-excel.slicer+xml"/>
  <Override PartName="/xl/drawings/drawing3.xml" ContentType="application/vnd.openxmlformats-officedocument.drawing+xml"/>
  <Override PartName="/xl/tables/table5.xml" ContentType="application/vnd.openxmlformats-officedocument.spreadsheetml.table+xml"/>
  <Override PartName="/xl/queryTables/queryTable4.xml" ContentType="application/vnd.openxmlformats-officedocument.spreadsheetml.queryTable+xml"/>
  <Override PartName="/xl/slicers/slicer3.xml" ContentType="application/vnd.ms-excel.slicer+xml"/>
  <Override PartName="/xl/drawings/drawing4.xml" ContentType="application/vnd.openxmlformats-officedocument.drawing+xml"/>
  <Override PartName="/xl/tables/table6.xml" ContentType="application/vnd.openxmlformats-officedocument.spreadsheetml.table+xml"/>
  <Override PartName="/xl/slicers/slicer4.xml" ContentType="application/vnd.ms-excel.slicer+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7.xml" ContentType="application/vnd.openxmlformats-officedocument.spreadsheetml.table+xml"/>
  <Override PartName="/xl/queryTables/queryTable5.xml" ContentType="application/vnd.openxmlformats-officedocument.spreadsheetml.queryTable+xml"/>
  <Override PartName="/xl/drawings/drawing6.xml" ContentType="application/vnd.openxmlformats-officedocument.drawing+xml"/>
  <Override PartName="/xl/tables/table8.xml" ContentType="application/vnd.openxmlformats-officedocument.spreadsheetml.table+xml"/>
  <Override PartName="/xl/queryTables/queryTable6.xml" ContentType="application/vnd.openxmlformats-officedocument.spreadsheetml.queryTable+xml"/>
  <Override PartName="/xl/slicers/slicer5.xml" ContentType="application/vnd.ms-excel.slicer+xml"/>
  <Override PartName="/xl/drawings/drawing7.xml" ContentType="application/vnd.openxmlformats-officedocument.drawing+xml"/>
  <Override PartName="/xl/tables/table9.xml" ContentType="application/vnd.openxmlformats-officedocument.spreadsheetml.table+xml"/>
  <Override PartName="/xl/queryTables/queryTable7.xml" ContentType="application/vnd.openxmlformats-officedocument.spreadsheetml.queryTable+xml"/>
  <Override PartName="/xl/slicers/slicer6.xml" ContentType="application/vnd.ms-excel.slicer+xml"/>
  <Override PartName="/xl/tables/table10.xml" ContentType="application/vnd.openxmlformats-officedocument.spreadsheetml.table+xml"/>
  <Override PartName="/xl/tables/table11.xml" ContentType="application/vnd.openxmlformats-officedocument.spreadsheetml.table+xml"/>
  <Override PartName="/xl/queryTables/queryTable8.xml" ContentType="application/vnd.openxmlformats-officedocument.spreadsheetml.queryTable+xml"/>
  <Override PartName="/xl/tables/table12.xml" ContentType="application/vnd.openxmlformats-officedocument.spreadsheetml.table+xml"/>
  <Override PartName="/xl/queryTables/queryTable9.xml" ContentType="application/vnd.openxmlformats-officedocument.spreadsheetml.queryTable+xml"/>
  <Override PartName="/xl/tables/table13.xml" ContentType="application/vnd.openxmlformats-officedocument.spreadsheetml.table+xml"/>
  <Override PartName="/xl/tables/table14.xml" ContentType="application/vnd.openxmlformats-officedocument.spreadsheetml.table+xml"/>
  <Override PartName="/xl/queryTables/queryTable10.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hidePivotFieldList="1" defaultThemeVersion="166925"/>
  <mc:AlternateContent xmlns:mc="http://schemas.openxmlformats.org/markup-compatibility/2006">
    <mc:Choice Requires="x15">
      <x15ac:absPath xmlns:x15ac="http://schemas.microsoft.com/office/spreadsheetml/2010/11/ac" url="https://prosegur365-my.sharepoint.com/personal/ar00080539_prosegur_com/Documents/Gestión/Controles/Gestión 360/Agenda Diaria/"/>
    </mc:Choice>
  </mc:AlternateContent>
  <xr:revisionPtr revIDLastSave="17618" documentId="14_{4AC5943C-C974-4630-9715-9C0869514619}" xr6:coauthVersionLast="47" xr6:coauthVersionMax="47" xr10:uidLastSave="{CDE1CD53-A06C-46A0-9ED8-9792AB038EC5}"/>
  <bookViews>
    <workbookView xWindow="-120" yWindow="-120" windowWidth="29040" windowHeight="16440" firstSheet="2" xr2:uid="{1B3BBB6A-EE22-4C16-BB4E-4BFE9E9D2F16}"/>
  </bookViews>
  <sheets>
    <sheet name="Agenda" sheetId="1" r:id="rId1"/>
    <sheet name="Zonas" sheetId="6" state="hidden" r:id="rId2"/>
    <sheet name="Control Inicio" sheetId="18" r:id="rId3"/>
    <sheet name="Asignados" sheetId="13" r:id="rId4"/>
    <sheet name="Adicionales" sheetId="7" r:id="rId5"/>
    <sheet name="Datos" sheetId="8" state="hidden" r:id="rId6"/>
    <sheet name="Master LP" sheetId="2" state="hidden" r:id="rId7"/>
    <sheet name="Despachos" sheetId="3" r:id="rId8"/>
    <sheet name="Pendientes" sheetId="9" r:id="rId9"/>
    <sheet name="Resúmen técnicos" sheetId="16" r:id="rId10"/>
    <sheet name="Técnicos" sheetId="15" state="hidden" r:id="rId11"/>
    <sheet name="Suspendidos Total" sheetId="20" r:id="rId12"/>
    <sheet name="Suspendidos" sheetId="10" state="hidden" r:id="rId13"/>
    <sheet name="Feriados" sheetId="19" state="hidden" r:id="rId14"/>
    <sheet name="Cerrados_TELCA (2)" sheetId="22" r:id="rId15"/>
  </sheets>
  <definedNames>
    <definedName name="_xlnm._FilterDatabase" localSheetId="0" hidden="1">Agenda!$Y$2:$Y$199</definedName>
    <definedName name="_xlnm._FilterDatabase" localSheetId="1" hidden="1">Zonas!$B$1:$D$18</definedName>
    <definedName name="_xlcn.WorksheetConnection_Asignados1" hidden="1">Asignados[]</definedName>
    <definedName name="DatosExternos_1" localSheetId="0" hidden="1">Agenda!$B$3:$AE$24</definedName>
    <definedName name="DatosExternos_1" localSheetId="8" hidden="1">Pendientes!$A$2:$N$3</definedName>
    <definedName name="DatosExternos_1" localSheetId="12" hidden="1">Suspendidos!$A$2:$L$1167</definedName>
    <definedName name="DatosExternos_1" localSheetId="1" hidden="1">Zonas!$E$21:$G$47</definedName>
    <definedName name="DatosExternos_1" localSheetId="14" hidden="1">'Cerrados_TELCA (2)'!$A$1:$B$26</definedName>
    <definedName name="DatosExternos_2" localSheetId="3" hidden="1">Asignados!$A$2:$V$39</definedName>
    <definedName name="DatosExternos_2" localSheetId="7" hidden="1">Despachos!$A$1:$L$294</definedName>
    <definedName name="DatosExternos_2" localSheetId="6" hidden="1">'Master LP'!$A$1:$B$2405</definedName>
    <definedName name="DatosExternos_2" localSheetId="11" hidden="1">'Suspendidos Total'!$A$1:$M$9471</definedName>
    <definedName name="DatosExternos_4" localSheetId="2" hidden="1">'Control Inicio'!$B$1:$J$37</definedName>
    <definedName name="Instalaciones">Adicionales!$S$2:$S$3</definedName>
    <definedName name="SegmentaciónDeDatos_Año">#N/A</definedName>
    <definedName name="SegmentaciónDeDatos_Cliente">#N/A</definedName>
    <definedName name="SegmentaciónDeDatos_Cliente1">#N/A</definedName>
    <definedName name="SegmentaciónDeDatos_Cpto_Llamada">#N/A</definedName>
    <definedName name="SegmentaciónDeDatos_Detalle_Falla">#N/A</definedName>
    <definedName name="SegmentaciónDeDatos_Esp_Por">#N/A</definedName>
    <definedName name="SegmentaciónDeDatos_Estado">#N/A</definedName>
    <definedName name="SegmentaciónDeDatos_Estado_Asistencia">#N/A</definedName>
    <definedName name="SegmentaciónDeDatos_Negocio">#N/A</definedName>
    <definedName name="SegmentaciónDeDatos_Red">#N/A</definedName>
    <definedName name="SegmentaciónDeDatos_Semana">#N/A</definedName>
    <definedName name="SegmentaciónDeDatos_SR">#N/A</definedName>
    <definedName name="SegmentaciónDeDatos_Tec_Asignado">#N/A</definedName>
    <definedName name="SegmentaciónDeDatos_Tec_Asignado1">#N/A</definedName>
    <definedName name="SegmentaciónDeDatos_Tec_Zona">#N/A</definedName>
    <definedName name="SegmentaciónDeDatos_Tec_Zona1">#N/A</definedName>
    <definedName name="SegmentaciónDeDatos_Tecnico">#N/A</definedName>
    <definedName name="SegmentaciónDeDatos_Zona_Local">#N/A</definedName>
    <definedName name="SegmentaciónDeDatos_Zona_Local1">#N/A</definedName>
    <definedName name="SegmentaciónDeDatos_Zona_Local2">#N/A</definedName>
    <definedName name="SegmentaciónDeDatos_Zona_Local3">#N/A</definedName>
    <definedName name="SegmentaciónDeDatos_Zona_Local4">#N/A</definedName>
  </definedNames>
  <calcPr calcId="191028"/>
  <pivotCaches>
    <pivotCache cacheId="690" r:id="rId1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signados" name="Asignados" connection="WorksheetConnection_Asignado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1" l="1"/>
  <c r="AB25" i="1"/>
  <c r="A4" i="1" a="1"/>
  <c r="A4" i="1"/>
  <c r="A5" i="1" a="1"/>
  <c r="A5" i="1"/>
  <c r="A6" i="1" a="1"/>
  <c r="A6" i="1"/>
  <c r="A7" i="1" a="1"/>
  <c r="A7" i="1"/>
  <c r="A8" i="1" a="1"/>
  <c r="A8" i="1"/>
  <c r="A9" i="1" a="1"/>
  <c r="A9" i="1"/>
  <c r="A10" i="1" a="1"/>
  <c r="A10" i="1"/>
  <c r="A11" i="1" a="1"/>
  <c r="A11" i="1"/>
  <c r="A12" i="1" a="1"/>
  <c r="A12" i="1"/>
  <c r="A13" i="1" a="1"/>
  <c r="A13" i="1"/>
  <c r="A14" i="1" a="1"/>
  <c r="A14" i="1"/>
  <c r="A15" i="1" a="1"/>
  <c r="A15" i="1"/>
  <c r="A16" i="1" a="1"/>
  <c r="A16" i="1"/>
  <c r="A17" i="1" a="1"/>
  <c r="A17" i="1"/>
  <c r="A18" i="1" a="1"/>
  <c r="A18" i="1"/>
  <c r="A19" i="1" a="1"/>
  <c r="A19" i="1"/>
  <c r="A20" i="1" a="1"/>
  <c r="A20" i="1" s="1"/>
  <c r="A21" i="1" a="1"/>
  <c r="A21" i="1" s="1"/>
  <c r="A22" i="1" a="1"/>
  <c r="A22" i="1" s="1"/>
  <c r="A23" i="1" a="1"/>
  <c r="A23" i="1" s="1"/>
  <c r="A24" i="1" a="1"/>
  <c r="A24" i="1" s="1"/>
  <c r="D295" i="3"/>
  <c r="I295" i="3"/>
  <c r="M64" i="3"/>
  <c r="M65" i="3"/>
  <c r="M2" i="3"/>
  <c r="M253" i="3"/>
  <c r="M91" i="3"/>
  <c r="M192" i="3"/>
  <c r="M92" i="3"/>
  <c r="M93" i="3"/>
  <c r="M94" i="3"/>
  <c r="M271" i="3"/>
  <c r="M66" i="3"/>
  <c r="M3" i="3"/>
  <c r="M4" i="3"/>
  <c r="M95" i="3"/>
  <c r="M96" i="3"/>
  <c r="M97" i="3"/>
  <c r="M67" i="3"/>
  <c r="M157" i="3"/>
  <c r="M158" i="3"/>
  <c r="M5" i="3"/>
  <c r="M68" i="3"/>
  <c r="M69" i="3"/>
  <c r="M98" i="3"/>
  <c r="M99" i="3"/>
  <c r="M223" i="3"/>
  <c r="M224" i="3"/>
  <c r="M159" i="3"/>
  <c r="M272" i="3"/>
  <c r="M273" i="3"/>
  <c r="M254" i="3"/>
  <c r="M100" i="3"/>
  <c r="M101" i="3"/>
  <c r="M70" i="3"/>
  <c r="M274" i="3"/>
  <c r="M225" i="3"/>
  <c r="M226" i="3"/>
  <c r="M102" i="3"/>
  <c r="M227" i="3"/>
  <c r="M255" i="3"/>
  <c r="M160" i="3"/>
  <c r="M228" i="3"/>
  <c r="M103" i="3"/>
  <c r="M31" i="3"/>
  <c r="M193" i="3"/>
  <c r="M194" i="3"/>
  <c r="M195" i="3"/>
  <c r="M196" i="3"/>
  <c r="M197" i="3"/>
  <c r="M256" i="3"/>
  <c r="M71" i="3"/>
  <c r="M161" i="3"/>
  <c r="M32" i="3"/>
  <c r="M162" i="3"/>
  <c r="M104" i="3"/>
  <c r="M72" i="3"/>
  <c r="M6" i="3"/>
  <c r="M33" i="3"/>
  <c r="M105" i="3"/>
  <c r="M106" i="3"/>
  <c r="M229" i="3"/>
  <c r="M163" i="3"/>
  <c r="M230" i="3"/>
  <c r="M7" i="3"/>
  <c r="M8" i="3"/>
  <c r="M275" i="3"/>
  <c r="M34" i="3"/>
  <c r="M9" i="3"/>
  <c r="M35" i="3"/>
  <c r="M107" i="3"/>
  <c r="M108" i="3"/>
  <c r="M73" i="3"/>
  <c r="M109" i="3"/>
  <c r="M110" i="3"/>
  <c r="M10" i="3"/>
  <c r="M231" i="3"/>
  <c r="M198" i="3"/>
  <c r="M111" i="3"/>
  <c r="M257" i="3"/>
  <c r="M232" i="3"/>
  <c r="M199" i="3"/>
  <c r="M200" i="3"/>
  <c r="M11" i="3"/>
  <c r="M112" i="3"/>
  <c r="M36" i="3"/>
  <c r="M37" i="3"/>
  <c r="M12" i="3"/>
  <c r="M258" i="3"/>
  <c r="M113" i="3"/>
  <c r="M114" i="3"/>
  <c r="M38" i="3"/>
  <c r="M39" i="3"/>
  <c r="M40" i="3"/>
  <c r="M41" i="3"/>
  <c r="M42" i="3"/>
  <c r="M13" i="3"/>
  <c r="M43" i="3"/>
  <c r="M276" i="3"/>
  <c r="M115" i="3"/>
  <c r="M14" i="3"/>
  <c r="M116" i="3"/>
  <c r="M233" i="3"/>
  <c r="M234" i="3"/>
  <c r="M44" i="3"/>
  <c r="M117" i="3"/>
  <c r="M15" i="3"/>
  <c r="M16" i="3"/>
  <c r="M277" i="3"/>
  <c r="M74" i="3"/>
  <c r="M259" i="3"/>
  <c r="M118" i="3"/>
  <c r="M201" i="3"/>
  <c r="M235" i="3"/>
  <c r="M119" i="3"/>
  <c r="M75" i="3"/>
  <c r="M236" i="3"/>
  <c r="M120" i="3"/>
  <c r="M121" i="3"/>
  <c r="M260" i="3"/>
  <c r="M45" i="3"/>
  <c r="M237" i="3"/>
  <c r="M17" i="3"/>
  <c r="M46" i="3"/>
  <c r="M238" i="3"/>
  <c r="M261" i="3"/>
  <c r="M18" i="3"/>
  <c r="M19" i="3"/>
  <c r="M122" i="3"/>
  <c r="M262" i="3"/>
  <c r="M47" i="3"/>
  <c r="M263" i="3"/>
  <c r="M202" i="3"/>
  <c r="M164" i="3"/>
  <c r="M165" i="3"/>
  <c r="M123" i="3"/>
  <c r="M124" i="3"/>
  <c r="M48" i="3"/>
  <c r="M166" i="3"/>
  <c r="M125" i="3"/>
  <c r="M239" i="3"/>
  <c r="M49" i="3"/>
  <c r="M167" i="3"/>
  <c r="M20" i="3"/>
  <c r="M168" i="3"/>
  <c r="M21" i="3"/>
  <c r="M50" i="3"/>
  <c r="M203" i="3"/>
  <c r="M204" i="3"/>
  <c r="M169" i="3"/>
  <c r="M205" i="3"/>
  <c r="M126" i="3"/>
  <c r="M206" i="3"/>
  <c r="M127" i="3"/>
  <c r="M278" i="3"/>
  <c r="M240" i="3"/>
  <c r="M279" i="3"/>
  <c r="M207" i="3"/>
  <c r="M128" i="3"/>
  <c r="M208" i="3"/>
  <c r="M76" i="3"/>
  <c r="M280" i="3"/>
  <c r="M22" i="3"/>
  <c r="M23" i="3"/>
  <c r="M77" i="3"/>
  <c r="M78" i="3"/>
  <c r="M24" i="3"/>
  <c r="M25" i="3"/>
  <c r="M129" i="3"/>
  <c r="M79" i="3"/>
  <c r="M209" i="3"/>
  <c r="M241" i="3"/>
  <c r="M281" i="3"/>
  <c r="M80" i="3"/>
  <c r="M51" i="3"/>
  <c r="M130" i="3"/>
  <c r="M242" i="3"/>
  <c r="M210" i="3"/>
  <c r="M52" i="3"/>
  <c r="M170" i="3"/>
  <c r="M282" i="3"/>
  <c r="M81" i="3"/>
  <c r="M53" i="3"/>
  <c r="M54" i="3"/>
  <c r="M131" i="3"/>
  <c r="M243" i="3"/>
  <c r="M171" i="3"/>
  <c r="M172" i="3"/>
  <c r="M132" i="3"/>
  <c r="M55" i="3"/>
  <c r="M56" i="3"/>
  <c r="M82" i="3"/>
  <c r="M83" i="3"/>
  <c r="M133" i="3"/>
  <c r="M134" i="3"/>
  <c r="M173" i="3"/>
  <c r="M283" i="3"/>
  <c r="M284" i="3"/>
  <c r="M135" i="3"/>
  <c r="M211" i="3"/>
  <c r="M136" i="3"/>
  <c r="M264" i="3"/>
  <c r="M212" i="3"/>
  <c r="M174" i="3"/>
  <c r="M175" i="3"/>
  <c r="M265" i="3"/>
  <c r="M266" i="3"/>
  <c r="M244" i="3"/>
  <c r="M213" i="3"/>
  <c r="M137" i="3"/>
  <c r="M214" i="3"/>
  <c r="M84" i="3"/>
  <c r="M57" i="3"/>
  <c r="M245" i="3"/>
  <c r="M176" i="3"/>
  <c r="M177" i="3"/>
  <c r="M138" i="3"/>
  <c r="M215" i="3"/>
  <c r="M85" i="3"/>
  <c r="M139" i="3"/>
  <c r="M216" i="3"/>
  <c r="M178" i="3"/>
  <c r="M179" i="3"/>
  <c r="M217" i="3"/>
  <c r="M218" i="3"/>
  <c r="M26" i="3"/>
  <c r="M180" i="3"/>
  <c r="M181" i="3"/>
  <c r="M285" i="3"/>
  <c r="M267" i="3"/>
  <c r="M286" i="3"/>
  <c r="M219" i="3"/>
  <c r="M246" i="3"/>
  <c r="M140" i="3"/>
  <c r="M220" i="3"/>
  <c r="M247" i="3"/>
  <c r="M287" i="3"/>
  <c r="M288" i="3"/>
  <c r="M141" i="3"/>
  <c r="M289" i="3"/>
  <c r="M268" i="3"/>
  <c r="M221" i="3"/>
  <c r="M142" i="3"/>
  <c r="M143" i="3"/>
  <c r="M248" i="3"/>
  <c r="M86" i="3"/>
  <c r="M27" i="3"/>
  <c r="M87" i="3"/>
  <c r="M222" i="3"/>
  <c r="M290" i="3"/>
  <c r="M249" i="3"/>
  <c r="M182" i="3"/>
  <c r="M88" i="3"/>
  <c r="M291" i="3"/>
  <c r="M144" i="3"/>
  <c r="M145" i="3"/>
  <c r="M183" i="3"/>
  <c r="M269" i="3"/>
  <c r="M146" i="3"/>
  <c r="M58" i="3"/>
  <c r="M250" i="3"/>
  <c r="M59" i="3"/>
  <c r="M292" i="3"/>
  <c r="M147" i="3"/>
  <c r="M89" i="3"/>
  <c r="M148" i="3"/>
  <c r="M28" i="3"/>
  <c r="M29" i="3"/>
  <c r="M30" i="3"/>
  <c r="M60" i="3"/>
  <c r="M149" i="3"/>
  <c r="M184" i="3"/>
  <c r="M293" i="3"/>
  <c r="M185" i="3"/>
  <c r="M61" i="3"/>
  <c r="M150" i="3"/>
  <c r="M151" i="3"/>
  <c r="M90" i="3"/>
  <c r="M251" i="3"/>
  <c r="M152" i="3"/>
  <c r="M294" i="3"/>
  <c r="M153" i="3"/>
  <c r="M154" i="3"/>
  <c r="M186" i="3"/>
  <c r="M62" i="3"/>
  <c r="M252" i="3"/>
  <c r="M187" i="3"/>
  <c r="M270" i="3"/>
  <c r="M188" i="3"/>
  <c r="M155" i="3"/>
  <c r="M189" i="3"/>
  <c r="M156" i="3"/>
  <c r="M190" i="3"/>
  <c r="M191" i="3"/>
  <c r="M63" i="3"/>
  <c r="N64" i="3"/>
  <c r="N65" i="3"/>
  <c r="N2" i="3"/>
  <c r="N253" i="3"/>
  <c r="N91" i="3"/>
  <c r="N192" i="3"/>
  <c r="N92" i="3"/>
  <c r="N93" i="3"/>
  <c r="N94" i="3"/>
  <c r="N271" i="3"/>
  <c r="N66" i="3"/>
  <c r="N3" i="3"/>
  <c r="N4" i="3"/>
  <c r="N95" i="3"/>
  <c r="N96" i="3"/>
  <c r="N97" i="3"/>
  <c r="N67" i="3"/>
  <c r="N157" i="3"/>
  <c r="N158" i="3"/>
  <c r="N5" i="3"/>
  <c r="N68" i="3"/>
  <c r="N69" i="3"/>
  <c r="N98" i="3"/>
  <c r="N99" i="3"/>
  <c r="N223" i="3"/>
  <c r="N224" i="3"/>
  <c r="N159" i="3"/>
  <c r="N272" i="3"/>
  <c r="N273" i="3"/>
  <c r="N254" i="3"/>
  <c r="N100" i="3"/>
  <c r="N101" i="3"/>
  <c r="N70" i="3"/>
  <c r="N274" i="3"/>
  <c r="N225" i="3"/>
  <c r="N226" i="3"/>
  <c r="N102" i="3"/>
  <c r="N227" i="3"/>
  <c r="N255" i="3"/>
  <c r="N160" i="3"/>
  <c r="N228" i="3"/>
  <c r="N103" i="3"/>
  <c r="N31" i="3"/>
  <c r="N193" i="3"/>
  <c r="N194" i="3"/>
  <c r="N195" i="3"/>
  <c r="N196" i="3"/>
  <c r="N197" i="3"/>
  <c r="N256" i="3"/>
  <c r="N71" i="3"/>
  <c r="N161" i="3"/>
  <c r="N32" i="3"/>
  <c r="N162" i="3"/>
  <c r="N104" i="3"/>
  <c r="N72" i="3"/>
  <c r="N6" i="3"/>
  <c r="N33" i="3"/>
  <c r="N105" i="3"/>
  <c r="N106" i="3"/>
  <c r="N229" i="3"/>
  <c r="N163" i="3"/>
  <c r="N230" i="3"/>
  <c r="N7" i="3"/>
  <c r="N8" i="3"/>
  <c r="N275" i="3"/>
  <c r="N34" i="3"/>
  <c r="N9" i="3"/>
  <c r="N35" i="3"/>
  <c r="N107" i="3"/>
  <c r="N108" i="3"/>
  <c r="N73" i="3"/>
  <c r="N109" i="3"/>
  <c r="N110" i="3"/>
  <c r="N10" i="3"/>
  <c r="N231" i="3"/>
  <c r="N198" i="3"/>
  <c r="N111" i="3"/>
  <c r="N257" i="3"/>
  <c r="N232" i="3"/>
  <c r="N199" i="3"/>
  <c r="N200" i="3"/>
  <c r="N11" i="3"/>
  <c r="N112" i="3"/>
  <c r="N36" i="3"/>
  <c r="N37" i="3"/>
  <c r="N12" i="3"/>
  <c r="N258" i="3"/>
  <c r="N113" i="3"/>
  <c r="N114" i="3"/>
  <c r="N38" i="3"/>
  <c r="N39" i="3"/>
  <c r="N40" i="3"/>
  <c r="N41" i="3"/>
  <c r="N42" i="3"/>
  <c r="N13" i="3"/>
  <c r="N43" i="3"/>
  <c r="N276" i="3"/>
  <c r="N115" i="3"/>
  <c r="N14" i="3"/>
  <c r="N116" i="3"/>
  <c r="N233" i="3"/>
  <c r="N234" i="3"/>
  <c r="N44" i="3"/>
  <c r="N117" i="3"/>
  <c r="N15" i="3"/>
  <c r="N16" i="3"/>
  <c r="N277" i="3"/>
  <c r="N74" i="3"/>
  <c r="N259" i="3"/>
  <c r="N118" i="3"/>
  <c r="N201" i="3"/>
  <c r="N235" i="3"/>
  <c r="N119" i="3"/>
  <c r="N75" i="3"/>
  <c r="N236" i="3"/>
  <c r="N120" i="3"/>
  <c r="N121" i="3"/>
  <c r="N260" i="3"/>
  <c r="N45" i="3"/>
  <c r="N237" i="3"/>
  <c r="N17" i="3"/>
  <c r="N46" i="3"/>
  <c r="N238" i="3"/>
  <c r="N261" i="3"/>
  <c r="N18" i="3"/>
  <c r="N19" i="3"/>
  <c r="N122" i="3"/>
  <c r="N262" i="3"/>
  <c r="N47" i="3"/>
  <c r="N263" i="3"/>
  <c r="N202" i="3"/>
  <c r="N164" i="3"/>
  <c r="N165" i="3"/>
  <c r="N123" i="3"/>
  <c r="N124" i="3"/>
  <c r="N48" i="3"/>
  <c r="N166" i="3"/>
  <c r="N125" i="3"/>
  <c r="N239" i="3"/>
  <c r="N49" i="3"/>
  <c r="N167" i="3"/>
  <c r="N20" i="3"/>
  <c r="N168" i="3"/>
  <c r="N21" i="3"/>
  <c r="N50" i="3"/>
  <c r="N203" i="3"/>
  <c r="N204" i="3"/>
  <c r="N169" i="3"/>
  <c r="N205" i="3"/>
  <c r="N126" i="3"/>
  <c r="N206" i="3"/>
  <c r="N127" i="3"/>
  <c r="N278" i="3"/>
  <c r="N240" i="3"/>
  <c r="N279" i="3"/>
  <c r="N207" i="3"/>
  <c r="N128" i="3"/>
  <c r="N208" i="3"/>
  <c r="N76" i="3"/>
  <c r="N280" i="3"/>
  <c r="N22" i="3"/>
  <c r="N23" i="3"/>
  <c r="N77" i="3"/>
  <c r="N78" i="3"/>
  <c r="N24" i="3"/>
  <c r="N25" i="3"/>
  <c r="N129" i="3"/>
  <c r="N79" i="3"/>
  <c r="N209" i="3"/>
  <c r="N241" i="3"/>
  <c r="N281" i="3"/>
  <c r="N80" i="3"/>
  <c r="N51" i="3"/>
  <c r="N130" i="3"/>
  <c r="N242" i="3"/>
  <c r="N210" i="3"/>
  <c r="N52" i="3"/>
  <c r="N170" i="3"/>
  <c r="N282" i="3"/>
  <c r="N81" i="3"/>
  <c r="N53" i="3"/>
  <c r="N54" i="3"/>
  <c r="N131" i="3"/>
  <c r="N243" i="3"/>
  <c r="N171" i="3"/>
  <c r="N172" i="3"/>
  <c r="N132" i="3"/>
  <c r="N55" i="3"/>
  <c r="N56" i="3"/>
  <c r="N82" i="3"/>
  <c r="N83" i="3"/>
  <c r="N133" i="3"/>
  <c r="N134" i="3"/>
  <c r="N173" i="3"/>
  <c r="N283" i="3"/>
  <c r="N284" i="3"/>
  <c r="N135" i="3"/>
  <c r="N211" i="3"/>
  <c r="N136" i="3"/>
  <c r="N264" i="3"/>
  <c r="N212" i="3"/>
  <c r="N174" i="3"/>
  <c r="N175" i="3"/>
  <c r="N265" i="3"/>
  <c r="N266" i="3"/>
  <c r="N244" i="3"/>
  <c r="N213" i="3"/>
  <c r="N137" i="3"/>
  <c r="N214" i="3"/>
  <c r="N84" i="3"/>
  <c r="N57" i="3"/>
  <c r="N245" i="3"/>
  <c r="N176" i="3"/>
  <c r="N177" i="3"/>
  <c r="N138" i="3"/>
  <c r="N215" i="3"/>
  <c r="N85" i="3"/>
  <c r="N139" i="3"/>
  <c r="N216" i="3"/>
  <c r="N178" i="3"/>
  <c r="N179" i="3"/>
  <c r="N217" i="3"/>
  <c r="N218" i="3"/>
  <c r="N26" i="3"/>
  <c r="N180" i="3"/>
  <c r="N181" i="3"/>
  <c r="N285" i="3"/>
  <c r="N267" i="3"/>
  <c r="N286" i="3"/>
  <c r="N219" i="3"/>
  <c r="N246" i="3"/>
  <c r="N140" i="3"/>
  <c r="N220" i="3"/>
  <c r="N247" i="3"/>
  <c r="N287" i="3"/>
  <c r="N288" i="3"/>
  <c r="N141" i="3"/>
  <c r="N289" i="3"/>
  <c r="N268" i="3"/>
  <c r="N221" i="3"/>
  <c r="N142" i="3"/>
  <c r="N143" i="3"/>
  <c r="N248" i="3"/>
  <c r="N86" i="3"/>
  <c r="N27" i="3"/>
  <c r="N87" i="3"/>
  <c r="N222" i="3"/>
  <c r="N290" i="3"/>
  <c r="N249" i="3"/>
  <c r="N182" i="3"/>
  <c r="N88" i="3"/>
  <c r="N291" i="3"/>
  <c r="N144" i="3"/>
  <c r="N145" i="3"/>
  <c r="N183" i="3"/>
  <c r="N269" i="3"/>
  <c r="N146" i="3"/>
  <c r="N58" i="3"/>
  <c r="N250" i="3"/>
  <c r="N59" i="3"/>
  <c r="N292" i="3"/>
  <c r="N147" i="3"/>
  <c r="N89" i="3"/>
  <c r="N148" i="3"/>
  <c r="N28" i="3"/>
  <c r="N29" i="3"/>
  <c r="N30" i="3"/>
  <c r="N60" i="3"/>
  <c r="N149" i="3"/>
  <c r="N184" i="3"/>
  <c r="N293" i="3"/>
  <c r="N185" i="3"/>
  <c r="N61" i="3"/>
  <c r="N150" i="3"/>
  <c r="N151" i="3"/>
  <c r="N90" i="3"/>
  <c r="N251" i="3"/>
  <c r="N152" i="3"/>
  <c r="N294" i="3"/>
  <c r="N153" i="3"/>
  <c r="N154" i="3"/>
  <c r="N186" i="3"/>
  <c r="N62" i="3"/>
  <c r="N252" i="3"/>
  <c r="N187" i="3"/>
  <c r="N270" i="3"/>
  <c r="N188" i="3"/>
  <c r="N155" i="3"/>
  <c r="N189" i="3"/>
  <c r="N156" i="3"/>
  <c r="N190" i="3"/>
  <c r="N191" i="3"/>
  <c r="N63" i="3"/>
  <c r="O3" i="9"/>
  <c r="P3" i="9"/>
  <c r="Q3" i="9"/>
  <c r="R3" i="9" a="1"/>
  <c r="R3" i="9"/>
  <c r="D40" i="13"/>
  <c r="V40" i="13"/>
  <c r="M3" i="10"/>
  <c r="M4" i="10"/>
  <c r="M5" i="10"/>
  <c r="M6" i="10"/>
  <c r="M7" i="10"/>
  <c r="M8" i="10"/>
  <c r="M9" i="10"/>
  <c r="M10" i="1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163" i="10"/>
  <c r="M164" i="10"/>
  <c r="M165" i="10"/>
  <c r="M166" i="10"/>
  <c r="M167" i="10"/>
  <c r="M168" i="10"/>
  <c r="M169" i="10"/>
  <c r="M170" i="10"/>
  <c r="M171" i="10"/>
  <c r="M172" i="10"/>
  <c r="M173" i="10"/>
  <c r="M174" i="10"/>
  <c r="M175" i="10"/>
  <c r="M176" i="10"/>
  <c r="M177" i="10"/>
  <c r="M178" i="10"/>
  <c r="M179" i="10"/>
  <c r="M180" i="10"/>
  <c r="M181" i="10"/>
  <c r="M182" i="10"/>
  <c r="M183" i="10"/>
  <c r="M184" i="10"/>
  <c r="M185" i="10"/>
  <c r="M186" i="10"/>
  <c r="M187" i="10"/>
  <c r="M188" i="10"/>
  <c r="M189" i="10"/>
  <c r="M190" i="10"/>
  <c r="M191" i="10"/>
  <c r="M192" i="10"/>
  <c r="M193" i="10"/>
  <c r="M194" i="10"/>
  <c r="M195" i="10"/>
  <c r="M196" i="10"/>
  <c r="M197" i="10"/>
  <c r="M198" i="10"/>
  <c r="M199" i="10"/>
  <c r="M200" i="10"/>
  <c r="M201" i="10"/>
  <c r="M202" i="10"/>
  <c r="M203" i="10"/>
  <c r="M204" i="10"/>
  <c r="M205" i="10"/>
  <c r="M206" i="10"/>
  <c r="M207" i="10"/>
  <c r="M208" i="10"/>
  <c r="M209" i="10"/>
  <c r="M210" i="10"/>
  <c r="M211" i="10"/>
  <c r="M212" i="10"/>
  <c r="M213" i="10"/>
  <c r="M214" i="10"/>
  <c r="M215" i="10"/>
  <c r="M216" i="10"/>
  <c r="M217" i="10"/>
  <c r="M218" i="10"/>
  <c r="M219" i="10"/>
  <c r="M220" i="10"/>
  <c r="M221" i="10"/>
  <c r="M222" i="10"/>
  <c r="M223" i="10"/>
  <c r="M224" i="10"/>
  <c r="M225" i="10"/>
  <c r="M226" i="10"/>
  <c r="M227" i="10"/>
  <c r="M228" i="10"/>
  <c r="M229" i="10"/>
  <c r="M230" i="10"/>
  <c r="M231" i="10"/>
  <c r="M232" i="10"/>
  <c r="M233" i="10"/>
  <c r="M234" i="10"/>
  <c r="M235" i="10"/>
  <c r="M236" i="10"/>
  <c r="M237" i="10"/>
  <c r="M238" i="10"/>
  <c r="M239" i="10"/>
  <c r="M240" i="10"/>
  <c r="M241" i="10"/>
  <c r="M242" i="10"/>
  <c r="M243" i="10"/>
  <c r="M244" i="10"/>
  <c r="M245" i="10"/>
  <c r="M246" i="10"/>
  <c r="M247" i="10"/>
  <c r="M248" i="10"/>
  <c r="M249" i="10"/>
  <c r="M250" i="10"/>
  <c r="M251" i="10"/>
  <c r="M252" i="10"/>
  <c r="M253" i="10"/>
  <c r="M254" i="10"/>
  <c r="M255" i="10"/>
  <c r="M256" i="10"/>
  <c r="M257" i="10"/>
  <c r="M258" i="10"/>
  <c r="M259" i="10"/>
  <c r="M260" i="10"/>
  <c r="M261" i="10"/>
  <c r="M262" i="10"/>
  <c r="M263" i="10"/>
  <c r="M264" i="10"/>
  <c r="M265" i="10"/>
  <c r="M266" i="10"/>
  <c r="M267" i="10"/>
  <c r="M268" i="10"/>
  <c r="M269" i="10"/>
  <c r="M270" i="10"/>
  <c r="M271" i="10"/>
  <c r="M272" i="10"/>
  <c r="M273" i="10"/>
  <c r="M274" i="10"/>
  <c r="M275" i="10"/>
  <c r="M276" i="10"/>
  <c r="M277" i="10"/>
  <c r="M278" i="10"/>
  <c r="M279" i="10"/>
  <c r="M280" i="10"/>
  <c r="M281" i="10"/>
  <c r="M282" i="10"/>
  <c r="M283" i="10"/>
  <c r="M284" i="10"/>
  <c r="M285" i="10"/>
  <c r="M286" i="10"/>
  <c r="M287" i="10"/>
  <c r="M288" i="10"/>
  <c r="M289" i="10"/>
  <c r="M290" i="10"/>
  <c r="M291" i="10"/>
  <c r="M292" i="10"/>
  <c r="M293" i="10"/>
  <c r="M294" i="10"/>
  <c r="M295" i="10"/>
  <c r="M296" i="10"/>
  <c r="M297" i="10"/>
  <c r="M298" i="10"/>
  <c r="M299" i="10"/>
  <c r="M300" i="10"/>
  <c r="M301" i="10"/>
  <c r="M302" i="10"/>
  <c r="M303" i="10"/>
  <c r="M304" i="10"/>
  <c r="M305" i="10"/>
  <c r="M306" i="10"/>
  <c r="M307" i="10"/>
  <c r="M308" i="10"/>
  <c r="M309" i="10"/>
  <c r="M310" i="10"/>
  <c r="M311" i="10"/>
  <c r="M312" i="10"/>
  <c r="M313" i="10"/>
  <c r="M314" i="10"/>
  <c r="M315" i="10"/>
  <c r="M316" i="10"/>
  <c r="M317" i="10"/>
  <c r="M318" i="10"/>
  <c r="M319" i="10"/>
  <c r="M320" i="10"/>
  <c r="M321" i="10"/>
  <c r="M322" i="10"/>
  <c r="M323" i="10"/>
  <c r="M324" i="10"/>
  <c r="M325" i="10"/>
  <c r="M326" i="10"/>
  <c r="M327" i="10"/>
  <c r="M328" i="10"/>
  <c r="M329" i="10"/>
  <c r="M330" i="10"/>
  <c r="M331" i="10"/>
  <c r="M332" i="10"/>
  <c r="M333" i="10"/>
  <c r="M334" i="10"/>
  <c r="M335" i="10"/>
  <c r="M336" i="10"/>
  <c r="M337" i="10"/>
  <c r="M338" i="10"/>
  <c r="M339" i="10"/>
  <c r="M340" i="10"/>
  <c r="M341" i="10"/>
  <c r="M342" i="10"/>
  <c r="M343" i="10"/>
  <c r="M344" i="10"/>
  <c r="M345" i="10"/>
  <c r="M346" i="10"/>
  <c r="M347" i="10"/>
  <c r="M348" i="10"/>
  <c r="M349" i="10"/>
  <c r="M350" i="10"/>
  <c r="M351" i="10"/>
  <c r="M352" i="10"/>
  <c r="M353" i="10"/>
  <c r="M354" i="10"/>
  <c r="M355" i="10"/>
  <c r="M356" i="10"/>
  <c r="M357" i="10"/>
  <c r="M358" i="10"/>
  <c r="M359" i="10"/>
  <c r="M360" i="10"/>
  <c r="M361" i="10"/>
  <c r="M362" i="10"/>
  <c r="M363" i="10"/>
  <c r="M364" i="10"/>
  <c r="M365" i="10"/>
  <c r="M366" i="10"/>
  <c r="M367" i="10"/>
  <c r="M368" i="10"/>
  <c r="M369" i="10"/>
  <c r="M370" i="10"/>
  <c r="M371" i="10"/>
  <c r="M372" i="10"/>
  <c r="M373" i="10"/>
  <c r="M374" i="10"/>
  <c r="M375" i="10"/>
  <c r="M376" i="10"/>
  <c r="M377" i="10"/>
  <c r="M378" i="10"/>
  <c r="M379" i="10"/>
  <c r="M380" i="10"/>
  <c r="M381" i="10"/>
  <c r="M382" i="10"/>
  <c r="M383" i="10"/>
  <c r="M384" i="10"/>
  <c r="M385" i="10"/>
  <c r="M386" i="10"/>
  <c r="M387" i="10"/>
  <c r="M388" i="10"/>
  <c r="M389" i="10"/>
  <c r="M390" i="10"/>
  <c r="M391" i="10"/>
  <c r="M392" i="10"/>
  <c r="M393" i="10"/>
  <c r="M394" i="10"/>
  <c r="M395" i="10"/>
  <c r="M396" i="10"/>
  <c r="M397" i="10"/>
  <c r="M398" i="10"/>
  <c r="M399" i="10"/>
  <c r="M400" i="10"/>
  <c r="M401" i="10"/>
  <c r="M402" i="10"/>
  <c r="M403" i="10"/>
  <c r="M404" i="10"/>
  <c r="M405" i="10"/>
  <c r="M406" i="10"/>
  <c r="M407" i="10"/>
  <c r="M408" i="10"/>
  <c r="M409" i="10"/>
  <c r="M410" i="10"/>
  <c r="M411" i="10"/>
  <c r="M412" i="10"/>
  <c r="M413" i="10"/>
  <c r="M414" i="10"/>
  <c r="M415" i="10"/>
  <c r="M416" i="10"/>
  <c r="M417" i="10"/>
  <c r="M418" i="10"/>
  <c r="M419" i="10"/>
  <c r="M420" i="10"/>
  <c r="M421" i="10"/>
  <c r="M422" i="10"/>
  <c r="M423" i="10"/>
  <c r="M424" i="10"/>
  <c r="M425" i="10"/>
  <c r="M426" i="10"/>
  <c r="M427" i="10"/>
  <c r="M428" i="10"/>
  <c r="M429" i="10"/>
  <c r="M430" i="10"/>
  <c r="M431" i="10"/>
  <c r="M432" i="10"/>
  <c r="M433" i="10"/>
  <c r="M434" i="10"/>
  <c r="M435" i="10"/>
  <c r="M436" i="10"/>
  <c r="M437" i="10"/>
  <c r="M438" i="10"/>
  <c r="M439" i="10"/>
  <c r="M440" i="10"/>
  <c r="M441" i="10"/>
  <c r="M442" i="10"/>
  <c r="M443" i="10"/>
  <c r="M444" i="10"/>
  <c r="M445" i="10"/>
  <c r="M446" i="10"/>
  <c r="M447" i="10"/>
  <c r="M448" i="10"/>
  <c r="M449" i="10"/>
  <c r="M450" i="10"/>
  <c r="M451" i="10"/>
  <c r="M452" i="10"/>
  <c r="M453" i="10"/>
  <c r="M454" i="10"/>
  <c r="M455" i="10"/>
  <c r="M456" i="10"/>
  <c r="M457" i="10"/>
  <c r="M458" i="10"/>
  <c r="M459" i="10"/>
  <c r="M460" i="10"/>
  <c r="M461" i="10"/>
  <c r="M462" i="10"/>
  <c r="M463" i="10"/>
  <c r="M464" i="10"/>
  <c r="M465" i="10"/>
  <c r="M466" i="10"/>
  <c r="M467" i="10"/>
  <c r="M468" i="10"/>
  <c r="M469" i="10"/>
  <c r="M470" i="10"/>
  <c r="M471" i="10"/>
  <c r="M472" i="10"/>
  <c r="M473" i="10"/>
  <c r="M474" i="10"/>
  <c r="M475" i="10"/>
  <c r="M476" i="10"/>
  <c r="M477" i="10"/>
  <c r="M478" i="10"/>
  <c r="M479" i="10"/>
  <c r="M480" i="10"/>
  <c r="M481" i="10"/>
  <c r="M482" i="10"/>
  <c r="M483" i="10"/>
  <c r="M484" i="10"/>
  <c r="M485" i="10"/>
  <c r="M486" i="10"/>
  <c r="M487" i="10"/>
  <c r="M488" i="10"/>
  <c r="M489" i="10"/>
  <c r="M490" i="10"/>
  <c r="M491" i="10"/>
  <c r="M492" i="10"/>
  <c r="M493" i="10"/>
  <c r="M494" i="10"/>
  <c r="M495" i="10"/>
  <c r="M496" i="10"/>
  <c r="M497" i="10"/>
  <c r="M498" i="10"/>
  <c r="M499" i="10"/>
  <c r="M500" i="10"/>
  <c r="M501" i="10"/>
  <c r="M502" i="10"/>
  <c r="M503" i="10"/>
  <c r="M504" i="10"/>
  <c r="M505" i="10"/>
  <c r="M506" i="10"/>
  <c r="M507" i="10"/>
  <c r="M508" i="10"/>
  <c r="M509" i="10"/>
  <c r="M510" i="10"/>
  <c r="M511" i="10"/>
  <c r="M512" i="10"/>
  <c r="M513" i="10"/>
  <c r="M514" i="10"/>
  <c r="M515" i="10"/>
  <c r="M516" i="10"/>
  <c r="M517" i="10"/>
  <c r="M518" i="10"/>
  <c r="M519" i="10"/>
  <c r="M520" i="10"/>
  <c r="M521" i="10"/>
  <c r="M522" i="10"/>
  <c r="M523" i="10"/>
  <c r="M524" i="10"/>
  <c r="M525" i="10"/>
  <c r="M526" i="10"/>
  <c r="M527" i="10"/>
  <c r="M528" i="10"/>
  <c r="M529" i="10"/>
  <c r="M530" i="10"/>
  <c r="M531" i="10"/>
  <c r="M532" i="10"/>
  <c r="M533" i="10"/>
  <c r="M534" i="10"/>
  <c r="M535" i="10"/>
  <c r="M536" i="10"/>
  <c r="M537" i="10"/>
  <c r="M538" i="10"/>
  <c r="M539" i="10"/>
  <c r="M540" i="10"/>
  <c r="M541" i="10"/>
  <c r="M542" i="10"/>
  <c r="M543" i="10"/>
  <c r="M544" i="10"/>
  <c r="M545" i="10"/>
  <c r="M546" i="10"/>
  <c r="M547" i="10"/>
  <c r="M548" i="10"/>
  <c r="M549" i="10"/>
  <c r="M550" i="10"/>
  <c r="M551" i="10"/>
  <c r="M552" i="10"/>
  <c r="M553" i="10"/>
  <c r="M554" i="10"/>
  <c r="M555" i="10"/>
  <c r="M556" i="10"/>
  <c r="M557" i="10"/>
  <c r="M558" i="10"/>
  <c r="M559" i="10"/>
  <c r="M560" i="10"/>
  <c r="M561" i="10"/>
  <c r="M562" i="10"/>
  <c r="M563" i="10"/>
  <c r="M564" i="10"/>
  <c r="M565" i="10"/>
  <c r="M566" i="10"/>
  <c r="M567" i="10"/>
  <c r="M568" i="10"/>
  <c r="M569" i="10"/>
  <c r="M570" i="10"/>
  <c r="M571" i="10"/>
  <c r="M572" i="10"/>
  <c r="M573" i="10"/>
  <c r="M574" i="10"/>
  <c r="M575" i="10"/>
  <c r="M576" i="10"/>
  <c r="M577" i="10"/>
  <c r="M578" i="10"/>
  <c r="M579" i="10"/>
  <c r="M580" i="10"/>
  <c r="M581" i="10"/>
  <c r="M582" i="10"/>
  <c r="M583" i="10"/>
  <c r="M584" i="10"/>
  <c r="M585" i="10"/>
  <c r="M586" i="10"/>
  <c r="M587" i="10"/>
  <c r="M588" i="10"/>
  <c r="M589" i="10"/>
  <c r="M590" i="10"/>
  <c r="M591" i="10"/>
  <c r="M592" i="10"/>
  <c r="M593" i="10"/>
  <c r="M594" i="10"/>
  <c r="M595" i="10"/>
  <c r="M596" i="10"/>
  <c r="M597" i="10"/>
  <c r="M598" i="10"/>
  <c r="M599" i="10"/>
  <c r="M600" i="10"/>
  <c r="M601" i="10"/>
  <c r="M602" i="10"/>
  <c r="M603" i="10"/>
  <c r="M604" i="10"/>
  <c r="M605" i="10"/>
  <c r="M606" i="10"/>
  <c r="M607" i="10"/>
  <c r="M608" i="10"/>
  <c r="M609" i="10"/>
  <c r="M610" i="10"/>
  <c r="M611" i="10"/>
  <c r="M612" i="10"/>
  <c r="M613" i="10"/>
  <c r="M614" i="10"/>
  <c r="M615" i="10"/>
  <c r="M616" i="10"/>
  <c r="M617" i="10"/>
  <c r="M618" i="10"/>
  <c r="M619" i="10"/>
  <c r="M620" i="10"/>
  <c r="M621" i="10"/>
  <c r="M622" i="10"/>
  <c r="M623" i="10"/>
  <c r="M624" i="10"/>
  <c r="M625" i="10"/>
  <c r="M626" i="10"/>
  <c r="M627" i="10"/>
  <c r="M628" i="10"/>
  <c r="M629" i="10"/>
  <c r="M630" i="10"/>
  <c r="M631" i="10"/>
  <c r="M632" i="10"/>
  <c r="M633" i="10"/>
  <c r="M634" i="10"/>
  <c r="M635" i="10"/>
  <c r="M636" i="10"/>
  <c r="M637" i="10"/>
  <c r="M638" i="10"/>
  <c r="M639" i="10"/>
  <c r="M640" i="10"/>
  <c r="M641" i="10"/>
  <c r="M642" i="10"/>
  <c r="M643" i="10"/>
  <c r="M644" i="10"/>
  <c r="M645" i="10"/>
  <c r="M646" i="10"/>
  <c r="M647" i="10"/>
  <c r="M648" i="10"/>
  <c r="M649" i="10"/>
  <c r="M650" i="10"/>
  <c r="M651" i="10"/>
  <c r="M652" i="10"/>
  <c r="M653" i="10"/>
  <c r="M654" i="10"/>
  <c r="M655" i="10"/>
  <c r="M656" i="10"/>
  <c r="M657" i="10"/>
  <c r="M658" i="10"/>
  <c r="M659" i="10"/>
  <c r="M660" i="10"/>
  <c r="M661" i="10"/>
  <c r="M662" i="10"/>
  <c r="M663" i="10"/>
  <c r="M664" i="10"/>
  <c r="M665" i="10"/>
  <c r="M666" i="10"/>
  <c r="M667" i="10"/>
  <c r="M668" i="10"/>
  <c r="M669" i="10"/>
  <c r="M670" i="10"/>
  <c r="M671" i="10"/>
  <c r="M672" i="10"/>
  <c r="M673" i="10"/>
  <c r="M674" i="10"/>
  <c r="M675" i="10"/>
  <c r="M676" i="10"/>
  <c r="M677" i="10"/>
  <c r="M678" i="10"/>
  <c r="M679" i="10"/>
  <c r="M680" i="10"/>
  <c r="M681" i="10"/>
  <c r="M682" i="10"/>
  <c r="M683" i="10"/>
  <c r="M684" i="10"/>
  <c r="M685" i="10"/>
  <c r="M686" i="10"/>
  <c r="M687" i="10"/>
  <c r="M688" i="10"/>
  <c r="M689" i="10"/>
  <c r="M690" i="10"/>
  <c r="M691" i="10"/>
  <c r="M692" i="10"/>
  <c r="M693" i="10"/>
  <c r="M694" i="10"/>
  <c r="M695" i="10"/>
  <c r="M696" i="10"/>
  <c r="M697" i="10"/>
  <c r="M698" i="10"/>
  <c r="M699" i="10"/>
  <c r="M700" i="10"/>
  <c r="M701" i="10"/>
  <c r="M702" i="10"/>
  <c r="M703" i="10"/>
  <c r="M704" i="10"/>
  <c r="M705" i="10"/>
  <c r="M706" i="10"/>
  <c r="M707" i="10"/>
  <c r="M708" i="10"/>
  <c r="M709" i="10"/>
  <c r="M710" i="10"/>
  <c r="M711" i="10"/>
  <c r="M712" i="10"/>
  <c r="M713" i="10"/>
  <c r="M714" i="10"/>
  <c r="M715" i="10"/>
  <c r="M716" i="10"/>
  <c r="M717" i="10"/>
  <c r="M718" i="10"/>
  <c r="M719" i="10"/>
  <c r="M720" i="10"/>
  <c r="M721" i="10"/>
  <c r="M722" i="10"/>
  <c r="M723" i="10"/>
  <c r="M724" i="10"/>
  <c r="M725" i="10"/>
  <c r="M726" i="10"/>
  <c r="M727" i="10"/>
  <c r="M728" i="10"/>
  <c r="M729" i="10"/>
  <c r="M730" i="10"/>
  <c r="M731" i="10"/>
  <c r="M732" i="10"/>
  <c r="M733" i="10"/>
  <c r="M734" i="10"/>
  <c r="M735" i="10"/>
  <c r="M736" i="10"/>
  <c r="M737" i="10"/>
  <c r="M738" i="10"/>
  <c r="M739" i="10"/>
  <c r="M740" i="10"/>
  <c r="M741" i="10"/>
  <c r="M742" i="10"/>
  <c r="M743" i="10"/>
  <c r="M744" i="10"/>
  <c r="M745" i="10"/>
  <c r="M746" i="10"/>
  <c r="M747" i="10"/>
  <c r="M748" i="10"/>
  <c r="M749" i="10"/>
  <c r="M750" i="10"/>
  <c r="M751" i="10"/>
  <c r="M752" i="10"/>
  <c r="M753" i="10"/>
  <c r="M754" i="10"/>
  <c r="M755" i="10"/>
  <c r="M756" i="10"/>
  <c r="M757" i="10"/>
  <c r="M758" i="10"/>
  <c r="M759" i="10"/>
  <c r="M760" i="10"/>
  <c r="M761" i="10"/>
  <c r="M762" i="10"/>
  <c r="M763" i="10"/>
  <c r="M764" i="10"/>
  <c r="M765" i="10"/>
  <c r="M766" i="10"/>
  <c r="M767" i="10"/>
  <c r="M768" i="10"/>
  <c r="M769" i="10"/>
  <c r="M770" i="10"/>
  <c r="M771" i="10"/>
  <c r="M772" i="10"/>
  <c r="M773" i="10"/>
  <c r="M774" i="10"/>
  <c r="M775" i="10"/>
  <c r="M776" i="10"/>
  <c r="M777" i="10"/>
  <c r="M778" i="10"/>
  <c r="M779" i="10"/>
  <c r="M780" i="10"/>
  <c r="M781" i="10"/>
  <c r="M782" i="10"/>
  <c r="M783" i="10"/>
  <c r="M784" i="10"/>
  <c r="M785" i="10"/>
  <c r="M786" i="10"/>
  <c r="M787" i="10"/>
  <c r="M788" i="10"/>
  <c r="M789" i="10"/>
  <c r="M790" i="10"/>
  <c r="M791" i="10"/>
  <c r="M792" i="10"/>
  <c r="M793" i="10"/>
  <c r="M794" i="10"/>
  <c r="M795" i="10"/>
  <c r="M796" i="10"/>
  <c r="M797" i="10"/>
  <c r="M798" i="10"/>
  <c r="M799" i="10"/>
  <c r="M800" i="10"/>
  <c r="M801" i="10"/>
  <c r="M802" i="10"/>
  <c r="M803" i="10"/>
  <c r="M804" i="10"/>
  <c r="M805" i="10"/>
  <c r="M806" i="10"/>
  <c r="M807" i="10"/>
  <c r="M808" i="10"/>
  <c r="M809" i="10"/>
  <c r="M810" i="10"/>
  <c r="M811" i="10"/>
  <c r="M812" i="10"/>
  <c r="M813" i="10"/>
  <c r="M814" i="10"/>
  <c r="M815" i="10"/>
  <c r="M816" i="10"/>
  <c r="M817" i="10"/>
  <c r="M818" i="10"/>
  <c r="M819" i="10"/>
  <c r="M820" i="10"/>
  <c r="M821" i="10"/>
  <c r="M822" i="10"/>
  <c r="M823" i="10"/>
  <c r="M824" i="10"/>
  <c r="M825" i="10"/>
  <c r="M826" i="10"/>
  <c r="M827" i="10"/>
  <c r="M828" i="10"/>
  <c r="M829" i="10"/>
  <c r="M830" i="10"/>
  <c r="M831" i="10"/>
  <c r="M832" i="10"/>
  <c r="M833" i="10"/>
  <c r="M834" i="10"/>
  <c r="M835" i="10"/>
  <c r="M836" i="10"/>
  <c r="M837" i="10"/>
  <c r="M838" i="10"/>
  <c r="M839" i="10"/>
  <c r="M840" i="10"/>
  <c r="M841" i="10"/>
  <c r="M842" i="10"/>
  <c r="M843" i="10"/>
  <c r="M844" i="10"/>
  <c r="M845" i="10"/>
  <c r="M846" i="10"/>
  <c r="M847" i="10"/>
  <c r="M848" i="10"/>
  <c r="M849" i="10"/>
  <c r="M850" i="10"/>
  <c r="M851" i="10"/>
  <c r="M852" i="10"/>
  <c r="M853" i="10"/>
  <c r="M854" i="10"/>
  <c r="M855" i="10"/>
  <c r="M856" i="10"/>
  <c r="M857" i="10"/>
  <c r="M858" i="10"/>
  <c r="M859" i="10"/>
  <c r="M860" i="10"/>
  <c r="M861" i="10"/>
  <c r="M862" i="10"/>
  <c r="M863" i="10"/>
  <c r="M864" i="10"/>
  <c r="M865" i="10"/>
  <c r="M866" i="10"/>
  <c r="M867" i="10"/>
  <c r="M868" i="10"/>
  <c r="M869" i="10"/>
  <c r="M870" i="10"/>
  <c r="M871" i="10"/>
  <c r="M872" i="10"/>
  <c r="M873" i="10"/>
  <c r="M874" i="10"/>
  <c r="M875" i="10"/>
  <c r="M876" i="10"/>
  <c r="M877" i="10"/>
  <c r="M878" i="10"/>
  <c r="M879" i="10"/>
  <c r="M880" i="10"/>
  <c r="M881" i="10"/>
  <c r="M882" i="10"/>
  <c r="M883" i="10"/>
  <c r="M884" i="10"/>
  <c r="M885" i="10"/>
  <c r="M886" i="10"/>
  <c r="M887" i="10"/>
  <c r="M888" i="10"/>
  <c r="M889" i="10"/>
  <c r="M890" i="10"/>
  <c r="M891" i="10"/>
  <c r="M892" i="10"/>
  <c r="M893" i="10"/>
  <c r="M894" i="10"/>
  <c r="M895" i="10"/>
  <c r="M896" i="10"/>
  <c r="M897" i="10"/>
  <c r="M898" i="10"/>
  <c r="M899" i="10"/>
  <c r="M900" i="10"/>
  <c r="M901" i="10"/>
  <c r="M902" i="10"/>
  <c r="M903" i="10"/>
  <c r="M904" i="10"/>
  <c r="M905" i="10"/>
  <c r="M906" i="10"/>
  <c r="M907" i="10"/>
  <c r="M908" i="10"/>
  <c r="M909" i="10"/>
  <c r="M910" i="10"/>
  <c r="M911" i="10"/>
  <c r="M912" i="10"/>
  <c r="M913" i="10"/>
  <c r="M914" i="10"/>
  <c r="M915" i="10"/>
  <c r="M916" i="10"/>
  <c r="M917" i="10"/>
  <c r="M918" i="10"/>
  <c r="M919" i="10"/>
  <c r="M920" i="10"/>
  <c r="M921" i="10"/>
  <c r="M922" i="10"/>
  <c r="M923" i="10"/>
  <c r="M924" i="10"/>
  <c r="M925" i="10"/>
  <c r="M926" i="10"/>
  <c r="M927" i="10"/>
  <c r="M928" i="10"/>
  <c r="M929" i="10"/>
  <c r="M930" i="10"/>
  <c r="M931" i="10"/>
  <c r="M932" i="10"/>
  <c r="M933" i="10"/>
  <c r="M934" i="10"/>
  <c r="M935" i="10"/>
  <c r="M936" i="10"/>
  <c r="M937" i="10"/>
  <c r="M938" i="10"/>
  <c r="M939" i="10"/>
  <c r="M940" i="10"/>
  <c r="M941" i="10"/>
  <c r="M942" i="10"/>
  <c r="M943" i="10"/>
  <c r="M944" i="10"/>
  <c r="M945" i="10"/>
  <c r="M946" i="10"/>
  <c r="M947" i="10"/>
  <c r="M948" i="10"/>
  <c r="M949" i="10"/>
  <c r="M950" i="10"/>
  <c r="M951" i="10"/>
  <c r="M952" i="10"/>
  <c r="M953" i="10"/>
  <c r="M954" i="10"/>
  <c r="M955" i="10"/>
  <c r="M956" i="10"/>
  <c r="M957" i="10"/>
  <c r="M958" i="10"/>
  <c r="M959" i="10"/>
  <c r="M960" i="10"/>
  <c r="M961" i="10"/>
  <c r="M962" i="10"/>
  <c r="M963" i="10"/>
  <c r="M964" i="10"/>
  <c r="M965" i="10"/>
  <c r="M966" i="10"/>
  <c r="M967" i="10"/>
  <c r="M968" i="10"/>
  <c r="M969" i="10"/>
  <c r="M970" i="10"/>
  <c r="M971" i="10"/>
  <c r="M972" i="10"/>
  <c r="M973" i="10"/>
  <c r="M974" i="10"/>
  <c r="M975" i="10"/>
  <c r="M976" i="10"/>
  <c r="M977" i="10"/>
  <c r="M978" i="10"/>
  <c r="M979" i="10"/>
  <c r="M980" i="10"/>
  <c r="M981" i="10"/>
  <c r="M982" i="10"/>
  <c r="M983" i="10"/>
  <c r="M984" i="10"/>
  <c r="M985" i="10"/>
  <c r="M986" i="10"/>
  <c r="M987" i="10"/>
  <c r="M988" i="10"/>
  <c r="M989" i="10"/>
  <c r="M990" i="10"/>
  <c r="M991" i="10"/>
  <c r="M992" i="10"/>
  <c r="M993" i="10"/>
  <c r="M994" i="10"/>
  <c r="M995" i="10"/>
  <c r="M996" i="10"/>
  <c r="M997" i="10"/>
  <c r="M998" i="10"/>
  <c r="M999" i="10"/>
  <c r="M1000" i="10"/>
  <c r="M1001" i="10"/>
  <c r="M1002" i="10"/>
  <c r="M1003" i="10"/>
  <c r="M1004" i="10"/>
  <c r="M1005" i="10"/>
  <c r="M1006" i="10"/>
  <c r="M1007" i="10"/>
  <c r="M1008" i="10"/>
  <c r="M1009" i="10"/>
  <c r="M1010" i="10"/>
  <c r="M1011" i="10"/>
  <c r="M1012" i="10"/>
  <c r="M1013" i="10"/>
  <c r="M1014" i="10"/>
  <c r="M1015" i="10"/>
  <c r="M1016" i="10"/>
  <c r="M1017" i="10"/>
  <c r="M1018" i="10"/>
  <c r="M1019" i="10"/>
  <c r="M1020" i="10"/>
  <c r="M1021" i="10"/>
  <c r="M1022" i="10"/>
  <c r="M1023" i="10"/>
  <c r="M1024" i="10"/>
  <c r="M1025" i="10"/>
  <c r="M1026" i="10"/>
  <c r="M1027" i="10"/>
  <c r="M1028" i="10"/>
  <c r="M1029" i="10"/>
  <c r="M1030" i="10"/>
  <c r="M1031" i="10"/>
  <c r="M1032" i="10"/>
  <c r="M1033" i="10"/>
  <c r="M1034" i="10"/>
  <c r="M1035" i="10"/>
  <c r="M1036" i="10"/>
  <c r="M1037" i="10"/>
  <c r="M1038" i="10"/>
  <c r="M1039" i="10"/>
  <c r="M1040" i="10"/>
  <c r="M1041" i="10"/>
  <c r="M1042" i="10"/>
  <c r="M1043" i="10"/>
  <c r="M1044" i="10"/>
  <c r="M1045" i="10"/>
  <c r="M1046" i="10"/>
  <c r="M1047" i="10"/>
  <c r="M1048" i="10"/>
  <c r="M1049" i="10"/>
  <c r="M1050" i="10"/>
  <c r="M1051" i="10"/>
  <c r="M1052" i="10"/>
  <c r="M1053" i="10"/>
  <c r="M1054" i="10"/>
  <c r="M1055" i="10"/>
  <c r="M1056" i="10"/>
  <c r="M1057" i="10"/>
  <c r="M1058" i="10"/>
  <c r="M1059" i="10"/>
  <c r="M1060" i="10"/>
  <c r="M1061" i="10"/>
  <c r="M1062" i="10"/>
  <c r="M1063" i="10"/>
  <c r="M1064" i="10"/>
  <c r="M1065" i="10"/>
  <c r="M1066" i="10"/>
  <c r="M1067" i="10"/>
  <c r="M1068" i="10"/>
  <c r="M1069" i="10"/>
  <c r="M1070" i="10"/>
  <c r="M1071" i="10"/>
  <c r="M1072" i="10"/>
  <c r="M1073" i="10"/>
  <c r="M1074" i="10"/>
  <c r="M1075" i="10"/>
  <c r="M1076" i="10"/>
  <c r="M1077" i="10"/>
  <c r="M1078" i="10"/>
  <c r="M1079" i="10"/>
  <c r="M1080" i="10"/>
  <c r="M1081" i="10"/>
  <c r="M1082" i="10"/>
  <c r="M1083" i="10"/>
  <c r="M1084" i="10"/>
  <c r="M1085" i="10"/>
  <c r="M1086" i="10"/>
  <c r="M1087" i="10"/>
  <c r="M1088" i="10"/>
  <c r="M1089" i="10"/>
  <c r="M1090" i="10"/>
  <c r="M1091" i="10"/>
  <c r="M1092" i="10"/>
  <c r="M1093" i="10"/>
  <c r="M1094" i="10"/>
  <c r="M1095" i="10"/>
  <c r="M1096" i="10"/>
  <c r="M1097" i="10"/>
  <c r="M1098" i="10"/>
  <c r="M1099" i="10"/>
  <c r="M1100" i="10"/>
  <c r="M1101" i="10"/>
  <c r="M1102" i="10"/>
  <c r="M1103" i="10"/>
  <c r="M1104" i="10"/>
  <c r="M1105" i="10"/>
  <c r="M1106" i="10"/>
  <c r="M1107" i="10"/>
  <c r="M1108" i="10"/>
  <c r="M1109" i="10"/>
  <c r="M1110" i="10"/>
  <c r="M1111" i="10"/>
  <c r="M1112" i="10"/>
  <c r="M1113" i="10"/>
  <c r="M1114" i="10"/>
  <c r="M1115" i="10"/>
  <c r="M1116" i="10"/>
  <c r="M1117" i="10"/>
  <c r="M1118" i="10"/>
  <c r="M1119" i="10"/>
  <c r="M1120" i="10"/>
  <c r="M1121" i="10"/>
  <c r="M1122" i="10"/>
  <c r="M1123" i="10"/>
  <c r="M1124" i="10"/>
  <c r="M1125" i="10"/>
  <c r="M1126" i="10"/>
  <c r="M1127" i="10"/>
  <c r="M1128" i="10"/>
  <c r="M1129" i="10"/>
  <c r="M1130" i="10"/>
  <c r="M1131" i="10"/>
  <c r="M1132" i="10"/>
  <c r="M1133" i="10"/>
  <c r="M1134" i="10"/>
  <c r="M1135" i="10"/>
  <c r="M1136" i="10"/>
  <c r="M1137" i="10"/>
  <c r="M1138" i="10"/>
  <c r="M1139" i="10"/>
  <c r="M1140" i="10"/>
  <c r="M1141" i="10"/>
  <c r="M1142" i="10"/>
  <c r="M1143" i="10"/>
  <c r="M1144" i="10"/>
  <c r="M1145" i="10"/>
  <c r="M1146" i="10"/>
  <c r="M1147" i="10"/>
  <c r="M1148" i="10"/>
  <c r="M1149" i="10"/>
  <c r="M1150" i="10"/>
  <c r="M1151" i="10"/>
  <c r="M1152" i="10"/>
  <c r="M1153" i="10"/>
  <c r="M1154" i="10"/>
  <c r="M1155" i="10"/>
  <c r="M1156" i="10"/>
  <c r="M1157" i="10"/>
  <c r="M1158" i="10"/>
  <c r="M1159" i="10"/>
  <c r="M1160" i="10"/>
  <c r="M1161" i="10"/>
  <c r="M1162" i="10"/>
  <c r="M1163" i="10"/>
  <c r="M1164" i="10"/>
  <c r="M1165" i="10"/>
  <c r="M1166" i="10"/>
  <c r="M1167" i="10"/>
  <c r="A2" i="18"/>
  <c r="A3" i="18"/>
  <c r="A4"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Q3" i="3"/>
  <c r="N295" i="3" l="1"/>
  <c r="C4" i="9"/>
  <c r="AD2" i="1" l="1"/>
  <c r="N41" i="7" l="1"/>
  <c r="N40" i="7"/>
  <c r="N39" i="7"/>
  <c r="N38" i="7"/>
  <c r="N37" i="7"/>
  <c r="N36" i="7"/>
  <c r="N35" i="7"/>
  <c r="L1" i="18" l="1"/>
  <c r="N34" i="7" l="1"/>
  <c r="N33" i="7"/>
  <c r="N32" i="7"/>
  <c r="N31" i="7"/>
  <c r="N30" i="7"/>
  <c r="N29" i="7"/>
  <c r="N28" i="7"/>
  <c r="N27" i="7"/>
  <c r="A22" i="16" l="1"/>
  <c r="O16" i="16"/>
  <c r="N16" i="16"/>
  <c r="M16" i="16"/>
  <c r="L16" i="16"/>
  <c r="K16" i="16"/>
  <c r="J16" i="16"/>
  <c r="F16" i="16"/>
  <c r="E16" i="16"/>
  <c r="D16" i="16"/>
  <c r="C16" i="16"/>
  <c r="O10" i="16"/>
  <c r="N10" i="16"/>
  <c r="M10" i="16"/>
  <c r="L10" i="16"/>
  <c r="O4" i="16"/>
  <c r="N4" i="16"/>
  <c r="M4" i="16"/>
  <c r="L4" i="16"/>
  <c r="K4" i="16"/>
  <c r="J4" i="16"/>
  <c r="Q7" i="16" l="1"/>
  <c r="H13" i="16"/>
  <c r="Q13" i="16"/>
  <c r="C17" i="16"/>
  <c r="Q1" i="16"/>
  <c r="N5" i="16"/>
  <c r="J5" i="16"/>
  <c r="H10" i="16"/>
  <c r="G10" i="16"/>
  <c r="F10" i="16"/>
  <c r="E10" i="16"/>
  <c r="D10" i="16"/>
  <c r="C10" i="16"/>
  <c r="A4" i="16"/>
  <c r="H7" i="16" l="1"/>
  <c r="J17" i="16"/>
  <c r="L17" i="16"/>
  <c r="L5" i="16"/>
  <c r="E17" i="16"/>
  <c r="L11" i="16"/>
  <c r="N11" i="16"/>
  <c r="N17" i="16"/>
  <c r="N26" i="7" l="1"/>
  <c r="N25" i="7"/>
  <c r="M2" i="1" l="1"/>
  <c r="H4" i="16" l="1"/>
  <c r="G4" i="16"/>
  <c r="F4" i="16"/>
  <c r="E4" i="16"/>
  <c r="D4" i="16"/>
  <c r="C4" i="16"/>
  <c r="B4" i="16"/>
  <c r="H1" i="16" l="1"/>
  <c r="F1" i="16"/>
  <c r="G11" i="16"/>
  <c r="C11" i="16"/>
  <c r="E11" i="16"/>
  <c r="C5" i="16"/>
  <c r="A5" i="16"/>
  <c r="G5" i="16"/>
  <c r="E5" i="16"/>
  <c r="N22" i="7" l="1"/>
  <c r="N23" i="7"/>
  <c r="N24" i="7"/>
  <c r="N21" i="7" l="1"/>
  <c r="N20" i="7" l="1"/>
  <c r="N19" i="7" l="1"/>
  <c r="N18" i="7"/>
  <c r="N17" i="7"/>
  <c r="N16" i="7"/>
  <c r="N15" i="7" l="1"/>
  <c r="N14" i="7"/>
  <c r="N11" i="7" l="1"/>
  <c r="N12" i="7"/>
  <c r="N13" i="7"/>
  <c r="N10" i="7"/>
  <c r="N9" i="7"/>
  <c r="N8" i="7" l="1"/>
  <c r="N7" i="7" l="1"/>
  <c r="N5" i="7" l="1"/>
  <c r="N3" i="7"/>
  <c r="N6" i="7"/>
  <c r="N4" i="7"/>
  <c r="A1" i="13" l="1"/>
  <c r="P15" i="3"/>
  <c r="R99" i="3" l="1"/>
  <c r="I26" i="6" a="1"/>
  <c r="I26" i="6" s="1"/>
  <c r="T2" i="9" l="1"/>
  <c r="AT2" i="1" l="1"/>
  <c r="S1" i="7" l="1"/>
  <c r="S2" i="7" s="1" a="1"/>
  <c r="S2" i="7" s="1"/>
  <c r="AP2" i="1" l="1" a="1"/>
  <c r="AP2" i="1" s="1"/>
  <c r="AR2" i="1"/>
  <c r="A1" i="9" l="1"/>
  <c r="T1" i="7" l="1"/>
  <c r="Q2" i="7" l="1"/>
  <c r="C42" i="7" l="1"/>
  <c r="E2" i="1" l="1"/>
  <c r="Y2" i="1" l="1"/>
  <c r="A2" i="1" l="1"/>
  <c r="B2" i="1"/>
  <c r="D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tc={856CC865-0A63-4668-B501-F4C7EE7245DF}</author>
    <author>tc={F483F623-5A57-4441-98E2-6666B4A9306C}</author>
  </authors>
  <commentList>
    <comment ref="B3" authorId="0" shapeId="0" xr:uid="{856CC865-0A63-4668-B501-F4C7EE7245DF}">
      <text>
        <t>[Threaded comment]
Your version of Excel allows you to read this threaded comment; however, any edits to it will get removed if the file is opened in a newer version of Excel. Learn more: https://go.microsoft.com/fwlink/?linkid=870924
Comment:
    SC atendidos en los últimos 60 días</t>
      </text>
    </comment>
    <comment ref="D3" authorId="1" shapeId="0" xr:uid="{F483F623-5A57-4441-98E2-6666B4A9306C}">
      <text>
        <t>[Threaded comment]
Your version of Excel allows you to read this threaded comment; however, any edits to it will get removed if the file is opened in a newer version of Excel. Learn more: https://go.microsoft.com/fwlink/?linkid=870924
Comment:
    Los Cierres TELCA que haya tenido en los últimos 30 días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tc={EC2D73D4-46E7-4640-9581-589444736945}</author>
    <author>tc={98946830-651B-4337-916C-05A1E9D393F4}</author>
    <author>tc={82E1E73E-5E8C-44CB-B924-486B662E5472}</author>
    <author>tc={30DF1F0F-EA6A-4729-BF5A-183B72D0939F}</author>
    <author>tc={349EF255-9D9F-4B38-94F6-3802D3DA29D6}</author>
    <author>tc={BADC982D-4ECB-47C7-82DA-D99B8D96B2D5}</author>
  </authors>
  <commentList>
    <comment ref="J3" authorId="0" shapeId="0" xr:uid="{EC2D73D4-46E7-4640-9581-589444736945}">
      <text>
        <t>[Threaded comment]
Your version of Excel allows you to read this threaded comment; however, any edits to it will get removed if the file is opened in a newer version of Excel. Learn more: https://go.microsoft.com/fwlink/?linkid=870924
Comment:
     0616-114 </t>
      </text>
    </comment>
    <comment ref="J4" authorId="1" shapeId="0" xr:uid="{98946830-651B-4337-916C-05A1E9D393F4}">
      <text>
        <t>[Threaded comment]
Your version of Excel allows you to read this threaded comment; however, any edits to it will get removed if the file is opened in a newer version of Excel. Learn more: https://go.microsoft.com/fwlink/?linkid=870924
Comment:
     0616-123</t>
      </text>
    </comment>
    <comment ref="J5" authorId="2" shapeId="0" xr:uid="{82E1E73E-5E8C-44CB-B924-486B662E5472}">
      <text>
        <t>[Threaded comment]
Your version of Excel allows you to read this threaded comment; however, any edits to it will get removed if the file is opened in a newer version of Excel. Learn more: https://go.microsoft.com/fwlink/?linkid=870924
Comment:
    1218-258 </t>
      </text>
    </comment>
    <comment ref="J6" authorId="3" shapeId="0" xr:uid="{30DF1F0F-EA6A-4729-BF5A-183B72D0939F}">
      <text>
        <t>[Threaded comment]
Your version of Excel allows you to read this threaded comment; however, any edits to it will get removed if the file is opened in a newer version of Excel. Learn more: https://go.microsoft.com/fwlink/?linkid=870924
Comment:
     0716-131</t>
      </text>
    </comment>
    <comment ref="L19" authorId="4" shapeId="0" xr:uid="{349EF255-9D9F-4B38-94F6-3802D3DA29D6}">
      <text>
        <t>[Threaded comment]
Your version of Excel allows you to read this threaded comment; however, any edits to it will get removed if the file is opened in a newer version of Excel. Learn more: https://go.microsoft.com/fwlink/?linkid=870924
Comment:
     Reemplaza NCR</t>
      </text>
    </comment>
    <comment ref="L20" authorId="5" shapeId="0" xr:uid="{BADC982D-4ECB-47C7-82DA-D99B8D96B2D5}">
      <text>
        <t>[Threaded comment]
Your version of Excel allows you to read this threaded comment; however, any edits to it will get removed if the file is opened in a newer version of Excel. Learn more: https://go.microsoft.com/fwlink/?linkid=870924
Comment:
     Reemplaza NCR</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5B6AE6-2ED3-41C4-A52B-8A47D1FEA3DB}" keepAlive="1" name="Consulta - Adicionales" description="Conexión a la consulta 'Adicionales' en el libro." type="5" refreshedVersion="8" background="1" saveData="1">
    <dbPr connection="Provider=Microsoft.Mashup.OleDb.1;Data Source=$Workbook$;Location=Adicionales;Extended Properties=&quot;&quot;" command="SELECT * FROM [Adicionales]"/>
  </connection>
  <connection id="2" xr16:uid="{29C76477-A222-46C0-98A6-2F880BFEC303}" keepAlive="1" name="Consulta - Asignados" description="Conexión a la consulta 'Asignados' en el libro." type="5" refreshedVersion="8" background="1" saveData="1">
    <dbPr connection="Provider=Microsoft.Mashup.OleDb.1;Data Source=$Workbook$;Location=Asignados;Extended Properties=&quot;&quot;" command="SELECT * FROM [Asignados]"/>
  </connection>
  <connection id="3" xr16:uid="{441209B0-C5DD-4F42-A173-ED03329A005F}" keepAlive="1" name="Consulta - Cerrados_TELCA" description="Conexión a la consulta 'Cerrados_TELCA' en el libro." type="5" refreshedVersion="0" background="1">
    <dbPr connection="Provider=Microsoft.Mashup.OleDb.1;Data Source=$Workbook$;Location=Cerrados_TELCA;Extended Properties=&quot;&quot;" command="SELECT * FROM [Cerrados_TELCA]"/>
  </connection>
  <connection id="4" xr16:uid="{1B940790-B129-46E2-8ACC-5C4DF672E38B}" keepAlive="1" name="Consulta - Control Inicio" description="Conexión a la consulta 'Control Inicio' en el libro." type="5" refreshedVersion="8" background="1" saveData="1">
    <dbPr connection="Provider=Microsoft.Mashup.OleDb.1;Data Source=$Workbook$;Location=&quot;Control Inicio&quot;;Extended Properties=&quot;&quot;" command="SELECT * FROM [Control Inicio]"/>
  </connection>
  <connection id="5" xr16:uid="{DCA5637B-5396-4CEE-8B91-CF433013425C}" keepAlive="1" name="Consulta - Coordenadas" description="Conexión a la consulta 'Coordenadas' en el libro." type="5" refreshedVersion="0" background="1">
    <dbPr connection="Provider=Microsoft.Mashup.OleDb.1;Data Source=$Workbook$;Location=Coordenadas;Extended Properties=&quot;&quot;" command="SELECT * FROM [Coordenadas]"/>
  </connection>
  <connection id="6" xr16:uid="{EF9F1E35-F564-41E0-AF6E-D6D406D6FF09}" keepAlive="1" name="Consulta - Datos Control Inicio" description="Conexión a la consulta 'Datos Control Inicio' en el libro." type="5" refreshedVersion="0" background="1" saveData="1">
    <dbPr connection="Provider=Microsoft.Mashup.OleDb.1;Data Source=$Workbook$;Location=&quot;Datos Control Inicio&quot;;Extended Properties=&quot;&quot;" command="SELECT * FROM [Datos Control Inicio]"/>
  </connection>
  <connection id="7" xr16:uid="{3F28126D-0D73-40BF-98A3-3D162FF027DE}" keepAlive="1" name="Consulta - Despachos" description="Conexión a la consulta 'Despachos' en el libro." type="5" refreshedVersion="8" background="1" saveData="1">
    <dbPr connection="Provider=Microsoft.Mashup.OleDb.1;Data Source=$Workbook$;Location=Despachos;Extended Properties=&quot;&quot;" command="SELECT * FROM [Despachos]"/>
  </connection>
  <connection id="8" xr16:uid="{35EA8794-C8B8-41D1-B940-1FA324CFC8F3}" keepAlive="1" name="Consulta - DetalleZonasTécnicas" description="Conexión a la consulta 'DetalleZonasTécnicas' en el libro." type="5" refreshedVersion="8" background="1" saveData="1">
    <dbPr connection="Provider=Microsoft.Mashup.OleDb.1;Data Source=$Workbook$;Location=DetalleZonasTécnicas;Extended Properties=&quot;&quot;" command="SELECT * FROM [DetalleZonasTécnicas]"/>
  </connection>
  <connection id="9" xr16:uid="{7E9C1ECE-0056-4033-B47D-9587324E0056}" keepAlive="1" name="Consulta - Mapa Asignados" description="Conexión a la consulta 'Mapa Asignados' en el libro." type="5" refreshedVersion="0" background="1">
    <dbPr connection="Provider=Microsoft.Mashup.OleDb.1;Data Source=$Workbook$;Location=&quot;Mapa Asignados&quot;;Extended Properties=&quot;&quot;" command="SELECT * FROM [Mapa Asignados]"/>
  </connection>
  <connection id="10" xr16:uid="{9D675D0B-546E-4013-95A5-831590A79AC8}" keepAlive="1" name="Consulta - Master LP" description="Conexión a la consulta 'Master LP' en el libro." type="5" refreshedVersion="8" background="1" saveData="1">
    <dbPr connection="Provider=Microsoft.Mashup.OleDb.1;Data Source=$Workbook$;Location=&quot;Master LP&quot;;Extended Properties=&quot;&quot;" command="SELECT * FROM [Master LP]"/>
  </connection>
  <connection id="11" xr16:uid="{BED8082E-D2B3-4E49-9412-F36351C91A0D}" keepAlive="1" name="Consulta - MP Pendientes" description="Conexión a la consulta 'MP Pendientes' en el libro." type="5" refreshedVersion="0" background="1" saveData="1">
    <dbPr connection="Provider=Microsoft.Mashup.OleDb.1;Data Source=$Workbook$;Location=&quot;MP Pendientes&quot;;Extended Properties=&quot;&quot;" command="SELECT * FROM [MP Pendientes]"/>
  </connection>
  <connection id="12" xr16:uid="{8A89F29D-6AB0-4F8B-9D03-581719D4B237}" keepAlive="1" name="Consulta - Pendientes" description="Conexión a la consulta 'Pendientes' en el libro." type="5" refreshedVersion="8" background="1" saveData="1">
    <dbPr connection="Provider=Microsoft.Mashup.OleDb.1;Data Source=$Workbook$;Location=Pendientes;Extended Properties=&quot;&quot;" command="SELECT * FROM [Pendientes]"/>
  </connection>
  <connection id="13" xr16:uid="{DEFC85FF-49F3-48E8-B424-4DE0D89CAFC2}" keepAlive="1" name="Consulta - Reporte_SLA" description="Conexión a la consulta 'Reporte_SLA' en el libro." type="5" refreshedVersion="0" background="1" saveData="1">
    <dbPr connection="Provider=Microsoft.Mashup.OleDb.1;Data Source=$Workbook$;Location=Reporte_SLA;Extended Properties=&quot;&quot;" command="SELECT * FROM [Reporte_SLA]"/>
  </connection>
  <connection id="14" xr16:uid="{EE5B6FCA-A3CE-4FDF-9E1F-1668A53E92EE}" keepAlive="1" name="Consulta - Reporte_Suspendidos" description="Conexión a la consulta 'Reporte_Suspendidos' en el libro." type="5" refreshedVersion="0" background="1">
    <dbPr connection="Provider=Microsoft.Mashup.OleDb.1;Data Source=$Workbook$;Location=Reporte_Suspendidos;Extended Properties=&quot;&quot;" command="SELECT * FROM [Reporte_Suspendidos]"/>
  </connection>
  <connection id="15" xr16:uid="{93846312-F7B1-4C0B-AF08-311EED271B14}" keepAlive="1" name="Consulta - SUROESTE" description="Conexión a la consulta 'SUROESTE' en el libro." type="5" refreshedVersion="0" background="1">
    <dbPr connection="Provider=Microsoft.Mashup.OleDb.1;Data Source=$Workbook$;Location=SUROESTE;Extended Properties=&quot;&quot;" command="SELECT * FROM [SUROESTE]"/>
  </connection>
  <connection id="16" xr16:uid="{3EB40A85-3843-4AD5-888B-15D1052C8E5C}" keepAlive="1" name="Consulta - Suspendidos" description="Conexión a la consulta 'Suspendidos' en el libro." type="5" refreshedVersion="8" background="1" saveData="1">
    <dbPr connection="Provider=Microsoft.Mashup.OleDb.1;Data Source=$Workbook$;Location=Suspendidos;Extended Properties=&quot;&quot;" command="SELECT * FROM [Suspendidos]"/>
  </connection>
  <connection id="17" xr16:uid="{AFB7BB7E-64E2-49DA-8893-D2D7CAF223BE}" keepAlive="1" name="Consulta - Suspendidos Total" description="Conexión a la consulta 'Suspendidos Total' en el libro." type="5" refreshedVersion="8" background="1" saveData="1">
    <dbPr connection="Provider=Microsoft.Mashup.OleDb.1;Data Source=$Workbook$;Location=&quot;Suspendidos Total&quot;;Extended Properties=&quot;&quot;" command="SELECT * FROM [Suspendidos Total]"/>
  </connection>
  <connection id="18" xr16:uid="{34645D77-11F6-4250-B06D-AE3D5393D326}" keepAlive="1" name="Query - Cerrados_TELCA (2)" description="Conexión a la consulta 'Cerrados_TELCA (2)' en el libro." type="5" refreshedVersion="0" background="1">
    <dbPr connection="Provider=Microsoft.Mashup.OleDb.1;Data Source=$Workbook$;Location=Cerrados_TELCA (2);Extended Properties=&quot;&quot;" command="SELECT * FROM [Cerrados_TELCA (2)]"/>
  </connection>
  <connection id="19" xr16:uid="{5E36C99E-FCC1-454D-B0C8-3BA8D51B62CB}" keepAlive="1" name="Query - Pendientes Suroeste" description="Conexión a la consulta 'Pendientes Suroeste' en el libro." type="5" refreshedVersion="0" background="1">
    <dbPr connection="Provider=Microsoft.Mashup.OleDb.1;Data Source=$Workbook$;Location=Pendientes Suroeste;Extended Properties=&quot;&quot;" command="SELECT * FROM [Pendientes Suroeste]"/>
  </connection>
  <connection id="20" xr16:uid="{90F684A2-0648-4865-9A08-0739E51BE963}"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1" xr16:uid="{2BEEF218-CBF8-490A-BDA0-A4BEE21E6D8B}" name="WorksheetConnection_Asignados" type="102" refreshedVersion="8" minRefreshableVersion="5">
    <extLst>
      <ext xmlns:x15="http://schemas.microsoft.com/office/spreadsheetml/2010/11/main" uri="{DE250136-89BD-433C-8126-D09CA5730AF9}">
        <x15:connection id="Asignados">
          <x15:rangePr sourceName="_xlcn.WorksheetConnection_Asignado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futureMetadata>
  <cellMetadata count="1">
    <bk>
      <rc t="1" v="0"/>
    </bk>
  </cellMetadata>
  <valueMetadata count="4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valueMetadata>
</metadata>
</file>

<file path=xl/sharedStrings.xml><?xml version="1.0" encoding="utf-8"?>
<sst xmlns="http://schemas.openxmlformats.org/spreadsheetml/2006/main" count="123999" uniqueCount="16414">
  <si>
    <t>Días desde última atención</t>
  </si>
  <si>
    <t>R</t>
  </si>
  <si>
    <t>% SLA</t>
  </si>
  <si>
    <t>T</t>
  </si>
  <si>
    <t>Fecha Vto</t>
  </si>
  <si>
    <t>Hs SLA</t>
  </si>
  <si>
    <t>Fecha Coor</t>
  </si>
  <si>
    <t>Ctrl Inicio</t>
  </si>
  <si>
    <t>Estado Asistencia</t>
  </si>
  <si>
    <t>Pedido</t>
  </si>
  <si>
    <t>Stock</t>
  </si>
  <si>
    <t>Repuestos</t>
  </si>
  <si>
    <t>Cliente</t>
  </si>
  <si>
    <t>Luno</t>
  </si>
  <si>
    <t>MP</t>
  </si>
  <si>
    <t>Direccion</t>
  </si>
  <si>
    <t>Localidad</t>
  </si>
  <si>
    <t>Provincia</t>
  </si>
  <si>
    <t>Tec Asignado</t>
  </si>
  <si>
    <t>Desc Problema</t>
  </si>
  <si>
    <t>Detalle Falla</t>
  </si>
  <si>
    <t>Modelo</t>
  </si>
  <si>
    <t>Cpto Llamada</t>
  </si>
  <si>
    <t>Prob Encontrado</t>
  </si>
  <si>
    <t>Obs Control</t>
  </si>
  <si>
    <t>Esp Por</t>
  </si>
  <si>
    <t>Notas Internas</t>
  </si>
  <si>
    <t>Red</t>
  </si>
  <si>
    <t>ID</t>
  </si>
  <si>
    <t>Zona Local</t>
  </si>
  <si>
    <t>Tec Zona</t>
  </si>
  <si>
    <t>5,2 h</t>
  </si>
  <si>
    <t>SEG Asistencia</t>
  </si>
  <si>
    <t>-</t>
  </si>
  <si>
    <t>BAPRO</t>
  </si>
  <si>
    <t>11369</t>
  </si>
  <si>
    <t>Av. Constitucion 5850</t>
  </si>
  <si>
    <t>Mar Del Plata</t>
  </si>
  <si>
    <t>Buenos Aires</t>
  </si>
  <si>
    <t>Buratti, Fabian</t>
  </si>
  <si>
    <t>ATM-DEPÓSITO</t>
  </si>
  <si>
    <t>- Falla : presenta falla en la zona de recepción del efectivo. El módulo no está operativo._x000D_
_x000D_
se agrega Falla: esta trabado el módulo de  dispensador.</t>
  </si>
  <si>
    <t>DT-7000H34N</t>
  </si>
  <si>
    <t>SERVICE CALL</t>
  </si>
  <si>
    <t>ATM</t>
  </si>
  <si>
    <t>BAPRO 11369</t>
  </si>
  <si>
    <t>Atlántica</t>
  </si>
  <si>
    <t>7,2 h</t>
  </si>
  <si>
    <t>SEG Espera</t>
  </si>
  <si>
    <t>8729</t>
  </si>
  <si>
    <t>Av. J. Peralta Ramos 1890</t>
  </si>
  <si>
    <t>SIN ASIGNAR</t>
  </si>
  <si>
    <t>ATM-TECLADO DE CLIENTE</t>
  </si>
  <si>
    <t>falla en teclado de cliente, sistema muy lento, falla en dispensa (retiene billetes), queda funcionando con fallas.</t>
  </si>
  <si>
    <t>DT-7000H22V</t>
  </si>
  <si>
    <t>Teclado cliente</t>
  </si>
  <si>
    <t>[02/03/2026] se suspende por pedido de repuesto (shutter con falla en motor)</t>
  </si>
  <si>
    <t>Repuesto</t>
  </si>
  <si>
    <t>BAPRO 8729</t>
  </si>
  <si>
    <t>4,7 h</t>
  </si>
  <si>
    <t>Repuesto Enviado</t>
  </si>
  <si>
    <t>11214</t>
  </si>
  <si>
    <t>San Martin 1</t>
  </si>
  <si>
    <t>Pellegrini</t>
  </si>
  <si>
    <t>Garcia, Alejandro Javier</t>
  </si>
  <si>
    <t>ATM-DISPENSADOR</t>
  </si>
  <si>
    <t>traba billetes</t>
  </si>
  <si>
    <t>Dispensador</t>
  </si>
  <si>
    <t>[27/02/2026] Se suspende por pedido de parte (falla de motor de stacker)</t>
  </si>
  <si>
    <t>BAPRO 11214</t>
  </si>
  <si>
    <t>Oeste</t>
  </si>
  <si>
    <t>4,2 h</t>
  </si>
  <si>
    <t>SEG Registrado</t>
  </si>
  <si>
    <t>BANCO NACION</t>
  </si>
  <si>
    <t>4203</t>
  </si>
  <si>
    <t>Rivadavia 698</t>
  </si>
  <si>
    <t>General Villegas</t>
  </si>
  <si>
    <t>Dispensador con correas salidas de su posición eso genera que el ATM no dispense y quede fuera de servicio_x000D_
SLA Vence 03/03 11:42_x000D_
Prosegur 10 a 18</t>
  </si>
  <si>
    <t>DT-7000H34N (FECT)</t>
  </si>
  <si>
    <t>BANCO NACION 4203</t>
  </si>
  <si>
    <t>3,7 h</t>
  </si>
  <si>
    <t>Asistencia Demorada</t>
  </si>
  <si>
    <t>ACA</t>
  </si>
  <si>
    <t>002359016370</t>
  </si>
  <si>
    <t>Diagonal F De La Palza 1733</t>
  </si>
  <si>
    <t>Miramar</t>
  </si>
  <si>
    <t>Castaño, Matias</t>
  </si>
  <si>
    <t>SMC-IMPRESORA</t>
  </si>
  <si>
    <t>Cliente reporta que no le imprime el dispositivo, se ejecutaron las siguientes pruebas:_x000D_
Simulación de cambio de papel_x000D_
Test Print automático (fallido)_x000D_
Página de prueba de Windows (fallida)_x000D_
Configuración completa en CAOS (correcta)_x000D_
Verificación de coincidencia del nombre_x000D_
Seteo desde modo Supervisor_x000D_
_x000D_
La impresora continúa sin imprimir en ningún escenario._x000D_
Posible falla física del módulo de impresión y no un problema de configuración._x000D_
Se solicita asistencia técnica para su verificación +5492291401747</t>
  </si>
  <si>
    <t>CIMA SDM500</t>
  </si>
  <si>
    <t>Cliente reporta que no le imprime el dispositivo, se ejecutaron las siguientes pruebas:_x000D_
Simulación de cambio de papel_x000D_
Test Print automático (fallido)_x000D_
Página de prueba de Windows (fallida)_x000D_
Configuración completa en CAOS (correcta)_x000D_
Verificación de coincidencia del nombre_x000D_
Seteo desde modo Supervisor_x000D_
_x000D_
La impresora continúa sin imprimir en ningún escenario._x000D_
Posible falla física del módulo de impresión y no un problema de configuración._x000D_
Se solicita asistencia técnica para su verificacion _x000D_
+5492291401747</t>
  </si>
  <si>
    <t>Cash Today</t>
  </si>
  <si>
    <t>ACA 002359016370</t>
  </si>
  <si>
    <t>4,0 h</t>
  </si>
  <si>
    <t>3049</t>
  </si>
  <si>
    <t>Calle 2 Nº 1005</t>
  </si>
  <si>
    <t>Santa Teresita</t>
  </si>
  <si>
    <t>Falla: en el módulo de depósito. Sigue presentando el mismo inconveniente que cuando vino el técnico.-</t>
  </si>
  <si>
    <t>BAPRO 3049</t>
  </si>
  <si>
    <t>Montiel, Juan Fernando</t>
  </si>
  <si>
    <t>1,2 h</t>
  </si>
  <si>
    <t>11488</t>
  </si>
  <si>
    <t>Avellaneda 199</t>
  </si>
  <si>
    <t>General Madariaga</t>
  </si>
  <si>
    <t>Aldayturriaga, Martin</t>
  </si>
  <si>
    <t>ATM-LECTORA DE TARJETA</t>
  </si>
  <si>
    <t>falla en la lectora de tarjetas</t>
  </si>
  <si>
    <t>BAPRO 11488</t>
  </si>
  <si>
    <t>5,8 h</t>
  </si>
  <si>
    <t>BANCO HIPOTECARIO</t>
  </si>
  <si>
    <t>035TI0001</t>
  </si>
  <si>
    <t>General Rodriguez 726</t>
  </si>
  <si>
    <t>Tandil</t>
  </si>
  <si>
    <t>Informamos que tras visita técnica el equipo continua  con falla en modulo ENA</t>
  </si>
  <si>
    <t>TAS OPTEVA 720 R/L</t>
  </si>
  <si>
    <t>BANCO HIPOTECARIO 035TI0001</t>
  </si>
  <si>
    <t>6571</t>
  </si>
  <si>
    <t>Calle 64 3000</t>
  </si>
  <si>
    <t>Necochea</t>
  </si>
  <si>
    <t>Chiriello, Pablo Javier</t>
  </si>
  <si>
    <t>ATM-IMPRESORA DE RECIBO</t>
  </si>
  <si>
    <t>- Falla :  presenta falla en la impresión de ticket.Es un error constante que deja el atm fuera de servicio. Por el momento se encuentra funcionando , pero son arreglos temporales.</t>
  </si>
  <si>
    <t>BAPRO 6571</t>
  </si>
  <si>
    <t>8728</t>
  </si>
  <si>
    <t>Falla: falla en lectora de tarjetas, queda en servicio con falla.</t>
  </si>
  <si>
    <t>BAPRO 8728</t>
  </si>
  <si>
    <t>2,2 h</t>
  </si>
  <si>
    <t>BANCO CREDICOOP</t>
  </si>
  <si>
    <t>812051</t>
  </si>
  <si>
    <t>Sarmiento 2200</t>
  </si>
  <si>
    <t>Bahia Blanca</t>
  </si>
  <si>
    <t>Pavon, Diego Emanuel</t>
  </si>
  <si>
    <t>ATM-ACEPTADOR DE BILLETES</t>
  </si>
  <si>
    <t>Falla en Depósitos de Acreditación Inmediata:_x000D_
El ATM  no muestra errores pero rechaza casi todos los billetes, tomando apenas 2 o 3 billetes por transacción de depósito.</t>
  </si>
  <si>
    <t>ATM FULL OPTEVA 720 R/L ENA/ 5 GAV EDC R</t>
  </si>
  <si>
    <t>BANCO CREDICOOP 812051</t>
  </si>
  <si>
    <t>Centro</t>
  </si>
  <si>
    <t>6,2 h</t>
  </si>
  <si>
    <t>812961</t>
  </si>
  <si>
    <t>Garibaldi 360</t>
  </si>
  <si>
    <t>Descripción: Fallas aleatorias de dispensador. Revisión de módulo y gavetas.</t>
  </si>
  <si>
    <t>ATM FULL OPTEVA 720 R/L ENA</t>
  </si>
  <si>
    <t>BANCO CREDICOOP 812961</t>
  </si>
  <si>
    <t>812951</t>
  </si>
  <si>
    <t>ATM FULL OPTEVA 720 R/L 5ºGAV</t>
  </si>
  <si>
    <t>BANCO CREDICOOP 812951</t>
  </si>
  <si>
    <t>812931</t>
  </si>
  <si>
    <t>ATM FULL OPTEVA 720 R/L</t>
  </si>
  <si>
    <t>BANCO CREDICOOP 812931</t>
  </si>
  <si>
    <t>2,7 h</t>
  </si>
  <si>
    <t>823031</t>
  </si>
  <si>
    <t>Vicente Lopez 3045</t>
  </si>
  <si>
    <t>Olavarria</t>
  </si>
  <si>
    <t>Martos, Jose Angel</t>
  </si>
  <si>
    <t>Descripción: hace la apertura del buzón pero no toma el efectivo y hace ruido en los engranajes</t>
  </si>
  <si>
    <t>ATM FULL OPTEVA 720 R/L ENA/ 5 GAV</t>
  </si>
  <si>
    <t>BANCO CREDICOOP 823031</t>
  </si>
  <si>
    <t>814621</t>
  </si>
  <si>
    <t>9 de Julio  270</t>
  </si>
  <si>
    <t>Trelew</t>
  </si>
  <si>
    <t>Chubut</t>
  </si>
  <si>
    <t>Godoy, Diego</t>
  </si>
  <si>
    <t>REITERA FALLA EN DISPENSADOR</t>
  </si>
  <si>
    <t>[27/02/2026] Se suspende por pedido de repuesto. Por recomendación de sector Especialista se solicita Shutter.</t>
  </si>
  <si>
    <t>Se realizaron pruebas en dispensador con soporte de Especialista Walter Formaggio. Se reviso sensor y resorte de presenter. se realizaron pruebas de apertura y cierre en Shutter. Pruebas OK. se extrajeron LOGS de errores. Se realizaron pruebas de extracción ($14.0000, $25.000 y $40.000) con funcionario bancario. Pruebas OK. el equipo quedó operativo y en servicio.</t>
  </si>
  <si>
    <t>BANCO CREDICOOP 814621</t>
  </si>
  <si>
    <t>Sur</t>
  </si>
  <si>
    <t>5060</t>
  </si>
  <si>
    <t>9 de Julio  127</t>
  </si>
  <si>
    <t>Puerto Madryn</t>
  </si>
  <si>
    <t>ATM-MONITOR DE CLIENTE</t>
  </si>
  <si>
    <t>Pantalla de clientes y teclado no funcionan_x000D_
SLA Vence 27/02 14:52_x000D_
Prosegur 08 a 16</t>
  </si>
  <si>
    <t>ATM  OPTEVA 522</t>
  </si>
  <si>
    <t>Monitor cliente</t>
  </si>
  <si>
    <t>[27/02/2026] Tecla de función en monitor en mal estado y trabada. Se realizan pruebas. Falla persiste. Se suspende por repuesto</t>
  </si>
  <si>
    <t>BANCO NACION 5060</t>
  </si>
  <si>
    <t>3,2 h</t>
  </si>
  <si>
    <t>CENCOSUD S.A</t>
  </si>
  <si>
    <t>008681061970</t>
  </si>
  <si>
    <t>Manuel Belgrano 372</t>
  </si>
  <si>
    <t>SMC-CPU</t>
  </si>
  <si>
    <t>cte reclama que la PC no inicia, aparece error en disco. se solicita asistencia</t>
  </si>
  <si>
    <t>GLORY P500</t>
  </si>
  <si>
    <t>cte reclama que la PC no inicia, aparece error en disco. se solicita asistencia_x000D_
Horarios: de 8.30 a 21 hs_x000D_
Contacto:2804205750 Carla</t>
  </si>
  <si>
    <t>CENCOSUD S.A 008681061970</t>
  </si>
  <si>
    <t>5,3 h</t>
  </si>
  <si>
    <t>5031</t>
  </si>
  <si>
    <t>Av. San Martin 2598</t>
  </si>
  <si>
    <t>El Bolson</t>
  </si>
  <si>
    <t>Rio Negro</t>
  </si>
  <si>
    <t>Modulo 1 con error. No ingresa carro con gavetas, no traba y no entra en servicio. Lector de huella caido y eso imposibilita que el carro con gavetas trabe y pueda dispensar dinero_x000D_
_x000D_
SLA Vence 03/03 10:50hs_x000D_
TELLEX 8 a 16hs</t>
  </si>
  <si>
    <t>BANCO NACION 5031</t>
  </si>
  <si>
    <t>Suroeste</t>
  </si>
  <si>
    <t>Ibañez, Pablo Fernando</t>
  </si>
  <si>
    <t>5,7 h</t>
  </si>
  <si>
    <t>CARREFOUR</t>
  </si>
  <si>
    <t>006624021970</t>
  </si>
  <si>
    <t>Av. Olascoaga 350</t>
  </si>
  <si>
    <t>Neuquen</t>
  </si>
  <si>
    <t>SMC-ERROR RECONTADORA</t>
  </si>
  <si>
    <t>El cliente se comunica por la misma falla anterior, no lee billetes de mil de San Martin.</t>
  </si>
  <si>
    <t>a confirmar ope ///Se pide asistencia tecnica para chequear el tema de lectura de los billetes de mil de San Martin, favor de hacer varias pruebas ya que el error persiste. Horario de 8 a 22.</t>
  </si>
  <si>
    <t>CARREFOUR 006624021970</t>
  </si>
  <si>
    <t>SEG Espera Llegada</t>
  </si>
  <si>
    <t>SAIEP</t>
  </si>
  <si>
    <t>004677006870</t>
  </si>
  <si>
    <t>Av. Ángel Gallardo 801</t>
  </si>
  <si>
    <t>San Carlos De Bariloche</t>
  </si>
  <si>
    <t>SMC-FALLA EN TRANSPORTE</t>
  </si>
  <si>
    <t>en ocasiones  queda algún billete que no es tomado en el deposito de un cajero pero tampoco indica error ni informa billete trabado y luego es considerado en el deposito siguiente ( estimamos que queda  en algún lado intermedio entre donde se puede observar por nosotros y antes de pasar por el sensor y bolsa de deposito)</t>
  </si>
  <si>
    <t>SAIEP 004677006870</t>
  </si>
  <si>
    <t>Total</t>
  </si>
  <si>
    <t>Técnico</t>
  </si>
  <si>
    <t>B</t>
  </si>
  <si>
    <t>c</t>
  </si>
  <si>
    <t>Allende, Martin Leandro</t>
  </si>
  <si>
    <t>Mail a Rossi reclamando</t>
  </si>
  <si>
    <t>Christiansen, Patricio</t>
  </si>
  <si>
    <t>Corti Victor</t>
  </si>
  <si>
    <t>Foschi, Alejandro</t>
  </si>
  <si>
    <t>Gonzalez Cabrera, Antonio</t>
  </si>
  <si>
    <t>Hernandez, Marcos Alberto</t>
  </si>
  <si>
    <t>Lemos, Daniel</t>
  </si>
  <si>
    <t>Liscio, Leonardo Gastón</t>
  </si>
  <si>
    <t>Miranda, Matias</t>
  </si>
  <si>
    <t>Osorio, Gabriel</t>
  </si>
  <si>
    <t>Vicente, Francisco Ariel</t>
  </si>
  <si>
    <t>TECNICO</t>
  </si>
  <si>
    <t>Zona</t>
  </si>
  <si>
    <t>IN MDP 2</t>
  </si>
  <si>
    <t>IN MDP3</t>
  </si>
  <si>
    <t>García</t>
  </si>
  <si>
    <t>IN COS</t>
  </si>
  <si>
    <t>Mateo</t>
  </si>
  <si>
    <t>IN MDP 1</t>
  </si>
  <si>
    <t>Godoy</t>
  </si>
  <si>
    <t>IN BB1</t>
  </si>
  <si>
    <t>IN BB2</t>
  </si>
  <si>
    <t>Rodriguez, Mateo Joaquin</t>
  </si>
  <si>
    <t>IN CSZ</t>
  </si>
  <si>
    <t>IN VIE</t>
  </si>
  <si>
    <t>Contratistas</t>
  </si>
  <si>
    <t>Barrera, Fernando Andrés</t>
  </si>
  <si>
    <t>IN RIT</t>
  </si>
  <si>
    <t>IN RGR</t>
  </si>
  <si>
    <t>IN RGA</t>
  </si>
  <si>
    <t>IN USH</t>
  </si>
  <si>
    <t>La Pampa</t>
  </si>
  <si>
    <t>IN SRO1</t>
  </si>
  <si>
    <t>Heinz, Carlos</t>
  </si>
  <si>
    <t>IN PCO1</t>
  </si>
  <si>
    <t>IN PCO</t>
  </si>
  <si>
    <t>Sanchez, Claudio</t>
  </si>
  <si>
    <t>IN SRO</t>
  </si>
  <si>
    <t>IN TDL</t>
  </si>
  <si>
    <t>IN TRQ</t>
  </si>
  <si>
    <t>IN OLA</t>
  </si>
  <si>
    <t>IN TRE</t>
  </si>
  <si>
    <t>IN COM1</t>
  </si>
  <si>
    <t>IN COM</t>
  </si>
  <si>
    <t>Diez, Jonatan</t>
  </si>
  <si>
    <t>IN TRE1</t>
  </si>
  <si>
    <t>Meneses, Cristian</t>
  </si>
  <si>
    <t>IN BAR</t>
  </si>
  <si>
    <t>IN CIP</t>
  </si>
  <si>
    <t>Lazzaro, Leonardo</t>
  </si>
  <si>
    <t>IN NQN</t>
  </si>
  <si>
    <t>Estado</t>
  </si>
  <si>
    <t>Hora Coordinada</t>
  </si>
  <si>
    <t>Hasta 02/03/2026 13:00:00</t>
  </si>
  <si>
    <t>Hasta 02/03/2026 18:15:52</t>
  </si>
  <si>
    <t>SEG Control Final</t>
  </si>
  <si>
    <t>11347</t>
  </si>
  <si>
    <t>Av. Mario Bravo 3650</t>
  </si>
  <si>
    <t>Hasta 27/02/2026 11:22:48</t>
  </si>
  <si>
    <t>Hasta 05/01/2026 16:48:41</t>
  </si>
  <si>
    <t>Hasta 03/03/2026 10:05:08</t>
  </si>
  <si>
    <t>Sin pedidos asignados</t>
  </si>
  <si>
    <t>Hasta 03/03/2026 11:59:37</t>
  </si>
  <si>
    <t>Hasta 03/03/2026 11:57:07</t>
  </si>
  <si>
    <t>Hasta 07/01/2026 14:00:00</t>
  </si>
  <si>
    <t>Hasta 03/03/2026 11:57:40</t>
  </si>
  <si>
    <t>Hasta 03/03/2026 14:00:00</t>
  </si>
  <si>
    <t>4136</t>
  </si>
  <si>
    <t>Avda. General San Martín Oeste 1</t>
  </si>
  <si>
    <t>Santa Rosa</t>
  </si>
  <si>
    <t>Hasta 05/01/2026 14:00:00</t>
  </si>
  <si>
    <t>CLIENTE INTERNO</t>
  </si>
  <si>
    <t>SRO</t>
  </si>
  <si>
    <t>Fiorucci 45</t>
  </si>
  <si>
    <t>Hasta 02/03/2026 09:18:00</t>
  </si>
  <si>
    <t>SLA 02/03/2026 17:55:19</t>
  </si>
  <si>
    <t>ARCOS DORADOS</t>
  </si>
  <si>
    <t>005091015170</t>
  </si>
  <si>
    <t>Av. Bunge 682</t>
  </si>
  <si>
    <t>Pinamar</t>
  </si>
  <si>
    <t>Hasta 25/02/2026 18:01:12</t>
  </si>
  <si>
    <t>Hasta 02/03/2026 13:32:32</t>
  </si>
  <si>
    <t>11203</t>
  </si>
  <si>
    <t>Los Ligustros S/N</t>
  </si>
  <si>
    <t>Hasta 06/01/2026 17:00:00</t>
  </si>
  <si>
    <t>11202</t>
  </si>
  <si>
    <t>Hasta 04/03/2026 10:10:34</t>
  </si>
  <si>
    <t>Hasta 27/02/2026 14:54:40</t>
  </si>
  <si>
    <t>Hasta 02/03/2026 16:55:22</t>
  </si>
  <si>
    <t>Hasta 02/03/2026 11:34:10</t>
  </si>
  <si>
    <t>808231</t>
  </si>
  <si>
    <t>Pellegrini 851</t>
  </si>
  <si>
    <t>Comodoro Rivadavia</t>
  </si>
  <si>
    <t>Hasta 08/01/2026 08:51:10</t>
  </si>
  <si>
    <t>808221</t>
  </si>
  <si>
    <t>Hasta 08/01/2026 08:54:38</t>
  </si>
  <si>
    <t>808251</t>
  </si>
  <si>
    <t>Hasta 08/01/2026 08:52:27</t>
  </si>
  <si>
    <t>LATITUD</t>
  </si>
  <si>
    <t>LONGITUD</t>
  </si>
  <si>
    <t>Despachos</t>
  </si>
  <si>
    <t>F Alta</t>
  </si>
  <si>
    <t>Marca Coordinación</t>
  </si>
  <si>
    <t>País</t>
  </si>
  <si>
    <t/>
  </si>
  <si>
    <t>2/3/2026 14:00</t>
  </si>
  <si>
    <t>Argentina</t>
  </si>
  <si>
    <t>SMC-ASISTENCIA POR FALLA</t>
  </si>
  <si>
    <t>Se solicita asistencia para el cliente de referencia ya que tiene error en sensor de bolsa. Equipo con valores 2%</t>
  </si>
  <si>
    <t>CTE2 SNBC -C</t>
  </si>
  <si>
    <t>MTM</t>
  </si>
  <si>
    <t>2/3/2026 08:00</t>
  </si>
  <si>
    <t>ATM-Mantenimiento preventivo</t>
  </si>
  <si>
    <t>MANTENIMIENTO PREVENTIVO 1er. SEMESTRE 2026. Anexar foto del ATM antes y después de la actividad.</t>
  </si>
  <si>
    <t>10298</t>
  </si>
  <si>
    <t>Avda. De Los Mineros 550</t>
  </si>
  <si>
    <t>Rio Turbio</t>
  </si>
  <si>
    <t>13/1/2026 08:00</t>
  </si>
  <si>
    <t>Hasta 06/01/2026 13:00:00</t>
  </si>
  <si>
    <t>Santa Cruz</t>
  </si>
  <si>
    <t>7947</t>
  </si>
  <si>
    <t>Calle 15 N° 551</t>
  </si>
  <si>
    <t>Balcarce</t>
  </si>
  <si>
    <t>24/2/2026 12:15</t>
  </si>
  <si>
    <t>Hasta 05/01/2026 16:00:00</t>
  </si>
  <si>
    <t>10478</t>
  </si>
  <si>
    <t>Gral. San Martín 2594</t>
  </si>
  <si>
    <t>27/2/2026 09:00</t>
  </si>
  <si>
    <t>Hasta 05/01/2026 15:00:00</t>
  </si>
  <si>
    <t>2/3/2026 10:00</t>
  </si>
  <si>
    <t>2/3/2026 11:30</t>
  </si>
  <si>
    <t>Repuesto Pendiente</t>
  </si>
  <si>
    <t>2/3/2026 10:30</t>
  </si>
  <si>
    <t>ATM-VERIFICACIÓN DE FALLA</t>
  </si>
  <si>
    <t>Falla: Pantalla cliente poco brillo. por favor revisar/ajustar/reemplaza</t>
  </si>
  <si>
    <t>2/3/2026 11:00</t>
  </si>
  <si>
    <t>Mantenimiento Preventivo Primer Semestre 2026</t>
  </si>
  <si>
    <t>AIEC</t>
  </si>
  <si>
    <t>MDP</t>
  </si>
  <si>
    <t>Alvear 4862</t>
  </si>
  <si>
    <t>Deus, Mariano</t>
  </si>
  <si>
    <t>20/2/2026 10:15</t>
  </si>
  <si>
    <t>Hasta 20/02/2026 09:51:58</t>
  </si>
  <si>
    <t>GI-TAREAS GENERALES</t>
  </si>
  <si>
    <t>Tareas en planta/ generales</t>
  </si>
  <si>
    <t>TAD</t>
  </si>
  <si>
    <t>18/2/2026 15:23</t>
  </si>
  <si>
    <t>Hasta 18/02/2026 15:20:50</t>
  </si>
  <si>
    <t>GI-CONTROL DE STOCK</t>
  </si>
  <si>
    <t>Entrega de Repuesto Stock Regional MDP</t>
  </si>
  <si>
    <t>11090</t>
  </si>
  <si>
    <t>General Paz 299</t>
  </si>
  <si>
    <t>Coronel Vidal</t>
  </si>
  <si>
    <t>24/2/2026 09:00</t>
  </si>
  <si>
    <t>Hasta 24/02/2026 13:00:00</t>
  </si>
  <si>
    <t>ATM-AUDITORIA</t>
  </si>
  <si>
    <t>Auditoría ATM</t>
  </si>
  <si>
    <t>27/2/2026 12:30</t>
  </si>
  <si>
    <t>Hasta 06/01/2026 09:00:00</t>
  </si>
  <si>
    <t>5586</t>
  </si>
  <si>
    <t>Alberto Almiron 201</t>
  </si>
  <si>
    <t>Carlos Tejedor</t>
  </si>
  <si>
    <t>25/2/2026 09:30</t>
  </si>
  <si>
    <t>2/3/2026 12:00</t>
  </si>
  <si>
    <t>2/3/2026 13:00</t>
  </si>
  <si>
    <t>2/3/2026 08:30</t>
  </si>
  <si>
    <t>ATM FULL OPTEVA 720 R/L 5ºGAV/G VOZ</t>
  </si>
  <si>
    <t>2/3/2026 09:20</t>
  </si>
  <si>
    <t>GI- AUDITORIA A TECNICO</t>
  </si>
  <si>
    <t>Auditoría Martín Allende</t>
  </si>
  <si>
    <t>2/3/2026 09:00</t>
  </si>
  <si>
    <t>11314</t>
  </si>
  <si>
    <t>Bartolome Mitre 925</t>
  </si>
  <si>
    <t>Coronel Pringles</t>
  </si>
  <si>
    <t>2/3/2026 12:30</t>
  </si>
  <si>
    <t>11125</t>
  </si>
  <si>
    <t>San Martin 899</t>
  </si>
  <si>
    <t>Carhue</t>
  </si>
  <si>
    <t>26/2/2026 12:30</t>
  </si>
  <si>
    <t>Obra</t>
  </si>
  <si>
    <t>Sucursal</t>
  </si>
  <si>
    <t>Fecha</t>
  </si>
  <si>
    <t>Hora</t>
  </si>
  <si>
    <t>Serie</t>
  </si>
  <si>
    <t>Actividad</t>
  </si>
  <si>
    <t>Pedido COT</t>
  </si>
  <si>
    <t>Semana</t>
  </si>
  <si>
    <t>Cooperativa Obrera</t>
  </si>
  <si>
    <t>SNBC02CTE00341</t>
  </si>
  <si>
    <t>SUC 05 - BAHIA BLANCA (CENTRO)</t>
  </si>
  <si>
    <t>Belgrano 45</t>
  </si>
  <si>
    <t> 09:00</t>
  </si>
  <si>
    <t>SNBC 2 CTE</t>
  </si>
  <si>
    <t>Recambio</t>
  </si>
  <si>
    <t>SNBC02CTE00342</t>
  </si>
  <si>
    <t>SUC 42 - Hiper del Shopping (Bahia Blanca)</t>
  </si>
  <si>
    <t>AV. Sarmiento 2153</t>
  </si>
  <si>
    <t>SNBC02CTE00340</t>
  </si>
  <si>
    <t>SUC 18 - BAHIA BLANCA (ROCA)</t>
  </si>
  <si>
    <t>Roca 34</t>
  </si>
  <si>
    <t>BAHIA BLANCA</t>
  </si>
  <si>
    <t>SNBC02CTE00329</t>
  </si>
  <si>
    <t>SUC 68 - Punta Alta</t>
  </si>
  <si>
    <t>Av. La Estación s/n</t>
  </si>
  <si>
    <t>Punta Alta</t>
  </si>
  <si>
    <t>Sepsa</t>
  </si>
  <si>
    <t>LUGAR SOÑADO BUZON</t>
  </si>
  <si>
    <t>AV. BUZON 494</t>
  </si>
  <si>
    <t>TANDIL</t>
  </si>
  <si>
    <t> 10:00</t>
  </si>
  <si>
    <t>SNBCULCTI01163</t>
  </si>
  <si>
    <t>SNBC UL CTI CON CAMARA</t>
  </si>
  <si>
    <t>Instalación</t>
  </si>
  <si>
    <t>Nacion</t>
  </si>
  <si>
    <t>2320 MACACHIN</t>
  </si>
  <si>
    <t>FRATINI 301</t>
  </si>
  <si>
    <t>MACACHIN</t>
  </si>
  <si>
    <t>Plaza Independencia</t>
  </si>
  <si>
    <t>Belgrano y Malvinas Argentinas</t>
  </si>
  <si>
    <t>Relmo</t>
  </si>
  <si>
    <t>DT-7000H22VLR</t>
  </si>
  <si>
    <t>Shelter Neutral Perú</t>
  </si>
  <si>
    <t>Planta Urbana s/n – Ruta 35 Km 206</t>
  </si>
  <si>
    <t>Peru</t>
  </si>
  <si>
    <t>Shelter Parque Infantil</t>
  </si>
  <si>
    <t>Roque Saenz Peña 2045</t>
  </si>
  <si>
    <t>Toay</t>
  </si>
  <si>
    <t>Shelter</t>
  </si>
  <si>
    <t>Sarah</t>
  </si>
  <si>
    <t>Nación</t>
  </si>
  <si>
    <t>3790 VILLA HUIDOBRO</t>
  </si>
  <si>
    <t>AVDA. MANUEL A. ESPINOSA 301</t>
  </si>
  <si>
    <t>VILLA HUIDOBRO</t>
  </si>
  <si>
    <t>Cordoba</t>
  </si>
  <si>
    <t>3836 WINIFREDA</t>
  </si>
  <si>
    <t>PRESIDENTE RAÚL RICARDO ALFONSÍN 348</t>
  </si>
  <si>
    <t>WINIFREDA</t>
  </si>
  <si>
    <t>Favanet SA</t>
  </si>
  <si>
    <t>A definir</t>
  </si>
  <si>
    <t xml:space="preserve">004925003170
</t>
  </si>
  <si>
    <t>Chiclana 501</t>
  </si>
  <si>
    <t xml:space="preserve">SNBCULCTI01221
</t>
  </si>
  <si>
    <t>SNBC UL CTI CON CAMARA</t>
  </si>
  <si>
    <t>FRAVEGA SACIEI</t>
  </si>
  <si>
    <t>SUC 152 - SANTA ROSA</t>
  </si>
  <si>
    <t>Cnel. Gil 267 - SANTA ROSA</t>
  </si>
  <si>
    <t>SANTA ROSA</t>
  </si>
  <si>
    <t>SNBC UL CTI</t>
  </si>
  <si>
    <t>Relevamiento</t>
  </si>
  <si>
    <t>SUC 162 - RIO GRANDE</t>
  </si>
  <si>
    <t>Av. San Martin 170 - RIO GRANDE</t>
  </si>
  <si>
    <t>RIO GRANDE</t>
  </si>
  <si>
    <t>Tierra del Fuego</t>
  </si>
  <si>
    <t>2992 RIVERA</t>
  </si>
  <si>
    <t>AVDA. S. MARTÍN ESQ.DE LOS COLONIZADORES</t>
  </si>
  <si>
    <t>RIVERA</t>
  </si>
  <si>
    <t>AEROPUERTO BAHIA BLANCA</t>
  </si>
  <si>
    <t>Ex Ruta 3 Norte KM 675</t>
  </si>
  <si>
    <t>1360 CASBAS</t>
  </si>
  <si>
    <t>H. YRIGOYEN 400</t>
  </si>
  <si>
    <t>CASBAS</t>
  </si>
  <si>
    <t>GRAL MADARIAGA 6952</t>
  </si>
  <si>
    <t>GRAL MADARIAGA</t>
  </si>
  <si>
    <t>SAN BERNARDO</t>
  </si>
  <si>
    <t>CHIOZZA 2351</t>
  </si>
  <si>
    <t>2030 INGENIERO LUIGGI</t>
  </si>
  <si>
    <t>BELGRANO 327</t>
  </si>
  <si>
    <t>INGENIERO LUIGGI</t>
  </si>
  <si>
    <t>UNTS S.A</t>
  </si>
  <si>
    <t>Av Sarmiento 2153</t>
  </si>
  <si>
    <t>SNBCULCTI01299</t>
  </si>
  <si>
    <t>1653 DAIREAUX</t>
  </si>
  <si>
    <t>AVDA. JULIO A. ROCA 199</t>
  </si>
  <si>
    <t>DAIREAUX</t>
  </si>
  <si>
    <t>9245 BARRIO LA PERLA</t>
  </si>
  <si>
    <t>AVDA. LIBERTAD 3802</t>
  </si>
  <si>
    <t>Mar del Plata</t>
  </si>
  <si>
    <t>1190 BARRIO PUERTO</t>
  </si>
  <si>
    <t>AVDA. EDISON 302</t>
  </si>
  <si>
    <t>2530 NICANOR OLIVERA</t>
  </si>
  <si>
    <t>CALLE 22 N° 1001</t>
  </si>
  <si>
    <t>Nicanor Olivera</t>
  </si>
  <si>
    <t>AUTOMOVIL CLUB ARGENTINO</t>
  </si>
  <si>
    <t>Ruta 5 y 33 (CP 6400)</t>
  </si>
  <si>
    <t>Trenque Lauquen</t>
  </si>
  <si>
    <t>SNBCULCTI01356</t>
  </si>
  <si>
    <t xml:space="preserve">SNBC UL CTI CON CAMARA
</t>
  </si>
  <si>
    <t>CUMELCAN SRL</t>
  </si>
  <si>
    <t>Avda Juan B. Justo 4885</t>
  </si>
  <si>
    <t>SNBCULCTI01329</t>
  </si>
  <si>
    <t>ACERCAR DISTRIBUCIONES SAS.</t>
  </si>
  <si>
    <t>Plaza Huincul</t>
  </si>
  <si>
    <t>AV. CORDOBA 1591 - LOTE A31</t>
  </si>
  <si>
    <t>PZA. HUINCUL</t>
  </si>
  <si>
    <t>SNBC 90 CTI</t>
  </si>
  <si>
    <t>S.A. IMPORTADORA Y EXPORTADORA DE LA PATAGONIA (SAIEP)</t>
  </si>
  <si>
    <t>Buenos Aires 179</t>
  </si>
  <si>
    <t>Plottier</t>
  </si>
  <si>
    <t>GMRA S.A.</t>
  </si>
  <si>
    <t>Samsung Alto Comahue</t>
  </si>
  <si>
    <t>Av. Dr. Ramón 355</t>
  </si>
  <si>
    <t>Neuquén</t>
  </si>
  <si>
    <t>Avellaneda 99</t>
  </si>
  <si>
    <t>Zapala</t>
  </si>
  <si>
    <t>Ruta 2, entre Caleta Falsa y Punta Villarino - Las Grutas</t>
  </si>
  <si>
    <t>Las Grutas</t>
  </si>
  <si>
    <t>Etiquetas de fila</t>
  </si>
  <si>
    <t>Pedidos</t>
  </si>
  <si>
    <t>Total general</t>
  </si>
  <si>
    <t>PN</t>
  </si>
  <si>
    <t>DESCRIPCION</t>
  </si>
  <si>
    <t>00-000000-0000</t>
  </si>
  <si>
    <t>Parte RET TEST</t>
  </si>
  <si>
    <t>00-000000-RJ11</t>
  </si>
  <si>
    <t>PINZA RJ11 *44-000293-000A*</t>
  </si>
  <si>
    <t>00-000000-Y220</t>
  </si>
  <si>
    <t>REEMPLAZO TEMPORAL DE ZAPATILLA OPTEVA SPI 220 V</t>
  </si>
  <si>
    <t>00-000000-ZZZZ</t>
  </si>
  <si>
    <t>FUERA DE SISTEMA</t>
  </si>
  <si>
    <t>00-000001-000A</t>
  </si>
  <si>
    <t>DISCO CON IMÁGENES DE WINDOWS Y OS2 SIN IMAGEN 00-1-B</t>
  </si>
  <si>
    <t>00-000001-000B</t>
  </si>
  <si>
    <t>DISCO RIGIDO PARA BTP</t>
  </si>
  <si>
    <t>00-000001-000C</t>
  </si>
  <si>
    <t>DISCO RIGIDO PARA CTP *00-000003-000S*</t>
  </si>
  <si>
    <t>00-000001-000G</t>
  </si>
  <si>
    <t>EXPIRED</t>
  </si>
  <si>
    <t>00-000001-000H</t>
  </si>
  <si>
    <t>00-000001-000I</t>
  </si>
  <si>
    <t>DISCONTINUADO *00-000002-000I*</t>
  </si>
  <si>
    <t>00-000001-000K</t>
  </si>
  <si>
    <t>DISCONTINUADO *00-000002-000K*</t>
  </si>
  <si>
    <t>00-000001-000L</t>
  </si>
  <si>
    <t>EXPIRED HARD DISK DRIVE FOR CTP G5 NACION OS/2 ONLY EPP4</t>
  </si>
  <si>
    <t>00-000001-000M</t>
  </si>
  <si>
    <t>EXPIRED HARD DISK DRIVE FOR CTP G4 BAPRO OS/2 VOICE GUIDANCE</t>
  </si>
  <si>
    <t>00-000001-000N</t>
  </si>
  <si>
    <t>00-000001-000O</t>
  </si>
  <si>
    <t>00-000001-000P</t>
  </si>
  <si>
    <t>00-000001-000Q</t>
  </si>
  <si>
    <t>00-000001-000R</t>
  </si>
  <si>
    <t>00-000001-000S</t>
  </si>
  <si>
    <t>00-000001-000T</t>
  </si>
  <si>
    <t>00-000001-000W</t>
  </si>
  <si>
    <t>EXPIRED DISCO OPTEVA AGILIS 1.2.4 (25/01/05)</t>
  </si>
  <si>
    <t>00-000001-000X</t>
  </si>
  <si>
    <t>EXPIRED *00-000003-000X*</t>
  </si>
  <si>
    <t>00-000001-000Z</t>
  </si>
  <si>
    <t>DISCO RIGIDO VIRGEN IDE 160GB o SUP</t>
  </si>
  <si>
    <t>00-000001-EPPC</t>
  </si>
  <si>
    <t>EXPIRED DISCO RIGIDO NACION CON EPP (CARGAR CON 66-000018-000A DISCO 1Y2)</t>
  </si>
  <si>
    <t>00-000002-000I</t>
  </si>
  <si>
    <t>DISCO PRECARGADO CREDICOOP CTP G4 - TCS - PLACA DE RED</t>
  </si>
  <si>
    <t>00-000002-000K</t>
  </si>
  <si>
    <t>DISCO PRECARGADO CREDICOOP BTP - TCS - PLACA DE RED</t>
  </si>
  <si>
    <t>00-000002-000M</t>
  </si>
  <si>
    <t>DISCO RIGIDO KIT NO VIDENTE LINK</t>
  </si>
  <si>
    <t>00-000002-000S</t>
  </si>
  <si>
    <t>EXPIRED OS/2 4.5.08 PUBLICIDAD CON EPP4 WARP 4.05 *00-000006-000S*</t>
  </si>
  <si>
    <t>00-000002-000T</t>
  </si>
  <si>
    <t>EXPIRED *00-000003-000T*</t>
  </si>
  <si>
    <t>00-000003-000S</t>
  </si>
  <si>
    <t>OS/2 5.5 PUBLICIDAD WARP 4.15</t>
  </si>
  <si>
    <t>00-000003-000T</t>
  </si>
  <si>
    <t>EXPIRED DISCO PARA G5 REV 4 O 5,CON TCS+ Y WIN *00000004000T*</t>
  </si>
  <si>
    <t>00-000003-000X</t>
  </si>
  <si>
    <t>DISCO PRECARGADO PARA G5 REV 3 O 3A,CON TCS+ Y WIN2000</t>
  </si>
  <si>
    <t>00-000004-000S</t>
  </si>
  <si>
    <t>OS/2 4.5.08 SOLO G5 (PUBLICIDAD, EPP4, VOICE GUIDANCE WARP 4.15)</t>
  </si>
  <si>
    <t>00-000004-000T</t>
  </si>
  <si>
    <t>DISCO PRECARGADO PARA G5 REV 4 O 5,CON TCS+ Y WIN2000</t>
  </si>
  <si>
    <t>00-000004-000X</t>
  </si>
  <si>
    <t>00-000005-000S</t>
  </si>
  <si>
    <t>00-000006-000S</t>
  </si>
  <si>
    <t>DISCO UPGRADE RIO</t>
  </si>
  <si>
    <t>00-000006-000W</t>
  </si>
  <si>
    <t>DISCO SATA PRECARGADO PARA OPTEVA 620 DEL CREDICOOP</t>
  </si>
  <si>
    <t>00-000012-000A</t>
  </si>
  <si>
    <t>MINI-KEYBOARD DIAGNOSTIC DPB</t>
  </si>
  <si>
    <t>00-000013-000C</t>
  </si>
  <si>
    <t>FUENTE DE ALIMENTACION 220 VAC - 5 VDC</t>
  </si>
  <si>
    <t>00-000014-000A</t>
  </si>
  <si>
    <t>MONITOR 9SVGA MONO (EXTERNO)*96-030000-3605*</t>
  </si>
  <si>
    <t>00-000014-000Z</t>
  </si>
  <si>
    <t>MONITOR 15 REMOTO (COLOR)</t>
  </si>
  <si>
    <t>00-000019-000A</t>
  </si>
  <si>
    <t>CERRADURA AMERICAN LOCK*96-040000-5660*</t>
  </si>
  <si>
    <t>00-000019-000B</t>
  </si>
  <si>
    <t>TECLADO CERRADURA AMERICAN LOCK*96-040000-5661*</t>
  </si>
  <si>
    <t>00-000023-000A</t>
  </si>
  <si>
    <t>MONITOR COLOR 15 (VGA) PARA USO INTERNO</t>
  </si>
  <si>
    <t>00-000039-000A</t>
  </si>
  <si>
    <t>CERRADURA ELECTRÓNICA LÍNEA 1000 MODELO 1007ADV - CU2 ATM</t>
  </si>
  <si>
    <t>00-000486-000C</t>
  </si>
  <si>
    <t>DISCO RIGIDO PARA CTP 486</t>
  </si>
  <si>
    <t>00-0RENCH-EL15</t>
  </si>
  <si>
    <t>CERRADURA ELEC. RENCH PESTILLO RECTANG. MOD EL15000100+TECLADO+CABLE</t>
  </si>
  <si>
    <t>00-0SMART-1003</t>
  </si>
  <si>
    <t>CERRADURA ELECTRÓNICA SMARt LOCKS MOD 1003 STANDARD</t>
  </si>
  <si>
    <t>00-0SMART-1007</t>
  </si>
  <si>
    <t>CERRADURA ELECTRÓNICA SMART LOCKS MODELO 1007 CU2</t>
  </si>
  <si>
    <t>00-100200-000A</t>
  </si>
  <si>
    <t>DEPOSITOR</t>
  </si>
  <si>
    <t>00-100200-000B</t>
  </si>
  <si>
    <t>DEPOSITOR NEW</t>
  </si>
  <si>
    <t>00-100201-000E</t>
  </si>
  <si>
    <t>GAVETA BUZON DE DEPOSITO IX</t>
  </si>
  <si>
    <t>00-100202-000C</t>
  </si>
  <si>
    <t>CARD READER, TR K1/2/3 RD, TK3W*00-100202-000K*</t>
  </si>
  <si>
    <t>00-100202-000K</t>
  </si>
  <si>
    <t>CARD READDER, TR K1/2/3 RD, TK3W*00-100202-000C*</t>
  </si>
  <si>
    <t>00-100204-000A</t>
  </si>
  <si>
    <t>CONSUMER PRINTER</t>
  </si>
  <si>
    <t>00-100227-000D</t>
  </si>
  <si>
    <t>1,44 MB FLOPPY DRIVE *960300003051*</t>
  </si>
  <si>
    <t>00-100233-000M</t>
  </si>
  <si>
    <t>REMOTE JOURNAL PRINTER</t>
  </si>
  <si>
    <t>00-100881-001J</t>
  </si>
  <si>
    <t>LOCK OPTN;ELECT;SGL COMB</t>
  </si>
  <si>
    <t>00-100956-000A</t>
  </si>
  <si>
    <t>35 COLUMN CONSUMER PRINTER</t>
  </si>
  <si>
    <t>00-100957-000A</t>
  </si>
  <si>
    <t>MDS,JOURNAL PRINTER</t>
  </si>
  <si>
    <t>00-100987-000A</t>
  </si>
  <si>
    <t>ATP CCA KIT, 00MB</t>
  </si>
  <si>
    <t>00-100987-000C</t>
  </si>
  <si>
    <t>*PROCESSOR CCA, WILL SUB @</t>
  </si>
  <si>
    <t>00-101050-000A</t>
  </si>
  <si>
    <t>SMART CARD READER</t>
  </si>
  <si>
    <t>00-101112-000B</t>
  </si>
  <si>
    <t>RECP AND JOURNAL PRINTER.</t>
  </si>
  <si>
    <t>00-101115-000B</t>
  </si>
  <si>
    <t>MON, 15 VGA COLOR IX.</t>
  </si>
  <si>
    <t>00-101115-000C</t>
  </si>
  <si>
    <t>MON,15 VGA COLOR IX</t>
  </si>
  <si>
    <t>00-101116-001A</t>
  </si>
  <si>
    <t>TOUCH SCRN, 15 IN; CONTROLLER + SENSOR</t>
  </si>
  <si>
    <t>00-101120-000A</t>
  </si>
  <si>
    <t>CCA,OPTION KYBD,0.75</t>
  </si>
  <si>
    <t>00-101120-000C</t>
  </si>
  <si>
    <t>CCA;OPTION KYBD;1.18 CTR IX</t>
  </si>
  <si>
    <t>00-101122-000U</t>
  </si>
  <si>
    <t>KYBD: 16 KEY, SPA IX *00-101122-000V*</t>
  </si>
  <si>
    <t>00-101122-000V</t>
  </si>
  <si>
    <t>KYBD, 16 KEY, THAI IX.*00-101122-000U*</t>
  </si>
  <si>
    <t>00-101173-000B</t>
  </si>
  <si>
    <t>SIGNAGE PNL OPTN,200-240V,50HZ.</t>
  </si>
  <si>
    <t>00-101301-000A</t>
  </si>
  <si>
    <t>CCA PROC KIT BTP 0. MEG</t>
  </si>
  <si>
    <t>00-101316-000A</t>
  </si>
  <si>
    <t>SUPLEMENTAL DISP MOD</t>
  </si>
  <si>
    <t>00-101341-000P</t>
  </si>
  <si>
    <t>INSTL KIT,PRCSR,1062/70-73,FLD</t>
  </si>
  <si>
    <t>00-101489-000A</t>
  </si>
  <si>
    <t>CTP 486, MOTHERBOARD CCA, 0MB</t>
  </si>
  <si>
    <t>00-101670-000B</t>
  </si>
  <si>
    <t>XPORT; THERMAL PRTR</t>
  </si>
  <si>
    <t>00-101713-000B</t>
  </si>
  <si>
    <t>CARD CAGE CTP, PENTIUM 90, NON SECURE,</t>
  </si>
  <si>
    <t>00-101729-000E</t>
  </si>
  <si>
    <t>KYBD;086 KY,ES. *49-012027-000M**00-103374-000E*</t>
  </si>
  <si>
    <t>00-101834-000A</t>
  </si>
  <si>
    <t>RCPT PRNTR,DOT MATRIX,1064IX.</t>
  </si>
  <si>
    <t>00-101842-000B</t>
  </si>
  <si>
    <t>TRANSPORT, THRML RCPT.</t>
  </si>
  <si>
    <t>00-101861-000B</t>
  </si>
  <si>
    <t>CARD READER, READ TRK1/2/3, WRIT TRK1/2/3 *00-101861-000J*</t>
  </si>
  <si>
    <t>00-101861-000J</t>
  </si>
  <si>
    <t>CARD READER, READ TRK1/2/3, WRIT TRK1/2/3 *00-101861-000B*</t>
  </si>
  <si>
    <t>00-101895-160A</t>
  </si>
  <si>
    <t>CARD CAGE CTP/O PENTIUM 166.*00-101895-160B*</t>
  </si>
  <si>
    <t>00-101895-160B</t>
  </si>
  <si>
    <t>CARD CAGE CTP/O PENTIUM 166</t>
  </si>
  <si>
    <t>00-101927-000B</t>
  </si>
  <si>
    <t>TRANSPORT ASSEMBLY</t>
  </si>
  <si>
    <t>00-101988-000B</t>
  </si>
  <si>
    <t>CARD RDR; TRK1/2/3RD, TRK3 WRT, STP DWN *00-101861-000B*.</t>
  </si>
  <si>
    <t>00-101988-000H</t>
  </si>
  <si>
    <t>CARD RDR; TRK1/2/3RD, TRK3 WRT, STP DWN/WRITE 16 PIN CHIP</t>
  </si>
  <si>
    <t>00-102279-AP0A</t>
  </si>
  <si>
    <t>BEZEL,OPN KY12,1 IN SVD,MDS</t>
  </si>
  <si>
    <t>00-102604-PP0A</t>
  </si>
  <si>
    <t>INST KIT, UNIV CD RDR, 1062 IX</t>
  </si>
  <si>
    <t>00-102622-160A</t>
  </si>
  <si>
    <t>CARD CAGE; G-4 (PRCSR,PENTIUM 166,16MB.</t>
  </si>
  <si>
    <t>00-102622-230B</t>
  </si>
  <si>
    <t>PRCSR,PENTIUM 233 W/MMX,32MB</t>
  </si>
  <si>
    <t>00-102679-001A</t>
  </si>
  <si>
    <t>HDDSK;OPTION,IDE,LOW END.</t>
  </si>
  <si>
    <t>00-102700-000A</t>
  </si>
  <si>
    <t>KIT HDDSH BTP 486 ONLY</t>
  </si>
  <si>
    <t>00-102756-500A</t>
  </si>
  <si>
    <t>CARD CAGE HTP PIII 500MHZ</t>
  </si>
  <si>
    <t>00-102874-000C</t>
  </si>
  <si>
    <t>INSTALL KIT12,1IN.SVDFL.621X</t>
  </si>
  <si>
    <t>00-103001-860A</t>
  </si>
  <si>
    <t>PRCSR,CTPG5,866 MHZ,128MB.(NO VIDEO-NO DISCO-NO CABLE IDE DISCO)</t>
  </si>
  <si>
    <t>00-103081-001C</t>
  </si>
  <si>
    <t>EPP4,LGE,RSD KY,SPA,NUM,CORREG.</t>
  </si>
  <si>
    <t>00-103323-000A</t>
  </si>
  <si>
    <t>PRNTR,THRM RCPT,80,USB*00-103323-000B*</t>
  </si>
  <si>
    <t>00-103323-000B</t>
  </si>
  <si>
    <t>PRNTR, THRM RCPT, 80, USB *00-103323-000E*</t>
  </si>
  <si>
    <t>00-103323-000E</t>
  </si>
  <si>
    <t>PRNTR, THRM RCPT, 80, USB WAS B</t>
  </si>
  <si>
    <t>00-103334-000D</t>
  </si>
  <si>
    <t>GAVETA RECHAZO OPTEVA CONVENIENCE DIVERT AFD CIUDAD</t>
  </si>
  <si>
    <t>00-103334-000E</t>
  </si>
  <si>
    <t>GAVETA RECHAZO OPTEVA SECURE DIVERT AFD</t>
  </si>
  <si>
    <t>00-103340-240A</t>
  </si>
  <si>
    <t>CARDCAGE BRECKENRIDGE</t>
  </si>
  <si>
    <t>00-103374-000E</t>
  </si>
  <si>
    <t>KYBD, 086 KEY, QWERTY CON MOUSE, ES *49-211481-000A* + CABLE ADAPTADOR</t>
  </si>
  <si>
    <t>00-104011-000B</t>
  </si>
  <si>
    <t>LCD,15 IN DIAG, SUNLIGHT VIEW *49-201789-000A*</t>
  </si>
  <si>
    <t>00-104057-000C</t>
  </si>
  <si>
    <t>TOUCH SCREEN, 15 INCH*00-104057-000H* ELO</t>
  </si>
  <si>
    <t>00-104057-000H</t>
  </si>
  <si>
    <t>THS,15IN (WAS 00-104057-000C) ELO</t>
  </si>
  <si>
    <t>00-104058-000C</t>
  </si>
  <si>
    <t>VNDL,SCRN,15IN *49-223845-000A*</t>
  </si>
  <si>
    <t>00-104453-000A</t>
  </si>
  <si>
    <t>ENV DEP, W/INTEG DISPR, SHORT*00-104453-000B*</t>
  </si>
  <si>
    <t>00-104453-000B</t>
  </si>
  <si>
    <t>ENV DEP, W/INTEG DISPR, SHORT *00-104453-000D*</t>
  </si>
  <si>
    <t>00-104453-000D</t>
  </si>
  <si>
    <t>ENV DEP, W/INTEG DISPR</t>
  </si>
  <si>
    <t>00-104455-000B</t>
  </si>
  <si>
    <t>ENV DEP MDL,SHORT *P9-240220-0064*</t>
  </si>
  <si>
    <t>00-104457-000A</t>
  </si>
  <si>
    <t>ENV DEP,W / INTEG DISPR,LONG *00-104457-000B/C*</t>
  </si>
  <si>
    <t>00-104457-000B</t>
  </si>
  <si>
    <t>ENV DEP, W / INTEG DISPR, LONG *00-104457-000A/C*</t>
  </si>
  <si>
    <t>00-104457-000C</t>
  </si>
  <si>
    <t>ENV DEP, W/ INTEG DISPR, LONG *00-104457-000A/B*</t>
  </si>
  <si>
    <t>00-104457-000D</t>
  </si>
  <si>
    <t>ENV,DISPR/DEP MDL,LONG</t>
  </si>
  <si>
    <t>00-104463-000B</t>
  </si>
  <si>
    <t>GAVETA SECURE DEPOSITO OPTEVA</t>
  </si>
  <si>
    <t>00-104468-000B</t>
  </si>
  <si>
    <t>THRML JNL PRNTR *49-209534-000B*</t>
  </si>
  <si>
    <t>00-104469-000A</t>
  </si>
  <si>
    <t>DIP CARD READER (123) sub C *49-209507A*49209536A*00-104469-000C*</t>
  </si>
  <si>
    <t>00-104469-000C</t>
  </si>
  <si>
    <t>DIP CAR READER</t>
  </si>
  <si>
    <t>00-104471-000F</t>
  </si>
  <si>
    <t>BAR CODE SCNR,C128-80CHAR</t>
  </si>
  <si>
    <t>00-104476-000A</t>
  </si>
  <si>
    <t>EPP4 (VISA2),LGE,RSD KY,ENG (US) *00-104785-000B*</t>
  </si>
  <si>
    <t>00-104516-000B</t>
  </si>
  <si>
    <t>MAINTANANCE KEYBOARD*49-201790-000A*</t>
  </si>
  <si>
    <t>00-104522-000B</t>
  </si>
  <si>
    <t>EPP4(UNIVERSAL),LARGE,RAISED KEY,SPA,NUM,TRIPLE ZERO</t>
  </si>
  <si>
    <t>00-104660-000A</t>
  </si>
  <si>
    <t>IDM5,STAMP,MAGNETIC READ</t>
  </si>
  <si>
    <t>00-104747-000F</t>
  </si>
  <si>
    <t>EPP4(UNIV2),SM,RSD KY,SPA,EMB *00-104780-000N*</t>
  </si>
  <si>
    <t>00-104777-000D</t>
  </si>
  <si>
    <t>GAVETA DINERO OPTEVA SECURE TAMPER UNIV</t>
  </si>
  <si>
    <t>00-104777-000M</t>
  </si>
  <si>
    <t>GAVETA DINERO OPTEVA CONVENIENCE AFD 1.5 *4A-SARSB0-0000*</t>
  </si>
  <si>
    <t>00-104780-000N</t>
  </si>
  <si>
    <t>EPP4(UNIV2),SM,RSD KY,SPA(CO),*00-104747-000F*</t>
  </si>
  <si>
    <t>00-104785-000B</t>
  </si>
  <si>
    <t>EPP4 (VISA2). LGE, RSD KY, SPA ,000 *00-104476-000A*</t>
  </si>
  <si>
    <t>00-104785-001C</t>
  </si>
  <si>
    <t>EPP4 (VISA2), LGE, RSD KY, SPA, COR</t>
  </si>
  <si>
    <t>00-104789-000A</t>
  </si>
  <si>
    <t>SWITCH, 004 KY, OPN KYBD, MTL DOM SUB D</t>
  </si>
  <si>
    <t>00-104789-000D</t>
  </si>
  <si>
    <t>SWITCH, 004 KY, OPN KYBD, MTL DOM</t>
  </si>
  <si>
    <t>00-104812-305D</t>
  </si>
  <si>
    <t>CARD CAGE DERBY C/TPM 2GB</t>
  </si>
  <si>
    <t>00-104990-000E</t>
  </si>
  <si>
    <t>CONVENIENCE STACKING CASSETTE 1</t>
  </si>
  <si>
    <t>00-104990-000F</t>
  </si>
  <si>
    <t>CONVENIENCE STACKING CASSETTE 2</t>
  </si>
  <si>
    <t>00-104990-000G</t>
  </si>
  <si>
    <t>CASSETTE,STACKING OSC/ENA,SECURE TIPO 1</t>
  </si>
  <si>
    <t>00-104990-000H</t>
  </si>
  <si>
    <t>CASSETTE,STACKING OSC/ENA,SECURE TIPO 2</t>
  </si>
  <si>
    <t>00-105153-000C</t>
  </si>
  <si>
    <t>CARDCAGE SIERRA OPTEVA</t>
  </si>
  <si>
    <t>00-105153-300A</t>
  </si>
  <si>
    <t>KIT. PROCESSOR,C2D,3,0GHZ,2GB</t>
  </si>
  <si>
    <t>00-105153-301C</t>
  </si>
  <si>
    <t>CARD CAGE PROCESSOR SIERRA,C2D,3.0GHZ,2GB</t>
  </si>
  <si>
    <t>00-105509-120A</t>
  </si>
  <si>
    <t>PRCSR, CTP G5-T, 01,20 GHZ, 256MB</t>
  </si>
  <si>
    <t>00-155574-290B</t>
  </si>
  <si>
    <t>CARD CAGE</t>
  </si>
  <si>
    <t>00-155574-291C</t>
  </si>
  <si>
    <t>CARD CAGE PROCESSOR CANYON,CI5, 2.9GHZ,2GB</t>
  </si>
  <si>
    <t>00-155904-202A</t>
  </si>
  <si>
    <t>VOYAGER PC MODULE, PRCSR CI5 2.7GHZ 15IN STD</t>
  </si>
  <si>
    <t>00-156196-000G</t>
  </si>
  <si>
    <t>BCS RD,1DIM,2DIM,MDL</t>
  </si>
  <si>
    <t>00-FRANCE-DT5W</t>
  </si>
  <si>
    <t>JUEGO DE CD DE SW PARA TERMINALES DT4500 DEL FRANCES.</t>
  </si>
  <si>
    <t>00-KABALG-6040</t>
  </si>
  <si>
    <t>CERRADURA KABA LAGARD 6040M CON TECLADO 5750 DEADB</t>
  </si>
  <si>
    <t>00-MACRO1-005W</t>
  </si>
  <si>
    <t>DISCONTINUADO *00-MACRO2-003W</t>
  </si>
  <si>
    <t>00-MACRO2-003W</t>
  </si>
  <si>
    <t>DISCONTINUADO CD´S SW TERMINALES MACRO DT 4500</t>
  </si>
  <si>
    <t>00-OPT124-003W</t>
  </si>
  <si>
    <t>DISCONTINUADO</t>
  </si>
  <si>
    <t>00-OPT124-004W</t>
  </si>
  <si>
    <t>00-OPT125-504W</t>
  </si>
  <si>
    <t>00-OPT125-BA4W</t>
  </si>
  <si>
    <t>CDS OPTEVA AGILIS 125 BANELCO SOLO BRECKENRIDGE</t>
  </si>
  <si>
    <t>00-OPT125-LI4W</t>
  </si>
  <si>
    <t>CDS OPTEVA AGILIS 125 LINK S/ BRECKEN USAR *OPT210-BR5W*</t>
  </si>
  <si>
    <t>00-OPT203-BR4W</t>
  </si>
  <si>
    <t>00-OPT203-DE4W</t>
  </si>
  <si>
    <t>00-OPT210-BR5W</t>
  </si>
  <si>
    <t>CDS OPTEVA AGILIS 2.1 P/ BRECKENDRIGE LINK C/VOICE GUIDE</t>
  </si>
  <si>
    <t>00-OPT210-CR4W</t>
  </si>
  <si>
    <t>DISCONTINUADO CDS OPTEVA CREDICOOP DENVER*01-OPT210-CR4W*</t>
  </si>
  <si>
    <t>00-OPT210-D24W</t>
  </si>
  <si>
    <t>CDS OPTEVA DENVER 2 LINK</t>
  </si>
  <si>
    <t>00-OPT210-DE4W</t>
  </si>
  <si>
    <t>DISCONTINUADO * 00-OPT210-D24W *</t>
  </si>
  <si>
    <t>00-OPT210-MACR</t>
  </si>
  <si>
    <t>DVD CON SW AGILIS 2.1 PARA OPTEVA DENVER MACRO BANELCO</t>
  </si>
  <si>
    <t>00-OPT230-DVDD</t>
  </si>
  <si>
    <t>DVD IMAGEN AGILIS 2.1 PARA DENVER RED LINK</t>
  </si>
  <si>
    <t>00-OPTFIX-5139</t>
  </si>
  <si>
    <t>FIX OPTEVA FOR SCREEN</t>
  </si>
  <si>
    <t>00-OPTFIX-5188</t>
  </si>
  <si>
    <t>HOT FIX BLANCK SCREEN, IMPRESORA CLIENTE</t>
  </si>
  <si>
    <t>00-PRUEBA-FLOW</t>
  </si>
  <si>
    <t>PARTE PARA TEST SISTEMA</t>
  </si>
  <si>
    <t>00-TDEMOV-000A</t>
  </si>
  <si>
    <t>DISCO RIGIDO PRECARGADO PARA TDE4500 DE MOVISTAR CON DEPOSITO OPTEVA</t>
  </si>
  <si>
    <t>00-UPGDEN-000A</t>
  </si>
  <si>
    <t>KIT UPGRADE BRECKENRIDGE A DENVER DISCONT * 00-104812-305D*</t>
  </si>
  <si>
    <t>01-OPT210-CR4W</t>
  </si>
  <si>
    <t>CDS OPTEVA PARA DENVER CON AUDITORÍA MATRICIAL</t>
  </si>
  <si>
    <t>08-515000-0133</t>
  </si>
  <si>
    <t>MECANISMO CONTADOR 4 K7 C623 LCM.</t>
  </si>
  <si>
    <t>08-515000-0140</t>
  </si>
  <si>
    <t>MODULO EXTENSOR C623 LCM.</t>
  </si>
  <si>
    <t>0T-023170-0001</t>
  </si>
  <si>
    <t>CAMING GAUGE</t>
  </si>
  <si>
    <t>0T-DE4500-000A</t>
  </si>
  <si>
    <t>DISCO MULTI IMAGEN DISCONTINUADO SOLICITAR 0T-DEMACR O 0T-DEMOVI</t>
  </si>
  <si>
    <t>0T-DEHIPO-000A</t>
  </si>
  <si>
    <t>DISCO MULTI IMAGEN TDE4500 HIPOTECARIO SATA</t>
  </si>
  <si>
    <t>0T-DEMACR-000A</t>
  </si>
  <si>
    <t>DISCO MULTI IMAGEN EXCLUSIVO TDE4500 MACRO SUB B</t>
  </si>
  <si>
    <t>0T-DEMACR-000B</t>
  </si>
  <si>
    <t>DISCO MULTI IMAGEN EXCLUSIVO TDE4500 MACRO REV2</t>
  </si>
  <si>
    <t>0T-DEMACR-000C</t>
  </si>
  <si>
    <t>DISCO MULTI IMAGEN EXCLUSIVO TDE4500 MACRO REV3</t>
  </si>
  <si>
    <t>0T-DEMOVI-000A</t>
  </si>
  <si>
    <t>DISCO MULTI IMAGEN EXCLUSIVO TDE4500 MOVISTAR SUB B</t>
  </si>
  <si>
    <t>0T-DEMOVI-000B</t>
  </si>
  <si>
    <t>DISCO MULTI IMAGEN EXCLUSIVO TDE4500 MOVISTAR REV2</t>
  </si>
  <si>
    <t>11-037785-000A</t>
  </si>
  <si>
    <t>AUDIO SWITCHER INTERFACE, ASI, CARD</t>
  </si>
  <si>
    <t>11-062246-000A</t>
  </si>
  <si>
    <t>LOCK, COMBOGARD PRO OPT 868</t>
  </si>
  <si>
    <t>11-062310-000A</t>
  </si>
  <si>
    <t>CERRADURA KIT DE PROGRAMACION LG2041</t>
  </si>
  <si>
    <t>11-062314-000A</t>
  </si>
  <si>
    <t>CERRADURA LA ACTIVATION DEL SOFTWARE LG707000</t>
  </si>
  <si>
    <t>11-062335-000A</t>
  </si>
  <si>
    <t>KIT DE TECLADO PROGRAMACIÓN LG701105</t>
  </si>
  <si>
    <t>11-062428-000A</t>
  </si>
  <si>
    <t>RESET BOX, #6066</t>
  </si>
  <si>
    <t>19-001675-000B</t>
  </si>
  <si>
    <t>IC;MEM,RAM,1-MEG,SIMM -8 OR FASTER</t>
  </si>
  <si>
    <t>19-001813-000A</t>
  </si>
  <si>
    <t>CHIP DE MEMORIA ACM</t>
  </si>
  <si>
    <t>19-005149-000A</t>
  </si>
  <si>
    <t>CAPACITORS, DC STORAGE (52,000 TO 55,000 AND MGR)</t>
  </si>
  <si>
    <t>19-019062-000G</t>
  </si>
  <si>
    <t>KEYBOARD;11 KEYS - MDS -</t>
  </si>
  <si>
    <t>19-019062-000J</t>
  </si>
  <si>
    <t>KEYPAD;11 KEY -BRAILLE- BLK/BLUE</t>
  </si>
  <si>
    <t>19-019062-000L</t>
  </si>
  <si>
    <t>KEYB,011,GRIS/NEGRO*19-019069-000G*</t>
  </si>
  <si>
    <t>19-019062-000N</t>
  </si>
  <si>
    <t>KEYBOARD-11 KEYS SMUST SUB 19-19062-V</t>
  </si>
  <si>
    <t>19-019062-000Q</t>
  </si>
  <si>
    <t>KYBD;BRAILLE-GREY/BLACK 16KEY ENH *</t>
  </si>
  <si>
    <t>19-019062-000R</t>
  </si>
  <si>
    <t>KYBD,-BRAILLE-STD-GREY/BLK-100228-Y</t>
  </si>
  <si>
    <t>19-019062-000V</t>
  </si>
  <si>
    <t>KYBD,STD,A/N,GRN/BLK-100228-01G.</t>
  </si>
  <si>
    <t>19-019062-000W</t>
  </si>
  <si>
    <t>KEYBOARD;ENHC,SP COLOR -BLACK- *19-019062-001Z*</t>
  </si>
  <si>
    <t>19-019062-000Y</t>
  </si>
  <si>
    <t>KYBD;ENCH, COMMA 100228-01E.</t>
  </si>
  <si>
    <t>19-019062-001A</t>
  </si>
  <si>
    <t>KEYBOARD;STD,-BLACK- -IBM-</t>
  </si>
  <si>
    <t>19-019062-001C</t>
  </si>
  <si>
    <t>KYBD, 016, KY ELAS DOME, FUL *19-019062-002B*</t>
  </si>
  <si>
    <t>19-019062-001D</t>
  </si>
  <si>
    <t>KYBD;016KY,ELAS DOME,FUL EFT *19-019062-002C*</t>
  </si>
  <si>
    <t>19-019062-001Z</t>
  </si>
  <si>
    <t>KYBD,016 KY,BLK BEZEL,ALPHA-NUM*EXPIRED* 19-019062-002B/C/D/F/H</t>
  </si>
  <si>
    <t>19-019062-002B</t>
  </si>
  <si>
    <t>KYBD 016 DOME FUL.*EXPIRED**19-019062-002F/H*</t>
  </si>
  <si>
    <t>19-019062-002C</t>
  </si>
  <si>
    <t>KYBD,016 KY,BLK BEZEL,NUM,COMM.</t>
  </si>
  <si>
    <t>19-019062-002D</t>
  </si>
  <si>
    <t>KYBD,016 KY,BLK BEZEL,NUM,RUSSIAN.*19-019062-002B/C/D/F/H*</t>
  </si>
  <si>
    <t>19-019062-002F</t>
  </si>
  <si>
    <t>KYBD,016 KY,FULL MTN,ALPHA-NUM *19-019062-002B/C/D/F/H*</t>
  </si>
  <si>
    <t>19-019062-002G</t>
  </si>
  <si>
    <t>KYBD,016 KY,BRL,DEC PT,CANC,OK *19-019062-002B/C/D/F/H*</t>
  </si>
  <si>
    <t>19-019062-002H</t>
  </si>
  <si>
    <t>KYBD,016 KY,BLK BEZEL,N2000UM,DEC *19-019062-002B/C/D/F/H*</t>
  </si>
  <si>
    <t>19-019069-000F</t>
  </si>
  <si>
    <t>KEYBD,FUNCT 4 KEY-BLACK-EXPIRED*19-019069-000G*</t>
  </si>
  <si>
    <t>19-019410-000A</t>
  </si>
  <si>
    <t>CD,RTRN,A/PWR FAIL (OLD)</t>
  </si>
  <si>
    <t>19-019450-000C</t>
  </si>
  <si>
    <t>CONTROLL CCA KIT</t>
  </si>
  <si>
    <t>19-019468-000A</t>
  </si>
  <si>
    <t>DEPOSIT CTL CCA KIT</t>
  </si>
  <si>
    <t>19-019470-000A</t>
  </si>
  <si>
    <t>CONTROL CCA KIT (OLD)</t>
  </si>
  <si>
    <t>19-020117-000A</t>
  </si>
  <si>
    <t>MDS CONS. PRTR. PRT HEAD.</t>
  </si>
  <si>
    <t>19-021296-000A</t>
  </si>
  <si>
    <t>CCA KIT, ISM PRCSR.</t>
  </si>
  <si>
    <t>19-021335-000B</t>
  </si>
  <si>
    <t>CCA KIT, KYBD</t>
  </si>
  <si>
    <t>19-021379-000B</t>
  </si>
  <si>
    <t>CCA,CKI (ICP ONLY)</t>
  </si>
  <si>
    <t>19-021533-000A</t>
  </si>
  <si>
    <t>MONITOR 9 INCH CLR</t>
  </si>
  <si>
    <t>19-021545-000C</t>
  </si>
  <si>
    <t>CCA KIT, PRSNTR CNTR *19-041298-000A+ 39-008911-000A*</t>
  </si>
  <si>
    <t>19-021557-000A</t>
  </si>
  <si>
    <t>CONS. PRINTER CONTROL CCA I SERIES</t>
  </si>
  <si>
    <t>19-021560-000A</t>
  </si>
  <si>
    <t>JOURNAL CONTROLLER PRINTER I SERIES</t>
  </si>
  <si>
    <t>19-021593-000A</t>
  </si>
  <si>
    <t>CCA KIT; KYBD/FACIA CNTR. 1064.*49-007688-000B*</t>
  </si>
  <si>
    <t>19-021661-000B</t>
  </si>
  <si>
    <t>SINGLE IN LINE MEMORY MODULE (4MB)</t>
  </si>
  <si>
    <t>19-032522-000A</t>
  </si>
  <si>
    <t>JOURNAL PRINTER*189-1023754*</t>
  </si>
  <si>
    <t>19-032552-000A</t>
  </si>
  <si>
    <t>DISPENSER *445-0570023*</t>
  </si>
  <si>
    <t>19-032605-000A</t>
  </si>
  <si>
    <t>ENCRIPTOR - NBS*095-0314330*</t>
  </si>
  <si>
    <t>19-032616-000A</t>
  </si>
  <si>
    <t>RECEIPT PRINTER*NZ-1891023753*</t>
  </si>
  <si>
    <t>19-032701-000A</t>
  </si>
  <si>
    <t>DEPOSITOR PPD *445-0573279*</t>
  </si>
  <si>
    <t>19-032705-000A</t>
  </si>
  <si>
    <t>POWER SUPPLY 28VDC*801-0008051*</t>
  </si>
  <si>
    <t>19-032706-000A</t>
  </si>
  <si>
    <t>POWER SUPPLY 5VDC*801-0013102*</t>
  </si>
  <si>
    <t>19-032719-000A</t>
  </si>
  <si>
    <t>RECEIPT TRANSPORT *445-0568539*</t>
  </si>
  <si>
    <t>19-032730-000A</t>
  </si>
  <si>
    <t>CRT MONO 5084/5.</t>
  </si>
  <si>
    <t>19-032733-000A</t>
  </si>
  <si>
    <t>PCB-TERMINAL I/O*445-0572930*</t>
  </si>
  <si>
    <t>19-032743-000A</t>
  </si>
  <si>
    <t>BACK PANEL ASSEMBLY-5070.</t>
  </si>
  <si>
    <t>19-032752-000A</t>
  </si>
  <si>
    <t>KEYBOARD MEMBRANE PCB*009-0004325*</t>
  </si>
  <si>
    <t>19-033486-000A</t>
  </si>
  <si>
    <t>POWER SUPPLY, 396 W MDS</t>
  </si>
  <si>
    <t>19-033540-000A</t>
  </si>
  <si>
    <t>DRIVE-FLEX 5.25 96 TPI*348-0015084*</t>
  </si>
  <si>
    <t>19-033554-000A</t>
  </si>
  <si>
    <t>OPER. I/F ASSY ENH.*445-0572857*</t>
  </si>
  <si>
    <t>19-033761-000A</t>
  </si>
  <si>
    <t>POWER SUPPLY UNIT - 5084/5085</t>
  </si>
  <si>
    <t>19-033784-000A</t>
  </si>
  <si>
    <t>KEYBOARD MEMBRANE PCB (TECLADO)*277-0008275*</t>
  </si>
  <si>
    <t>19-033860-000A</t>
  </si>
  <si>
    <t>MCRW (LECTORA 5081-5) *445-0574009*</t>
  </si>
  <si>
    <t>19-033865-000A</t>
  </si>
  <si>
    <t xml:space="preserve">PURGE BIN, NON TI </t>
  </si>
  <si>
    <t>19-033874-000A</t>
  </si>
  <si>
    <t>PCB-MISCELLANEOUS I/F</t>
  </si>
  <si>
    <t>19-033884-000A</t>
  </si>
  <si>
    <t>VANDAL DOOR *445-0585924*445-0570647*</t>
  </si>
  <si>
    <t>19-033889-000A</t>
  </si>
  <si>
    <t>768K PROCESSOR BOARD (445-0584833)</t>
  </si>
  <si>
    <t>19-033900-000A</t>
  </si>
  <si>
    <t>CUR CASS NON TI(PLASTIC)</t>
  </si>
  <si>
    <t>19-033905-000A</t>
  </si>
  <si>
    <t>RECEIPT TRANSPORT ASSEMBLY C-5085.</t>
  </si>
  <si>
    <t>19-035021-000A</t>
  </si>
  <si>
    <t>OPERATOR KEYB, INTERNAL MINI</t>
  </si>
  <si>
    <t>19-035344-000H</t>
  </si>
  <si>
    <t>KYBD,011 KY,LGE,NUM,BLANK,GRY/.</t>
  </si>
  <si>
    <t>19-035344-000Q</t>
  </si>
  <si>
    <t>KYBD.011 KY,LGENUM.BLAK.BLK</t>
  </si>
  <si>
    <t>19-035379-000A</t>
  </si>
  <si>
    <t>POWER SUPPLY, 705 W IX *19-035379-000B*</t>
  </si>
  <si>
    <t>19-035379-000B</t>
  </si>
  <si>
    <t>PWR SPLY,SWTCR,MULTIVOLT, W 705 *19-035379-000C*</t>
  </si>
  <si>
    <t>19-035379-000C</t>
  </si>
  <si>
    <t>PWR SPLY, SWTCR, MULTIVOLT, W 705</t>
  </si>
  <si>
    <t>19-035685-000A</t>
  </si>
  <si>
    <t>CRT DRIVER BOARD*998-0813060*</t>
  </si>
  <si>
    <t>19-037820-000A</t>
  </si>
  <si>
    <t>PROM,CONSUMER PRTER 956</t>
  </si>
  <si>
    <t>19-037898-000A</t>
  </si>
  <si>
    <t>PROM,JOURNAL PRTER 957</t>
  </si>
  <si>
    <t>19-038143-000A</t>
  </si>
  <si>
    <t>CCA KIT ECKI</t>
  </si>
  <si>
    <t>19-038144-000A</t>
  </si>
  <si>
    <t>CCA KIT, CONS PRTR IX SERIES *19-038144-000B*</t>
  </si>
  <si>
    <t>19-038144-000B</t>
  </si>
  <si>
    <t>CCA KIT, CONS PRTR IX SERIES *19-038144-000A*</t>
  </si>
  <si>
    <t>19-038145-000A</t>
  </si>
  <si>
    <t>CCA KIT, JRNL PRTR IX SERIES (P/IMPR STD EXCL.)*19-038145-000C*</t>
  </si>
  <si>
    <t>19-038145-000B</t>
  </si>
  <si>
    <t>CCA, JRNL KIT IX SERIES (P/SENSOR OPTICO Y ESTÁNDAR)*19-038145-000C*</t>
  </si>
  <si>
    <t>19-038145-000C</t>
  </si>
  <si>
    <t>CCA KIT . JNL PRNTR (P/SENSOR OPTICO Y ESTÁNDAR)</t>
  </si>
  <si>
    <t>19-038170-000A</t>
  </si>
  <si>
    <t>CCA KIT; 6HI DISP -EXD-</t>
  </si>
  <si>
    <t>19-038446-000A</t>
  </si>
  <si>
    <t>CCA, KIT, SDM.</t>
  </si>
  <si>
    <t>19-038451-000A</t>
  </si>
  <si>
    <t>SIMM, 8MB (486 ONLY)</t>
  </si>
  <si>
    <t>19-038704-000A</t>
  </si>
  <si>
    <t>IC MEM RAM 16 MB SIMM CTP</t>
  </si>
  <si>
    <t>19-038705-000A</t>
  </si>
  <si>
    <t>8MB MEMORY MODULE *960200002203*</t>
  </si>
  <si>
    <t>19-038707-000B</t>
  </si>
  <si>
    <t>IC,MEM,RAM,032K*08,SOJ</t>
  </si>
  <si>
    <t>19-038719-000A</t>
  </si>
  <si>
    <t>CCA KIT CRD RDR W/RTN ON PWR FAIL</t>
  </si>
  <si>
    <t>19-038730-000A</t>
  </si>
  <si>
    <t>4MB MEMORY MODULE</t>
  </si>
  <si>
    <t>19-038758-000B</t>
  </si>
  <si>
    <t>CCA; CHIP CARD COUPLER 101541</t>
  </si>
  <si>
    <t>19-039022-000A</t>
  </si>
  <si>
    <t>PPD CONTROL BOARD*445-0583461*</t>
  </si>
  <si>
    <t>19-040605-000A</t>
  </si>
  <si>
    <t>CCA KIT ACM *19-056635-000A*</t>
  </si>
  <si>
    <t>19-040613-000A</t>
  </si>
  <si>
    <t>SIMM 16 MB FOR CTP G4 * 19-040613-000B*</t>
  </si>
  <si>
    <t>19-040613-000B</t>
  </si>
  <si>
    <t>IC; MEM, RAM MDL, 32MB DIMM *30-001000-000A*</t>
  </si>
  <si>
    <t>19-040621-000A</t>
  </si>
  <si>
    <t>PRE HEAD ASM-W/ CABLE DEPOT PAR</t>
  </si>
  <si>
    <t>19-041172-000A</t>
  </si>
  <si>
    <t>PROM, PRNTR,CONS,80 COL.</t>
  </si>
  <si>
    <t>19-041187-000A</t>
  </si>
  <si>
    <t>PROM JRNL PRNTR, EPSON 518T</t>
  </si>
  <si>
    <t>19-041298-000A</t>
  </si>
  <si>
    <t>CCA KIT,MMD,CNTRL,STD,F/W 24V.*19-042137-000A</t>
  </si>
  <si>
    <t>19-041379-000A</t>
  </si>
  <si>
    <t>PWR SPLY, SWTCR,MULTIVOLT,W 396.</t>
  </si>
  <si>
    <t>19-041379-000B</t>
  </si>
  <si>
    <t>PWR SPLY,SWTCR,MULTVOLT,W 396.</t>
  </si>
  <si>
    <t>19-041397-000A</t>
  </si>
  <si>
    <t>PROM MMD 27512 SERVICE PART.</t>
  </si>
  <si>
    <t>19-041398-000A</t>
  </si>
  <si>
    <t>PROM MMD 1 MEG STANDARD.</t>
  </si>
  <si>
    <t>19-041405-000A</t>
  </si>
  <si>
    <t>24V.STD F/W,MMD CONTROL SERVIC.</t>
  </si>
  <si>
    <t>19-041415-000A</t>
  </si>
  <si>
    <t>CCA KIT, DEP. *19-041993-000B*</t>
  </si>
  <si>
    <t>19-041424-000A</t>
  </si>
  <si>
    <t>IC,MEM,RAM MDL,016M*128,DYN,DIMM.*96-020000-2217*</t>
  </si>
  <si>
    <t>19-041429-000A</t>
  </si>
  <si>
    <t>CCA,GRPH ACCEL,128 BIT,32MB,AG.</t>
  </si>
  <si>
    <t>19-041435-000A</t>
  </si>
  <si>
    <t>CCA,GRPH ACCEL,064 BIT,08MB,AG.</t>
  </si>
  <si>
    <t>19-041437-000J</t>
  </si>
  <si>
    <t>CCA,KIT,BLDC,MMD</t>
  </si>
  <si>
    <t>19-041733-00AB</t>
  </si>
  <si>
    <t>PAINT, ALKYED ENAM, MNRL GRAY,</t>
  </si>
  <si>
    <t>19-041790-000B</t>
  </si>
  <si>
    <t>CCA,GRPH ACCEL,064 BIT,PCI.*19-050105-000B*</t>
  </si>
  <si>
    <t>19-041916-000A</t>
  </si>
  <si>
    <t>EPSON RECEIPT PRTR PROM (MDS AND IX SERIES).</t>
  </si>
  <si>
    <t>19-041917-000A</t>
  </si>
  <si>
    <t>EPSON RECEIPT PRTR PROM (MDS) I SERIES)</t>
  </si>
  <si>
    <t>19-041923-000A</t>
  </si>
  <si>
    <t>CCA KIT,DEPOSITOR</t>
  </si>
  <si>
    <t>19-041993-000B</t>
  </si>
  <si>
    <t>CCA KIT,DEP B *EXPIRED*</t>
  </si>
  <si>
    <t>19-042137-000A</t>
  </si>
  <si>
    <t>CCA KIT, MMD CNTRL, 4-HI, 24V,STD</t>
  </si>
  <si>
    <t>19-042149-000A</t>
  </si>
  <si>
    <t>RAGE XPERT 2000 PRO AGP VIDEO</t>
  </si>
  <si>
    <t>19-042195-000B</t>
  </si>
  <si>
    <t>IC,MEM,RAM MDL,016M*64,DYN,DIM.</t>
  </si>
  <si>
    <t>19-042195-000D</t>
  </si>
  <si>
    <t>MEMORIA DIMM 256 MB PC100 / 133</t>
  </si>
  <si>
    <t>19-042516-000A</t>
  </si>
  <si>
    <t>DDR1 256MB, IC,MEM,RAM MDL,032M*64,DYN,*ST-000015-000A*</t>
  </si>
  <si>
    <t>19-048583-000A</t>
  </si>
  <si>
    <t>P4 CELERON 2GHZ/128/400 (SOCKET 478)</t>
  </si>
  <si>
    <t>19-050105-000A</t>
  </si>
  <si>
    <t>SECOND VIDEO CARD, ATI VIDEO BOOST *19-050105-000B*</t>
  </si>
  <si>
    <t>19-050105-000B</t>
  </si>
  <si>
    <t>*19-050105-000C* ATI RAGE II. ENT. C/98-000014-000A Y 99-000064-000A</t>
  </si>
  <si>
    <t>19-050105-000C</t>
  </si>
  <si>
    <t>SOLO PARA SER USADA EN CTP 486-P90-P166-P233*19-050105-000D*</t>
  </si>
  <si>
    <t>19-050105-000D</t>
  </si>
  <si>
    <t>RADEON 7000,VID_*ONLY FOR CTP HTP G4 G5 G5-T *39017329000B*</t>
  </si>
  <si>
    <t>19-050157-000A</t>
  </si>
  <si>
    <t>PROM,CARD READER,MOTORIZED,GATE DETECT,W/CHIP STATION (CRC FE61-27C256)</t>
  </si>
  <si>
    <t>19-052102-000A</t>
  </si>
  <si>
    <t>PROM;UCT01 (FOR 202 READER)</t>
  </si>
  <si>
    <t>19-052150-000A</t>
  </si>
  <si>
    <t>PROM; YWCO1 EFT *19-041187-000A*</t>
  </si>
  <si>
    <t>19-052227-000A</t>
  </si>
  <si>
    <t>EPROM DISP, 1063 *19-052381-000A*</t>
  </si>
  <si>
    <t>19-052302-000A</t>
  </si>
  <si>
    <t>PROM;XII01 EXD.</t>
  </si>
  <si>
    <t>19-052381-000A</t>
  </si>
  <si>
    <t>EPROM DISP, 1063</t>
  </si>
  <si>
    <t>19-052455-000A</t>
  </si>
  <si>
    <t>MEMORIA DE LECTORA 861</t>
  </si>
  <si>
    <t>19-054947-000A</t>
  </si>
  <si>
    <t>PROM,MMD,2 MEG, SECURITY/COUPO. *19-043648-000A*</t>
  </si>
  <si>
    <t>19-054950-000A</t>
  </si>
  <si>
    <t>PWR SPLY,SWTCR,MULTVOLT,W 960 *19-056653-000A*19063498-000A*</t>
  </si>
  <si>
    <t>19-056635-000A</t>
  </si>
  <si>
    <t>CCA KIT ACM. *WAS 19-040605-000A</t>
  </si>
  <si>
    <t>19-056653-000A</t>
  </si>
  <si>
    <t>PWR SPLY SWTCR, MULTIVOLT*19054950-000A*19063498-000A*</t>
  </si>
  <si>
    <t>19-058251-000A</t>
  </si>
  <si>
    <t>IC, MPU,32 BIT, 02.93 GHZ, 775 LG *P3-151065-1910*</t>
  </si>
  <si>
    <t>19-058252-000A</t>
  </si>
  <si>
    <t>IC, MPU, 32 BIT,03.00 GHZ, 775 LG</t>
  </si>
  <si>
    <t>19-058253-000A</t>
  </si>
  <si>
    <t>DDR2 256MB FOR DENVER IC, MEM, RAM MDL, 032M*64, DYN</t>
  </si>
  <si>
    <t>19-059014-000B</t>
  </si>
  <si>
    <t>MEMORIA DDR1 1GB PC2700 333 MHZ</t>
  </si>
  <si>
    <t>19-060218-000C</t>
  </si>
  <si>
    <t>CCA KIT,15.0 IN CONS DISP</t>
  </si>
  <si>
    <t>19-060219-000C</t>
  </si>
  <si>
    <t>CCA, KIT LCD 10.4</t>
  </si>
  <si>
    <t>19-061329-000A</t>
  </si>
  <si>
    <t>REPL KIT,MON,CLR,09 IN *19-061329-000B* UPGRADE LCD</t>
  </si>
  <si>
    <t>19-061329-000B</t>
  </si>
  <si>
    <t>REPL KIT, MON, CLR,09 IN *19-061329-000A* UPGRADE LCD</t>
  </si>
  <si>
    <t>19-063046-000A</t>
  </si>
  <si>
    <t>MEMORIA DDR2 1 GB SOLO SIERRA</t>
  </si>
  <si>
    <t>19-063331-000A</t>
  </si>
  <si>
    <t>IC,MPU,64 BIT,03.00 GHZ,775 LG</t>
  </si>
  <si>
    <t>19-063498-000A</t>
  </si>
  <si>
    <t>POWER SUPPLY SWTCR, MULTIVOLT 980W</t>
  </si>
  <si>
    <t>21-016302-000A</t>
  </si>
  <si>
    <t>PROGRAMER COMBO CARD</t>
  </si>
  <si>
    <t>21-019838-0000</t>
  </si>
  <si>
    <t>LG BASIC #3260 KIT *41-020373-000A*</t>
  </si>
  <si>
    <t>29-008455-031A</t>
  </si>
  <si>
    <t>PRINT HEAD FOR 956 AND 957</t>
  </si>
  <si>
    <t>29-008455-059A</t>
  </si>
  <si>
    <t>PAPER CUTTER ASSEMBLY</t>
  </si>
  <si>
    <t>29-009766-008A</t>
  </si>
  <si>
    <t>MAGNETIC HEAD; SMART CARD - 1W2W3</t>
  </si>
  <si>
    <t>29-010388-000A</t>
  </si>
  <si>
    <t>TOUCH SCREEN CONTROLLER*96-030000-3753*</t>
  </si>
  <si>
    <t>29-011535-007A</t>
  </si>
  <si>
    <t>BEZEL ASM; TRK 1,2,3 861 CRD RDR.</t>
  </si>
  <si>
    <t>29-011573-000A</t>
  </si>
  <si>
    <t>MINI JOYSTICK, ODM.</t>
  </si>
  <si>
    <t>29-011760-000A</t>
  </si>
  <si>
    <t>CA, PWR, SER, EPP (3,5 metros)</t>
  </si>
  <si>
    <t>29-014090-000A</t>
  </si>
  <si>
    <t>CCA,GRPH ACCEL,RAGE XL,8MB,AGP</t>
  </si>
  <si>
    <t>29-014367-000A</t>
  </si>
  <si>
    <t>COOLER PENTIUM IV socket 478</t>
  </si>
  <si>
    <t>29-014367-000B</t>
  </si>
  <si>
    <t>COOLER P4 SOCKET 775</t>
  </si>
  <si>
    <t>2A-261310-0000</t>
  </si>
  <si>
    <t>GAVETA DE DINERO $100 DIEBOLD IX</t>
  </si>
  <si>
    <t>30-000999-000A</t>
  </si>
  <si>
    <t>DIMM MEMORY 16MB.</t>
  </si>
  <si>
    <t>30-001000-000A</t>
  </si>
  <si>
    <t>DIMM MEMORY 32MB SDRAM PC100.</t>
  </si>
  <si>
    <t>30-001001-000A</t>
  </si>
  <si>
    <t>DIMM MEMORY 64MB SDRAM PC100.</t>
  </si>
  <si>
    <t>30-001050-000A</t>
  </si>
  <si>
    <t>SIMM 8MB.</t>
  </si>
  <si>
    <t>30-001100-000A</t>
  </si>
  <si>
    <t>MB ASUS TXP4 (SOYO TX - 5BT5).</t>
  </si>
  <si>
    <t>30-001101-000A</t>
  </si>
  <si>
    <t>MB ASUS SP97-V (SOYO TX 5BT5).</t>
  </si>
  <si>
    <t>30-001200-000A</t>
  </si>
  <si>
    <t>CPU PENTIUM 200 MMX MHZ.</t>
  </si>
  <si>
    <t>30-001201-000A</t>
  </si>
  <si>
    <t>CPU PENTIUM 233 MMX MHZ.</t>
  </si>
  <si>
    <t>30-001202-000A</t>
  </si>
  <si>
    <t>CPU PENTIUM III 667MHZ</t>
  </si>
  <si>
    <t>30-001300-000A</t>
  </si>
  <si>
    <t>PLACA SVGA 1 MB PCI TRIDENT 9680.</t>
  </si>
  <si>
    <t>30-001301-000A</t>
  </si>
  <si>
    <t>PLACA SVGA 1 MB ISA (TRIDENT).</t>
  </si>
  <si>
    <t>30-001400-000A</t>
  </si>
  <si>
    <t>FDD 3.5 - 1.44 MB.*00-100227-000D*</t>
  </si>
  <si>
    <t>30-001401-000A</t>
  </si>
  <si>
    <t>HDD 3.2 GB.</t>
  </si>
  <si>
    <t>30-001402-000A</t>
  </si>
  <si>
    <t>HDD 10.2 GB.</t>
  </si>
  <si>
    <t>30-001500-000A</t>
  </si>
  <si>
    <t>PLACA DE RED 3COM 3C509B.</t>
  </si>
  <si>
    <t>30-001601-000A</t>
  </si>
  <si>
    <t>SENSOR TOUCH SCREEN 14 CURVO</t>
  </si>
  <si>
    <t>30-002000-000A</t>
  </si>
  <si>
    <t>FUENTE SWITCHING 230W STD.</t>
  </si>
  <si>
    <t>30-007000-000E</t>
  </si>
  <si>
    <t>CERRADURA COMPLETA RENCH</t>
  </si>
  <si>
    <t>30-007001-000E</t>
  </si>
  <si>
    <t>TECLADO</t>
  </si>
  <si>
    <t>30-007003-000E</t>
  </si>
  <si>
    <t>CERRADURA INTERNA</t>
  </si>
  <si>
    <t>31-018145-000B</t>
  </si>
  <si>
    <t>MONITOR, COLOR, 9CUSTOMER UNIT</t>
  </si>
  <si>
    <t>31-019761-000A</t>
  </si>
  <si>
    <t>CCA MICROPHONE-SPEAKER (COMM MASTER)</t>
  </si>
  <si>
    <t>39-005564-000A</t>
  </si>
  <si>
    <t>KEYBOARD CCA 1062 I SERIES</t>
  </si>
  <si>
    <t>39-005755-000H</t>
  </si>
  <si>
    <t>CCA,I/O SUPPRES</t>
  </si>
  <si>
    <t>39-007155-000C</t>
  </si>
  <si>
    <t>SWIPE CARD READER, DUAL HEAD.(TK2AND3 READ)</t>
  </si>
  <si>
    <t>39-007155-000E</t>
  </si>
  <si>
    <t>SWIPE CARD RDR,DUAL HD,RD 2/ETM 1060.(TK2 ONLY)</t>
  </si>
  <si>
    <t>39-008941-000A</t>
  </si>
  <si>
    <t>PICKER KEYBOARD ASSY 1060 AND MMD</t>
  </si>
  <si>
    <t>39-010310-000B</t>
  </si>
  <si>
    <t>EXDCCA;IND.DRIVER</t>
  </si>
  <si>
    <t>39-011385-000A</t>
  </si>
  <si>
    <t>PRT HEAD DEPOSITOR</t>
  </si>
  <si>
    <t>39-011385-000B</t>
  </si>
  <si>
    <t>PRNT HD,DOT MATRIX,24,0 V,07 P.</t>
  </si>
  <si>
    <t>39-011530-000B</t>
  </si>
  <si>
    <t>CCA, KB . 75 SPCNG, LEFT SIDE I</t>
  </si>
  <si>
    <t>39-011696-000A</t>
  </si>
  <si>
    <t>RISER CARD</t>
  </si>
  <si>
    <t>39-013031-000D</t>
  </si>
  <si>
    <t>CCA AUDIO CONTROLLER</t>
  </si>
  <si>
    <t>39-013055-000E</t>
  </si>
  <si>
    <t>PENTIUM 90 MOTHERBOARD CCA , 0MB</t>
  </si>
  <si>
    <t>39-013074-000A</t>
  </si>
  <si>
    <t>MATROX PCI (PARA CTP 486-90-166)</t>
  </si>
  <si>
    <t>39-013089-000A</t>
  </si>
  <si>
    <t>CCA; CHIP CARD INFC 10541</t>
  </si>
  <si>
    <t>39-013242-160F</t>
  </si>
  <si>
    <t>PENTIUM 166 MOTHER, 0MB WITH USB*39-013242-230C*</t>
  </si>
  <si>
    <t>39-013242-230C</t>
  </si>
  <si>
    <t>CCA, PRCSR, PENTIUM 233, 000MB,</t>
  </si>
  <si>
    <t>39-013262-000A</t>
  </si>
  <si>
    <t>DRIVE, 1 GB SCSI HARD</t>
  </si>
  <si>
    <t>39-013276-011A</t>
  </si>
  <si>
    <t>CCA; THRML PTR W/EPROM*39-013276-011B*</t>
  </si>
  <si>
    <t>39-013276-011B</t>
  </si>
  <si>
    <t>CCA, THRM PRNTR W/EPROM</t>
  </si>
  <si>
    <t>39-013307-000A</t>
  </si>
  <si>
    <t>CCA; MPEG*39-013307-000B*</t>
  </si>
  <si>
    <t>39-013307-000B</t>
  </si>
  <si>
    <t>CCA; MPEG</t>
  </si>
  <si>
    <t>39-013340-000A</t>
  </si>
  <si>
    <t>16X CD ROM DRIVE SCSI *39-013340-000B*</t>
  </si>
  <si>
    <t>39-013340-000B</t>
  </si>
  <si>
    <t>CD-ROM DRV,32X,INTL,SCSI</t>
  </si>
  <si>
    <t>39-013341-000A</t>
  </si>
  <si>
    <t>SCSI CONTROLLER</t>
  </si>
  <si>
    <t>39-013354-000A</t>
  </si>
  <si>
    <t>1,0 GB IDE HARD DRIVE</t>
  </si>
  <si>
    <t>39-013388-000A</t>
  </si>
  <si>
    <t>CCA;SURGE SUPRESS,RSI.</t>
  </si>
  <si>
    <t>39-013733-000B</t>
  </si>
  <si>
    <t>CA, LGC, FCTN KY</t>
  </si>
  <si>
    <t>39-013788-000A</t>
  </si>
  <si>
    <t>CD ROM DRIVE IDE</t>
  </si>
  <si>
    <t>39-013797-000A</t>
  </si>
  <si>
    <t>CCA TRAFFIC LIGHT *39-017176-000A*</t>
  </si>
  <si>
    <t>39-013920-000J</t>
  </si>
  <si>
    <t>HICO-LOWCO CD RDR,DIP,TRK 1/2/3 SMARTt*P9-817000-0017*P8-511100-0659*</t>
  </si>
  <si>
    <t>39-013920-000L</t>
  </si>
  <si>
    <t>HICO-LOWCO CD RDR,DIP,TRK 1/2 (SIN SMART) MCM201-R0140B</t>
  </si>
  <si>
    <t>39-013950-000A</t>
  </si>
  <si>
    <t>CA,PWR AND LGC,DEP.</t>
  </si>
  <si>
    <t>39-013955-000B</t>
  </si>
  <si>
    <t>BRUSHLESS MOTOR</t>
  </si>
  <si>
    <t>39-015104-000B</t>
  </si>
  <si>
    <t>CCA, PRNTR, USB, CNTRLR</t>
  </si>
  <si>
    <t>39-015109-000B</t>
  </si>
  <si>
    <t>CCA, PRNTR, USB, XPRT INTFC</t>
  </si>
  <si>
    <t>39-015189-000A</t>
  </si>
  <si>
    <t>CCA,SST AUD II CNTRL</t>
  </si>
  <si>
    <t>39-015192-000A</t>
  </si>
  <si>
    <t>GRABADORA CD/DVD IDE CD/DVD RW *P8-000000-0017**VER ESPECIALISTA*</t>
  </si>
  <si>
    <t>39-015196-000B</t>
  </si>
  <si>
    <t>CCA,VID,DVI,AGP ADD</t>
  </si>
  <si>
    <t>39-015197-000A</t>
  </si>
  <si>
    <t>CCA,PCI VID,DVI *39-017329-000B*</t>
  </si>
  <si>
    <t>39-015428-000A</t>
  </si>
  <si>
    <t>INVERTER</t>
  </si>
  <si>
    <t>39-017092-000A</t>
  </si>
  <si>
    <t>SENSOR SCANNER, 200 DPI</t>
  </si>
  <si>
    <t>39-017176-000A</t>
  </si>
  <si>
    <t>CCA, TRAFFIC LIGHT*WAS 39-013797-000A*</t>
  </si>
  <si>
    <t>39-017329-000B</t>
  </si>
  <si>
    <t>CCA, VID, DVI, PCI *39-015197-000A*</t>
  </si>
  <si>
    <t>39-017331-000A</t>
  </si>
  <si>
    <t>CCA, VID, DVI, PCI EXPRESS ADD2</t>
  </si>
  <si>
    <t>39-017332-000A</t>
  </si>
  <si>
    <t>HDDSK, SER ATA, 3.50 IN</t>
  </si>
  <si>
    <t>39-017333-000A</t>
  </si>
  <si>
    <t>LECTORA DE CD IDE CD-R</t>
  </si>
  <si>
    <t>39-017439-000A</t>
  </si>
  <si>
    <t>CCA,VID,DVI,PCI EXPRESS,ADD2,D</t>
  </si>
  <si>
    <t>39-017494-000A</t>
  </si>
  <si>
    <t>SNSR, CONT IMAGE, 200 DPI</t>
  </si>
  <si>
    <t>39-017555-000B</t>
  </si>
  <si>
    <t>CCA, INVERTER, CCFL, DUAL, 09,0W *EXPIRED*</t>
  </si>
  <si>
    <t>41-015151-000A</t>
  </si>
  <si>
    <t>PRESIDER I CCA</t>
  </si>
  <si>
    <t>41-015471-000B</t>
  </si>
  <si>
    <t>CCD BOARD CAMERA, 1/3IRIS COLOR</t>
  </si>
  <si>
    <t>41-016001-000B</t>
  </si>
  <si>
    <t>SWITCHER,VIDEO,MATRIX 8X4,LOOP</t>
  </si>
  <si>
    <t>41-016654-000A</t>
  </si>
  <si>
    <t>MONITOR, 9 CLR, NO AUDIO.</t>
  </si>
  <si>
    <t>41-016701-000A</t>
  </si>
  <si>
    <t>CCA, AMPL/TAC HEAD</t>
  </si>
  <si>
    <t>41-020373-000A</t>
  </si>
  <si>
    <t>LG BASIC #3260 KIT *21-019838-0000* *41023057000B*</t>
  </si>
  <si>
    <t>41-023057-000B</t>
  </si>
  <si>
    <t>KIT,LK,ESWGBLT,COMBOGRD PRO 39E WAS 41-020373-000A</t>
  </si>
  <si>
    <t>41-023108-000B</t>
  </si>
  <si>
    <t>KIT,LOCK,DEADBOLT,COMBOGUARD PRO *00-KABALG-6040*</t>
  </si>
  <si>
    <t>44-000020-000A</t>
  </si>
  <si>
    <t>CAJON MONITOR</t>
  </si>
  <si>
    <t>44-000081-000A</t>
  </si>
  <si>
    <t>PENDRIVE 32 GB</t>
  </si>
  <si>
    <t>44-000131-000A</t>
  </si>
  <si>
    <t>PINZA REMACHADORA RS-84</t>
  </si>
  <si>
    <t>44-000135-000A</t>
  </si>
  <si>
    <t>AGUJEREADORA TALADRO PERCUTOR 700W 2600RPM MANDRIL 13</t>
  </si>
  <si>
    <t>44-000152-000A</t>
  </si>
  <si>
    <t>ROUTER Meraki MX67 Router/Sec. Appl. with Enterprise License and Support, 1 year MODEL: MX67-HW + LIC-MX67-ENT-1YRTP-LINK TL-WR720N</t>
  </si>
  <si>
    <t>44-000156-000A</t>
  </si>
  <si>
    <t>PEN DRIVE 4 GB O SUP</t>
  </si>
  <si>
    <t>44-000156-000B</t>
  </si>
  <si>
    <t>PEN DRIVE 32 GB DISCONT 44-000081-000A*</t>
  </si>
  <si>
    <t>44-000161-000A</t>
  </si>
  <si>
    <t>ROUTER TP-LINK TL-WR720N</t>
  </si>
  <si>
    <t>44-000198-000A</t>
  </si>
  <si>
    <t>DATA LOGGER I-BUTTON THERMOCHRON DS1921G</t>
  </si>
  <si>
    <t>44-000199-000A</t>
  </si>
  <si>
    <t>INTERFASE USB DATA LOGGER</t>
  </si>
  <si>
    <t>44-000227-000A</t>
  </si>
  <si>
    <t>XIAOMI TABLET 7.9 64G WITH RUGGED CASE</t>
  </si>
  <si>
    <t>44-000229-000A</t>
  </si>
  <si>
    <t>TESTER CCTV</t>
  </si>
  <si>
    <t>44-000230-000A</t>
  </si>
  <si>
    <t>IMPRESORA ZEBRA GC 420 T 203 DPI</t>
  </si>
  <si>
    <t>44-000235-000A</t>
  </si>
  <si>
    <t>PENDRIVER 16GB</t>
  </si>
  <si>
    <t>44-000235-000B</t>
  </si>
  <si>
    <t>PENDRIVER 16GB P/MASTERIZAR TAS CIUDAD TDE4500 REV B</t>
  </si>
  <si>
    <t>44-000236-000A</t>
  </si>
  <si>
    <t>PENDRIVER 32GB SANTANDER W10</t>
  </si>
  <si>
    <t>PENDRIVER 32GB P/MASTERIZAR TAS SANTANDER OPTEVA 868 C/ECRM</t>
  </si>
  <si>
    <t>44-000236-000B</t>
  </si>
  <si>
    <t>44-000236-000C</t>
  </si>
  <si>
    <t>PENDRIVER 32GB NACION W10</t>
  </si>
  <si>
    <t>44-000261-000A</t>
  </si>
  <si>
    <t>TABLET ASUS ZENPAD 8.0 Z380M</t>
  </si>
  <si>
    <t>44-000290-000A</t>
  </si>
  <si>
    <t>PENDRIVE 16GB P/MASTERIZAR TAS OPTEVA HIPOTECARIO</t>
  </si>
  <si>
    <t>44-000291-000A</t>
  </si>
  <si>
    <t>PENDRIVE 16GB P/MASTERIZAR TOTEM EDENOR</t>
  </si>
  <si>
    <t>44-000306-000A</t>
  </si>
  <si>
    <t>PENDRIVE 16GB O SUP P/MASTERIZAR TOTEM ANSES BCO INDUSTRIAL</t>
  </si>
  <si>
    <t>44-000319-000A</t>
  </si>
  <si>
    <t>SOLDADORA MIG INVERTER DUAL INMIG185 LUSQTOFF</t>
  </si>
  <si>
    <t>44-000356-000A</t>
  </si>
  <si>
    <t>TABLET ALLDOCUBE T806-M8-32GB+3GB-4G LTE</t>
  </si>
  <si>
    <t>44-000381-000A</t>
  </si>
  <si>
    <t>MINI TORNO PROSKIT PT-5501L C/40 ACCES.</t>
  </si>
  <si>
    <t>49-005134-000A</t>
  </si>
  <si>
    <t>CCA,DEPOSITOR</t>
  </si>
  <si>
    <t>49-005672-000A</t>
  </si>
  <si>
    <t>FASCIA CONTROL</t>
  </si>
  <si>
    <t>49-006110-000B</t>
  </si>
  <si>
    <t>CABLE;PWRANDLGC-UPPER CHEST,F/L MDS</t>
  </si>
  <si>
    <t>49-006141-000A</t>
  </si>
  <si>
    <t>PROCESSOR BOARD, STP</t>
  </si>
  <si>
    <t>49-006570-000A</t>
  </si>
  <si>
    <t>CCA,DUAL SERIAL PORT -100267 -</t>
  </si>
  <si>
    <t>49-006633-000D</t>
  </si>
  <si>
    <t>DUAL PICKER MODULE</t>
  </si>
  <si>
    <t>49-006633-000E</t>
  </si>
  <si>
    <t>49-006633-000F</t>
  </si>
  <si>
    <t>49-006640-000A</t>
  </si>
  <si>
    <t>TRANSPORT ASM., F/L MMD CASH POCKET</t>
  </si>
  <si>
    <t>49-007118-000C</t>
  </si>
  <si>
    <t>DIVERT MODULE -MMD-1062I SERIES</t>
  </si>
  <si>
    <t>49-007296-000A</t>
  </si>
  <si>
    <t>49-007309-000D</t>
  </si>
  <si>
    <t>CABLE,PWRANDLGC-LWR CHST-TTW-D/</t>
  </si>
  <si>
    <t>49-007414-000C</t>
  </si>
  <si>
    <t>CABLE;PWRANDLGC,CHEST,LWR-F/L-</t>
  </si>
  <si>
    <t>49-007414-000D</t>
  </si>
  <si>
    <t>CABLE;PWRANDLGC,CHEST;LWR-F/L-</t>
  </si>
  <si>
    <t>49-007436-000B</t>
  </si>
  <si>
    <t>SMUST SUB 49-7436-C</t>
  </si>
  <si>
    <t>49-007436-000C</t>
  </si>
  <si>
    <t>CABLE;PWR AND LGC - UPPER CHEST(1072 I)</t>
  </si>
  <si>
    <t>49-007525-000C</t>
  </si>
  <si>
    <t>TRANSPORT RECEIPT PRINTER i SERIES</t>
  </si>
  <si>
    <t>49-007617-000E</t>
  </si>
  <si>
    <t>35 COL CONSUMER PRINTER W/TOP MECH.</t>
  </si>
  <si>
    <t>49-007617-000F</t>
  </si>
  <si>
    <t>PRNTR,35 COL,W/TOF</t>
  </si>
  <si>
    <t>49-007637-000B</t>
  </si>
  <si>
    <t>COLOR MONITOR ASM 1062 R/L (CGA).</t>
  </si>
  <si>
    <t>49-007637-000C</t>
  </si>
  <si>
    <t>MONITOR VGA 9 DB9 (PINES)</t>
  </si>
  <si>
    <t>49-007640-000E</t>
  </si>
  <si>
    <t>JOURNAL PRINTER MECHANISM *49-007640-000G*</t>
  </si>
  <si>
    <t>49-007640-000F</t>
  </si>
  <si>
    <t>49-007640-000G</t>
  </si>
  <si>
    <t>PRNTR, JNL, 40 COL, W/TAKE-UP, 7,5</t>
  </si>
  <si>
    <t>49-007640-000Z</t>
  </si>
  <si>
    <t>JOURNAL PRINTER MECHANISM (CON SENSORES OPTICOS)</t>
  </si>
  <si>
    <t>49-007688-000B</t>
  </si>
  <si>
    <t>CCA KEYBOARD(1070 ONLY) *19-021593-000A*</t>
  </si>
  <si>
    <t>49-007735-000C</t>
  </si>
  <si>
    <t>OUT-OF-SERV IND;W/O WORDS USE-</t>
  </si>
  <si>
    <t>49-007835-000B</t>
  </si>
  <si>
    <t>STACKER ASM (SUB C/E/H)</t>
  </si>
  <si>
    <t>49-007835-000C</t>
  </si>
  <si>
    <t>STACKER ASM. (SUB B/E/H)</t>
  </si>
  <si>
    <t>49-007835-000E</t>
  </si>
  <si>
    <t>MMD STACKER MODULE. (SUB B/C/H)</t>
  </si>
  <si>
    <t>49-007835-000H</t>
  </si>
  <si>
    <t>STACKER ASM , MMD (SUB B/C/E)</t>
  </si>
  <si>
    <t>49-007835-SC2H</t>
  </si>
  <si>
    <t>NEW STACKER</t>
  </si>
  <si>
    <t>49-007836-000B</t>
  </si>
  <si>
    <t>PRESENTER, R/L, ASSEMBLY</t>
  </si>
  <si>
    <t>49-007837-000B</t>
  </si>
  <si>
    <t>PLATEN,FL,MMD I/IX PRESENTER</t>
  </si>
  <si>
    <t>49-007837-000C</t>
  </si>
  <si>
    <t>PLATEN,F/L, 1063 PRESENTER</t>
  </si>
  <si>
    <t>49-008008-000A</t>
  </si>
  <si>
    <t>CCA BACKPLANE ATP</t>
  </si>
  <si>
    <t>49-008252-000A</t>
  </si>
  <si>
    <t>CCA CONTROL LOGIC</t>
  </si>
  <si>
    <t>49-008278-000A</t>
  </si>
  <si>
    <t>MONITOR;ODM,7</t>
  </si>
  <si>
    <t>49-008278-000B</t>
  </si>
  <si>
    <t>MONITOR; ODM, 7</t>
  </si>
  <si>
    <t>49-008278-000C</t>
  </si>
  <si>
    <t>MONITOR, ODM 7 (49-008278-000D).</t>
  </si>
  <si>
    <t>49-008278-000D</t>
  </si>
  <si>
    <t>MON,VID,07 IN,MONO,VGA</t>
  </si>
  <si>
    <t>49-008514-000A</t>
  </si>
  <si>
    <t>CABLE;PWRANDLGC,UPPER,R/L PRSNTR-1062-</t>
  </si>
  <si>
    <t>49-008750-000A</t>
  </si>
  <si>
    <t>BTP BACKPLANE CCA</t>
  </si>
  <si>
    <t>49-009030-000H</t>
  </si>
  <si>
    <t>MONITOR; UNIVERSAL CHASSIS, 9 INCHES COLOR</t>
  </si>
  <si>
    <t>49-009030-000L</t>
  </si>
  <si>
    <t>MONITOR VGA 9 DB15 (PINES)</t>
  </si>
  <si>
    <t>49-009030-000M</t>
  </si>
  <si>
    <t>MON; VGA, 1064 9 INCHES</t>
  </si>
  <si>
    <t>49-009051-000D</t>
  </si>
  <si>
    <t>MONITOR CGA MONO 9</t>
  </si>
  <si>
    <t>49-009064-000B</t>
  </si>
  <si>
    <t>CABLE;R/L ICD UPPER POWERANDLOGIC -1064-</t>
  </si>
  <si>
    <t>49-009064-000F</t>
  </si>
  <si>
    <t>CABLE;PWRANDLGC-LOWER</t>
  </si>
  <si>
    <t>49-009064-000G</t>
  </si>
  <si>
    <t>CABLE;PWRANDLGC F/L 1064.</t>
  </si>
  <si>
    <t>49-009475-000A</t>
  </si>
  <si>
    <t>KIT TUBO FLUORESCENTE 18 WATTS</t>
  </si>
  <si>
    <t>49-009577-000B</t>
  </si>
  <si>
    <t>CABLE PW AND LOGIC TOP</t>
  </si>
  <si>
    <t>49-009579-000B</t>
  </si>
  <si>
    <t>CABLE;PWRANDLGC,FASCIA EFT</t>
  </si>
  <si>
    <t>49-009580-000A</t>
  </si>
  <si>
    <t>CA,PWR AND LGC, FACIA CNTRL IX,</t>
  </si>
  <si>
    <t>49-009581-000A</t>
  </si>
  <si>
    <t>CA;PWRANDLGC TOP CHAS,RL EFT.</t>
  </si>
  <si>
    <t>49-009582-000B</t>
  </si>
  <si>
    <t>CA, PWR AND LGC, PRNTR/CD RDR IX FOR 1062 R/L - TTW ONLY</t>
  </si>
  <si>
    <t>49-009783-000A</t>
  </si>
  <si>
    <t>CA,PWR AND LOGIC LOWER CHEST R/L IX,*49-009783-000B*49-008513-000A*</t>
  </si>
  <si>
    <t>49-009784-000B</t>
  </si>
  <si>
    <t>CABLE POWER AND LOGIC LOWER CHEST FL</t>
  </si>
  <si>
    <t>49-009987-000A</t>
  </si>
  <si>
    <t>CCA;TRAFFIC LIGHT -101111- IX*39-017176-000A*</t>
  </si>
  <si>
    <t>49-010002-000A</t>
  </si>
  <si>
    <t>TOUCH SCREEN SENSOR *960300003760*</t>
  </si>
  <si>
    <t>49-010070-000A</t>
  </si>
  <si>
    <t>CCA - AUDIO SWITCHER 2 ON 4</t>
  </si>
  <si>
    <t>49-010167-000A</t>
  </si>
  <si>
    <t>AAC (486 ONLY, ORIGINAL CARD CAGE ONLY)</t>
  </si>
  <si>
    <t>49-010321-000A</t>
  </si>
  <si>
    <t>TRANSPORT RECEIPT PRINTER (largo)</t>
  </si>
  <si>
    <t>49-010748-000C</t>
  </si>
  <si>
    <t>CCA,DIVERT KEYBOARD</t>
  </si>
  <si>
    <t>49-010978-000B</t>
  </si>
  <si>
    <t>PRESIDER I POWER SUPPLY (230V)</t>
  </si>
  <si>
    <t>49-011044-000C</t>
  </si>
  <si>
    <t>CARD RDR;DIP,TRK1/2 READ (SANAC MCM 250-2R0 240C)</t>
  </si>
  <si>
    <t>49-011326-000A</t>
  </si>
  <si>
    <t>MON;9</t>
  </si>
  <si>
    <t>49-011680-000A</t>
  </si>
  <si>
    <t>MON 15 VGA COLOR MONITOR</t>
  </si>
  <si>
    <t>49-011830-000A</t>
  </si>
  <si>
    <t>PRINTER THERMAL RCPT 101670 *49-011831-000A + 39-013276-011A*</t>
  </si>
  <si>
    <t>49-011830-000B</t>
  </si>
  <si>
    <t>PRINTER THERMAL RCPT 101670</t>
  </si>
  <si>
    <t>49-011831-000A</t>
  </si>
  <si>
    <t>THERMAL PRINTER MECHANISM WITHOUT CONTROL CCA.*49-011831-000B*</t>
  </si>
  <si>
    <t>49-011831-000B</t>
  </si>
  <si>
    <t>PRNTR MECH, THERMAL</t>
  </si>
  <si>
    <t>49-011963-000A</t>
  </si>
  <si>
    <t>PANEL SALIDA DINERO 1071IX</t>
  </si>
  <si>
    <t>49-011972-000A</t>
  </si>
  <si>
    <t>MONITOR, 15IN, CLR</t>
  </si>
  <si>
    <t>49-012001-000A</t>
  </si>
  <si>
    <t>CABLE;PWRANDLGC,TOP CH IX</t>
  </si>
  <si>
    <t>49-012027-000H</t>
  </si>
  <si>
    <t>KYBRD;QWERTY,85 KEY *00-101729-000E*</t>
  </si>
  <si>
    <t>49-012027-000M</t>
  </si>
  <si>
    <t>KYBRD;QWERTY,85 KEY</t>
  </si>
  <si>
    <t>49-012051-000A</t>
  </si>
  <si>
    <t>AAC (486 OR PENTIUM, ORIGINAL CARD CAGE ONLY)</t>
  </si>
  <si>
    <t>49-012051-000B</t>
  </si>
  <si>
    <t>AAC (MUST USE CTP/S, CAN USED W/ORG CARD CAGE)</t>
  </si>
  <si>
    <t>49-012051-000C</t>
  </si>
  <si>
    <t>CCA,ATM ADPTR</t>
  </si>
  <si>
    <t>49-012116-000A</t>
  </si>
  <si>
    <t>CCA, FUNCTION KB, .750 CTR*EXPIRED* pedir 19-019069-000G</t>
  </si>
  <si>
    <t>49-012185-000A</t>
  </si>
  <si>
    <t>CABLE;PWRANDLOGIC,LWR,R/L 1062 IX*49-018788-000A*</t>
  </si>
  <si>
    <t>49-012314-000A</t>
  </si>
  <si>
    <t>CABLE;PWRANDLGC,BOT, 1064 IX*49-024388-000A*</t>
  </si>
  <si>
    <t>49-012315-000A</t>
  </si>
  <si>
    <t>CABLE;PWRANDLGC,SD 1064 IX</t>
  </si>
  <si>
    <t>49-012316-000A</t>
  </si>
  <si>
    <t>CABLE POWER AND LOGIC , TOP 1064 IX *49-012316-000B*</t>
  </si>
  <si>
    <t>49-012316-000B</t>
  </si>
  <si>
    <t>CABLE POWER AND LOGIC, TOP. *49-012316-000C*</t>
  </si>
  <si>
    <t>49-012709-160A</t>
  </si>
  <si>
    <t>CARD CAGE CTP/S PENTIUM 166</t>
  </si>
  <si>
    <t>49-012928-000A</t>
  </si>
  <si>
    <t>ACM CCA / FASCIA IX SERIES *19-040605-000A*</t>
  </si>
  <si>
    <t>49-012942-160C</t>
  </si>
  <si>
    <t>CCA KIT PRCSR, P-166 0 MB. *49-012942-161C*</t>
  </si>
  <si>
    <t>49-012942-161C</t>
  </si>
  <si>
    <t>CCA KIT,PRCSR. G4 P-166,0MB.</t>
  </si>
  <si>
    <t>49-012942-230C</t>
  </si>
  <si>
    <t>CCA KIT PRCSR 230MB</t>
  </si>
  <si>
    <t>49-012951-000A</t>
  </si>
  <si>
    <t>FEC CCA / FASCIA IX SERIES*49-211391-000A*</t>
  </si>
  <si>
    <t>49-012974-000A</t>
  </si>
  <si>
    <t>CABLE;PWRANDLGC FASCIA.*49-024289-000A*</t>
  </si>
  <si>
    <t>49-012975-000A</t>
  </si>
  <si>
    <t>CABLE;PWRANDLGC TOP CHASIS (49-012975-000B)</t>
  </si>
  <si>
    <t>49-012975-000B</t>
  </si>
  <si>
    <t>CABLE;PWRANDLGC TOP CHASIS (WAS 49-012975-000A)</t>
  </si>
  <si>
    <t>49-013076-000A</t>
  </si>
  <si>
    <t>INSERT; CD RDR*49-013076-X03A*</t>
  </si>
  <si>
    <t>49-013180-000A</t>
  </si>
  <si>
    <t>MONITOR; UNV CHASSIS, 9 COLOR*19-061329-000A*</t>
  </si>
  <si>
    <t>49-013237-000A</t>
  </si>
  <si>
    <t>SMUST SUB TO *49-012975-000A*</t>
  </si>
  <si>
    <t>49-013498-000A</t>
  </si>
  <si>
    <t>1064 IX THRML PRINTER*49-011831-000A + 39-013276-011A*</t>
  </si>
  <si>
    <t>49-016489-000A</t>
  </si>
  <si>
    <t>CA, PWR, AND LGC, ACM INTFC</t>
  </si>
  <si>
    <t>49-017360-000A</t>
  </si>
  <si>
    <t>CA, PWR AND LGC, EPP INTFC</t>
  </si>
  <si>
    <t>49-017897-000A</t>
  </si>
  <si>
    <t>CCA, DEP</t>
  </si>
  <si>
    <t>49-018300-X00A</t>
  </si>
  <si>
    <t>FASCIA,UPPER,ENHANCED ACCESS,1064IX,CHARCOAL GRAY</t>
  </si>
  <si>
    <t>49-018302-XXXA</t>
  </si>
  <si>
    <t>INSERT.CD,RDR,MOTORIZED</t>
  </si>
  <si>
    <t>49-018345-500C</t>
  </si>
  <si>
    <t>CCA KIT,PRCSR,HTP,500 MHZ,000M.*49-018345-700C*</t>
  </si>
  <si>
    <t>49-018345-700C</t>
  </si>
  <si>
    <t>CCA KIT,PRCSR,HTP</t>
  </si>
  <si>
    <t>49-018360-000A</t>
  </si>
  <si>
    <t>CA,PWR ADPTR,HTP.</t>
  </si>
  <si>
    <t>49-018387-000B</t>
  </si>
  <si>
    <t>CA,PWR,HARD DRV,FLOPPY.</t>
  </si>
  <si>
    <t>49-018580-X06A</t>
  </si>
  <si>
    <t>FASCIA, UPPER, 1064 IX, ENH SECUR</t>
  </si>
  <si>
    <t>49-018788-000A</t>
  </si>
  <si>
    <t>CA,PWRANDLGC,LWR*49-018788-000B*49-012185-000A*</t>
  </si>
  <si>
    <t>49-018788-000B</t>
  </si>
  <si>
    <t>CA PWR AND LGC, LWR *49-012185-000A*</t>
  </si>
  <si>
    <t>49-019312-000A</t>
  </si>
  <si>
    <t>CCA,PWR ADPTR,HTP. *49-019312-000B*</t>
  </si>
  <si>
    <t>49-019312-000B</t>
  </si>
  <si>
    <t>CCA, PWR ADPTR, HTP</t>
  </si>
  <si>
    <t>49-019389-000A</t>
  </si>
  <si>
    <t>PLATEN, F/L, SECURITY.</t>
  </si>
  <si>
    <t>49-019390-000B</t>
  </si>
  <si>
    <t>SECUTITY PRESENTER R/L</t>
  </si>
  <si>
    <t>49-023083-860C</t>
  </si>
  <si>
    <t>CCA KIT,PRCSR,CTPG5,866 MHZ,00</t>
  </si>
  <si>
    <t>49-023083-860F</t>
  </si>
  <si>
    <t>PROCESADOR CTP G5 866MHZ REV. 4 Ó 5 CON MEMORIA</t>
  </si>
  <si>
    <t>49-023083-860G</t>
  </si>
  <si>
    <t>PROCESADOR CTP G5 866MHZ REV. 3 Ó 3A CON MEMORIA</t>
  </si>
  <si>
    <t>49-024289-000A</t>
  </si>
  <si>
    <t>CABLEADO DE FASCIA DE 1071 IX</t>
  </si>
  <si>
    <t>49-024388-000A</t>
  </si>
  <si>
    <t>CA, PWR AND LGC, BOT(WAS 49-012314-000A)</t>
  </si>
  <si>
    <t>49-200000-000A</t>
  </si>
  <si>
    <t>PICKER,AFD *49-211432-000A*</t>
  </si>
  <si>
    <t>49-200321-000B</t>
  </si>
  <si>
    <t>MOT, DC, 14.0V, 00175.0 RPM, GEAR</t>
  </si>
  <si>
    <t>49-200330-000E</t>
  </si>
  <si>
    <t>CCA, ESD *49-211083-000A*</t>
  </si>
  <si>
    <t>49-200595-000A</t>
  </si>
  <si>
    <t>TRANSPORT, 860MM LENGHT, R/L *49-211434-000A*</t>
  </si>
  <si>
    <t>49-200596-000A</t>
  </si>
  <si>
    <t>STACKER,AFD *49-211433-000A*</t>
  </si>
  <si>
    <t>49-200638-000D</t>
  </si>
  <si>
    <t>PRESENTER,SENSOR CABLE HARNESS *49-207982-000D*</t>
  </si>
  <si>
    <t>49-200699-000B</t>
  </si>
  <si>
    <t>PRNTR, THRM, M 080.0, RCPT, USB *00-103323-000A*</t>
  </si>
  <si>
    <t>49-200735-X01B</t>
  </si>
  <si>
    <t>PNL, DOOR, CAB</t>
  </si>
  <si>
    <t>49-200759-XXXA</t>
  </si>
  <si>
    <t>BEZEL, 15 IN LCD</t>
  </si>
  <si>
    <t>49-200782-FING</t>
  </si>
  <si>
    <t>PANEL TECLADO EPP ADAPTADO PARA FINGERPRINT</t>
  </si>
  <si>
    <t>49-200782-XXXA</t>
  </si>
  <si>
    <t>BEZEL,EPP,KYBD,TTW ATM SUB D</t>
  </si>
  <si>
    <t>49-200785-X0CA</t>
  </si>
  <si>
    <t>BEZEL, CD RDR, MOT, TTW ATM</t>
  </si>
  <si>
    <t>49-200785-XOCA</t>
  </si>
  <si>
    <t>BEZEL,CD RDR,MOT,TTW ATM</t>
  </si>
  <si>
    <t>49-200787-XXXB</t>
  </si>
  <si>
    <t>BEZEL,PRNTR,RCPT,SPL, TTW A*49-200787-XXXC*</t>
  </si>
  <si>
    <t>49-200787-XXXC</t>
  </si>
  <si>
    <t>BEZEL, PRNTR, RCPT, AREA 3</t>
  </si>
  <si>
    <t>49-200865-X0AA</t>
  </si>
  <si>
    <t>BEZEL, AFD, FLOATING *49-200865-XXXA*</t>
  </si>
  <si>
    <t>49-200865-XXXA</t>
  </si>
  <si>
    <t>BEZEL, FLOATING,AFD *49-200865-X0AA*</t>
  </si>
  <si>
    <t>49-200866-000D</t>
  </si>
  <si>
    <t>FLOATING BEZEL BACK PLATE</t>
  </si>
  <si>
    <t>49-200868-000B</t>
  </si>
  <si>
    <t>FLOATING BEZEL SIDE GASKET</t>
  </si>
  <si>
    <t>49-200908-X01A</t>
  </si>
  <si>
    <t>BEZEL, TRIM, SIDE</t>
  </si>
  <si>
    <t>49-200909-X01A</t>
  </si>
  <si>
    <t>BEZEL, TRI M, TOP, TTW ATM *49-200909-X01E*</t>
  </si>
  <si>
    <t>49-200909-X01E</t>
  </si>
  <si>
    <t>BEZEL,TRIM,TOP *49-200909-X01A*</t>
  </si>
  <si>
    <t>49-200931-000A</t>
  </si>
  <si>
    <t>CCA, 24V DIST*49-211393-000A*</t>
  </si>
  <si>
    <t>49-201101-000A</t>
  </si>
  <si>
    <t>CCA , KYBD PROX COMB</t>
  </si>
  <si>
    <t>49-201145-000D</t>
  </si>
  <si>
    <t>CCA,EAI2 *49-201145-000E*</t>
  </si>
  <si>
    <t>49-201145-000E</t>
  </si>
  <si>
    <t>CCA,EAI3</t>
  </si>
  <si>
    <t>49-201145-000X</t>
  </si>
  <si>
    <t>PLACA EAI MODIFICADA</t>
  </si>
  <si>
    <t>49-201152-000B</t>
  </si>
  <si>
    <t>CCA,TCM*49-201152-000C*</t>
  </si>
  <si>
    <t>49-201152-000C</t>
  </si>
  <si>
    <t>CCA , TCM2 *49-201152-000D</t>
  </si>
  <si>
    <t>49-201152-000D</t>
  </si>
  <si>
    <t>CCATCM3 *49-201152-000C/B*</t>
  </si>
  <si>
    <t>49-201326-000B</t>
  </si>
  <si>
    <t>CARD READ TRK123 RW, ICC STR DWN AC CON CHIP/SIN ASD</t>
  </si>
  <si>
    <t>49-201375-X01B</t>
  </si>
  <si>
    <t>PANEL,DOOR,LOWERFASCIA CIEGO</t>
  </si>
  <si>
    <t>49-201396-000B</t>
  </si>
  <si>
    <t>CARD READ TRK123 RW STR DWN A, SIN CHIP/SIN ASD</t>
  </si>
  <si>
    <t>49-201432-000A</t>
  </si>
  <si>
    <t>DSPL.LCD,10,04 IN DIAG,SVGA</t>
  </si>
  <si>
    <t>49-201435-000B</t>
  </si>
  <si>
    <t>CCA, INVERTER, LAMP, SNOWMASS *49-201435-000C*</t>
  </si>
  <si>
    <t>49-201435-000C</t>
  </si>
  <si>
    <t>CCA, INVERTER, LAMP, SNOWMASS *was 49-201435-B*</t>
  </si>
  <si>
    <t>49-201496-XXXX</t>
  </si>
  <si>
    <t>CHAPA GALVANIZADA DISPEN OPT 520 TTW</t>
  </si>
  <si>
    <t>49-201517-000A</t>
  </si>
  <si>
    <t>CCA,PCI,X25,ISDN,S/T</t>
  </si>
  <si>
    <t>49-201686-000B</t>
  </si>
  <si>
    <t>DSPL, LCD, ASSY, 15IN, CONS DSPL,</t>
  </si>
  <si>
    <t>49-201784-000A</t>
  </si>
  <si>
    <t>MON,LCD,10,4 IN *49-201784-000B/C*</t>
  </si>
  <si>
    <t>49-201784-000B</t>
  </si>
  <si>
    <t>MON, LCD, 10,4 IN *49-201784-000B/C*</t>
  </si>
  <si>
    <t>49-201784-000C</t>
  </si>
  <si>
    <t>MON, LCD, 10.4 IN (WAS 49-201433-000A) *49-213272-000C*</t>
  </si>
  <si>
    <t>49-201786-000A</t>
  </si>
  <si>
    <t>DSPL, LCD,10,4 IN, PNL, SVGA</t>
  </si>
  <si>
    <t>49-201788-000A</t>
  </si>
  <si>
    <t>REPL KIT, DSPL, LCD, 15 IN, CONS D *49-201788-000B/C/D/G*</t>
  </si>
  <si>
    <t>49-201788-000B</t>
  </si>
  <si>
    <t>REPL KIT, DSPL, LCD, 15 IN, CONS*49-201788-000B/C/D/G*</t>
  </si>
  <si>
    <t>49-201788-000C</t>
  </si>
  <si>
    <t>49-201788-000D</t>
  </si>
  <si>
    <t>49-201788-000G</t>
  </si>
  <si>
    <t>49-201790-000A</t>
  </si>
  <si>
    <t>MAINT, KYBD, 085 KY, US*49-211481-000A*</t>
  </si>
  <si>
    <t>49-202751-000A</t>
  </si>
  <si>
    <t>MOT,DC,BRUSHLESS (49-211438-000A)</t>
  </si>
  <si>
    <t>49-202775-000A</t>
  </si>
  <si>
    <t>TRANSPORT, 720MM LENGHT, FL *49-211435-000A*</t>
  </si>
  <si>
    <t>49-202795-000A</t>
  </si>
  <si>
    <t>TRANSPORT,620MM LENGTH, R/L *49-211436-000A*</t>
  </si>
  <si>
    <t>49-202839-000A</t>
  </si>
  <si>
    <t>CCA,HUB,USB,7 PORT,1.1*49-211381-000A*</t>
  </si>
  <si>
    <t>49-202839-000B</t>
  </si>
  <si>
    <t>CCA,HUB,USB,4 PORT, 1,1*49-211381-000B*</t>
  </si>
  <si>
    <t>49-202997-000A</t>
  </si>
  <si>
    <t>COVER TAMPER DIP RDR</t>
  </si>
  <si>
    <t>49-203172-000A</t>
  </si>
  <si>
    <t>CCA, HIGH SIDE COMM *49-211385-000A*</t>
  </si>
  <si>
    <t>49-203178-000A</t>
  </si>
  <si>
    <t>PROCESSOR, P4 MOTHER BRECKENRIDGE</t>
  </si>
  <si>
    <t>49-203179-000A</t>
  </si>
  <si>
    <t>P4 HT 2,0 GHZ</t>
  </si>
  <si>
    <t>49-203180-000A</t>
  </si>
  <si>
    <t>PWR SPLY,SWTCR,MULTVOLT,W 300 *49-212552-000B*O*P8-701730-0015*</t>
  </si>
  <si>
    <t>49-203935-X0BA</t>
  </si>
  <si>
    <t>BLANK, SPACER, TOP, ADD FCN</t>
  </si>
  <si>
    <t>49-203977-XXXA</t>
  </si>
  <si>
    <t>PANEL, DOOR FL ,LWR FASCIA, LOBBY</t>
  </si>
  <si>
    <t>49-204152-000C</t>
  </si>
  <si>
    <t>CCA , TCM2</t>
  </si>
  <si>
    <t>49-204203-000C</t>
  </si>
  <si>
    <t>CCA KIT,PRCSR,P4,2GHZ,0MB*49-204203-240C*</t>
  </si>
  <si>
    <t>49-204203-200C</t>
  </si>
  <si>
    <t>CCA KIT,PRCSR,CELERON,2GHZ,0MB*49-204203-240C*EXPIRED*</t>
  </si>
  <si>
    <t>49-204203-240C</t>
  </si>
  <si>
    <t>CCA KIT,PRCSR,P4,2GHZ,0MB*49-203178-000A*49-204203-200C/000C)</t>
  </si>
  <si>
    <t>49-204271-000B</t>
  </si>
  <si>
    <t>CCA,DISPR *49-208102-000D*AND *E* AND *F*</t>
  </si>
  <si>
    <t>49-204302-000B</t>
  </si>
  <si>
    <t>UPS INTERNAL HIGH VOLT (220VAC) UPS BANCO SANTANDER MOD BK350EI *49-212550-000B*</t>
  </si>
  <si>
    <t>49-204328-000B</t>
  </si>
  <si>
    <t>PNL,TOP,VEST * 49-204328-X0BB*</t>
  </si>
  <si>
    <t>49-204644-001A</t>
  </si>
  <si>
    <t>THRM PRNTR MECH, 58MM, 48 COL *49-209561-001A*</t>
  </si>
  <si>
    <t>49-204644-003A</t>
  </si>
  <si>
    <t>CCA CNTRLR USB MAIN BD ASSY *49-209561-003A*</t>
  </si>
  <si>
    <t>49-204782-000A</t>
  </si>
  <si>
    <t>ASSEMBLY, BOX, A/C DIST</t>
  </si>
  <si>
    <t>49-207805-120C</t>
  </si>
  <si>
    <t>CCA KIT,PRCSR,CTPG5-T,01.20 GH</t>
  </si>
  <si>
    <t>49-207805-120F</t>
  </si>
  <si>
    <t>PROCESADOR CTP G5T 1,2 GHZ CON MEMORIA</t>
  </si>
  <si>
    <t>49-208102-000D</t>
  </si>
  <si>
    <t>CCA, DISPENSER *49-204271-000B*</t>
  </si>
  <si>
    <t>49-208102-000E</t>
  </si>
  <si>
    <t>CCA, DISPENSER*49-208102-000F* AND *D* AND HO *49-204271-000B*</t>
  </si>
  <si>
    <t>49-208102-000F</t>
  </si>
  <si>
    <t>CCA,DISPENSER (WAS 49-208102-000E) *49-208102-000D* O *49-204271-000B*</t>
  </si>
  <si>
    <t>49-208102-000H</t>
  </si>
  <si>
    <t>CCA DISPENSER *was 49-204271-000B*</t>
  </si>
  <si>
    <t>49-208102-000M</t>
  </si>
  <si>
    <t>CCA,DISPENSER NEW</t>
  </si>
  <si>
    <t>49-208484-000B</t>
  </si>
  <si>
    <t>ASSEMBLY, CUSTOMER INTFC</t>
  </si>
  <si>
    <t>49-208484-000J</t>
  </si>
  <si>
    <t>ASSEMBLY, CUSTOMER INTFC IDMBD WAS SUB B*SV-208484-000M*</t>
  </si>
  <si>
    <t>49-208499-000B</t>
  </si>
  <si>
    <t>LOWER ALIGN ASSY</t>
  </si>
  <si>
    <t>49-208500-000B</t>
  </si>
  <si>
    <t>ASSY,BASE,IDM5</t>
  </si>
  <si>
    <t>49-208501-000E</t>
  </si>
  <si>
    <t>PIVOT ASSY,MAGNETICS</t>
  </si>
  <si>
    <t>49-208502-000C</t>
  </si>
  <si>
    <t>PIVOT ASSY,STAMP</t>
  </si>
  <si>
    <t>49-209507-000A</t>
  </si>
  <si>
    <t>DIP CARD READER (123) *49-209536-000A* *00-104469-A/C*</t>
  </si>
  <si>
    <t>49-209534-000B</t>
  </si>
  <si>
    <t>PRNTR,JNL, THRM *WAS 00104468000B* *49-209534-000D*</t>
  </si>
  <si>
    <t>49-209534-000D</t>
  </si>
  <si>
    <t>PRNTR,JNL, THRM WAS B *49-247984-000A*</t>
  </si>
  <si>
    <t>49-209535-000A</t>
  </si>
  <si>
    <t>CARDREADER,DIP,TRACK1/2/3,RD CON CHIP *49-209535-000B**P8-511100-0642*</t>
  </si>
  <si>
    <t>49-209535-000B</t>
  </si>
  <si>
    <t>CARDREADER,DIP,TRACK1/2/3,RD CON CHIP *P8-511100-0642**49221701-C* WAS A</t>
  </si>
  <si>
    <t>49-209536-000A</t>
  </si>
  <si>
    <t>CD RDR,DIP,TRK1/2/3,RD *49-209507-000A* *00-104469-A/C*</t>
  </si>
  <si>
    <t>49-209536-000B</t>
  </si>
  <si>
    <t>CD RDR,DIP,TRK1/2/3,RD,ENVIR WAS A</t>
  </si>
  <si>
    <t>49-209540-000B</t>
  </si>
  <si>
    <t>ASD CD RDR,MTZ,TRK123,R/W,ICC CON CHIP/CON ASD SUB C/D *49-209542-000E*</t>
  </si>
  <si>
    <t>49-209540-000C</t>
  </si>
  <si>
    <t>ASD CD RDR,MTZ,TRK123,R/W,ICC CON CHIP/CON ASD SUB D</t>
  </si>
  <si>
    <t>49-209540-000D</t>
  </si>
  <si>
    <t>CARD READER,MOTORIZED,TRK1/2/3 READ/WRITE,ICC SUB 49-209542-000E</t>
  </si>
  <si>
    <t>49-209542-000D</t>
  </si>
  <si>
    <t>CARD READER,MOTORIZED,TRK1/2/3 READ/WRITE,HIC</t>
  </si>
  <si>
    <t>49-209542-000E</t>
  </si>
  <si>
    <t>49-209542-000F</t>
  </si>
  <si>
    <t>CD RDR,MTZ,TRK1/2/3,RD/WRT,HIC WAS D/E</t>
  </si>
  <si>
    <t>49-209544-000A</t>
  </si>
  <si>
    <t>CARD READER TRK123 RW STR DWN A,W/ANTIF *49-201396-000B* O *49-209544-000B*</t>
  </si>
  <si>
    <t>49-209544-000B</t>
  </si>
  <si>
    <t>ASD CD RDR, MTZ, TRK123 RD/WRT SIN CHIP ST *49-209544-000C*</t>
  </si>
  <si>
    <t>49-209544-000C</t>
  </si>
  <si>
    <t>ASD CD RDR, MTZ, TRK123,R/W SIN CHIP</t>
  </si>
  <si>
    <t>49-209561-001A</t>
  </si>
  <si>
    <t>THRM PRNTR MECH, 58MM, 48 COL</t>
  </si>
  <si>
    <t>49-210245-000A</t>
  </si>
  <si>
    <t>CCA, ESD BEEPER</t>
  </si>
  <si>
    <t>49-211083-000A</t>
  </si>
  <si>
    <t>CCA,ESD</t>
  </si>
  <si>
    <t>49-211125-000B</t>
  </si>
  <si>
    <t>CCA, INVERTER, KIT, CONS DSPL, LGN2A</t>
  </si>
  <si>
    <t>49-211381-000A</t>
  </si>
  <si>
    <t>CCA, HUB, USB, 7 PORT, 1.1*WAS 49-202839-000A*</t>
  </si>
  <si>
    <t>49-211381-000B</t>
  </si>
  <si>
    <t>CCA , HUB , USB, 4 PORT , 1.1 *WAS 49-202839-000B*</t>
  </si>
  <si>
    <t>49-211385-000A</t>
  </si>
  <si>
    <t>CCA, HIGH SIDE COMM *49-203172-000A* *49-201785-000B**49-211385-000B*</t>
  </si>
  <si>
    <t>49-211385-000B</t>
  </si>
  <si>
    <t>CA, HIGH SIDE COMM *49-203172-A**49-201785-B*49-211385-B/C*</t>
  </si>
  <si>
    <t>49-211385-000C</t>
  </si>
  <si>
    <t>CCA.HIGH SIDE COMM</t>
  </si>
  <si>
    <t>49-211391-000A</t>
  </si>
  <si>
    <t>FEC CCA / FASCIA IX SERIES *WAS 49-012951-000A*</t>
  </si>
  <si>
    <t>49-211393-000A</t>
  </si>
  <si>
    <t>CCA, 24VDC DIST *49-200931-000A*</t>
  </si>
  <si>
    <t>49-211407-000B</t>
  </si>
  <si>
    <t>CCA MAIN IDM5</t>
  </si>
  <si>
    <t>49-211419-000A</t>
  </si>
  <si>
    <t>CCA , ATM ADPTR</t>
  </si>
  <si>
    <t>49-211432-000A</t>
  </si>
  <si>
    <t>PICKER, AFD, AGGREESSIVE *49-200000-000A*</t>
  </si>
  <si>
    <t>49-211433-000A</t>
  </si>
  <si>
    <t>STACKER,AFD *49-200596-000A*</t>
  </si>
  <si>
    <t>49-211434-000A</t>
  </si>
  <si>
    <t>TRANSPORT,860MM LENGTH,RL was *49200595000A*</t>
  </si>
  <si>
    <t>49-211435-000A</t>
  </si>
  <si>
    <t>TRANSPORT,720MM LENGTH,LFL (WAS 49-202775-000A)</t>
  </si>
  <si>
    <t>49-211436-000A</t>
  </si>
  <si>
    <t>TRANSPORT,620MM LENGTH,SRL*49-202795-000A*</t>
  </si>
  <si>
    <t>49-211437-000A</t>
  </si>
  <si>
    <t>PRESENTER OPTEVA F/L CORTO</t>
  </si>
  <si>
    <t>49-211466-000A</t>
  </si>
  <si>
    <t>SWITCH, 004 KY, OPN KYBD,W/AUD J</t>
  </si>
  <si>
    <t>49-211466-000B</t>
  </si>
  <si>
    <t>SWITCH,004 KY,OPN KYBD,W/AUD JACK</t>
  </si>
  <si>
    <t>49-211481-000A</t>
  </si>
  <si>
    <t>NT, 085 KY, ENG, US</t>
  </si>
  <si>
    <t>49-211529-000A</t>
  </si>
  <si>
    <t>CABLE, POWER, CAP</t>
  </si>
  <si>
    <t>49-211634-000A</t>
  </si>
  <si>
    <t>CABLE ASSEMBLY *was49-200819-000A*</t>
  </si>
  <si>
    <t>49-212529-291C</t>
  </si>
  <si>
    <t>CCA KIT, PRCSR, CELERON, 2.93 GHZ,(49-212529-292C)</t>
  </si>
  <si>
    <t>49-212529-292C</t>
  </si>
  <si>
    <t>CCA KIT,PRCSR,CELERON,2.93GHZ,*49-212529-294C*</t>
  </si>
  <si>
    <t>49-212529-294C</t>
  </si>
  <si>
    <t>CCA KIT,PRCSR,CELERON,2.93GHZ, *49-212529-304C*</t>
  </si>
  <si>
    <t>49-212529-301C</t>
  </si>
  <si>
    <t>CCA KIT, PRCSR, P4, 3.0 GHZ, 00MB SUB 304C</t>
  </si>
  <si>
    <t>49-212529-304C</t>
  </si>
  <si>
    <t>CCA KIT, PRCSR, P4, 3.0 GHZ, DERBY, 0MB WAS 301C</t>
  </si>
  <si>
    <t>49-212550-000B</t>
  </si>
  <si>
    <t>POWER SUPPLY,UNINTERUPTABLE,350VA,230V</t>
  </si>
  <si>
    <t>49-212552-000A</t>
  </si>
  <si>
    <t>PWR SPLY, SWTCR, MULTVOLT *WAS49-203180-000A*49-212552-000B*</t>
  </si>
  <si>
    <t>49-212552-000B</t>
  </si>
  <si>
    <t>PWR SPLY, SWTCR, MULTVOLT *WAS49-203180-000A*O*P8-701730-0015*</t>
  </si>
  <si>
    <t>49-212552-000E</t>
  </si>
  <si>
    <t>PWR SPLY,SWTCR,MULTVOLT,W300 *49-212552-000F*</t>
  </si>
  <si>
    <t>49-212552-000F</t>
  </si>
  <si>
    <t>PWR SPLY,SWTCR,MULTVOLT,W300.0 WAS B</t>
  </si>
  <si>
    <t>49-213270-000F</t>
  </si>
  <si>
    <t>MONITOR,LCD,15 IN,CONSUMER DISPLAY</t>
  </si>
  <si>
    <t>49-213272-000C</t>
  </si>
  <si>
    <t>MON,LCD,10.4 IN *49-201784-000C*49-240457-000A*</t>
  </si>
  <si>
    <t>49-213640-000B</t>
  </si>
  <si>
    <t>ASSY, ESCROW</t>
  </si>
  <si>
    <t>49-213647-000A</t>
  </si>
  <si>
    <t>PLATEN,STAMP</t>
  </si>
  <si>
    <t>49-213709-000A</t>
  </si>
  <si>
    <t>ASSY, LOWER ALIGN</t>
  </si>
  <si>
    <t>49-213721-000A</t>
  </si>
  <si>
    <t>ASSY, UPPER ALIGN</t>
  </si>
  <si>
    <t>49-213800-000C</t>
  </si>
  <si>
    <t>CCA, MAIN</t>
  </si>
  <si>
    <t>49-213800-000D</t>
  </si>
  <si>
    <t>CCA,MAIN IDMBD</t>
  </si>
  <si>
    <t>49-213801-000C</t>
  </si>
  <si>
    <t>CCA, ALIGN, UPR</t>
  </si>
  <si>
    <t>49-213802-000B</t>
  </si>
  <si>
    <t>CCA, PICKER</t>
  </si>
  <si>
    <t>49-213802-000C</t>
  </si>
  <si>
    <t>CCA PICKER</t>
  </si>
  <si>
    <t>49-213803-000C</t>
  </si>
  <si>
    <t>CCA, MOTOR DRIVER</t>
  </si>
  <si>
    <t>49-213804-000B</t>
  </si>
  <si>
    <t>CCA, STAMPER</t>
  </si>
  <si>
    <t>49-213804-000C</t>
  </si>
  <si>
    <t>CCA,STAMPER</t>
  </si>
  <si>
    <t>49-214427-000A</t>
  </si>
  <si>
    <t>LCD CONSUMER DSPLAY,LCD,08.4 IN</t>
  </si>
  <si>
    <t>49-214428-000A</t>
  </si>
  <si>
    <t>CONS DSPL, LCD, 12.1 IN</t>
  </si>
  <si>
    <t>49-214543-000B</t>
  </si>
  <si>
    <t>CCA, SNSR, REFL SUB C</t>
  </si>
  <si>
    <t>49-214769-000A</t>
  </si>
  <si>
    <t>CCA, INVERTER</t>
  </si>
  <si>
    <t>49-214770-000B</t>
  </si>
  <si>
    <t>CCA VIDEO CONTROLLER</t>
  </si>
  <si>
    <t>49-216678-000A</t>
  </si>
  <si>
    <t>CABLE LOGIC INTERFACE EPP5</t>
  </si>
  <si>
    <t>49-216680-762A</t>
  </si>
  <si>
    <t>EPP5(BSC),LGE,ST STL,SPA,NUM,C</t>
  </si>
  <si>
    <t>49-216681-754A</t>
  </si>
  <si>
    <t>EPP5(PCI),LGE,ST STL,SPA(CO),NUM,000 *49-216680-762A**49-216681-754E**</t>
  </si>
  <si>
    <t>49-216681-754E</t>
  </si>
  <si>
    <t>EPP5(PCI) LGE ST STL SPA (CO) *49-216681-754A*</t>
  </si>
  <si>
    <t>49-217312-000B</t>
  </si>
  <si>
    <t>CCA, ALIGN, LOWER</t>
  </si>
  <si>
    <t>49-217354-000C</t>
  </si>
  <si>
    <t>ASSEMBLY SOLENOID WAS B</t>
  </si>
  <si>
    <t>49-217424-000A</t>
  </si>
  <si>
    <t>CI, RAPTOR Subs to C</t>
  </si>
  <si>
    <t>49-217424-000C</t>
  </si>
  <si>
    <t>CI, RAPTOR WAS A *SV217424000C*</t>
  </si>
  <si>
    <t>49-218289-X0BB</t>
  </si>
  <si>
    <t>FASCIA,LOWER,OPTEVA 522</t>
  </si>
  <si>
    <t>49-218393-000B</t>
  </si>
  <si>
    <t>DISTRIBUTION BOX Subs to C</t>
  </si>
  <si>
    <t>49-218393-000C</t>
  </si>
  <si>
    <t>DISTRIBUTION BOX WAS B</t>
  </si>
  <si>
    <t>49-218393-000D</t>
  </si>
  <si>
    <t>ASSY,AC BOX,SPI</t>
  </si>
  <si>
    <t>49-218994-545A</t>
  </si>
  <si>
    <t>EPP5(BSC),SM,ST STL,SPA(CO),UN *49-218995-545A*</t>
  </si>
  <si>
    <t>49-218995-545A</t>
  </si>
  <si>
    <t>EPP5(PCI),SM,ST STL,SPA(CO),NUM,000 *49-218995-754A*</t>
  </si>
  <si>
    <t>49-218995-754A</t>
  </si>
  <si>
    <t>EPP5(PCI),SM,ST STL,SPA(CO),NUM,000</t>
  </si>
  <si>
    <t>49-219660-000B</t>
  </si>
  <si>
    <t>POWER CONTROL BOX ASSY</t>
  </si>
  <si>
    <t>49-219725-000B</t>
  </si>
  <si>
    <t>CCA, ALIGN, UPR (PLACA DE ALINEADOR ENA)</t>
  </si>
  <si>
    <t>49-219839-000B</t>
  </si>
  <si>
    <t>ASM,. TAKEAWAY, UDD</t>
  </si>
  <si>
    <t>49-220759-000B</t>
  </si>
  <si>
    <t>ASM, CCA, TRANSPORT</t>
  </si>
  <si>
    <t>49-220909-000B</t>
  </si>
  <si>
    <t>CCA,CI,LOWER</t>
  </si>
  <si>
    <t>49-220923-000A</t>
  </si>
  <si>
    <t>CA,SNSR,EMT/DET</t>
  </si>
  <si>
    <t>49-221124-000B</t>
  </si>
  <si>
    <t>CCA, MAIN, ESC</t>
  </si>
  <si>
    <t>49-221496-000D</t>
  </si>
  <si>
    <t>CA.LOG USB</t>
  </si>
  <si>
    <t>49-221669-000A</t>
  </si>
  <si>
    <t>MAINT, KYBD, 085 USB</t>
  </si>
  <si>
    <t>49-221699-000B</t>
  </si>
  <si>
    <t>ASD,MODULE,DIP CARD READER *00-UPGDIP-OPT2 VER ESPECIALIST*</t>
  </si>
  <si>
    <t>49-221701-000C</t>
  </si>
  <si>
    <t>KIT,CD READER,DIP,W/RAILS,ENVIR</t>
  </si>
  <si>
    <t>49-221800-000A</t>
  </si>
  <si>
    <t>ASM, ALIGN, UPPER</t>
  </si>
  <si>
    <t>49-221800-000C</t>
  </si>
  <si>
    <t>ASM, ALIGN UPR</t>
  </si>
  <si>
    <t>49-222609-000B</t>
  </si>
  <si>
    <t>CCA, ESCROW</t>
  </si>
  <si>
    <t>49-222612-000B</t>
  </si>
  <si>
    <t>CCA, MAIN ENA sub E o F</t>
  </si>
  <si>
    <t>49-222612-000E</t>
  </si>
  <si>
    <t>CCA, MAIN ENA * 49-222612-000F* WAS B</t>
  </si>
  <si>
    <t>49-222612-000F</t>
  </si>
  <si>
    <t>CCA,MAIN,ENA WAS 49-222612-000E o B</t>
  </si>
  <si>
    <t>49-222685-300A</t>
  </si>
  <si>
    <t>PROCESSOR, BASE, C2D, 3.0GHZ, 2GB SIERRA</t>
  </si>
  <si>
    <t>49-222686-300C</t>
  </si>
  <si>
    <t>CCA KIT, SIERRA PROCESSOR 3,0 GHZ, 0 GB SUB 301C</t>
  </si>
  <si>
    <t>49-222686-301C</t>
  </si>
  <si>
    <t>CCA,KIT,PROCESSOR,C2D,3.0GHZ,0GB WAS 300C</t>
  </si>
  <si>
    <t>49-223785-000A</t>
  </si>
  <si>
    <t>DVD-RW SATA, INTL, COMB</t>
  </si>
  <si>
    <t>49-223820-000A</t>
  </si>
  <si>
    <t>PRNTR,1-SD THRM RCPT,80MM TOSHIBA *49257458000A/B*</t>
  </si>
  <si>
    <t>49-223893-000A</t>
  </si>
  <si>
    <t>CCA, PROCESSOR, C2D SIERRA</t>
  </si>
  <si>
    <t>49-223905-000A</t>
  </si>
  <si>
    <t>ASSY,PLATEN,PADDLE WHEEL</t>
  </si>
  <si>
    <t>49-223987-000B</t>
  </si>
  <si>
    <t>CCA,MAIN</t>
  </si>
  <si>
    <t>49-223996-000A</t>
  </si>
  <si>
    <t>CCA, PICKER, IDMBD</t>
  </si>
  <si>
    <t>49-225369-000A</t>
  </si>
  <si>
    <t>LCD KIT REPLACEMENT FOR 15-INCH COLOR MONITOR</t>
  </si>
  <si>
    <t>49-225370-000A</t>
  </si>
  <si>
    <t>CCA KIT,PROCESSOR,C2D,MOTHERBOARD</t>
  </si>
  <si>
    <t>49-225546-000A</t>
  </si>
  <si>
    <t>ASSY,TAKEWAY,UDD,PACKAGED ENA was SV-219839-000D</t>
  </si>
  <si>
    <t>49-225548-000A</t>
  </si>
  <si>
    <t>ASSY,ALIGN,UPPER,PACKAGED ENA *SV221800000A*</t>
  </si>
  <si>
    <t>49-225555-000A</t>
  </si>
  <si>
    <t>DRIVETRAIN, ESC, PACKAGED</t>
  </si>
  <si>
    <t>49-226262-000D</t>
  </si>
  <si>
    <t>ASSEMBLY,LID,EFFC,720RL *SV-226262-000D*</t>
  </si>
  <si>
    <t>49-226643-000A</t>
  </si>
  <si>
    <t>SENSOR DISTANCE</t>
  </si>
  <si>
    <t>49-227254-000A</t>
  </si>
  <si>
    <t>CHEST XPORT EFFC 720 F/L X 8</t>
  </si>
  <si>
    <t>49-228577-000A</t>
  </si>
  <si>
    <t>CCA EFFC ENA</t>
  </si>
  <si>
    <t>49-229499-000F</t>
  </si>
  <si>
    <t>ECRM,UPR,TTW,TYPE 5B+ BV,URJB</t>
  </si>
  <si>
    <t>49-229499-000N</t>
  </si>
  <si>
    <t>ECRM LITE,UPR,LOBBY,TYPE 5B+ BV,URJB</t>
  </si>
  <si>
    <t>49-229499-000R</t>
  </si>
  <si>
    <t>ECRM,UPR,TTW,TYPE 5B+ BV,URJB,</t>
  </si>
  <si>
    <t>49-229500-000A</t>
  </si>
  <si>
    <t>ECRM,LWR,5-CSET,ABANDRB INCL LT</t>
  </si>
  <si>
    <t>49-229503-000A</t>
  </si>
  <si>
    <t>ECRM,CSS,HTR RL</t>
  </si>
  <si>
    <t>49-229504-000A</t>
  </si>
  <si>
    <t>ECRM, ET, RL</t>
  </si>
  <si>
    <t>49-229505-000A</t>
  </si>
  <si>
    <t>ECRM, ET,FL</t>
  </si>
  <si>
    <t>49-229512-000A</t>
  </si>
  <si>
    <t>ECRM, CSET, ACCEPTANCE BOX</t>
  </si>
  <si>
    <t>49-229513-000A</t>
  </si>
  <si>
    <t>ECRM, CSET, RECYCLING BOX</t>
  </si>
  <si>
    <t>49-229514-000A</t>
  </si>
  <si>
    <t>ECRM,JKT,TTW</t>
  </si>
  <si>
    <t>49-232925-000A</t>
  </si>
  <si>
    <t>ASSY,TRIGGER,LWR,RL,ET,OPN SIDE</t>
  </si>
  <si>
    <t>49-233110-000C</t>
  </si>
  <si>
    <t>ECRM LITE CASH SLOT</t>
  </si>
  <si>
    <t>49-233111-000A</t>
  </si>
  <si>
    <t>ASSY,UPR XPRT FR,LOBBY</t>
  </si>
  <si>
    <t>49-233126-000A</t>
  </si>
  <si>
    <t>CASH SLOT ASSEMBLY FOR TTW</t>
  </si>
  <si>
    <t>49-233151-000A</t>
  </si>
  <si>
    <t>UTF ASSEMBLY FOR TTW</t>
  </si>
  <si>
    <t>49-233158-000A</t>
  </si>
  <si>
    <t>ASSY, UPR XPRT, REAR</t>
  </si>
  <si>
    <t>49-233165-000A</t>
  </si>
  <si>
    <t>49-233175-000A</t>
  </si>
  <si>
    <t>ASSY, LT, 5, CSET</t>
  </si>
  <si>
    <t>49-233177-000A</t>
  </si>
  <si>
    <t>ASSY LWR TP 4 CSET</t>
  </si>
  <si>
    <t>49-233199-015A</t>
  </si>
  <si>
    <t>DE CCA, RX802, UPR UNIT</t>
  </si>
  <si>
    <t>49-233199-016A</t>
  </si>
  <si>
    <t>PRSNTR CCA, RX803, UPR UNIT</t>
  </si>
  <si>
    <t>49-233199-018A</t>
  </si>
  <si>
    <t>VBV PWR CCA, RX726, UPR UNIT</t>
  </si>
  <si>
    <t>49-233199-020A</t>
  </si>
  <si>
    <t>SHTR CCA, RX804, CSS</t>
  </si>
  <si>
    <t>49-233199-033A</t>
  </si>
  <si>
    <t>MEMORY BOARD(RX806)</t>
  </si>
  <si>
    <t>49-233199-045A</t>
  </si>
  <si>
    <t>UPR-MTR ASSY</t>
  </si>
  <si>
    <t>49-233199-048A</t>
  </si>
  <si>
    <t>FRONT UP SENSOR ASSY</t>
  </si>
  <si>
    <t>49-233199-049A</t>
  </si>
  <si>
    <t>FEED SENSOR2 ASSY</t>
  </si>
  <si>
    <t>49-233199-050A</t>
  </si>
  <si>
    <t>FEED SENSOR1 ASSY</t>
  </si>
  <si>
    <t>49-233199-051A</t>
  </si>
  <si>
    <t>FRONT SENSOR ASSY</t>
  </si>
  <si>
    <t>49-233199-054A</t>
  </si>
  <si>
    <t>PRESSURE PLATE ASSY</t>
  </si>
  <si>
    <t>49-233199-055A</t>
  </si>
  <si>
    <t>UTF-CS-H-MTR ASSY</t>
  </si>
  <si>
    <t>49-233199-057A</t>
  </si>
  <si>
    <t>UTF-G002 ASSY</t>
  </si>
  <si>
    <t>49-233199-058A</t>
  </si>
  <si>
    <t>UTF-G004 ASSY</t>
  </si>
  <si>
    <t>49-233199-062A</t>
  </si>
  <si>
    <t>UTR-G001-SOL ASSY</t>
  </si>
  <si>
    <t>49-233199-063A</t>
  </si>
  <si>
    <t>UTR-G003-SOL ASSY</t>
  </si>
  <si>
    <t>49-233199-064A</t>
  </si>
  <si>
    <t>UES-SW.CBL ASM</t>
  </si>
  <si>
    <t>49-233199-070A</t>
  </si>
  <si>
    <t>CE CCA, RX801</t>
  </si>
  <si>
    <t>49-233199-072A</t>
  </si>
  <si>
    <t>MOTOR,ASSY,ULB-H-MTR</t>
  </si>
  <si>
    <t>49-233199-080A</t>
  </si>
  <si>
    <t>CSET CCA, RX805</t>
  </si>
  <si>
    <t>49-233199-176A</t>
  </si>
  <si>
    <t>ULB-RB-CON-BR ASSY (AB/RB</t>
  </si>
  <si>
    <t>49-233199-177A</t>
  </si>
  <si>
    <t>JBL-RB-CON- BR ASSY</t>
  </si>
  <si>
    <t>49-233199-194A</t>
  </si>
  <si>
    <t>UTFS-BV-FINAL ASSY</t>
  </si>
  <si>
    <t>49-233199-387A</t>
  </si>
  <si>
    <t>CSET CCA, RX805 RB CONFIGURATION</t>
  </si>
  <si>
    <t>49-233199-388A</t>
  </si>
  <si>
    <t>CSET CCA, RX805 AB CONFIGURATION</t>
  </si>
  <si>
    <t>49-238415-000A</t>
  </si>
  <si>
    <t>BILL VALIDATOR, TYPE 5B+</t>
  </si>
  <si>
    <t>49-238533-000A</t>
  </si>
  <si>
    <t>ECRM,CFG KIT,RL,TTW,DUAL USB F</t>
  </si>
  <si>
    <t>49-238533-000B</t>
  </si>
  <si>
    <t>ECRM LITE, CFG KIT TTW, DUAL USB</t>
  </si>
  <si>
    <t>49-239735-000A</t>
  </si>
  <si>
    <t>HDDSK SATA 3,50 IN,500 GB</t>
  </si>
  <si>
    <t>49-240454-000A</t>
  </si>
  <si>
    <t>CCA KIT,TOUCH SCRN CONTROLLER,15.0 ZYTRONIC</t>
  </si>
  <si>
    <t>49-240457-000A</t>
  </si>
  <si>
    <t>MON,LCD,LED BKLT,10.4 IN OPEN WAS 49213272C</t>
  </si>
  <si>
    <t>49-240469-000A</t>
  </si>
  <si>
    <t>TOUCH SCRN SNSR,15.0 IN ZYTRONIC</t>
  </si>
  <si>
    <t>49-240472-000A</t>
  </si>
  <si>
    <t>TOUCH SCRN SNSR,15.0 IN,PRV,OP</t>
  </si>
  <si>
    <t>49-240508-000B</t>
  </si>
  <si>
    <t>PRNTR,THRM RCPT,80MM,TRANSPORTLESS,1-SD,SINGLE ROLL</t>
  </si>
  <si>
    <t>49-242429-000B</t>
  </si>
  <si>
    <t>TRANSPORT, 620MM LENGTH, SRL</t>
  </si>
  <si>
    <t>49-242480-000B</t>
  </si>
  <si>
    <t>CCA, MAIN, ACTIVDISPENSE</t>
  </si>
  <si>
    <t>49-247846-000A</t>
  </si>
  <si>
    <t>PWR SPLY,SWTCHR,MULTVOLT,W 400</t>
  </si>
  <si>
    <t>49-247848-201A</t>
  </si>
  <si>
    <t>CARD CAGE VOYAGER PRCSR,BASE,CI5,2.7GHZ,4GB,STD SIN MON</t>
  </si>
  <si>
    <t>49-247983-000A</t>
  </si>
  <si>
    <t>DVD KIT,I/IX,BRECKENRIDGE</t>
  </si>
  <si>
    <t>49-247984-000A</t>
  </si>
  <si>
    <t>THRM,JNL,PRNTR OPTEVA STAR MICRONICS *49-209534 B/D*</t>
  </si>
  <si>
    <t>49-249258-291C</t>
  </si>
  <si>
    <t>CCA, KIT, PRCSR, CI5, 2.9GHZ</t>
  </si>
  <si>
    <t>49-249260-290A</t>
  </si>
  <si>
    <t>CCA PROCESOR</t>
  </si>
  <si>
    <t>49-249440-764A</t>
  </si>
  <si>
    <t>EPP7(BSC),LGE,ST STL,HTR,SPA,N</t>
  </si>
  <si>
    <t>49-249440-768A</t>
  </si>
  <si>
    <t>EPP7(BSC),LGE,ST STL,HTR,ENG(U</t>
  </si>
  <si>
    <t>49-249441-762A</t>
  </si>
  <si>
    <t>EPP7(PCI-PLUS),LGE,ST STL,HTR, SPA</t>
  </si>
  <si>
    <t>49-250396-000A</t>
  </si>
  <si>
    <t>IC,MEM,RAM MDL,512M*64,SDRAM DDR3 4GB CANY</t>
  </si>
  <si>
    <t>49-250398-000A</t>
  </si>
  <si>
    <t>CCA,PRCSR,CI5</t>
  </si>
  <si>
    <t>49-250399-000A</t>
  </si>
  <si>
    <t>HEATSINK,CPU,W/FAN</t>
  </si>
  <si>
    <t>49-250400-000A</t>
  </si>
  <si>
    <t>PRCSR,DESKTOP,3.6GHZ,006MB, 11</t>
  </si>
  <si>
    <t>49-250933-000A</t>
  </si>
  <si>
    <t>MON,AIO,LCD,15IN,STD</t>
  </si>
  <si>
    <t>49-252152-000A</t>
  </si>
  <si>
    <t>SSD,SATA,2.50 IN,120GB *P8-000000-0038*</t>
  </si>
  <si>
    <t>49-252402-000A</t>
  </si>
  <si>
    <t>ECRM GAUGE KIT</t>
  </si>
  <si>
    <t>49-252408-000A</t>
  </si>
  <si>
    <t>ECRM TENSION GAUGE</t>
  </si>
  <si>
    <t>49-252676-000A</t>
  </si>
  <si>
    <t>TOUCH PNL,15 IN</t>
  </si>
  <si>
    <t>49-254764-000B</t>
  </si>
  <si>
    <t>UCC UNIT</t>
  </si>
  <si>
    <t>49-255732-000A</t>
  </si>
  <si>
    <t>DVDRW DRV,EXTL USB *P8-000000-0017*</t>
  </si>
  <si>
    <t>49-255838-000A</t>
  </si>
  <si>
    <t>IC, MEM, RAM MDL, 512M*64, SDRAM DDR3/E SODIMM</t>
  </si>
  <si>
    <t>49-256690-000A</t>
  </si>
  <si>
    <t>CCA,PWR SPLY,48VDC,5A</t>
  </si>
  <si>
    <t>49-259710-000A</t>
  </si>
  <si>
    <t>HDDSK,SATA,2.50 IN,500GB *P8-000000-0048*</t>
  </si>
  <si>
    <t>49-260576-000A</t>
  </si>
  <si>
    <t>UES-SF ASM STANDARD TYPE</t>
  </si>
  <si>
    <t>49-263529-000A</t>
  </si>
  <si>
    <t>CCA ELH *49-247180-000E*.</t>
  </si>
  <si>
    <t>49-263529-00FA</t>
  </si>
  <si>
    <t>CCA,FASCIA CNTRL HUB</t>
  </si>
  <si>
    <t>4A-SARSB0-0000</t>
  </si>
  <si>
    <t>GAVETA DE DINERO $10 - DIEBOLD OPTEVA *00-104777-000M*</t>
  </si>
  <si>
    <t>55-001132-000A</t>
  </si>
  <si>
    <t>PANEL 15.68 8 FLEX TAIL 5PIN LOCKING AMP PN 517-17-8031-205</t>
  </si>
  <si>
    <t>55-001163-000A</t>
  </si>
  <si>
    <t>ARDUINO UNO R3 SMD CH340 ATMEGA328</t>
  </si>
  <si>
    <t>55-001170-000A</t>
  </si>
  <si>
    <t>IO BOARD SNBC CTI90 VERS 4.2.0 (DOBLE FAZ, PTH, FR4, DF1.6MM, SRLC, SRLS, ICLC, ICLS)</t>
  </si>
  <si>
    <t>55-001185-000A</t>
  </si>
  <si>
    <t>IO BOARD SNBC CTI90 VERS 4.2.5</t>
  </si>
  <si>
    <t>55-009043-000A</t>
  </si>
  <si>
    <t>RESISTOR 68K OHM 1/4 W.</t>
  </si>
  <si>
    <t>55-030005-000A</t>
  </si>
  <si>
    <t>FUENTE 12V LCD LG</t>
  </si>
  <si>
    <t>55-100014-000A</t>
  </si>
  <si>
    <t>SPLITTER VGA 1 IN A 8 OUT</t>
  </si>
  <si>
    <t>89-030473-000A</t>
  </si>
  <si>
    <t>BEZEL ASY (W/GATE-LOCK/EO CHIP)</t>
  </si>
  <si>
    <t>89-030480-000A</t>
  </si>
  <si>
    <t>SA / PWB (1CT 1R)</t>
  </si>
  <si>
    <t>89-030492-000A</t>
  </si>
  <si>
    <t>EXTERNAL PCBW GATELOCK WO CHIP</t>
  </si>
  <si>
    <t>89-031279-013A</t>
  </si>
  <si>
    <t>CIS MODULE</t>
  </si>
  <si>
    <t>89-031279-048A</t>
  </si>
  <si>
    <t>CPU BOARD R</t>
  </si>
  <si>
    <t>89-031279-049A</t>
  </si>
  <si>
    <t>ANALOG BOARD R</t>
  </si>
  <si>
    <t>89-031451-000A</t>
  </si>
  <si>
    <t>ELEC DUSTER CLEANING TOOL</t>
  </si>
  <si>
    <t>92-022500-2001</t>
  </si>
  <si>
    <t>ME WS314 COMPAQ DESKPRO</t>
  </si>
  <si>
    <t>92-022600-2028</t>
  </si>
  <si>
    <t>ME WS314 TRA AMDK6 266MHZ 32M</t>
  </si>
  <si>
    <t>92-022600-2033</t>
  </si>
  <si>
    <t>MODULO ELECTRONICO WS314 TRA AMDK611, 400 MHZ 32MB</t>
  </si>
  <si>
    <t>92-022600-2034</t>
  </si>
  <si>
    <t>MODULO ELECTRONICO WS314D SE440BX2 CEL466 64MB</t>
  </si>
  <si>
    <t>92-022700-2001</t>
  </si>
  <si>
    <t>MODULO ELECTRONICO WS 314 CD NEW</t>
  </si>
  <si>
    <t>92-023000-2010</t>
  </si>
  <si>
    <t>MODULO ELECTRONICO WS314 DN SE440BX2 CEL486 64MB</t>
  </si>
  <si>
    <t>92-023000-2086</t>
  </si>
  <si>
    <t>MODULO ELECTRONICO BISEL</t>
  </si>
  <si>
    <t>92-023000-2094</t>
  </si>
  <si>
    <t>ME PT300 2K -ATX-</t>
  </si>
  <si>
    <t>92-029500-0020</t>
  </si>
  <si>
    <t>KIT MET ME 2000.</t>
  </si>
  <si>
    <t>92-033000-3801</t>
  </si>
  <si>
    <t>PRT TKT NCR 2191</t>
  </si>
  <si>
    <t>92-033000-3807</t>
  </si>
  <si>
    <t>KIT PRT TICKET M260A COMPLETO WS314</t>
  </si>
  <si>
    <t>92-033000-3810</t>
  </si>
  <si>
    <t>PRT TKT M 260 CRT</t>
  </si>
  <si>
    <t>92-033000-3812</t>
  </si>
  <si>
    <t>KIT PRT TICKET FT632 EXTRA CAPACIDAD 7.</t>
  </si>
  <si>
    <t>92-033000-3813</t>
  </si>
  <si>
    <t>KIT PRT TICKET FTP632 WS314</t>
  </si>
  <si>
    <t>92-033000-3814</t>
  </si>
  <si>
    <t>KIT PRT TICKET FTP632 EXTRA CAPACIDAD 7.</t>
  </si>
  <si>
    <t>92-033000-3816</t>
  </si>
  <si>
    <t>PRT TKT FTP 632/2</t>
  </si>
  <si>
    <t>92-033000-3817</t>
  </si>
  <si>
    <t>PRT TKT FTP 632 CD NEW 7</t>
  </si>
  <si>
    <t>92-033000-3818</t>
  </si>
  <si>
    <t>KIT PRT TICKET FTP 632 WS314 CD NEW</t>
  </si>
  <si>
    <t>92-033000-3821</t>
  </si>
  <si>
    <t>KIT PRT FTP632 EXTRA CAPACIDAD 7 WS-NEW.*920330003850*</t>
  </si>
  <si>
    <t>92-033000-3822</t>
  </si>
  <si>
    <t>PRT TKT FTP 632 PT LP</t>
  </si>
  <si>
    <t>92-033000-3830</t>
  </si>
  <si>
    <t>KIT PRT OKIPOS 51S/AC1000,</t>
  </si>
  <si>
    <t>92-033000-3832</t>
  </si>
  <si>
    <t>PTR TICKET OKIPOS 51S-AC1000</t>
  </si>
  <si>
    <t>92-033000-3840</t>
  </si>
  <si>
    <t>PRT TKT CITIZEN 3551/5000</t>
  </si>
  <si>
    <t>92-033000-3848</t>
  </si>
  <si>
    <t>KIT PRTR TICKET FTP632 R 7 CON SOPORTE*920330003850*</t>
  </si>
  <si>
    <t>92-033000-3850</t>
  </si>
  <si>
    <t>KIT PRTR TICKET FTP632 CON PERNO</t>
  </si>
  <si>
    <t>92-033200-3801</t>
  </si>
  <si>
    <t>PRT TKT AUD LT 380+M260A+TUD</t>
  </si>
  <si>
    <t>92-033200-3803</t>
  </si>
  <si>
    <t>KIT PTR TKT FTP632 / AUD M260A (TUD260)*920332003804*</t>
  </si>
  <si>
    <t>92-033200-3804</t>
  </si>
  <si>
    <t>KIT PRT TKT FTP632/AUD M260A 2S</t>
  </si>
  <si>
    <t>92-033400-3807</t>
  </si>
  <si>
    <t>PRT AUDITORIA 3551/5K2L CITIZE</t>
  </si>
  <si>
    <t>92-044200-3606</t>
  </si>
  <si>
    <t>CRT SVGA 14 COLOR</t>
  </si>
  <si>
    <t>92-044200-3607</t>
  </si>
  <si>
    <t>KIT CRT 14 TOUCH SCREEN SM3NE *920442003630* *920442003656*</t>
  </si>
  <si>
    <t>92-044200-3608</t>
  </si>
  <si>
    <t>CRT SVGA 14 COLOR PS C/CORTE.</t>
  </si>
  <si>
    <t>92-044200-3615</t>
  </si>
  <si>
    <t>KIT CRT 14 TOUCH SCREEN PRIVACY GLASS SY3NE * 920442003632*</t>
  </si>
  <si>
    <t>92-044200-3621</t>
  </si>
  <si>
    <t>CRT SVGA 14 D NEW TS+PG.*92-44200-3638*</t>
  </si>
  <si>
    <t>92-044200-3622</t>
  </si>
  <si>
    <t>CRT SVGA 14 COLOR TS CMC7 BCS</t>
  </si>
  <si>
    <t>92-044200-3624</t>
  </si>
  <si>
    <t>KIT CRT SVGA 14 WS 314 CD NEW TS *92-044200-3641*</t>
  </si>
  <si>
    <t>92-044200-3625</t>
  </si>
  <si>
    <t>CRT SVGA 14 CD NEWTS+PG *92-044200-3642*</t>
  </si>
  <si>
    <t>92-044200-3628</t>
  </si>
  <si>
    <t>CRT SVGA 14 450 NB</t>
  </si>
  <si>
    <t>92-044200-3630</t>
  </si>
  <si>
    <t>KIT CRT 14 TOUCH SCREEN 400NB *920442003656* *92-44200-3643*</t>
  </si>
  <si>
    <t>92-044200-3631</t>
  </si>
  <si>
    <t>KIT CRT 14 450B CON TS Y PRIVACY C/CORTE CODE BAR WS/DT314</t>
  </si>
  <si>
    <t>92-044200-3632</t>
  </si>
  <si>
    <t>KIT CRT 14 TOUCH SCREEN PRIVACY GLASS 400NB *92-44200-3615*</t>
  </si>
  <si>
    <t>92-044200-3636</t>
  </si>
  <si>
    <t>CRT SVGA 14 COLOR 450 NB TS DN *92-044200-3658*</t>
  </si>
  <si>
    <t>92-044200-3638</t>
  </si>
  <si>
    <t>CRT SVGA 14 450NB TS+PG*92-44200-3621*</t>
  </si>
  <si>
    <t>92-044200-3641</t>
  </si>
  <si>
    <t>CRT SVGA 14 450NB CD NEW TS*92-044200-3624*</t>
  </si>
  <si>
    <t>92-044200-3642</t>
  </si>
  <si>
    <t>CRT SVGA 14 450NB CD NEW TS + PG,*92-044200-3625*</t>
  </si>
  <si>
    <t>92-044200-3643</t>
  </si>
  <si>
    <t>KIT CRT 14 LG441 TS *92-044200-3656*</t>
  </si>
  <si>
    <t>92-044200-3645</t>
  </si>
  <si>
    <t>CRT 14 TS LG 44 I WS314D NEW(CON CORTE)</t>
  </si>
  <si>
    <t>92-044200-3650</t>
  </si>
  <si>
    <t>KIT REPUESTO PG PARA LG 560N (MONITOR)</t>
  </si>
  <si>
    <t>92-044200-3652</t>
  </si>
  <si>
    <t>CRT SVGA 14 450D NEW TS + PG CMC7B</t>
  </si>
  <si>
    <t>92-044200-3655</t>
  </si>
  <si>
    <t>KIT CRT 450 B D NEW C/CORTE*92-044200-3645*92-044200-3650*</t>
  </si>
  <si>
    <t>92-044200-3656</t>
  </si>
  <si>
    <t>KIT CRT 14 TOUCH SCREEN 450B*92-44200-3630* *92-44200-3607*</t>
  </si>
  <si>
    <t>92-044200-3658</t>
  </si>
  <si>
    <t>KIT CRT 14 TOUCH SCREEN LGI D, NEW *92-044200-3636*</t>
  </si>
  <si>
    <t>92-044200-3660</t>
  </si>
  <si>
    <t>KIT CRT 15SVGA TS AFIP</t>
  </si>
  <si>
    <t>92-044200-3673</t>
  </si>
  <si>
    <t>CRT SVGA 15LG560A DT 314 TS.</t>
  </si>
  <si>
    <t>92-054500-5501</t>
  </si>
  <si>
    <t>BUZON CAIDA LIBRE RED 3000. *920545005505*</t>
  </si>
  <si>
    <t>92-054500-5503</t>
  </si>
  <si>
    <t>BUZON CAIDA LIBRE WS314</t>
  </si>
  <si>
    <t>92-054500-5505</t>
  </si>
  <si>
    <t>BUZON CAIDA LIBRE RED 3000</t>
  </si>
  <si>
    <t>92-054500-5507</t>
  </si>
  <si>
    <t>BUZON CAIDA LIBRE WS314 NEW</t>
  </si>
  <si>
    <t>92-054500-5509</t>
  </si>
  <si>
    <t>BUZON CAIDA LIBRE WS314, NEW,</t>
  </si>
  <si>
    <t>92-054500-5511</t>
  </si>
  <si>
    <t>BUZON CAIDA LIBRE A4 AFIP C/LLAVE *920545005513*</t>
  </si>
  <si>
    <t>92-054500-5513</t>
  </si>
  <si>
    <t>BUZON CAIDA LIBRE WS314A4, C/LLAVE.</t>
  </si>
  <si>
    <t>92-054500-5514</t>
  </si>
  <si>
    <t>BUZON CAIDA LIBRE ANCHO S/LLAVE</t>
  </si>
  <si>
    <t>92-054700-5501</t>
  </si>
  <si>
    <t>BUZON MOTORIZADO TRANSPORTE HORIZONTAL</t>
  </si>
  <si>
    <t>92-066700-3302</t>
  </si>
  <si>
    <t>DISP BILL MDDM TOP 2 DEM 300</t>
  </si>
  <si>
    <t>92-504500-5511</t>
  </si>
  <si>
    <t>BUZON CAIDA LIBRE A4 AFIP C/LLAVE.*#DE PARTE CORRECTO 920545005511*</t>
  </si>
  <si>
    <t>94-040067-3305</t>
  </si>
  <si>
    <t>CASH DISPENSER DBD 2D</t>
  </si>
  <si>
    <t>94-050075-3401</t>
  </si>
  <si>
    <t>BILL ACEPTOR ARDAC</t>
  </si>
  <si>
    <t>94-050075-3404</t>
  </si>
  <si>
    <t>BILL ACEPTOR ARDAC ARG 12/24V</t>
  </si>
  <si>
    <t>94-050075-3414</t>
  </si>
  <si>
    <t>WACS CALIBRATIONS CARD</t>
  </si>
  <si>
    <t>94-060080-3451</t>
  </si>
  <si>
    <t>UNIVERSAL HOPPER</t>
  </si>
  <si>
    <t>94-060080-3455</t>
  </si>
  <si>
    <t>UNIVERSAL HOPPER SMALL COINS</t>
  </si>
  <si>
    <t>94-070085-3503</t>
  </si>
  <si>
    <t>C455 VALIDATOR ARG</t>
  </si>
  <si>
    <t>94-090095-2501</t>
  </si>
  <si>
    <t>FUENTE SWITCHING AT 24V. SOLE4H. *940900952512*</t>
  </si>
  <si>
    <t>94-090095-2502</t>
  </si>
  <si>
    <t>FUENTE 28 VDC</t>
  </si>
  <si>
    <t>94-090095-2503</t>
  </si>
  <si>
    <t>FUENTE 24 VDC LINEAL</t>
  </si>
  <si>
    <t>94-090095-2504</t>
  </si>
  <si>
    <t>PWR SUPPLY WS 100</t>
  </si>
  <si>
    <t>94-090095-2505</t>
  </si>
  <si>
    <t>FUENTE SWITCHING ATX 24V. V1.</t>
  </si>
  <si>
    <t>94-090095-2506</t>
  </si>
  <si>
    <t>FUENTE 13,5V LINEAL</t>
  </si>
  <si>
    <t>94-090095-2507</t>
  </si>
  <si>
    <t>FUENTE 24V PRT TICKET BNA</t>
  </si>
  <si>
    <t>94-090095-2508</t>
  </si>
  <si>
    <t>FUENTE SWITCHING ATX 24V. PT.</t>
  </si>
  <si>
    <t>94-090095-2509</t>
  </si>
  <si>
    <t>FUENTE SWITCHING 239 W AT 24V PT</t>
  </si>
  <si>
    <t>94-090095-2512</t>
  </si>
  <si>
    <t>FUENTE SWITCHING AT 24V. MNL4H *94-090095-2501*</t>
  </si>
  <si>
    <t>94-090095-2513</t>
  </si>
  <si>
    <t>FUENTE SWITCHING AT R3000.*96-070000-8101*</t>
  </si>
  <si>
    <t>94-090095-2514</t>
  </si>
  <si>
    <t>FUENTE SWITCHING ATX 24V. V2.</t>
  </si>
  <si>
    <t>94-090095-4025</t>
  </si>
  <si>
    <t>CABLE SOLENOIDE GARGANTA BUZON BZN S</t>
  </si>
  <si>
    <t>94-090095-4027</t>
  </si>
  <si>
    <t>CABLE SENS-AMPLI WS314/BZN STD</t>
  </si>
  <si>
    <t>94-090095-4043</t>
  </si>
  <si>
    <t>CABLE ALI 5/12/24 V HEM</t>
  </si>
  <si>
    <t>94-090095-4047</t>
  </si>
  <si>
    <t>CABLE SEÑAL I/O (POSTE 90* -DPB ISA NEW)</t>
  </si>
  <si>
    <t>94-090095-4059</t>
  </si>
  <si>
    <t>CABLE ALIMENTACION 5/12/24</t>
  </si>
  <si>
    <t>94-090095-4077</t>
  </si>
  <si>
    <t>CABLE ALIMENTACION SOLENOIDE AFIP</t>
  </si>
  <si>
    <t>94-090095-4081</t>
  </si>
  <si>
    <t>CABLE SENSOR/PLACA BS-BM AFIP.</t>
  </si>
  <si>
    <t>94-090095-4082</t>
  </si>
  <si>
    <t>CABLE SENSOR /PLACA BUZON SIMPLE-BUZON MOTORIZADO</t>
  </si>
  <si>
    <t>94-090095-4087</t>
  </si>
  <si>
    <t>CABLE EXTENSION PARLANTE AFIP + GALICIA</t>
  </si>
  <si>
    <t>94-090095-4101</t>
  </si>
  <si>
    <t>CABLE ALIMENTACION FDD - AFIP.</t>
  </si>
  <si>
    <t>94-090095-4123</t>
  </si>
  <si>
    <t>CABLE DATO NODO DPB DPB2-AMPLI</t>
  </si>
  <si>
    <t>94-090095-4145</t>
  </si>
  <si>
    <t>CABLE SEÑAL 632 DB25H - IDC30</t>
  </si>
  <si>
    <t>94-090095-4195</t>
  </si>
  <si>
    <t>CABLE ALIM DATO CD DIEBOLD</t>
  </si>
  <si>
    <t>94-090095-4204</t>
  </si>
  <si>
    <t>CABLE DATO UNIVERS-HOPPER 30 CM</t>
  </si>
  <si>
    <t>94-090095-4205</t>
  </si>
  <si>
    <t>CABLE DATO UNIVERS-HOPPER 50 CM</t>
  </si>
  <si>
    <t>94-090095-4206</t>
  </si>
  <si>
    <t>CABLE ALIMENT BILL ACEPTOR 25C</t>
  </si>
  <si>
    <t>94-090095-4207</t>
  </si>
  <si>
    <t>CABLE DATO COIN VALIDATOR 1M.</t>
  </si>
  <si>
    <t>94-090095-4209</t>
  </si>
  <si>
    <t>CABLE DATO BILL ACEPT DB9 1.6M</t>
  </si>
  <si>
    <t>94-090095-9053</t>
  </si>
  <si>
    <t>PLACA DDPBISA TK 2</t>
  </si>
  <si>
    <t>94-090095-9054</t>
  </si>
  <si>
    <t>PLACA CONTROLADORA DDPB ISA TK1AND2, NEW.</t>
  </si>
  <si>
    <t>94-090095-9055</t>
  </si>
  <si>
    <t>CONTROLADORA DPB ISA TK2</t>
  </si>
  <si>
    <t>94-090095-9056</t>
  </si>
  <si>
    <t>CONTROLADORA DPB ISA TK1AND2</t>
  </si>
  <si>
    <t>94-090095-9057</t>
  </si>
  <si>
    <t>CONTROLADORA DPB SERIE</t>
  </si>
  <si>
    <t>94-090095-9058</t>
  </si>
  <si>
    <t>PLACA DPB ISA WS 100</t>
  </si>
  <si>
    <t>94-090095-9059</t>
  </si>
  <si>
    <t>PLACA AMPLIFICADORA RED3000</t>
  </si>
  <si>
    <t>94-090095-9060</t>
  </si>
  <si>
    <t>PLACA AMPLIFICADORA WS314 BUZON STD *940900959092*</t>
  </si>
  <si>
    <t>94-090095-9061</t>
  </si>
  <si>
    <t>SENSOR FALTA DE PAPEL C/CABLE - AFIP.</t>
  </si>
  <si>
    <t>94-090095-9062</t>
  </si>
  <si>
    <t>PLACA SENSOR OPTICO STD *940900959079*</t>
  </si>
  <si>
    <t>94-090095-9063</t>
  </si>
  <si>
    <t>SENSOR OPTICO BARRERA BZ TH</t>
  </si>
  <si>
    <t>94-090095-9064</t>
  </si>
  <si>
    <t>PLACA AMPLIFICADORA WS314 BUZON MOT. TH *940900959093*</t>
  </si>
  <si>
    <t>94-090095-9065</t>
  </si>
  <si>
    <t>SENSOR POCO PAPEL</t>
  </si>
  <si>
    <t>94-090095-9066</t>
  </si>
  <si>
    <t>PLACA COLECTORA DE ENTRADAS/SALIDAS NODO DPB2.</t>
  </si>
  <si>
    <t>94-090095-9068</t>
  </si>
  <si>
    <t>PLACA CONEX TECLADO BURBUJA</t>
  </si>
  <si>
    <t>94-090095-9074</t>
  </si>
  <si>
    <t>PLACA PULSADOR ELECTRONICO ATX</t>
  </si>
  <si>
    <t>94-090095-9075</t>
  </si>
  <si>
    <t>PLACA PULSADOR ELECTRONICO GIGABYTE (SOLO MOTHER´S ATX)</t>
  </si>
  <si>
    <t>94-090095-9076</t>
  </si>
  <si>
    <t>PLACA ADAPTER PRT DPB 4943 BAN-AFIP M260A.</t>
  </si>
  <si>
    <t>94-090095-9078</t>
  </si>
  <si>
    <t>PLACA ADAPTER PRT LT-380</t>
  </si>
  <si>
    <t>94-090095-9079</t>
  </si>
  <si>
    <t>PLACA SENSOR OPTICO BAJA GANAN</t>
  </si>
  <si>
    <t>94-090095-9082</t>
  </si>
  <si>
    <t>PLACA SENSOR OPTICO STD NEW (REEMPL.940900959062).</t>
  </si>
  <si>
    <t>94-090095-9090</t>
  </si>
  <si>
    <t>MULTIPLEX 4 HOPPER + HOPPER+1 ARDAC</t>
  </si>
  <si>
    <t>94-090095-9092</t>
  </si>
  <si>
    <t>PLACA AMPLIFIC. WS314 CAIDA LIBRE *940900959096* *</t>
  </si>
  <si>
    <t>94-090095-9093</t>
  </si>
  <si>
    <t>PLACA AMPLIFICADORA BM-BS MOTORIZADA.</t>
  </si>
  <si>
    <t>94-090095-9096</t>
  </si>
  <si>
    <t>PLACA AMPLIFICADORA BM-BS WS314 CAIDA LIBRE</t>
  </si>
  <si>
    <t>94-090095-9097</t>
  </si>
  <si>
    <t>PLACA DUAL RED TK123</t>
  </si>
  <si>
    <t>94-090095-9098</t>
  </si>
  <si>
    <t>PLACA AMPLIFICADORA BZN MOTORIZADO</t>
  </si>
  <si>
    <t>94-090095-9103</t>
  </si>
  <si>
    <t>PLACA DPB ISA TK1AND2AND3 C/TRABA</t>
  </si>
  <si>
    <t>94-090095-9105</t>
  </si>
  <si>
    <t>PLACA DDPB ISA3 C/SALIDA LECT</t>
  </si>
  <si>
    <t>94-090098-1000</t>
  </si>
  <si>
    <t>DISCO MASTER BOSTON WNT 2,5GB.</t>
  </si>
  <si>
    <t>94-090098-1001</t>
  </si>
  <si>
    <t>DISCO MASTER BOSTON WNT 3,2GB.</t>
  </si>
  <si>
    <t>94-090098-1002</t>
  </si>
  <si>
    <t>DISCO MASTER BOSTON WNT 4,3GB.</t>
  </si>
  <si>
    <t>94-090098-1003</t>
  </si>
  <si>
    <t>DISCO MASTER BOSTON WNT 6,4GB.</t>
  </si>
  <si>
    <t>94-090098-1004</t>
  </si>
  <si>
    <t>DISCO MASTER BOSTON WNT 8,3GB.</t>
  </si>
  <si>
    <t>94-090098-1005</t>
  </si>
  <si>
    <t>DISCO MASTER BOSTON WNT 10,2GB.</t>
  </si>
  <si>
    <t>94-090098-1006</t>
  </si>
  <si>
    <t>DISCO MASTER FRANCES W95 4,3GB.</t>
  </si>
  <si>
    <t>94-090098-1007</t>
  </si>
  <si>
    <t>DISCO MASTER FRANCES W95.</t>
  </si>
  <si>
    <t>94-090098-1008</t>
  </si>
  <si>
    <t>DISCO MASTER FRANCES W95 8,3GB.</t>
  </si>
  <si>
    <t>94-090098-1009</t>
  </si>
  <si>
    <t>DISCO MASTER FRANCES W95 10,2GB.</t>
  </si>
  <si>
    <t>94-090098-1010</t>
  </si>
  <si>
    <t>DISCO MASTER AFIP WNT 6,4GB.</t>
  </si>
  <si>
    <t>94-090098-1011</t>
  </si>
  <si>
    <t>DISCO MASTER AFIP WNT 8,3GB.</t>
  </si>
  <si>
    <t>94-090098-1012</t>
  </si>
  <si>
    <t>DISCO MASTER AFIP WNT 10,2GB.</t>
  </si>
  <si>
    <t>94-090098-1013</t>
  </si>
  <si>
    <t>MASTER MOVISTAR DPB Y SST</t>
  </si>
  <si>
    <t>96-010000-1009</t>
  </si>
  <si>
    <t>GAB PUERTA DELANTERA STD ( GALICIA WS314D )</t>
  </si>
  <si>
    <t>96-010000-1071</t>
  </si>
  <si>
    <t>PERNO PUERTA WS314NEW</t>
  </si>
  <si>
    <t>96-010000-1642</t>
  </si>
  <si>
    <t>EJE PORTARROLLO FTP 632 (WS314 D NEW)</t>
  </si>
  <si>
    <t>96-020000-2001</t>
  </si>
  <si>
    <t>MB SOYO TX - 5BT5</t>
  </si>
  <si>
    <t>96-020000-2002</t>
  </si>
  <si>
    <t>MB INTEL AL440LX</t>
  </si>
  <si>
    <t>96-020000-2003</t>
  </si>
  <si>
    <t>MB SOYO PENTIUM ETEQ 5EHM *96-020000-2014*</t>
  </si>
  <si>
    <t>96-020000-2005</t>
  </si>
  <si>
    <t>MB AMD PCI 586</t>
  </si>
  <si>
    <t>96-020000-2006</t>
  </si>
  <si>
    <t>MB PCM4862 DX4/100MHZ/8MB (WS100)</t>
  </si>
  <si>
    <t>96-020000-2007</t>
  </si>
  <si>
    <t>MB PENTIUM 120 P/WS 100</t>
  </si>
  <si>
    <t>96-020000-2008</t>
  </si>
  <si>
    <t>MB 386</t>
  </si>
  <si>
    <t>96-020000-2010</t>
  </si>
  <si>
    <t>MB VESA 486</t>
  </si>
  <si>
    <t>96-020000-2011</t>
  </si>
  <si>
    <t>MB INTEL SE440BX2</t>
  </si>
  <si>
    <t>96-020000-2012</t>
  </si>
  <si>
    <t>MOTHER BOARD SE440 BX2 C/SONIDO</t>
  </si>
  <si>
    <t>96-020000-2013</t>
  </si>
  <si>
    <t>MB SOYO TX - 5VD5 -*960200002014*</t>
  </si>
  <si>
    <t>96-020000-2014</t>
  </si>
  <si>
    <t>MB GIGABYTE. *96-020000-2003*</t>
  </si>
  <si>
    <t>96-020000-2015</t>
  </si>
  <si>
    <t>MB SOYO 7VBA-133</t>
  </si>
  <si>
    <t>96-020000-2016</t>
  </si>
  <si>
    <t>MOTHER BOARD GIGABYTE ATX SOCKET 370 6VXE7X</t>
  </si>
  <si>
    <t>96-020000-2017</t>
  </si>
  <si>
    <t>MB SOYO TX 5VC5*960200002014*</t>
  </si>
  <si>
    <t>96-020000-2021</t>
  </si>
  <si>
    <t>MB SOYO TX 5EAS5 ETEQ</t>
  </si>
  <si>
    <t>96-020000-2023</t>
  </si>
  <si>
    <t>MB GIGABYTE S370 GA-6VX7B-4X.</t>
  </si>
  <si>
    <t>96-020000-2101</t>
  </si>
  <si>
    <t>CPU 486 DX4</t>
  </si>
  <si>
    <t>96-020000-2102</t>
  </si>
  <si>
    <t>CPU AMD 5X86</t>
  </si>
  <si>
    <t>96-020000-2103</t>
  </si>
  <si>
    <t>CPU CYRIX 486 DX2</t>
  </si>
  <si>
    <t>96-020000-2104</t>
  </si>
  <si>
    <t>CPU PENTIUM 200 MMX MHZ *960200002116*- 960200002117*</t>
  </si>
  <si>
    <t>96-020000-2105</t>
  </si>
  <si>
    <t>CPU PENTIUM 133 MHZ *960200002104*- *960200002107*- *960200002116*</t>
  </si>
  <si>
    <t>96-020000-2107</t>
  </si>
  <si>
    <t>CPU PENTIUM 150 MHZ *960200002104*- *960200002116*- *960200002117*</t>
  </si>
  <si>
    <t>96-020000-2108</t>
  </si>
  <si>
    <t>CPU PENTIUM II 266MHZ CELERON* 960200002119*- *960200002120*</t>
  </si>
  <si>
    <t>96-020000-2109</t>
  </si>
  <si>
    <t>CPU PENTIUM 166 MHZ *960200002104*- 960200002116*</t>
  </si>
  <si>
    <t>96-020000-2110</t>
  </si>
  <si>
    <t>CPU PENTIUM 120 MHZ*960200002104*- *960200002105*- *960200002107*</t>
  </si>
  <si>
    <t>96-020000-2111</t>
  </si>
  <si>
    <t>CPU PENTIUM 100 MHZ *960200002104*- *960200002105*- *960200002107*-</t>
  </si>
  <si>
    <t>96-020000-2112</t>
  </si>
  <si>
    <t>CPU AMD K6 233 MHZ</t>
  </si>
  <si>
    <t>96-020000-2116</t>
  </si>
  <si>
    <t>CPU AMD K6 266MHZ *960200002117*</t>
  </si>
  <si>
    <t>96-020000-2117</t>
  </si>
  <si>
    <t>CPU AMD K6 300MHZ</t>
  </si>
  <si>
    <t>96-020000-2118</t>
  </si>
  <si>
    <t>CPU PENTIUM II 350MHZ.</t>
  </si>
  <si>
    <t>96-020000-2119</t>
  </si>
  <si>
    <t>CPU PENTIUM II 333 MHZ *960200002120*</t>
  </si>
  <si>
    <t>96-020000-2120</t>
  </si>
  <si>
    <t>CPU PENTIUM II 400MHZ.</t>
  </si>
  <si>
    <t>96-020000-2121</t>
  </si>
  <si>
    <t>CPU AMD K6 II 400MHZ. *960200002123*- *960200002130*</t>
  </si>
  <si>
    <t>96-020000-2122</t>
  </si>
  <si>
    <t>CPU INTEL CELERON PPGA 466MHZ. *960200002126*</t>
  </si>
  <si>
    <t>96-020000-2123</t>
  </si>
  <si>
    <t>CPU AMD K6 II 450MHZ. *960200002130*</t>
  </si>
  <si>
    <t>96-020000-2125</t>
  </si>
  <si>
    <t>CPU PENTIUM III 550</t>
  </si>
  <si>
    <t>96-020000-2126</t>
  </si>
  <si>
    <t>CPU INTEL CELERON PPGA 500 MHZ.</t>
  </si>
  <si>
    <t>96-020000-2127</t>
  </si>
  <si>
    <t>CPU AMD K6 II 500MHZ. *960200002130*</t>
  </si>
  <si>
    <t>96-020000-2128</t>
  </si>
  <si>
    <t>MICROPROCESADOR PENTIUM III 500MHZ CPU P-III 500MHZ - SLOT 1.</t>
  </si>
  <si>
    <t>96-020000-2130</t>
  </si>
  <si>
    <t>CPU AMD K6 II 550MHZ.</t>
  </si>
  <si>
    <t>96-020000-2134</t>
  </si>
  <si>
    <t>CPU CELERON PPGA 633 MHZ</t>
  </si>
  <si>
    <t>96-020000-2136</t>
  </si>
  <si>
    <t>CPU PENTIUM III 933MHZ FCPGA</t>
  </si>
  <si>
    <t>96-020000-2140</t>
  </si>
  <si>
    <t>CPU PENTIUM III 700 M IPCGA 100</t>
  </si>
  <si>
    <t>96-020000-2144</t>
  </si>
  <si>
    <t>PENTIUM III 866 MHZ 133 PPGA</t>
  </si>
  <si>
    <t>96-020000-2145</t>
  </si>
  <si>
    <t>CPU PENTIUM III 850 MHZ PPGA 133.</t>
  </si>
  <si>
    <t>96-020000-2151</t>
  </si>
  <si>
    <t>CPU PENTIUM III FCPGA 1GHZ-</t>
  </si>
  <si>
    <t>96-020000-2199</t>
  </si>
  <si>
    <t>ADAPTADOR DE PPGA A SLOT 1 NUEVO.</t>
  </si>
  <si>
    <t>96-020000-2201</t>
  </si>
  <si>
    <t>SIMM 16MB</t>
  </si>
  <si>
    <t>96-020000-2202</t>
  </si>
  <si>
    <t>SIMM 16MB 72 PINES NO EDO</t>
  </si>
  <si>
    <t>96-020000-2203</t>
  </si>
  <si>
    <t>SIMM 8MB</t>
  </si>
  <si>
    <t>96-020000-2205</t>
  </si>
  <si>
    <t>SIMM 4MB</t>
  </si>
  <si>
    <t>96-020000-2207</t>
  </si>
  <si>
    <t>DIMM 32MB *960200002218*</t>
  </si>
  <si>
    <t>96-020000-2209</t>
  </si>
  <si>
    <t>DIMM 16MB</t>
  </si>
  <si>
    <t>96-020000-2211</t>
  </si>
  <si>
    <t>SIMM 16MB EDO KINGSTON</t>
  </si>
  <si>
    <t>96-020000-2212</t>
  </si>
  <si>
    <t>DIMM 128 MB SDRAM PC100*96-020000-2217*</t>
  </si>
  <si>
    <t>96-020000-2213</t>
  </si>
  <si>
    <t>DIMM MEMORY 32MB SDRAM PC100. *960200002218*</t>
  </si>
  <si>
    <t>96-020000-2215</t>
  </si>
  <si>
    <t>96-020000-2216</t>
  </si>
  <si>
    <t>DIMM 32 MB PC 100 *960200002218*</t>
  </si>
  <si>
    <t>96-020000-2217</t>
  </si>
  <si>
    <t>DIMM 128 MB SDRAM PC100.*96-020000-2212*</t>
  </si>
  <si>
    <t>96-020000-2218</t>
  </si>
  <si>
    <t>DIMM 32MB SDRAM PC100. *96-020000-2207*</t>
  </si>
  <si>
    <t>96-020000-2301</t>
  </si>
  <si>
    <t>96-020000-2302</t>
  </si>
  <si>
    <t>PLACA SVGA 1MB PCI TRIDENT 9440.</t>
  </si>
  <si>
    <t>96-020000-2303</t>
  </si>
  <si>
    <t>PLACA SVGA 1 MB PCI TRIDENT 9680.(*30-001300-000A*)</t>
  </si>
  <si>
    <t>96-020000-2305</t>
  </si>
  <si>
    <t>PLACA SVGA 1MB PCI CIRRUS LOGIC.</t>
  </si>
  <si>
    <t>96-020000-2311</t>
  </si>
  <si>
    <t>PLACA SVGA 2MB ISA TRIDENT LB</t>
  </si>
  <si>
    <t>96-020000-2313</t>
  </si>
  <si>
    <t>PLACA DE VIDEO SVGA 2 MB PCI CIRRUS LOGIC.</t>
  </si>
  <si>
    <t>96-020000-2315</t>
  </si>
  <si>
    <t>PLACA SVGA 2MB PCI 2000 PRO</t>
  </si>
  <si>
    <t>96-020000-2316</t>
  </si>
  <si>
    <t>PLACA SVGA 4MB PCI DIAMONS 2000 PRO</t>
  </si>
  <si>
    <t>96-020000-2317</t>
  </si>
  <si>
    <t>PLACA SVGA 2MB PCI DIAMOND2000</t>
  </si>
  <si>
    <t>96-020000-2318</t>
  </si>
  <si>
    <t>PLACA SVGA 8MB AGP EXEL.</t>
  </si>
  <si>
    <t>96-020000-2321</t>
  </si>
  <si>
    <t>PLACA SVGA 4MB PCI MATROX.</t>
  </si>
  <si>
    <t>96-020000-2322</t>
  </si>
  <si>
    <t>PLACA RED TOKENLINK 3C319</t>
  </si>
  <si>
    <t>96-020000-2324</t>
  </si>
  <si>
    <t>PLACA SVGA AGP 32M STEAL TH3</t>
  </si>
  <si>
    <t>96-020000-2331</t>
  </si>
  <si>
    <t>PLACA RED 3COM ETHERLINK 3 - ISA - (3C509B-TPO)</t>
  </si>
  <si>
    <t>96-020000-2332</t>
  </si>
  <si>
    <t>PLACA RED ETHLINK ISA COMBO</t>
  </si>
  <si>
    <t>96-020000-2333</t>
  </si>
  <si>
    <t>PLACA DE ETHERLINK PCI COMBO DUAL</t>
  </si>
  <si>
    <t>96-020000-2334</t>
  </si>
  <si>
    <t>PLACA RED 3COM ETHERLINK XL - PCI - ( 3C900-COMBO )</t>
  </si>
  <si>
    <t>96-020000-2335</t>
  </si>
  <si>
    <t>PLACA DE RED ETHELINK PCI (WAKE ON LINE) 3C905B-TX</t>
  </si>
  <si>
    <t>96-020000-2336</t>
  </si>
  <si>
    <t>PLACA DE RED TOKEN LINK ( 3COM ) *96-020000-2344*</t>
  </si>
  <si>
    <t>96-020000-2338</t>
  </si>
  <si>
    <t>PLACA DE RED ETHERLINK ISA</t>
  </si>
  <si>
    <t>96-020000-2340</t>
  </si>
  <si>
    <t>PLACA RED TOKEN RING IBM PCI</t>
  </si>
  <si>
    <t>96-020000-2341</t>
  </si>
  <si>
    <t>PLACA RED MICROTOL X25B</t>
  </si>
  <si>
    <t>96-020000-2343</t>
  </si>
  <si>
    <t>PLACA RED ETHERNET ISA COMBO</t>
  </si>
  <si>
    <t>96-020000-2344</t>
  </si>
  <si>
    <t>*96-020000-2348*PLACA DE RED ETHERLINK PCI WAKE ON LINE (3 COM 3C905CTX)__</t>
  </si>
  <si>
    <t>96-020000-2345</t>
  </si>
  <si>
    <t>PLACA DE RED IBM 5250 ISA</t>
  </si>
  <si>
    <t>96-020000-2347</t>
  </si>
  <si>
    <t>PLACA RED TOKENRING IBM PCI 2</t>
  </si>
  <si>
    <t>96-020000-2348</t>
  </si>
  <si>
    <t>*96-020000-2344*PLACA DE RED ETHERLINK PCI 3C905CX-TXNM (WAKE ON LINE)</t>
  </si>
  <si>
    <t>96-020000-2349</t>
  </si>
  <si>
    <t>PLACA DE RED D-LINK MODELO DFE-520-TX</t>
  </si>
  <si>
    <t>96-020000-2351</t>
  </si>
  <si>
    <t>CTRL PRT TP260II (CONTROLADORA M260)</t>
  </si>
  <si>
    <t>96-020000-2353</t>
  </si>
  <si>
    <t>CTRL PRT TERMICA LT282</t>
  </si>
  <si>
    <t>96-020000-2355</t>
  </si>
  <si>
    <t>CTRL PRT TERMICA LT 380</t>
  </si>
  <si>
    <t>96-020000-2357</t>
  </si>
  <si>
    <t>CTRL PRT FT632DLC001 TERMICA (CONTROLADORA FTP632)</t>
  </si>
  <si>
    <t>96-020000-2359</t>
  </si>
  <si>
    <t>PLACA MULTI I/O</t>
  </si>
  <si>
    <t>96-020000-2360</t>
  </si>
  <si>
    <t>CTRL PRT NCR 2202</t>
  </si>
  <si>
    <t>96-020000-2375</t>
  </si>
  <si>
    <t>PLACA SOUND BLASTER AWE64GOLD</t>
  </si>
  <si>
    <t>96-020000-2377</t>
  </si>
  <si>
    <t>PLACA DE SONIDO 16B FUL DUPLEX GENIUS.</t>
  </si>
  <si>
    <t>96-020000-2379</t>
  </si>
  <si>
    <t>PLACA DE SONIDO YAMAHA 724 BF</t>
  </si>
  <si>
    <t>96-020000-2380</t>
  </si>
  <si>
    <t>PLACA SOUND BLASTER 128.</t>
  </si>
  <si>
    <t>96-020000-2383</t>
  </si>
  <si>
    <t>PLACA MULTI I/O LAVA PCI</t>
  </si>
  <si>
    <t>96-020000-2384</t>
  </si>
  <si>
    <t>PLACA PORT PARALELO PCI LAVA</t>
  </si>
  <si>
    <t>96-020000-2403</t>
  </si>
  <si>
    <t>SLOT ISA PCM 10486-2 MB WS 100</t>
  </si>
  <si>
    <t>96-020000-2606</t>
  </si>
  <si>
    <t>PLACA PORT PARALELO ISA</t>
  </si>
  <si>
    <t>96-020000-5950</t>
  </si>
  <si>
    <t>TUBO DE TELEFONO MOD GS 5140</t>
  </si>
  <si>
    <t>96-022334-000A</t>
  </si>
  <si>
    <t>PLACA RED 3COM ETHERLINK XL - PCI - ( 3C900B-CMB )</t>
  </si>
  <si>
    <t>96-030000-3001</t>
  </si>
  <si>
    <t>HDD 2100 MB</t>
  </si>
  <si>
    <t>96-030000-3003</t>
  </si>
  <si>
    <t>HDD 2500 MB</t>
  </si>
  <si>
    <t>96-030000-3004</t>
  </si>
  <si>
    <t>HDD 1.2 GB</t>
  </si>
  <si>
    <t>96-030000-3006</t>
  </si>
  <si>
    <t>HDD 3200 MB</t>
  </si>
  <si>
    <t>96-030000-3007</t>
  </si>
  <si>
    <t>CARRY DISK IDE.</t>
  </si>
  <si>
    <t>96-030000-3008</t>
  </si>
  <si>
    <t>HDD 1,7 GB</t>
  </si>
  <si>
    <t>96-030000-3009</t>
  </si>
  <si>
    <t>HDD 4300 MB</t>
  </si>
  <si>
    <t>96-030000-3011</t>
  </si>
  <si>
    <t>DISC DRIVE 6,4GB.</t>
  </si>
  <si>
    <t>96-030000-3012</t>
  </si>
  <si>
    <t>HDD 10,3 GB.</t>
  </si>
  <si>
    <t>96-030000-3014</t>
  </si>
  <si>
    <t>HDD 7.5 GB 4400RPM</t>
  </si>
  <si>
    <t>96-030000-3051</t>
  </si>
  <si>
    <t>FDD 3.5- 1.44 MB*00-100227-000D*(*30-001400-000A*)</t>
  </si>
  <si>
    <t>96-030000-3053</t>
  </si>
  <si>
    <t>FDD 5.25 1.2 MB</t>
  </si>
  <si>
    <t>96-030000-3101</t>
  </si>
  <si>
    <t>INSERT READER TK2</t>
  </si>
  <si>
    <t>96-030000-3102</t>
  </si>
  <si>
    <t>INSERT READER TK2 RS232</t>
  </si>
  <si>
    <t>96-030000-3103</t>
  </si>
  <si>
    <t>INSERT READER TK1AND2 *960300003121*</t>
  </si>
  <si>
    <t>96-030000-3105</t>
  </si>
  <si>
    <t>SWIPE READER TK2</t>
  </si>
  <si>
    <t>96-030000-3107</t>
  </si>
  <si>
    <t>SWIPE READER TK 1AND2</t>
  </si>
  <si>
    <t>96-030000-3108</t>
  </si>
  <si>
    <t>INSERT READER TK 1AND2 RS232</t>
  </si>
  <si>
    <t>96-030000-3121</t>
  </si>
  <si>
    <t>INSERT READER TK 1AND2 (DOBLE).</t>
  </si>
  <si>
    <t>96-030000-3124</t>
  </si>
  <si>
    <t>INSERT READER TK 123 IC</t>
  </si>
  <si>
    <t>96-030000-3226</t>
  </si>
  <si>
    <t>BARCODE ISA4120 MINI METROLOG</t>
  </si>
  <si>
    <t>96-030000-3227</t>
  </si>
  <si>
    <t>BARCODE MS7151</t>
  </si>
  <si>
    <t>96-030000-3302</t>
  </si>
  <si>
    <t>DISP.BILL DLR SDD1701 SHORT 1D</t>
  </si>
  <si>
    <t>96-030000-3303</t>
  </si>
  <si>
    <t>MODULO DE DESPACHO SD280 CASH DISPENSER</t>
  </si>
  <si>
    <t>96-030000-3305</t>
  </si>
  <si>
    <t>DISP. BILL DLR SD300 MOD. DESPAC</t>
  </si>
  <si>
    <t>96-030000-3307</t>
  </si>
  <si>
    <t>CONTROLADORA DE DISPENSADOR DE BILLETES CO303</t>
  </si>
  <si>
    <t>96-030000-3311</t>
  </si>
  <si>
    <t>FUENTE SWITCHING PS190E CASH DISPENSER</t>
  </si>
  <si>
    <t>96-030000-3313</t>
  </si>
  <si>
    <t>CASSETTE DE BILLETES FC401</t>
  </si>
  <si>
    <t>96-030000-3314</t>
  </si>
  <si>
    <t>DISP. BILL DLR FC401 CASS.URUGUAY</t>
  </si>
  <si>
    <t>96-030000-3315</t>
  </si>
  <si>
    <t>CASSETTE DE RECHAZO RC940</t>
  </si>
  <si>
    <t>96-030000-3317</t>
  </si>
  <si>
    <t>DISP.BILL DLR LF 230 MEC. APERTURA</t>
  </si>
  <si>
    <t>96-030000-3321</t>
  </si>
  <si>
    <t>DISP.BILL DLR LF200 MEC.APERTURA</t>
  </si>
  <si>
    <t>96-030000-3322</t>
  </si>
  <si>
    <t>MODULO FM 102*SF-93448C-0000*</t>
  </si>
  <si>
    <t>96-030000-3330</t>
  </si>
  <si>
    <t>MODULO DISPENSADOR NMD1004D</t>
  </si>
  <si>
    <t>96-030000-3331</t>
  </si>
  <si>
    <t>DISP.BILL DLR NC301 CASS.CARGA</t>
  </si>
  <si>
    <t>96-030000-3332</t>
  </si>
  <si>
    <t>DISP.BILL DLR RV301 CASS.RECHAZO</t>
  </si>
  <si>
    <t>96-030000-3333</t>
  </si>
  <si>
    <t>MODULO DISPENSADOR NMD1002D</t>
  </si>
  <si>
    <t>96-030000-3340</t>
  </si>
  <si>
    <t>SPF 100</t>
  </si>
  <si>
    <t>96-030000-3344</t>
  </si>
  <si>
    <t>A007612 - NOTE STACKER UNIT.</t>
  </si>
  <si>
    <t>96-030000-3345</t>
  </si>
  <si>
    <t>NOTE DIVERTER UNIT.</t>
  </si>
  <si>
    <t>96-030000-3346</t>
  </si>
  <si>
    <t>A007446 - POWER SUPPLY.</t>
  </si>
  <si>
    <t>96-030000-3349</t>
  </si>
  <si>
    <t>A007469 - STACK PRESENT CONTROLL</t>
  </si>
  <si>
    <t>96-030000-3350</t>
  </si>
  <si>
    <t>A007677 - NOTE QUALIFIER UNIT</t>
  </si>
  <si>
    <t>96-030000-3351</t>
  </si>
  <si>
    <t>A007661 - NOTE FEEDER UNIT</t>
  </si>
  <si>
    <t>96-030000-3353</t>
  </si>
  <si>
    <t>SPC-RV CONNECTOR CABLE.</t>
  </si>
  <si>
    <t>96-030000-3354</t>
  </si>
  <si>
    <t>DLR CABLE ALIMENT PS-CMC</t>
  </si>
  <si>
    <t>96-030000-3355</t>
  </si>
  <si>
    <t>DLR CABLE ALIMENT PS-NSC</t>
  </si>
  <si>
    <t>96-030000-3356</t>
  </si>
  <si>
    <t>DLR CABLE ALIMENT PS-SPC</t>
  </si>
  <si>
    <t>96-030000-3357</t>
  </si>
  <si>
    <t>CAN CABLE CMC-SPC.</t>
  </si>
  <si>
    <t>96-030000-3358</t>
  </si>
  <si>
    <t>SHAFT ENCODER CABLE.</t>
  </si>
  <si>
    <t>96-030000-3359</t>
  </si>
  <si>
    <t>NOTE CALIFI CABLE.</t>
  </si>
  <si>
    <t>96-030000-3360</t>
  </si>
  <si>
    <t>COM CABLE CMC-NSC.</t>
  </si>
  <si>
    <t>96-030000-3361</t>
  </si>
  <si>
    <t>CAN CABLE NFC-NFC.</t>
  </si>
  <si>
    <t>96-030000-3362</t>
  </si>
  <si>
    <t>POWER NFC-NFC.</t>
  </si>
  <si>
    <t>96-030000-3363</t>
  </si>
  <si>
    <t>DLR CABLE CASSETTE BILLETE</t>
  </si>
  <si>
    <t>96-030000-3364</t>
  </si>
  <si>
    <t>BOUNDLE OUTPUT UNIT CABLE.</t>
  </si>
  <si>
    <t>96-030000-3365</t>
  </si>
  <si>
    <t>BOUNDLE EXIT SENSOR</t>
  </si>
  <si>
    <t>96-030000-3366</t>
  </si>
  <si>
    <t>BCU CARRIAGE UNIT REJECT SENSOR.</t>
  </si>
  <si>
    <t>96-030000-3367</t>
  </si>
  <si>
    <t>A007437 - CENTRAL MACHINE CONTROL.</t>
  </si>
  <si>
    <t>96-030000-3368</t>
  </si>
  <si>
    <t>BCU 100 (NMD 100) *96-030000-3373*</t>
  </si>
  <si>
    <t>96-030000-3369</t>
  </si>
  <si>
    <t>DLR CNTRL ALIMENTADOR BILLETE</t>
  </si>
  <si>
    <t>96-030000-3372</t>
  </si>
  <si>
    <t>BCU SENSOR DELIVERY CABLE.</t>
  </si>
  <si>
    <t>96-030000-3373</t>
  </si>
  <si>
    <t>A007483 - UNIT TRANSPORT.</t>
  </si>
  <si>
    <t>96-030000-3377</t>
  </si>
  <si>
    <t>DISP.BILL DBD CASSETTE DINERO</t>
  </si>
  <si>
    <t>96-030000-3378</t>
  </si>
  <si>
    <t>DISP.BILL DBD CASSETTE RECHAZO</t>
  </si>
  <si>
    <t>96-030000-3395</t>
  </si>
  <si>
    <t>DLR MDDM300 COVER FRONT</t>
  </si>
  <si>
    <t>96-030000-3401</t>
  </si>
  <si>
    <t>CASSETTE BR ARDAC</t>
  </si>
  <si>
    <t>96-030000-3413</t>
  </si>
  <si>
    <t>CABEZAL BILL ACCEPTOR 13V ARG</t>
  </si>
  <si>
    <t>96-030000-3416</t>
  </si>
  <si>
    <t>CABEZAL BILL ACCEPTOR 12/24V ARG</t>
  </si>
  <si>
    <t>96-030000-3422</t>
  </si>
  <si>
    <t>CARCAZA BR METALIC ARDAC</t>
  </si>
  <si>
    <t>96-030000-3601</t>
  </si>
  <si>
    <t>MONITOR 14 SVGA COLOR 400 NB</t>
  </si>
  <si>
    <t>96-030000-3603</t>
  </si>
  <si>
    <t>MONITOR 10 SVGA COLOR</t>
  </si>
  <si>
    <t>96-030000-3604</t>
  </si>
  <si>
    <t>MONITOR 9 SVGA COLOR</t>
  </si>
  <si>
    <t>96-030000-3605</t>
  </si>
  <si>
    <t>MONITOR DE 9 MONOCROMO</t>
  </si>
  <si>
    <t>96-030000-3617</t>
  </si>
  <si>
    <t>MONITOR 14 SAMSUNG 450B</t>
  </si>
  <si>
    <t>96-030000-3701</t>
  </si>
  <si>
    <t>TECLADO PC ESPAÑOL 101 TECLAS</t>
  </si>
  <si>
    <t>96-030000-3702</t>
  </si>
  <si>
    <t>TECLADO FUNCION DER. AZUL</t>
  </si>
  <si>
    <t>96-030000-3710</t>
  </si>
  <si>
    <t>TECLADO NUM. INGLES COLOR AZUL</t>
  </si>
  <si>
    <t>96-030000-3719</t>
  </si>
  <si>
    <t>TECLADO PC 101 TECLAS MINIDIN.</t>
  </si>
  <si>
    <t>96-030000-3720</t>
  </si>
  <si>
    <t>TECLADO BASE TECLADO FUNCION</t>
  </si>
  <si>
    <t>96-030000-3723</t>
  </si>
  <si>
    <t>TECLADO PC COMPACTO</t>
  </si>
  <si>
    <t>96-030000-3751</t>
  </si>
  <si>
    <t>TOUCH SCREEN 14 CURVO</t>
  </si>
  <si>
    <t>96-030000-3753</t>
  </si>
  <si>
    <t>CTRL TOUCH SCREEN *29-010388-000A*</t>
  </si>
  <si>
    <t>96-030000-3755</t>
  </si>
  <si>
    <t>TOUCH SCREEN 10 PLANO</t>
  </si>
  <si>
    <t>96-030000-3760</t>
  </si>
  <si>
    <t>TOUCH SCREEN 15, CURVO.</t>
  </si>
  <si>
    <t>96-030000-3803</t>
  </si>
  <si>
    <t>PTR TICKET NCR 2192</t>
  </si>
  <si>
    <t>96-030000-3805</t>
  </si>
  <si>
    <t>PTR TICKET NCR 2202</t>
  </si>
  <si>
    <t>96-030000-3807</t>
  </si>
  <si>
    <t>PTR TICKET M260A</t>
  </si>
  <si>
    <t>96-030000-3808</t>
  </si>
  <si>
    <t>PRT TICKET M260 SIN CUTTER</t>
  </si>
  <si>
    <t>96-030000-3809</t>
  </si>
  <si>
    <t>PRT TICKET LT 380</t>
  </si>
  <si>
    <t>96-030000-3811</t>
  </si>
  <si>
    <t>PRT TICKET LT282</t>
  </si>
  <si>
    <t>96-030000-3813</t>
  </si>
  <si>
    <t>IMPRESORA FTP632 TERMICA</t>
  </si>
  <si>
    <t>96-030000-3814</t>
  </si>
  <si>
    <t>PRT TICKET FTP632 (SIN CUTTER)</t>
  </si>
  <si>
    <t>96-030000-3815</t>
  </si>
  <si>
    <t>PRT TKT FTP 622 304 + AUTOCUTTER</t>
  </si>
  <si>
    <t>96-030000-3817</t>
  </si>
  <si>
    <t>IMPRESORA TM300</t>
  </si>
  <si>
    <t>96-030000-3827</t>
  </si>
  <si>
    <t>PRT TICKET FULL CITIZEN 3551</t>
  </si>
  <si>
    <t>96-030000-3870</t>
  </si>
  <si>
    <t>PRINTER TICKET LT 380 AUTOCUTTER</t>
  </si>
  <si>
    <t>96-030000-3909</t>
  </si>
  <si>
    <t>TUD M260A (ROLLO DE AUDITORIA)</t>
  </si>
  <si>
    <t>96-030000-3917</t>
  </si>
  <si>
    <t>AUTOCUTTER LT380 AC132</t>
  </si>
  <si>
    <t>96-030000-3918</t>
  </si>
  <si>
    <t>PRT AUTOCUTT M 260</t>
  </si>
  <si>
    <t>96-030000-3929</t>
  </si>
  <si>
    <t>MOUSE PS2</t>
  </si>
  <si>
    <t>96-030000-3933</t>
  </si>
  <si>
    <t>PRT AUTOCUTTER FTP 632</t>
  </si>
  <si>
    <t>96-030000-3946</t>
  </si>
  <si>
    <t>LECTOR DE HUELLA FDR 200</t>
  </si>
  <si>
    <t>96-030000-3950</t>
  </si>
  <si>
    <t>CAMARA INTEL VIDEOCONFERENCIA.</t>
  </si>
  <si>
    <t>96-030000-3952</t>
  </si>
  <si>
    <t>PLACA MODEM U.S.ROBOTICS 56K V9 WINMODEM (ISA).</t>
  </si>
  <si>
    <t>96-030000-3953</t>
  </si>
  <si>
    <t>ME MODEM AOPEN 56K C/JUMPER</t>
  </si>
  <si>
    <t>96-030000-3955</t>
  </si>
  <si>
    <t>ME CAMARA INTEL VIDEO CONF USB</t>
  </si>
  <si>
    <t>96-030000-3957</t>
  </si>
  <si>
    <t>PLACA MODEM U.S.ROBOTICS 56K V9 WINMODEM (PCI).</t>
  </si>
  <si>
    <t>96-030000-3958</t>
  </si>
  <si>
    <t>PLACA MODEM U.S.ROBOTICS 56K MODELO 3090 (PCI).</t>
  </si>
  <si>
    <t>96-030000-3970</t>
  </si>
  <si>
    <t>FINGER PRINT U.ARE.U 4000 LECTOR DE HUELLA</t>
  </si>
  <si>
    <t>96-030000-975A</t>
  </si>
  <si>
    <t>DISCO PRECARGADO PARA WS-100 BANCO PATAGONIA</t>
  </si>
  <si>
    <t>96-030000-976A</t>
  </si>
  <si>
    <t>DISCO PRECARGADO ISSUNNE (PARA EQUIPOS PT-300 CON PLACA PUERTO PARALELO PCI LAVA)</t>
  </si>
  <si>
    <t>96-030000-977A</t>
  </si>
  <si>
    <t>DISCO PRECARGADO ISSUNNE (PARA EQUIPOS PT-300 CON PLACA PUERTO PARALELO MULTI-IDE ISA)</t>
  </si>
  <si>
    <t>96-030000-978A</t>
  </si>
  <si>
    <t>DISCO PRECARGADO ISSUNNE (PARA EQUIPOS CD-400 - CASH DISPENSER DIEBOLD)</t>
  </si>
  <si>
    <t>96-030000-979A</t>
  </si>
  <si>
    <t>DISCO VACIO (CON ARCHIVOS DE SISTEMA DOS 6.22) - NBSF Y OTROS QUE NO USEN DISCO PRECARGADO</t>
  </si>
  <si>
    <t>96-030000-980A</t>
  </si>
  <si>
    <t>DISCO MASTER WS100</t>
  </si>
  <si>
    <t>96-030000-981A</t>
  </si>
  <si>
    <t>DISCO PRECARGADO BCO. CHUBUT DT314</t>
  </si>
  <si>
    <t>96-030000-982A</t>
  </si>
  <si>
    <t>DISCO PRECARGADO AMERICAN EXPRESS</t>
  </si>
  <si>
    <t>96-030000-983A</t>
  </si>
  <si>
    <t>DISCO PRECARGADO SUQUIA PT</t>
  </si>
  <si>
    <t>96-030000-984A</t>
  </si>
  <si>
    <t>DISCO PRECARGADO BBVA W95 P/DT314</t>
  </si>
  <si>
    <t>96-030000-985A</t>
  </si>
  <si>
    <t>DISCO PRECARGADO BNP P/CASH DE LA RUE</t>
  </si>
  <si>
    <t>96-030000-986A</t>
  </si>
  <si>
    <t>DISCO PRECARGADO BNP P/CASH DIEBOLD</t>
  </si>
  <si>
    <t>96-030000-987A</t>
  </si>
  <si>
    <t>DISCO PRECARGADO TARJETA SHOPPING</t>
  </si>
  <si>
    <t>96-030000-988A</t>
  </si>
  <si>
    <t>DISCO PRECARGADO NACION (ATS)</t>
  </si>
  <si>
    <t>96-030000-996A</t>
  </si>
  <si>
    <t>DISCO PRECARGADO AFIP - AFIP</t>
  </si>
  <si>
    <t>96-030000-997A</t>
  </si>
  <si>
    <t>DISCO PRECARGADO AFIP BANELCO GENERICO VERSION 23 (12/09/03)</t>
  </si>
  <si>
    <t>96-030000-998A</t>
  </si>
  <si>
    <t>DISCO PRECARGADO BISEL DT 314</t>
  </si>
  <si>
    <t>96-030000-998B</t>
  </si>
  <si>
    <t>DISCO PRECARGADO BISEL (UNICOS 12 EQUIPOS)</t>
  </si>
  <si>
    <t>96-030000-9999</t>
  </si>
  <si>
    <t>DISCO MASTER GALICIA WINDOWS NT (SOLO INTERIOR)</t>
  </si>
  <si>
    <t>96-030000-999A</t>
  </si>
  <si>
    <t>DISCO PRECARGADO GALICIA WINDOWS NT(18-08-04)</t>
  </si>
  <si>
    <t>96-040000-4103</t>
  </si>
  <si>
    <t>CABLE COMUNICACIÓN NMD100</t>
  </si>
  <si>
    <t>96-040000-4371</t>
  </si>
  <si>
    <t>CABLE ALIMENTACION WS-100-C</t>
  </si>
  <si>
    <t>96-040000-4702</t>
  </si>
  <si>
    <t>CABLE SEÑAL FTP622/32</t>
  </si>
  <si>
    <t>96-040000-4703</t>
  </si>
  <si>
    <t>CABLE ALIMENTACION FTP622/32</t>
  </si>
  <si>
    <t>96-040000-4704</t>
  </si>
  <si>
    <t>CABLE M260A - CNTRL TP260II</t>
  </si>
  <si>
    <t>96-040000-4803</t>
  </si>
  <si>
    <t>CABLE ALIMENTACION TOUCH SCREEN.(*30-001600-000A*)</t>
  </si>
  <si>
    <t>96-040000-4917</t>
  </si>
  <si>
    <t>CABLE INSERT READER - DPB ISA *940900954044*</t>
  </si>
  <si>
    <t>96-040000-4919</t>
  </si>
  <si>
    <t>CABLE SENSORES- AMPLIFICADORA WS314 STD</t>
  </si>
  <si>
    <t>96-040000-4937</t>
  </si>
  <si>
    <t>CABLE ALIMENTACION NMD100</t>
  </si>
  <si>
    <t>96-040000-5313</t>
  </si>
  <si>
    <t>BOQUILLA BUZON MOTORIZADO MODELO VI</t>
  </si>
  <si>
    <t>96-040000-5408</t>
  </si>
  <si>
    <t>FRENTE PLAST. MODULO ELEC WS314 NEW</t>
  </si>
  <si>
    <t>96-040000-5424</t>
  </si>
  <si>
    <t>PLAST EJE 118 TKT-LP</t>
  </si>
  <si>
    <t>96-040000-5601</t>
  </si>
  <si>
    <t>CERRADURA LAGARD MECANICA 3 DISCOS 3330-1777</t>
  </si>
  <si>
    <t>96-040000-5603</t>
  </si>
  <si>
    <t>CERRADURA ELECTRONICA LAGARD</t>
  </si>
  <si>
    <t>96-040000-5605</t>
  </si>
  <si>
    <t>CERRADURA RENCH (*30-007000-000A*)</t>
  </si>
  <si>
    <t>96-040000-5606</t>
  </si>
  <si>
    <t>CERRADURA LAGARD DIGITAL 3765 - 3710</t>
  </si>
  <si>
    <t>96-040000-5609</t>
  </si>
  <si>
    <t>CERRADURA LGD DIGITAL 3260</t>
  </si>
  <si>
    <t>96-040000-5610</t>
  </si>
  <si>
    <t>CERRADURA DIAL LGD DIGITAL 3260</t>
  </si>
  <si>
    <t>96-040000-5651</t>
  </si>
  <si>
    <t>DIAL LAGARD MECANICA</t>
  </si>
  <si>
    <t>96-040000-5653</t>
  </si>
  <si>
    <t>DIAL DIGITAL LAGARD</t>
  </si>
  <si>
    <t>96-040000-5655</t>
  </si>
  <si>
    <t>DIAL NEGRO RENCH (30-007000-000B*)</t>
  </si>
  <si>
    <t>96-040000-5660</t>
  </si>
  <si>
    <t>CERRADURA ELECTRONICA SANDG *00-000019-000A*</t>
  </si>
  <si>
    <t>96-040000-5661</t>
  </si>
  <si>
    <t>DIAL SARGENT DIGITAL *00-000019-000B*</t>
  </si>
  <si>
    <t>96-070000-2701</t>
  </si>
  <si>
    <t>MODULO COMPAQ PENTIUM III , 450MHZ - 64MB.*92-022500-2001*</t>
  </si>
  <si>
    <t>96-070000-8101</t>
  </si>
  <si>
    <t>FUENTE SWITCHING 230W AT STD procesador 486 y Trent *94-090095-2513*</t>
  </si>
  <si>
    <t>96-070000-8112</t>
  </si>
  <si>
    <t>FUENTE 28 VCC</t>
  </si>
  <si>
    <t>96-070000-8119</t>
  </si>
  <si>
    <t>FUENTE SWITCHING 230W ATX/ATX2 *P8-701730-0015*49-212552-B*</t>
  </si>
  <si>
    <t>96-070000-8121</t>
  </si>
  <si>
    <t>FUENTE DE ALIMENTACION DBD</t>
  </si>
  <si>
    <t>96-070000-8123</t>
  </si>
  <si>
    <t>FUENTE SWITCHING 24V 50W*P8-701730-0022*</t>
  </si>
  <si>
    <t>96-070000-8124</t>
  </si>
  <si>
    <t>FUENTE STANDARD ATX (SIN SALIDA 24 VDC)*96-070000-8119*</t>
  </si>
  <si>
    <t>96-070000-8438</t>
  </si>
  <si>
    <t>EPROM SUQIUA VERSION 29,12</t>
  </si>
  <si>
    <t>96-070000-9122</t>
  </si>
  <si>
    <t>LLAVE DOS PUNTOS SS-334B CERT</t>
  </si>
  <si>
    <t>96-070000-9125</t>
  </si>
  <si>
    <t>CONECTOR SALIDA 220V TORN. CERT.</t>
  </si>
  <si>
    <t>96-070000-9202</t>
  </si>
  <si>
    <t>SOLENOIDE 12 V WS314 (*30-003001-000A*)</t>
  </si>
  <si>
    <t>96-070000-9203</t>
  </si>
  <si>
    <t>SOLENOIDE 28 V RED 3000</t>
  </si>
  <si>
    <t>96-070000-9220</t>
  </si>
  <si>
    <t>SOLENOIDE 9V 9101B WS314 *DISCONTINUADO*</t>
  </si>
  <si>
    <t>98-022000-040B</t>
  </si>
  <si>
    <t>MONITOR 14, RACK METAL</t>
  </si>
  <si>
    <t>AB-DIGI01-000A</t>
  </si>
  <si>
    <t>ABREPUERTA DIGICARD-CONTROLADOR PRINCIPAL MOD. MX 68-R</t>
  </si>
  <si>
    <t>AB-DIGI02-000A</t>
  </si>
  <si>
    <t>ABREPUERTA DIGICARD-LECTOR ACCESO-MOD. MX 68-R</t>
  </si>
  <si>
    <t>AB-DIGI03-000A</t>
  </si>
  <si>
    <t>ABREPUERTA DIGICARD-CERRADURA ELECTRICA-MOD. MX 68-R</t>
  </si>
  <si>
    <t>AB-DIGI04-000A</t>
  </si>
  <si>
    <t>ABREPUERTA DIGICARD-CABLE CON CONECTOR-MOD. MX 68-R</t>
  </si>
  <si>
    <t>AB-SAGE01-000A</t>
  </si>
  <si>
    <t>ABREPUERTA SAGE-CONTROLADOR PRINCIPAL</t>
  </si>
  <si>
    <t>AB-SAGE02-000A</t>
  </si>
  <si>
    <t>ABREPUERTA SAGE-LECTOR PRINCIPAL</t>
  </si>
  <si>
    <t>AB-SAGE04-000A</t>
  </si>
  <si>
    <t>ABREPUERTA SAGE-CABLEADO</t>
  </si>
  <si>
    <t>AD-M00001-000A</t>
  </si>
  <si>
    <t>RASPBERRY PI 4 MODEL B 4GB RAM + KIT DE DISIPADORES + FUENTE + MEM SD 32GB (CLASE 10)</t>
  </si>
  <si>
    <t>C2-300PLA-437X</t>
  </si>
  <si>
    <t>PLASTIC COVER RAL 1016 (WITHOUT ACCESSORIES)</t>
  </si>
  <si>
    <t>CI-000011-000A</t>
  </si>
  <si>
    <t>LECTORA DIP</t>
  </si>
  <si>
    <t>CI-000040-000A</t>
  </si>
  <si>
    <t>MODULO TRANSFORMADOR / FUENTE / DISTRIBUCIÓN DE TENSIÓN Y SEÑAL</t>
  </si>
  <si>
    <t>CI-000522-000A</t>
  </si>
  <si>
    <t>CI2001-PRINTER CITIZEN DP614-DFC</t>
  </si>
  <si>
    <t>CI-000523-000A</t>
  </si>
  <si>
    <t>CABLE POWER - LOGIC PRINTER DP614-DFC</t>
  </si>
  <si>
    <t>CI-000530-000A</t>
  </si>
  <si>
    <t>MECANISMO CON SOLENOIDE APERTURA BUZÓN</t>
  </si>
  <si>
    <t>CI-000531-000A</t>
  </si>
  <si>
    <t>BUZON DE CAÍDA CON SENSORES Y CABLES</t>
  </si>
  <si>
    <t>CI-000550-000A</t>
  </si>
  <si>
    <t>MONITOR 14 C/TOUCH SCREEN</t>
  </si>
  <si>
    <t>CI-000580-000A</t>
  </si>
  <si>
    <t>PLACA MULTIFUNCIÓN ISA</t>
  </si>
  <si>
    <t>CI-034101-3503</t>
  </si>
  <si>
    <t>CISCO 800 PN 341-0135-03</t>
  </si>
  <si>
    <t>CI-0CERRA-6880</t>
  </si>
  <si>
    <t>CERRADURA SG CON LLAVE PN 6880</t>
  </si>
  <si>
    <t>CI-1300AC-C526</t>
  </si>
  <si>
    <t>BRUSHLESS MOTOR WITH Z20 PULLEY PN 1300ACC526</t>
  </si>
  <si>
    <t>CI-1300AC-C528</t>
  </si>
  <si>
    <t>BRUSHLESS MOTOR WITH Z25 PULLEY PN 1300ACC528</t>
  </si>
  <si>
    <t>CI-1300AC-C684</t>
  </si>
  <si>
    <t>EXTERNAL FLAP FOR SDM PN 1300ACC684</t>
  </si>
  <si>
    <t>CI-1300AC-C748</t>
  </si>
  <si>
    <t>CDS/SDM PC CIMA PN *CI-1300AC-C932 + CI-3320CO-M032* *</t>
  </si>
  <si>
    <t>CI-1300AC-C902</t>
  </si>
  <si>
    <t>CDS/SDM PC PN 1300ACC902</t>
  </si>
  <si>
    <t>CI-1300AC-C932</t>
  </si>
  <si>
    <t>NEW PC CIMA 1300ACC932</t>
  </si>
  <si>
    <t>CI-1300IN-S054</t>
  </si>
  <si>
    <t>SHAKER</t>
  </si>
  <si>
    <t>CI-1300IN-S078</t>
  </si>
  <si>
    <t>CIMA SENSOR BV5000 (SDM VERSION) PN 1300INS078</t>
  </si>
  <si>
    <t>CI-1300IN-S157</t>
  </si>
  <si>
    <t>CABEZAL SUPERIOR CIMA SIN VALIDADOR, IMPRESORA, PC NI PANTALLA</t>
  </si>
  <si>
    <t>CI-1300MO-D100</t>
  </si>
  <si>
    <t>DOCUMENTOS DE CALIBRACIÓN PARA VALIDADOR 1300MOD100</t>
  </si>
  <si>
    <t>CI-1300MO-D212</t>
  </si>
  <si>
    <t>CONVERSION KIT FROM PC WIN TCI-1300MO-D212 O PC PI4 ON FIXED/EXTR.SDM-50X HOOD PN 1300MOD212</t>
  </si>
  <si>
    <t>CI-1300RI-C232</t>
  </si>
  <si>
    <t>NEW PC CIMA KIT *CI-1300AC-C932 + MONITOR/PC CABLE CI-3320CO-M032*</t>
  </si>
  <si>
    <t>CI-1300SC-H002</t>
  </si>
  <si>
    <t>PHOTO INTERRUPTER DIST. 12-20MM (GREEN) PN 1300SCH002 *CI-3300SC-H342*</t>
  </si>
  <si>
    <t>CI-1300SC-H003</t>
  </si>
  <si>
    <t>PHOTO INTERRUPTER DIST. 20-45MM (BLACK) PN 1300SCH003 was *CI-3300SC-H342*</t>
  </si>
  <si>
    <t>CI-1300TR-A114</t>
  </si>
  <si>
    <t>COMPLETE SDM FILTER UNIT PN 1300TRA114</t>
  </si>
  <si>
    <t>CI-2300AC-C513</t>
  </si>
  <si>
    <t>HOOK FOR DYNAMOMETER PN 2300ACC513</t>
  </si>
  <si>
    <t>CI-2300SU-P360</t>
  </si>
  <si>
    <t>SUPPORT FOR SDM FEEDER ADJUST DYNAMOMETER PN 2300SUP360</t>
  </si>
  <si>
    <t>CI-3300CO-M341</t>
  </si>
  <si>
    <t>C-SERVICE USB KEY PN 3300COM341</t>
  </si>
  <si>
    <t>CI-3300CO-M376</t>
  </si>
  <si>
    <t>DYNAMOMETER PN 3300COM376</t>
  </si>
  <si>
    <t>CI-3300CO-M435</t>
  </si>
  <si>
    <t>MEANWELL POWER SUPPLY DC/DC IN.24V OUT.5 PN 3300COM435</t>
  </si>
  <si>
    <t>CI-3300CO-M473</t>
  </si>
  <si>
    <t>LLAVE DE ENCENDIDO C/FUSILERA</t>
  </si>
  <si>
    <t>CI-3300CO-M601</t>
  </si>
  <si>
    <t>ABC400-1024CG POWER SUPPLY PN 3300COM601</t>
  </si>
  <si>
    <t>CI-3300CO-M609</t>
  </si>
  <si>
    <t>CUSTOM PLUS 2 0128 PRINTER PN 3300COM609</t>
  </si>
  <si>
    <t>CI-3300CO-M763</t>
  </si>
  <si>
    <t>SENSOR INPUT</t>
  </si>
  <si>
    <t>CI-3300CO-M868</t>
  </si>
  <si>
    <t>7" LCD TFT TOUCH SCREEN PN 3300COM868</t>
  </si>
  <si>
    <t>CI-3300CO-M889</t>
  </si>
  <si>
    <t>RESTORING USB KEY (FOR WINDOWS 7) PN 3300COM889</t>
  </si>
  <si>
    <t>CI-3300SC-H235</t>
  </si>
  <si>
    <t>SENSOR DE PASO 3300SCH235 *CI-3300SC-H342*</t>
  </si>
  <si>
    <t>CI-3300SC-H239</t>
  </si>
  <si>
    <t>MASTER BOARD 7000NT R.06 PN 3300SCH239</t>
  </si>
  <si>
    <t>CI-3300SC-H270</t>
  </si>
  <si>
    <t>DEWIBAG R.03 BOARD PN 3300SCH270</t>
  </si>
  <si>
    <t>CI-3300SC-H272</t>
  </si>
  <si>
    <t>MOTHERDEPRUL BOARD PN 3300SCH272</t>
  </si>
  <si>
    <t>CI-3300SC-H318</t>
  </si>
  <si>
    <t>SCHEDA AND SENSORI (PLACA INTERCONEXIÓN DE SENSORES) PN 3300SCH318</t>
  </si>
  <si>
    <t>CI-3300SC-H342</t>
  </si>
  <si>
    <t>SCHEDA SENSORE INGRESSO TRASPORTO VERTIC PN 3300SCH342 *CI-3300SC-H235*</t>
  </si>
  <si>
    <t>CI-3300SC-H343</t>
  </si>
  <si>
    <t>SHAKER MOTOR HANDLING BOARD 3300SCH343</t>
  </si>
  <si>
    <t>CI-3300SC-H374</t>
  </si>
  <si>
    <t>PLACA CON USB-MINI 3300SCH374</t>
  </si>
  <si>
    <t>CI-3300SC-H377</t>
  </si>
  <si>
    <t>PLACA CON PILA 3300SCH377</t>
  </si>
  <si>
    <t>CI-3310CA-V866</t>
  </si>
  <si>
    <t>MACCHINE POWER SUPLY SDM 3310CAV866</t>
  </si>
  <si>
    <t>CI-BV1000-000A</t>
  </si>
  <si>
    <t>VALIDADOR CIMA BV1000.ST SINGLE NOTE</t>
  </si>
  <si>
    <t>CI-CSD2KU-0067</t>
  </si>
  <si>
    <t>CERRADURA CENCON CSD2KU0067LEB1A</t>
  </si>
  <si>
    <t>CI-CSS2KU-0067</t>
  </si>
  <si>
    <t>CERRADURA CENCON CSS2KU0067</t>
  </si>
  <si>
    <t>CI-CSS2KU-USAD</t>
  </si>
  <si>
    <t>CERRADURA CENCON SAKMCSS2KU0067MEB1A</t>
  </si>
  <si>
    <t>CI-EIFFEL-4349</t>
  </si>
  <si>
    <t>ANTENA MAGNÉTICA 850/1900MHZ EIFFEL COD 4349</t>
  </si>
  <si>
    <t>CI-EM3550-000A</t>
  </si>
  <si>
    <t>CERRADURA CIMA TECNOSICUREZZA PN EM3550</t>
  </si>
  <si>
    <t>CI-VICERA-000A</t>
  </si>
  <si>
    <t>VICERA PROTECTORA</t>
  </si>
  <si>
    <t>DR-0MULTI-000A</t>
  </si>
  <si>
    <t>DISCO MULTI IMAGEN OPTEVA</t>
  </si>
  <si>
    <t>DR-0MULTI-000B</t>
  </si>
  <si>
    <t>DISCO MULTI IMAGEN OPTEVA REV2</t>
  </si>
  <si>
    <t>DR-0MULTI-000C</t>
  </si>
  <si>
    <t>DISCO MULTI IMAGEN OPTEVA REV3</t>
  </si>
  <si>
    <t>DR-0MULTI-000D</t>
  </si>
  <si>
    <t>DISCO MULTI IMAGEN OPTEVA REV 4</t>
  </si>
  <si>
    <t>DR-0MULTI-000E</t>
  </si>
  <si>
    <t>DISCO MULTI IMAGEN OPTEVA REV5</t>
  </si>
  <si>
    <t>DR-0MULTI-000F</t>
  </si>
  <si>
    <t>DISCO MULTI IMAGEN OPTEVA REV6</t>
  </si>
  <si>
    <t>DR-0MULTI-000G</t>
  </si>
  <si>
    <t>DISCO MULTI IMAGEN OPTEVA REV7</t>
  </si>
  <si>
    <t>DR-0MULTI-000H</t>
  </si>
  <si>
    <t>DISCO MULTI IMAGEN OPTEVA REV8</t>
  </si>
  <si>
    <t>DR-0MULTI-000I</t>
  </si>
  <si>
    <t>DISCO MULTI IMAGEN OPTEVA REV9</t>
  </si>
  <si>
    <t>DR-0MULTI-000J</t>
  </si>
  <si>
    <t>DISCO MULTI IMAGEN OPTEVA REV J</t>
  </si>
  <si>
    <t>DR-0MULTI-000L</t>
  </si>
  <si>
    <t>DISCO MULTI IMAGEN REV10</t>
  </si>
  <si>
    <t>DR-0UPGSW-000A</t>
  </si>
  <si>
    <t>DISCO SATA 2,5” MV LINK 2.7 Y NDX 3.0 SP6 CASH/FULL ACEPTOR</t>
  </si>
  <si>
    <t>DR-BAPRIP-000A</t>
  </si>
  <si>
    <t>DISCO MULTI IMAGEN BAPRO IP SATA WAS *DR-IPBAPR-000A*</t>
  </si>
  <si>
    <t>DR-BAPRIP-000B</t>
  </si>
  <si>
    <t>DISCO MULTI IMAGEN BAPRO IP IDE WAS *DR-IPBAPR-000B*</t>
  </si>
  <si>
    <t>DR-CIUDAD-000A</t>
  </si>
  <si>
    <t>DISCO RIGIDO IDE CIUDAD IP PROC BRECKENRIDGE C/FTA Y EDC REMOTO</t>
  </si>
  <si>
    <t>DR-CIUDAD-000B</t>
  </si>
  <si>
    <t>DISCO RIGIDO SATA CIUDAD IP PROC DENVER/SIERRA C/FTA Y EDC REMOTO</t>
  </si>
  <si>
    <t>DR-EMV240-000A</t>
  </si>
  <si>
    <t>DISCO RIGIDO SATA EMV4.7.6 KER 4.3 LINK TODOS LOS PROCESADORES</t>
  </si>
  <si>
    <t>DR-IPBAPR-000A</t>
  </si>
  <si>
    <t>DISCO MULTI-IMAGEN BAPRO IP SATA OBSOLETO IR *DR-BAPRIP-000A*</t>
  </si>
  <si>
    <t>DR-IPBAPR-000B</t>
  </si>
  <si>
    <t>DISCO MULTI-IMAGEN BAPRO IP IDE OBSOLETO IR *DR-BAPRIP-000B*</t>
  </si>
  <si>
    <t>DR-OPT125-BA4W</t>
  </si>
  <si>
    <t>DISCO RIGIDO IDE PRECARGADO CON CDS 00-OPT125-BA4W</t>
  </si>
  <si>
    <t>DR-OPT125-LI4W</t>
  </si>
  <si>
    <t>DISCO RIGIDO IDE PRECARGADO C/ CD 00-OPT125-LI4W OBSOLETO IR *OPT210-X2BA*</t>
  </si>
  <si>
    <t>DR-OPT125-X2BA</t>
  </si>
  <si>
    <t>DISCO RIGIDO IDE AGILIS 1.25 BRECK X25 BANELCO WAS DR-OPT125-BA4W</t>
  </si>
  <si>
    <t>DR-OPT210-BR5W</t>
  </si>
  <si>
    <t>DISCO RIGIDO IDE PRECARGADO BRECKEN OBSOLETO IR *DR-OPT210-X2BA*</t>
  </si>
  <si>
    <t>DR-OPT210-CR4W</t>
  </si>
  <si>
    <t>DISCO RIGIDO SATA PRECARGADO CON CDS 01-OPT210-CR4W</t>
  </si>
  <si>
    <t>DR-OPT210-D24W</t>
  </si>
  <si>
    <t>DISCO RIGIDO SATA PRECARGADO OBSOLETO *DR-OPT230-X2DA*</t>
  </si>
  <si>
    <t>DR-OPT210-SNDM</t>
  </si>
  <si>
    <t>DISCO RIGIDO SATA AGILIS 2.1 DENVER SNA CREDICOOP IMP MATRCIAL WAS DR-OPT210+CR4W</t>
  </si>
  <si>
    <t>DR-OPT210-SNSM</t>
  </si>
  <si>
    <t>DISCO RIGIDO SATA AGILIS 2.1 SIERRA SNA CREDICOOP IMP MATRICIAL</t>
  </si>
  <si>
    <t>DR-OPT210-X2BA</t>
  </si>
  <si>
    <t>DISCO RIGIDO IDE AGILIS 2.1 BRECKE X25 - LINK CON NO VIDENTE WAS DR-OPT210-BR5W</t>
  </si>
  <si>
    <t>DR-OPT210-X2DA</t>
  </si>
  <si>
    <t>DISCO RIGIDO SATA AGILIS 2.1 DENVER X25 LINK OBSOLETO IR *DR-OPT230-X2DA*</t>
  </si>
  <si>
    <t>DR-OPT230-DVDD</t>
  </si>
  <si>
    <t>DISCO RIGIDO SATA OBSOLETO IR *DR-OPT230-X2DA*</t>
  </si>
  <si>
    <t>DR-OPT230-IPBA</t>
  </si>
  <si>
    <t>DISCO RIGIDO IDE AGILIS 2.3 BRECKE POR IP LINK CON NO VIDENTE</t>
  </si>
  <si>
    <t>DR-OPT230-IPDA</t>
  </si>
  <si>
    <t>DISCO RIGIDO SATA AGILIS 2.3 DENVER IP LINK IMP TERMICA</t>
  </si>
  <si>
    <t>DR-OPT230-IPDM</t>
  </si>
  <si>
    <t>DISCO RIGIDO SATA AGILIS 2.3 DENVER IP LINK MATRICIAL *DR-OPT230-IPMA*</t>
  </si>
  <si>
    <t>DR-OPT230-IPMA</t>
  </si>
  <si>
    <t>DISCO RIGIDO SATA AGILIS 2.3 IP LINK IMP MATRICIAL *DR-OPT230-IPDM*</t>
  </si>
  <si>
    <t>DR-OPT230-IPTE</t>
  </si>
  <si>
    <t>DISCO RIGIDO SATA OBSOLETO IR *DR-OPT230-IPDA*</t>
  </si>
  <si>
    <t>DR-OPT230-X2DA</t>
  </si>
  <si>
    <t>DISCO RIGIDO SATA AGILIS 2.3 DENVER X25 LINK WAS DR-OPT230-DVDD Y OPT230-X2DA</t>
  </si>
  <si>
    <t>DR-OPT240-ENID</t>
  </si>
  <si>
    <t>DISCO RIGIDO SATA PRECARGADO SIERRA IP ENA/IDM BAPRO</t>
  </si>
  <si>
    <t>DR-OPT240-IPCA</t>
  </si>
  <si>
    <t>DISCO RIGIDO SATA AGILIS 2.4 CANYON IP RED LINK</t>
  </si>
  <si>
    <t>DR-OPT240-IPSA</t>
  </si>
  <si>
    <t>DISCO RIGIDO SATA AGILIS 2.4 SIERRA IP LINK</t>
  </si>
  <si>
    <t>DR-OPT240-IPSB</t>
  </si>
  <si>
    <t>DISCO RIGIDO SATA AGILIS 2.4 SIERRA IP LINK EMV4.7.6, KERNEL 4.3</t>
  </si>
  <si>
    <t>DR-OPT240-SNCA</t>
  </si>
  <si>
    <t>DISCO RIGIDO SATA AGILIS 2.4 CANYON SNA BCO CREDICOOP</t>
  </si>
  <si>
    <t>DR-OPT240-SNSB</t>
  </si>
  <si>
    <t>DISCO RIGIDO SATA AGILIS 2.4 SIERRA SNA LINK EMV4.7.6, KERNEL 4.3</t>
  </si>
  <si>
    <t>DR-OPT240-SNST</t>
  </si>
  <si>
    <t>DISCO RIGIDO SATA AGILIS 2.4 SIERRA SNA CREDICOOP IMP TERMICA *DR-OPT240-SNSB*</t>
  </si>
  <si>
    <t>DR-OPT240-X2DB</t>
  </si>
  <si>
    <t>DISCO RIGIDO SATA AGILIS 2.4 DENVER X25 LINK EMV4.7.6, KERNEL 4.3</t>
  </si>
  <si>
    <t>DR-OPT240-X2SA</t>
  </si>
  <si>
    <t>DISCO RIGIDO SATA AGILIS 2.4 SIERRA X25 LINK WAS DR-OPT240-DVDD</t>
  </si>
  <si>
    <t>DR-OPT240-X2SB</t>
  </si>
  <si>
    <t>DISCO RIGIDO SATA AGILIS 2.4 SIERRA X25 LINK EMV4.7.6, KERNEL 4.3</t>
  </si>
  <si>
    <t>DR-OPT300-CRHI</t>
  </si>
  <si>
    <t>DISCO RIGIDO SATA AGILIS 3.0 CREDICOOP / HIPOTECARIO</t>
  </si>
  <si>
    <t>DR-OPT300-IPDA</t>
  </si>
  <si>
    <t>DISCO RIGIDO SATA AGILIS NDX 3.0 BANELCO DENVER IR DR-OPT300-IPDB</t>
  </si>
  <si>
    <t>DR-OPT300-IPDB</t>
  </si>
  <si>
    <t>DISCO RIGIDO SATA AGILIS NDX 3.0 BANELCO DENVER REV2</t>
  </si>
  <si>
    <t>DR-OPT300-IPSA</t>
  </si>
  <si>
    <t>DISCO RIGIDO SATA AGILIS NDX 3.0 BANELCO SIERRA</t>
  </si>
  <si>
    <t>DR-OPT300-IPXA</t>
  </si>
  <si>
    <t>DISCO RIGIDO SATA AGILIS 3.0 CANYON/SIERRA IP LINK</t>
  </si>
  <si>
    <t>DR-OPT300-NDDA</t>
  </si>
  <si>
    <t>DISCO RIGIDO SATA AGILIS NDX 3.0 BANELCO DENVER SP5</t>
  </si>
  <si>
    <t>DR-OPT311-IPXA</t>
  </si>
  <si>
    <t>DISCO RIGIDO SATA AGILIS 3.0 REV 11 CANYON/SIERRA IP LINK</t>
  </si>
  <si>
    <t>DR-SCLARO-000A</t>
  </si>
  <si>
    <t>DISCO SATA PARA TERMINALES TPG CLARO *DR-SCLARO-000B*</t>
  </si>
  <si>
    <t>DR-SCLARO-000B</t>
  </si>
  <si>
    <t>DISCO SATA PARA TERMINALES TPG CLARO REV2</t>
  </si>
  <si>
    <t>DR-SCLARO-000C</t>
  </si>
  <si>
    <t>DISCO SATA PARA TERMINALES TPG CLARO REV3</t>
  </si>
  <si>
    <t>DR-SCLARO-000D</t>
  </si>
  <si>
    <t>DISCO SATA MULTIMAGEN CLARO TPG Y ATM</t>
  </si>
  <si>
    <t>DR-SCLARO-ATMA</t>
  </si>
  <si>
    <t>DISCO SATA PARA OPTEVA 720 CLARO REV1 (PDM)</t>
  </si>
  <si>
    <t>DR-SCLARO-TPGE</t>
  </si>
  <si>
    <t>DISCO SATA PARA TERMINALES TPG CLARO REV5 (PDM)</t>
  </si>
  <si>
    <t>DR-SCLARO-TPGF</t>
  </si>
  <si>
    <t>DISCO SATA 2.5 PARA TERMINALES TPG CLARO</t>
  </si>
  <si>
    <t>EZ-001522-1000</t>
  </si>
  <si>
    <t>CASSETTE FC301 CORTO CON LLAVE</t>
  </si>
  <si>
    <t>EZ-026557-J000</t>
  </si>
  <si>
    <t>DISTRIBUTION BOX 11(CONJUNTO INTERRUPTOR GENERAL - FILTRO DE LINEA)</t>
  </si>
  <si>
    <t>EZ-413394-3R00</t>
  </si>
  <si>
    <t>IMPRESORA AUDITORIA CARGA TRASERA(LARGA)</t>
  </si>
  <si>
    <t>EZ-413943-R000</t>
  </si>
  <si>
    <t>EZ-413944-J000</t>
  </si>
  <si>
    <t>IMPRESORA AUDITORIA CARGA DELANTERA(CORTA)</t>
  </si>
  <si>
    <t>EZ-568544-C000</t>
  </si>
  <si>
    <t>PLACA CTRL TECLADO GO609PLACA CTRL TECLADO GO609</t>
  </si>
  <si>
    <t>EZ-568616-C000</t>
  </si>
  <si>
    <t>MONITOR COLOR 10 (10 INCHS VGA VIDEO REM EZ413)</t>
  </si>
  <si>
    <t>EZ-568624-C000</t>
  </si>
  <si>
    <t>PLACA CTRL TECLADO SB205PLACA CTRL TECLADO SB205</t>
  </si>
  <si>
    <t>EZ-569590-0000</t>
  </si>
  <si>
    <t>MODULO DE DEPOSITO F/L SIN DISP. SOBRES</t>
  </si>
  <si>
    <t>EZ-574765-F000</t>
  </si>
  <si>
    <t>FAN ATS6400N</t>
  </si>
  <si>
    <t>EZ-649882-H000</t>
  </si>
  <si>
    <t>MODULO DE DEPOSITO R/L C/DISPENSADOR SOBRES</t>
  </si>
  <si>
    <t>FB-000333-FSQA</t>
  </si>
  <si>
    <t>ASD UPGRADE FOR DIP CARD READERS</t>
  </si>
  <si>
    <t>FB-000340-000A</t>
  </si>
  <si>
    <t>DIP CAR READER 8 TRCK1,2,3,READ</t>
  </si>
  <si>
    <t>FB-000771-764A</t>
  </si>
  <si>
    <t>EPP5 (BSC), LGE, STL, SPA, NUM, X,I/O</t>
  </si>
  <si>
    <t>FB-CIEAUT-0ENA</t>
  </si>
  <si>
    <t>SISTEMA DE CIERRE AUTOMÁTICO ACEPTADOR DE BILLETE EN FAJO</t>
  </si>
  <si>
    <t>FB-DISPEN-TRJA</t>
  </si>
  <si>
    <t>CONJUNTO DISPENSER TARJETAS</t>
  </si>
  <si>
    <t>FB-ENASTK-720F</t>
  </si>
  <si>
    <t>KIT UPGRADE ENA 720 FL C/STACKING</t>
  </si>
  <si>
    <t>FB-UPG522-0MOT</t>
  </si>
  <si>
    <t>UPGRADE 522 DIP A MOT EMV RL</t>
  </si>
  <si>
    <t>GE-00ENFA-000A</t>
  </si>
  <si>
    <t>ENFAJADORA MASTER COIN JDII-240-40</t>
  </si>
  <si>
    <t>GE-CAM001-000A</t>
  </si>
  <si>
    <t>CÁMARA DE VIDEO USB ELP-USBFHD03AF-A100: 2.0MEGAPIXEL AUTO FOCUS</t>
  </si>
  <si>
    <t>GE-DIP001-000A</t>
  </si>
  <si>
    <t>DIP READER CRT288- C001- HCBY CARD READER (WITH USB CABLE)</t>
  </si>
  <si>
    <t>GE-EPP001-000A</t>
  </si>
  <si>
    <t>EPP KEYBOARD SE8098B PCI3.0 EPP (LAYOUT SPANISH)</t>
  </si>
  <si>
    <t>GE-PRINT1-000A</t>
  </si>
  <si>
    <t>THERMAL PRINTER DP-Q81P WITH ACCESORIES</t>
  </si>
  <si>
    <t>GE-READ01-000A</t>
  </si>
  <si>
    <t>LECTOR DE CÓDIGOS DE BARRAS, GC002 WITH BOARD AND USB CABLE</t>
  </si>
  <si>
    <t>GE-READ04-000A</t>
  </si>
  <si>
    <t>LECTOR DE HUELLAS LUMIDIGM MULTIESPECTRAL V311-00-001 IP6</t>
  </si>
  <si>
    <t>GE-READ05-000A</t>
  </si>
  <si>
    <t>LECTOR DE HUELLAS LUMIDIGM MULTIESPECTRAL V4 NACION</t>
  </si>
  <si>
    <t>GE-READ06-000A</t>
  </si>
  <si>
    <t>MORPHOSMART OPTEVA LARGE AREA OPTICAL FINGERPRINT PN 252138651 WITH USB CABLE</t>
  </si>
  <si>
    <t>GE-READ07-000A</t>
  </si>
  <si>
    <t>MORPHOSMART WINCOR LARGE AREA OPTICAL FINGERPRINT PN 252138651 NO INCLUYE CABLE</t>
  </si>
  <si>
    <t>GL-000000-3876</t>
  </si>
  <si>
    <t>FUENTE 24V 4A (GLORY). PLUG 5.5X2.5 PN 3876</t>
  </si>
  <si>
    <t>GL-000000-3975</t>
  </si>
  <si>
    <t>FUENTE 8V 2A (IMP2062) PLUG 5.5X2.5 LARGO PN 63971/3975</t>
  </si>
  <si>
    <t>GL-000000-3987</t>
  </si>
  <si>
    <t>FUENTE 12V 3.5A ROUTER O MONIT PLUG 5.5X2.5 PN 3987</t>
  </si>
  <si>
    <t>GL-000002-000A</t>
  </si>
  <si>
    <t>MONITOR LCD TOUCH CAPACITIVO 7IN HDMI INTERFACE (H) WITH CASE AND TOUGHENED GLASS COVER, 1024×600 WAVESHARE</t>
  </si>
  <si>
    <t>GL-000006-3874</t>
  </si>
  <si>
    <t>FUENTE 12V 8A PDP-40 (AIO1015).BELSIC 1800620 PN 63874</t>
  </si>
  <si>
    <t>GL-000006-3876</t>
  </si>
  <si>
    <t>FUENTE 24V 2.5A PDP-30 (IMP3511).PN 63876</t>
  </si>
  <si>
    <t>GL-000006-3979</t>
  </si>
  <si>
    <t>FUENTE 9V 3A(IMP YDE). PLUG 5.5X2.5 PN 63979</t>
  </si>
  <si>
    <t>GL-000006-3996</t>
  </si>
  <si>
    <t>FUENTE 24v 5A PDP-40 (AIO9015) PN 63996</t>
  </si>
  <si>
    <t>GL-000006-3997</t>
  </si>
  <si>
    <t>FUENTE 9V 3A(IMP YDE) PLUG 5.5X2.5 PN 63979</t>
  </si>
  <si>
    <t>GL-000D50-000A</t>
  </si>
  <si>
    <t>MODULO D50</t>
  </si>
  <si>
    <t>GL-001001-000A</t>
  </si>
  <si>
    <t>MONITOR LCD 12 VGA W/TOUCH *GL-0MT12P-000A*</t>
  </si>
  <si>
    <t>GL-001002-000A</t>
  </si>
  <si>
    <t>MONITOR LCD 12.1 VGA W/TOUCH AKA-1215M-T PN AKA-1215M-T</t>
  </si>
  <si>
    <t>GL-00D100-000A</t>
  </si>
  <si>
    <t>MODULO DE-100</t>
  </si>
  <si>
    <t>GL-025241-5042</t>
  </si>
  <si>
    <t>VALIDADOR MEI PN 252415042</t>
  </si>
  <si>
    <t>GL-025242-3097</t>
  </si>
  <si>
    <t>BOQUILLAS DE VALIDADOR MEI BULK PN 252423097</t>
  </si>
  <si>
    <t>GL-0AIO15-000A</t>
  </si>
  <si>
    <t>AIO MODEL IBOOK-15, 15 INCH, BLACK PANEL, PCAPACITIVE TS, FANLESS ONE, RESOLUTION 1024 X 768, PROCESSOR J1900, 8GB RAM, 128 SSD, (COM RS-232) X 2, WITHOUT POWER</t>
  </si>
  <si>
    <t>GL-0CCGPC-000A</t>
  </si>
  <si>
    <t>CABLE DE COMUNICACIÓN DE GLORY A PC (SERIAL DB9) PN CCGPCW01</t>
  </si>
  <si>
    <t>GL-0MT12P-000A</t>
  </si>
  <si>
    <t>MONITOR TOUCH (CON FUENTE) PN MT12P *GL-001001-000A*</t>
  </si>
  <si>
    <t>GL-0PCP1K-000A</t>
  </si>
  <si>
    <t>PC PARA P1000</t>
  </si>
  <si>
    <t>GL-3NSPTE-0105</t>
  </si>
  <si>
    <t>AIO 3NS-PTE0105W-4-120-3NSTAR-PTE0105-4 ALL-IN-ONE MONITOR TACTIL, INTEL J1900, 4GB RAM, 120GB SSD, CAPACITIVO, WIFI, BT, SIN SO.</t>
  </si>
  <si>
    <t>GL-3NSPTE-0205</t>
  </si>
  <si>
    <t>AIO 3NS-PTE0205W-8-240-3NSTAR ALL-IN-ONE MONITOR TÁCTIL, INTEL CORE I5, 8GB RAM, 240GB SSD, CAPACITIVO, WI-FI, W10P</t>
  </si>
  <si>
    <t>GL-4M3003-3900</t>
  </si>
  <si>
    <t>DC BRUSHLESS MOTOR PN 4M300339</t>
  </si>
  <si>
    <t>GL-AIOPTE-0105</t>
  </si>
  <si>
    <t>ALL IN ONE POS3NSTAR PN PTE0105</t>
  </si>
  <si>
    <t>GL-BASAIO-000A</t>
  </si>
  <si>
    <t>BASE AIO</t>
  </si>
  <si>
    <t>GL-BULK09-000A</t>
  </si>
  <si>
    <t>VALIDADOR MEI PN 252004189</t>
  </si>
  <si>
    <t>GL-CABTAS-000A</t>
  </si>
  <si>
    <t>CABLEADO CON ORUGA TAS</t>
  </si>
  <si>
    <t>GL-CEAW01-000A</t>
  </si>
  <si>
    <t>CABLE DE COMUNICACIÓN ESCROW-PC PN CEAWO1</t>
  </si>
  <si>
    <t>GL-CERBAQ-5000</t>
  </si>
  <si>
    <t>CERRADURA MECANICA MOD 500 PERSONALIZADA</t>
  </si>
  <si>
    <t>GL-CERBAQ-500P</t>
  </si>
  <si>
    <t>CERRADURA MECANICA MOD 500 PERSONALIZADA CON PERNO</t>
  </si>
  <si>
    <t>GL-CERBAQ-8000</t>
  </si>
  <si>
    <t>CERRADURA MECANICA MOD 800 PERSONALIZADA</t>
  </si>
  <si>
    <t>GL-CS1003-000C</t>
  </si>
  <si>
    <t>CERRADURAS DIGITALES MAKRO SMART LOCKS CS1003C</t>
  </si>
  <si>
    <t>GL-CUSTOM-0TAS</t>
  </si>
  <si>
    <t>IMPRESORA CUSTOM 80 COLUMNAS</t>
  </si>
  <si>
    <t>GL-ESCROW-000A</t>
  </si>
  <si>
    <t>PLACA ESCLUSA NO INCLUYE PIC18F4520</t>
  </si>
  <si>
    <t>GL-F12VEC-W01A</t>
  </si>
  <si>
    <t>FUENTES PARA PLACA ESCLUSA (sin conector) PN F12VECW01</t>
  </si>
  <si>
    <t>GL-F19V00-PMEI</t>
  </si>
  <si>
    <t>FUENTE PMEI (ORIGINAL) 19V 3,42A (PLUG 5.5X2.5)</t>
  </si>
  <si>
    <t>GL-KAJ0D0-000Z</t>
  </si>
  <si>
    <t>POWER SUPPLY UNIT PN KAJ0D0000Z0</t>
  </si>
  <si>
    <t>GL-KEYB18-000A</t>
  </si>
  <si>
    <t>KIT TECLADO NUMÉRICO 18 TECLAS CON ADAPTADOR USB 29-016129-000A</t>
  </si>
  <si>
    <t>GL-KEYUNI-0001</t>
  </si>
  <si>
    <t>CERRADURA MECÁNICA UNIVERSAL 1</t>
  </si>
  <si>
    <t>GL-KEYUNI-0002</t>
  </si>
  <si>
    <t>CERRADURA MECÁNICA UNIVERSAL 2</t>
  </si>
  <si>
    <t>GL-KEYUNI-0003</t>
  </si>
  <si>
    <t>CERRADURA MECÁNICA UNIVERSAL 3</t>
  </si>
  <si>
    <t>GL-KNJ0DE-200Z</t>
  </si>
  <si>
    <t>DISP BOARD ASSY PN KNJ0DE200Z0</t>
  </si>
  <si>
    <t>GL-LCDTAS-0015</t>
  </si>
  <si>
    <t>MONITOR 15 + TOUCH TAS (VIEJO)</t>
  </si>
  <si>
    <t>GL-M4X0K7-101Z</t>
  </si>
  <si>
    <t>TEN KEY PN M4X0K7101Z02</t>
  </si>
  <si>
    <t>GL-M4X0ME-0Z0A</t>
  </si>
  <si>
    <t>MAIN CPU BOARD ASSY PN M4X0-ME000Z0A</t>
  </si>
  <si>
    <t>GL-NP2062-000A</t>
  </si>
  <si>
    <t>IMPRESORA NUEVO MODELO 56 MM PN NPP2062MAW</t>
  </si>
  <si>
    <t>GL-NP3211-000A</t>
  </si>
  <si>
    <t>IMPRESORA NIPPON 80 MM(SIN FUENTE) PN NP3511D</t>
  </si>
  <si>
    <t>GL-P500PN-L00A</t>
  </si>
  <si>
    <t>GABINETE P500 (MODELO VIEJO)</t>
  </si>
  <si>
    <t>GL-PCP500-000A</t>
  </si>
  <si>
    <t>PC P500</t>
  </si>
  <si>
    <t>GL-PYDE10-000A</t>
  </si>
  <si>
    <t>IMPRESORA PARA P1000 PN YDE 10 PR</t>
  </si>
  <si>
    <t>GL-SB1015-000A</t>
  </si>
  <si>
    <t>ALL IN ONE CON LIC. INCUIDA VERS ACTUAL PN SB1015Q</t>
  </si>
  <si>
    <t>GL-SB9011-000D</t>
  </si>
  <si>
    <t>AIO (PMEI) BEMATECH SB9011D</t>
  </si>
  <si>
    <t>GL-SB9015-000A</t>
  </si>
  <si>
    <t>ALL IN ONE  PN SB9015F</t>
  </si>
  <si>
    <t>GL-SCHUKO-016A</t>
  </si>
  <si>
    <t>FICHA MACHO SCHUKO 16A 2 PATAS + TIERRA PIN 4.8MM PN12055</t>
  </si>
  <si>
    <t>GL-WBA2B4-SFSH</t>
  </si>
  <si>
    <t>VALIDADOR WBA-2B4S-FSH3</t>
  </si>
  <si>
    <t>GL-XION85-000A</t>
  </si>
  <si>
    <t>UPS PN XION850 *SC-000022-000A*</t>
  </si>
  <si>
    <t>GR-000PEN-0I21</t>
  </si>
  <si>
    <t>PENDRIVE 16GB O SUP I21 OCTAGON</t>
  </si>
  <si>
    <t>GR-020201-0014</t>
  </si>
  <si>
    <t>CARD READER ICT3Q8-3A0179 (SANKYO) GRG PN 202010014.</t>
  </si>
  <si>
    <t>GR-020201-0015</t>
  </si>
  <si>
    <t>DIP CARD READER (SANKYO/ICM300- 3R1372) PN 202010015</t>
  </si>
  <si>
    <t>GR-020201-0017</t>
  </si>
  <si>
    <t>CARD READER ICT3Q8-3A0179 (SANKYO) GRG W/ANTISKIMING PN 202010017</t>
  </si>
  <si>
    <t>GR-020201-1056</t>
  </si>
  <si>
    <t>SANKYO CARD READER ICT3Q8-3H0180-S PN 202011056</t>
  </si>
  <si>
    <t>GR-020201-1103</t>
  </si>
  <si>
    <t>SANKYO CARD READER ICT3Q8-3H0180-S W/ANTISKIMING PN 202011103</t>
  </si>
  <si>
    <t>GR-020501-0006</t>
  </si>
  <si>
    <t>SHUTTER WST-002A PN 205010006</t>
  </si>
  <si>
    <t>GR-020602-0005</t>
  </si>
  <si>
    <t>FUNCTION KEYPAD (FKP-010) PN 206020005</t>
  </si>
  <si>
    <t>GR-020702-0001</t>
  </si>
  <si>
    <t>THERMAL JOURNAL PRINTER TJP-001 PN 207020001</t>
  </si>
  <si>
    <t>GR-020704-0197</t>
  </si>
  <si>
    <t>TRP-006R RETRACT THERMAL RECEIPT PRINTER PN 207040197</t>
  </si>
  <si>
    <t>GR-020704-0198</t>
  </si>
  <si>
    <t>TRP-006A THERMAL RECEIPT PRINTE 207040198</t>
  </si>
  <si>
    <t>GR-020801-0063</t>
  </si>
  <si>
    <t>POWER SUPPLY GPAD431M36-1E PN 208010063</t>
  </si>
  <si>
    <t>GR-020801-0238</t>
  </si>
  <si>
    <t>FUENTE DISPOSITIVOS GW-EP500WV36AA V02 PN 208010238</t>
  </si>
  <si>
    <t>GR-020801-0276</t>
  </si>
  <si>
    <t>POWER SUPPLY/PSU-3203 PN 208010276</t>
  </si>
  <si>
    <t>GR-021401-0437</t>
  </si>
  <si>
    <t>CARD CAGE IPC-014 I5-3550 3.3GHZ 8GM 1T PN 214010437</t>
  </si>
  <si>
    <t>GR-021401-0793</t>
  </si>
  <si>
    <t>IPC-102-DX(I5-6500/4GM/256GSSD</t>
  </si>
  <si>
    <t>GR-021402-0232</t>
  </si>
  <si>
    <t>DISCO 128GB/MSATA SSD 214020232</t>
  </si>
  <si>
    <t>GR-021404-0210</t>
  </si>
  <si>
    <t>ECU GRG-S7018 (PC_i21 SIN DISCO) 214040210</t>
  </si>
  <si>
    <t>GR-021404-0229</t>
  </si>
  <si>
    <t>IPC-102-DX MAINBOARD (TEB-M1061) (214040229)</t>
  </si>
  <si>
    <t>GR-021503-0194</t>
  </si>
  <si>
    <t>10.4-INCH LCD TOUCH SCREEN (HL1002) PN 215030194</t>
  </si>
  <si>
    <t>GR-021503-0222</t>
  </si>
  <si>
    <t>MON 10-INCH CAPACITIVE TOUCH SCREEN MON-1001 PN 215030222</t>
  </si>
  <si>
    <t>GR-021503-0225</t>
  </si>
  <si>
    <t>MON 15-INCH DISPLAY MON-1501 CA01 CAPACITOR WITH BRIGHT ANTI-GLARE PN 215030225</t>
  </si>
  <si>
    <t>GR-021503-0348</t>
  </si>
  <si>
    <t>MON 15-INCH DISPLAY MON-1501 (CA01: CAPACITOR WITH ANTI-PRAVICY) (215030348)</t>
  </si>
  <si>
    <t>GR-021505-0188</t>
  </si>
  <si>
    <t>15-INCH DISPLAY HL1513N (NLT LED) PN 215050188</t>
  </si>
  <si>
    <t>GR-021602-0186</t>
  </si>
  <si>
    <t>S&amp;G6880 KEY LOCK (216020186)</t>
  </si>
  <si>
    <t>GR-021603-0217</t>
  </si>
  <si>
    <t>S&amp;G3007 (216030217)</t>
  </si>
  <si>
    <t>GR-030101-0151</t>
  </si>
  <si>
    <t>TJP-001 CONTROL BOARD (301010151)</t>
  </si>
  <si>
    <t>GR-030101-0583</t>
  </si>
  <si>
    <t>CDM8240 MAIN CONTROL BOARD PN 301010583</t>
  </si>
  <si>
    <t>GR-030101-0904</t>
  </si>
  <si>
    <t>TRP-006R RECEIPT PRINTER CONTROL PANEL (301010904)</t>
  </si>
  <si>
    <t>GR-030101-0933</t>
  </si>
  <si>
    <t>PCB_CDM6240A (YT2.503.0620) 301010933</t>
  </si>
  <si>
    <t>GR-040101-6075</t>
  </si>
  <si>
    <t>SINGLE (RETRACT) DIVERTER WITH CABLE XS6 OF CDM8240 (401016075)</t>
  </si>
  <si>
    <t>GR-040101-6258</t>
  </si>
  <si>
    <t>STACKER MOTOR WITH COMBINATION CABLE OF CDM8240N (401016258)</t>
  </si>
  <si>
    <t>GR-040101-6259</t>
  </si>
  <si>
    <t>COMBINATION CABLE FOR CASSETTE ID AND NOTE QUANTITY REED-SENSOR (401016259)</t>
  </si>
  <si>
    <t>GR-040101-6260</t>
  </si>
  <si>
    <t>NOTE FEEDER MOTOR WITH CABLE OF CDM8240N (401016260)</t>
  </si>
  <si>
    <t>GR-050201-1569</t>
  </si>
  <si>
    <t>THERMAL PRINT HEAD LT2320 ASSY (502011569)</t>
  </si>
  <si>
    <t>GR-050201-1771</t>
  </si>
  <si>
    <t>NOTE FEEDER: MODEL: NF-001 PN 502011771</t>
  </si>
  <si>
    <t>GR-050201-1774</t>
  </si>
  <si>
    <t>NOTE TRANSPORT ASSEMBLY OF CDM8240 PN 502011774</t>
  </si>
  <si>
    <t>GR-050201-1775</t>
  </si>
  <si>
    <t>NOTE PRESENTER: MODEL: CDM 8240-NP-001L PN 502011775</t>
  </si>
  <si>
    <t>GR-050201-1938</t>
  </si>
  <si>
    <t>CASSETTE ASSEMBLY PN 502011938</t>
  </si>
  <si>
    <t>GR-050201-1941</t>
  </si>
  <si>
    <t>STACKER ASSEMBLY PN 502011941</t>
  </si>
  <si>
    <t>GR-050201-1942</t>
  </si>
  <si>
    <t>CASSETTE FRAME: MODEL: CDM 8240-CF-001 PN 502011942</t>
  </si>
  <si>
    <t>GR-050201-2917</t>
  </si>
  <si>
    <t>CAM8350 CASSETTE 502012917</t>
  </si>
  <si>
    <t>GR-050201-2927</t>
  </si>
  <si>
    <t>LOWER UNIT (RS / CAM8350) 502012927</t>
  </si>
  <si>
    <t>GR-050201-2928</t>
  </si>
  <si>
    <t>CAM8350 VALIDATOR MODULE 502012928</t>
  </si>
  <si>
    <t>GR-050201-2938</t>
  </si>
  <si>
    <t>CAM8350 ALIGMENT MODULE 502012938</t>
  </si>
  <si>
    <t>GR-050201-2939</t>
  </si>
  <si>
    <t>CAM8350 ESCROW MODULE 502012939</t>
  </si>
  <si>
    <t>GR-050201-2948</t>
  </si>
  <si>
    <t>CONNECTING CHANNEL ASSY - CENL (CAM8350) 502012948</t>
  </si>
  <si>
    <t>GR-050201-3703</t>
  </si>
  <si>
    <t>PORTRAIT ORIENTATION PRINTER PN 502013703</t>
  </si>
  <si>
    <t>GR-050201-3828</t>
  </si>
  <si>
    <t>CAM8350 CHANNEL MODULE PN 502013828</t>
  </si>
  <si>
    <t>GR-050201-3870</t>
  </si>
  <si>
    <t>GR-050201-3870 CAM8350 HEAD ASSY PN 502013870</t>
  </si>
  <si>
    <t>GR-050201-4463</t>
  </si>
  <si>
    <t>NOTE FEEDER ASSEMBLY FOR CDM8240N (502014463)</t>
  </si>
  <si>
    <t>GR-050201-4465</t>
  </si>
  <si>
    <t>NOTE CASSETTE ASSEMBLY for CDM8240N (W/OUT RFID) (502014465)</t>
  </si>
  <si>
    <t>GR-050201-4487</t>
  </si>
  <si>
    <t>REJECT VAULT ASSEMBLY FOR CDM8240N (502014487)</t>
  </si>
  <si>
    <t>GR-050201-4501</t>
  </si>
  <si>
    <t>LONG PRESENTER CDM8240N (502014501)</t>
  </si>
  <si>
    <t>GR-050201-4572</t>
  </si>
  <si>
    <t>MAIN CONTROL BOARD ASSEMBLY OF CDM8240N (502014572)</t>
  </si>
  <si>
    <t>GR-050201-5581</t>
  </si>
  <si>
    <t>FRONT SERVICE TRANSPORT (WITHOUT NV AND RFID) I21 502015581</t>
  </si>
  <si>
    <t>GR-050201-5591</t>
  </si>
  <si>
    <t>NOTE CASSETTE CDM6240A</t>
  </si>
  <si>
    <t>GR-050201-5608</t>
  </si>
  <si>
    <t>REJECT VAULT 502015608 CDM6240A</t>
  </si>
  <si>
    <t>GR-050221-1937</t>
  </si>
  <si>
    <t>REJECT\RETRACT CASSETE PN 502011937 *GR-050201-4487*</t>
  </si>
  <si>
    <t>GR-071101-0019</t>
  </si>
  <si>
    <t>THERMAL PRINTER HEAD /M-T532AF/FULL CUTTER/EPSON PN 711010019</t>
  </si>
  <si>
    <t>GR-071101-0513</t>
  </si>
  <si>
    <t>THERMAL PRINTER HEAD /PT72AS-A/PRET (711010513)</t>
  </si>
  <si>
    <t>GR-071102-0006</t>
  </si>
  <si>
    <t>TJP-001 PAPER FEEDING MOTOR TG-5KA-CN101 (711020006)</t>
  </si>
  <si>
    <t>GR-071103-0504</t>
  </si>
  <si>
    <t>DC BRUSHLESS MOTOR /57BL120L2-6 (711030504)</t>
  </si>
  <si>
    <t>GR-071411-0044</t>
  </si>
  <si>
    <t>EPDM NOTE PICKING RUBBER WHEEL OF NOTE PICKING MODULE (714110044)</t>
  </si>
  <si>
    <t>GR-071502-0007</t>
  </si>
  <si>
    <t>TIMING  BELT 80S3M351 (715020007)</t>
  </si>
  <si>
    <t>GR-071505-0008</t>
  </si>
  <si>
    <t>TIMING  BELT 80S3M177 (715050008)</t>
  </si>
  <si>
    <t>GR-071505-0433</t>
  </si>
  <si>
    <t>TIMING  BELT 80S3M297 (715050433)</t>
  </si>
  <si>
    <t>GR-071505-0438</t>
  </si>
  <si>
    <t>TIMING BELT-80S3M120 (715050438)</t>
  </si>
  <si>
    <t>GR-071505-0443</t>
  </si>
  <si>
    <t>TIMING BELT-80S2M292 (715050443)</t>
  </si>
  <si>
    <t>GR-071505-0444</t>
  </si>
  <si>
    <t>TIMING BELT-80S2M248 (715050444)</t>
  </si>
  <si>
    <t>GR-072011-0168</t>
  </si>
  <si>
    <t>ABA CABINET LOCK,9439 (720110168)</t>
  </si>
  <si>
    <t>GR-072501-9749</t>
  </si>
  <si>
    <t>PRINTER BASE BOMB THE RIGHT ARM (725019749)</t>
  </si>
  <si>
    <t>GR-072601-0411</t>
  </si>
  <si>
    <t>PAPER EXIT SLOT (726010411)</t>
  </si>
  <si>
    <t>GR-072602-0031</t>
  </si>
  <si>
    <t>THERMAL RECEIPT PRINTER PAPER EXIT RUBBER MOUTH RING (726020031)</t>
  </si>
  <si>
    <t>GR-072901-0078</t>
  </si>
  <si>
    <t>ANTI-STATIC BRUSH (15-24-10) (729010078)</t>
  </si>
  <si>
    <t>GR-101083-0003</t>
  </si>
  <si>
    <t>IO SIGNAL CONTROL BOARD PN 301010830003</t>
  </si>
  <si>
    <t>GR-102018-5034</t>
  </si>
  <si>
    <t>CDM8240N FRONT SERVICE/NO NV/LONG NP/4 NC PN 201020185034</t>
  </si>
  <si>
    <t>GR-105021-1018</t>
  </si>
  <si>
    <t>RECICLADOR CRM9250N 4 1.5 FRONT SERVICE/UNV-MDT+HEC 4NRC+1NDC+1LRB PN 201050211018</t>
  </si>
  <si>
    <t>GR-201367-4011</t>
  </si>
  <si>
    <t>ACEPTADOR CAM8350 REAR ACCESS+CENL+CHECK+CASH PN 201060005007</t>
  </si>
  <si>
    <t>GR-201446-9001</t>
  </si>
  <si>
    <t>NOTE TRANSPORT(W/OUT RFID AND NV) FL FOR CDM8240N. (502014469001)</t>
  </si>
  <si>
    <t>GR-212001-3010</t>
  </si>
  <si>
    <t>CDM8240 RL CASH DISPENSE MODULE WITH CASSETTES YT2.291.036</t>
  </si>
  <si>
    <t>GR-241024-1056</t>
  </si>
  <si>
    <t>IPC-16 (i5-4590) 214010241056</t>
  </si>
  <si>
    <t>GR-241024-1061</t>
  </si>
  <si>
    <t xml:space="preserve">CARDCAGE IPC-016 (I5- 4590S/4GM/1THD/Q87/GRG BANKING) </t>
  </si>
  <si>
    <t>GR-274000-7005</t>
  </si>
  <si>
    <t>TRP-003R YT2.241.056B5 PN 207040007005 *GR-274000-7016*</t>
  </si>
  <si>
    <t>GR-304019-1001</t>
  </si>
  <si>
    <t>SECURED CARD SLOT MODULE SCM-001A PN 213040191001</t>
  </si>
  <si>
    <t>GR-311013-1001</t>
  </si>
  <si>
    <t>USB THERMAL RECEIPT PRINTER CONTROL BOARD PN 30-101013-1001</t>
  </si>
  <si>
    <t>GR-311057-9001</t>
  </si>
  <si>
    <t>MAIN BOARD (FOR CAM8350) 301010579001</t>
  </si>
  <si>
    <t>GR-501100-4001</t>
  </si>
  <si>
    <t>WST-004 SHUTTER FOR CDM8240N PN 205011004001</t>
  </si>
  <si>
    <t>GR-503020-0002</t>
  </si>
  <si>
    <t>TOUCH SCREEN 15INCH 1518C PN 215030200002</t>
  </si>
  <si>
    <t>GR-601018-2006</t>
  </si>
  <si>
    <t>EPP-004 KEYPAD IN SPANISH PN 206010182006</t>
  </si>
  <si>
    <t>M1-115516-32P1</t>
  </si>
  <si>
    <t>OPTICS BOARD NO BARCODE 111551632P1 SCN83</t>
  </si>
  <si>
    <t>M1-115555-15P1</t>
  </si>
  <si>
    <t>OPTICS BOARD UPSTACKER 111555515P1 SC83</t>
  </si>
  <si>
    <t>M2-520111-26P1</t>
  </si>
  <si>
    <t>INTERFACE BOARD, RS 232 KIT COD 252011126P1</t>
  </si>
  <si>
    <t>M2-527000-07P1</t>
  </si>
  <si>
    <t>SCXL CASHBOX,2200 NOTE, W/SQUARE HASP PART #:252700007P1</t>
  </si>
  <si>
    <t>M2-527004-27P1</t>
  </si>
  <si>
    <t>VALIDADOR DE BILLETES SC ADVANCE SCNXL8327R COMPLETO SIN GAV PART #:25270427P1</t>
  </si>
  <si>
    <t>MA-EPCSZZ-0069</t>
  </si>
  <si>
    <t>FUENTE ATX 450W.</t>
  </si>
  <si>
    <t>MA-EPCSZZ-0074</t>
  </si>
  <si>
    <t>DISCO RIGIDO 1TB SATA</t>
  </si>
  <si>
    <t>MA-EPCSZZ-0087</t>
  </si>
  <si>
    <t>DISCO RIGIDO 2TB SATA</t>
  </si>
  <si>
    <t>MB-000001-000A</t>
  </si>
  <si>
    <t>MODULO ELECTRONICO MICROBANK 233MHZ</t>
  </si>
  <si>
    <t>MB-000010-000A</t>
  </si>
  <si>
    <t>LECTORA MOTORIZADA SERIE (SBP080-601B)</t>
  </si>
  <si>
    <t>MB-000011-000A</t>
  </si>
  <si>
    <t>LECTORA DIP SERIE</t>
  </si>
  <si>
    <t>MB-000020-000A</t>
  </si>
  <si>
    <t>MICROBANK PRINTER MAGNETEK</t>
  </si>
  <si>
    <t>MB-000021-000A</t>
  </si>
  <si>
    <t>MICROBANK PRINTER M260</t>
  </si>
  <si>
    <t>MB-000022-000A</t>
  </si>
  <si>
    <t>MICROBANK PRINTER CITIZEN DP614-DFCHORIZONTAL</t>
  </si>
  <si>
    <t>MB-000023-000A</t>
  </si>
  <si>
    <t>MICROBANK PRINTER CITIZEN DP614-DFC - MONTAJE VERTICAL</t>
  </si>
  <si>
    <t>MB-000030-000A</t>
  </si>
  <si>
    <t>MECANISMO CON SOLENOIDE APERTURA BUZON MICROBANK</t>
  </si>
  <si>
    <t>MB-000031-000A</t>
  </si>
  <si>
    <t>BUZON DE CAÍDA CON SENSORES</t>
  </si>
  <si>
    <t>MB-000040-000A</t>
  </si>
  <si>
    <t>MODULO TRANSFORMADOR P/MAGNETEC CON PLACA RS232</t>
  </si>
  <si>
    <t>MB-000041-000A</t>
  </si>
  <si>
    <t>MODULO TRANSFORMADOR P/CITIZEN CON PLACA RS232</t>
  </si>
  <si>
    <t>MB-000042-000A</t>
  </si>
  <si>
    <t>MODULO ENTRADA 220VAC SALIDA 24 VDC PARA PTR CITIZEN DP614</t>
  </si>
  <si>
    <t>MB-000043-000A</t>
  </si>
  <si>
    <t>MODULO ENTRADA 12VDC SALIDA 24 VDC PARA PTR CITIZEN DP614</t>
  </si>
  <si>
    <t>MB-000060-000A</t>
  </si>
  <si>
    <t>MONITOR 14 CON TOUCH SCREEN CON CABLE DE CONEXION</t>
  </si>
  <si>
    <t>MB-000061-000A</t>
  </si>
  <si>
    <t>CONTROLADORA DE TOUCH SCREEN PROPIETARIA NEW STYLE</t>
  </si>
  <si>
    <t>MB-000062-000A</t>
  </si>
  <si>
    <t>CONTROLADORA DE TOUCH SCREEN PROPIETARIA OLD STYLE</t>
  </si>
  <si>
    <t>MB-000080-000A</t>
  </si>
  <si>
    <t>CABLE (HEMBRA DB9-HEMBRA DB9) SLENOIDE DEPOSITO-TRAFO</t>
  </si>
  <si>
    <t>MC-000023-000A</t>
  </si>
  <si>
    <t>MECANISMO DE IMPRESIÓN CITIZEN DP614</t>
  </si>
  <si>
    <t>MC-000023-000B</t>
  </si>
  <si>
    <t>MECANISMO DE IMPRESIÓN CITIZEN DP614 (SIN CUTTER)</t>
  </si>
  <si>
    <t>MC-000024-000A</t>
  </si>
  <si>
    <t>PLACA CONTROLADORA DE IMPRESORA CITIZEN DP614</t>
  </si>
  <si>
    <t>MC-000025-000A</t>
  </si>
  <si>
    <t>SENSOR IMPRESORA CITYZEN</t>
  </si>
  <si>
    <t>MC-000524-000A</t>
  </si>
  <si>
    <t>CABLE CONEXIÓN PUERTO SERIE CPU CON MÓDULO TRANSFORMADOR</t>
  </si>
  <si>
    <t>MC-000525-000A</t>
  </si>
  <si>
    <t>CABLE CONEXIÓN SENSOR EMISOR Y RECEPTOR CON MÓDULO TRANSFORMADOR</t>
  </si>
  <si>
    <t>MC-000526-000A</t>
  </si>
  <si>
    <t>CABLE CONEXIÓN MECANISMO CON SOLENOIDE CON MÓDULO TRANSFORMADOR</t>
  </si>
  <si>
    <t>MC-000532-000A</t>
  </si>
  <si>
    <t>CONJUNTO DE SENSOR EMISOR Y RECEPTOR (1EMISOR Y 1 RECEPTOR)</t>
  </si>
  <si>
    <t>ME-000001-000A</t>
  </si>
  <si>
    <t>CABEZAL ACEPTADOR DE BILLETES MEI SCL6607R (RS232) MOVISTAR</t>
  </si>
  <si>
    <t>ME-000002-000A</t>
  </si>
  <si>
    <t>BASE VALIDADOR MEI UNIVERSAL</t>
  </si>
  <si>
    <t>ME-000003-000A</t>
  </si>
  <si>
    <t>BOQUILLA ACEPTADOR DE BILLETES MEI SOLO 6607 COLOR AZUL *P8-515000-1754*</t>
  </si>
  <si>
    <t>ME-000004-000A</t>
  </si>
  <si>
    <t>CARTUCHO ACEPTADOR DE BILLETES CON CERRADURA PART#252205013P1</t>
  </si>
  <si>
    <t>ME-000005-000A</t>
  </si>
  <si>
    <t>CARTUCHO ACEPTADOR DE BILLETES SIN CERRADURA</t>
  </si>
  <si>
    <t>ME-000006-000A</t>
  </si>
  <si>
    <t>CABEZAL ACEPTADOR DE BILLETES MEI SCL8327 (RS232) CLARO *P8-515000-1792*</t>
  </si>
  <si>
    <t>ME-000007-000A</t>
  </si>
  <si>
    <t>BASE VALIDADOR MEI SCL8327R (RS232) PN252200029.*ME-000002-000A*</t>
  </si>
  <si>
    <t>ME-000008-000A</t>
  </si>
  <si>
    <t>VALIDADOR MEI SCNL8327R ADVANCE COMPLETO (RS232) *ME-000006-000A*</t>
  </si>
  <si>
    <t>ME-000009-000A</t>
  </si>
  <si>
    <t>CABEZAL ACEPTADOR DE BILLETES MEI SCNL8327R</t>
  </si>
  <si>
    <t>ME-000100-000A</t>
  </si>
  <si>
    <t>CCA CONT 111556584P S SCXX CTRL PCB,GEN4</t>
  </si>
  <si>
    <t>ME-000101-000A</t>
  </si>
  <si>
    <t>CCA CONT 111550680P1 S SCNXX RETAIL CONTROL PCB</t>
  </si>
  <si>
    <t>ME-111556-584P</t>
  </si>
  <si>
    <t>SCXX CONTROL BOARD COD 111556584P</t>
  </si>
  <si>
    <t>ME-252012-38P1</t>
  </si>
  <si>
    <t>SCN83 LOWER ACCEPTOR 252012318P1 *M2-520123-18P1*</t>
  </si>
  <si>
    <t>MP-000202-000A</t>
  </si>
  <si>
    <t>KIT MODELO 202 NUEVO</t>
  </si>
  <si>
    <t>MP-000202-000B</t>
  </si>
  <si>
    <t>PLACA DE KIT 202 NEW</t>
  </si>
  <si>
    <t>MP-000202-000C</t>
  </si>
  <si>
    <t>BOQUILLA PARA 202 NEW</t>
  </si>
  <si>
    <t>MP-000202-001C</t>
  </si>
  <si>
    <t>PLACA LEDS QUE VA EN BOQUILLA 1</t>
  </si>
  <si>
    <t>MP-000202-002C</t>
  </si>
  <si>
    <t>PLACA LEDS QUE VA EN BOQUILLA 2</t>
  </si>
  <si>
    <t>MP-000202-100A</t>
  </si>
  <si>
    <t>KIT 202 OLD</t>
  </si>
  <si>
    <t>MP-000202-100C</t>
  </si>
  <si>
    <t>BOQUILLA CON LEDS PARA 202 OLD</t>
  </si>
  <si>
    <t>MP-000861-000A</t>
  </si>
  <si>
    <t>KIT 861 NORMAL</t>
  </si>
  <si>
    <t>MP-000861-000B</t>
  </si>
  <si>
    <t>PLACA DEL KIT VIEJA (861 Y 202 OLD)</t>
  </si>
  <si>
    <t>MP-000861-001C</t>
  </si>
  <si>
    <t>BOQUILLA 861</t>
  </si>
  <si>
    <t>MP-000861-002C</t>
  </si>
  <si>
    <t>BOQUILLA CON LEDS 861 KYOTO</t>
  </si>
  <si>
    <t>MP-000861-100A</t>
  </si>
  <si>
    <t>KIT MODELO 861 NEW</t>
  </si>
  <si>
    <t>MP-000OPT-000A</t>
  </si>
  <si>
    <t>KIT MODELO OPTEVA</t>
  </si>
  <si>
    <t>MP-000OPT-000B</t>
  </si>
  <si>
    <t>PLACA DEL KIT OPTEVA</t>
  </si>
  <si>
    <t>MP-000OPT-000C</t>
  </si>
  <si>
    <t>BOQUILLA CON LEDS DE OPTEVA</t>
  </si>
  <si>
    <t>MP-00NCR1-000A</t>
  </si>
  <si>
    <t>KIT MODELO NCR OLD</t>
  </si>
  <si>
    <t>MP-00NCR2-000C</t>
  </si>
  <si>
    <t>BOQUILLA KIT MP35 MOPDELO NCR NEW</t>
  </si>
  <si>
    <t>NZ-000000-0002</t>
  </si>
  <si>
    <t>LOOP PARA TESTEAR COMUNICACIONES NCR HEMBRA</t>
  </si>
  <si>
    <t>NZ-000000-2150</t>
  </si>
  <si>
    <t>DISPENSER CCA IE * 445-0612005*</t>
  </si>
  <si>
    <t>NZ-000000-2224</t>
  </si>
  <si>
    <t>5670-LPX RISER CARD*445-0629221*FOR PENTIUM</t>
  </si>
  <si>
    <t>NZ-000000-2897</t>
  </si>
  <si>
    <t>MISC I/O LPX (5670)*445-0623668*</t>
  </si>
  <si>
    <t>NZ-000000-2932</t>
  </si>
  <si>
    <t>RECEIPT PRINTER, RS232, W/ TRANSPORT 5670*009-0013067*</t>
  </si>
  <si>
    <t>NZ-000000-5867</t>
  </si>
  <si>
    <t>DISCO IDE NCR 5867</t>
  </si>
  <si>
    <t>NZ-000001-000A</t>
  </si>
  <si>
    <t>CARD CAGE NCR F/L 5875</t>
  </si>
  <si>
    <t>NZ-000003-000A</t>
  </si>
  <si>
    <t>CARD CAGE NCR CASH 5670 O 5870</t>
  </si>
  <si>
    <t>NZ-006880-0284</t>
  </si>
  <si>
    <t>TOUCH SCREEN CONTROL PCB 15 MONITOR</t>
  </si>
  <si>
    <t>NZ-009000-7983</t>
  </si>
  <si>
    <t>POWER SUPPLY - 5674/5675/5685*NZ009-0010001*</t>
  </si>
  <si>
    <t>NZ-009000-8585</t>
  </si>
  <si>
    <t>JOURNAL PRINTER WITH TRANSPORT</t>
  </si>
  <si>
    <t>NZ-009000-9632</t>
  </si>
  <si>
    <t>5674/5675 COLOR MONITORNZ-009001-0904</t>
  </si>
  <si>
    <t>NZ-009000-9964</t>
  </si>
  <si>
    <t>PRINTER 40 COLUMN</t>
  </si>
  <si>
    <t>NZ-009000-9970</t>
  </si>
  <si>
    <t>POWER SUPPLY 5670-5870 *NZ-000000-1186*</t>
  </si>
  <si>
    <t>NZ-009000-9987</t>
  </si>
  <si>
    <t>MONITOR ASSY 10 COLOR</t>
  </si>
  <si>
    <t>NZ-009001-0001</t>
  </si>
  <si>
    <t>POWER SUPPLY 58XX</t>
  </si>
  <si>
    <t>NZ-009001-0904</t>
  </si>
  <si>
    <t>12 VGA COLOR MONITOR 5674/75*NZ-009000-9632*</t>
  </si>
  <si>
    <t>NZ-009001-0979</t>
  </si>
  <si>
    <t>DIP TK1 AND 2.</t>
  </si>
  <si>
    <t>NZ-009001-0997</t>
  </si>
  <si>
    <t>TRACK 2/3 READER (P/N NCR 009-0010979)</t>
  </si>
  <si>
    <t>NZ-009001-1170</t>
  </si>
  <si>
    <t>DISCO RÍGIDO PRECARGADO PARA PROCESADOR TRENT - PENTIUN 133</t>
  </si>
  <si>
    <t>NZ-009001-1225</t>
  </si>
  <si>
    <t>40 COLUMN THERMAL PRINTER</t>
  </si>
  <si>
    <t>NZ-009001-1460</t>
  </si>
  <si>
    <t>PRINTER 40 COL. THERM RECEIPT</t>
  </si>
  <si>
    <t>NZ-009001-1461</t>
  </si>
  <si>
    <t>40 COLUMN JOURNAL PRINTER 5875</t>
  </si>
  <si>
    <t>NZ-009001-1462</t>
  </si>
  <si>
    <t>PRINTER REC. THERM. SDC (TEC)</t>
  </si>
  <si>
    <t>NZ-009001-1535</t>
  </si>
  <si>
    <t>MOTHER PENTIUM TRENT *NZ-009001-1198</t>
  </si>
  <si>
    <t>NZ-009001-1544</t>
  </si>
  <si>
    <t>56XX TACTILE 16 KEY KEYPAD MEMBRANE</t>
  </si>
  <si>
    <t>NZ-009001-1976</t>
  </si>
  <si>
    <t>THERMAL PRINTER 5870 (BOTON REDONDO)</t>
  </si>
  <si>
    <t>NZ-009001-1998</t>
  </si>
  <si>
    <t>MOTHER PENTIUM Trent 133 (no incluye placa SDC + x25 SSPB)</t>
  </si>
  <si>
    <t>NZ-009001-2913</t>
  </si>
  <si>
    <t>COLOR CRT, 15 VGA.</t>
  </si>
  <si>
    <t>NZ-009001-2950</t>
  </si>
  <si>
    <t>LVDT SPRAY MODULE</t>
  </si>
  <si>
    <t>NZ-009001-3079</t>
  </si>
  <si>
    <t>PRINTER REC. THERM. SDC (TEC)*NZ-009001-1462*</t>
  </si>
  <si>
    <t>NZ-009001-3080</t>
  </si>
  <si>
    <t>JOURNAL PRINTER, SDC (BOTON CUADRADO)MARCA TEC</t>
  </si>
  <si>
    <t>NZ-009001-3083</t>
  </si>
  <si>
    <t>56XX/58XX TEC SDC THERMAL RECEIPT/JOURNAL PRINTER COMBO</t>
  </si>
  <si>
    <t>NZ-009001-4037</t>
  </si>
  <si>
    <t>NCR PENTIUM 3 PROCESSOR MOTHER BOARD PCB (PHANTOM)</t>
  </si>
  <si>
    <t>NZ-009001-6176</t>
  </si>
  <si>
    <t>PCB PELE PENTIUM(KIT) Mother Pentium 233 Pele (no incluye placa x-25 Zico)</t>
  </si>
  <si>
    <t>NZ-009001-6728</t>
  </si>
  <si>
    <t>JOURNAL PRINTER TEC 5670-5870</t>
  </si>
  <si>
    <t>NZ-009001-8963</t>
  </si>
  <si>
    <t>PRINTER THERMAL RECIEPT RS232 W TRANSP P77 NCR5867</t>
  </si>
  <si>
    <t>NZ-009002-0624</t>
  </si>
  <si>
    <t>RECEIPT THERMAL PRINTER</t>
  </si>
  <si>
    <t>NZ-009002-0748</t>
  </si>
  <si>
    <t>LCD 12,1 GCS NCR5867</t>
  </si>
  <si>
    <t>NZ-009002-2394</t>
  </si>
  <si>
    <t>DASH TRACK 1/2/3 SMART DIP READER SANKYO NCR5867</t>
  </si>
  <si>
    <t>NZ-009002-3147</t>
  </si>
  <si>
    <t>RS232 - JOURNAL PRINTER NCR5867</t>
  </si>
  <si>
    <t>NZ-009002-3876</t>
  </si>
  <si>
    <t>THERMAL JOURNAL PRINTES</t>
  </si>
  <si>
    <t>NZ-009002-5115</t>
  </si>
  <si>
    <t>FUENTE MODULOS (HIPRO MODELO HP-U355FF3</t>
  </si>
  <si>
    <t>NZ-009002-5272</t>
  </si>
  <si>
    <t>15 INCH ESTÁNDAR BRITE LCD (MON CLIENTE)</t>
  </si>
  <si>
    <t>NZ-009002-5444</t>
  </si>
  <si>
    <t>CARD READER  (U-IMCRW TK123 WITH SMART)</t>
  </si>
  <si>
    <t>NZ-009002-5942</t>
  </si>
  <si>
    <t>MONITOR SUPERVISOR</t>
  </si>
  <si>
    <t>NZ-009002-6397</t>
  </si>
  <si>
    <t>STEPPING MOTOR/PICK ARM MOTOR PN 009-0026397</t>
  </si>
  <si>
    <t>NZ-009002-9048</t>
  </si>
  <si>
    <t>MOTOR STEPPER 3.6 PN 009-0029048</t>
  </si>
  <si>
    <t>NZ-189105-3930</t>
  </si>
  <si>
    <t>5085 DOT MATRIX PRINTHEAD</t>
  </si>
  <si>
    <t>NZ-189106-2260</t>
  </si>
  <si>
    <t>JOURNAL PRINTER *NZ-000000-1296*</t>
  </si>
  <si>
    <t>NZ-189106-2270</t>
  </si>
  <si>
    <t>RECEIPT THERMAL PRINTER 5670 *NZ-000000-2052*</t>
  </si>
  <si>
    <t>NZ-189106-8835</t>
  </si>
  <si>
    <t>NCR AXIOHM THERMAL RECEIPT PRINTER PCB (GREEN)</t>
  </si>
  <si>
    <t>NZ-445011-7208</t>
  </si>
  <si>
    <t>KEYBOARD SPANISH USB (TECLAS METALICAS)</t>
  </si>
  <si>
    <t>NZ-445058-7796</t>
  </si>
  <si>
    <t>PULLEY 42/18T PN 445-0587796</t>
  </si>
  <si>
    <t>NZ-445058-9096</t>
  </si>
  <si>
    <t>NCR 56XX ENVELOPE DISPENSER</t>
  </si>
  <si>
    <t>NZ-445059-1563</t>
  </si>
  <si>
    <t>NCR CASSETTE DOOR 4450591563 PN NR0055871CX002</t>
  </si>
  <si>
    <t>NZ-445059-2654</t>
  </si>
  <si>
    <t>ENHANCED OPERATORS PANEL</t>
  </si>
  <si>
    <t>NZ-445059-3988</t>
  </si>
  <si>
    <t>INDICATOR IN SERVICE ASSY</t>
  </si>
  <si>
    <t>NZ-445059-5010</t>
  </si>
  <si>
    <t>PCB ME DRIVER</t>
  </si>
  <si>
    <t>NZ-445059-6173</t>
  </si>
  <si>
    <t>DIP READER I/F -ASSY-</t>
  </si>
  <si>
    <t>NZ-445059-6720</t>
  </si>
  <si>
    <t>PCB-PICK INTERFACE SENSOR, OLD</t>
  </si>
  <si>
    <t>NZ-445059-7857</t>
  </si>
  <si>
    <t>LVDT SENSOR ASSY</t>
  </si>
  <si>
    <t>NZ-445059-7860</t>
  </si>
  <si>
    <t>EXIT TRANSPORT SENSOR ASSY IE*NZ-000000-1578*</t>
  </si>
  <si>
    <t>NZ-445059-9693</t>
  </si>
  <si>
    <t>MCRW SDC I/F BD</t>
  </si>
  <si>
    <t>NZ-445060-0636</t>
  </si>
  <si>
    <t>ENCRYPTOR CCA - 5674/5675/5685 *NZ445-0627459*</t>
  </si>
  <si>
    <t>NZ-445060-2732</t>
  </si>
  <si>
    <t>PCB CONTROL SHUTER</t>
  </si>
  <si>
    <t>NZ-445060-4232</t>
  </si>
  <si>
    <t>DEPOSITORY CONTROL PCB - 5675/</t>
  </si>
  <si>
    <t>NZ-445060-4250</t>
  </si>
  <si>
    <t>PCB CONTROL SHUTTER</t>
  </si>
  <si>
    <t>NZ-445060-5694</t>
  </si>
  <si>
    <t>LOBBY/VESTIBULE, 5X74/5 R/A, IE FOR SINGLE PICK</t>
  </si>
  <si>
    <t>NZ-445060-5695</t>
  </si>
  <si>
    <t>PRESENTER TTW 56XX</t>
  </si>
  <si>
    <t>NZ-445060-5696</t>
  </si>
  <si>
    <t>PICK MODULE - 5674/5675/5685</t>
  </si>
  <si>
    <t>NZ-445060-6912</t>
  </si>
  <si>
    <t>ENVELOPE DISPENSER *4450617963*</t>
  </si>
  <si>
    <t>NZ-445060-7447</t>
  </si>
  <si>
    <t>PCB H13 BUS. BD W/MISC</t>
  </si>
  <si>
    <t>NZ-445060-7707</t>
  </si>
  <si>
    <t>MCRW AND SDC TRACK 123 W3</t>
  </si>
  <si>
    <t>NZ-445061-0254</t>
  </si>
  <si>
    <t>DISPENSER SHUTTER ASSY</t>
  </si>
  <si>
    <t>NZ-445061-0709</t>
  </si>
  <si>
    <t>5675 DEPOSITOR SHUTTER*NZ0000002148* PRE-IE</t>
  </si>
  <si>
    <t>NZ-445061-0897</t>
  </si>
  <si>
    <t>LATCHFAST DEPOSITORY(REAR ACCESS)</t>
  </si>
  <si>
    <t>NZ-445061-0899</t>
  </si>
  <si>
    <t>DEPOSITORY FRONT ACCESS</t>
  </si>
  <si>
    <t>NZ-445061-0902</t>
  </si>
  <si>
    <t>F/A, R/A AUXILIARY TRANSPORT, DUAL PROCESSOR - DEPOSITOR - PRE-IE</t>
  </si>
  <si>
    <t>NZ-445061-1218</t>
  </si>
  <si>
    <t>FDK ASSY, TACTILE</t>
  </si>
  <si>
    <t>NZ-445061-1219</t>
  </si>
  <si>
    <t>FDK ASSY, TACTILE, PRIVACY</t>
  </si>
  <si>
    <t>NZ-445061-2190</t>
  </si>
  <si>
    <t>DEPOSITOR SHUTTER ASSY NX (5675-5875) IE</t>
  </si>
  <si>
    <t>NZ-445061-2358</t>
  </si>
  <si>
    <t>EXIT TRANSPORT LED ASSY IE *NZ-000000-2154*</t>
  </si>
  <si>
    <t>NZ-445061-2652</t>
  </si>
  <si>
    <t>VACUUM PUMP ASSY</t>
  </si>
  <si>
    <t>NZ-445061-2732</t>
  </si>
  <si>
    <t>DISP/DEPOSITORY SHUTTER PCB</t>
  </si>
  <si>
    <t>NZ-445061-2803</t>
  </si>
  <si>
    <t>PCB H13 TCM</t>
  </si>
  <si>
    <t>NZ-445061-4480</t>
  </si>
  <si>
    <t>PCB DISPENSER CONTROL NON IE</t>
  </si>
  <si>
    <t>NZ-445061-5620</t>
  </si>
  <si>
    <t>NZ-445061-5954</t>
  </si>
  <si>
    <t>ASB PROCESSOR 486 Mother con el volumen del beeper en la placa</t>
  </si>
  <si>
    <t>NZ-445061-6023</t>
  </si>
  <si>
    <t>PICK I/F DOUBLE</t>
  </si>
  <si>
    <t>NZ-445061-6191</t>
  </si>
  <si>
    <t>SINGLE PICK ASSY</t>
  </si>
  <si>
    <t>NZ-445061-7081</t>
  </si>
  <si>
    <t>PCB CURRENCY DISP. CONTROL</t>
  </si>
  <si>
    <t>NZ-445061-7100</t>
  </si>
  <si>
    <t>5670 TERMINAL I/O PCB</t>
  </si>
  <si>
    <t>NZ-445061-7963</t>
  </si>
  <si>
    <t>ENVELOPE DISPENSER - 56XX *4450606912*</t>
  </si>
  <si>
    <t>NZ-445061-8068</t>
  </si>
  <si>
    <t>PRESENTER F/L 5670 - 5870</t>
  </si>
  <si>
    <t>NZ-445061-8070</t>
  </si>
  <si>
    <t>5670 / 5870 PRESENTER R/A 40 PIN</t>
  </si>
  <si>
    <t>NZ-445061-8072</t>
  </si>
  <si>
    <t>5875 FRONT ACCES</t>
  </si>
  <si>
    <t>NZ-445061-8073</t>
  </si>
  <si>
    <t>PRESENTER ENHANCED REAR ACCES 5875</t>
  </si>
  <si>
    <t>NZ-445061-8278</t>
  </si>
  <si>
    <t>PCB CONTROL 2ND LEVEL ASSY.</t>
  </si>
  <si>
    <t>NZ-445061-8859</t>
  </si>
  <si>
    <t>STD PC MISC Placa miselaneous NCR 58XX</t>
  </si>
  <si>
    <t>NZ-445061-9630</t>
  </si>
  <si>
    <t>PCB, HI BAPE W/ENCRYPTION (OLD WAS NZ445-0627457)</t>
  </si>
  <si>
    <t>NZ-445062-1123</t>
  </si>
  <si>
    <t>DISPENSER CONTROL BD ASIC LVDT.(DUAL) VER ENVIO NZ-445063-0805</t>
  </si>
  <si>
    <t>NZ-445062-1268</t>
  </si>
  <si>
    <t>PPD TOP SHUTTER ASSY (5685-5885)</t>
  </si>
  <si>
    <t>NZ-445062-3188</t>
  </si>
  <si>
    <t>486 EXPANSION BOARD</t>
  </si>
  <si>
    <t>NZ-445062-3196</t>
  </si>
  <si>
    <t>FLAT CABLE 34PINES ELSB J12-486 EXP. BOARD J3</t>
  </si>
  <si>
    <t>NZ-445062-3734</t>
  </si>
  <si>
    <t>THERMAL RECEIPT PRINTER - 5870</t>
  </si>
  <si>
    <t>NZ-445062-5676</t>
  </si>
  <si>
    <t>LCD MONITOR COLOR FOR NCR 5840</t>
  </si>
  <si>
    <t>NZ-445062-5941</t>
  </si>
  <si>
    <t>RECEIPT PRINTER PARTE DE IMPRESORA TERMICA 009-0011460</t>
  </si>
  <si>
    <t>NZ-445062-7457</t>
  </si>
  <si>
    <t>PCB, HI BAPE W/ENCRYPTION</t>
  </si>
  <si>
    <t>NZ-445062-7459</t>
  </si>
  <si>
    <t>HI BAPE W/FDK CONNECTORS (INSIDE SAFE)</t>
  </si>
  <si>
    <t>NZ-445062-8981</t>
  </si>
  <si>
    <t>ASB PROCESSOR 486 (INTEGRATED COMMS)</t>
  </si>
  <si>
    <t>NZ-445062-9206</t>
  </si>
  <si>
    <t>LPX RISER CARD FOR 486</t>
  </si>
  <si>
    <t>NZ-445062-9246</t>
  </si>
  <si>
    <t>56XX/58XX SELF SERVICE PERSONALITY BOARD*NZ-445063-2762**NZ-445-0632073*</t>
  </si>
  <si>
    <t>NZ-445063-0722</t>
  </si>
  <si>
    <t>DOUBLE GEAR 24T/48T PN 445-0630722</t>
  </si>
  <si>
    <t>NZ-445063-0805</t>
  </si>
  <si>
    <t>DISPENSER CONTROL BD ASIC NTS</t>
  </si>
  <si>
    <t>NZ-445063-2073</t>
  </si>
  <si>
    <t>56XX 58XX SELF-SERVICE PERSONALITY PCB *NZ-445063-2762*</t>
  </si>
  <si>
    <t>NZ-445063-2762</t>
  </si>
  <si>
    <t>ADAPTER CARD SSPB*NZ445-0629246**NZ-445063-2073*Placa de comunicación SSPB P/ mother Trent</t>
  </si>
  <si>
    <t>NZ-445063-3415</t>
  </si>
  <si>
    <t>ELSB PROCESSOR 486*NZ-445-0636517*Mother ELSB 486(sin volumen del beeper)</t>
  </si>
  <si>
    <t>NZ-445063-6188</t>
  </si>
  <si>
    <t>5870 F/A SPRAY PRESENTER</t>
  </si>
  <si>
    <t>NZ-445063-6189</t>
  </si>
  <si>
    <t>PRESENTER 5670 FRONT ACCES</t>
  </si>
  <si>
    <t>NZ-445063-6356</t>
  </si>
  <si>
    <t>CARD CAGE COMPLETO PARA NCR FULL 5675-5875</t>
  </si>
  <si>
    <t>NZ-445063-6517</t>
  </si>
  <si>
    <t>MOTHER ELSB PCB WITH COMMS*NZ-4450633415* ELSB 486(sin volumen del beeper)</t>
  </si>
  <si>
    <t>NZ-445063-7202</t>
  </si>
  <si>
    <t>5870 ANGEL DISPENSER CONTROL PCB</t>
  </si>
  <si>
    <t>NZ-445063-8011</t>
  </si>
  <si>
    <t>NCR 58XX DUAL PICK MODULE</t>
  </si>
  <si>
    <t>NZ-445063-8012</t>
  </si>
  <si>
    <t>FEED MODULE</t>
  </si>
  <si>
    <t>NZ-445063-8340</t>
  </si>
  <si>
    <t>COMM PCB FOR PENTIUM BASED PRO (CCA X25) Placa de comunicación Zico P/ mother Pele</t>
  </si>
  <si>
    <t>NZ-445064-1974</t>
  </si>
  <si>
    <t>NLX COMPACT RISER CARD</t>
  </si>
  <si>
    <t>NZ-445064-7833</t>
  </si>
  <si>
    <t>56XX ASIC DISPENSER CONTROL PCB (LVDT) (NTS)</t>
  </si>
  <si>
    <t>NZ-445065-6845</t>
  </si>
  <si>
    <t>NCR PENTIUM 133 NLX SECURE PELE MOTHERBOARD PCB</t>
  </si>
  <si>
    <t>NZ-445067-5607</t>
  </si>
  <si>
    <t>EPP KEYBOARD, CA 4450661410 NCR5867</t>
  </si>
  <si>
    <t>NZ-445068-9055</t>
  </si>
  <si>
    <t>REMOTE I/O BOARD ASSEMBLY</t>
  </si>
  <si>
    <t>NZ-445068-9109</t>
  </si>
  <si>
    <t>BASIC ALARMS WITH STATUS ASSEMBLY</t>
  </si>
  <si>
    <t>NZ-445068-9219</t>
  </si>
  <si>
    <t>DOUBLE PICK I/F CONTROL BOARD ASEMBLY</t>
  </si>
  <si>
    <t>NZ-445068-9332</t>
  </si>
  <si>
    <t>SERL SERVICE PRESONALITY ADAPTOR</t>
  </si>
  <si>
    <t>NZ-445070-4985</t>
  </si>
  <si>
    <t>ARIA3 DBL PICK GEAR/BEARING KT PN 445-0704985</t>
  </si>
  <si>
    <t>NZ-445070-4987</t>
  </si>
  <si>
    <t>ARIA3 DBL PICK LINE KIT PN 445-0704987</t>
  </si>
  <si>
    <t>NZ-445070-7660</t>
  </si>
  <si>
    <t>DOUBLE PICK ASSEMBLY</t>
  </si>
  <si>
    <t>NZ-445070-8581</t>
  </si>
  <si>
    <t>TALLADEGA PIVAT PC CORE 445-0708581</t>
  </si>
  <si>
    <t>NZ-445070-9019</t>
  </si>
  <si>
    <t>UNIVERSAL MISC IF BOARD</t>
  </si>
  <si>
    <t>NZ-445071-1378</t>
  </si>
  <si>
    <t>INCH TOUCHSCREEN AG WITH PRIVACY LOGO NCR</t>
  </si>
  <si>
    <t>NZ-445071-2086</t>
  </si>
  <si>
    <t>ITERFACE MOULDING ASSY (FASCIA DISPNCER NCR)</t>
  </si>
  <si>
    <t>NZ-445071-2895</t>
  </si>
  <si>
    <t>S1 DISPENSER CONTROL BOARD</t>
  </si>
  <si>
    <t>NZ-445071-2897</t>
  </si>
  <si>
    <t>PPRESENTER ASSEMBLIES R/A</t>
  </si>
  <si>
    <t>NZ-445071-3964</t>
  </si>
  <si>
    <t>SHUTTER ASSY</t>
  </si>
  <si>
    <t>NZ-445071-5779</t>
  </si>
  <si>
    <t>UNIVERSAL USB HUB-TOP LEVEL ASSY FOHS</t>
  </si>
  <si>
    <t>NZ-445071-6110</t>
  </si>
  <si>
    <t>FDI MCRW INSERT MOULDING (BOQUILLA VERDE)</t>
  </si>
  <si>
    <t>NZ-445071-7118</t>
  </si>
  <si>
    <t>KEYBOARD SPANISH USB (TECLAS PLASTICO)</t>
  </si>
  <si>
    <t>NZ-445073-4103</t>
  </si>
  <si>
    <t>S2 DUAL CASS ID PCB ASSEMBLY PN 445-0734103</t>
  </si>
  <si>
    <t>NZ-445073-5836</t>
  </si>
  <si>
    <t>PC CORE 445-0735836, 445-0752090</t>
  </si>
  <si>
    <t>NZ-445074-9347</t>
  </si>
  <si>
    <t>NCR S2 DISPENSER CONTROL BOARD  PN 445-0749347</t>
  </si>
  <si>
    <t>NZ-445075-6284</t>
  </si>
  <si>
    <t>S2 PICKLINE ASSEMBLY 445-0756284  PN 445-0756284</t>
  </si>
  <si>
    <t>NZ-445075-6286</t>
  </si>
  <si>
    <t>S2 PICK MODULE ASSEMBLY PN 445-0756286</t>
  </si>
  <si>
    <t>NZ-445076-1208</t>
  </si>
  <si>
    <t>S2 RA PRESENTER ASSY PN 445-0761208</t>
  </si>
  <si>
    <t>NZ-904038-4259</t>
  </si>
  <si>
    <t>NCR PIVAT 2.8G PROCESSOR ASSY CAGE NCR5867</t>
  </si>
  <si>
    <t>NZ-998086-9270</t>
  </si>
  <si>
    <t>PCB ASSY - JOURNAL (OLD).</t>
  </si>
  <si>
    <t>NZ-998086-9271</t>
  </si>
  <si>
    <t>PCB RECEIPT SUB ASSY</t>
  </si>
  <si>
    <t>NZ-998086-9274</t>
  </si>
  <si>
    <t>PRINT HEAD RECEIPT PRINTER</t>
  </si>
  <si>
    <t>NZ-998086-9379</t>
  </si>
  <si>
    <t>RECEIPT TRANSPORT</t>
  </si>
  <si>
    <t>NZ-998086-9381</t>
  </si>
  <si>
    <t>PRINTER RECEIPT KIT</t>
  </si>
  <si>
    <t>NZ-998087-9143</t>
  </si>
  <si>
    <t>PRINTER PCB-SDC</t>
  </si>
  <si>
    <t>NZ-998087-9283</t>
  </si>
  <si>
    <t>PCB RECEIPT PRINTER</t>
  </si>
  <si>
    <t>NZ-998087-9284</t>
  </si>
  <si>
    <t>PCB JOURNAL PRINTER</t>
  </si>
  <si>
    <t>NZ-998087-9290</t>
  </si>
  <si>
    <t>KNIFE ASSY TEC 40 COLUMN</t>
  </si>
  <si>
    <t>NZ-ATMDES-K00A</t>
  </si>
  <si>
    <t>ATMDESK KEY USB DONGLE (HERRAMIENTA DIAGNOSTICO NCR)</t>
  </si>
  <si>
    <t>P3-151065-1910</t>
  </si>
  <si>
    <t>P4 HT 2,8 GHZ (775) *19-058251-A*(DEBE IR CON COOLER 29-014367-000B)</t>
  </si>
  <si>
    <t>P3-151065-2494</t>
  </si>
  <si>
    <t>MICRO CEL 0420 1,6GH SOCKET 775</t>
  </si>
  <si>
    <t>P3-151065-2562</t>
  </si>
  <si>
    <t>MICRO PENTIUM DUAL CORE E2160 1.8GH SOCKET 775</t>
  </si>
  <si>
    <t>P3-151065-2784</t>
  </si>
  <si>
    <t>MICRO INTEL DUAL CORE 2 DUO E6850 BOX 4MB</t>
  </si>
  <si>
    <t>P3-151065-4209</t>
  </si>
  <si>
    <t>MICRO CI5 3470 3.2GHZ/6MB/LGA 1155 BO 31.510.65420-9</t>
  </si>
  <si>
    <t>P3-151065-4704</t>
  </si>
  <si>
    <t>MICRO Ci3 4360T 3,7GHz/4MB/LGA1150 54W TRAY 31.510.65470-4</t>
  </si>
  <si>
    <t>P3-151065-4957</t>
  </si>
  <si>
    <t>Ci5 6500T 3,2GHz/6MB/LGA1151 65W TRAY PN 31.510.65495-7</t>
  </si>
  <si>
    <t>P3-620036-9090</t>
  </si>
  <si>
    <t>CONTROL CCA P/PRINTER 620 P9-212300-0221/P8-512300-1059</t>
  </si>
  <si>
    <t>P3-620037-7320</t>
  </si>
  <si>
    <t>PLACA CONTROLAD,JMU-00</t>
  </si>
  <si>
    <t>P3-620037-7590</t>
  </si>
  <si>
    <t>TRANSPORTE TICKETS PROCOMP</t>
  </si>
  <si>
    <t>P4-720000-1147</t>
  </si>
  <si>
    <t>COOLER LGA1155/6 82W 47.200.00114-7</t>
  </si>
  <si>
    <t>P4-730000-0190</t>
  </si>
  <si>
    <t>ALTO FALANT 50X90 8W</t>
  </si>
  <si>
    <t>P5-430100-1503</t>
  </si>
  <si>
    <t>CB K7 DEP POS/PAS ENV P/K7 OPTVBR</t>
  </si>
  <si>
    <t>P6-000000-3154</t>
  </si>
  <si>
    <t>PANEL SUPERIOR TDE 4500 AZUL+BLA MOVISTAR MODIFICADO</t>
  </si>
  <si>
    <t>P6-000000-3673</t>
  </si>
  <si>
    <t>PANEL FRENTE TAS CIUDAD MODIFICADO</t>
  </si>
  <si>
    <t>P6-0CLARO-3673</t>
  </si>
  <si>
    <t>PANEL FRENTE TAS CLARO MODIFICADO</t>
  </si>
  <si>
    <t>P6-441600-1136</t>
  </si>
  <si>
    <t>PANEL INFERIOR TDE 4500BL MACRO</t>
  </si>
  <si>
    <t>P6-441600-1143</t>
  </si>
  <si>
    <t>CUERPO PUERTA FALSA TDE4500SL UL MACRO</t>
  </si>
  <si>
    <t>P6-441600-1150</t>
  </si>
  <si>
    <t>PANEL INFERIOR TDE4500SL UL MACRO</t>
  </si>
  <si>
    <t>P6-441600-1181</t>
  </si>
  <si>
    <t>PNL INF TDE4500SL HIPOTECARIO</t>
  </si>
  <si>
    <t>P6-441600-1211</t>
  </si>
  <si>
    <t>PNL INF TDE 4500 FL CLSTD DBD MOVISTAR</t>
  </si>
  <si>
    <t>P6-441600-1709</t>
  </si>
  <si>
    <t>PNL INF PINT SODECO+ESD TDE4500 FR</t>
  </si>
  <si>
    <t>P6-441600-1747</t>
  </si>
  <si>
    <t>PNL INF PINT C/ESD+LCB TDE4500 SLIM FR HIPOTECARIO</t>
  </si>
  <si>
    <t>P6-441600-1976</t>
  </si>
  <si>
    <t>PNL INF MET OEM PINT TPG4500 FR (DIEBOLD) ROHS 64.416.00197-6</t>
  </si>
  <si>
    <t>P6-441600-2320</t>
  </si>
  <si>
    <t>PNL INF MET PINT ESD+IDM TDE4500 TR MACRO ARG ROHS cod 64.416.00232-0</t>
  </si>
  <si>
    <t>P6-444600-0118</t>
  </si>
  <si>
    <t>PAIN TECL EPP4 RBX CART AZUL DIEBOLD</t>
  </si>
  <si>
    <t>P6-444600-0187</t>
  </si>
  <si>
    <t>PAIN IMP REC ALFA AZUL DIEBOLD</t>
  </si>
  <si>
    <t>P6-444600-0255</t>
  </si>
  <si>
    <t>PAIN LAT LISO BRANCO DIEBOLD</t>
  </si>
  <si>
    <t>P6-444600-1050</t>
  </si>
  <si>
    <t>TAMPA TEC NUM TDE *P6-444600-0415*</t>
  </si>
  <si>
    <t>P6-444600-2343</t>
  </si>
  <si>
    <t>BOCAL PINT VALID SODECO TDE4500 ATEX</t>
  </si>
  <si>
    <t>P6-447600-2663</t>
  </si>
  <si>
    <t>PNL SUP PINT BANCO RIO DT 4500</t>
  </si>
  <si>
    <t>P6-447600-3116</t>
  </si>
  <si>
    <t>PANEL SUPERIOR TDE 4500BL MACRO</t>
  </si>
  <si>
    <t>P6-447600-3123</t>
  </si>
  <si>
    <t>PNL SUP TDE4500SL UL MACRO PINT GRIS</t>
  </si>
  <si>
    <t>P6-447600-3147</t>
  </si>
  <si>
    <t>PNL SUP TDE4500SL HIPOTECARIO PINT</t>
  </si>
  <si>
    <t>P6-447600-3154</t>
  </si>
  <si>
    <t>PANEL SUPERIOR TDE 4500 AZUL+BLANCO MOVISTAR</t>
  </si>
  <si>
    <t>P6-447600-3673</t>
  </si>
  <si>
    <t>PNL SUP FR PINT TDE4500 AZUL+BLANCO MOVISTAR</t>
  </si>
  <si>
    <t>P6-447600-4102</t>
  </si>
  <si>
    <t>PNL INF PLAST PINT FR TPG4500 S/ MOEDEIRO (DIEBOLD) 64.476.00410-2</t>
  </si>
  <si>
    <t>P6-447600-4119</t>
  </si>
  <si>
    <t>PNL SUP PINT FR TPG4500 S/ VAL MOEDAS (DIEBOLD) 64.476.00411-9</t>
  </si>
  <si>
    <t>P6-511310-3389</t>
  </si>
  <si>
    <t>PAR TRILH COMPX 18 FIX IMP TDE4500 SL/UL HIPOTECARIO VER ESPECIALISTAS</t>
  </si>
  <si>
    <t>P6-511310-3396</t>
  </si>
  <si>
    <t>PAR TRILH TDE4500 SL/UL MACRO BUZON MOT *P6-000000-3396*</t>
  </si>
  <si>
    <t>P6-547600-4119</t>
  </si>
  <si>
    <t>PNL SUP PINT FR TPG4500  65.476.00411-9</t>
  </si>
  <si>
    <t>P6-770000-0123</t>
  </si>
  <si>
    <t>TELA PRV214X244 PLN 60º H</t>
  </si>
  <si>
    <t>P7-000000-3478</t>
  </si>
  <si>
    <t>CAR LED VERDE 70.000.00347-8B</t>
  </si>
  <si>
    <t>P7-000000-5282</t>
  </si>
  <si>
    <t>CAR DEPOS DIEBOLD NOVO SMD CKD *19-041993-000B**P70000007325*</t>
  </si>
  <si>
    <t>P7-000000-5627</t>
  </si>
  <si>
    <t>CAR CARGSUP 12V 70.000.00562-7B</t>
  </si>
  <si>
    <t>P7-000000-5862</t>
  </si>
  <si>
    <t>CAR AMPLIF ATMFF</t>
  </si>
  <si>
    <t>P7-000000-6827</t>
  </si>
  <si>
    <t>CARTAO IPC MAIN *P8-514000-3634* *P8-690031-0845*</t>
  </si>
  <si>
    <t>P7-000000-6865</t>
  </si>
  <si>
    <t>CARTAO OEM SENSOR *P8-514000-3672*</t>
  </si>
  <si>
    <t>P7-000000-6926</t>
  </si>
  <si>
    <t>CAR-AMPLIC BX</t>
  </si>
  <si>
    <t>P7-000000-7011</t>
  </si>
  <si>
    <t>CARTAO ALIM -RELE *P8-514000-4002*</t>
  </si>
  <si>
    <t>P7-000000-7028</t>
  </si>
  <si>
    <t>CARTAO BUZONS *P8-514000-4019*</t>
  </si>
  <si>
    <t>P7-000000-7325</t>
  </si>
  <si>
    <t>PLACA CONTROLADORA BZN DBD *19041993-000B**P70000005282*</t>
  </si>
  <si>
    <t>P7-000000-7448</t>
  </si>
  <si>
    <t>CAR - SSM2</t>
  </si>
  <si>
    <t>P7-000000-7479</t>
  </si>
  <si>
    <t>CAR-MSS-PCI II **P86900311589*P85140002037*P9-818200-0018*</t>
  </si>
  <si>
    <t>P7-000000-7493</t>
  </si>
  <si>
    <t>CAR CONT TEMP</t>
  </si>
  <si>
    <t>P7-000000-8113</t>
  </si>
  <si>
    <t>CAR DISTRIB MSSPCI P/SLOT MB</t>
  </si>
  <si>
    <t>P7-000000-9148</t>
  </si>
  <si>
    <t>CAR TECEXT ROHS 70.000.00914-8B</t>
  </si>
  <si>
    <t>P7-000000-9383</t>
  </si>
  <si>
    <t>CAR FOXCONN G31MX-K2.0 WAS 85.140008210 MOVISTAR</t>
  </si>
  <si>
    <t>P7-000000-9635</t>
  </si>
  <si>
    <t>CAR CONV USB/SER TOUCH ROHS</t>
  </si>
  <si>
    <t>P7-000001-1144</t>
  </si>
  <si>
    <t>CAR ECS Q67H2-AM V 1.1 PN 70.000.01114-4 *P7-000001-1145*</t>
  </si>
  <si>
    <t>P7-000001-1145</t>
  </si>
  <si>
    <t>CAR MOTHERBOARD ECS Q67H2-AM V1.1 70.000.01114-5B *P7-000001-1144*</t>
  </si>
  <si>
    <t>P7-000001-1879</t>
  </si>
  <si>
    <t>CAR PCI MSUSB LOW PROFILE ROHS 70.000.01187-9B</t>
  </si>
  <si>
    <t>P7-000001-3645</t>
  </si>
  <si>
    <t>CAR AMPLIF SPOX BX CUSTO ROHS 70.000.01364-5 *P8-514000-3771*</t>
  </si>
  <si>
    <t>P8-000000-0003</t>
  </si>
  <si>
    <t>MB NEW DT4500 GIGABYTE GA-P31-ES3G</t>
  </si>
  <si>
    <t>P8-000000-0004</t>
  </si>
  <si>
    <t>PLACA DE RED ENCORE 10/100 REALTEK (ENL832-TX-RE)</t>
  </si>
  <si>
    <t>P8-000000-0010</t>
  </si>
  <si>
    <t>MOTHER NEW MACRO GB G31M-ES2L</t>
  </si>
  <si>
    <t>P8-000000-0011</t>
  </si>
  <si>
    <t>PLACA RED TRENDNET-TE100PCIWIN</t>
  </si>
  <si>
    <t>P8-000000-0012</t>
  </si>
  <si>
    <t>MEMORIA DDR3 1GB</t>
  </si>
  <si>
    <t>P8-000000-0013</t>
  </si>
  <si>
    <t>MEMORIA DDR2 2GB PC2 6400 KVR800 *P8-000000-0057*</t>
  </si>
  <si>
    <t>P8-000000-0015</t>
  </si>
  <si>
    <t>FUENTE SWITCHING 500 W (CONE 24P Y SATA) *49-212552-000E/F*</t>
  </si>
  <si>
    <t>P8-000000-0017</t>
  </si>
  <si>
    <t>GRABADORA CD/DVD RW USB EXTERNA *49-255732-000A*</t>
  </si>
  <si>
    <t>P8-000000-0018</t>
  </si>
  <si>
    <t>DISCO USB EXTERNO 500GB O SUP</t>
  </si>
  <si>
    <t>P8-000000-0019</t>
  </si>
  <si>
    <t>MOTHERBOAD DQ45CB</t>
  </si>
  <si>
    <t>P8-000000-0020</t>
  </si>
  <si>
    <t>MONITOR MAIN BOARD VGA + DVI + AUDIO</t>
  </si>
  <si>
    <t>P8-000000-0021</t>
  </si>
  <si>
    <t>MONITOR AKA-1502 DVI SOLUTION.</t>
  </si>
  <si>
    <t>P8-000000-0028</t>
  </si>
  <si>
    <t>MON AKA-1501-MM 15” 4:3 PROSEGUR LCD + VGA CABLE + FAN + FUENT</t>
  </si>
  <si>
    <t>P8-000000-0031</t>
  </si>
  <si>
    <t>BOARD G41 ICH8 -775-DDR3</t>
  </si>
  <si>
    <t>P8-000000-0032</t>
  </si>
  <si>
    <t>MOTHERBOARD PEGATRON CHINA MINI</t>
  </si>
  <si>
    <t>P8-000000-0035</t>
  </si>
  <si>
    <t>MEM PC DDR3 2GB 1066MHZ 128M 8/16C FULL COMPATIBLE</t>
  </si>
  <si>
    <t>P8-000000-0036</t>
  </si>
  <si>
    <t>CPU PROCESSOR 4300</t>
  </si>
  <si>
    <t>P8-000000-0037</t>
  </si>
  <si>
    <t>COOLER FAN WITH BOX</t>
  </si>
  <si>
    <t>P8-000000-0038</t>
  </si>
  <si>
    <t>DISCO SOLIDO 120GB KINGSTON V300 SSD 2.5 SATA 3 *49-252152-000A*</t>
  </si>
  <si>
    <t>P8-000000-0041</t>
  </si>
  <si>
    <t>DISCO SOLIDO SSD 2.5 INC SATA III 480GB</t>
  </si>
  <si>
    <t>P8-000000-0043</t>
  </si>
  <si>
    <t>PRINTER I3 MEGA HS CODE 84439990</t>
  </si>
  <si>
    <t>P8-000000-0048</t>
  </si>
  <si>
    <t>HARD DISK 2,5 1TB 7200</t>
  </si>
  <si>
    <t>P8-000000-0049</t>
  </si>
  <si>
    <t>CPU PROCESSOR E8400</t>
  </si>
  <si>
    <t>P8-000000-0050</t>
  </si>
  <si>
    <t>ETP-MB-TITAN6001 CONT TOUCH</t>
  </si>
  <si>
    <t>P8-000000-0053</t>
  </si>
  <si>
    <t>CORE I5 3470S (SOCKET 1155)</t>
  </si>
  <si>
    <t>P8-000000-0055</t>
  </si>
  <si>
    <t>REGISTRADOR DE CALIDAD ELECTRICA FLUKE VR1710 O SIMILAR</t>
  </si>
  <si>
    <t>P8-000000-0057</t>
  </si>
  <si>
    <t>DESKTOP MEM DDR2 2GB 800MHZ</t>
  </si>
  <si>
    <t>P8-000000-0059</t>
  </si>
  <si>
    <t>MEM SDRAM-DDR3-1333H-UB 8GB/1GX64 N#SODIMM20</t>
  </si>
  <si>
    <t>P8-000000-0064</t>
  </si>
  <si>
    <t>MEMORIA RAM DDR4 4GB 2400 MHZ</t>
  </si>
  <si>
    <t>P8-000000-0408</t>
  </si>
  <si>
    <t>PROM DEP MOTORIZADO DT/TDE4500</t>
  </si>
  <si>
    <t>P8-000000-0876</t>
  </si>
  <si>
    <t>OPEN FRAME POWER ADAPTER INPUT 100-240V OUTPUT 24V 3A</t>
  </si>
  <si>
    <t>P8-000DVI-0929</t>
  </si>
  <si>
    <t>MONITOR LCD 15 FORMAT 4:3 DVI (PARA REFORMAS)</t>
  </si>
  <si>
    <t>P8-000PWR-0028</t>
  </si>
  <si>
    <t>FUENTE DE ALIMENTACION DE MONITOR LCD P8-28</t>
  </si>
  <si>
    <t>P8-070076-KABA</t>
  </si>
  <si>
    <t>CERRADURA KABA MOD 70076 CON LLAVES</t>
  </si>
  <si>
    <t>P8-0CERRA-2270</t>
  </si>
  <si>
    <t>CERRADURA LAGARD 2200/2270 TDE4500 CLARO/MOVISTAR</t>
  </si>
  <si>
    <t>P8-311500-2626</t>
  </si>
  <si>
    <t>MOD CARTAO EMS V2.46</t>
  </si>
  <si>
    <t>P8-312300-3921</t>
  </si>
  <si>
    <t>MECANISMO TERMICO P/ IMPRESORA MECAF 1271 Y 0964</t>
  </si>
  <si>
    <t>P8-411100-2764</t>
  </si>
  <si>
    <t>MOD BAR CODE SCANNER ROHS C/ SNAPS*SV-148784-000D*</t>
  </si>
  <si>
    <t>P8-412000-2683</t>
  </si>
  <si>
    <t>MD 15 DIEBOLD SIM / FONTE 84.120.00268-3</t>
  </si>
  <si>
    <t>P8-414000-3368</t>
  </si>
  <si>
    <t>CAR CONTROL TOUCH USB</t>
  </si>
  <si>
    <t>P8-440200-0392</t>
  </si>
  <si>
    <t>DEPOSITO MOT DBD *P8-440200-0408*</t>
  </si>
  <si>
    <t>P8-440200-0408</t>
  </si>
  <si>
    <t>P8-445700-0224</t>
  </si>
  <si>
    <t>MODULO DEPOSITO DT4500 (CAIDA LIBRE)*P8-445700-0569*</t>
  </si>
  <si>
    <t>P8-445700-0408</t>
  </si>
  <si>
    <t>MODULO CAJA AC TDE4500</t>
  </si>
  <si>
    <t>P8-445700-0569</t>
  </si>
  <si>
    <t>MODULO DEPOSITOS CAIDA LIBRE TDE4500*P8-445700-0224*</t>
  </si>
  <si>
    <t>P8-445700-1494</t>
  </si>
  <si>
    <t>MODULO PANEL SUPERIOR TDE4500SL</t>
  </si>
  <si>
    <t>P8-445700-1517</t>
  </si>
  <si>
    <t>MODULO PANEL SUPERIOR TDE4500</t>
  </si>
  <si>
    <t>P8-451000-3380</t>
  </si>
  <si>
    <t>CARDCAGE COMPL MOTHER GA-945GZM (4736) MACRO</t>
  </si>
  <si>
    <t>P8-451000-3381</t>
  </si>
  <si>
    <t>CARDCAGE COMPL MOTHER GA-945GCMX-S2 (5104) MACRO/MOVISTAR</t>
  </si>
  <si>
    <t>P8-451000-3441</t>
  </si>
  <si>
    <t>CARDCAGE COMPL MOTHER GA-8VM800M-775 (3864) SANTANDER</t>
  </si>
  <si>
    <t>P8-451000-4185</t>
  </si>
  <si>
    <t>PCOPTEVA AM LAT MD350</t>
  </si>
  <si>
    <t>P8-451010-3141</t>
  </si>
  <si>
    <t>CARDCAGE COMPL MOTHER FOXCONN G31MX-K2.0 TDE4500</t>
  </si>
  <si>
    <t>P8-451020-0G41</t>
  </si>
  <si>
    <t>CARDCAGE COMPL MOTHER G41 ICH8 -775-DDR3 TDE4500</t>
  </si>
  <si>
    <t>P8-510100-1734</t>
  </si>
  <si>
    <t>HD 60802 SATA 80GB 7200RPM 300/8M *MA-EPCSZZ-0074* *49-239735-000A*</t>
  </si>
  <si>
    <t>P8-510300-0517</t>
  </si>
  <si>
    <t>GRABADORA DVD SATA CD-RW *49-223785-000A*</t>
  </si>
  <si>
    <t>P8-511000-2199</t>
  </si>
  <si>
    <t>TEC PAINOP OPTEVA MANTIQ *49-211481-000A</t>
  </si>
  <si>
    <t>P8-511000-2885</t>
  </si>
  <si>
    <t>TEC DBD 85 TECL USPRECTO C/MOUSE *49-211481-000A</t>
  </si>
  <si>
    <t>P8-511100-0604</t>
  </si>
  <si>
    <t>LEIT BARRAS METROL</t>
  </si>
  <si>
    <t>P8-511100-0642</t>
  </si>
  <si>
    <t>LEIT DIP USB TR 1/2/3 SMART DIP SANKYO *49-209535-000A*</t>
  </si>
  <si>
    <t>P8-511100-0659</t>
  </si>
  <si>
    <t>LECTOR DIP SER TR1/2/3 SMART SANKYO *P9-817000-0017*39-013920-000J*</t>
  </si>
  <si>
    <t>P8-511500-2514</t>
  </si>
  <si>
    <t>SENS SISM WS 302P GE</t>
  </si>
  <si>
    <t>P8-511900-0736</t>
  </si>
  <si>
    <t>TOUCH SCREEN ADMETRO 3C98064R4 WEB SLIM HIPOTECARIO</t>
  </si>
  <si>
    <t>P8-511900-0750</t>
  </si>
  <si>
    <t>SAW RS232 CONTROL TOUCH *P86900700231* *P87017300497*</t>
  </si>
  <si>
    <t>P8-511900-0910</t>
  </si>
  <si>
    <t>CONTROLADORA ELO TOUCH SER/USB (MACRO)</t>
  </si>
  <si>
    <t>P8-511900-0941</t>
  </si>
  <si>
    <t>PLACA DE MONITOR P/CABO</t>
  </si>
  <si>
    <t>P8-511900-0958</t>
  </si>
  <si>
    <t>CABO HARNESS ASSY 14POS 280MMELO (CABLES TOUCH MACRO)</t>
  </si>
  <si>
    <t>P8-511900-0965</t>
  </si>
  <si>
    <t>TOUCH SCREEN ELO15PLANO327X255SER (TS MACRO)*P8-701730-0435*P8-511900-1258*</t>
  </si>
  <si>
    <t>P8-511900-1258</t>
  </si>
  <si>
    <t>TOUCH SCREEN 15 SAW ADMETRO ELO REV-00 PN 85.119.00125-8/9 *P8-511900-0965*</t>
  </si>
  <si>
    <t>P8-511900-1259</t>
  </si>
  <si>
    <t>TOUCH SCREEN 15 SAW ADMETRO ELO 85.119.00125-9B *P8-511900-1258*</t>
  </si>
  <si>
    <t>P8-512000-0929</t>
  </si>
  <si>
    <t>MONITOR SAMSUNG 540N 15 TFT</t>
  </si>
  <si>
    <t>P8-512000-1298</t>
  </si>
  <si>
    <t>LCD 81516 15 PR LG 1553B *P8-000000-0028*</t>
  </si>
  <si>
    <t>P8-512000-1299</t>
  </si>
  <si>
    <t>LCD 15 OPTEVA 620 *P8-512000-1298</t>
  </si>
  <si>
    <t>P8-512300-0407</t>
  </si>
  <si>
    <t>IMPRESORA MATRICIAL AUDITORIA SERIAL *MECAF 72-20090663-0*</t>
  </si>
  <si>
    <t>P8-512300-0964</t>
  </si>
  <si>
    <t>IMPRESORA TERMICA IT-433 TS133 *P9-212300-0122* *MECAF 72-200-90671-0*</t>
  </si>
  <si>
    <t>P8-512300-1059</t>
  </si>
  <si>
    <t>MODULO IMPRESSOR TERMICO IT533TU-002 *P9-212300-0221*</t>
  </si>
  <si>
    <t>P8-512300-1219</t>
  </si>
  <si>
    <t>IMPRESORA MATRICIAL JRNL USB IT-233IU *P9-212300-0207*</t>
  </si>
  <si>
    <t>P8-512300-1264</t>
  </si>
  <si>
    <t>IMP-E-IT 294TP WEB SLIM HIPOTECARIO</t>
  </si>
  <si>
    <t>P8-512300-1271</t>
  </si>
  <si>
    <t>IMPRESORA TERMICA IT-433TS-138 *P9-212300-0153*P8-690031-1664*</t>
  </si>
  <si>
    <t>P8-512300-1288</t>
  </si>
  <si>
    <t>IMP TER 112SER WEB SLIM HIPOTECARIO</t>
  </si>
  <si>
    <t>P8-512PWR-1298</t>
  </si>
  <si>
    <t>FUENTE DE ALIMENTACION DE MONITOR LCD LG</t>
  </si>
  <si>
    <t>P8-514000-0368</t>
  </si>
  <si>
    <t>CAR CONTR TOUCH USB</t>
  </si>
  <si>
    <t>P8-514000-1058</t>
  </si>
  <si>
    <t>PLACA SENSOR INCLINACION</t>
  </si>
  <si>
    <t>P8-514000-2037</t>
  </si>
  <si>
    <t>PLACA CONTROLADORA MSS-PCI II *P86900311589*P70000007479*</t>
  </si>
  <si>
    <t>P8-514000-2761</t>
  </si>
  <si>
    <t>CAR MULTISECTORIAL PCI/+COM NV *P8-514000-2762*P8-690031-0890*</t>
  </si>
  <si>
    <t>P8-514000-2762</t>
  </si>
  <si>
    <t>CAR ONE MULTISER PCI NOVO LAYOUT *P8-514000-2761**P8-690031-0890*</t>
  </si>
  <si>
    <t>P8-514000-3368</t>
  </si>
  <si>
    <t>P8-514000-3634</t>
  </si>
  <si>
    <t>CAR OEM IPC MAIN DPB *P86900310845*P7-000000-6827*</t>
  </si>
  <si>
    <t>P8-514000-3665</t>
  </si>
  <si>
    <t>CAR OEM DDPB 5 LEDDS25 CM S DIF DPB</t>
  </si>
  <si>
    <t>P8-514000-3672</t>
  </si>
  <si>
    <t>CAR OEM SENSOR SPIFREFLEC-S DPB</t>
  </si>
  <si>
    <t>P8-514000-3771</t>
  </si>
  <si>
    <t>CAR OEM AMPLIF BX CUSTO ATMFF BB</t>
  </si>
  <si>
    <t>P8-514000-3864</t>
  </si>
  <si>
    <t>MOTHER GIGABYTE GA-8VM800M-775</t>
  </si>
  <si>
    <t>P8-514000-4002</t>
  </si>
  <si>
    <t>CARTAO ALIM RELE OEM *P7-000000-7011*</t>
  </si>
  <si>
    <t>P8-514000-4019</t>
  </si>
  <si>
    <t>CARTAO BUZON STD DPB OEM *P7-000000-7028*</t>
  </si>
  <si>
    <t>P8-514000-4521</t>
  </si>
  <si>
    <t>CAR GIGABYTE GA-8I945GZME WEB SLIM HIPOTECARIO</t>
  </si>
  <si>
    <t>P8-514000-4545</t>
  </si>
  <si>
    <t>CAR OEM CTV 2BOT + C AR FON OUVIDO *P7-000000-9215*</t>
  </si>
  <si>
    <t>P8-514000-4736</t>
  </si>
  <si>
    <t>MOTHER BOARD GA-945GZM-S2</t>
  </si>
  <si>
    <t>P8-514000-4965</t>
  </si>
  <si>
    <t>SC PCI MCT II CONTROLADORA IMPRESORA MECAF*P8-690031-1817*</t>
  </si>
  <si>
    <t>P8-514000-5081</t>
  </si>
  <si>
    <t>CAR FIC OPTEVA AL PTMQ965 V2.1 R</t>
  </si>
  <si>
    <t>P8-514000-5104</t>
  </si>
  <si>
    <t>CAR GIGABYTE GA-945GCMX-52 VER 6,6</t>
  </si>
  <si>
    <t>P8-514000-8098</t>
  </si>
  <si>
    <t>CAR CONTR TOUCH SAW USB TITAN ADMETRO FW 1.20E *P8-000000-0050*</t>
  </si>
  <si>
    <t>P8-514000-8210</t>
  </si>
  <si>
    <t>CAR FOXCONN G31MX-K 2.0 2 SERIAIS</t>
  </si>
  <si>
    <t>P8-514000-9565</t>
  </si>
  <si>
    <t>CAR GIGABYTE DBD-I102C-01-T REV. 2.1 BIOS ATM 4500 85.140.00956-5B 85.140.00956-5B</t>
  </si>
  <si>
    <t>P8-514000-9800</t>
  </si>
  <si>
    <t>CAR GIGABYTE GA-H110M-S2PH BIOS ATM INTEL ROHS PN 85.140.00980-0B</t>
  </si>
  <si>
    <t>P8-514200-1100</t>
  </si>
  <si>
    <t>DDR2 512MB PC5300, *P8-514200-1377*</t>
  </si>
  <si>
    <t>P8-514200-1377</t>
  </si>
  <si>
    <t>DDR2 512/PC5300 *P85142001100* o P85142001620</t>
  </si>
  <si>
    <t>P8-514200-1620</t>
  </si>
  <si>
    <t>DDR2 16102 1GB PC2 6400 (800MHZ) NON-ECC *19-063046-000A*</t>
  </si>
  <si>
    <t>P8-514200-1880</t>
  </si>
  <si>
    <t>MEM DDR3 10204P 2GB PC3 10600 (1333MHZ) UNBUF 85.142.00188-0B</t>
  </si>
  <si>
    <t>P8-514200-2074</t>
  </si>
  <si>
    <t>MEM DDR3 11409P 4GB DDR3 PC3 12800 (1600MHz) UNBUF 85.142.00207-4B</t>
  </si>
  <si>
    <t>P8-514200-2418</t>
  </si>
  <si>
    <t>MEM DDR4 2409P 4GB PC4 2133P 2133MHz 1Rx8 S/ECC PN 85.142.00241-8B</t>
  </si>
  <si>
    <t>P8-514400-0860</t>
  </si>
  <si>
    <t>ETH 3113 3C905CX-TX-M PLACA DE RED PCI</t>
  </si>
  <si>
    <t>P8-514400-2102</t>
  </si>
  <si>
    <t>VPE 5121 PCI-E DDR2 512MB GEFORCE 8400GS-EVGA ROHS</t>
  </si>
  <si>
    <t>P8-514900-0452</t>
  </si>
  <si>
    <t>VPE 1283 SAPPHIRE ATI-PLACA DE VIDEO VPE (HIPOTECARIO)</t>
  </si>
  <si>
    <t>P8-515000-1754</t>
  </si>
  <si>
    <t>BOCAL CED RESIST MOEDAS MEI SC83 NEGRA UNIVERSAL</t>
  </si>
  <si>
    <t>P8-515000-1792</t>
  </si>
  <si>
    <t>VALID CEDULA C/K7 MEI SCL8327R PROCOMP COMPLETO 85.15000.1792</t>
  </si>
  <si>
    <t>P8-515000-1793</t>
  </si>
  <si>
    <t>VALID CEDULA C/K7 MEI SCL8327R *P8-515000-1792*</t>
  </si>
  <si>
    <t>P8-519000-1541</t>
  </si>
  <si>
    <t>FNT-200W-WEB-FONTE ATX 12V/200W</t>
  </si>
  <si>
    <t>P8-519000-2255</t>
  </si>
  <si>
    <t>FNT AOPEN AO300-08TE8 WITH BRACKET 85.190.00225-5B</t>
  </si>
  <si>
    <t>P8-551010-1527</t>
  </si>
  <si>
    <t>PC-OPTV AL MD - CPU</t>
  </si>
  <si>
    <t>P8-603031-1398</t>
  </si>
  <si>
    <t>CARTAO CONTROLADOR SCL83XX MEI P/N 111550401P1</t>
  </si>
  <si>
    <t>P8-603031-1725</t>
  </si>
  <si>
    <t>MD DIP C/ASKM SER C/ARRANC 4500 AMERICA LATINA 86.030.31172-5</t>
  </si>
  <si>
    <t>P8-690031-0845</t>
  </si>
  <si>
    <t>PLACA IPC MAIN *P7-000000-6827**P8-514000-3634*</t>
  </si>
  <si>
    <t>P8-690031-0876</t>
  </si>
  <si>
    <t>FUENTE SWITCHING 24V 2.7A (86.900.31087-6) *P8-701730-0022*</t>
  </si>
  <si>
    <t>P8-690031-0890</t>
  </si>
  <si>
    <t>CAR OEM MULTISER * *P8-514000-2761* *P8-514000-2762*</t>
  </si>
  <si>
    <t>P8-690031-1350</t>
  </si>
  <si>
    <t>CAR DISTRIBUTION</t>
  </si>
  <si>
    <t>P8-690031-1435</t>
  </si>
  <si>
    <t>CAR ESD DEP/DISP</t>
  </si>
  <si>
    <t>P8-690031-1589</t>
  </si>
  <si>
    <t>CAR-MSS-PCI II *P85140002037*P70000007479*</t>
  </si>
  <si>
    <t>P8-690031-1664</t>
  </si>
  <si>
    <t>IMPRESORA TERMICA IT433TS-138 was*P85123001271**P92123000153*</t>
  </si>
  <si>
    <t>P8-690031-1817</t>
  </si>
  <si>
    <t>SC PCI MCT-11 SERIAL REV-02 CNTR MECAF 86900311817 WAS P8-514000-4965</t>
  </si>
  <si>
    <t>P8-690031-2230</t>
  </si>
  <si>
    <t>MD LCD 15 DIEBOLD C/FONTE  (98.187.00001-2)</t>
  </si>
  <si>
    <t>P8-690031-2322</t>
  </si>
  <si>
    <t>VALID CEDULA C/K7 ME was *P8-515000-1793*</t>
  </si>
  <si>
    <t>P8-690031-2346</t>
  </si>
  <si>
    <t>ETH 3119 D-LINK 10/100</t>
  </si>
  <si>
    <t>P8-690031-2483</t>
  </si>
  <si>
    <t>PLACA CONTR VALID SC</t>
  </si>
  <si>
    <t>P8-690070-0231</t>
  </si>
  <si>
    <t>SAW RS232 CONTROL TOUCH *P85119000750* *P87017300497*</t>
  </si>
  <si>
    <t>P8-700300-1735</t>
  </si>
  <si>
    <t>K7 C/HAVE DEPOS ZURICH MANTIQ GAVETA DEPOSITO OPTEVA</t>
  </si>
  <si>
    <t>P8-700300-2028</t>
  </si>
  <si>
    <t>CAR USB HUB 7PORT</t>
  </si>
  <si>
    <t>P8-700300-2035</t>
  </si>
  <si>
    <t>CAR - DIST 24V</t>
  </si>
  <si>
    <t>P8-700300-2158</t>
  </si>
  <si>
    <t>CONJ 8 TECLAS DE FUNCAO INOX</t>
  </si>
  <si>
    <t>P8-700300-2424</t>
  </si>
  <si>
    <t>CAR TEC FUNC + MANTA SILIC OPTEVA} *00104789000A*</t>
  </si>
  <si>
    <t>P8-700300-2622</t>
  </si>
  <si>
    <t>FNT PC 300W FULL RANGE PFC OPTEVA 620</t>
  </si>
  <si>
    <t>P8-701710-0769</t>
  </si>
  <si>
    <t>CABLE TOUCH SCREEN</t>
  </si>
  <si>
    <t>P8-701710-0806</t>
  </si>
  <si>
    <t>CABLE ANTI AUTO POWER</t>
  </si>
  <si>
    <t>P8-701710-2208</t>
  </si>
  <si>
    <t>CB VALID MEI-PC FT30 TPG/TDE4500 ROHS 87.017.10220-8 P/MOD FUENTE PROCOMP</t>
  </si>
  <si>
    <t>P8-701710-M001</t>
  </si>
  <si>
    <t>CABLE DE COMUNICACION BILL ACEPTOR MEI</t>
  </si>
  <si>
    <t>P8-701710-M002</t>
  </si>
  <si>
    <t>CABLE DE ALIMENTACION BILL ACEPTOR MEI</t>
  </si>
  <si>
    <t>P8-701730-0015</t>
  </si>
  <si>
    <t>FUENTE SWITCHING 310W (CONEC 24 PINES Y SATA) P8-000000-0015*96-070000-8119*</t>
  </si>
  <si>
    <t>P8-701730-0022</t>
  </si>
  <si>
    <t>FUENTE SWIRCHING 24V 2.7A CERTIFICADA*96-070000-8123*P8-690031-0876*</t>
  </si>
  <si>
    <t>P8-701730-0244</t>
  </si>
  <si>
    <t>CERRADURA ELECTRONICA LG3260*21-019838-0000*</t>
  </si>
  <si>
    <t>P8-701730-0435</t>
  </si>
  <si>
    <t>TS 15 PLANO SAW*P8-511900-0965*</t>
  </si>
  <si>
    <t>P8-701730-0459</t>
  </si>
  <si>
    <t>CERRADURA LG3330UL + DIAL LG2107BW</t>
  </si>
  <si>
    <t>P8-701730-0497</t>
  </si>
  <si>
    <t>SAW RS232 TS CNTRL BOARD+CABO 232 *P86900700231*P85119000750*</t>
  </si>
  <si>
    <t>P8-GBG31M-ES2L</t>
  </si>
  <si>
    <t>DISCO PRECARGADO PARA GB G31M-ES2L</t>
  </si>
  <si>
    <t>P8-HERAMO-000A</t>
  </si>
  <si>
    <t>HERRAMIENTA PARA INSTALACION AMORTIGUADOR DT4500</t>
  </si>
  <si>
    <t>P9-212300-0115</t>
  </si>
  <si>
    <t>IT433TS-131 IMPRESORA @92.123.00011-6B PN 92.123.00011-5 P9-212300-0116</t>
  </si>
  <si>
    <t>P9-212300-0116</t>
  </si>
  <si>
    <t>IT433TS-131, 4500 ADA, 80MM 92.123.00011-6B P9-212300-0115</t>
  </si>
  <si>
    <t>P9-212300-0122</t>
  </si>
  <si>
    <t>IMPRESORA TERMICA IT-433 TS133 *was P8-512300-0964*</t>
  </si>
  <si>
    <t>P9-212300-0153</t>
  </si>
  <si>
    <t>IMPRESORA TERMICA IT-433TS-138 *was P8-512300-1271*P8-690031-1664*</t>
  </si>
  <si>
    <t>P9-212300-0184</t>
  </si>
  <si>
    <t>IT294TP-004 TDE4500, 112MM, 7 POL</t>
  </si>
  <si>
    <t>P9-212300-0207</t>
  </si>
  <si>
    <t>IMPRESORA MATRICIAL JRNL USB IT-233IU *was P8-512300-1219*</t>
  </si>
  <si>
    <t>P9-212300-0221</t>
  </si>
  <si>
    <t>IMPRESORA TERMICA IT-533TU-002 REV03 *P8-512300-1059*</t>
  </si>
  <si>
    <t>P9-240220-0064</t>
  </si>
  <si>
    <t>DEPOSITO WOD EVSR01 RHS MOVISTAR *00-104455-000B*</t>
  </si>
  <si>
    <t>P9-817000-0017</t>
  </si>
  <si>
    <t>LECTOR DIP SER TR1/2/3 SMART SANKYO *39-013920-000J*P8-511100-0659*</t>
  </si>
  <si>
    <t>P9-818200-0018</t>
  </si>
  <si>
    <t>CAR MSS PCI II COD 98.182.00001-8B *P7-000000-7479*</t>
  </si>
  <si>
    <t>P9-818600-0052</t>
  </si>
  <si>
    <t>FNT FT33 98.186.00005-2B</t>
  </si>
  <si>
    <t>P9-818700-0013</t>
  </si>
  <si>
    <t>MON MD LCD 15 DIEBOLD C/FONTE *P8-000000-0028*</t>
  </si>
  <si>
    <t>SB-000001-000A</t>
  </si>
  <si>
    <t>MODULO CTS SB600 ACEPTADOR CHEQUES COMPLETO SANTANDER RIO</t>
  </si>
  <si>
    <t>SB-000084-000A</t>
  </si>
  <si>
    <t>FUENTE DE ALIMENTACIÓN GENERAL *R-TR-0084*</t>
  </si>
  <si>
    <t>SB-000828-000A</t>
  </si>
  <si>
    <t>GRUPO DE SENSORES DE BARRERA EMISOR/RECEPTOR DE BUNDLE (RECTÁNGULOS BLANCOS) *R-CAB-0828*</t>
  </si>
  <si>
    <t>SB-002260-000A</t>
  </si>
  <si>
    <t>EJE CON 11 RODILLOS DE GOMA NEGRO *R-02260*</t>
  </si>
  <si>
    <t>SB-007657-000A</t>
  </si>
  <si>
    <t>EJE CON 7 RODILLOS DE GOMA NEGRO *R-07657*</t>
  </si>
  <si>
    <t>SB-010672-000A</t>
  </si>
  <si>
    <t>PLACA CON LED EMISOR DE GAVETAS *R-10672*</t>
  </si>
  <si>
    <t>SB-010699-000A</t>
  </si>
  <si>
    <t>PLACA CON LED RECEPTOR DE GAVETAS *R-10699*</t>
  </si>
  <si>
    <t>SB-010749-000A</t>
  </si>
  <si>
    <t>PLACA CONTROLADORA (PH-2B E31354-4) LATERAL DE LOS MÓDULOS INFERIORES *R-10749*</t>
  </si>
  <si>
    <t>SB-010756-000A</t>
  </si>
  <si>
    <t>PLACA CONTROLADORA PRINCIPAL CON CONEXIÓN SCSI *R-10756*</t>
  </si>
  <si>
    <t>SB-010768-000A</t>
  </si>
  <si>
    <t>PLACA DE CABEZAL DE IMPRESIÓN *R-10768*</t>
  </si>
  <si>
    <t>SB-010816-000A</t>
  </si>
  <si>
    <t>MOTOR INFERIOR DEL BUNDLE *R-10816*</t>
  </si>
  <si>
    <t>SB-010817-000A</t>
  </si>
  <si>
    <t>MOTOR SUPERIOR DEL BUNDLE *R-10817*</t>
  </si>
  <si>
    <t>SB-010818-000A</t>
  </si>
  <si>
    <t>PLACA SUPERIOR (CTS ELECTRONICS ITEIR-202) DEL MÓDULO INFERIOR *R-10818*</t>
  </si>
  <si>
    <t>SB-010819-000A</t>
  </si>
  <si>
    <t>PLACA CONTROLADORA (PLAQUETA) SB6ASF-M80 (INFERIOR DEL BUNDLE) *R-10819*</t>
  </si>
  <si>
    <t>SB-010827-000A</t>
  </si>
  <si>
    <t>MOTOR DEL LATERAL IZQUIERDO DEL BUNDLE *R-10827*</t>
  </si>
  <si>
    <t>SB-020838-000A</t>
  </si>
  <si>
    <t>CONJUNTO DE SENSORES (TRANSMISOR/RECEPTOR) DE PASO CTS *R-20838</t>
  </si>
  <si>
    <t>SB-020847-000A</t>
  </si>
  <si>
    <t>GR REJECT STR CASSETTIER SB600</t>
  </si>
  <si>
    <t>SB-020892-000A</t>
  </si>
  <si>
    <t>SENSOR MAGNETICO DE CLIP *R-20892*</t>
  </si>
  <si>
    <t>SB-0ICCCD-CISA</t>
  </si>
  <si>
    <t>PLACA LECTORA DEL SCANNER *R-ICCCD-CIS-03*</t>
  </si>
  <si>
    <t>SB-0STAMP-000A</t>
  </si>
  <si>
    <t>CABEZAL DE MECANISMO DE IMPRESIÓN *R-TES-STAMP-08-L*</t>
  </si>
  <si>
    <t>SB-DBD2A2-0009</t>
  </si>
  <si>
    <t>GAVETA DE RECHAZO MOD I/IX</t>
  </si>
  <si>
    <t>SB-MOTSTE-003A</t>
  </si>
  <si>
    <t>MOTOR STEP T22 2A</t>
  </si>
  <si>
    <t>SB-MOTSTE-006A</t>
  </si>
  <si>
    <t>MOTOR PASO A PASO DE TRANSPORTE PRINCIPAL *R-MOTSTEP-06*</t>
  </si>
  <si>
    <t>SC-000000-0060</t>
  </si>
  <si>
    <t>FUENTE MINI ATX (125 X 63 MM) 250W PC280OLD Y P500</t>
  </si>
  <si>
    <t>SC-000001-000A</t>
  </si>
  <si>
    <t>MONITOR LCD TOUCH CAPACITIVO 7IN HDMI INTERFACE (B), 800×480 WAVESHARE</t>
  </si>
  <si>
    <t>SC-000002-000A</t>
  </si>
  <si>
    <t>SC-000003-000A</t>
  </si>
  <si>
    <t>MODULO DEPÓSITO DE BILLETES DE ALTA VELOCIDAD SNBC MOD BNE-S110M</t>
  </si>
  <si>
    <t>SC-000004-000A</t>
  </si>
  <si>
    <t>IMPRESORA DE RECIBOS TERMICA SIMPLE FAZ ANCHO VARIABLE DE 48 A 82,5CM SNBC MOD BK-C310</t>
  </si>
  <si>
    <t>SC-000006-000A</t>
  </si>
  <si>
    <t>MON AKA-1018 M6T2 10.1 CAPACITIVE TOUCH LCD MONITORWITH HDMI</t>
  </si>
  <si>
    <t>SC-000016-000A</t>
  </si>
  <si>
    <t>CHIP SIM MOVISTAR</t>
  </si>
  <si>
    <t>SC-000017-000A</t>
  </si>
  <si>
    <t>CHIP SIM CLARO</t>
  </si>
  <si>
    <t>SC-000018-000A</t>
  </si>
  <si>
    <t>POWER ADAPTER IN100-240V OUT24V 10A, SIZE200*100*45MM, DC JACK SIZE5.5*2.5MM, ARGENTINA PLUG AC POWER CORD *SC-000047-000A*</t>
  </si>
  <si>
    <t>SC-000019-000A</t>
  </si>
  <si>
    <t>POWER ADAPTER IN100-240V OUT12V 10ADC, JACK SIZE5.5*2.5MM ARGENTINA PLUG AC POWER CORDSIZE 168*65*40MM *SC-000046-000A*</t>
  </si>
  <si>
    <t>SC-000020-000A</t>
  </si>
  <si>
    <t>INDUSTRIAL MINI PC I5 8250U 7 USB, HD 1TB, RAM 8GB WITH W10 64B KIT PC COMPLET</t>
  </si>
  <si>
    <t>SC-000022-000A</t>
  </si>
  <si>
    <t>UPS APC BACK PRO 900VA 230V TOMAS IRAM BR900G</t>
  </si>
  <si>
    <t>SC-000035-000A</t>
  </si>
  <si>
    <t>ROUTER HUAWEI AR129 MOVISTAR</t>
  </si>
  <si>
    <t>SC-000040-000A</t>
  </si>
  <si>
    <t>UPS SP2 T-1000 DE 1000 VA/900W</t>
  </si>
  <si>
    <t>SC-000041-000A</t>
  </si>
  <si>
    <t>UPS SP2-RT-KVA DE 1000 VA/900W</t>
  </si>
  <si>
    <t>SC-000042-000A</t>
  </si>
  <si>
    <t>UPS PUMA SERIES 1800 VA/900W</t>
  </si>
  <si>
    <t>SC-000046-000A</t>
  </si>
  <si>
    <t>FUENTE 12V X 5A MINI PC SNBC *GL-000006-3874*</t>
  </si>
  <si>
    <t>SC-000047-000A</t>
  </si>
  <si>
    <t>FUENTE 24V X 5A IMPRESORA SNBC</t>
  </si>
  <si>
    <t>SC-000048-000A</t>
  </si>
  <si>
    <t xml:space="preserve">CONJUNTO FRENTE TAPA SUPERIOR </t>
  </si>
  <si>
    <t>SC-000057-000A</t>
  </si>
  <si>
    <t>CAJA DE FUENTE SYMTRON</t>
  </si>
  <si>
    <t>SC-000058-000A</t>
  </si>
  <si>
    <t>CAJA DE FUENTE STECH</t>
  </si>
  <si>
    <t>SC-000075-000A</t>
  </si>
  <si>
    <t>CHIP SIM PERSONAL</t>
  </si>
  <si>
    <t>SC-000128-000A</t>
  </si>
  <si>
    <t>FUENTE CON CABLE DE ADAPTACION 12V 10A *GL-000006-3874</t>
  </si>
  <si>
    <t>SC-000156-000B</t>
  </si>
  <si>
    <t>PEN DRIVE SANDISK CRUZER BLADE CZ50-32GB</t>
  </si>
  <si>
    <t>SC-000161-000A</t>
  </si>
  <si>
    <t>ROUTER HUA B311-521 BL (70008874) CLARO</t>
  </si>
  <si>
    <t>SC-000162-000A</t>
  </si>
  <si>
    <t>MERAKI MX67 ROUTER/SEC. APPL MODEL: MX67-HW</t>
  </si>
  <si>
    <t>SC-000369-000A</t>
  </si>
  <si>
    <t>INDUSTRIAL MINI PC I7 8550U 8G RAM, 512G SSD M2, WIFI 300M WITH W10 64BIT KEY PC COMPLET</t>
  </si>
  <si>
    <t>SC-000370-000A</t>
  </si>
  <si>
    <t>SSD 512GB M.2 2280</t>
  </si>
  <si>
    <t>SC-000376-000A</t>
  </si>
  <si>
    <t>UPS MODELO LYONN CTB 1500AP</t>
  </si>
  <si>
    <t>SC-00LATA-AMAR</t>
  </si>
  <si>
    <t>CABEZAL+LATA P500 BOLSA AMARILLA</t>
  </si>
  <si>
    <t>SC-00LATA-PMEI</t>
  </si>
  <si>
    <t>LATA-BOLSA PARA CAJA VALIDADORA PMEI, NEGRA 23,9CM</t>
  </si>
  <si>
    <t>SC-00LATA-ROJA</t>
  </si>
  <si>
    <t>CABEZAL+LATA TAS BOLSA ROJA</t>
  </si>
  <si>
    <t>SC-040000-5651</t>
  </si>
  <si>
    <t>SC-0FG40F-000A</t>
  </si>
  <si>
    <t>FORTINET - ROUTER FG-40F FORTIGATE FORTIWIFI 40F SERIES</t>
  </si>
  <si>
    <t>SC-202839-000B</t>
  </si>
  <si>
    <t>CCA HUB USB 4 PORT  1,1 *49-211381-000B*</t>
  </si>
  <si>
    <t>SC-CASREF-P100</t>
  </si>
  <si>
    <t>CASSETTE P1000 - PARA CAJA VALIDADORA P1000 REPARADA</t>
  </si>
  <si>
    <t>SC-CASREF-P101</t>
  </si>
  <si>
    <t>CASSETTE P1001 - PARA CAJA VALIDADORA P1001 REPARADA</t>
  </si>
  <si>
    <t>SC-CASSBL-P100</t>
  </si>
  <si>
    <t>CASSETTE P1000 - PARA CAJA VALIDADORA P1000</t>
  </si>
  <si>
    <t>SC-CASSBL-P101</t>
  </si>
  <si>
    <t>CASSETTE P1001 - PARA CAJA VALIDADORA P1001</t>
  </si>
  <si>
    <t>SC-CIMAPC-000A</t>
  </si>
  <si>
    <t>SC-CIMAPC-000A IBOX-101 PLUS J1900 BAREBONE PC+8GB RAM+128GB MSATA SSD + DC 9V
36V POWER BOARD</t>
  </si>
  <si>
    <t>SC-LATABL-A1A3</t>
  </si>
  <si>
    <t>LATA BOLSA GRIS - PARA CAJA DE TRANSFERENCIA A1 Y A3</t>
  </si>
  <si>
    <t>SC-LATABL-CIMA</t>
  </si>
  <si>
    <t>LATA BOLSA CIMA - PARA CAJA VALIDADORA CIMA</t>
  </si>
  <si>
    <t>SC-LATABL-MINI</t>
  </si>
  <si>
    <t>LATA BOLSA MINI - PARA CAJA DE TRANSFERENCIA MINI</t>
  </si>
  <si>
    <t>SC-LATREF-A1A3</t>
  </si>
  <si>
    <t>LATA BOLSA GRIS - PARA CAJA DE TRANSFERENCIA A1 Y A3 REPARADA</t>
  </si>
  <si>
    <t>SC-LATREF-CIMA</t>
  </si>
  <si>
    <t>LATA BOLSA CIMA - PARA CAJA VALIDADORA CIMA REPARADA</t>
  </si>
  <si>
    <t>SC-LATREF-MINI</t>
  </si>
  <si>
    <t>LATA BOLSA MINI - PARA CAJA DE TRANSFERENCIA MINI REPARADA</t>
  </si>
  <si>
    <t>SC-LATREF-PMEI</t>
  </si>
  <si>
    <t>LATA-BOLSA PARA CAJA VALIDADORA PMEI REPARADA</t>
  </si>
  <si>
    <t>SC-RS123W-000A</t>
  </si>
  <si>
    <t>ROUTER TELDAT SWITCH 4 PUERTOS 4G/LTE PN RCRSH123W4GLQAM</t>
  </si>
  <si>
    <t>SC-SNBC90-LATA</t>
  </si>
  <si>
    <t>LATA BOLSA STECH PARA CTI SNBC 90 FL CAPACIDAD 15000 BILLETES *SC-SNBCLA-STEC*</t>
  </si>
  <si>
    <t>SC-SNBCLA-MINI</t>
  </si>
  <si>
    <t>LATA BOLSA SNBC MINI CTE1, GRIS 23,5CM</t>
  </si>
  <si>
    <t>SC-SNBCLA-STEC</t>
  </si>
  <si>
    <t>LATA BOLSA STECH (SNBC CTI90-CTE2)</t>
  </si>
  <si>
    <t>SC-SNBCLA-SYMT</t>
  </si>
  <si>
    <t>LATA BOLSA SYMTRON (SNBC CTI90-CTE2)</t>
  </si>
  <si>
    <t>SC-TLDPM1-0A1A</t>
  </si>
  <si>
    <t>ROUTER C/FUENTE-TELDAT TLDPM10A1 4G PN RCTVH110G</t>
  </si>
  <si>
    <t>SC-TLDPV0-6A1A</t>
  </si>
  <si>
    <t>ROUTER C/FUENTE-TELDAT TLDPV06A1 VIEJO-3G PN RCTVH110G</t>
  </si>
  <si>
    <t>SF-000000-000Z</t>
  </si>
  <si>
    <t>CARD CAGE OLIVETTI ATS6300</t>
  </si>
  <si>
    <t>SF-218078-M000</t>
  </si>
  <si>
    <t>TECLADO DE FUNCION METAL. F/L</t>
  </si>
  <si>
    <t>SF-413967-R000</t>
  </si>
  <si>
    <t>TECLADO NUMERICO DE CLIENTE METALICO (CLAVIER 16 TOUCHES)</t>
  </si>
  <si>
    <t>SF-93448C-0000</t>
  </si>
  <si>
    <t>FEED MODULE FM102</t>
  </si>
  <si>
    <t>SF-S41376-6X00</t>
  </si>
  <si>
    <t>LECTORA MCT - 245/345 (OLD MODEL)</t>
  </si>
  <si>
    <t>SF-S41385-5R00</t>
  </si>
  <si>
    <t>SD300 FRONT SERVICE ONLY(SD 300 (PRESENTER STCKER - CARGA DELANTERA)</t>
  </si>
  <si>
    <t>SF-S41385-7K00</t>
  </si>
  <si>
    <t>CO303 CONTROLLER MODULE(PLACA SD300)</t>
  </si>
  <si>
    <t>SF-S41393-6A00</t>
  </si>
  <si>
    <t>SD300 REAR SERVICE ONLY-SD 300 (CARGA TRASERA)</t>
  </si>
  <si>
    <t>SF-S41394-6L00</t>
  </si>
  <si>
    <t>PLACA CONTROLADORA DE LECTORA (GO 588 CP8 CONTROLLER</t>
  </si>
  <si>
    <t>SF-S41399-5E00</t>
  </si>
  <si>
    <t>MODULO DE CODIFICACION (DAM MODULE)</t>
  </si>
  <si>
    <t>SF-S41399-7G00</t>
  </si>
  <si>
    <t>TECLADO PLASTICO PARA OPERADOR (NHT W/CABLE)</t>
  </si>
  <si>
    <t>SF-S42153-B000</t>
  </si>
  <si>
    <t>FEED MODULE FM302-FEED MODULE 3410 (LARGO)</t>
  </si>
  <si>
    <t>SF-S55824-9S00</t>
  </si>
  <si>
    <t>POWER SUPPLY 115/220V (FUENTE ALIMENTACION PC)</t>
  </si>
  <si>
    <t>SF-S56851-4W00</t>
  </si>
  <si>
    <t>RECEIPT PRINT GROUP NS</t>
  </si>
  <si>
    <t>SF-S56853-2Y00</t>
  </si>
  <si>
    <t>RECEP PRINTER VAR. LENGTH RIMPRESORA DE CLIENTE 3410</t>
  </si>
  <si>
    <t>SF-S56854-5D00</t>
  </si>
  <si>
    <t>GO623 FEP BOARDFEP (PLACA CONTROLADORA GENERAL)</t>
  </si>
  <si>
    <t>SF-S56855-4E00</t>
  </si>
  <si>
    <t>TRANSPORTE VERTICAL 1410</t>
  </si>
  <si>
    <t>SF-S56869-1G00</t>
  </si>
  <si>
    <t>LECTORA SANKYO ICT3Q5-3A0431 LECTORA MODELO NUEVO</t>
  </si>
  <si>
    <t>SF-S56878-3C00</t>
  </si>
  <si>
    <t>FUENTE ALIM. DISPOSITIVOS PS-190/Y</t>
  </si>
  <si>
    <t>SF-S56878-7G00</t>
  </si>
  <si>
    <t>PS 190E-PFC POWER SUPPLY(FTE.DISPENSADOR)</t>
  </si>
  <si>
    <t>SF-S57795-1V00</t>
  </si>
  <si>
    <t>MONITOR 14MONITOR CLIENTE 3410</t>
  </si>
  <si>
    <t>ST-000001-000A</t>
  </si>
  <si>
    <t>MOTHER BOARD CON MICRO PIII SIN MEMORIACON CABLE</t>
  </si>
  <si>
    <t>ST-000002-000A</t>
  </si>
  <si>
    <t>BACK PLANE</t>
  </si>
  <si>
    <t>ST-000003-000A</t>
  </si>
  <si>
    <t>GAV100 - P - G</t>
  </si>
  <si>
    <t>ST-000004-000A</t>
  </si>
  <si>
    <t>PLACA MULTIFUNCIÓN PCI 2 PORTS SERIE (SST 2000)</t>
  </si>
  <si>
    <t>ST-000005-000A</t>
  </si>
  <si>
    <t>PLACA MULTIFUNCION PCI 3 PORTS SERIE (SST 2004) CON CABLES</t>
  </si>
  <si>
    <t>ST-000006-000A</t>
  </si>
  <si>
    <t>CABLE DE VIDEO DE SST</t>
  </si>
  <si>
    <t>ST-000007-000A</t>
  </si>
  <si>
    <t>MONITOR LCD 12,1 S/TOUCHSCREEN</t>
  </si>
  <si>
    <t>ST-000008-000A</t>
  </si>
  <si>
    <t>LG PHILIPS LCD (LP121X04-C2K2)</t>
  </si>
  <si>
    <t>ST-000009-000A</t>
  </si>
  <si>
    <t>INVERTER SST2000/04/06</t>
  </si>
  <si>
    <t>ST-000010-000A</t>
  </si>
  <si>
    <t>ST-000011-000A</t>
  </si>
  <si>
    <t>CONTROLADORA DE LECTORA DIP</t>
  </si>
  <si>
    <t>ST-000012-000A</t>
  </si>
  <si>
    <t>TOUCH SCREEN PLANO SIN CONTROLADORA PARA SST 2001</t>
  </si>
  <si>
    <t>ST-000014-000A</t>
  </si>
  <si>
    <t>CPU - P4 - 5F - 2,8 GH</t>
  </si>
  <si>
    <t>ST-000015-000A</t>
  </si>
  <si>
    <t>DDR1 512MB - 32X64S *19-042516-000A*</t>
  </si>
  <si>
    <t>ST-000016-000A</t>
  </si>
  <si>
    <t>DISKETERA USB SONY MODELO (MPF82E)</t>
  </si>
  <si>
    <t>ST-000022-000A</t>
  </si>
  <si>
    <t>MECANISMO DE IMPRESORA DE CLIENTE STAR MICRONICS</t>
  </si>
  <si>
    <t>ST-000023-000A</t>
  </si>
  <si>
    <t>CONTROLADORA DE IMPRESORA DE CLIENTE</t>
  </si>
  <si>
    <t>ST-000024-000A</t>
  </si>
  <si>
    <t>SENSOR DE POCO PAPEL</t>
  </si>
  <si>
    <t>ST-000025-000A</t>
  </si>
  <si>
    <t>IMPRESORA EPSON TMU 220A SERIAL</t>
  </si>
  <si>
    <t>ST-000026-000A</t>
  </si>
  <si>
    <t>DEPOSIT MODULE</t>
  </si>
  <si>
    <t>ST-000027-000A</t>
  </si>
  <si>
    <t>PLACA PRINCIPAL DE DEPOSITO (PM.00.00062)</t>
  </si>
  <si>
    <t>ST-000028-000A</t>
  </si>
  <si>
    <t>PLACA DRIVER DE MOTORES DEL DEPOSITO (PM.00.00051)</t>
  </si>
  <si>
    <t>ST-000029-000A</t>
  </si>
  <si>
    <t>PLACA DE SENSORES DE SHUTTER (PM.00.00009)</t>
  </si>
  <si>
    <t>ST-000030-000A</t>
  </si>
  <si>
    <t>BUZÓN MOTORIZADO COMPLETO (INCLUYE SHUTTER MOTORIZADO)</t>
  </si>
  <si>
    <t>ST-000032-000A</t>
  </si>
  <si>
    <t>PLACA CONTROLADORA DE BUZÓN PRINCIPAL</t>
  </si>
  <si>
    <t>ST-000033-000A</t>
  </si>
  <si>
    <t>PLACA SECUNDARIA</t>
  </si>
  <si>
    <t>ST-000034-000A</t>
  </si>
  <si>
    <t>SHUTTER MOTORIZADO DE BUZÓN.</t>
  </si>
  <si>
    <t>ST-000038-000A</t>
  </si>
  <si>
    <t>SENSOR DE TRANSPORTE (AMARILLO) (PM.00.00012)</t>
  </si>
  <si>
    <t>ST-000039-000A</t>
  </si>
  <si>
    <t>EMISOR DE TRANSPORTE (AZUL) (PM.00.00011)</t>
  </si>
  <si>
    <t>ST-000043-000A</t>
  </si>
  <si>
    <t>PLACA CONT. IMPRESION SOBRES (PM.00.00008)</t>
  </si>
  <si>
    <t>ST-000044-000A</t>
  </si>
  <si>
    <t>MOTOR DE TRANSPORTE (CJ.00.00058)</t>
  </si>
  <si>
    <t>ST-000045-000A</t>
  </si>
  <si>
    <t>MOTOR DE APERTURA DE SHUTTER (CJ.00.00081)</t>
  </si>
  <si>
    <t>ST-000048-000A</t>
  </si>
  <si>
    <t>CABLE DE DATOS MONITOR LCD SST2006</t>
  </si>
  <si>
    <t>ST-000050-000A</t>
  </si>
  <si>
    <t>CARD CAGE COMPLETO CON MICRO, MEMORIA Y CABLE DE VIDEO</t>
  </si>
  <si>
    <t>ST-000054-000A</t>
  </si>
  <si>
    <t>CONJUNTO SOPORTE INK-JET (CJ.03.00009)</t>
  </si>
  <si>
    <t>ST-000055-000A</t>
  </si>
  <si>
    <t>CONJUNTO TRANSPORTE (CJ.00.00008)</t>
  </si>
  <si>
    <t>ST-000058-000A</t>
  </si>
  <si>
    <t>GABARITO DE ACRILICO DEPOSITARIO</t>
  </si>
  <si>
    <t>ST-000059-000A</t>
  </si>
  <si>
    <t>PLACA ELETRONICA CPU + DRIVER MOTOR</t>
  </si>
  <si>
    <t>ST-000096-000A</t>
  </si>
  <si>
    <t>FUENTE DE ALIMENTACION DE IMPRESORA DE AUSITORIA SST2006 / 2004</t>
  </si>
  <si>
    <t>ST-000097-000A</t>
  </si>
  <si>
    <t>FUENTE DE MOTHER DE ST 2006</t>
  </si>
  <si>
    <t>ST-000098-000A</t>
  </si>
  <si>
    <t>FUENTE DE DEPOSITO VAG2006</t>
  </si>
  <si>
    <t>ST-000099-000A</t>
  </si>
  <si>
    <t>FUENTE IMPRESORA CLIENTE ST2006</t>
  </si>
  <si>
    <t>ST-000100-000A</t>
  </si>
  <si>
    <t>FUENTE DE ALIMENTACIÓN PC</t>
  </si>
  <si>
    <t>ST-000101-000A</t>
  </si>
  <si>
    <t>FUENTE DE ALIMENTACION DEPOSITO CON DISPENSADOR DE SOBRES</t>
  </si>
  <si>
    <t>ST-000102-000A</t>
  </si>
  <si>
    <t>PLACA ELECTRONNICA CPU+DRIVER MOTOR D</t>
  </si>
  <si>
    <t>SV-000ENA-001A</t>
  </si>
  <si>
    <t>GAVETA EFFC, MODIFICADA,720FL/750 + SOPORTE MECANICO DE TRABA</t>
  </si>
  <si>
    <t>SV-000ENA-002A</t>
  </si>
  <si>
    <t>BANDEJA PARA MECANISMO DE BOLSA ENA 720</t>
  </si>
  <si>
    <t>SV-000ENA-003A</t>
  </si>
  <si>
    <t>BOLSA PARA GAVETA MODIFICADA ENA 720</t>
  </si>
  <si>
    <t>SV-007140-00KA</t>
  </si>
  <si>
    <t>TOUCH SCREEN UPGRADE KIT 15 ZYTRONIC</t>
  </si>
  <si>
    <t>SV-104861-000E</t>
  </si>
  <si>
    <t>ENA, WITH OUT/ VALIDATOR TYPE B / ACEPTA TIPO A</t>
  </si>
  <si>
    <t>SV-104862-000B</t>
  </si>
  <si>
    <t>ENA, WITH VALIDATOR TYPE B</t>
  </si>
  <si>
    <t>SV-104862-000H</t>
  </si>
  <si>
    <t>ASSY,EENA,W/O VAL,PACKAGED</t>
  </si>
  <si>
    <t>SV-104862-PRES</t>
  </si>
  <si>
    <t>ENA, WITH VALIDATOR TYPE B PRESTAMO</t>
  </si>
  <si>
    <t>SV-104862-PRUE</t>
  </si>
  <si>
    <t>ENA, WITH VALIDATOR TYPE B PRUEBA</t>
  </si>
  <si>
    <t>SV-104969-000H</t>
  </si>
  <si>
    <t>IDM BULK DOC, SERVICE PACKAGED</t>
  </si>
  <si>
    <t>SV-105142-000A</t>
  </si>
  <si>
    <t>ESC, DUAL CASSETTE PACKAGED</t>
  </si>
  <si>
    <t>SV-105144-000C</t>
  </si>
  <si>
    <t>EFFC,STANDARD,720FL/750,PACKAGED</t>
  </si>
  <si>
    <t>SV-105144-000F</t>
  </si>
  <si>
    <t>SV-105145-000A</t>
  </si>
  <si>
    <t>EFFC,HI CAP,720RL,PACKAGED *SV-105145-000D*</t>
  </si>
  <si>
    <t>SV-105145-000D</t>
  </si>
  <si>
    <t>EFFC,HI CAPACITY,720RL,PACKAGED</t>
  </si>
  <si>
    <t>SV-105145-000F</t>
  </si>
  <si>
    <t>EFFC,HI CAPACITY,720FL,PACKAGED</t>
  </si>
  <si>
    <t>SV-148784-000D</t>
  </si>
  <si>
    <t>BAR CODE 2D SCNR</t>
  </si>
  <si>
    <t>SV-208484-000M</t>
  </si>
  <si>
    <t>ASSY CUST INTF, IDMBD SUB *49-208484-000J*</t>
  </si>
  <si>
    <t>SV-213640-000D</t>
  </si>
  <si>
    <t>ASSY.ESCROW,IDMBD</t>
  </si>
  <si>
    <t>SV-213701-000D</t>
  </si>
  <si>
    <t>ASSEMBLY,EXCEPTION BIN,SERVICE</t>
  </si>
  <si>
    <t>SV-213709-000A</t>
  </si>
  <si>
    <t>ASSY,LOWER ALIGN</t>
  </si>
  <si>
    <t>SV-213721-000D</t>
  </si>
  <si>
    <t>ASSY,UPPER ALIGN</t>
  </si>
  <si>
    <t>SV-215645-000B</t>
  </si>
  <si>
    <t>ASSEMBLY, REAR TRANSPORT, STAM</t>
  </si>
  <si>
    <t>SV-217422-000D</t>
  </si>
  <si>
    <t>ASSY,ESCROW,ENA,SERVICE,PACKAG was D</t>
  </si>
  <si>
    <t>SV-217422-000F</t>
  </si>
  <si>
    <t>SV-217424-000C</t>
  </si>
  <si>
    <t>ASSY,ENA,CI,PACKGED</t>
  </si>
  <si>
    <t>SV-217424-000F</t>
  </si>
  <si>
    <t>ASSY,ENA,CI,PACKAGED</t>
  </si>
  <si>
    <t>SV-219708-000E</t>
  </si>
  <si>
    <t>ASM, TURN, SCANNER</t>
  </si>
  <si>
    <t>SV-219708-000G</t>
  </si>
  <si>
    <t>ASSEMBLY,TURN,SCANNER,PACKAGED</t>
  </si>
  <si>
    <t>SV-219708-000Z</t>
  </si>
  <si>
    <t>ASSEMBLY,TURN,SCANNER SIN VALIDADOR</t>
  </si>
  <si>
    <t>SV-219798-000D</t>
  </si>
  <si>
    <t>ASSY,ART 6,ENA,PACKAGED *SV-219798-000G*</t>
  </si>
  <si>
    <t>SV-219798-000G</t>
  </si>
  <si>
    <t>ASSEMBLY,ART 6,ENA,PACKAGED *SV-219798-000D*</t>
  </si>
  <si>
    <t>SV-219824-000D</t>
  </si>
  <si>
    <t>ASSEMBLY,PLATEN,UPPER,CI,PACKAGED</t>
  </si>
  <si>
    <t>SV-219839-000C</t>
  </si>
  <si>
    <t>ASSY, TAKE AWAY UDD, PACKAGED SUB SV-219839-000D O E</t>
  </si>
  <si>
    <t>SV-219839-000D</t>
  </si>
  <si>
    <t>ASM, UDD, TAKEAWAY *SV-219839-000C O E*</t>
  </si>
  <si>
    <t>SV-219839-000E</t>
  </si>
  <si>
    <t>ASSY,TAKEAWAY,UDD,PACKAGED WAS C/D</t>
  </si>
  <si>
    <t>SV-220900-000A</t>
  </si>
  <si>
    <t>ASM,PLATEN,TRANS,VERTICAL TRANSPORT</t>
  </si>
  <si>
    <t>SV-221800-000A</t>
  </si>
  <si>
    <t>ASSY,ALIGN,UPPER,PACKAGED</t>
  </si>
  <si>
    <t>SV-221800-000C</t>
  </si>
  <si>
    <t>ASM, ALIGN, UPPER PACKAGE</t>
  </si>
  <si>
    <t>SV-221801-000A</t>
  </si>
  <si>
    <t>ASM, ALIGN LWR</t>
  </si>
  <si>
    <t>SV-221801-000C</t>
  </si>
  <si>
    <t>ASSY,ALIGN,LOWER,PACKAGED</t>
  </si>
  <si>
    <t>SV-221808-000D</t>
  </si>
  <si>
    <t>CHEST, TRANSPORT RL</t>
  </si>
  <si>
    <t>SV-223939-000A</t>
  </si>
  <si>
    <t>ASM, VALIDATOR TYPE B, JCM</t>
  </si>
  <si>
    <t>SV-223939-000D</t>
  </si>
  <si>
    <t>ASSY,VALIDATOR,TYPE B,W/TENSIO</t>
  </si>
  <si>
    <t>SV-226262-000D</t>
  </si>
  <si>
    <t>SV-226262-000F</t>
  </si>
  <si>
    <t>ASSEMBLY,LID,EFFC,720FL/750,PACKAG</t>
  </si>
  <si>
    <t>SV-227254-000A</t>
  </si>
  <si>
    <t>FUNNEL XPRT,EFFC,PACKAGED SUB C</t>
  </si>
  <si>
    <t>SV-227254-000C</t>
  </si>
  <si>
    <t>FUNNEL XPRT,EFFC,PACKAGED 720 F/L</t>
  </si>
  <si>
    <t>SV-230089-000A</t>
  </si>
  <si>
    <t>PLATE,EFFC SENSORS RL,OFS STAC *SV-230090-000B*</t>
  </si>
  <si>
    <t>SV-230090-000B</t>
  </si>
  <si>
    <t>PLATE,EFFC SENSORS RL,CTR STAC</t>
  </si>
  <si>
    <t>SV-230095-000A</t>
  </si>
  <si>
    <t>PLATE,SENSORS,EFFC FL,PACKAGED</t>
  </si>
  <si>
    <t>SV-KITENA-720A</t>
  </si>
  <si>
    <t>KIT DE INSTALACION ENA OPTEVA 720 RL (SIN ENA)</t>
  </si>
  <si>
    <t>SV-KITENA-720B</t>
  </si>
  <si>
    <t>KIT DE INSTALACION ENA OPTEVA 720 FL (SIN ENA)</t>
  </si>
  <si>
    <t>TO-TAP001-000A</t>
  </si>
  <si>
    <t>MODULO PC I5 / I7 X26-I5G WITH 3317U 4GB RAM 500GB HDD WITH W7 PRO</t>
  </si>
  <si>
    <t>TO-TAP002-000A</t>
  </si>
  <si>
    <t>PRINTER WITH PRESENTER + U2C-JM10BK (CABLE USB) SK1-31ASF4-LQP-ST</t>
  </si>
  <si>
    <t>TO-TAP003-000A</t>
  </si>
  <si>
    <t>MONITOR 18.5 IN LCD TOUCH MONITOR AKA-1855M</t>
  </si>
  <si>
    <t>TO-TAP004-000A</t>
  </si>
  <si>
    <t>POWER ADAPTER 24V 3A</t>
  </si>
  <si>
    <t>TO-TAP005-000A</t>
  </si>
  <si>
    <t>POWER ADAPTER 12V 8A</t>
  </si>
  <si>
    <t>TO-TAP006-000A</t>
  </si>
  <si>
    <t>BAR CODE 2D GC002 (USB BOARD + CABLE)</t>
  </si>
  <si>
    <t>TO-TAP031-000A</t>
  </si>
  <si>
    <t>BROTHER IMPRESORA LASER MONOCROMATICA HL L2320D</t>
  </si>
  <si>
    <t>TO-TAP072-000A</t>
  </si>
  <si>
    <t>MOTHERBOARD I7 4600U TOTEM</t>
  </si>
  <si>
    <t>TO-TAP073-000A</t>
  </si>
  <si>
    <t>MEMORIA SO-DDR3 4GB SODIMM TOTEM</t>
  </si>
  <si>
    <t>TO-TAP096-000A</t>
  </si>
  <si>
    <t>MONITOR LCD 24IN VGA 12V AUDIO TOUCH CAPACITIVO AZUQUI AKA-2401M-T</t>
  </si>
  <si>
    <t>TO-TAP097-000A</t>
  </si>
  <si>
    <t>CAMERA MOD ELP-USB13M02-L170 ELP NEW 13MP 3840X2880 FIXED FOCUS WEBCAM UNDISTORTION LENS IMX214 HD WITH INBUILT MIC FOR MICROPHOTO</t>
  </si>
  <si>
    <t>W0-000000-6651</t>
  </si>
  <si>
    <t>CMD_RR CASSETTE WITHOUT LOCK</t>
  </si>
  <si>
    <t>W0-000000-9651</t>
  </si>
  <si>
    <t>CASH OUT CASS.CMD-V4 WITHOUT LOCK</t>
  </si>
  <si>
    <t>W0-004999-7803</t>
  </si>
  <si>
    <t>M5150P MAINBOARD FOR OMRON V2XF PN 49997803</t>
  </si>
  <si>
    <t>W0-0MULTI-000A</t>
  </si>
  <si>
    <t>DISCO MULTI IMAGEN WINCOR SATA</t>
  </si>
  <si>
    <t>W0-175000-3214</t>
  </si>
  <si>
    <t>SPECIAL ELECTRONIC III ASSY. 01750003214</t>
  </si>
  <si>
    <t>W0-175001-8100</t>
  </si>
  <si>
    <t>OPERATORPANEL V.24 WITH BACKLIGHT 01750018100 SER</t>
  </si>
  <si>
    <t>W0-175002-0591</t>
  </si>
  <si>
    <t>POWER DISTRIBUTOR POWERSAVE 01750020591</t>
  </si>
  <si>
    <t>W0-175002-0666</t>
  </si>
  <si>
    <t>WINCOR MINI INTERMEDIATE TRANSPORT DEPOSIT</t>
  </si>
  <si>
    <t>W0-175002-1826</t>
  </si>
  <si>
    <t>FRONT DOOR ASSAMBLED  PN  1750021826</t>
  </si>
  <si>
    <t>W0-175002-9001</t>
  </si>
  <si>
    <t>DEPOSIT SHUTTER PC 21X0 II</t>
  </si>
  <si>
    <t>W0-175004-2095</t>
  </si>
  <si>
    <t>WINCOR DRIVE MOTOR (CLAMP MECH) COD 1750042095</t>
  </si>
  <si>
    <t>W0-175004-4668</t>
  </si>
  <si>
    <t>WINCOR SENSOR HOLDER CERAMIC ASSY COD 1750044668</t>
  </si>
  <si>
    <t>W0-175004-4878</t>
  </si>
  <si>
    <t>DISTRIBUTER BOARD 4X WITH COVER</t>
  </si>
  <si>
    <t>W0-175004-5330</t>
  </si>
  <si>
    <t>SHUTTER CMD-V4 VERTICAL RL SIN ALETA COD 1750045330</t>
  </si>
  <si>
    <t>W0-175004-5348</t>
  </si>
  <si>
    <t>TRANSPORT CMD-V4 VERTICAL RL 01750045348 *W0-175009-8461*</t>
  </si>
  <si>
    <t>W0-175005-3501</t>
  </si>
  <si>
    <t>SPARE PARTS FOR WINCOR CASSETTE 01750053501</t>
  </si>
  <si>
    <t>W0-175005-3610</t>
  </si>
  <si>
    <t>BOARD USB DEPOSITO</t>
  </si>
  <si>
    <t>W0-175005-3977</t>
  </si>
  <si>
    <t>CLAMP</t>
  </si>
  <si>
    <t>W0-175005-6651</t>
  </si>
  <si>
    <t>CMD_RR CASSETTE LOCK AND SEAL</t>
  </si>
  <si>
    <t>W0-175005-6694</t>
  </si>
  <si>
    <t>POWER SUPPLY (CCDM) COD 01750056694</t>
  </si>
  <si>
    <t>W0-175005-6880</t>
  </si>
  <si>
    <t xml:space="preserve">DISPENSER SHUTTER MOTOR 1750056880 </t>
  </si>
  <si>
    <t>W0-175005-7419</t>
  </si>
  <si>
    <t>200W POWER SUPPLY (API2PO13-281)</t>
  </si>
  <si>
    <t>W0-175005-9116</t>
  </si>
  <si>
    <t>TRANSPORT CMD-V4 HORIZONTAL RL 232MM (ONLY FOR PC2X50XE)</t>
  </si>
  <si>
    <t>W0-175005-9283</t>
  </si>
  <si>
    <t>CMD-V4 HORIZONTAL FL 171MM 1750059283</t>
  </si>
  <si>
    <t>W0-175005-9284</t>
  </si>
  <si>
    <t>TRANSPORT CMD-V4 HORIZONTAL RL PN 1750059284</t>
  </si>
  <si>
    <t>W0-175006-0091</t>
  </si>
  <si>
    <t>LCD BOX 15 ZOLL AUTOSCALING DVI COD 1750060091 *W0-175014-4600*</t>
  </si>
  <si>
    <t>W0-175006-6931</t>
  </si>
  <si>
    <t>PRINTHEAD JOUNAL 1750066931</t>
  </si>
  <si>
    <t>W0-175007-0596</t>
  </si>
  <si>
    <t>CONTROL FASCIA</t>
  </si>
  <si>
    <t>W0-175007-3167</t>
  </si>
  <si>
    <t>POWER DISTRIBUTOR 1500</t>
  </si>
  <si>
    <t>W0-175007-3230</t>
  </si>
  <si>
    <t>WINCOR CURRENCY CASSETTE PN 1750073230</t>
  </si>
  <si>
    <t>W0-175007-3958</t>
  </si>
  <si>
    <t>KEYBOARD V5 EPP WINCOR SPAIN CAI 01750073958</t>
  </si>
  <si>
    <t>W0-175007-4657</t>
  </si>
  <si>
    <t>METAL DETECTION BOARD PN 1750074657</t>
  </si>
  <si>
    <t>W0-175007-5555</t>
  </si>
  <si>
    <t>CCDM STACKER SK21.2 PN 1750075555</t>
  </si>
  <si>
    <t>W0-175007-5987</t>
  </si>
  <si>
    <t>CCDM CASSETTE LOCK SK21.2 5H XXXX PN 01750075987</t>
  </si>
  <si>
    <t>W0-175007-8602</t>
  </si>
  <si>
    <t>RETRACT CASSETTE SK21.2 PN 01750078602</t>
  </si>
  <si>
    <t>W0-175008-0807</t>
  </si>
  <si>
    <t>CCDM CONTROLLER II - AMPLIFIER ASSY PN 01750080807</t>
  </si>
  <si>
    <t>W0-175008-4439</t>
  </si>
  <si>
    <t>PERSONAL COMPUTER EMB P4-2800 COD 01750084439</t>
  </si>
  <si>
    <t>W0-175009-2021</t>
  </si>
  <si>
    <t>CUTTER ASSD PLUS 1750092021</t>
  </si>
  <si>
    <t>W0-175009-2824</t>
  </si>
  <si>
    <t>DEPOSITO WINCOR USB PROCASH 2100 COD 1750092824</t>
  </si>
  <si>
    <t>W0-175009-5766</t>
  </si>
  <si>
    <t>EICON X25 CARD/C91 V2 SET NT/XP</t>
  </si>
  <si>
    <t>W0-175009-7826</t>
  </si>
  <si>
    <t>MICR 2 CCDM DUMMY PN 01750097826</t>
  </si>
  <si>
    <t>W0-175009-8461</t>
  </si>
  <si>
    <t>TRANSPORT AGT CMD-V4 VERTICAL RL COVERED *W0-175004-5348*</t>
  </si>
  <si>
    <t>W0-175009-9885</t>
  </si>
  <si>
    <t>CENTRAL SPECIAL ELECTRONIC USB + CABLE</t>
  </si>
  <si>
    <t>W0-175010-0966</t>
  </si>
  <si>
    <t>SHUTTER CMD-V4 VERTICAL RL *W0-175004-5330*</t>
  </si>
  <si>
    <t>W0-175010-1945</t>
  </si>
  <si>
    <t>FLAT CABLE VM3 PN 1750101945</t>
  </si>
  <si>
    <t>W0-175010-1952</t>
  </si>
  <si>
    <t>CCDM DISTANCE TRANSPORT VM 3 PN 01750101952 *WN-007000-022A*</t>
  </si>
  <si>
    <t>W0-175010-1953</t>
  </si>
  <si>
    <t>CCDM METAL DETECTION VM3 PN 1750101953</t>
  </si>
  <si>
    <t>W0-175010-1956</t>
  </si>
  <si>
    <t>DISPENSER MODULE VM3 PN 01750101956 *WN-007000-024A*</t>
  </si>
  <si>
    <t>W0-175010-2014</t>
  </si>
  <si>
    <t>DRIVER BOARD CCDM. WINCOR VM3 TRANSPORT PN 1750102014</t>
  </si>
  <si>
    <t>W0-175010-2140</t>
  </si>
  <si>
    <t>CARD READ DIP USB ICM330 WINCOR 1750102140</t>
  </si>
  <si>
    <t>W0-175010-5679</t>
  </si>
  <si>
    <t>CMD CONTROLLER II USB ASSD. WITH COVER *WN-007000-142A*</t>
  </si>
  <si>
    <t>W0-175010-5986</t>
  </si>
  <si>
    <t>CARD READER V2X STANDARDVERSION 01750105986</t>
  </si>
  <si>
    <t>W0-175010-5988</t>
  </si>
  <si>
    <t>CARD READER V2XU USB VERSION PN 1750105988</t>
  </si>
  <si>
    <t>W0-175010-6681</t>
  </si>
  <si>
    <t>CARD CAGE DE PROCASH 2100XE USB PC EMB P4-2000 (COD 01750106681)</t>
  </si>
  <si>
    <t>W0-175010-6682</t>
  </si>
  <si>
    <t>CARD CAGE DE PROCASH 2100XE USB PC EMB P4-2800 (COD 01750106682)</t>
  </si>
  <si>
    <t>W0-175010-7721</t>
  </si>
  <si>
    <t>LCD-BOX 15 INCH DVI AUTOSCALING 01750107721</t>
  </si>
  <si>
    <t>W0-175010-7891</t>
  </si>
  <si>
    <t>VALUE CASSETTE 3 SK21.2 PN 1750107891</t>
  </si>
  <si>
    <t>W0-175010-8278</t>
  </si>
  <si>
    <t>ESCROW 2 CCDM PN 01750108278 *WN-007000-021A*</t>
  </si>
  <si>
    <t>W0-175010-8323</t>
  </si>
  <si>
    <t>REJECT TRANSPORT UNIT 2 CCDM PN 1750108323 *WN-007000-027A*</t>
  </si>
  <si>
    <t>W0-175010-8340</t>
  </si>
  <si>
    <t>MICR 2 CCDM PN 01750108340 PN DIEBOLD WN-007000-028A</t>
  </si>
  <si>
    <t>W0-175010-8714</t>
  </si>
  <si>
    <t>CHASSIS P CCDM ASSD PN 1750108714 *WN-007000-195A*</t>
  </si>
  <si>
    <t>W0-175010-9076</t>
  </si>
  <si>
    <t>OPERATOR PANEL USB</t>
  </si>
  <si>
    <t>W0-175010-9641</t>
  </si>
  <si>
    <t>DOUBLE EXTRACTOR UNIT SENSOR MDMS CMD-V4 *WN-000322-200A*</t>
  </si>
  <si>
    <t>W0-175010-9651</t>
  </si>
  <si>
    <t>CASH OUT CASS.CMD-V4 LOCK AND SEAL</t>
  </si>
  <si>
    <t>W0-175010-9659</t>
  </si>
  <si>
    <t>CMD STACKER MODULE WITH SINGLE REJECT *WN-000322-900A*</t>
  </si>
  <si>
    <t>W0-175011-0039</t>
  </si>
  <si>
    <t>RECEIP PRINTER TP07</t>
  </si>
  <si>
    <t>W0-175011-0043</t>
  </si>
  <si>
    <t>JOURNAL PRINTER TP06 TERMICA PN 1750110043</t>
  </si>
  <si>
    <t>W0-175011-0044</t>
  </si>
  <si>
    <t>JOURNAL PRINTER NP06 MATRICIAL</t>
  </si>
  <si>
    <t>W0-175011-0115</t>
  </si>
  <si>
    <t>WINCOR TP07 CONTROLLER BOARD 1750110115</t>
  </si>
  <si>
    <t>W0-175011-0156</t>
  </si>
  <si>
    <t>JORNAL PRINTER CONTROLLER NP06 1750110156</t>
  </si>
  <si>
    <t>W0-175012-7832</t>
  </si>
  <si>
    <t>TOUCH SCREEN CTII 15 WITH LCF</t>
  </si>
  <si>
    <t>W0-175013-0600</t>
  </si>
  <si>
    <t>CMD CHASIS NT ASSD. QUAD</t>
  </si>
  <si>
    <t>W0-175013-6011</t>
  </si>
  <si>
    <t>SHUTTER CMD-V4 HORIZONTAL RL STRIP PN 1750136011</t>
  </si>
  <si>
    <t>W0-175013-6159</t>
  </si>
  <si>
    <t>CENTRAL POWER SUPPLY</t>
  </si>
  <si>
    <t>W0-175013-9509</t>
  </si>
  <si>
    <t>MOTHERBOARD WINCOR PROCASH 2100XE USB</t>
  </si>
  <si>
    <t>W0-175014-4600</t>
  </si>
  <si>
    <t>LCD-BOX-15 DVI-AUTOSCALING *W0-175006-0091*</t>
  </si>
  <si>
    <t>W0-175015-4145</t>
  </si>
  <si>
    <t>TOUCH CONTROLLER COD 1750154145</t>
  </si>
  <si>
    <t>W0-175015-4376</t>
  </si>
  <si>
    <t>XPORT VERT WINCOR OUTPUT TRA 8X CMD-V4 VERTICAL RL</t>
  </si>
  <si>
    <t>W0-175015-4866</t>
  </si>
  <si>
    <t>CCDMV1 W/MICR MOD PN 1750154866 *WN-007000-038A*</t>
  </si>
  <si>
    <t>W0-175015-4867</t>
  </si>
  <si>
    <t>CASH IDENTIFICATION MODULE LINE-XSA PN 01750154867</t>
  </si>
  <si>
    <t>W0-175015-5446</t>
  </si>
  <si>
    <t>CCDM CONTROLLER III B - AMPLIFIER ASSD PN 01750155446 *WN-007000-033A*</t>
  </si>
  <si>
    <t>W0-175015-7521</t>
  </si>
  <si>
    <t>WINCOR SHUTTER CONTROL BOARD 1750157521</t>
  </si>
  <si>
    <t>W0-175015-9523</t>
  </si>
  <si>
    <t>KEYBOARD EPP V6 *WN-175027-8771*</t>
  </si>
  <si>
    <t>W0-175015-9971</t>
  </si>
  <si>
    <t>SHUTTER 8X CMD CINEO 2070 RL PN 1750159971</t>
  </si>
  <si>
    <t>W0-175016-4308</t>
  </si>
  <si>
    <t>PRINT HEAD RECEIPT 1750164308</t>
  </si>
  <si>
    <t>W0-175017-2817</t>
  </si>
  <si>
    <t>SWAP-PC STD EPC P4-OPTIMA</t>
  </si>
  <si>
    <t>W0-175017-6088</t>
  </si>
  <si>
    <t>BASE UNIT ASKIM II DD.</t>
  </si>
  <si>
    <t>W0-175017-7464</t>
  </si>
  <si>
    <t>ESCROW UNIT PN 1750177464</t>
  </si>
  <si>
    <t>W0-175018-0284</t>
  </si>
  <si>
    <t>CHASSIS 2 ROHS PCDM WINCOR NIXDORF PN 01750180284 *WN-007000-195A*</t>
  </si>
  <si>
    <t>W0-175018-2347</t>
  </si>
  <si>
    <t>CARD CAGE DE PROCASH 2100XE USB COD</t>
  </si>
  <si>
    <t>W0-175018-6252</t>
  </si>
  <si>
    <t>SOFTKEY FRAME 15 INCH DDC-NDC 01750186252</t>
  </si>
  <si>
    <t>W0-175018-7952</t>
  </si>
  <si>
    <t>SEL PC280 DL CONTROL BOARD PN 1750187952 *WN-175026-8627*</t>
  </si>
  <si>
    <t>W0-175018-8524</t>
  </si>
  <si>
    <t>LIGNMENT STATION 2 CCDM PN 1750188524 *WN-007000-036A*</t>
  </si>
  <si>
    <t>W0-175019-0038</t>
  </si>
  <si>
    <t>SOFTKEY FRAME 15 INCH DDC-NDC BR PC28X PN 01750190038</t>
  </si>
  <si>
    <t>W0-175019-2038</t>
  </si>
  <si>
    <t>PC 280 SOFTKEY FRAME 15 INCH FDK PN 1750192038</t>
  </si>
  <si>
    <t>W0-175019-9931</t>
  </si>
  <si>
    <t>CARD READER CHD V2CU ACT VERSION PN 1750199931</t>
  </si>
  <si>
    <t>W0-175020-3483</t>
  </si>
  <si>
    <t>POWER SUPPLY 2X38V/395W CINEO 2070 CCDM *WN-007000-356A*</t>
  </si>
  <si>
    <t>W0-175020-4431</t>
  </si>
  <si>
    <t>BA80 8,4 TFT DISPLAY R-TOUCH LGY PN 1750204431</t>
  </si>
  <si>
    <t>W0-175021-0306</t>
  </si>
  <si>
    <t>USB 2.0 HUB 7-PORT P/N 01750210306</t>
  </si>
  <si>
    <t>W0-175021-1130</t>
  </si>
  <si>
    <t>TOUCHSCREEN KIT CONTROLLER 15 INCH PN 1750211130 *W0-175018-9177*</t>
  </si>
  <si>
    <t>W0-175021-1131</t>
  </si>
  <si>
    <t>TOUCH PANEL 15 IN TPK OPTERA 3MM C21032 PN 1750211131</t>
  </si>
  <si>
    <t>W0-175021-6797</t>
  </si>
  <si>
    <t>LCD TFT XGA, 15 OPEN-FRAME PN 1750216797</t>
  </si>
  <si>
    <t>W0-175022-8918</t>
  </si>
  <si>
    <t>CARD CAGE MINI G41 PARA PC280 PN 01750228918</t>
  </si>
  <si>
    <t>W0-175024-3309</t>
  </si>
  <si>
    <t>SHUTTER-LITE DC MOTOR ASSY PC280N FL PN 1750243309</t>
  </si>
  <si>
    <t>W0-175024-3336</t>
  </si>
  <si>
    <t>CS280 FACIAL FRAME PC280 1750243336</t>
  </si>
  <si>
    <t>W0-175024-5766</t>
  </si>
  <si>
    <t>FASCIA PC280</t>
  </si>
  <si>
    <t>W0-175025-5324</t>
  </si>
  <si>
    <t>DC/DC CONVERTER 1WN PC ASP PROCASH (70W) FUENTE ATX PC280 PN 1750255324</t>
  </si>
  <si>
    <t>W0-175025-6248</t>
  </si>
  <si>
    <t>TP28 RECEIPT PRINTER PN 1750256248</t>
  </si>
  <si>
    <t>W0-175026-3469</t>
  </si>
  <si>
    <t>POWER SUPPLY CMD III USB PN 1750263469 *WN-175026-3469*</t>
  </si>
  <si>
    <t>WN-000322-200A</t>
  </si>
  <si>
    <t>DOUBLE EXTRACTOR UNIT,MDMS CMD-V4 *W0-175010-9641*</t>
  </si>
  <si>
    <t>WN-000322-900A</t>
  </si>
  <si>
    <t>CMD STACKER MODULE WITH SINGLE R *W0-175010-9659*.</t>
  </si>
  <si>
    <t>WN-007000-021A</t>
  </si>
  <si>
    <t>ESCROW UNIT Q *W0-175010-8278*</t>
  </si>
  <si>
    <t>WN-007000-022A</t>
  </si>
  <si>
    <t>INTERMEDIATE TRANSPORT-VM 3 *W0-175010-1952*</t>
  </si>
  <si>
    <t>WN-007000-024A</t>
  </si>
  <si>
    <t>DISPENSER MODULE - ENTIRE UNIT *W0-175010-1956*</t>
  </si>
  <si>
    <t>WN-007000-027A</t>
  </si>
  <si>
    <t>REJECT TRANSPORT Q *W0-175010-8323*</t>
  </si>
  <si>
    <t>WN-007000-028A</t>
  </si>
  <si>
    <t>MICR READER *W0-175010-8340*</t>
  </si>
  <si>
    <t>WN-007000-029A</t>
  </si>
  <si>
    <t>TRANSPORT DISTRIBUTION SK21.2</t>
  </si>
  <si>
    <t>WN-007000-030A</t>
  </si>
  <si>
    <t>PRINT STATION 2</t>
  </si>
  <si>
    <t>WN-007000-033A</t>
  </si>
  <si>
    <t>CCDM CONTROL BOARD *W0-175015-5446*</t>
  </si>
  <si>
    <t>WN-007000-036A</t>
  </si>
  <si>
    <t>ALIGNMENT STATION Q *W0-175018-8524*</t>
  </si>
  <si>
    <t>WN-007000-038A</t>
  </si>
  <si>
    <t>BEB CHECK/CASH READER *W0-175015-4866*</t>
  </si>
  <si>
    <t>WN-007000-142A</t>
  </si>
  <si>
    <t>CMD V-4 CTRL BD II-PRECONFIG-2 *W0-175010-5679*</t>
  </si>
  <si>
    <t>WN-007000-195A</t>
  </si>
  <si>
    <t>CHASSIS P CCDM CHECK CASH ASSY *W0-175010-8714*</t>
  </si>
  <si>
    <t>WN-007000-200A</t>
  </si>
  <si>
    <t>GAVETA CCDM VALUE CASH CASSETTE 2 SK21.2 LARGE</t>
  </si>
  <si>
    <t>WN-007000-212A</t>
  </si>
  <si>
    <t>CARD READER CHD V2CU HICO VERS *WN-175017-3205*</t>
  </si>
  <si>
    <t>WN-007000-259A</t>
  </si>
  <si>
    <t>SPECIAL ELECTRONICS CTM</t>
  </si>
  <si>
    <t>WN-007000-356A</t>
  </si>
  <si>
    <t>POWER SUPPLY 2X38V/395W PN W01750203483</t>
  </si>
  <si>
    <t>WN-007000-359A</t>
  </si>
  <si>
    <t>CCDM SHUTTER 2070 ASSY. *1750197179*</t>
  </si>
  <si>
    <t>WN-175005-4748</t>
  </si>
  <si>
    <t>SENSOR TRANSPORT VERTICAL RL *1750054748*</t>
  </si>
  <si>
    <t>WN-175010-9658</t>
  </si>
  <si>
    <t>CMD-V4 STACKER MODUL W/O SINGLE REJECT PN 1750109658</t>
  </si>
  <si>
    <t>WN-175015-4026</t>
  </si>
  <si>
    <t>SOFTKEY NDC/DDC TOUCH PN 1750154026</t>
  </si>
  <si>
    <t>WN-175015-4376</t>
  </si>
  <si>
    <t>TRANSPORT VERTICAL OUTPUT 8X CMD-V4 RL *1750154376*</t>
  </si>
  <si>
    <t>WN-175015-9971</t>
  </si>
  <si>
    <t>WN-175016-0132</t>
  </si>
  <si>
    <t>TOUCHKIT 3MTS 15.0 INCHES, EXII-7760UC PN 1750160132</t>
  </si>
  <si>
    <t>WN-175016-3970</t>
  </si>
  <si>
    <t>MB CCDM DCDC PN: 01750163970</t>
  </si>
  <si>
    <t>WN-175016-6192</t>
  </si>
  <si>
    <t>HUB (X4) USB 2.0 PN 1750166192</t>
  </si>
  <si>
    <t>WN-175017-3205</t>
  </si>
  <si>
    <t>CARD READER CHD V2CU STANDARD 1750173205 *WN-007000-212A*</t>
  </si>
  <si>
    <t>WN-175018-6252</t>
  </si>
  <si>
    <t>WN-175019-7179</t>
  </si>
  <si>
    <t>CCDM SHUTTER PC8100 ASSD 1750197179 *WN-007000-359A*</t>
  </si>
  <si>
    <t>WN-175020-1871</t>
  </si>
  <si>
    <t>OP06 SMALL SOP SWITCH 1750201871</t>
  </si>
  <si>
    <t>WN-175020-4435</t>
  </si>
  <si>
    <t>BA80 RTOUCH-OT84TA ASSD LGY PN 1750204435 was 1750204431</t>
  </si>
  <si>
    <t>WN-175023-5434</t>
  </si>
  <si>
    <t>CONSOLE ELECTRONICS CTM II PN 1750235434</t>
  </si>
  <si>
    <t>WN-175023-7316</t>
  </si>
  <si>
    <t>LCD-BOX 15INCH STANDARD CINEO PN 1750237316 *01750300074*</t>
  </si>
  <si>
    <t>WN-175025-4552</t>
  </si>
  <si>
    <t>MOTHERBOARD PC280 CINEO I5 PN 1750254552 p/modulo 2084 y 7852</t>
  </si>
  <si>
    <t>WN-175025-5322</t>
  </si>
  <si>
    <t>POWER SUPPLY FOR EPC 5G PC 225W PN 1750255322</t>
  </si>
  <si>
    <t>WN-175025-5324</t>
  </si>
  <si>
    <t>DC/DC CONVERTER 1WN PC ASP PROCASH 70W PN 1750255324</t>
  </si>
  <si>
    <t>WN-175025-6247</t>
  </si>
  <si>
    <t>PRINTER TP27 80MM RECEIPT PN 1750256247</t>
  </si>
  <si>
    <t>WN-175026-1447</t>
  </si>
  <si>
    <t>SHUTTER-LITE DC MOTOR ASSY PC280N RL PN 1750261447</t>
  </si>
  <si>
    <t>WN-175026-2084</t>
  </si>
  <si>
    <t>SWAP-PC 5G i5-4570 TPMEM CS 2070 PN 1750262084</t>
  </si>
  <si>
    <t>WN-175026-3469</t>
  </si>
  <si>
    <t>POWER SUPPLY CMD III PC280 N PN 1750263469*W0-175026-3469* FNT MODULOS 280 Y 2070</t>
  </si>
  <si>
    <t>WN-175026-7852</t>
  </si>
  <si>
    <t>SWAP-PC 5G I5-4570 PROCASH TPMEN PC280 PN 1750267852</t>
  </si>
  <si>
    <t>WN-175026-8627</t>
  </si>
  <si>
    <t>MB SPECIALELECTRONICS CDL II PN 1750268627 *W0-175018-7952*</t>
  </si>
  <si>
    <t>WN-175027-8771</t>
  </si>
  <si>
    <t>EPPV6 KEYBOARD *W0-175015-9523*</t>
  </si>
  <si>
    <t>WN-C00001-029A</t>
  </si>
  <si>
    <t>POWER SUPPLY CMD-CCDM</t>
  </si>
  <si>
    <t>WN-C00001-031A</t>
  </si>
  <si>
    <t>CONSOLE ELECTRONICS CTM-II</t>
  </si>
  <si>
    <t>WN-C00001-034A</t>
  </si>
  <si>
    <t>OPERATOR PANEL OP06 II</t>
  </si>
  <si>
    <t>WN-C00001-035A</t>
  </si>
  <si>
    <t>KEYBOARD OP06 II ASSD.</t>
  </si>
  <si>
    <t>WN-CCDMV1-000A</t>
  </si>
  <si>
    <t>MODULO ACEPTADOR CCDM v1 UPPER</t>
  </si>
  <si>
    <t>GR-050201-1875</t>
  </si>
  <si>
    <t>CDM THICKNESS SENSOR ASSY PN 502011875</t>
  </si>
  <si>
    <t>55-001174-ALEP</t>
  </si>
  <si>
    <t>CI. PIC18F4520-I/P DIP-40 ALEPH</t>
  </si>
  <si>
    <t>GR-021401-1256</t>
  </si>
  <si>
    <t>IPC-102-03DX I57500 8 512GSDMS 214011256</t>
  </si>
  <si>
    <t>WN-175016-3261</t>
  </si>
  <si>
    <t>WINCOR NIXDORF ATM FASCIA 2070RL</t>
  </si>
  <si>
    <t>DR-0MULTI-BOOT</t>
  </si>
  <si>
    <t>DISCO MULTI IMAGEN ANEXO GPT</t>
  </si>
  <si>
    <t>N° Pedido</t>
  </si>
  <si>
    <t>N° Reclamo</t>
  </si>
  <si>
    <t>Destino</t>
  </si>
  <si>
    <t>Tecnico </t>
  </si>
  <si>
    <t>Nro de Guia</t>
  </si>
  <si>
    <t>Transporte</t>
  </si>
  <si>
    <t>Datos</t>
  </si>
  <si>
    <t>Column10</t>
  </si>
  <si>
    <t>27/2/2026</t>
  </si>
  <si>
    <t>SR</t>
  </si>
  <si>
    <t>Ubicacion</t>
  </si>
  <si>
    <t>Jujuy</t>
  </si>
  <si>
    <t>Albornoz, Claudio</t>
  </si>
  <si>
    <t>044-32212854</t>
  </si>
  <si>
    <t>Jet-Paq</t>
  </si>
  <si>
    <t>Interior</t>
  </si>
  <si>
    <t>Colectora y Emilio Larraya</t>
  </si>
  <si>
    <t>Batan</t>
  </si>
  <si>
    <t>1204 BATAN</t>
  </si>
  <si>
    <t>Avila, Julio</t>
  </si>
  <si>
    <t>044-32212832</t>
  </si>
  <si>
    <t>Calle 15 N° 1100</t>
  </si>
  <si>
    <t>General Pico</t>
  </si>
  <si>
    <t>Av. San Martín 202</t>
  </si>
  <si>
    <t>Loberia</t>
  </si>
  <si>
    <t>Posadas</t>
  </si>
  <si>
    <t>Batocletti, Segundo Domingo</t>
  </si>
  <si>
    <t>044-32212876</t>
  </si>
  <si>
    <t>Av. Juan B Justo 6600</t>
  </si>
  <si>
    <t>2350 TOLEDO MAR DEL PLATA</t>
  </si>
  <si>
    <t>cordoba</t>
  </si>
  <si>
    <t>Cano, Simon Eduardo</t>
  </si>
  <si>
    <t>9007-00259555</t>
  </si>
  <si>
    <t>Chevallier</t>
  </si>
  <si>
    <t>Ruta 2 KM. 398,50</t>
  </si>
  <si>
    <t>2350 AEROPUERTO MAR DEL PLATA</t>
  </si>
  <si>
    <t>Salta</t>
  </si>
  <si>
    <t>Chavez, Rodrigo</t>
  </si>
  <si>
    <t>044-32212821</t>
  </si>
  <si>
    <t>Av. Constitucion 7598</t>
  </si>
  <si>
    <t>2350 CARREFOUR MAR DEL PLATA</t>
  </si>
  <si>
    <t>Avda. Edison 302</t>
  </si>
  <si>
    <t>rto-00125572</t>
  </si>
  <si>
    <t>Rabbione</t>
  </si>
  <si>
    <t>Av. Juan B. Justo 2035</t>
  </si>
  <si>
    <t>2350 YPF BASSO - entre las calles Buenos Aires y Tucuman</t>
  </si>
  <si>
    <t>Roque Sáenz Peña</t>
  </si>
  <si>
    <t>Dubina, Facundo Nicolas</t>
  </si>
  <si>
    <t>6935P00132096</t>
  </si>
  <si>
    <t>Flecha Bus</t>
  </si>
  <si>
    <t>Av. Libertad 3802</t>
  </si>
  <si>
    <t>San Nicolas</t>
  </si>
  <si>
    <t>Escanda, Benjamin</t>
  </si>
  <si>
    <t>6935P00132100</t>
  </si>
  <si>
    <t>Av. Independencia 3617</t>
  </si>
  <si>
    <t>La Rioja</t>
  </si>
  <si>
    <t>Flores, Rodrigo</t>
  </si>
  <si>
    <t>6935P00132097</t>
  </si>
  <si>
    <t>Los Angeles 197</t>
  </si>
  <si>
    <t>Santa Clara Del Mar</t>
  </si>
  <si>
    <t>3325 SANTA CLARA DEL MAR</t>
  </si>
  <si>
    <t>9007-00259556</t>
  </si>
  <si>
    <t>Santiago del Estero</t>
  </si>
  <si>
    <t>Gerez, Gabriel Omar</t>
  </si>
  <si>
    <t>044-32212902</t>
  </si>
  <si>
    <t>044-32212880</t>
  </si>
  <si>
    <t>Mendoza</t>
  </si>
  <si>
    <t>Gonzalez, Leonardo</t>
  </si>
  <si>
    <t>044-32212891</t>
  </si>
  <si>
    <t>Rosario</t>
  </si>
  <si>
    <t>Gorini, Carlos + Ramírez-Pérez-Bravo</t>
  </si>
  <si>
    <t>6935P00132102</t>
  </si>
  <si>
    <t>Concordia</t>
  </si>
  <si>
    <t>Kolln, David</t>
  </si>
  <si>
    <t>9007-00259554</t>
  </si>
  <si>
    <t>S. M. Tucumán</t>
  </si>
  <si>
    <t>Lizardo, Ezequiel Rodolfo Jesús - Narvaja Hugo</t>
  </si>
  <si>
    <t>044-32212913</t>
  </si>
  <si>
    <t>Loiza, Luis Rodolfo</t>
  </si>
  <si>
    <t>6935P00132104</t>
  </si>
  <si>
    <t>Perez, Juan Manuel</t>
  </si>
  <si>
    <t>6935P00132099</t>
  </si>
  <si>
    <t>Chivilcoy</t>
  </si>
  <si>
    <t>Serrano, Damian Alejandro</t>
  </si>
  <si>
    <t>rto- 45-00125584</t>
  </si>
  <si>
    <t>CHIVILCOY</t>
  </si>
  <si>
    <t>Formosa</t>
  </si>
  <si>
    <t>Traghetti, Axel Nahuel</t>
  </si>
  <si>
    <t>044-32212843</t>
  </si>
  <si>
    <t>SR Mar del Plata. </t>
  </si>
  <si>
    <t>Buratti-Chiriello-Deus-Castaño</t>
  </si>
  <si>
    <t>6935P00131990</t>
  </si>
  <si>
    <t>CORDOBA</t>
  </si>
  <si>
    <t>9007-00259482</t>
  </si>
  <si>
    <t>6935P00131991</t>
  </si>
  <si>
    <t>044-32212456</t>
  </si>
  <si>
    <t>6935P00131989</t>
  </si>
  <si>
    <t>rto-00125525</t>
  </si>
  <si>
    <t>Magabo</t>
  </si>
  <si>
    <t>San Nicola</t>
  </si>
  <si>
    <t>SR Córdoba</t>
  </si>
  <si>
    <t>GUSTAVO NICOLAI</t>
  </si>
  <si>
    <t>9007-00259478</t>
  </si>
  <si>
    <t>SR Cordoba</t>
  </si>
  <si>
    <t>SR. CORDOBA</t>
  </si>
  <si>
    <t>SR.CORDOBA</t>
  </si>
  <si>
    <t>9007-00259479</t>
  </si>
  <si>
    <t>044-32212471</t>
  </si>
  <si>
    <t>044-32212423</t>
  </si>
  <si>
    <t>Gorini, Carlos</t>
  </si>
  <si>
    <t>6935P00131993</t>
  </si>
  <si>
    <t>Hernandez + Allende</t>
  </si>
  <si>
    <t>9007-00259480</t>
  </si>
  <si>
    <t>044-32212460</t>
  </si>
  <si>
    <t>P. Córdoba.  .</t>
  </si>
  <si>
    <t>Ivana Álvarez- Pablo Soto</t>
  </si>
  <si>
    <t>rto-00125450</t>
  </si>
  <si>
    <t>Expreso COPAR</t>
  </si>
  <si>
    <t>Reconquista</t>
  </si>
  <si>
    <t>Lara, Fernando</t>
  </si>
  <si>
    <t>6935P00131992</t>
  </si>
  <si>
    <t>Goya</t>
  </si>
  <si>
    <t>Lopez, Sebastian</t>
  </si>
  <si>
    <t>Rto-45-00125494</t>
  </si>
  <si>
    <t>Ara Vera</t>
  </si>
  <si>
    <t>Lorca Biassi, Enzo Martin</t>
  </si>
  <si>
    <t>044-32212445</t>
  </si>
  <si>
    <t>Rio Cuarto</t>
  </si>
  <si>
    <t>Marin, Leandro Alexis</t>
  </si>
  <si>
    <t>6935P00132106</t>
  </si>
  <si>
    <t>6935P00131994</t>
  </si>
  <si>
    <t>Olavarría</t>
  </si>
  <si>
    <t>0353-00065163</t>
  </si>
  <si>
    <t>Plusmar</t>
  </si>
  <si>
    <t>0353-00065181</t>
  </si>
  <si>
    <t>Córdoba</t>
  </si>
  <si>
    <t>Nicolai, Gustavo</t>
  </si>
  <si>
    <t>9007-00259481</t>
  </si>
  <si>
    <t>Santa Fe</t>
  </si>
  <si>
    <t>Toro, Javier</t>
  </si>
  <si>
    <t>6935P00131995</t>
  </si>
  <si>
    <t>044-32212412</t>
  </si>
  <si>
    <t>Viedma</t>
  </si>
  <si>
    <t>FAB001200004656</t>
  </si>
  <si>
    <t>Ceferino</t>
  </si>
  <si>
    <t>Xavier, Hernan - lorca-Gonzalez-Bastias</t>
  </si>
  <si>
    <t>044-32212434</t>
  </si>
  <si>
    <t>Bastias, Carlos Ignacio</t>
  </si>
  <si>
    <t>Gualeguaychú</t>
  </si>
  <si>
    <t>Boloque, Facundo Nicolas</t>
  </si>
  <si>
    <t>Nuevo Expreso</t>
  </si>
  <si>
    <t>Gonzalez Lopez, Raul Lionel</t>
  </si>
  <si>
    <t>Lizardo, Ezequiel Rodolfo Jesús</t>
  </si>
  <si>
    <t>Tarjeta YPF</t>
  </si>
  <si>
    <t>Tartagal</t>
  </si>
  <si>
    <t>Lopez, Miguel Angel</t>
  </si>
  <si>
    <t>Via Bariloche</t>
  </si>
  <si>
    <t>Pinamar.</t>
  </si>
  <si>
    <t>Junín</t>
  </si>
  <si>
    <t>Pagella, Emmanuel</t>
  </si>
  <si>
    <t>Chilvicoy</t>
  </si>
  <si>
    <t>Resistencia</t>
  </si>
  <si>
    <t>Sikora, Gabriel Agustin</t>
  </si>
  <si>
    <t>Traghetti-Persoglia-Sikora</t>
  </si>
  <si>
    <t>0489-00002430</t>
  </si>
  <si>
    <t>La Estrella</t>
  </si>
  <si>
    <t> </t>
  </si>
  <si>
    <t>9007-00259000/84</t>
  </si>
  <si>
    <t>Rio Turbio.</t>
  </si>
  <si>
    <t>Cruz del Sur</t>
  </si>
  <si>
    <t>044-32210603</t>
  </si>
  <si>
    <t>044-32210570</t>
  </si>
  <si>
    <t>Posadas.</t>
  </si>
  <si>
    <t>San Rafael</t>
  </si>
  <si>
    <t>Benetti, Norman</t>
  </si>
  <si>
    <t>Camionera Mendocina</t>
  </si>
  <si>
    <t>AS170125639</t>
  </si>
  <si>
    <t>Andesmar</t>
  </si>
  <si>
    <t>9007-00259086</t>
  </si>
  <si>
    <t>SR Mar del Plata </t>
  </si>
  <si>
    <t>6935P00131385</t>
  </si>
  <si>
    <t>9007-00259001</t>
  </si>
  <si>
    <t>6935P00131279</t>
  </si>
  <si>
    <t>SR santa fe</t>
  </si>
  <si>
    <t>Cedermaz / Toro</t>
  </si>
  <si>
    <t>6935P00131278</t>
  </si>
  <si>
    <t>Mar del Plata.</t>
  </si>
  <si>
    <t>6935P00131387</t>
  </si>
  <si>
    <t>Rio Grande</t>
  </si>
  <si>
    <t>044-32210533</t>
  </si>
  <si>
    <t>Roque S. Peña</t>
  </si>
  <si>
    <t>9122-00002817</t>
  </si>
  <si>
    <t>6935P00131280</t>
  </si>
  <si>
    <t>Rto.45-00125277</t>
  </si>
  <si>
    <t>La Rioja.</t>
  </si>
  <si>
    <t>6935P00131273</t>
  </si>
  <si>
    <t>Rio Gallegos</t>
  </si>
  <si>
    <t>044-32210625</t>
  </si>
  <si>
    <t>044-32210544</t>
  </si>
  <si>
    <t>044-32210592</t>
  </si>
  <si>
    <t>9007-00259005/83</t>
  </si>
  <si>
    <t>Paraná</t>
  </si>
  <si>
    <t>Gonzalez, Ariel</t>
  </si>
  <si>
    <t>9007-00258999/9085</t>
  </si>
  <si>
    <t>Parana</t>
  </si>
  <si>
    <t>Rosario </t>
  </si>
  <si>
    <t>Gorini-Pérez-Bravo-Ramírez</t>
  </si>
  <si>
    <t>6935P00131390</t>
  </si>
  <si>
    <t>044-32210581</t>
  </si>
  <si>
    <t>P. Córdoba. </t>
  </si>
  <si>
    <t>Ivana Alvarez- Pablo Soto</t>
  </si>
  <si>
    <t>Rto.45-00125093</t>
  </si>
  <si>
    <t>6935P00131384</t>
  </si>
  <si>
    <t>Reconquista.</t>
  </si>
  <si>
    <t>Lazzaro-Sassone/ Ibañez</t>
  </si>
  <si>
    <t>044-32210614</t>
  </si>
  <si>
    <t>6935P00131386</t>
  </si>
  <si>
    <t>Rto.45-00125285</t>
  </si>
  <si>
    <t>6935P00131274</t>
  </si>
  <si>
    <t>.999033184166</t>
  </si>
  <si>
    <t>Mar del Plata </t>
  </si>
  <si>
    <t>Montiel, Juan-Mariano Deus</t>
  </si>
  <si>
    <t>6935P00131388</t>
  </si>
  <si>
    <t>Rafaela</t>
  </si>
  <si>
    <t>Montti, Juan</t>
  </si>
  <si>
    <t>6935P00131276</t>
  </si>
  <si>
    <t>Moralez, Pablo</t>
  </si>
  <si>
    <t>9007-00259002</t>
  </si>
  <si>
    <t>SR Córdoba. </t>
  </si>
  <si>
    <t>Nicolai Gustavo</t>
  </si>
  <si>
    <t>9007-00259004</t>
  </si>
  <si>
    <t>9007-00259081</t>
  </si>
  <si>
    <t>Pichin, Roberto</t>
  </si>
  <si>
    <t>6935P00131275</t>
  </si>
  <si>
    <t>El Dorado.</t>
  </si>
  <si>
    <t>Rodriguez, Jose Carlos</t>
  </si>
  <si>
    <t>.999033212390</t>
  </si>
  <si>
    <t>Savanco Miranda, Jose Francisco</t>
  </si>
  <si>
    <t>9007-00259003/82</t>
  </si>
  <si>
    <t>Resistencia </t>
  </si>
  <si>
    <t>Sikora, Gabriel-Pablo Persoglia</t>
  </si>
  <si>
    <t>044-32210566</t>
  </si>
  <si>
    <t>Sikora, Gabriel-Persoglia Pablo</t>
  </si>
  <si>
    <t>Santa fe</t>
  </si>
  <si>
    <t>6935P00131277/1389</t>
  </si>
  <si>
    <t>044-32210555</t>
  </si>
  <si>
    <t>Vargas, Juan Carlos</t>
  </si>
  <si>
    <t>044-32210636</t>
  </si>
  <si>
    <t>FAB001200004640/45</t>
  </si>
  <si>
    <t>Xavier, Hernan</t>
  </si>
  <si>
    <t>044-32210522</t>
  </si>
  <si>
    <t>044-32209903</t>
  </si>
  <si>
    <t>6935P00131208</t>
  </si>
  <si>
    <t>9007-00258962</t>
  </si>
  <si>
    <t>Cedermaz, Lucas Emanuel</t>
  </si>
  <si>
    <t>6935P00131209</t>
  </si>
  <si>
    <t>9007-00258960</t>
  </si>
  <si>
    <t>044-32209936</t>
  </si>
  <si>
    <t>9007-00258961</t>
  </si>
  <si>
    <t>6935P00131212</t>
  </si>
  <si>
    <t>044-32209914</t>
  </si>
  <si>
    <t>6935P00131210</t>
  </si>
  <si>
    <t>Montiel-Chiriello-Deus-Castaño-Buratti</t>
  </si>
  <si>
    <t>Rto.45-00125181</t>
  </si>
  <si>
    <t>9007-00258963</t>
  </si>
  <si>
    <t>San Luis</t>
  </si>
  <si>
    <t>Ochoa, Diego Armando</t>
  </si>
  <si>
    <t>AS170121843</t>
  </si>
  <si>
    <t>Bahía Blanca</t>
  </si>
  <si>
    <t>0353-00065083</t>
  </si>
  <si>
    <t>6935P00131211</t>
  </si>
  <si>
    <t>Persoglia, Pablo Andres</t>
  </si>
  <si>
    <t>044-32209892</t>
  </si>
  <si>
    <t>Formosa Las Lomitas</t>
  </si>
  <si>
    <t>9007-00258959</t>
  </si>
  <si>
    <t>Simoni, Oscar Agustin</t>
  </si>
  <si>
    <t>044-32209925</t>
  </si>
  <si>
    <t>044-32209881</t>
  </si>
  <si>
    <t>FAB001200004638</t>
  </si>
  <si>
    <t>044-32209940</t>
  </si>
  <si>
    <t>0489-00002414</t>
  </si>
  <si>
    <t>SR Mar del Plata</t>
  </si>
  <si>
    <t>Buratti/Dues/Chiriello/Castaño</t>
  </si>
  <si>
    <t>6935P00130251</t>
  </si>
  <si>
    <t>9122-00002797</t>
  </si>
  <si>
    <t>SR Mendoza</t>
  </si>
  <si>
    <t>Enzo Martin Lorca</t>
  </si>
  <si>
    <t>044-32207195</t>
  </si>
  <si>
    <t>9007-00258446</t>
  </si>
  <si>
    <t>9007-00258449</t>
  </si>
  <si>
    <t>6935P00130252</t>
  </si>
  <si>
    <t>044-32207151</t>
  </si>
  <si>
    <t>044-32207140</t>
  </si>
  <si>
    <t>Salta / Tartagal</t>
  </si>
  <si>
    <t>044-32207173</t>
  </si>
  <si>
    <t>AS170094191</t>
  </si>
  <si>
    <t>9007-00258445</t>
  </si>
  <si>
    <t>Narvaja, Hugo</t>
  </si>
  <si>
    <t>044-32207136</t>
  </si>
  <si>
    <t>9007-00258444</t>
  </si>
  <si>
    <t>9007-00258443</t>
  </si>
  <si>
    <t>Junin</t>
  </si>
  <si>
    <t>9007-00258447</t>
  </si>
  <si>
    <t>0353-00064985</t>
  </si>
  <si>
    <t>6935P00130253</t>
  </si>
  <si>
    <t>044-32207184</t>
  </si>
  <si>
    <t>Rio cuarto</t>
  </si>
  <si>
    <t>6935P00130254</t>
  </si>
  <si>
    <t>PTO IGUAZU</t>
  </si>
  <si>
    <t>044-32207162</t>
  </si>
  <si>
    <t>9007-00258448</t>
  </si>
  <si>
    <t>044-32206720</t>
  </si>
  <si>
    <t>9007-00258376</t>
  </si>
  <si>
    <t>Bravo, Andres</t>
  </si>
  <si>
    <t>6935P00130120</t>
  </si>
  <si>
    <t>6935P00130117</t>
  </si>
  <si>
    <t>6935P00130119</t>
  </si>
  <si>
    <t>044-32206716</t>
  </si>
  <si>
    <t>9122-00002795</t>
  </si>
  <si>
    <t>Gismondi /Serrano</t>
  </si>
  <si>
    <t>Rto.45-00124766</t>
  </si>
  <si>
    <t>Pergamino.</t>
  </si>
  <si>
    <t>Gismondi, Ignacio</t>
  </si>
  <si>
    <t>Rto.45-00124745</t>
  </si>
  <si>
    <t>Conte</t>
  </si>
  <si>
    <t>Cordoba.</t>
  </si>
  <si>
    <t>9007-00258375</t>
  </si>
  <si>
    <t>Córdoba.</t>
  </si>
  <si>
    <t>044-32206731</t>
  </si>
  <si>
    <t>6935P00130121</t>
  </si>
  <si>
    <t>P. Córdoba.</t>
  </si>
  <si>
    <t>Rto.45-00124756</t>
  </si>
  <si>
    <t>044-32206764</t>
  </si>
  <si>
    <t>.999032895587</t>
  </si>
  <si>
    <t>044-32206753</t>
  </si>
  <si>
    <t>6935P00130116</t>
  </si>
  <si>
    <t>SR Córdoba.</t>
  </si>
  <si>
    <t>9007-00258374</t>
  </si>
  <si>
    <t>AS170091365</t>
  </si>
  <si>
    <t>6935P00130115</t>
  </si>
  <si>
    <t>9007-00257377</t>
  </si>
  <si>
    <t>9007-00258378</t>
  </si>
  <si>
    <t>6935P00130118</t>
  </si>
  <si>
    <t>044-32206786</t>
  </si>
  <si>
    <t>FAB001200004621</t>
  </si>
  <si>
    <t>Bravo/Pérez/Gorini/Ramírez</t>
  </si>
  <si>
    <t>Caceres, Rodrigo</t>
  </si>
  <si>
    <t>Presidencia Roque Sáenz Peña</t>
  </si>
  <si>
    <t>Gonzalez, Ariel/Javier Toro</t>
  </si>
  <si>
    <t>Gorini/Ramírez/Bravo/Pérez/</t>
  </si>
  <si>
    <t>Eldorado</t>
  </si>
  <si>
    <t>9007-00258229</t>
  </si>
  <si>
    <t>044-32205913</t>
  </si>
  <si>
    <t>9007-00258226</t>
  </si>
  <si>
    <t>044-32205961</t>
  </si>
  <si>
    <t>9007-00258230</t>
  </si>
  <si>
    <t>044-32205935</t>
  </si>
  <si>
    <t>044-32205924</t>
  </si>
  <si>
    <t>044-32205876</t>
  </si>
  <si>
    <t>Salta/Tartagal</t>
  </si>
  <si>
    <t>044-32205902</t>
  </si>
  <si>
    <t>044-32205880</t>
  </si>
  <si>
    <t>6935P00129833</t>
  </si>
  <si>
    <t>044-32205891</t>
  </si>
  <si>
    <t>  044-32205891</t>
  </si>
  <si>
    <t>6935P00129832</t>
  </si>
  <si>
    <t>Ramirez/Gorini/Pérez/Bravo</t>
  </si>
  <si>
    <t>6935P00129831</t>
  </si>
  <si>
    <t>Puerto Iguazú</t>
  </si>
  <si>
    <t>044-32205946</t>
  </si>
  <si>
    <t>9007-00258224</t>
  </si>
  <si>
    <t>6935P00129834</t>
  </si>
  <si>
    <t>044-32205950</t>
  </si>
  <si>
    <t>San Juan</t>
  </si>
  <si>
    <t>Vazquez, Nicolas</t>
  </si>
  <si>
    <t>9007-00258228</t>
  </si>
  <si>
    <t>Año</t>
  </si>
  <si>
    <t>Antigüedad</t>
  </si>
  <si>
    <t xml:space="preserve"> </t>
  </si>
  <si>
    <t>No registra Asistencia</t>
  </si>
  <si>
    <t>CTD</t>
  </si>
  <si>
    <t>Columna15</t>
  </si>
  <si>
    <t>SC</t>
  </si>
  <si>
    <t>Preventivos totales</t>
  </si>
  <si>
    <t>% en cada caso: cerrados y abiertos</t>
  </si>
  <si>
    <t>SLA x vencer</t>
  </si>
  <si>
    <t>Foto</t>
  </si>
  <si>
    <t>Nombre Flow</t>
  </si>
  <si>
    <t>Contratista</t>
  </si>
  <si>
    <t>PEDIDO</t>
  </si>
  <si>
    <t>CLIENTE</t>
  </si>
  <si>
    <t>TECNICO ZONA</t>
  </si>
  <si>
    <t>TECNICO ASISTIO</t>
  </si>
  <si>
    <t>MARCA FIN</t>
  </si>
  <si>
    <t>OBSERVACIONES CONTROL</t>
  </si>
  <si>
    <t>PROBLEMA ENCONTRADO</t>
  </si>
  <si>
    <t>CONCEPTO LLAMADA</t>
  </si>
  <si>
    <t>ZONA LOCAL</t>
  </si>
  <si>
    <t>Fabricante</t>
  </si>
  <si>
    <t>MPCR</t>
  </si>
  <si>
    <t>AEROPUERTOS ARGENTINA 2000 SA</t>
  </si>
  <si>
    <t>007089005070</t>
  </si>
  <si>
    <t>[01/03/2026] Se realiza revisión del equipo, se realiza limpieza y calibración de sensores queda sin fallas. Se realizan varios depósitos con sobres y billetes , todos exitosos_x000D_
 // se realiza bne, retira atasco, reinicio, deposito, operativo_x000D_
solicita asistencia por atascos reiterados en  los ultimos dias</t>
  </si>
  <si>
    <t>SMC-Error Recontadora</t>
  </si>
  <si>
    <t>SNBC</t>
  </si>
  <si>
    <t>CTI90 SNBC</t>
  </si>
  <si>
    <t>AEROPUERTOS ARGENTINA 2000 SA 007089005070</t>
  </si>
  <si>
    <t>004677004570</t>
  </si>
  <si>
    <t xml:space="preserve">[28/02/2026] mantenimiento </t>
  </si>
  <si>
    <t>SMC-Mantenimiento Preventivo</t>
  </si>
  <si>
    <t>SAIEP 004677004570</t>
  </si>
  <si>
    <t>GMRA S.A (Samsung)</t>
  </si>
  <si>
    <t>010377007470</t>
  </si>
  <si>
    <t>GMRA S.A (Samsung) 010377007470</t>
  </si>
  <si>
    <t>004677013670</t>
  </si>
  <si>
    <t>CIMA</t>
  </si>
  <si>
    <t>SAIEP 004677013670</t>
  </si>
  <si>
    <t>004677002970</t>
  </si>
  <si>
    <t>SAIEP 004677002970</t>
  </si>
  <si>
    <t>006624018270</t>
  </si>
  <si>
    <t>CARREFOUR 006624018270</t>
  </si>
  <si>
    <t>002359058270</t>
  </si>
  <si>
    <t>ACA 002359058270</t>
  </si>
  <si>
    <t>BASES SA</t>
  </si>
  <si>
    <t>010757000270</t>
  </si>
  <si>
    <t>[28/02/2026] se cambió impresora CTI UL // Se dio de alta el Requerimiento 101162635-0.</t>
  </si>
  <si>
    <t>Impresora de cliente</t>
  </si>
  <si>
    <t>CTI UL</t>
  </si>
  <si>
    <t>BASES SA 010757000270</t>
  </si>
  <si>
    <t>8745</t>
  </si>
  <si>
    <t>[27/02/2026] Se realizo ajuste de cableado de EPP. Se realizo chequeo de máster key. Se realizaron pruebas en diagnóstico y produccion con funcionario sin presentar fallas. ATM OPERATIVO</t>
  </si>
  <si>
    <t>Aceptador de Billetes</t>
  </si>
  <si>
    <t>GRG</t>
  </si>
  <si>
    <t>GRG H34</t>
  </si>
  <si>
    <t>BAPRO 8745</t>
  </si>
  <si>
    <t>008681061870</t>
  </si>
  <si>
    <t xml:space="preserve">[27/02/2026] se realiza mantenimiento preventivo en el equipo se realizaron pruebas correspondientes </t>
  </si>
  <si>
    <t>CTE2 SNBC</t>
  </si>
  <si>
    <t>CENCOSUD S.A 008681061870</t>
  </si>
  <si>
    <t>10072</t>
  </si>
  <si>
    <t xml:space="preserve">[27/02/2026] se realizó mantenimiento preventivo </t>
  </si>
  <si>
    <t>Mantenimiento ATM</t>
  </si>
  <si>
    <t>GRG Banking</t>
  </si>
  <si>
    <t>GRG H22</t>
  </si>
  <si>
    <t>BANCO NACION 10072</t>
  </si>
  <si>
    <t>4111</t>
  </si>
  <si>
    <t xml:space="preserve">[27/02/2026] diagnóstico pruebas y preventivo ok </t>
  </si>
  <si>
    <t>BANCO NACION 4111</t>
  </si>
  <si>
    <t xml:space="preserve">[27/02/2026] Se suspende por pedido de repuesto. Por recomendación de sector Especialista se solicita Shutter. </t>
  </si>
  <si>
    <t>BANCO LA PAMPA</t>
  </si>
  <si>
    <t>77</t>
  </si>
  <si>
    <t>[27/02/2026] Se realizo MP._x000D_
modulo probado en produccion junto al funcionario._x000D_
equipo operativo</t>
  </si>
  <si>
    <t>Diebold Nixdorf</t>
  </si>
  <si>
    <t>OPTEVA MI</t>
  </si>
  <si>
    <t>BANCO LA PAMPA 77</t>
  </si>
  <si>
    <t>14101</t>
  </si>
  <si>
    <t>[27/02/2026] Se reemplazo escrow de CRM9250N_x000D_
Se eliminó atasco de billetes en sensor TP02._x000D_
Se realizaron pruebas de deposito y extraccion junto a clientes de la entidad sin presentar fallas.</t>
  </si>
  <si>
    <t>GRG H68</t>
  </si>
  <si>
    <t>BANCO LA PAMPA 14101</t>
  </si>
  <si>
    <t>002359012671</t>
  </si>
  <si>
    <t>[27/02/2026] Se realiza calibración del sensor de presencia de bolsa, se realizaron pruebas en producción con personal de la empresa  // A coordinar con UB</t>
  </si>
  <si>
    <t>SMC-Placa / Sensores / Percha</t>
  </si>
  <si>
    <t>ACA 002359012671</t>
  </si>
  <si>
    <t>3148</t>
  </si>
  <si>
    <t xml:space="preserve">[27/02/2026] Se realiza mantenimiento preventivo </t>
  </si>
  <si>
    <t>BAPRO 3148</t>
  </si>
  <si>
    <t>10073</t>
  </si>
  <si>
    <t>BANCO NACION 10073</t>
  </si>
  <si>
    <t xml:space="preserve">[27/02/2026] se repara modulo de depósito </t>
  </si>
  <si>
    <t>RELEVAMIENTOS CASH TODAY</t>
  </si>
  <si>
    <t>Relevamiento PATAGONIA</t>
  </si>
  <si>
    <t>[27/02/2026] Se realizo relevamiento por movimiento de equipo dentro de la sucursal._x000D_
Se envía informe del mismo.</t>
  </si>
  <si>
    <t>Relevamiento ATM</t>
  </si>
  <si>
    <t>RELEVAMIENTOS CASH TODAY Relevamiento PATAGONIA</t>
  </si>
  <si>
    <t>5886</t>
  </si>
  <si>
    <t>BAPRO 5886</t>
  </si>
  <si>
    <t xml:space="preserve">[27/02/2026] Tecla de función en monitor en mal estado y trabada. Se realizan pruebas. Falla persiste. Se suspende por repuesto </t>
  </si>
  <si>
    <t>OPTEVA</t>
  </si>
  <si>
    <t>004677016970</t>
  </si>
  <si>
    <t>SAIEP 004677016970</t>
  </si>
  <si>
    <t>[28/02/2026] se actualizo billetes de 1000 // Se necesita asistencia de un tecnico, ya que la calibracion de los billetes solo se puede hacer desde el menu de la glory. Horario de 8 a 22.</t>
  </si>
  <si>
    <t>Software Configuración</t>
  </si>
  <si>
    <t>GLORY</t>
  </si>
  <si>
    <t>004677025770</t>
  </si>
  <si>
    <t xml:space="preserve">[28/02/2026] se realizo mantenimiento preventivo </t>
  </si>
  <si>
    <t>SAIEP 004677025770</t>
  </si>
  <si>
    <t>FRAVEGA</t>
  </si>
  <si>
    <t>008383011870</t>
  </si>
  <si>
    <t xml:space="preserve">[27/02/2026] mantenimiento </t>
  </si>
  <si>
    <t>FRAVEGA 008383011870</t>
  </si>
  <si>
    <t>008383006770</t>
  </si>
  <si>
    <t xml:space="preserve">[27/02/2026] se realizo mantenimiento preventivo </t>
  </si>
  <si>
    <t>FRAVEGA 008383006770</t>
  </si>
  <si>
    <t>004677002870</t>
  </si>
  <si>
    <t>SAIEP 004677002870</t>
  </si>
  <si>
    <t>AEROPUERTOS DE NEUQUEN</t>
  </si>
  <si>
    <t>009169000070</t>
  </si>
  <si>
    <t>[27/02/2026]   se cambió router y chips claro  // [26/02/2026] se suspende por pedido de repuesto  // Por favor verificar conectividad, no logramos conexión remota con el equipo pese a que el cliente reinició el router.</t>
  </si>
  <si>
    <t>SMC - Verificacion de conectividad</t>
  </si>
  <si>
    <t>AEROPUERTOS DE NEUQUEN 009169000070</t>
  </si>
  <si>
    <t>DISTRIBUIDORA DEL VALLE</t>
  </si>
  <si>
    <t>003841000070</t>
  </si>
  <si>
    <t xml:space="preserve">[27/02/2026] Fuente de AIO quemada. Se cambió fuente de AIO. se realizó prueba de depósito de efectivo con cliente. Prueba EXITOSA. Equipo operativo y en servicio </t>
  </si>
  <si>
    <t>Fuente PC</t>
  </si>
  <si>
    <t>Prosegur</t>
  </si>
  <si>
    <t>TAS</t>
  </si>
  <si>
    <t>DISTRIBUIDORA DEL VALLE 003841000070</t>
  </si>
  <si>
    <t>24</t>
  </si>
  <si>
    <t>[27/02/2026] Se realizo reparación de lectora de tarjetas._x000D_
Se realizo prueba en diagnostico sin presentar fallas._x000D_
Se realizo prueba en servicio junto al funcionario sin presentar fallas.</t>
  </si>
  <si>
    <t>Lectora de tarjetas</t>
  </si>
  <si>
    <t>BANCO LA PAMPA 24</t>
  </si>
  <si>
    <t>SEPSA</t>
  </si>
  <si>
    <t>002201149370</t>
  </si>
  <si>
    <t>[27/02/2026] se repara impresora de cliente  // 101162445-0.</t>
  </si>
  <si>
    <t>SEPSA 002201149370</t>
  </si>
  <si>
    <t>004677008170</t>
  </si>
  <si>
    <t xml:space="preserve">[27/02/2026] ae realizo mantenimiento preventivo </t>
  </si>
  <si>
    <t>SAIEP 004677008170</t>
  </si>
  <si>
    <t>[26/02/2026] cambio de shutter._x000D_
modulo probado en produccion junto al funcionario._x000D_
Equipo operativo.</t>
  </si>
  <si>
    <t>BAPRO 11125</t>
  </si>
  <si>
    <t xml:space="preserve">[26/02/2026] Mantenimiento preventivo. _x000D_
Pruebas en servicio junto a funcionario exitosas </t>
  </si>
  <si>
    <t>005091076970</t>
  </si>
  <si>
    <t xml:space="preserve">[26/02/2026] diagnóstico pruebas y preventivo ok </t>
  </si>
  <si>
    <t>ARCOS DORADOS 005091076970</t>
  </si>
  <si>
    <t>004677076970</t>
  </si>
  <si>
    <t>Ruejas, Nelson</t>
  </si>
  <si>
    <t>[26/02/2026] verificacion de modulo cabezal,limpieza de rodillos calibracion de caida de billetes y ajuste de posicion de monitor,se realizaron pruebas de deposito,ok</t>
  </si>
  <si>
    <t>Modulo SNBC</t>
  </si>
  <si>
    <t>SAIEP 004677076970</t>
  </si>
  <si>
    <t>8124</t>
  </si>
  <si>
    <t xml:space="preserve">[26/02/2026] se reemplazó lectora. pruebas de diagnóstico y de servicio ok </t>
  </si>
  <si>
    <t>BAPRO 8124</t>
  </si>
  <si>
    <t>7913</t>
  </si>
  <si>
    <t xml:space="preserve">[26/02/2026] Al momento de llegar el ATM se encontraba funcionando correctamente, se verificó el estado de los sensores, se realizó limpieza, se realizaron pruebas en producción en presencia de funcionario </t>
  </si>
  <si>
    <t>BANCO NACION 7913</t>
  </si>
  <si>
    <t>002359017570</t>
  </si>
  <si>
    <t>[26/02/2026] Se realizo MP._x000D_
prueba de depositos con el operador ok._x000D_
Equipo operativo</t>
  </si>
  <si>
    <t>ACA 002359017570</t>
  </si>
  <si>
    <t>7651</t>
  </si>
  <si>
    <t xml:space="preserve">[26/02/2026]   se realiza cambio de stacker por falla en R/T se realizaron pruebas correspondientes con funcionario  // [24/02/2026] se suspende pedido por solicitud de repuestos </t>
  </si>
  <si>
    <t>DIEBOLD NIXDORF</t>
  </si>
  <si>
    <t>CS280</t>
  </si>
  <si>
    <t>BANCO NACION 7651</t>
  </si>
  <si>
    <t>[26/02/2026] se suspende por pedido de repuesto  // Por favor verificar conectividad, no logramos conexión remota con el equipo pese a que el cliente reinició el router.</t>
  </si>
  <si>
    <t>14074</t>
  </si>
  <si>
    <t>[26/02/2026] Se realizo M. preventivo primer semestre 2026</t>
  </si>
  <si>
    <t>BANCO LA PAMPA 14074</t>
  </si>
  <si>
    <t>002359019070</t>
  </si>
  <si>
    <t>[26/02/2026] Se realiza Mantenimiento Preventivo del equipo. Se efectuan varios depósitos, todos exitosos.</t>
  </si>
  <si>
    <t>ACA 002359019070</t>
  </si>
  <si>
    <t>10271</t>
  </si>
  <si>
    <t>[26/02/2026] Se realizo mantenimiento preventivo OK Se realizaron pruebas en diagnóstico y producción con funcionario sin presentar fallas. ATM OPERATIVO</t>
  </si>
  <si>
    <t>BANCO NACION 10271</t>
  </si>
  <si>
    <t>008681069470</t>
  </si>
  <si>
    <t xml:space="preserve">[26/02/2026] se realiza relevamiento de equipo se limpia cabezal y se realizaron pruebas correspondientes </t>
  </si>
  <si>
    <t>CENCOSUD S.A 008681069470</t>
  </si>
  <si>
    <t xml:space="preserve">[26/02/2026] Se acomodaron correas horizontales del presentador y del note feeder del módulo 1._x000D_
Pruebas en servicio junto a funcionario exitosas </t>
  </si>
  <si>
    <t>808971</t>
  </si>
  <si>
    <t xml:space="preserve">[26/02/2026] se acomodó, precintó y conectó cableado de lectora. pruebas de diagnóstico y de servicio ok </t>
  </si>
  <si>
    <t>BANCO CREDICOOP 808971</t>
  </si>
  <si>
    <t>[27/02/2026] Se realizo relevamiento por desisntalacion de terminal. Se enviará correo con el informe detallado a la cadena de mails.</t>
  </si>
  <si>
    <t>008681061770</t>
  </si>
  <si>
    <t>CENCOSUD S.A 008681061770</t>
  </si>
  <si>
    <t>8648</t>
  </si>
  <si>
    <t>[26/02/2026] se solicita repuesto.</t>
  </si>
  <si>
    <t>BAPRO 8648</t>
  </si>
  <si>
    <t>FAST FOOD SUDAMERICANA S.A</t>
  </si>
  <si>
    <t>008415011370</t>
  </si>
  <si>
    <t>FAST FOOD SUDAMERICANA S.A 008415011370</t>
  </si>
  <si>
    <t>CREDIGUIA</t>
  </si>
  <si>
    <t>007563001570</t>
  </si>
  <si>
    <t>[27/02/2026]  se reparto sensores puerta tesoro  // Caudales pasa la guardia para 26/2_x000D_
[25/02/2026] se suspende por que se requiere presencia de UB_x000D_
8 // 101161784-0.</t>
  </si>
  <si>
    <t>CREDIGUIA 007563001570</t>
  </si>
  <si>
    <t>4638</t>
  </si>
  <si>
    <t xml:space="preserve">[27/02/2026] se realizó mantenimiento preventivo correspondiente </t>
  </si>
  <si>
    <t>BAPRO 4638</t>
  </si>
  <si>
    <t>[27/02/2026] limpieza y calibracion del modulo ena._x000D_
modulo probado en produccion junto al funcionario._x000D_
equipo operativo</t>
  </si>
  <si>
    <t>8604</t>
  </si>
  <si>
    <t xml:space="preserve">[27/02/2026]   se solucionó problema en modulo de depósito se realizaron pruebas correspondientes con funcionario  // [24/02/2026] se suspende pedido por solicitud de repuestos </t>
  </si>
  <si>
    <t>BAPRO 8604</t>
  </si>
  <si>
    <t>[27/02/2026] reparacion de scrow y reseteo de memoria ram,pruebas ok. // el equipo se tilda constantemente lo que hace imposible poder realizar una verificacion remota sin tener que estar reiniciando todo el tiempo</t>
  </si>
  <si>
    <t>SMC-Billetes Atascados</t>
  </si>
  <si>
    <t>4112</t>
  </si>
  <si>
    <t>BANCO NACION 4112</t>
  </si>
  <si>
    <t>11163</t>
  </si>
  <si>
    <t>[27/02/2026] Mantenimiento preventivo. Pruebas en servicio quedan a cargo de funcionario cuando pueda volver a cargar el ATM</t>
  </si>
  <si>
    <t>BAPRO 11163</t>
  </si>
  <si>
    <t>[27/02/2026]   se soldó ficha de datos de modulo dispensador.  modulo probado en producción con funcionario  // [26/02/2026] se solicita repuesto.</t>
  </si>
  <si>
    <t>10508</t>
  </si>
  <si>
    <t xml:space="preserve">[27/02/2026] se cambió consumibles dispensador _x000D_
pruebas ok con funcionario </t>
  </si>
  <si>
    <t>BANCO NACION 10508</t>
  </si>
  <si>
    <t>[27/02/2026] se suspende por service call suspendido por repuesto (además de que no podían abrir tesoro)</t>
  </si>
  <si>
    <t>BAPRO 11347</t>
  </si>
  <si>
    <t>[27/02/2026] se suspende por pedido de repuesto (monitor) // a coordinar con PDF</t>
  </si>
  <si>
    <t>002359016270</t>
  </si>
  <si>
    <t xml:space="preserve">[26/02/2026] se realiza mantenimiento preventivo en el equipo se realizaron pruebas correspondientes </t>
  </si>
  <si>
    <t>ACA 002359016270</t>
  </si>
  <si>
    <t>002359021670</t>
  </si>
  <si>
    <t xml:space="preserve">[25/02/2026] se realizó mantenimiento preventivo correspondiente </t>
  </si>
  <si>
    <t>ACA 002359021670</t>
  </si>
  <si>
    <t>5353</t>
  </si>
  <si>
    <t xml:space="preserve">[25/02/2026] se solucionó problema en dispensador se realizaron pruebas correspondientes con funcionario </t>
  </si>
  <si>
    <t>BAPRO 5353</t>
  </si>
  <si>
    <t>COOPERATIVA OBRERA LIMITADA DE CONSUMO BAHIA BLANCA</t>
  </si>
  <si>
    <t>002472002470</t>
  </si>
  <si>
    <t xml:space="preserve">[25/02/2026] Se realizo mantenimiento preventivo OK Se realizaron pruebas en diagnóstico y producción con funcionario sin presentar fallas. MAE OPERATIVA </t>
  </si>
  <si>
    <t>COOPERATIVA OBRERA LIMITADA DE CONSUMO BAHIA BLANCA 002472002470</t>
  </si>
  <si>
    <t xml:space="preserve">[25/02/2026] Se realizó cambio de placa Dispenser y presenter en ATM. se realizaron pruebas en diagnóstico. Pruebas OK. se realizaron pruebas de extracción con funcionario bancario. Prueba EXITOSA. Dispensador operativo. ATM operativo y en servicio  // [25/02/2026] Al presentarnos al servicio no tenemos acceso al tesoro del ATM. se suspende por sucursal  // [24/02/2026] Se reviso dispensador. Se realizaron pruebas en equipo. Falla en presenter. se suspende por repuesto </t>
  </si>
  <si>
    <t>8295</t>
  </si>
  <si>
    <t>[25/02/2026] cambio de impresora._x000D_
actualizacion del firmware 2.2b13g._x000D_
modulo probado en produccion junto al funcionario._x000D_
Equipo operativo</t>
  </si>
  <si>
    <t>BAPRO 8295</t>
  </si>
  <si>
    <t>5778</t>
  </si>
  <si>
    <t xml:space="preserve">[25/02/2026] se realizó mantenimiento preventivo </t>
  </si>
  <si>
    <t>BAPRO 5778</t>
  </si>
  <si>
    <t>002359012670</t>
  </si>
  <si>
    <t>[25/02/2026] Al momento de llegar la MAE se encontraba funcionando correctamente, se realizó un depósito con personal de la empresa, se desarmó el equipo y se realizó limpieza, se vericó el estado y calibración de los sensores  // error de hw, fuera de servicio</t>
  </si>
  <si>
    <t>Sin Fallas</t>
  </si>
  <si>
    <t>ACA 002359012670</t>
  </si>
  <si>
    <t>3149</t>
  </si>
  <si>
    <t xml:space="preserve">[25/02/2026] Se realiza mantenimiento preventivo </t>
  </si>
  <si>
    <t>BAPRO 3149</t>
  </si>
  <si>
    <t>6437</t>
  </si>
  <si>
    <t>BAPRO 6437</t>
  </si>
  <si>
    <t>10393</t>
  </si>
  <si>
    <t>[25/02/2026] Se realiza revisión completa del dispensador,  se detecta gavetas de $1000 con fallas, se repara y queda sin fallas. Se realizan pruebas del dispesnador con más de 100 billetes por cada modulo en presencia de la tesorera Viviana Vazquez, todas exitosas.ATM queda en servicio.</t>
  </si>
  <si>
    <t>BANCO NACION 10393</t>
  </si>
  <si>
    <t>9009</t>
  </si>
  <si>
    <t xml:space="preserve">[25/02/2026] diagnóstico pruebas y preventivo ok </t>
  </si>
  <si>
    <t>BANCO NACION 9009</t>
  </si>
  <si>
    <t>4800</t>
  </si>
  <si>
    <t xml:space="preserve">[25/02/2026] se solucionó problema en lector de tarjetas . vandalismo habían colocado un papel en la lectora se realizaron pruebas correspondientes con funcionario </t>
  </si>
  <si>
    <t>Vandalismo</t>
  </si>
  <si>
    <t>BAPRO 4800</t>
  </si>
  <si>
    <t>[25/02/2026] se suspende por que se requiere presencia de UB_x000D_
8 // 101161784-0.</t>
  </si>
  <si>
    <t>004677023570</t>
  </si>
  <si>
    <t>[25/02/2026] realizacion del mantenimiento preventivo al 28/02</t>
  </si>
  <si>
    <t>SAIEP 004677023570</t>
  </si>
  <si>
    <t>44</t>
  </si>
  <si>
    <t>BANCO LA PAMPA 44</t>
  </si>
  <si>
    <t>EL TEHUELCHE SACICI</t>
  </si>
  <si>
    <t>009455000270</t>
  </si>
  <si>
    <t>[25/02/2026] Se realizo mantenimiento preventivo OK Se realizaron pruebas en diagnóstico y producción con funcionario sin presentar fallas. MAE OPERATIVA</t>
  </si>
  <si>
    <t>EL TEHUELCHE SACICI 009455000270</t>
  </si>
  <si>
    <t xml:space="preserve">[25/02/2026] Se realizó limpieza de sensores herradura del shutter por exceso de pelusas y grasa._x000D_
Pruebas en diagnóstico ok._x000D_
Pruebas en servicio junto a funcionario exitosas </t>
  </si>
  <si>
    <t>004677023571</t>
  </si>
  <si>
    <t>SAIEP 004677023571</t>
  </si>
  <si>
    <t>REFINERIA BAHIA BLANCA S.A.U.</t>
  </si>
  <si>
    <t>010470000770</t>
  </si>
  <si>
    <t>REFINERIA BAHIA BLANCA S.A.U. 010470000770</t>
  </si>
  <si>
    <t>004677001570</t>
  </si>
  <si>
    <t>[26/02/2026] se calibro sensores show depósito  // Se accede al BNE donde tiene error, se vacia disco D, se reinstala SP, se trata de actualizar a la ultima version de firmware de la contadora pero no lo toma ya que figura open port failed. Se necesita asistencia de un tecnico. Horario 8.30 a 21.30.</t>
  </si>
  <si>
    <t>SAIEP 004677001570</t>
  </si>
  <si>
    <t>GNC NAHUEL SRL</t>
  </si>
  <si>
    <t>006740000570</t>
  </si>
  <si>
    <t>[25/02/2026] ajuste de conector de cables de placa de sensores,limpieza en gral de cabezal,pruebas ok // El cliente llama porque dice cuando recaudan le sale el ticket normal, y después al rato o al otro día, le sale un segundo ticket, y eso le crea defenecida, y es viene haciendo eso cada vez que recaudan y está cansado de reclamar el cliente solicita técnico</t>
  </si>
  <si>
    <t>GNC NAHUEL SRL 006740000570</t>
  </si>
  <si>
    <t>14097</t>
  </si>
  <si>
    <t>[25/02/2026] Se suspende por no contar con UB para abrir tesoro.</t>
  </si>
  <si>
    <t>BANCO LA PAMPA 14097</t>
  </si>
  <si>
    <t>002472027070</t>
  </si>
  <si>
    <t>[26/02/2026]   se realiza cambio de cabezal y limpieza en general se prueba el equipo con todas denominaciones  // [18/02/2026] se suspende pedido por solicitud de repuestos  // .,</t>
  </si>
  <si>
    <t>COOPERATIVA OBRERA LIMITADA DE CONSUMO BAHIA BLANCA 002472027070</t>
  </si>
  <si>
    <t>3028</t>
  </si>
  <si>
    <t xml:space="preserve">[26/02/2026] se realizó mantenimiento preventivo </t>
  </si>
  <si>
    <t>BAPRO 3028</t>
  </si>
  <si>
    <t>002359017571</t>
  </si>
  <si>
    <t>[26/02/2026] Se realizo MP._x000D_
prueba de depositos con el operador ok._x000D_
Equipo operativo.</t>
  </si>
  <si>
    <t>ACA 002359017571</t>
  </si>
  <si>
    <t>6465</t>
  </si>
  <si>
    <t xml:space="preserve">[26/02/2026] Se realiza mantenimiento preventivo </t>
  </si>
  <si>
    <t>BAPRO 6465</t>
  </si>
  <si>
    <t>837131</t>
  </si>
  <si>
    <t xml:space="preserve">[26/02/2026] Se reemplazó gaveta de rechazos de dispensador. _x000D_
Pruebas en servicio junto a funcionario exitosas </t>
  </si>
  <si>
    <t>Gaveta</t>
  </si>
  <si>
    <t>GAVETAS</t>
  </si>
  <si>
    <t>BANCO CREDICOOP 837131</t>
  </si>
  <si>
    <t>002359021070</t>
  </si>
  <si>
    <t xml:space="preserve">[26/02/2026] Se realizó mantenimiento preventivo. Se realizó prueba de depósito de efectivo con cliente. Prueba EXITOSA. Equipo operativo y en servicio </t>
  </si>
  <si>
    <t>ACA 002359021070</t>
  </si>
  <si>
    <t>816861</t>
  </si>
  <si>
    <t>[26/02/2026] se cambió consumibles dispensador _x000D_
pruebas ok con funcionario</t>
  </si>
  <si>
    <t>BANCO CREDICOOP 816861</t>
  </si>
  <si>
    <t>LA SERENISIMA S.A</t>
  </si>
  <si>
    <t>009845001070</t>
  </si>
  <si>
    <t>[26/02/2026] Se realizo mantenimiento preventivo OK Se realizaron pruebas en diagnóstico. No se realizaron pruebas en produccion ya que al momento de realizar el mantenimiento no contaban con efectivo.</t>
  </si>
  <si>
    <t>GLORY P1001</t>
  </si>
  <si>
    <t>LA SERENISIMA S.A 009845001070</t>
  </si>
  <si>
    <t>14073</t>
  </si>
  <si>
    <t>BANCO LA PAMPA 14073</t>
  </si>
  <si>
    <t xml:space="preserve">[26/02/2026] Se acomodó sensor de presentador. se lubrico shutter. pruebas de diagnóstico y de servicio ok </t>
  </si>
  <si>
    <t>MAXICONSUMO</t>
  </si>
  <si>
    <t>003781020570</t>
  </si>
  <si>
    <t xml:space="preserve">[25/02/2026] mantenimiento </t>
  </si>
  <si>
    <t>MAXICONSUMO 003781020570</t>
  </si>
  <si>
    <t>5600</t>
  </si>
  <si>
    <t>[26/02/2026] se realizó limpieza y carga de fix para lectora. la misma se probó ok. atm operativo</t>
  </si>
  <si>
    <t>BAPRO 5600</t>
  </si>
  <si>
    <t>TARJETA NARANJA</t>
  </si>
  <si>
    <t>001035211871</t>
  </si>
  <si>
    <t xml:space="preserve">[26/02/2026] Se realiza revisión , se detecta cable de alimentación de all in one desconectado , se conecta y equipo queda operativo. // El cliente llama por que no le enciende el monitor, se le indica que se fije si enchufado, que lo encienda del botón y mantenga apretado y no enciende se solicita técnico_x000D_
horarios:8.30 a 16.30hs </t>
  </si>
  <si>
    <t>Touch Screen</t>
  </si>
  <si>
    <t>TARJETA NARANJA 001035211871</t>
  </si>
  <si>
    <t>FAVANET</t>
  </si>
  <si>
    <t>004925003870</t>
  </si>
  <si>
    <t xml:space="preserve">[26/02/2026] Mantenimiento preventivo. _x000D_
Pruebas en servicio quedan a cargo de funcionario cuando disponga de depositar </t>
  </si>
  <si>
    <t>FAVANET 004925003870</t>
  </si>
  <si>
    <t>004677004670</t>
  </si>
  <si>
    <t>SAIEP 004677004670</t>
  </si>
  <si>
    <t>004677000570</t>
  </si>
  <si>
    <t>SAIEP 004677000570</t>
  </si>
  <si>
    <t xml:space="preserve">[26/02/2026] Se desarmo el módulo de depósitos y se realizó limpieza, se realizaron pruebas en producción en presencia de funcionario </t>
  </si>
  <si>
    <t>BANCO ICBC</t>
  </si>
  <si>
    <t>S1JBS257</t>
  </si>
  <si>
    <t>[24/02/2026] Se realizo mantenimiento preventivo OK. Se completo check list. Se realizaron pruebas en diagnóstico y producción con funcionario sin presentar fallas. ATM OPERATIVO</t>
  </si>
  <si>
    <t>BANCO ICBC S1JBS257</t>
  </si>
  <si>
    <t>004677077170</t>
  </si>
  <si>
    <t xml:space="preserve">[24/02/2026] mantenimiento preventivo </t>
  </si>
  <si>
    <t>SAIEP 004677077170</t>
  </si>
  <si>
    <t>004677022170</t>
  </si>
  <si>
    <t>[24/02/2026] Se realiza cambio de sensor magnético de puerta tesoro. Sensor puerta tesoro operativo. Se realizan pruebas de depósito de efectivo con cliente. Prueba EXITOSA. Equipo operativo y en servicio  // [20/02/2026] sensor puerta tesoro con falla. se reviso sensor. se reviso cableado. se revisaron conexiones. sensor puerta tesoro dañado. se suspende por repuesto  // [20/02/2026] se re coordina visita a cliente con UB. Se suspende por UB // queda fuera de servicio por falla en sensor de puerta del tesoro.</t>
  </si>
  <si>
    <t>SAIEP 004677022170</t>
  </si>
  <si>
    <t xml:space="preserve">[24/02/2026] se suspende pedido por solicitud de repuestos </t>
  </si>
  <si>
    <t>4191</t>
  </si>
  <si>
    <t xml:space="preserve">[24/02/2026] diagnóstico pruebas y preventivo ok </t>
  </si>
  <si>
    <t>BANCO NACION 4191</t>
  </si>
  <si>
    <t xml:space="preserve">[24/02/2026] se realizó mantenimiento preventivo correspondiente </t>
  </si>
  <si>
    <t>004677015770</t>
  </si>
  <si>
    <t>[24/02/2026] Se realizó Mantenimiento Preventivo del equipo. Se efectuan varios depósitos,  todos exitosos.</t>
  </si>
  <si>
    <t>SAIEP 004677015770</t>
  </si>
  <si>
    <t>871331</t>
  </si>
  <si>
    <t>[24/02/2026]  Se realizó encendido del ATM. Se verificó conexionado de rack de comunicación para tener línea en el ATM._x000D_
Se reinstaló JAM versión 11.0.0. _x000D_
Referenciación de gavetas._x000D_
Pruebas en servicio junto a funcionario exitosas  // [23/02/2026] A mi llegada no se encuentra personal del banco en el lugar, quedo a la espera pero luego de 2 horas no llega personal._x000D_
Me retiro y quedo a la espera de nueva coordinación.</t>
  </si>
  <si>
    <t>Instalacion</t>
  </si>
  <si>
    <t>BANCO CREDICOOP 871331</t>
  </si>
  <si>
    <t>4543</t>
  </si>
  <si>
    <t xml:space="preserve">[24/02/2026] Se resuelve problema con el cableado del monitor de supervisor, se realizaron pruebas en producción en presencia de funcionario </t>
  </si>
  <si>
    <t>Monitor operador</t>
  </si>
  <si>
    <t>BANCO NACION 4543</t>
  </si>
  <si>
    <t>DEL TURISTA S.A.C.I</t>
  </si>
  <si>
    <t>004952000572</t>
  </si>
  <si>
    <t xml:space="preserve">[24/02/2026] extraccion de papel trabado,limpieza en gral de equipo.pruebas ok // Se comunica porque no imprime, tiene papel trabado dice no poder retirarlo, solicito asistencia </t>
  </si>
  <si>
    <t>SMC - Configuracion Impresora</t>
  </si>
  <si>
    <t>DEL TURISTA S.A.C.I 004952000572</t>
  </si>
  <si>
    <t>10461</t>
  </si>
  <si>
    <t>[24/02/2026] Se realizó Mantenimiento Preventivo del ATM 1er Semestr.</t>
  </si>
  <si>
    <t>BANCO NACION 10461</t>
  </si>
  <si>
    <t xml:space="preserve">[24/02/2026] se realiza mantenimiento gral en modulo de depósito se realizaron pruebas correspondientes con funcionario </t>
  </si>
  <si>
    <t xml:space="preserve">[24/02/2026] se realizó mantenimiento preventivo </t>
  </si>
  <si>
    <t>033TI0001</t>
  </si>
  <si>
    <t>[24/02/2026]  Se cambió escrow de módulo de depósitos y se cambió sensor de presencia de transporte superior. _x000D_
Pruebas en diagnóstico ok. _x000D_
Pruebas en servicio quedan a cargo de funcionario  // [23/02/2026] Se suspende por cierre de sucursal</t>
  </si>
  <si>
    <t>TAS MI</t>
  </si>
  <si>
    <t>BANCO HIPOTECARIO 033TI0001</t>
  </si>
  <si>
    <t>870261</t>
  </si>
  <si>
    <t>[24/02/2026] Se encontro 1 billete de $20.000 en el note feeder nro 4. Se extrajo el mismo y se coloco en la purga. Se chequearon calibracion de gavetas. Se realizo cambio de placa dispensador. Se realizaron pruebas en diagnóstico y producción con funcionario sin presentar fallas. ATM OPERATIVO // a coordinar con caudales</t>
  </si>
  <si>
    <t>BANCO CREDICOOP 870261</t>
  </si>
  <si>
    <t>11121</t>
  </si>
  <si>
    <t>BAPRO 11121</t>
  </si>
  <si>
    <t>002359023570</t>
  </si>
  <si>
    <t xml:space="preserve">[24/02/2026] se realizó mantenimiento preventivo, se actualizó templete </t>
  </si>
  <si>
    <t>ACA 002359023570</t>
  </si>
  <si>
    <t>004677001671</t>
  </si>
  <si>
    <t>SAIEP 004677001671</t>
  </si>
  <si>
    <t>004677023970</t>
  </si>
  <si>
    <t>[24/02/2026] Se reemplazó cabezal y se realizó Mantenimiento Preventivo del equipo.Se realizan varios depósitos, todos exitosos.</t>
  </si>
  <si>
    <t>SAIEP 004677023970</t>
  </si>
  <si>
    <t>004677006670</t>
  </si>
  <si>
    <t>[24/02/2026] Se realizó Mantenimiento Preventivo del equipo. Se efectuan varios depósitos, todos exitosos.</t>
  </si>
  <si>
    <t>SAIEP 004677006670</t>
  </si>
  <si>
    <t>009845006870</t>
  </si>
  <si>
    <t xml:space="preserve">[25/02/2026] se realiza mantenimiento preventivo </t>
  </si>
  <si>
    <t>LA SERENISIMA S.A 009845006870</t>
  </si>
  <si>
    <t>11468</t>
  </si>
  <si>
    <t>BAPRO 11468</t>
  </si>
  <si>
    <t>9107</t>
  </si>
  <si>
    <t>BANCO NACION 9107</t>
  </si>
  <si>
    <t>MAKRO</t>
  </si>
  <si>
    <t>005868001470</t>
  </si>
  <si>
    <t>[25/02/2026] Se realizo mantenimiento preventivo OK Se realizaron pruebas en diagnóstico, no se realizo prueba en produccion ya que no contaban con efectivo para depositar.</t>
  </si>
  <si>
    <t>MAKRO 005868001470</t>
  </si>
  <si>
    <t>82</t>
  </si>
  <si>
    <t xml:space="preserve">[25/02/2026] se calibro y ajusto modulo deposito _x000D_
pruebas ok con funcionarios </t>
  </si>
  <si>
    <t>Depósito de sobre</t>
  </si>
  <si>
    <t>BANCO LA PAMPA 82</t>
  </si>
  <si>
    <t xml:space="preserve">[25/02/2026] Se desarmo el módulo de depósitos y se realizó limpieza, se realizó calibración de sensores. se realizaron pruebas en producción en presencia de funcionario Tesorero escribe: no presto conformidad porno haber sido validado técnicamente </t>
  </si>
  <si>
    <t>002359018970</t>
  </si>
  <si>
    <t>[25/02/2026] Se realizó Mantenimiento Preventivo del equipo.  Se efectuan varios depósitos, todos exitosos.</t>
  </si>
  <si>
    <t>ACA 002359018970</t>
  </si>
  <si>
    <t xml:space="preserve">[25/02/2026] Al presentarnos al servicio no tenemos acceso al tesoro del ATM. se suspende por sucursal  // [24/02/2026] Se reviso dispensador. Se realizaron pruebas en equipo. Falla en presenter. se suspende por repuesto </t>
  </si>
  <si>
    <t>[25/02/2026] actualizacion de template 5.0_x000D_
limpieza del cam8350._x000D_
reparacion de la cerradura del la gaveta de retract._x000D_
modulo probado en produccion junto al funcionario._x000D_
Equipo operativo</t>
  </si>
  <si>
    <t>BAPRO 11314</t>
  </si>
  <si>
    <t>[25/02/2026] se suspende pedido por solicitud de repuestos el equipo queda operativo  //  Se consulta a caudales</t>
  </si>
  <si>
    <t>ARCOS DORADOS 005091015170</t>
  </si>
  <si>
    <t>8127</t>
  </si>
  <si>
    <t>BAPRO 8127</t>
  </si>
  <si>
    <t>004677001670</t>
  </si>
  <si>
    <t>SAIEP 004677001670</t>
  </si>
  <si>
    <t>005091019570</t>
  </si>
  <si>
    <t>ARCOS DORADOS 005091019570</t>
  </si>
  <si>
    <t xml:space="preserve">[25/02/2026] Se realiza limpieza de validador._x000D_
Se actualiza template del mismo._x000D_
Pruebas en servicio junto a funcionario exitosas </t>
  </si>
  <si>
    <t>BAPRO 5586</t>
  </si>
  <si>
    <t>4865</t>
  </si>
  <si>
    <t>[23/02/2026] se realizó limpieza completa de lectora de tarjetas y se instaló fix. atm funcionando ok. pruebas con lectora ok</t>
  </si>
  <si>
    <t>BAPRO 4865</t>
  </si>
  <si>
    <t>4110</t>
  </si>
  <si>
    <t xml:space="preserve">[23/02/2026] se limpió lectora, se destrabó anti fishing . pruebas de diagnóstico y de servicio ok </t>
  </si>
  <si>
    <t>BANCO NACION 4110</t>
  </si>
  <si>
    <t>10475</t>
  </si>
  <si>
    <t xml:space="preserve">[23/02/2026] se realiza cambio de cpu instalación reconfiguración del mismo por constantes reinicios se pide de forma preventiva el dpi y la zapatilla del mismo. se realizaron pruebas correspondientes con funcionario </t>
  </si>
  <si>
    <t>Falla de Pc Card Cage</t>
  </si>
  <si>
    <t>BANCO NACION 10475</t>
  </si>
  <si>
    <t>004925003170</t>
  </si>
  <si>
    <t xml:space="preserve">[23/02/2026] Se realizo mantenimiento preventivo OK Se realizaron pruebas en diagnóstico y producción con funcionario sin presentar fallas. MAE OPERATIVA </t>
  </si>
  <si>
    <t>FAVANET 004925003170</t>
  </si>
  <si>
    <t>30</t>
  </si>
  <si>
    <t>[23/02/2026] Se configuró bios de Cardcage sierra para que inicie automáticamente ante un corte de energía._x000D_
Se activo tpm._x000D_
Se realizo seguriAcion de dispensador y se realizaron pruebas junto al tesorero sin presentar fallas._x000D_
Se adjunta comprobante de extracción realizada junto al funcionario. // [19/02/2026] Suspende por pedido de parte (CardCage).</t>
  </si>
  <si>
    <t>BANCO LA PAMPA 30</t>
  </si>
  <si>
    <t>6537</t>
  </si>
  <si>
    <t>BAPRO 6537</t>
  </si>
  <si>
    <t xml:space="preserve">[23/02/2026]   se remplaza placa de video de pc _x000D_
se configura impresora  // [20/02/2026]   se suspende por q no llego el repuesto // [19/02/2026] se suspende por pedido de parte // Se comunica porque no inicia la aplicación, queda con pantalla negra, se reinicio varias veces sin éxito </t>
  </si>
  <si>
    <t>002472000070</t>
  </si>
  <si>
    <t xml:space="preserve">[23/02/2026] Se realizo mantenimiento preventivo OK Se realizaron pruebas en diagnóstico y producción con funcionario sin presentar fallas MAE OPERATIVA </t>
  </si>
  <si>
    <t>COOPERATIVA OBRERA LIMITADA DE CONSUMO BAHIA BLANCA 002472000070</t>
  </si>
  <si>
    <t xml:space="preserve">[23/02/2026] se realizó mantenimiento preventivo. se cambiaron caseteras de denominación de $1000 a $20000. SN 702964 y SN 703349. Pruebas a cargo de funcionario </t>
  </si>
  <si>
    <t>20185</t>
  </si>
  <si>
    <t>[23/02/2026]   diagnóstico pruebas y preventivo ok  // [16/01/2026] Mantenimiento preventivo, se pide modulo uno.</t>
  </si>
  <si>
    <t>BANCO NACION 20185</t>
  </si>
  <si>
    <t>20184</t>
  </si>
  <si>
    <t xml:space="preserve">[23/02/2026] diagnóstico pruebas y preventivo ok </t>
  </si>
  <si>
    <t>BANCO NACION 20184</t>
  </si>
  <si>
    <t>74</t>
  </si>
  <si>
    <t xml:space="preserve">[23/02/2026] Se resuelve problemas con el dispensador de dinero, se realizó limpieza, se realizaron pruebas en producción en presencia de funcionario </t>
  </si>
  <si>
    <t>CS2070</t>
  </si>
  <si>
    <t>BANCO LA PAMPA 74</t>
  </si>
  <si>
    <t>10464</t>
  </si>
  <si>
    <t>[23/02/2026] se ajusta y limpia modulo dispensador//ok con funcionario</t>
  </si>
  <si>
    <t>BANCO NACION 10464</t>
  </si>
  <si>
    <t xml:space="preserve">[23/02/2026] Se realiza mantenimiento preventivo </t>
  </si>
  <si>
    <t>AGUAS DEL SUR S.A.S</t>
  </si>
  <si>
    <t>010887000170</t>
  </si>
  <si>
    <t xml:space="preserve">[23/02/2026] realizacion del mantenimiento preventivo al 28/2 </t>
  </si>
  <si>
    <t>AGUAS DEL SUR S.A.S 010887000170</t>
  </si>
  <si>
    <t xml:space="preserve">[24/02/2026] se cambió lectora por problemas en el shutter de apertura. pruebas de diagnóstico y de servicio ok </t>
  </si>
  <si>
    <t>015TI0002</t>
  </si>
  <si>
    <t>[23/02/2026] se revisa logs y se realiza ajuste de transporte y escrow. pruebas en diagnostico con billetes de prueba sin fallas. Tas sujeta a pruebas en servicio.</t>
  </si>
  <si>
    <t>BANCO HIPOTECARIO 015TI0002</t>
  </si>
  <si>
    <t>[24/02/2026] Se realiza revisión completa del dispensador, se repara módulo #1 del dispesandor, queda sin fallas.Se realizan varias pruebas del dispensador en presencia del tesorero Cesar, todas exitosas. ATM queda en servicio.</t>
  </si>
  <si>
    <t xml:space="preserve">[24/02/2026] Se reviso dispensador. Se realizaron pruebas en equipo. Falla en presenter. se suspende por repuesto </t>
  </si>
  <si>
    <t>008681016470</t>
  </si>
  <si>
    <t>[24/02/2026]   se realizo mantenimiento preventivo  // [19/02/2026] se suspende por no tener permiso de la entidad</t>
  </si>
  <si>
    <t>CENCOSUD S.A 008681016470</t>
  </si>
  <si>
    <t>11092</t>
  </si>
  <si>
    <t>[24/02/2026] se resuelve falla de sensor. pruebas en servicio ok</t>
  </si>
  <si>
    <t>BAPRO 11092</t>
  </si>
  <si>
    <t>004677003270</t>
  </si>
  <si>
    <t>[24/02/2026] el día 20/02 se realizó ajuste sensores presencia de bolsa. // confirmado caudales 19/02 11hs// El portavalor aviso desde el local que tenia la falla de sensor al poner la lata nueva. Por lo que se le recomendó al cliente que solicite técnico.</t>
  </si>
  <si>
    <t>SMC-Lata Mal Colocada</t>
  </si>
  <si>
    <t>SAIEP 004677003270</t>
  </si>
  <si>
    <t>005868001170</t>
  </si>
  <si>
    <t xml:space="preserve">[24/02/2026] se realiza mantenimiento preventivo </t>
  </si>
  <si>
    <t>MAKRO 005868001170</t>
  </si>
  <si>
    <t>[24/02/2026] se realiza ajuste y fijación de modulo cam que se encuentra trabando billetes a la entrada de la gaveta. pruebas en diagnostico y billetes reales con más de 200 billetes ok.</t>
  </si>
  <si>
    <t>BAPRO 11090</t>
  </si>
  <si>
    <t>[23/02/2026] Se suspende por cierre de sucursal</t>
  </si>
  <si>
    <t>[24/02/2026] Se realizo reparación de lectora de tarjetas._x000D_
Se realizaron pruebas en diagnostico y en servicio sin presentar fallas._x000D_
Se adjuntan comprobantes de consulta de saldo y extracción realizadas.</t>
  </si>
  <si>
    <t>004677008871</t>
  </si>
  <si>
    <t>[23/02/2026] reconexionado de cable de dato de cabezal,limpieza de sensores.pruebas ok // El cliente se comunica por falla en el equipo, nos conectamos de manera remta e intentamos abrir el shutter pero no responde, ingresamos al BNE e intentamos abrirlo desde ahí pero da error, observamos el disco D y se encontraba lleno, lo vaciamos y realizamos un SP pero la falla persiste, realizamos un reinicio en conjunto pero la falla continua. Se requiere la asistencia técnica presencial</t>
  </si>
  <si>
    <t>Modulo Glory</t>
  </si>
  <si>
    <t>SAIEP 004677008871</t>
  </si>
  <si>
    <t>[23/02/2026] Se realizo M. preventivo primer semestre 2026 // [19/02/2026] Suspende por demora en ingreso y reprogramación de visita.</t>
  </si>
  <si>
    <t xml:space="preserve">[24/02/2026] Se realizo cambio de lectora de tarjetas. Se realizaron pruebas en diagnóstico y producción con funcionario sin presentar fallas. ATM OPERATIVO </t>
  </si>
  <si>
    <t>4652</t>
  </si>
  <si>
    <t xml:space="preserve">[23/02/2026] se realizó mantenimiento preventivo </t>
  </si>
  <si>
    <t>BAPRO 4652</t>
  </si>
  <si>
    <t>[23/02/2026] funcionamiento ok al momento de la visita. se realizó limpieza de módulo y sensores. pruebas de diagnóstico ok</t>
  </si>
  <si>
    <t>004677005170</t>
  </si>
  <si>
    <t xml:space="preserve">[23/02/2026] se realizó cambio de lata bolsa. ya que tenia chapa donde va la llave para abrirla rota. </t>
  </si>
  <si>
    <t>SMC-Lata defectuosa</t>
  </si>
  <si>
    <t>SAIEP 004677005170</t>
  </si>
  <si>
    <t>EL KEROSENERO SA</t>
  </si>
  <si>
    <t>010754000070</t>
  </si>
  <si>
    <t>EL KEROSENERO SA 010754000070</t>
  </si>
  <si>
    <t>004677005270</t>
  </si>
  <si>
    <t>[23/02/2026] lata ok. sin falla</t>
  </si>
  <si>
    <t>SAIEP 004677005270</t>
  </si>
  <si>
    <t>006624050770</t>
  </si>
  <si>
    <t xml:space="preserve">[23/02/2026] se realiza mantenimiento preventivo </t>
  </si>
  <si>
    <t>CARREFOUR 006624050770</t>
  </si>
  <si>
    <t>004677017270</t>
  </si>
  <si>
    <t>[23/02/2026] Se realizó Mantenimiento Preventivo del equipo. Se efectuan varios depósitos, todos exitosos.</t>
  </si>
  <si>
    <t>SAIEP 004677017270</t>
  </si>
  <si>
    <t>002472004370</t>
  </si>
  <si>
    <t>COOPERATIVA OBRERA LIMITADA DE CONSUMO BAHIA BLANCA 002472004370</t>
  </si>
  <si>
    <t>6647</t>
  </si>
  <si>
    <t xml:space="preserve">[23/02/2026] Mantenimiento preventivo. _x000D_
Pruebas en servicio junto a funcionario exitosas </t>
  </si>
  <si>
    <t>BAPRO 6647</t>
  </si>
  <si>
    <t>004925001970</t>
  </si>
  <si>
    <t xml:space="preserve">[23/02/2026] se retira atasco de billete _x000D_
se realiza clear ram_x000D_
dep de Clientes ok_x000D_
 // Revisaron equipo, sacaron la gaveta y no vean atasco. Se solicita técnico. Equipo P1000_x000D_
Contacto Cintia_x000D_
tel: 5492235021390_x000D_
Horario sucursal: Lunes a sábados de 9 a 19hs_x000D_
</t>
  </si>
  <si>
    <t>GLORY P1000</t>
  </si>
  <si>
    <t>FAVANET 004925001970</t>
  </si>
  <si>
    <t>004677006170</t>
  </si>
  <si>
    <t>[23/02/2026] al momento de llegar el equipo se encontró operativo y depositando con normalidad. // Se comunica por monitor apagado, se verifican las conexiones dice estar todo bien se reinicia queda con monitor en negro con american megatrends</t>
  </si>
  <si>
    <t>SAIEP 004677006170</t>
  </si>
  <si>
    <t>5033</t>
  </si>
  <si>
    <t>[23/02/2026] reparacion de dispenser,se configuro una gaveta de $10000 a $20000 (s/n 000200919,cambio de lectora en forma preventiva,pruebas ok.</t>
  </si>
  <si>
    <t>BANCO NACION 5033</t>
  </si>
  <si>
    <t>002472001870</t>
  </si>
  <si>
    <t>[23/02/2026] Se realizo mantenimiento preventivo OK Se realizaron pruebas en diagnóstico y producción con funcionario sin presentar fallas. MAE OPERATIVA</t>
  </si>
  <si>
    <t>COOPERATIVA OBRERA LIMITADA DE CONSUMO BAHIA BLANCA 002472001870</t>
  </si>
  <si>
    <t>8125</t>
  </si>
  <si>
    <t>[23/02/2026] se realizó mantenimiento preventivo. se cambiaron dos caseteras de denominación de $1000 a $20000. SN 0801575 y SN 0801509. pruebas a cargo de funcionario</t>
  </si>
  <si>
    <t>BAPRO 8125</t>
  </si>
  <si>
    <t>002359020570</t>
  </si>
  <si>
    <t xml:space="preserve">[23/02/2026] Se realizó mantenimiento preventivo. Se realizó prueba de depósito de efectivo con cliente. Prueba EXITOSA. Equipo operativo y en servicio </t>
  </si>
  <si>
    <t>ACA 002359020570</t>
  </si>
  <si>
    <t>[23/02/2026] A mi llegada no se encuentra personal del banco en el lugar, quedo a la espera pero luego de 2 horas no llega personal._x000D_
Me retiro y quedo a la espera de nueva coordinación.</t>
  </si>
  <si>
    <t>26</t>
  </si>
  <si>
    <t>[21/02/2026] Se realizo M. preventivo primer semestre 2026</t>
  </si>
  <si>
    <t>BANCO LA PAMPA 26</t>
  </si>
  <si>
    <t>135</t>
  </si>
  <si>
    <t>BANCO LA PAMPA 135</t>
  </si>
  <si>
    <t xml:space="preserve">[21/02/2026] se reconecta impresora.  se configura y prueba funcionamiento con el cliente. ok. // Se comunica por falla de impresión, no figura en Windows.se hace el reconocimiento del dispositivo en Windows sin éxito, el cliente informa que tuvo un corto. Se requiere asistencia </t>
  </si>
  <si>
    <t>136</t>
  </si>
  <si>
    <t>BANCO LA PAMPA 136</t>
  </si>
  <si>
    <t>4211</t>
  </si>
  <si>
    <t xml:space="preserve">[20/02/2026] Se realizó limpieza de lente de validador de módulo de depósitos por suciedad adherida._x000D_
Pruebas en servicio junto a funcionario exitosas </t>
  </si>
  <si>
    <t>Aceptador de cheques</t>
  </si>
  <si>
    <t>BANCO NACION 4211</t>
  </si>
  <si>
    <t>004677002670</t>
  </si>
  <si>
    <t>[20/02/2026] reemplazo de placa de sensores,se encontro un billete de $2000 y se lo entrego a la supervisora.se realizo el mantenimiento preventivo al 28/02pruebas ok</t>
  </si>
  <si>
    <t>SAIEP 004677002670</t>
  </si>
  <si>
    <t>002472008570</t>
  </si>
  <si>
    <t>[20/02/2026] Se realizo mantenimiento preventivo OK Se realizaron pruebas en diagnóstico y producción con funcionario sin presentar fallas. MAE OPERATIVA</t>
  </si>
  <si>
    <t>COOPERATIVA OBRERA LIMITADA DE CONSUMO BAHIA BLANCA 002472008570</t>
  </si>
  <si>
    <t xml:space="preserve">[20/02/2026]   se suspende por q no llego el repuesto // [19/02/2026] se suspende por pedido de parte // Se comunica porque no inicia la aplicación, queda con pantalla negra, se reinicio varias veces sin éxito </t>
  </si>
  <si>
    <t>8120</t>
  </si>
  <si>
    <t xml:space="preserve">[20/02/2026] se realizó cambio de dos gave5as rotas. se dejan configuradas de $1000 (s/n: V10J230100013. s/n: V10J220801035). Las mismas serán probadas por funcionario </t>
  </si>
  <si>
    <t>BAPRO 8120</t>
  </si>
  <si>
    <t>[20/02/2026] se re coordina visita a cliente con UB. Se suspende por UB // queda fuera de servicio por falla en sensor de puerta del tesoro.</t>
  </si>
  <si>
    <t xml:space="preserve">[20/02/2026] Se reviso y desarmo note transport en dispensador. Se encuentra falla en sensor PES en note transport. resorte estirado en note transport. Se cambia resorte. se realizan pruebas en diagnóstico. Pruebas OK. Se realiza prueba en producción de extracción con funcionario bancario. Prueba EXITOSA. Dispensador operativo. ATM operativo y en servicio  // [19/02/2026] se reviso dispensador. se suspende pedido por personal bancario se retira de sucursal. se suspende por sucursal </t>
  </si>
  <si>
    <t>004925003270</t>
  </si>
  <si>
    <t xml:space="preserve">[20/02/2026]  Se realiza mantenimiento preventivo  // [20/02/2026] Se suspende porque lo abrí por error </t>
  </si>
  <si>
    <t>FAVANET 004925003270</t>
  </si>
  <si>
    <t>004677000070</t>
  </si>
  <si>
    <t>[20/02/2026] Se realizó Mantenimiento Preventivo del equipo. Se efectuan varios depósitos,  todos exitosos.</t>
  </si>
  <si>
    <t>SAIEP 004677000070</t>
  </si>
  <si>
    <t>004677010470</t>
  </si>
  <si>
    <t>[20/02/2026] Se realiza revisión, la tapa cierra bien, la lata se libera bien. Sensores funcionando correctamente. Sin fallas. // Problemas en la tapa de la lata</t>
  </si>
  <si>
    <t>SAIEP 004677010470</t>
  </si>
  <si>
    <t>11370</t>
  </si>
  <si>
    <t>[20/02/2026] se desarma lectora y se retira tarjeta trabada. pruebas en servicio ok</t>
  </si>
  <si>
    <t>BAPRO 11370</t>
  </si>
  <si>
    <t>8230</t>
  </si>
  <si>
    <t>[20/02/2026] se reemplazó note transport. pruebas de diagnóstico y de servicio ok</t>
  </si>
  <si>
    <t>BAPRO 8230</t>
  </si>
  <si>
    <t>FRIGORIFICO DE AVES SOYCHU</t>
  </si>
  <si>
    <t>010342000370</t>
  </si>
  <si>
    <t xml:space="preserve">[21/02/2026] diagnóstico pruebas y preventivo ok </t>
  </si>
  <si>
    <t>FRIGORIFICO DE AVES SOYCHU 010342000370</t>
  </si>
  <si>
    <t>004925002470</t>
  </si>
  <si>
    <t xml:space="preserve">[20/02/2026] se realiza mantenimiento preventivo en el equipo se realizaron pruebas correspondientes </t>
  </si>
  <si>
    <t>FAVANET 004925002470</t>
  </si>
  <si>
    <t>811861</t>
  </si>
  <si>
    <t>[20/02/2026] se procede a limpieza de sensor de stacker. pruebas ok</t>
  </si>
  <si>
    <t>BANCO CREDICOOP 811861</t>
  </si>
  <si>
    <t>25</t>
  </si>
  <si>
    <t>BANCO LA PAMPA 25</t>
  </si>
  <si>
    <t>004677000470</t>
  </si>
  <si>
    <t>[21/02/2026] Roxana quinteros_x000D_
Sin falla // a confirmar caudales ///Se contacta el cliente indicando que el equipo está con error y le arrojó ticket de operación de vaciado sin tener recaudación._x000D_
Verifico sensor de bolsa y sensor de puerta abierta con error. El equipo tiene valores. Se solicita técnico para revisar sensores._x000D_
Contacto: +5492994138465</t>
  </si>
  <si>
    <t>SAIEP 004677000470</t>
  </si>
  <si>
    <t>002359057170</t>
  </si>
  <si>
    <t>ACA 002359057170</t>
  </si>
  <si>
    <t>[21/02/2026] se realiza ajuste de swnsor de presencia y volumen rico de latabolsa. pruebas ok. si depositar a bolsa por falta de segurizacion del tesoro. Mae ok // error en sensor de bolsa. Ya asistió UB y el error sigue.</t>
  </si>
  <si>
    <t>118</t>
  </si>
  <si>
    <t>[21/02/2026] Se reemplazo lectora de tarjetas._x000D_
Se realizaron diversas pruebas en diagnostico sin presentar fallas._x000D_
Se realizo prueba en servicio sin presentar fallas._x000D_
Se adjunta comprobante de la prueba</t>
  </si>
  <si>
    <t>BANCO LA PAMPA 118</t>
  </si>
  <si>
    <t>SUPERMERCADOS TOLEDO S.A</t>
  </si>
  <si>
    <t>004312002870</t>
  </si>
  <si>
    <t>[20/02/2026] se configura orden de booteo de bios_x000D_
se retira atasco de sobre de cabezal // 101160769-0.</t>
  </si>
  <si>
    <t>SUPERMERCADOS TOLEDO S.A 004312002870</t>
  </si>
  <si>
    <t>811831</t>
  </si>
  <si>
    <t>[20/02/2026] se repara falla de sensor éxit de presenter por polvo de refacciones en sucursal. se indica que cubran los atms.</t>
  </si>
  <si>
    <t>BANCO CREDICOOP 811831</t>
  </si>
  <si>
    <t>001035016770</t>
  </si>
  <si>
    <t>[20/02/2026] se configura orden de booteo y se realiza calibración de cabezal  // Se comunica porque se había quedado tildada la apago y no volvió a encender. Se apaga nuevamente y queda   con pantalla negra american megatrends</t>
  </si>
  <si>
    <t>TARJETA NARANJA 001035016770</t>
  </si>
  <si>
    <t>23</t>
  </si>
  <si>
    <t>[20/02/2026] Se reinstalo software base y aplicativo M.V._x000D_
Se realizo configuración de types._x000D_
Se realizaron pruebas en servicio junto al funcionario Marcelo Bertone sin presentar fallas._x000D_
Se adjunta comprobante de extracción.</t>
  </si>
  <si>
    <t>BANCO LA PAMPA 23</t>
  </si>
  <si>
    <t>14026</t>
  </si>
  <si>
    <t>[21/02/2026] Se realizo reparación de lectora de tarjetas._x000D_
Se realizaron pruebas en diagnostico y en servicio sin presentar fallas._x000D_
Se adjunta comprobante de las operaciones realizadas.</t>
  </si>
  <si>
    <t>BANCO LA PAMPA 14026</t>
  </si>
  <si>
    <t>88</t>
  </si>
  <si>
    <t>[19/02/2026] se realizo reparación de lectora de tarjetas._x000D_
Se realizaron pruebas en diagnostico sin presentar fallas._x000D_
Se realizo prueba en servicio junto al gerente de la sucursal sin presentar fallas.</t>
  </si>
  <si>
    <t>BANCO LA PAMPA 88</t>
  </si>
  <si>
    <t>3179</t>
  </si>
  <si>
    <t>[19/02/2026] Al llegar al pedido se observa sensor fuera de lugar. Se procede a colocarlo en posicion. Se realizan pruebas en diagnóstico y producción con funcionario sin presentar fallas. ATM OPERATIVO</t>
  </si>
  <si>
    <t>BAPRO 3179</t>
  </si>
  <si>
    <t>812061</t>
  </si>
  <si>
    <t xml:space="preserve">[19/02/2026] se cambiaron rodillos feed shaft gastados. modulo dispensador probado en diagnóstico y en producción con funcionario </t>
  </si>
  <si>
    <t>BANCO CREDICOOP 812061</t>
  </si>
  <si>
    <t xml:space="preserve">[19/02/2026] se reviso dispensador. se suspende pedido por personal bancario se retira de sucursal. se suspende por sucursal </t>
  </si>
  <si>
    <t>008681061170</t>
  </si>
  <si>
    <t xml:space="preserve">[19/02/2026] se realizó mantenimiento preventivo. se actualizó templete </t>
  </si>
  <si>
    <t>CENCOSUD S.A 008681061170</t>
  </si>
  <si>
    <t>[19/02/2026] Se realizo cambio de transporte, alineador y UDD. Se realizaron pruebas en diagnóstico y producción con funcionario sin presentar fallas. ATM OPERATIVO</t>
  </si>
  <si>
    <t>008681061270</t>
  </si>
  <si>
    <t>CENCOSUD S.A 008681061270</t>
  </si>
  <si>
    <t>004677008470</t>
  </si>
  <si>
    <t xml:space="preserve">[19/02/2026] Mantenimiento preventivo. _x000D_
Pruebas en servicio junto a funcionario exitosas </t>
  </si>
  <si>
    <t>SAIEP 004677008470</t>
  </si>
  <si>
    <t>812031</t>
  </si>
  <si>
    <t xml:space="preserve">[19/02/2026] se realizó mantenimiento preventivo correspondiente </t>
  </si>
  <si>
    <t>BANCO CREDICOOP 812031</t>
  </si>
  <si>
    <t>[19/02/2026]   se solucionó problema en atm se realizaron pruebas correspondientes con funcionario  // [18/02/2026] se suspende pedido por solicitud de repuestos se asístira mañana por solicitud del funcionario  // Feriado largo se asiste el 18/02 09:30hs</t>
  </si>
  <si>
    <t>[19/02/2026] se realizó cambio de 2 gavetas de 10000. por falla. prueba en produccion con funcionario ok</t>
  </si>
  <si>
    <t xml:space="preserve">[19/02/2026] se suspende por pedido de parte // Se comunica porque no inicia la aplicación, queda con pantalla negra, se reinicio varias veces sin éxito </t>
  </si>
  <si>
    <t>7860</t>
  </si>
  <si>
    <t>[19/02/2026] Se reemplazó disco. Se reinstalo software base Windows 10 y aplicativo JAM v 11.0.0. Se realizaron pruebas en diagnóstico y producción con funcionaria de la Entidad sin fallas.</t>
  </si>
  <si>
    <t>BANCO NACION 7860</t>
  </si>
  <si>
    <t>COTO</t>
  </si>
  <si>
    <t>002170018172</t>
  </si>
  <si>
    <t xml:space="preserve">[20/02/2026] se realizó mantenimiento preventivo. se actualizó templete </t>
  </si>
  <si>
    <t>COTO 002170018172</t>
  </si>
  <si>
    <t>10227</t>
  </si>
  <si>
    <t>[20/02/2026] se cambió consumibles dispensador _x000D_
pruebas ok con funcionario  // Paro transporte/En proceso de coordinacion</t>
  </si>
  <si>
    <t>BANCO NACION 10227</t>
  </si>
  <si>
    <t>002359017270</t>
  </si>
  <si>
    <t>[20/02/2026] se realizó cambio de cable de red. se llamo a monitoreo para verificar la correcta conectividad.  equipo operativo.  // corroborar conexion remota con sector monitoreo</t>
  </si>
  <si>
    <t>ACA 002359017270</t>
  </si>
  <si>
    <t>[20/02/2026] se procede a desarmado y limpieza de Head y de Validador que tenia scanner rayado. pruebas en servicio ok</t>
  </si>
  <si>
    <t>008681054270</t>
  </si>
  <si>
    <t>[20/02/2026] se registran depósitos en menú superior ok_x000D_
se realiza reinicio de app_x000D_
se realiza limpieza de cabezal // Se verifica con Genkin que los depositos de hoy impatactaron pero en lista de transacciones no aparecen, ademas en un deposito tuvo un error de pantalla azul, el dinero lo deposito pero no le dio un ticket de dicho deposito, donde se le sugiere al cliente mandar mail por la diferencia contable que van a tener. Se necesita asistencia de un tecnico para que actualice la version de Aleph ya que tiene la 3.23.8.13. Horario 9 a 21.</t>
  </si>
  <si>
    <t>CENCOSUD S.A 008681054270</t>
  </si>
  <si>
    <t>11455</t>
  </si>
  <si>
    <t xml:space="preserve">[20/02/2026] Mantenimiento preventivo. _x000D_
Pruebas en servicio junto a funcionario exitosas </t>
  </si>
  <si>
    <t>BAPRO 11455</t>
  </si>
  <si>
    <t>004677010570</t>
  </si>
  <si>
    <t>[20/02/2026] Se realizó revisión de sensores sin encontrar fallas. Se realizó deposito en producción con empleada de la Entidad sin fallas. // a coordinar con caudales_x000D_
La lata ya fue cambiada y nunca se pudo poner operativa, tendría que estar sin valores</t>
  </si>
  <si>
    <t>SAIEP 004677010570</t>
  </si>
  <si>
    <t>004677023270</t>
  </si>
  <si>
    <t>[20/02/2026] revision en gral,realizacion de limpieza de sensores,pruebas ok // El cliente apaga y prende el equipo pero se queda en la misma pantalla, se solicita asistencia de un tecnico.</t>
  </si>
  <si>
    <t>SAIEP 004677023270</t>
  </si>
  <si>
    <t>004925003470</t>
  </si>
  <si>
    <t>FAVANET 004925003470</t>
  </si>
  <si>
    <t>004677015070</t>
  </si>
  <si>
    <t>[20/02/2026] Se realizó Mantenimiento Preventivo del equipo. Se efectuan varios depósitos, todos exitosos.</t>
  </si>
  <si>
    <t>SAIEP 004677015070</t>
  </si>
  <si>
    <t>002359016770</t>
  </si>
  <si>
    <t xml:space="preserve">[20/02/2026] Se realiza mantenimiento preventivo </t>
  </si>
  <si>
    <t>ACA 002359016770</t>
  </si>
  <si>
    <t>11456</t>
  </si>
  <si>
    <t>BAPRO 11456</t>
  </si>
  <si>
    <t xml:space="preserve">[20/02/2026] Se realizo prueba de comunicación con monitoreo OK. Se coloco lata con UB. Se realizo deposito de sobre de prueba. Se realizaron pruebas en diagnóstico y producción con funcionario sin presentar fallas. MAE OPERATIVA // [19/02/2026] Se realizo conexion de MAE. Se suspende pedido por colocación de bolsa (disponibilidad de caudales) </t>
  </si>
  <si>
    <t>INST</t>
  </si>
  <si>
    <t>003781076070</t>
  </si>
  <si>
    <t>MAXICONSUMO 003781076070</t>
  </si>
  <si>
    <t>004925000370</t>
  </si>
  <si>
    <t>FAVANET 004925000370</t>
  </si>
  <si>
    <t>19674</t>
  </si>
  <si>
    <t xml:space="preserve">[18/02/2026] se sacó billete trabado (se entrega a funcionario billete de $10000). se limpian sensores. pruebas de diagnóstico y de servicio ok </t>
  </si>
  <si>
    <t>BANCO NACION 19674</t>
  </si>
  <si>
    <t>008681028970</t>
  </si>
  <si>
    <t>{18/02/2026}   // [18/02/2026] al arribar a cliente se encuentra touchscreen descalibrado. se realiza calibración de touchscreen. se realizan pruebas. Prueba OK. Se realiza prueba de depósito de efectivo con cliente. Prueba EXITOSA. Equipo operativo y en servicio  // {16/02/2026} se programa para el 17-02 para consultar por disponibilidad // El cliente se comunica por problemas en el touch screen, dice que está desconfigurado, ya que apreta la pantalla pero el click lo detecta en cualquier otro lado, intentamos ingresasr de manera remota al equipo pero no tenemos conexiín con el modem y por ende con la mae, se resetea el router pero sigue sin conexión, se le pide al cliente que resetee el equipo pero la falla persiste. Se requiere la asistencia presencial de un técnico para dar solución al problema</t>
  </si>
  <si>
    <t>CENCOSUD S.A 008681028970</t>
  </si>
  <si>
    <t>9169000070</t>
  </si>
  <si>
    <t>[18/02/2026] extraccion de sobre trabado,limpieza de sensores // El cliente llama por que tienen billete trabado, no pudimos ingresar remotamente, se le pide de que reinicie el router , sigue sin señal, se la guía para sacar el billete , lo saca . reinicia prueba y le sale error en dispositivo. se la guía nuevamente dice , que quedo el ahí trabado que no lo puede empujar, dice que callo. se vuelve a depositar le sale error de dispositivo se deriva a técnico.
9.00A 17.00hs
Tel:2995210864</t>
  </si>
  <si>
    <t>AEROPUERTOS DE NEUQUEN 9169000070</t>
  </si>
  <si>
    <t>MAGNANELLI S.A</t>
  </si>
  <si>
    <t>010833000070</t>
  </si>
  <si>
    <t xml:space="preserve">[18/02/2026] Se realiza cambio de la cerradura de la tapa, se realizó limpieza </t>
  </si>
  <si>
    <t>P. Chapas/Cerraduras</t>
  </si>
  <si>
    <t>MAGNANELLI S.A 010833000070</t>
  </si>
  <si>
    <t>[18/02/2026] se suspende pedido por solicitud de repuestos  // .,</t>
  </si>
  <si>
    <t>001TI0002</t>
  </si>
  <si>
    <t>[18/02/2026] Se realizo limpieza de validador, transporte y ci. Se realizo calibracion. Se realizaron pruebas en diagnóstico y producción con funcionario sin presentar fallas. TAS OPERATIVA</t>
  </si>
  <si>
    <t>BANCO HIPOTECARIO 001TI0002</t>
  </si>
  <si>
    <t>[18/02/2026] suspendo por pedido de repuesto DOR y error recurrente.</t>
  </si>
  <si>
    <t>11348</t>
  </si>
  <si>
    <t>[18/02/2026] se solucionó problema en dispensador se realizaron pruebas correspondientes con funcionario  // Se solicita disponibilidad a PDF</t>
  </si>
  <si>
    <t>BAPRO 11348</t>
  </si>
  <si>
    <t>004677014270</t>
  </si>
  <si>
    <t>[18/02/2026] Se realizo M. preventivo</t>
  </si>
  <si>
    <t>SAIEP 004677014270</t>
  </si>
  <si>
    <t>GEN S.R.L</t>
  </si>
  <si>
    <t>10924000370</t>
  </si>
  <si>
    <t>[18/02/2026] reconeccionado de cable interlock de alimentacion del router del equipo,pruebas reales ok</t>
  </si>
  <si>
    <t>GEN S.R.L 10924000370</t>
  </si>
  <si>
    <t>5619</t>
  </si>
  <si>
    <t>[18/02/2026] Se acomodó correa de transporte vertical que estaba fuera de posición y ocasionaba doblez en los billetes._x000D_
Pruebas en diagnóstico ok. _x000D_
Pruebas en servicio quedan a cargo de funcionario</t>
  </si>
  <si>
    <t>BAPRO 5619</t>
  </si>
  <si>
    <t>002359000370</t>
  </si>
  <si>
    <t>[18/02/2026] Se realizo mantenimiento preventivo OK Se realizaron pruebas en diagnóstico y producción con funcionario sin presentar fallas. MAE OPERATIVA</t>
  </si>
  <si>
    <t>ACA 002359000370</t>
  </si>
  <si>
    <t>[18/02/2026] Se reemplazaron consumibles de los módulos 3 y 4._x000D_
Se realizaron pruebas en diagnostico sin presentar fallas._x000D_
Se realizaron pruebas en servicio junto al funcionario sin presentar fallas.</t>
  </si>
  <si>
    <t>10003</t>
  </si>
  <si>
    <t>[18/02/2026] Se realizó mantenimiento preventivo. Se realizaron pruebas en diagnóstico sin fallas.</t>
  </si>
  <si>
    <t>BANCO NACION 10003</t>
  </si>
  <si>
    <t xml:space="preserve">[18/02/2026] Al llegar al pedido se detecto la tapa del validador abierta. Se procedio a cerrar correctamente. Se realizaron pruebas en diagnóstico y producción con funcionario sin presentar fallas. MAE OPERATIVA // SE comunica porque rechaza todos los billetes, la MAE esta operativa sin errores, se reinicia sin éxito </t>
  </si>
  <si>
    <t>11349</t>
  </si>
  <si>
    <t>BAPRO 11349</t>
  </si>
  <si>
    <t>[18/02/2026] Se reemplazaron consumibles de los 4 módulos._x000D_
Se realiza pruebas en diagnostico sin presentar fallas._x000D_
Se realiza prueba en servicio junto al funcionario sin presentar fallas.</t>
  </si>
  <si>
    <t>004677000170</t>
  </si>
  <si>
    <t>[18/02/2026] al arribar a cliente se encuentra equipo con disco rígido con falla. se cambió disco rígido en equipo. Se realiza masterización y configuración. Se envían usuarios al equipo. Se realiza prueba de depósito de efectivo con cliente. Prueba EXITOSA. Equipo operativo y en servicio  // EQuipo en menu biso no inicio mas Disco saturado... 101159917-0.</t>
  </si>
  <si>
    <t>SAIEP 004677000170</t>
  </si>
  <si>
    <t>14076</t>
  </si>
  <si>
    <t>[19/02/2026] Se realizo reparación de impresora de recibos._x000D_
Se realizaron diversas pruebas em diagnostico y en servicio sin presentar fallas.</t>
  </si>
  <si>
    <t>BANCO LA PAMPA 14076</t>
  </si>
  <si>
    <t>10495</t>
  </si>
  <si>
    <t xml:space="preserve">[19/02/2026] Se realizó reconexión de lector biométrico. _x000D_
Prueba en diagnóstico ok._x000D_
Pruebas en servicio junto a funcionario exitosas </t>
  </si>
  <si>
    <t>Lector de huellas</t>
  </si>
  <si>
    <t>BANCO NACION 10495</t>
  </si>
  <si>
    <t>11411</t>
  </si>
  <si>
    <t xml:space="preserve">[19/02/2026] Cuando se asistió y se solicitó el repuesto se cambió el ATM de estabilizador y dejó hacer la falla. por lo tanto cierro el pedido y aviso al tesorero que debe realizar el cambio de estabilizador para conecta el ATM en su toma correspondiente. el ATM estuvo tomando depósitos 5 días continuos sin ninguna falla  // [13/02/2026] Se suspende pedido por solicitud de repuesto </t>
  </si>
  <si>
    <t>BAPRO 11411</t>
  </si>
  <si>
    <t>004925000970</t>
  </si>
  <si>
    <t xml:space="preserve">[19/02/2026] se realiza mantenimiento preventivo </t>
  </si>
  <si>
    <t>FAVANET 004925000970</t>
  </si>
  <si>
    <t xml:space="preserve">[19/02/2026] mantenimiento preventivo </t>
  </si>
  <si>
    <t>[19/02/2026] se suspende por no tener permiso de la entidad</t>
  </si>
  <si>
    <t>002359060370</t>
  </si>
  <si>
    <t xml:space="preserve">[19/02/2026] se realizó mantenimiento preventivo </t>
  </si>
  <si>
    <t>ACA 002359060370</t>
  </si>
  <si>
    <t>[19/02/2026] Suspende por demora en ingreso y reprogramación de visita.</t>
  </si>
  <si>
    <t>87</t>
  </si>
  <si>
    <t>[19/02/2026] Se reemplazo impresora de recibos._x000D_
Se realizaron pruebas en diagnostico sin presentar fallas._x000D_
Se realizaron pruebas em servicio sin presentar fallas.</t>
  </si>
  <si>
    <t>BANCO LA PAMPA 87</t>
  </si>
  <si>
    <t xml:space="preserve">[19/02/2026] Se realizo conexion de MAE. Se suspende pedido por colocación de bolsa (disponibilidad de caudales) </t>
  </si>
  <si>
    <t>[19/02/2026] Suspende por pedido de parte (CardCage).</t>
  </si>
  <si>
    <t>EMFACO S.A.</t>
  </si>
  <si>
    <t>004395002070</t>
  </si>
  <si>
    <t>EMFACO S.A. 004395002070</t>
  </si>
  <si>
    <t>[19/02/2026]   se realiza calibrado de sensores y se repara sensor de CI qué generaba fallas aleatorias. Pruebas en diagnostico con billetes de prueba ok. Tas ok // [18/02/2026] suspendo por pedido de repuesto DOR y error recurrente.</t>
  </si>
  <si>
    <t>8233</t>
  </si>
  <si>
    <t xml:space="preserve">[19/02/2026] problema.con USB. se cambió de puerto y se calibró touch. Pruebas de diagnóstico y de servicio ok </t>
  </si>
  <si>
    <t>BAPRO 8233</t>
  </si>
  <si>
    <t>[19/02/2026] realizacion del mantenimiento preventivo del 28/2</t>
  </si>
  <si>
    <t>[19/02/2026] se limpio y reguló sensores deposito  // 101160328-0.</t>
  </si>
  <si>
    <t>813631</t>
  </si>
  <si>
    <t xml:space="preserve">[19/02/2026] Se realiza cambio de una gaveta de $2.000 la misma se deja funcionando en el ATM, se verifica el correcto funcionamiento de todos los módulos del ATM, se realizaron pruebas en producción en presencia de funcionario </t>
  </si>
  <si>
    <t>BANCO CREDICOOP 813631</t>
  </si>
  <si>
    <t>5067</t>
  </si>
  <si>
    <t>[18/02/2026] Se realizó mantenimiento preventivo. Se realizaron pruebas en diagnóstico y producción sin fallas. // [15/01/2026] Suspende por falta de personal en sucursal.</t>
  </si>
  <si>
    <t>BANCO NACION 5067</t>
  </si>
  <si>
    <t>004925002970</t>
  </si>
  <si>
    <t>[18/02/2026] se configura orden de booteo _x000D_
se realizan depósitos de cliente ok  // Paola de la sucursal indica que cierran por feriado hasta el miercoles 18/02_x000D_
El cliente se contacta por que esta tildada la mae por que quedo tildada la mae , se reinicia, se le dice que pruebe y sigue igual , dice que hace rato que esta así se, se deriva a técnico. la clienta esta hoy hasta la 17.00hs, cierran los feriados pero si pueden pasar antes me dejo el teléfono para que la llamen que abre sino el miercoles a las 8.00hs abren . _x000D_
Paola tel:+5492266536836</t>
  </si>
  <si>
    <t>FAVANET 004925002970</t>
  </si>
  <si>
    <t>004677001270</t>
  </si>
  <si>
    <t>[18/02/2026] Se realizó Mantenimiento Preventivo del equipo. Se efectuan varios depósitos, todos exitosos.</t>
  </si>
  <si>
    <t>SAIEP 004677001270</t>
  </si>
  <si>
    <t>14103</t>
  </si>
  <si>
    <t>[17/02/2026] Se realizó mantenimiento preventivo. Se realizaron pruebas en diagnóstico sin fallas.</t>
  </si>
  <si>
    <t>BANCO LA PAMPA 14103</t>
  </si>
  <si>
    <t>14102</t>
  </si>
  <si>
    <t>BANCO LA PAMPA 14102</t>
  </si>
  <si>
    <t>14099</t>
  </si>
  <si>
    <t>BANCO LA PAMPA 14099</t>
  </si>
  <si>
    <t xml:space="preserve">[18/02/2026] diagnóstico pruebas y preventivo ok </t>
  </si>
  <si>
    <t>65</t>
  </si>
  <si>
    <t>[18/02/2026] A mi llegada el equipo se encuentra sin fallas._x000D_
Se realiza revisión exhaustiva del equipo, limpieza general y calibración de sensores._x000D_
Se realizan pruebas em diagnostico sin presentar fallas.</t>
  </si>
  <si>
    <t>OPTEVA ECRM</t>
  </si>
  <si>
    <t>BANCO LA PAMPA 65</t>
  </si>
  <si>
    <t>002359014470</t>
  </si>
  <si>
    <t xml:space="preserve">[18/02/2026] Se realizó mantenimiento preventivo. Equipo operativo y en servicio </t>
  </si>
  <si>
    <t>ACA 002359014470</t>
  </si>
  <si>
    <t>20268</t>
  </si>
  <si>
    <t>[18/02/2026] Se realiza instalación del ATM a pedido del tesorero se dejan configuradas las gavetas de la siguiente forma 4 de $10.000 (B838240901945, B838241101699, B838241000376, B838240901933) y 4 de $20.000 (B838241101272, B838241002441, B838240901932, B838240901946) la prueba en servicio queda a cargo del tesorero, el ATM queda fuera de servicio porque no cuenta con la configuración de las cerraduras del tesoro // [10/02/2026]   se suspende por problemas de conexión. van a revisar el Rack y el cableado y avisarán cuando podamos volver // Favor suspender instalación. El lugar no se encuentra empezado, se deja equipo sin amurar</t>
  </si>
  <si>
    <t>BANCO NACION 20268</t>
  </si>
  <si>
    <t>117</t>
  </si>
  <si>
    <t>[18/02/2026] A mi llegada el ATM se encuentra en servicio sin presentar fallas._x000D_
Se realizo revisión completa del equipo, limpieza general y calibración de sensores._x000D_
Se realizaron pruebas en diagnostico sin presentar fallas.</t>
  </si>
  <si>
    <t>BANCO LA PAMPA 117</t>
  </si>
  <si>
    <t xml:space="preserve">[18/02/2026] se realizó limpieza de lectora. pruebas de diagnóstico y de servicio ok </t>
  </si>
  <si>
    <t>[18/02/2026]   Se realizó mantenimiento preventivo. Se realizaron pruebas en diagnóstico y producción con clientes de la Entidad sin fallas. // [15/01/2026] Suspende por falta de personal en sucursal.</t>
  </si>
  <si>
    <t>4677002670</t>
  </si>
  <si>
    <t>[18/02/2026] se suspende por pedido de repuestos  // placa deshabilitada en app, se verifica placa activa y en puerto 4, reinicio completo, falla persiste, equipo solo reconoce puertos 1 y 2, actualizo placa ioboard, reinicio, falla persiste</t>
  </si>
  <si>
    <t>SAIEP 4677002670</t>
  </si>
  <si>
    <t>[18/02/2026] se observa que la gaveta inoperativa  se debe a recarga realizada el fin de semana sin haber balanceado ni borrado contadores, lo que genera que al exceder la capacidad máxima de billetes por gaveta, la Red deja inoperativa por error de carga. _x000D_
atm ok</t>
  </si>
  <si>
    <t>004677019470</t>
  </si>
  <si>
    <t>SAIEP 004677019470</t>
  </si>
  <si>
    <t>[18/02/2026] se suspende pedido por solicitud de repuestos se asístira mañana por solicitud del funcionario  // Feriado largo se asiste el 18/02 09:30hs</t>
  </si>
  <si>
    <t>[17/02/2026] Se realizó mantenimiento preventivo. Se realizaron pruebas en diagnóstico y producción con clientes de la Entidad sin fallas.</t>
  </si>
  <si>
    <t xml:space="preserve">[18/02/2026] se realiza mantenimiento preventivo </t>
  </si>
  <si>
    <t>004677009870</t>
  </si>
  <si>
    <t>[16/02/2026] Se revisaron sensores de terminal, y percha de lata bolsa sin encontrar falla. Se marcó para revisión en planta la lata bolsa saliente. // Lata trabada</t>
  </si>
  <si>
    <t>SAIEP 004677009870</t>
  </si>
  <si>
    <t xml:space="preserve">[16/02/2026] se realizó mantenimiento preventivo correspondiente </t>
  </si>
  <si>
    <t>48</t>
  </si>
  <si>
    <t>[14/02/2026]   Se realizó mantenimiento preventivo. Se realizaron pruebas en diagnóstico sin fallas. // [14/01/2026] Pedido abierto por error.</t>
  </si>
  <si>
    <t>BANCO LA PAMPA 48</t>
  </si>
  <si>
    <t>47</t>
  </si>
  <si>
    <t>[14/02/2026] Se realizó mantenimiento preventivo. Se realizaron pruebas en diagnóstico y producción con clientes de la Entidad sin fallas.</t>
  </si>
  <si>
    <t>BANCO LA PAMPA 47</t>
  </si>
  <si>
    <t>[14/02/2026] Se remasterizo terminal a fin de actualizar software aplicativo Aleph. Se realizó mantenimiento preventivo ya que se encontraba con mucho polvillo. Se realizaron pruebas de depósitos con empleados de la Entidad sin fallas. // SE comunica porque no le están impactando los depósitos en el sistema, el ultimo que refleja es a las 14:11, se verifica en el jornal que tiene varios depósitos realizado despues de dicha hora. Realizar backup de los cashin se requiere actualizar aleph</t>
  </si>
  <si>
    <t>4189</t>
  </si>
  <si>
    <t xml:space="preserve">[13/02/2026] se realizó mantenimiento preventivo </t>
  </si>
  <si>
    <t>BANCO NACION 4189</t>
  </si>
  <si>
    <t>19792</t>
  </si>
  <si>
    <t xml:space="preserve">[13/02/2026] se cambió lectora tarjeta.. _x000D_
pruebas ok con funcionario </t>
  </si>
  <si>
    <t>BANCO NACION 19792</t>
  </si>
  <si>
    <t>5907</t>
  </si>
  <si>
    <t>BANCO NACION 5907</t>
  </si>
  <si>
    <t xml:space="preserve">[13/02/2026] se solucionó problema en impresora se realizaron pruebas correspondientes con funcionario en producción </t>
  </si>
  <si>
    <t>S1JBS740</t>
  </si>
  <si>
    <t>[13/02/2026] se revisa lectora. se realizan pruebas y ajuste del módulo. no se han encontrado fallas en el testeo. asistido por Gismondi.</t>
  </si>
  <si>
    <t>BANCO ICBC S1JBS740</t>
  </si>
  <si>
    <t xml:space="preserve">[13/02/2026] Se resuelve problemas con el head del módulo de depósitos, se realizó limpieza, se realizaron pruebas en producción en presencia de funcionario </t>
  </si>
  <si>
    <t>814361</t>
  </si>
  <si>
    <t xml:space="preserve">[13/02/2026] Se cambio de placa de dispensador. Se actualizo firmware de la misma. Se realizaron pruebas en diagnostico y produccion con funcionario sin presentar fallas. ATM OPERATIVO.  </t>
  </si>
  <si>
    <t>BANCO CREDICOOP 814361</t>
  </si>
  <si>
    <t xml:space="preserve">[13/02/2026] diagnóstico pruebas y preventivo ok </t>
  </si>
  <si>
    <t>004677022570</t>
  </si>
  <si>
    <t>[13/02/2026] se realizó cambio de cabezal por varios atascos. modulo aceptador de efectivo probado en producción con funcionario  // cliente solicita asistencia ya que comenta que se traba constantemente la validadora al ingresar billetes y que la observa muy sucia a pesar de limpiarla con frecuencia._x000D_
Fernando, 2934531376_x000D_
Horario de tienda: 7 a 22hs</t>
  </si>
  <si>
    <t>SAIEP 004677022570</t>
  </si>
  <si>
    <t>7876</t>
  </si>
  <si>
    <t>BANCO NACION 7876</t>
  </si>
  <si>
    <t>CORREDORES VIALES S.A</t>
  </si>
  <si>
    <t>010253005770</t>
  </si>
  <si>
    <t>[13/02/2026] Se realizó mantenimiento preventivo. Se realizó depósito en producción con supervisor sin fallas. // cliente solicita asistencia ya que comenta que la validadora está muy sucia y se traba constantemente</t>
  </si>
  <si>
    <t>CORREDORES VIALES S.A 010253005770</t>
  </si>
  <si>
    <t>SERVICIOS LUARCA SA</t>
  </si>
  <si>
    <t>001430000170</t>
  </si>
  <si>
    <t xml:space="preserve">[13/02/2026] se realiza mantenimiento preventivo </t>
  </si>
  <si>
    <t>SERVICIOS LUARCA SA 001430000170</t>
  </si>
  <si>
    <t>[13/02/2026] cambio de validador y gaveta cam 8350._x000D_
modulo probado en produccion junto al funcionario._x000D_
Equipo operativo</t>
  </si>
  <si>
    <t>BAPRO 11202</t>
  </si>
  <si>
    <t>004677023070</t>
  </si>
  <si>
    <t>[13/02/2026] al arribar a cliente equipo indica error bolsa ausente y bolsa llena. se retira lata bolsa y se revisa. lata bolsa operativa. se realiza prueba de depósito de efectivo con cliente. Prueba EXITOSA. Equipo operativo y en servicio  // A coordinar con caudales</t>
  </si>
  <si>
    <t>SAIEP 004677023070</t>
  </si>
  <si>
    <t>8288</t>
  </si>
  <si>
    <t>[13/02/2026] Se reemplazo escrow de modulo CAM._x000D_
Se realizaron pruebas en diagnostico sin presentar fallas._x000D_
Se realizaron pruebas en servicio junto al tesorero sin presentar fallas.</t>
  </si>
  <si>
    <t>BAPRO 8288</t>
  </si>
  <si>
    <t>[14/02/2026] Se realizo relevaliento de MAE. Se envio el mismo a la cadena de mail correspondiente</t>
  </si>
  <si>
    <t>006624018970</t>
  </si>
  <si>
    <t>[14/02/2026] Al momento de la visita técnica no se detecta mal funcionamiento de la terminal. Se realiza depósito con encargada sin fallas.</t>
  </si>
  <si>
    <t>CARREFOUR 006624018970</t>
  </si>
  <si>
    <t>GOYAIKE S.A.A.C.I.Y.F</t>
  </si>
  <si>
    <t>002214003670</t>
  </si>
  <si>
    <t>[13/02/2026] se realiza instalación de imagen base y aplicativo se realizaron pruebas correspondientes con personal de monitoreo y depósito de prueba con denominaciones varias // Se intenta reinstalar SP y FW pero resulta imposible por mala conectividad y lentitud del equipo, el mismo ademas, se ecuentra desactualizado, se deriva a campo para actualizar a la ultima version de Aleph (4.34) // El cliente llama por le sale escrow trabado , nos conectamos remotamente, se abre le escrow , se reinicia prueba en depositar y queda en espere por favor,  se le indica que se fije los compartimientos dice que no hay nada, que le pase un trapito húmedo, depósito y le sale error y se queda tildada, se deriva a monitoreo _x000D_
Tel:1131454404</t>
  </si>
  <si>
    <t>SMC – Remasterización</t>
  </si>
  <si>
    <t>GOYAIKE S.A.A.C.I.Y.F 002214003670</t>
  </si>
  <si>
    <t>[13/02/2026] Se realizo cambio de CI. Se realizaron pruebas en diagnóstico y producción con funcionario sin presentar fallas. ATM OPERATIVO  // [12/02/2026] Se suspende pedido por solicitud de repuesto. // [11/02/2026] Se realizo cambio de UDD de modulo de depositos ENA. Se realizaron pruebas en diagnóstico y persiste falla. Se suspende pedido por repuesto de CI. // [09/02/2026] Se suspende pedido por solicitud de repuesto EDD</t>
  </si>
  <si>
    <t>010253004870</t>
  </si>
  <si>
    <t>[13/02/2026] se masterizo equipo 1._x000D_
prueba de depositos con el operador ok._x000D_
Equipo operativo // [12/02/2026] se suspende pedido por repuestos // sin conexión</t>
  </si>
  <si>
    <t>Falla en Software</t>
  </si>
  <si>
    <t>CORREDORES VIALES S.A 010253004870</t>
  </si>
  <si>
    <t xml:space="preserve">[13/02/2026] se ajustó gancia de sensor desde placa arduino y se realizó actualización de firmawere de dicha placa. modulo aceptador de efectivo probado </t>
  </si>
  <si>
    <t>PLANTA MAR DEL PLATA</t>
  </si>
  <si>
    <t>4997</t>
  </si>
  <si>
    <t>PLANTA MAR DEL PLATA 4997</t>
  </si>
  <si>
    <t>[13/02/2026] Se realizo M. preventivo primer semestre 2026.</t>
  </si>
  <si>
    <t>009455000870</t>
  </si>
  <si>
    <t>[13/02/2026] Se calibra sensor de presencia de bolsa y se reemplaza latabolsa, queda sin. fallas.Se efectuan varios depósitos,  todos exitosos. // Se coordina con caudales_x000D_
 101159403-0.</t>
  </si>
  <si>
    <t>EL TEHUELCHE SACICI 009455000870</t>
  </si>
  <si>
    <t xml:space="preserve">[13/02/2026] se realizó mantenimiento preventivo correspondiente </t>
  </si>
  <si>
    <t xml:space="preserve">[12/02/2026] se solucionó problema en modulo de depósito y cableado de monitor se realizaron pruebas correspondientes con funcionario </t>
  </si>
  <si>
    <t>33</t>
  </si>
  <si>
    <t>[12/02/2026] Se reemplazó stacker y picker de módulo 2. Se realizaron pruebas en diagnóstico sin fallas.</t>
  </si>
  <si>
    <t>BANCO LA PAMPA 33</t>
  </si>
  <si>
    <t>[12/02/2026] Se realizó mantenimiento preventivo. Se realizaron pruebas en diagnóstico sin fallas.</t>
  </si>
  <si>
    <t>[12/02/2026] Reparación sensor PCS. Limpieza y calibración</t>
  </si>
  <si>
    <t>004677023170</t>
  </si>
  <si>
    <t>[12/02/2026] se realizó cambio de fuente de pc. la misma se encontraba quemada posiblemente por baja de tensión en la sucursal. equipo probado en producción con funcionario  // Se intento conectar remotamente, se logra identificar que funciona router pero no se logra conectar remotamente. al asistir al cliente se logra ver que la PC no enciende</t>
  </si>
  <si>
    <t>SAIEP 004677023170</t>
  </si>
  <si>
    <t>005091019670</t>
  </si>
  <si>
    <t xml:space="preserve">[12/02/2026] se realiza mantenimiento preventivo </t>
  </si>
  <si>
    <t>ARCOS DORADOS 005091019670</t>
  </si>
  <si>
    <t>002359008670</t>
  </si>
  <si>
    <t>[12/02/2026] Se realizo MP._x000D_
prueba de depositos con el operador ok._x000D_
Equipo operativo</t>
  </si>
  <si>
    <t>ACA 002359008670</t>
  </si>
  <si>
    <t>[12/02/2026] Se realizo revisión completa de dispensador._x000D_
Se reemplazaron consumibles de los módulos 2, 3 y 4._x000D_
Se realizaron diversas pruebas en diagnostico sin presentar fallas._x000D_
Se realizaron pruebas en servicio con clientes de la entidad sin presentar fallas.</t>
  </si>
  <si>
    <t>14025</t>
  </si>
  <si>
    <t>[12/02/2026] Se realizo M. preventivo primer semestre 2026</t>
  </si>
  <si>
    <t>BANCO LA PAMPA 14025</t>
  </si>
  <si>
    <t>8273</t>
  </si>
  <si>
    <t xml:space="preserve">[12/02/2026] se reemplazó lectora por reiteración de falla. pruebas de diagnostico y de servicio ok </t>
  </si>
  <si>
    <t>BAPRO 8273</t>
  </si>
  <si>
    <t xml:space="preserve">[12/02/2026] Se reviso dispensador en ATM. se revisaron gavetas de dinero. Se realizó limpieza de módulos y note feeder. recibimos soporte de Especialista Walter Formaggio. Se realizaron pruebas en diagnóstico de dispensador. Pruebas OK. Se realizó prueba de extracción con funcionario bancario. Prueba EXITOSA. Dispensador operativo. ATM operativo y en servicio </t>
  </si>
  <si>
    <t>[12/02/2026] al momento de llegar el equipo se encontraba operativo. se revisa estado de sensores. no sé encuentra falla. // Se accede al menu CIT pero no detecta la contadora, se intenta ingresar al BNE pero en el menu de las apps no abre, se intenta ingresar al usuario admin de windows pero sale como disabled, se deriva a monitoreo para ver el tema del usuario de windows. Contacto: Monica 2966516411, hasta las 23.///////_x000D_
Se intenta recuperar windows bloqueado, no logra ser exitoso, se solicita asistencia tecnica.</t>
  </si>
  <si>
    <t>[12/02/2026]   se reemplaza validador y pruebas ok. Tas ok // [11/02/2026] se suspende por pedido de repuesto</t>
  </si>
  <si>
    <t>6696</t>
  </si>
  <si>
    <t xml:space="preserve">[12/02/2026] Al momento de llegar el ATM se encontraba funcionando correctamente, el tesorero me comenta que ayer trabó dos depósitos, se desarmó el módulo de depósitos y se realizó limpieza, se realizaron pruebas en producción en presencia de funcionario </t>
  </si>
  <si>
    <t>BAPRO 6696</t>
  </si>
  <si>
    <t>4193</t>
  </si>
  <si>
    <t>[12/02/2026] Se realizo MP._x000D_
modulo probado en produccion junto al funcionario._x000D_
equipo operativo.</t>
  </si>
  <si>
    <t>BANCO NACION 4193</t>
  </si>
  <si>
    <t>005091076870</t>
  </si>
  <si>
    <t>ARCOS DORADOS 005091076870</t>
  </si>
  <si>
    <t>3283</t>
  </si>
  <si>
    <t>[12/02/2026] se observa problemas de cierre de shutter y sensor de.exit tapado. Se abre tesoro y se encuentra billete suelto de $20.000 en salida de presenter. pruebas en servicio ok</t>
  </si>
  <si>
    <t>BANCO HIPOTECARIO 3283</t>
  </si>
  <si>
    <t>4460</t>
  </si>
  <si>
    <t>[12/02/2026] Al arribo el atm se encuentra en servicio y sin fallas. Pruebas ok</t>
  </si>
  <si>
    <t>BANCO NACION 4460</t>
  </si>
  <si>
    <t>005091077070</t>
  </si>
  <si>
    <t>ARCOS DORADOS 005091077070</t>
  </si>
  <si>
    <t>[12/02/2026]   se realizó cambio de impresora de recibos por falla. equipo probado en producción con funcionario  // [10/02/2026]   se solicita repuesto  // [07/02/2026] Se realizo remasterizacion de terminal. continúa falla de impresora. Se suspende pedido por solicitud de repuesto de la misma. // Se revisa en devices se asgina como pretedeteminada pero no sale test, se hace un reinicio en conjunto, el cliente confirma qe se apago todo el equipo, se enciende, se prueba de nuevo pero no imprime nada, el cliente observa que el rodillo interior esta bastante duro, y al hacer prueba con el boton para que salga papel tampoco funcona. Se necesita asistencia de un tecnico. Horario 8.30 a 21.</t>
  </si>
  <si>
    <t>005091019870</t>
  </si>
  <si>
    <t>ARCOS DORADOS 005091019870</t>
  </si>
  <si>
    <t>[12/02/2026] se suspende pedido por repuestos // sin conexión</t>
  </si>
  <si>
    <t>010470000970</t>
  </si>
  <si>
    <t>REFINERIA BAHIA BLANCA S.A.U. 010470000970</t>
  </si>
  <si>
    <t>825131</t>
  </si>
  <si>
    <t>[13/02/2026] Se realizó mantenimiento preventivo. Se realizaron pruebas en diagnóstico y producción con funcionaria de la Entidad sin fallas.</t>
  </si>
  <si>
    <t>BANCO CREDICOOP 825131</t>
  </si>
  <si>
    <t xml:space="preserve">[13/02/2026] Se suspende pedido por solicitud de repuesto </t>
  </si>
  <si>
    <t>10293</t>
  </si>
  <si>
    <t xml:space="preserve">[13/02/2026] se cambio consumibles dispensador _x000D_
pruebas ok con funcionario </t>
  </si>
  <si>
    <t>BANCO NACION 10293</t>
  </si>
  <si>
    <t>002170013270</t>
  </si>
  <si>
    <t xml:space="preserve">[13/02/2026] se realiza mantenimiento preventivo en el equipo se realizaron pruebas correspondientes </t>
  </si>
  <si>
    <t>COTO 002170013270</t>
  </si>
  <si>
    <t>11412</t>
  </si>
  <si>
    <t>BAPRO 11412</t>
  </si>
  <si>
    <t>003781000870</t>
  </si>
  <si>
    <t>MAXICONSUMO 003781000870</t>
  </si>
  <si>
    <t>10071</t>
  </si>
  <si>
    <t>BANCO NACION 10071</t>
  </si>
  <si>
    <t xml:space="preserve">[13/02/2026]   se realizó cambio de cabezal por falla en sensor ticknes.  se realizó prueba en producción con funcionario  // [10/02/2026] cabezal con falla en sensores. se solicita repuesto  // se aguarda asistencia </t>
  </si>
  <si>
    <t>10138</t>
  </si>
  <si>
    <t>BANCO NACION 10138</t>
  </si>
  <si>
    <t>[13/02/2026]   se realizó mantenimiento preventivo correspondiente  // [10/02/2026] se suspende manteniendo hasta realizar cambio de cabezal.</t>
  </si>
  <si>
    <t>004677020170</t>
  </si>
  <si>
    <t>[13/02/2026] Se realizo M. preventivo</t>
  </si>
  <si>
    <t>SAIEP 004677020170</t>
  </si>
  <si>
    <t>[13/02/2026] se calibra sensor de presencia de bolsa se realizaron pruebas correspondientes  // A coordinar con caudales_x000D_
Se solicita asistencia tecnica para revisar sensores ya que luego de la recaudacion figuraba bolsa ausente, se dio aviso a delegacion y asistieron, luego de algunos depositos, volvio a fallar y figura bolsa ausente, asistir en conjunto con UB ya que tiene valores o luego de la recaudacion.</t>
  </si>
  <si>
    <t xml:space="preserve">[13/02/2026] se cambió rueda cam _x000D_
pruebas ok con funcionario </t>
  </si>
  <si>
    <t>[13/02/2026] reparacion modulo 1._x000D_
modulo probado en produccion junto al funcionario._x000D_
Equipo operativo</t>
  </si>
  <si>
    <t>[12/02/2026] Se suspende pedido por solicitud de repuesto. // [11/02/2026] Se realizo cambio de UDD de modulo de depositos ENA. Se realizaron pruebas en diagnóstico y persiste falla. Se suspende pedido por repuesto de CI. // [09/02/2026] Se suspende pedido por solicitud de repuesto EDD</t>
  </si>
  <si>
    <t xml:space="preserve">[11/02/2026] Se entregan 2 gavetas de dinero y se configuran a denominación $20000. se realizan pruebas de gavetas en ATM. Pruebas OK. gavetas operativas. ATM operativo y en servicio </t>
  </si>
  <si>
    <t>11120</t>
  </si>
  <si>
    <t>[11/02/2026] cambio de modulo cam old._x000D_
modulo probado en produccion junto al funcionario._x000D_
Equipo operativo. // [10/02/2026] se suspende pedido por repuesto. // [09/02/2026] Tras fallas en correas, se suspende pedido por repuestos</t>
  </si>
  <si>
    <t>BAPRO 11120</t>
  </si>
  <si>
    <t>002170005870</t>
  </si>
  <si>
    <t xml:space="preserve">[11/02/2026] se realiza mantenimiento preventivo en el equipo se realizaron pruebas correspondientes </t>
  </si>
  <si>
    <t>COTO 002170005870</t>
  </si>
  <si>
    <t>[11/02/2026] se reparo caída billetes</t>
  </si>
  <si>
    <t>002359016070</t>
  </si>
  <si>
    <t xml:space="preserve">[11/02/2026] se realiza mantenimiento preventivo </t>
  </si>
  <si>
    <t>ACA 002359016070</t>
  </si>
  <si>
    <t>SERGIO ANIBAL PASCAL</t>
  </si>
  <si>
    <t>020993000070</t>
  </si>
  <si>
    <t>[11/02/2026] Se realizo cambio de cerradura percha. Se realizaron pruebas en producción con funcionario sin presentar fallas. MAE OPERATIVA // Se reprograma visita pactada para 5/1 15hs. No nos permiten el ingreso // [30/12/2025] Se suspende pedido por solicitud de repuesto // Se consulta a UB</t>
  </si>
  <si>
    <t>SMC-Chapón / Cerraduras</t>
  </si>
  <si>
    <t>SERGIO ANIBAL PASCAL 020993000070</t>
  </si>
  <si>
    <t>53</t>
  </si>
  <si>
    <t>[11/02/2026] Se reemplazo stacker de dispensador._x000D_
Se realizaron pruebas en diagnostico y en servicio junto al funcionario sin presentar fallas.</t>
  </si>
  <si>
    <t>BANCO LA PAMPA 53</t>
  </si>
  <si>
    <t>BANCO MACRO</t>
  </si>
  <si>
    <t>000060021670</t>
  </si>
  <si>
    <t xml:space="preserve">[11/02/2026] mantenimiento preventivo </t>
  </si>
  <si>
    <t>BANCO MACRO 000060021670</t>
  </si>
  <si>
    <t>[11/02/2026] Se realizó mantenimiento preventivo. Se realizó prueba en producción con empleado de la Entidad sin fallas.</t>
  </si>
  <si>
    <t>002359010370</t>
  </si>
  <si>
    <t xml:space="preserve">[11/02/2026] se realizó mantenimiento preventivo </t>
  </si>
  <si>
    <t>ACA 002359010370</t>
  </si>
  <si>
    <t>5627</t>
  </si>
  <si>
    <t xml:space="preserve">[11/02/2026] se realiza mantenimiento preventivo en el equipo se realizaron pruebas correspondientes con funcionario </t>
  </si>
  <si>
    <t>BAPRO 5627</t>
  </si>
  <si>
    <t>008681054770</t>
  </si>
  <si>
    <t xml:space="preserve">[11/02/2026] Se realiza calibración del drop se actualizó el firmware del cabezal, se realizó limpieza, se realizaron pruebas en servicio con dineros y sobres, en presencia del personal de la empresa </t>
  </si>
  <si>
    <t>CENCOSUD S.A 008681054770</t>
  </si>
  <si>
    <t>004677076971</t>
  </si>
  <si>
    <t>SAIEP 004677076971</t>
  </si>
  <si>
    <t>8570</t>
  </si>
  <si>
    <t>BAPRO 8570</t>
  </si>
  <si>
    <t>[11/02/2026] Se realizo cambio de UDD de modulo de depositos ENA. Se realizaron pruebas en diagnóstico y persiste falla. Se suspende pedido por repuesto de CI. // [09/02/2026] Se suspende pedido por solicitud de repuesto EDD</t>
  </si>
  <si>
    <t>002170018171</t>
  </si>
  <si>
    <t>COTO 002170018171</t>
  </si>
  <si>
    <t>004925002170</t>
  </si>
  <si>
    <t>FAVANET 004925002170</t>
  </si>
  <si>
    <t>5984</t>
  </si>
  <si>
    <t>[11/02/2026] se procede a limpieza de sensores obstruidas y a pruebas en servicio sin fallas. Adjunto imagenes. Atm ok</t>
  </si>
  <si>
    <t>BANCO NACION 5984</t>
  </si>
  <si>
    <t>[11/02/2026] se regula sensor de precencia de bolsa // A coordinar con caudales._x000D_
cte reclama error bolsa ausente luego de la recaudación. equipo sin valores. se solicita asistencia. _x000D_
Contacto:2233127688 Aylen_x000D_
Horarios: Lunes a domingo de 7.30 a 23:00</t>
  </si>
  <si>
    <t>010377004370</t>
  </si>
  <si>
    <t>GMRA S.A (Samsung) 010377004370</t>
  </si>
  <si>
    <t>[11/02/2026] se suspende por pedido de repuesto</t>
  </si>
  <si>
    <t>4640</t>
  </si>
  <si>
    <t>[12/02/2026] Se detecto tarjeta en buen estado pero con clip de aborchadora. Se procede a extraer la misma. Se realiza limpieza preventiva de la lectora de tarjetas. Se realizaron pruebas en diagnóstico y producción con funcionario sin presentar fallas. ATM OPERATIVO</t>
  </si>
  <si>
    <t>BAPRO 4640</t>
  </si>
  <si>
    <t>004677008870</t>
  </si>
  <si>
    <t>SAIEP 004677008870</t>
  </si>
  <si>
    <t>3284</t>
  </si>
  <si>
    <t xml:space="preserve">[11/02/2026] diagnóstico pruebas y preventivo ok </t>
  </si>
  <si>
    <t>BANCO HIPOTECARIO 3284</t>
  </si>
  <si>
    <t>002359010670</t>
  </si>
  <si>
    <t xml:space="preserve">[12/02/2026] mantenimiento preventivo </t>
  </si>
  <si>
    <t>ACA 002359010670</t>
  </si>
  <si>
    <t>008383005470</t>
  </si>
  <si>
    <t>[12/02/2026] Se realizó Mantenimiento Preventivo del equipo. Se efectuan varios depósitos, todos exitosos.</t>
  </si>
  <si>
    <t>FRAVEGA 008383005470</t>
  </si>
  <si>
    <t>[12/02/2026] Se reemplazo doble extractor._x000D_
Se realizo calibración de sensores y pruebas en diagnostico sin presentar fallas._x000D_
Se realizo prueba en servicio sin presentar fallas. // Se coordina con caudales</t>
  </si>
  <si>
    <t xml:space="preserve">[12/02/2026] se revisó módulo aceptador de billetes pero no se encontró atasco. se limpió y calibró modulo completo.  se repararon 3 gavetas de dinero. equipo probado en producción con funcionario </t>
  </si>
  <si>
    <t>008383009970</t>
  </si>
  <si>
    <t>FRAVEGA 008383009970</t>
  </si>
  <si>
    <t xml:space="preserve">[12/02/2026] se realiza mantenimiento preventivo en el equipo se realizaron pruebas correspondientes </t>
  </si>
  <si>
    <t>4486</t>
  </si>
  <si>
    <t xml:space="preserve">[12/02/2026] se realizó mantenimiento preventivo </t>
  </si>
  <si>
    <t>BANCO NACION 4486</t>
  </si>
  <si>
    <t>7741</t>
  </si>
  <si>
    <t>BANCO NACION 7741</t>
  </si>
  <si>
    <t>[12/02/2026] se ajusto placa dispensador y rueda cam _x000D_
pruebas ok con funcionario  // Mauricio Blanco informa que el banco esta de paro</t>
  </si>
  <si>
    <t>005091019470</t>
  </si>
  <si>
    <t>ARCOS DORADOS 005091019470</t>
  </si>
  <si>
    <t>004677004970</t>
  </si>
  <si>
    <t>[12/02/2026] Se realiza Mantenimiento Preventivo del equipo. Se efectuan varios depósitos, todos exitosos.</t>
  </si>
  <si>
    <t>SAIEP 004677004970</t>
  </si>
  <si>
    <t>002359000570</t>
  </si>
  <si>
    <t>ACA 002359000570</t>
  </si>
  <si>
    <t>[12/02/2026] se remplaza soporte se sensor de precencia de bolsa // La máquina está fuera de funcionamiento, indica el porta que se encuentran cables colgando en la misma. -</t>
  </si>
  <si>
    <t xml:space="preserve">[11/02/2026] Se realizo reparación de impresora de recibos._x000D_
Se realizo prueba en servicio sin presentar fallas._x000D_
</t>
  </si>
  <si>
    <t>[12/02/2026] Se reemplazaron reler sheets de Cash Slot._x000D_
Se realizaron diversas pruebas en diagnostico sin presentar fallas._x000D_
Se realizo prueba en servicio sin presentar fallas.</t>
  </si>
  <si>
    <t xml:space="preserve">[12/02/2026] se sacó billete trabado en presencia de funcionario y se entregó. pruebas de diagnóstico y de servicio ok </t>
  </si>
  <si>
    <t>[11/02/2026] Se resuelve problemas de software, se realizaron pruebas en servicio con personal de la empresa  // Se contacta el cliente indicando que reinició el equipo por atasco en scrow, al iniciar no avanza a la app. Usuario de Win bloqueado._x000D_
Contacto Lucila, cel: +5492983660774</t>
  </si>
  <si>
    <t>11152</t>
  </si>
  <si>
    <t xml:space="preserve">[12/02/2026] Se llego al pedido y el ATM se encontraba 100% operativo. Se realizaron pruebas en diagnóstico y producción con funcionario sin presentar fallas. ATM OPERATIVO </t>
  </si>
  <si>
    <t>BAPRO 11152</t>
  </si>
  <si>
    <t>010253005070</t>
  </si>
  <si>
    <t>[12/02/2026] Se reinicio el router y corroboró con monitoreo la conexión // Se solicita asistencia, equipo se encuentra sin PING en router.</t>
  </si>
  <si>
    <t>CORREDORES VIALES S.A 010253005070</t>
  </si>
  <si>
    <t>11154</t>
  </si>
  <si>
    <t>[12/02/2026] Al llegar al pedido el ATM se encontraba 100% operativo. Se realizaron pruebas en diagnóstico y producción con funcionario sin presentar fallas. ATM OPERATIVO</t>
  </si>
  <si>
    <t>BAPRO 11154</t>
  </si>
  <si>
    <t>010253005071</t>
  </si>
  <si>
    <t>[12/02/2026] Se reinicio el router y corroboró con monitoreo la conexión  // Se solicita asistencia, equipo se encuentra sin PING en router.</t>
  </si>
  <si>
    <t>CORREDORES VIALES S.A 010253005071</t>
  </si>
  <si>
    <t>003781075770</t>
  </si>
  <si>
    <t>[10/02/2026] Se realizo MP._x000D_
prueba de depositos con el operador ok._x000D_
Equipo operativo</t>
  </si>
  <si>
    <t>MAXICONSUMO 003781075770</t>
  </si>
  <si>
    <t>[10/02/2026] se suspende pedido por repuestos</t>
  </si>
  <si>
    <t>004677025970</t>
  </si>
  <si>
    <t xml:space="preserve">[10/02/2026] se cargo el template de billetes de 20k // 101158504-0.Se requiere verificar ya que informan que el cliente no puede realizar depósitos de los billetes 20,000 </t>
  </si>
  <si>
    <t>SAIEP 004677025970</t>
  </si>
  <si>
    <t>004677005870</t>
  </si>
  <si>
    <t>[10/02/2026] se re-instaló software y aplicativo aleph por fallas. se configuró, se solicitaron usuarios, se realizó prueba en producción con funcionario y se verificó depósito con monitoreo  // cte reclama error de sensores. se verifica conexión inestable y no podemos conectarnos a la maquina. se solicita asistencia técnica. se realizo reinicio gral de la maquina y del router sin éxito_x000D_
Contacto:2920201380 Cristian_x000D_
Horarios: De lunes a sábados de 8:30 a 21:30 y domingos de 8:30 a 21:00</t>
  </si>
  <si>
    <t>SAIEP 004677005870</t>
  </si>
  <si>
    <t>11196</t>
  </si>
  <si>
    <t>[10/02/2026] se detecta falla en sensor PCS, se soluciona y pruebas en servicio ok.</t>
  </si>
  <si>
    <t>BAPRO 11196</t>
  </si>
  <si>
    <t>3255</t>
  </si>
  <si>
    <t>[10/02/2026] Se realizó Mantenimiento Preventivo del ATM.</t>
  </si>
  <si>
    <t>BANCO HIPOTECARIO 3255</t>
  </si>
  <si>
    <t>[10/02/2026]   se suspende por problemas de conexión. van a revisar el Rack y el cableado y avisarán cuando podamos volver // Favor suspender instalación. El lugar no se encuentra empezado, se deja equipo sin amurar</t>
  </si>
  <si>
    <t>004312004270</t>
  </si>
  <si>
    <t>[10/02/2026]   se remplaza cerradura cencon_x000D_
se remplaza fuente de impresora _x000D_
se renombra cerradura  // [09/02/2026] se suspende por que el camión de caudales  no asistió  // Se coordina con caudales_x000D_
no se realizó la recaudación del cliente mencionado por problemas en la cerradura, se solicita técnico y cerrajero para asistencia</t>
  </si>
  <si>
    <t>SUPERMERCADOS TOLEDO S.A 004312004270</t>
  </si>
  <si>
    <t>11117</t>
  </si>
  <si>
    <t>[10/02/2026] Se realizo M. preventivo primer semestre 2026</t>
  </si>
  <si>
    <t>BAPRO 11117</t>
  </si>
  <si>
    <t>11333</t>
  </si>
  <si>
    <t xml:space="preserve">[10/02/2026] Se configuran 3 gavetas de $1.000 a $10.000con los siguientes números de serie (V10J220800009 V10J220700862 V10J220700901) y una gavetas $1.000 a $20.000 con el siguiente número de serie ( V10J220800710) todas las gavetas fueron debidamente etiquetadas y se dejaron funcionando en ATMs de la sucursal en presencia de la tesorera </t>
  </si>
  <si>
    <t>BAPRO 11333</t>
  </si>
  <si>
    <t>004TI0002</t>
  </si>
  <si>
    <t xml:space="preserve">[10/02/2026] Se realizó Mantenimiento Preventivo del a TAS </t>
  </si>
  <si>
    <t>BANCO HIPOTECARIO 004TI0002</t>
  </si>
  <si>
    <t>004925002270</t>
  </si>
  <si>
    <t>FAVANET 004925002270</t>
  </si>
  <si>
    <t>14001</t>
  </si>
  <si>
    <t xml:space="preserve">[10/02/2026] Suspende por disponibilidad de UB </t>
  </si>
  <si>
    <t>BANCO LA PAMPA 14001</t>
  </si>
  <si>
    <t>OMNILIFE DE ARGENTINA</t>
  </si>
  <si>
    <t>004851000670</t>
  </si>
  <si>
    <t xml:space="preserve">[10/02/2026] mantenimiento preventivo </t>
  </si>
  <si>
    <t>OMNILIFE DE ARGENTINA 004851000670</t>
  </si>
  <si>
    <t>[10/02/2026] Se realizó limpieza y calibración de sensores. Se realizaron pruebas en diagnóstico sin fallas.</t>
  </si>
  <si>
    <t xml:space="preserve">[10/02/2026] se ajusto dispensador _x000D_
pruebas ok con funcionario </t>
  </si>
  <si>
    <t xml:space="preserve">[10/02/2026] Se reemplazo shutter de dispensador._x000D_
Se realizaron pruebas en diagnostico para corroborar su correcto funcionamiento._x000D_
Se realizo prueba em servicio junto al tesorero sin presentar fallas. // [09/02/2026] Se destrabó shutter, pero al realizar pruebas en diagnóstico continua con fallas. Se suspende por solicitud de repuesto. </t>
  </si>
  <si>
    <t>004312005770</t>
  </si>
  <si>
    <t xml:space="preserve">[10/02/2026] se realiza mantenimiento preventivo en el equipo se realizaron pruebas correspondientes </t>
  </si>
  <si>
    <t>SUPERMERCADOS TOLEDO S.A 004312005770</t>
  </si>
  <si>
    <t>14002</t>
  </si>
  <si>
    <t>[10/02/2026] Se realizó mantenimiento preventivo a la parte superior del ATM. Suspende por disponibilidad de UB.</t>
  </si>
  <si>
    <t>BANCO LA PAMPA 14002</t>
  </si>
  <si>
    <t>[10/02/2026] Se realizó limpieza de vertical transport y sensores del módulo de depósitos. Se reemplazó escrow. Se calibraron sensores Se realizaron pruebas en diagnóstico sin fallas.</t>
  </si>
  <si>
    <t>002359060470</t>
  </si>
  <si>
    <t>ACA 002359060470</t>
  </si>
  <si>
    <t>4675</t>
  </si>
  <si>
    <t xml:space="preserve">[10/02/2026] se acomodó escrow. se limpiaron sensores. pruebas de diagnóstico y de servicio ok </t>
  </si>
  <si>
    <t>BAPRO 4675</t>
  </si>
  <si>
    <t>[10/02/2026]   se solicita repuesto  // [07/02/2026] Se realizo remasterizacion de terminal. continúa falla de impresora. Se suspende pedido por solicitud de repuesto de la misma. // Se revisa en devices se asgina como pretedeteminada pero no sale test, se hace un reinicio en conjunto, el cliente confirma qe se apago todo el equipo, se enciende, se prueba de nuevo pero no imprime nada, el cliente observa que el rodillo interior esta bastante duro, y al hacer prueba con el boton para que salga papel tampoco funcona. Se necesita asistencia de un tecnico. Horario 8.30 a 21.</t>
  </si>
  <si>
    <t>9757</t>
  </si>
  <si>
    <t>BANCO HIPOTECARIO 9757</t>
  </si>
  <si>
    <t>8649</t>
  </si>
  <si>
    <t>[10/02/2026] Se realizo limpieza de validador y sensores del head. Se realizaron pruebas en diagnóstico y producción con funcionario sin presentar fallas. ATM OPERATIVO</t>
  </si>
  <si>
    <t>BAPRO 8649</t>
  </si>
  <si>
    <t>002170018170</t>
  </si>
  <si>
    <t>[10/02/2026] se repara falla de sensor de Drop abierto. pruebas en servicio ok // cliente indica fallo en mae la cual poseía un sobre trabado, remotamente se soluciono esa falla, pero validador se quedó con una falla de hw</t>
  </si>
  <si>
    <t>COTO 002170018170</t>
  </si>
  <si>
    <t>7036</t>
  </si>
  <si>
    <t xml:space="preserve">[11/02/2026] Se realizó mantenimiento preventivo. Se realizaron pruebas. Pruebas OK. ATM operativo y en servicio </t>
  </si>
  <si>
    <t>BANCO NACION 7036</t>
  </si>
  <si>
    <t>015TI0005</t>
  </si>
  <si>
    <t>BANCO HIPOTECARIO 015TI0005</t>
  </si>
  <si>
    <t>008383012770</t>
  </si>
  <si>
    <t>[11/02/2026] configuración de impresora  // No imprime. Se realizó cambio papel, pero sigue con inconveniente ,sigue titilando luz roja </t>
  </si>
  <si>
    <t>FRAVEGA 008383012770</t>
  </si>
  <si>
    <t>6097</t>
  </si>
  <si>
    <t>[11/02/2026] No sé encontraron valores faltantes. ATM sin fallas. // SLA 1  de  5</t>
  </si>
  <si>
    <t>BANCO NACION 6097</t>
  </si>
  <si>
    <t xml:space="preserve">[11/02/2026] se realizó cambio de head unit ya que el mismo contaba con una parte plastica faltante. normal del uso. se calibró modulo completo y se realizó prueba en producción con funcionario </t>
  </si>
  <si>
    <t>3GEN SA</t>
  </si>
  <si>
    <t>010784000070</t>
  </si>
  <si>
    <t>[11/02/2026] Se realizó Mantenimiento Preventivo del equipo. Se efectuan varios depósitos, todos exitosos.</t>
  </si>
  <si>
    <t>3GEN SA 010784000070</t>
  </si>
  <si>
    <t>10272</t>
  </si>
  <si>
    <t>[11/02/2026] Se detecto 2 billetes $20.000. Se procedio a retirar los mismos. Se realizo cambio de picker modulo nro 4. Se realizaron pruebas en diagnóstico y producción con funcionario sin presentar fallas. ATM OPERATIVO // 2810SEC@bna.com.ar,2810POP@bna.com.ar,2810GER@bna.com.ar _x000D_
 Nos solicitan coordinar asistencia para el miércoles 11/02 10:00.</t>
  </si>
  <si>
    <t>BANCO NACION 10272</t>
  </si>
  <si>
    <t>4221</t>
  </si>
  <si>
    <t xml:space="preserve">[11/02/2026] funcionamiento ok, al momento de la visita. se verificaron logs y journal. se habló con link. pruebas de diagnóstico y de servicio ok </t>
  </si>
  <si>
    <t>BANCO NACION 4221</t>
  </si>
  <si>
    <t xml:space="preserve">[11/02/2026] se solucionó problema en dispensador se realizaron pruebas correspondientes con tesorero </t>
  </si>
  <si>
    <t>[11/02/2026] cambio de head y gaveta cam._x000D_
modulo probado en produccion junto al funcionario._x000D_
Equipo operativo. // [10/02/2026] se suspende pedido por repuestos</t>
  </si>
  <si>
    <t>015TI0001</t>
  </si>
  <si>
    <t>BANCO HIPOTECARIO 015TI0001</t>
  </si>
  <si>
    <t>[11/02/2026]   se remplaza monitor touch // [08/02/2026] se suspende por pedido de repuesto  // El tactil está averiado, el cliente inidca que no sabe quien o como se rompió.  _x000D_
Marcos Iturbe +5492291401747</t>
  </si>
  <si>
    <t>[10/02/2026] Se retiró papel atorado en CS. Se realizaron pruebas en diagnóstico sin fallas.</t>
  </si>
  <si>
    <t>[11/02/2026] Se resuelve problema con un sensor ñ, se realizó limpieza se realizaron pruebas en servicio con personal de la empresa  // El cliente llama por que la mae esta fuera de servicio, se hace un reiniciado ,y sigue fuera de servicio, se vuelve a reiniciar sigue igual , se solicita técnico</t>
  </si>
  <si>
    <t>JUMA 193 SRL</t>
  </si>
  <si>
    <t>010975000170</t>
  </si>
  <si>
    <t>[10/02/2026] se repara cabezal // Se contacta el cliente indicando que tiene error en el dispositivo. Se verifica que tiene billetes trabados en la puerta frontal de la contadora y al tener la palanca partida, no puede abrir la puerta para retirarlos. Se solicita técnico._x000D_
Horario sucursal: 24Hs</t>
  </si>
  <si>
    <t>JUMA 193 SRL 010975000170</t>
  </si>
  <si>
    <t xml:space="preserve">[10/02/2026] cabezal con falla en sensores. se solicita repuesto  // se aguarda asistencia </t>
  </si>
  <si>
    <t xml:space="preserve">[10/02/2026] diagnóstico pruebas y preventivo ok </t>
  </si>
  <si>
    <t>[10/02/2026] se suspende manteniendo hasta realizar cambio de cabezal.</t>
  </si>
  <si>
    <t>006624113770</t>
  </si>
  <si>
    <t>[11/02/2026] Se capacitó al cliente sobre la realización de formulario F22 y el depósito de sobres duplicados.</t>
  </si>
  <si>
    <t>SMC-Error Funcionario</t>
  </si>
  <si>
    <t>CARREFOUR 006624113770</t>
  </si>
  <si>
    <t>010784000170</t>
  </si>
  <si>
    <t>[11/02/2026] Se realizó Mantenimiento Preventivo del Equipo. Se efectuan varios depósitos, todos exitosos.</t>
  </si>
  <si>
    <t>3GEN SA 010784000170</t>
  </si>
  <si>
    <t>002201149670</t>
  </si>
  <si>
    <t xml:space="preserve">[11/02/2026] Se realiza mantenimiento preventivo </t>
  </si>
  <si>
    <t>SEPSA 002201149670</t>
  </si>
  <si>
    <t xml:space="preserve">[11/02/2026] Se realizó mantenimiento preventivo. Se realizó prueba de extracción con funcionario bancario. Prueba EXITOSA. ATM operativo y en servicio </t>
  </si>
  <si>
    <t>5405</t>
  </si>
  <si>
    <t xml:space="preserve">[11/02/2026] Se realiza mantenimiento de </t>
  </si>
  <si>
    <t>BAPRO 5405</t>
  </si>
  <si>
    <t>11111</t>
  </si>
  <si>
    <t xml:space="preserve">[09/02/2026] se realizó mantenimiento preventivo correspondiente </t>
  </si>
  <si>
    <t>BAPRO 11111</t>
  </si>
  <si>
    <t>[09/02/2026] Se suspende pedido por solicitud de repuesto EDD</t>
  </si>
  <si>
    <t>[09/02/2026] Tras fallas en correas, se suspende pedido por repuestos</t>
  </si>
  <si>
    <t>[09/02/2026] no se podía cargar gaveta de $2000. se revisó gaveta y se volvió a cargar TIPO en aplicativo JAM. modulo dispensador de dinero probado en diagnóstico ok.</t>
  </si>
  <si>
    <t>[09/02/2026] se reemplaza shutter y se realizan pruebas para comprobar que no reitere falla. pruebas ok Atm ok</t>
  </si>
  <si>
    <t>003841000670</t>
  </si>
  <si>
    <t xml:space="preserve">[09/02/2026] Se realizó mantenimiento preventivo. Se realizó actualización template firmware v1.084.54. Equipo operativo y en servicio </t>
  </si>
  <si>
    <t>DISTRIBUIDORA DEL VALLE 003841000670</t>
  </si>
  <si>
    <t>002359016170</t>
  </si>
  <si>
    <t xml:space="preserve">[09/02/2026] se realiza mantenimiento preventivo en el equipo se realizaron pruebas correspondientes </t>
  </si>
  <si>
    <t>ACA 002359016170</t>
  </si>
  <si>
    <t>003781012870</t>
  </si>
  <si>
    <t xml:space="preserve">[09/02/2026] se realiza mantenimiento preventivo </t>
  </si>
  <si>
    <t>MAXICONSUMO 003781012870</t>
  </si>
  <si>
    <t>815171</t>
  </si>
  <si>
    <t xml:space="preserve">[09/02/2026] Se realizó mantenimiento preventivo. Se realizó prueba de extracción de efectivo con funcionario bancario. Prueba EXITOSA. ATM operativo y en servicio </t>
  </si>
  <si>
    <t>BANCO CREDICOOP 815171</t>
  </si>
  <si>
    <t>11118</t>
  </si>
  <si>
    <t xml:space="preserve">[09/02/2026] módulo dispensador con falla en sensor mts. se procedió a realizar cambio del mismo. se calibro módulo dispensador. equipo probado en producción con funcionario </t>
  </si>
  <si>
    <t>BAPRO 11118</t>
  </si>
  <si>
    <t>7182</t>
  </si>
  <si>
    <t>[09/02/2026] cambio de picker (posicion °2)._x000D_
modulo probado en produccion junto al funcionario._x000D_
Equipo operativo.</t>
  </si>
  <si>
    <t>BANCO NACION 7182</t>
  </si>
  <si>
    <t>006624050670</t>
  </si>
  <si>
    <t xml:space="preserve">[09/02/2026] Se suspende pedido Hernán Esteban solicita que vengamos otro día porque no tiene personal para acompañarme a la tesorería a realizar el preventivo </t>
  </si>
  <si>
    <t>CARREFOUR 006624050670</t>
  </si>
  <si>
    <t>M.G BAHIA SRL</t>
  </si>
  <si>
    <t>006824000070</t>
  </si>
  <si>
    <t>[09/02/2026] Se realizo limpieza de cabezal, se coloco tope de alineadores. Se realizaron pruebas en diagnóstico y producción con funcionario sin presentar fallas. MAE OPERATIVA // 	Se dio de alta el Requerimiento 101158098-0. Nos contacta Samirs por error en pantalla: fallo al depositar, se verifica conectividad muy inestable no se logra poder trabajar en la MAE se cae conectividad. Se solicita asistencia.</t>
  </si>
  <si>
    <t>M.G BAHIA SRL 006824000070</t>
  </si>
  <si>
    <t>[09/02/2026] Se realizo mantenimiento preventivo OK Se realizaron pruebas en diagnóstico y producción con funcionario sin presentar fallas. ATM OPERATIVO</t>
  </si>
  <si>
    <t xml:space="preserve">[09/02/2026] Se realiza mantenimiento preventivo </t>
  </si>
  <si>
    <t>[09/02/2026] se suspende por que el camión de caudales  no asistió  // Se coordina con caudales_x000D_
no se realizó la recaudación del cliente mencionado por problemas en la cerradura, se solicita técnico y cerrajero para asistencia</t>
  </si>
  <si>
    <t>010253004972</t>
  </si>
  <si>
    <t xml:space="preserve">[09/02/2026] se realizó mantenimiento preventivo. se actualiza firmware </t>
  </si>
  <si>
    <t>CORREDORES VIALES S.A 010253004972</t>
  </si>
  <si>
    <t>006824000170</t>
  </si>
  <si>
    <t xml:space="preserve">[09/02/2026] Se realizo mantenimiento preventivo OK Se realizaron pruebas en diagnóstico y producción con funcionario sin presentar fallas. MAE OPERATIVA </t>
  </si>
  <si>
    <t>M.G BAHIA SRL 006824000170</t>
  </si>
  <si>
    <t xml:space="preserve">[10/02/2026] se cambió consumibles dispensador _x000D_
pruebas ok con funcionario </t>
  </si>
  <si>
    <t>[10/02/2026] Se realiza mantenimiento preventivo // Mantenimiento Preventivo al 28/02/2026</t>
  </si>
  <si>
    <t>004677005070</t>
  </si>
  <si>
    <t>SAIEP 004677005070</t>
  </si>
  <si>
    <t>010253004971</t>
  </si>
  <si>
    <t xml:space="preserve">[09/02/2026] se realizó mantenimiento preventivo. se actualizó firmware </t>
  </si>
  <si>
    <t>CORREDORES VIALES S.A 010253004971</t>
  </si>
  <si>
    <t>[10/02/2026] Se realizo cambio de note feeder. Se realizo calibracion de sensor MTS. Se realizaron pruebas en diagnóstico y producción con funcionario sin presentar fallas. ATM OPERATIVO</t>
  </si>
  <si>
    <t>004677003070</t>
  </si>
  <si>
    <t>[10/02/2026] Se realizó Mantenimiento Preventivo del equipo. Se efectuan varios depósitos, todos exitosos.</t>
  </si>
  <si>
    <t>SAIEP 004677003070</t>
  </si>
  <si>
    <t>008681060970</t>
  </si>
  <si>
    <t>[10/02/2026] se realiza calibrado y ajuste de sensor.pruebas en servicio ok. // Se coordina con caudales._x000D_
cliente con error de bolsa ausente luego de la recaudación del día, equipo sin valores._x000D_
Indica que desde el sector de recaudación le pidieron que solicite técnico por falla de sensores._x000D_
se solicita asistitencia en conjunto para ver el sensor de la lata bolsa.</t>
  </si>
  <si>
    <t>CENCOSUD S.A 008681060970</t>
  </si>
  <si>
    <t xml:space="preserve">[10/02/2026] Tesorero Damian Barasutti realizó el reconteo y encontró la diferencia _x000D_
sin fallas pruebas ok en servicio </t>
  </si>
  <si>
    <t>[10/02/2026] se suspende pedido por repuesto. // [09/02/2026] Tras fallas en correas, se suspende pedido por repuestos</t>
  </si>
  <si>
    <t xml:space="preserve">[10/02/2026] Se realiza cambio de la rueda de Cam y el deflector del presentador, también se cambiaron consumibles en los módulos, se realizó limpieza, se realizaron pruebas en producción en presencia de funcionario </t>
  </si>
  <si>
    <t xml:space="preserve">[09/02/2026] Se realizo mantenimiento preventivo OK Se realizaron pruebas en diagnóstico y producción con funcionario sin presentar fallas. </t>
  </si>
  <si>
    <t>010253004970</t>
  </si>
  <si>
    <t>CORREDORES VIALES S.A 010253004970</t>
  </si>
  <si>
    <t xml:space="preserve">[09/02/2026] Se destrabó shutter, pero al realizar pruebas en diagnóstico continua con fallas. Se suspende por solicitud de repuesto. </t>
  </si>
  <si>
    <t xml:space="preserve">[10/02/2026] Se realiza mantenimiento preventivo </t>
  </si>
  <si>
    <t>6617</t>
  </si>
  <si>
    <t xml:space="preserve">[09/02/2026] se realizó mantenimiento preventivo </t>
  </si>
  <si>
    <t>BAPRO 6617</t>
  </si>
  <si>
    <t>4674</t>
  </si>
  <si>
    <t>[09/02/2026] se repara note feeder y se retira billete atascado</t>
  </si>
  <si>
    <t>BAPRO 4674</t>
  </si>
  <si>
    <t>CHACOO S.R.L</t>
  </si>
  <si>
    <t>010787000071</t>
  </si>
  <si>
    <t xml:space="preserve">[09/02/2026] mantenimiento preventivo </t>
  </si>
  <si>
    <t>CHACOO S.R.L 010787000071</t>
  </si>
  <si>
    <t>006624052270</t>
  </si>
  <si>
    <t>CARREFOUR 006624052270</t>
  </si>
  <si>
    <t>004925002570</t>
  </si>
  <si>
    <t>FAVANET 004925002570</t>
  </si>
  <si>
    <t>[09/02/2026] Se realizó Mantenimiento Preventivo del equipo. Se efectuan varios depósitos, todos exitosos.</t>
  </si>
  <si>
    <t>[09/02/2026] Búsqueda NO Exitosa  // sla 1 de 5</t>
  </si>
  <si>
    <t>[08/02/2026] se suspende por pedido de repuesto  // El tactil está averiado, el cliente inidca que no sabe quien o como se rompió.  _x000D_
Marcos Iturbe +5492291401747</t>
  </si>
  <si>
    <t>004925001370</t>
  </si>
  <si>
    <t>FAVANET 004925001370</t>
  </si>
  <si>
    <t>004677024470</t>
  </si>
  <si>
    <t>SAIEP 004677024470</t>
  </si>
  <si>
    <t>006624018470</t>
  </si>
  <si>
    <t>[09/02/2026] cambio de router._x000D_
comunicacion ok con monitoreo._x000D_
prueba de depositos con el operador ok._x000D_
Equipo operativo // [06/02/2026] tras reinicios constantes del router, se suspende pedido por repuestos. // SIN PING SIN CONEXIÓN REMOTA - NO ES POSIBLE CONTACTARSE CON EL CLIENTE NUMERO DESACTUALIZADO</t>
  </si>
  <si>
    <t>Comunicaciones</t>
  </si>
  <si>
    <t>CARREFOUR 006624018470</t>
  </si>
  <si>
    <t>008681067970</t>
  </si>
  <si>
    <t>CENCOSUD S.A 008681067970</t>
  </si>
  <si>
    <t>[09/02/2026] Se resuelve problemas con el drop, se realizó limpieza se realizaron pruebas en servicio con personal de la empresa  // Se intenta cerras desde app pero no responde, se realiza apagado general pero sigue trabada, indica que la mueve pero no ve nada, sele indico que le pase con una regla pero no se escucha ni se siente que haya atascos, se deriva a tecnico</t>
  </si>
  <si>
    <t>010787000070</t>
  </si>
  <si>
    <t>CHACOO S.R.L 010787000070</t>
  </si>
  <si>
    <t>6616</t>
  </si>
  <si>
    <t xml:space="preserve">[09/02/2026] se sacaron 4 billetes trabados de $2000 y se entregaron a funcionaria. pruebas de diagnóstico y de servicio ok </t>
  </si>
  <si>
    <t>BAPRO 6616</t>
  </si>
  <si>
    <t>008681061570</t>
  </si>
  <si>
    <t>CENCOSUD S.A 008681061570</t>
  </si>
  <si>
    <t xml:space="preserve">[09/02/2026] Se reviso dispensador. se encontró módulo 3 feed shaft con falla. Se cambió módulo 3. se realizaron diagnósticos y pruebas en dispensador. Pruebas OK. Se realizó prueba de extracción con funcionario bancario. Prueba EXITOSA. Dispensador operativo. ATM operativo y en servicio </t>
  </si>
  <si>
    <t>004677025170</t>
  </si>
  <si>
    <t>SAIEP 004677025170</t>
  </si>
  <si>
    <t>109</t>
  </si>
  <si>
    <t>[09/02/2026] Se realizó mantenimiento preventivo. Se realizaron pruebas en diagnóstico sin fallas.</t>
  </si>
  <si>
    <t>BANCO LA PAMPA 109</t>
  </si>
  <si>
    <t>[09/02/2026] ATM no registra fallas al momento de la atención. Se realiza apagado y prendido de equipo completo y el mismo inicia correctamente.</t>
  </si>
  <si>
    <t>[07/02/2026] Se realizo remasterizacion de terminal. continúa falla de impresora. Se suspende pedido por solicitud de repuesto de la misma. // Se revisa en devices se asgina como pretedeteminada pero no sale test, se hace un reinicio en conjunto, el cliente confirma qe se apago todo el equipo, se enciende, se prueba de nuevo pero no imprime nada, el cliente observa que el rodillo interior esta bastante duro, y al hacer prueba con el boton para que salga papel tampoco funcona. Se necesita asistencia de un tecnico. Horario 8.30 a 21.</t>
  </si>
  <si>
    <t xml:space="preserve">[06/02/2026] se limpió lectora y se hicieron pruebas de diagnóstico y de servicio ok </t>
  </si>
  <si>
    <t>126</t>
  </si>
  <si>
    <t>[06/02/2026] Se reparó presentador. Se realizaron pruebas en diagnóstico y producción con funcionaria de la Entidad sin fallas.</t>
  </si>
  <si>
    <t>BANCO LA PAMPA 126</t>
  </si>
  <si>
    <t>004925004770</t>
  </si>
  <si>
    <t xml:space="preserve">[06/02/2026] se realiza mantenimiento preventivo en el equipo se realizaron pruebas correspondientes </t>
  </si>
  <si>
    <t>FAVANET 004925004770</t>
  </si>
  <si>
    <t>004677002370</t>
  </si>
  <si>
    <t xml:space="preserve">[06/02/2026] suspendido por pedido de parte  // Billetes trabados no visible, se reinicio sin éxito, el cliente informa que tiene unos tronillos sueltos </t>
  </si>
  <si>
    <t>SAIEP 004677002370</t>
  </si>
  <si>
    <t xml:space="preserve">[06/02/2026] Se reviso módulo 2 en dispensador. Se realizaron pruebas en diagnóstico. Prueba OK. Se realizó prueba de extracción de efectivo con funcionario bancario. Prueba EXITOSA. Dispensador operativo. ATM en servicio </t>
  </si>
  <si>
    <t>[06/02/2026] Se realizo MP._x000D_
prueba de depositos con el operador ok._x000D_
Equipo operativo</t>
  </si>
  <si>
    <t>004925001270</t>
  </si>
  <si>
    <t xml:space="preserve">[06/02/2026] diagnóstico pruebas y preventivo ok </t>
  </si>
  <si>
    <t>FAVANET 004925001270</t>
  </si>
  <si>
    <t xml:space="preserve">[06/02/2026] se realiza mantenimiento preventivo </t>
  </si>
  <si>
    <t xml:space="preserve">[06/02/2026] se realiza mantenimiento preventivo en el equipo se realizaron pruebas correspondientes con funcionario </t>
  </si>
  <si>
    <t>8654</t>
  </si>
  <si>
    <t>[06/02/2026] A pedido de funcionario se cambia una gaveta de denominaciones. De $2000 se pasa a $20000 (s/n: B838220802801). El funcionario hará la prueba correspondiente cusndo necesite usarla.</t>
  </si>
  <si>
    <t>BAPRO 8654</t>
  </si>
  <si>
    <t xml:space="preserve">[06/02/2026] se realizó mantenimiento preventivo </t>
  </si>
  <si>
    <t>97</t>
  </si>
  <si>
    <t xml:space="preserve">[06/02/2026]  Mantenimiento preventivo. _x000D_
Cambio de transporte superior de módulo de depósitos. _x000D_
Pruebas en servicio junto a funcionario exitosas  // [02/02/2026] Se suspende por pedido de parte </t>
  </si>
  <si>
    <t>BANCO LA PAMPA 97</t>
  </si>
  <si>
    <t xml:space="preserve">[07/02/2026] mantenimiento preventivo </t>
  </si>
  <si>
    <t>11364</t>
  </si>
  <si>
    <t>[06/02/2026] se verifica que la entrada a boquilla de lectora esta muy pesada por.mal ajuste. se deja mas flojo el.frente de Atm para que lectora ajuste su posición al.correr el carro mas libremente. Atm sin fallas.</t>
  </si>
  <si>
    <t>BAPRO 11364</t>
  </si>
  <si>
    <t>[06/02/2026] tras reinicios constantes del router, se suspende pedido por repuestos. // SIN PING SIN CONEXIÓN REMOTA - NO ES POSIBLE CONTACTARSE CON EL CLIENTE NUMERO DESACTUALIZADO</t>
  </si>
  <si>
    <t xml:space="preserve">[07/02/2026]   cambio de eje de transporte // [06/02/2026] suspendido por pedido de parte  // Billetes trabados no visible, se reinicio sin éxito, el cliente informa que tiene unos tronillos sueltos </t>
  </si>
  <si>
    <t>006624076570</t>
  </si>
  <si>
    <t>[06/02/2026] Se realiza Clear RAM y se configura cabezal,  queda sin fallas. Además se realiza limpieza del cabezal .Se efectuan varios depósitos, todos exitosos. // quedo scrow abierto atorado mecanicamente, se reinicio manual y virtualmente sin exito, se apago equipo por tiempo prolongado sin exito, a nivel sensores marca todo bien, pero el scrow quedo abierto y no hay forma de cerrarlo de manera remota</t>
  </si>
  <si>
    <t>CARREFOUR 006624076570</t>
  </si>
  <si>
    <t>008681013370</t>
  </si>
  <si>
    <t>CENCOSUD S.A 008681013370</t>
  </si>
  <si>
    <t>[06/02/2026] Se reinstaló software con imagen base 1.0.6 con Aleph 4.34.8.13._x000D_
Se actualiza firmware de cabezal a la versión 1.084.54._x000D_
Pruebas en servicio quedan a cargo de funcionario  // Por favor enviar técnico para actualizar Aleph a la ultima versión lanzada para corregir el error de salteo en operaciones.</t>
  </si>
  <si>
    <t>008415018670</t>
  </si>
  <si>
    <t>FAST FOOD SUDAMERICANA S.A 008415018670</t>
  </si>
  <si>
    <t>004677012770</t>
  </si>
  <si>
    <t xml:space="preserve">[06/02/2026] Se realizó mantenimiento preventivo. Se realizó prueba de depósito de efectivo con cliente. Prueba EXITOSA. Equipo operativo y en servicio </t>
  </si>
  <si>
    <t>SAIEP 004677012770</t>
  </si>
  <si>
    <t>002214003570</t>
  </si>
  <si>
    <t>[06/02/2026] Se solucionó problema en cabezal se realizaron varios depósitos de pruebas y se constató con monitoreo el impacto en tiempo real del deposito // El cliente se contacta, pro que no pude depositar se abre le escrow , se reinicia se deposita, y queda ingrese dinero, saca y apoya y no se los toma, se hace un bne y no figura error se verifica el disco D no está lleno se deriva a técnico para revisarla aplicación ya que no se encuentra falla en el bne y en el disco D</t>
  </si>
  <si>
    <t>GOYAIKE S.A.A.C.I.Y.F 002214003570</t>
  </si>
  <si>
    <t>[06/02/2026] Se realizó mantenimiento preventivo. Se realizaron pruebas en diagnóstico y producción con funcionaria de la Entidad sin fallas.</t>
  </si>
  <si>
    <t>008681070170</t>
  </si>
  <si>
    <t>[06/02/2026] se realizó mantenimiento preventivo _x000D_
 se actualizó templete de cabezal</t>
  </si>
  <si>
    <t>CENCOSUD S.A 008681070170</t>
  </si>
  <si>
    <t>9964</t>
  </si>
  <si>
    <t xml:space="preserve">[05/02/2026] se realizó mantenimiento preventivo </t>
  </si>
  <si>
    <t>BANCO NACION 9964</t>
  </si>
  <si>
    <t>10275</t>
  </si>
  <si>
    <t>[06/02/2026]   cambio de teclado de cliente // confirmado 06/02 08 /[04/02/2026] suspendido por pedido de parte</t>
  </si>
  <si>
    <t>BANCO NACION 10275</t>
  </si>
  <si>
    <t>002359021770</t>
  </si>
  <si>
    <t>[06/02/2026] Se realizó mantenimiento preventivo. Se realizó prueba en producción con empleado de la Entidad sin fallas.</t>
  </si>
  <si>
    <t>ACA 002359021770</t>
  </si>
  <si>
    <t>008681061670</t>
  </si>
  <si>
    <t xml:space="preserve">[05/02/2026] se realiza mantenimiento preventivo en el equipo se realizaron pruebas correspondientes </t>
  </si>
  <si>
    <t>CENCOSUD S.A 008681061670</t>
  </si>
  <si>
    <t>004925002370</t>
  </si>
  <si>
    <t xml:space="preserve">[05/02/2026] se realiza mantenimiento preventivo </t>
  </si>
  <si>
    <t>FAVANET 004925002370</t>
  </si>
  <si>
    <t>S1JBS271</t>
  </si>
  <si>
    <t>[05/02/2026] asistencia en el balanceo junto al personal a cargo modulo probado en produccion junto al funcionario._x000D_
Equipo operativo.</t>
  </si>
  <si>
    <t>BANCO ICBC S1JBS271</t>
  </si>
  <si>
    <t>8606</t>
  </si>
  <si>
    <t xml:space="preserve">[05/02/2026] se realiza mantenimiento preventivo en el equipo se realizaron pruebas correspondientes con funcionario </t>
  </si>
  <si>
    <t>BAPRO 8606</t>
  </si>
  <si>
    <t>002170024970</t>
  </si>
  <si>
    <t>[05/02/2026] mantenimiento preventivo</t>
  </si>
  <si>
    <t>COTO 002170024970</t>
  </si>
  <si>
    <t>[05/02/2026] se repara sello de validador //  101157484-0.Se requiere verificar ya que la cima genera constante atascos, se requiere limpieza y calibración.</t>
  </si>
  <si>
    <t>4443</t>
  </si>
  <si>
    <t>BANCO NACION 4443</t>
  </si>
  <si>
    <t>VALLARTA S.A</t>
  </si>
  <si>
    <t>002121000570</t>
  </si>
  <si>
    <t>VALLARTA S.A 002121000570</t>
  </si>
  <si>
    <t>7886</t>
  </si>
  <si>
    <t>BANCO NACION 7886</t>
  </si>
  <si>
    <t>6454</t>
  </si>
  <si>
    <t xml:space="preserve">[05/02/2026] diagnóstico pruebas y preventivo ok </t>
  </si>
  <si>
    <t>BAPRO 6454</t>
  </si>
  <si>
    <t>11414</t>
  </si>
  <si>
    <t xml:space="preserve">[05/02/2026] se suspende pedido por solicitud de repuesto al SR </t>
  </si>
  <si>
    <t>BAPRO 11414</t>
  </si>
  <si>
    <t>6061</t>
  </si>
  <si>
    <t>[05/02/2026] Se realizó mantenimiento preventivo. Se realizaron pruebas en diagnóstico sin fallas.</t>
  </si>
  <si>
    <t>BANCO NACION 6061</t>
  </si>
  <si>
    <t>4824</t>
  </si>
  <si>
    <t xml:space="preserve">[06/02/2026] Se realiza mantenimiento preventivo </t>
  </si>
  <si>
    <t>BAPRO 4824</t>
  </si>
  <si>
    <t>[06/02/2026] se observa falla en shutter que no deja testear correctamente al dispensador. Se resuelve falla y el.equipo queda en servicio. pruebas en servicio ok. Atm ok</t>
  </si>
  <si>
    <t>002472009470</t>
  </si>
  <si>
    <t xml:space="preserve">[06/02/2026] se realizó mantenimiento preventivo correspondiente </t>
  </si>
  <si>
    <t>COOPERATIVA OBRERA LIMITADA DE CONSUMO BAHIA BLANCA 002472009470</t>
  </si>
  <si>
    <t>001035208470</t>
  </si>
  <si>
    <t>TARJETA NARANJA 001035208470</t>
  </si>
  <si>
    <t>008681091570</t>
  </si>
  <si>
    <t>[06/02/2026] Se realizó Mantenimiento Preventivo del equipo. Se efectuan varios depósitos,  todos exitosos.</t>
  </si>
  <si>
    <t>CENCOSUD S.A 008681091570</t>
  </si>
  <si>
    <t>810331</t>
  </si>
  <si>
    <t>BANCO CREDICOOP 810331</t>
  </si>
  <si>
    <t>001035016771</t>
  </si>
  <si>
    <t>TARJETA NARANJA 001035016771</t>
  </si>
  <si>
    <t>[06/02/2026] mala calidad de papel. // El cliente llama por que dice que la impresora no se ve al imprimir casi nada , se solicita técnico._x000D_
9.00 a 22.00 hs</t>
  </si>
  <si>
    <t>5510</t>
  </si>
  <si>
    <t>BAPRO 5510</t>
  </si>
  <si>
    <t xml:space="preserve">[06/02/2026]   se realiza mantenimiento preventio y se realiza cambio de lector de tarjetas se realizaron pruebas correspondientes con funcionario  // [05/02/2026] se suspende pedido por solicitud de repuesto al SR </t>
  </si>
  <si>
    <t>006624017470</t>
  </si>
  <si>
    <t>CARREFOUR 006624017470</t>
  </si>
  <si>
    <t xml:space="preserve">[06/02/2026] cambio de lectora de tarjetas </t>
  </si>
  <si>
    <t>010253004871</t>
  </si>
  <si>
    <t>CORREDORES VIALES S.A 010253004871</t>
  </si>
  <si>
    <t>[06/02/2026] se reparó switch de alineador. se limpiaron y calibraron sensores. pruebas ok</t>
  </si>
  <si>
    <t>6493</t>
  </si>
  <si>
    <t>BAPRO 6493</t>
  </si>
  <si>
    <t>001035208471</t>
  </si>
  <si>
    <t>TARJETA NARANJA 001035208471</t>
  </si>
  <si>
    <t>008681010270</t>
  </si>
  <si>
    <t>[06/02/2026] Se realizó Mantenimiento Preventivo del equipo. Se efectuan varios depósitos, todos exitosos.</t>
  </si>
  <si>
    <t>CENCOSUD S.A 008681010270</t>
  </si>
  <si>
    <t>[04/02/2026] remplazo de equipo</t>
  </si>
  <si>
    <t>[04/02/2026] se conecta router y chequea conectividad con monitoreo ok // Se solicita asistencia tecnica, equipo sin conexion, se intenta contactar al cliente pero no responde y corta, no transmite desde el 02/02. Verificar conectividad y transmision de depositos a Genkin.</t>
  </si>
  <si>
    <t>870461</t>
  </si>
  <si>
    <t>[04/02/2026] Se reemplazó Gaveta de $20000 NS ( BY000924993)  y gaveta de  rechazo , no se realizan extracciones porque fue en Planta prosegur , en la próxima carga se harán las pruebas.</t>
  </si>
  <si>
    <t>BANCO CREDICOOP 870461</t>
  </si>
  <si>
    <t>003781017371</t>
  </si>
  <si>
    <t>MAXICONSUMO 003781017371</t>
  </si>
  <si>
    <t xml:space="preserve">[05/02/2026] Se realiza mantenimiento preventivo </t>
  </si>
  <si>
    <t>SALINAS CHICO S.A</t>
  </si>
  <si>
    <t>010597000370</t>
  </si>
  <si>
    <t>SALINAS CHICO S.A 010597000370</t>
  </si>
  <si>
    <t xml:space="preserve">[04/02/2026] se encontró falla en sensor BIN y de escrow. se limpiaron y calibró modulo completo.  módulo aceptador de efectivo probado en producción con funcionario </t>
  </si>
  <si>
    <t>6615</t>
  </si>
  <si>
    <t>BAPRO 6615</t>
  </si>
  <si>
    <t xml:space="preserve">[04/02/2026] se realiza mantenimiento preventivo en el equipo se realizaron pruebas correspondientes </t>
  </si>
  <si>
    <t xml:space="preserve">[04/02/2026] se cambió de puerto USB lector de huellas , tanque al conectar al mismo se apagaba la PC. pruebas de diagnóstico y de servicio ok </t>
  </si>
  <si>
    <t xml:space="preserve">[04/02/2026] se realizó mantenimiento preventivo </t>
  </si>
  <si>
    <t>11055</t>
  </si>
  <si>
    <t>Liptai, Federico</t>
  </si>
  <si>
    <t xml:space="preserve">[04/02/2026] Mantenimiento preventivo general </t>
  </si>
  <si>
    <t>BAPRO 11055</t>
  </si>
  <si>
    <t>004925004270</t>
  </si>
  <si>
    <t>[04/02/2026] Se realizo MP._x000D_
prueba de depositos con el operador ok._x000D_
Equipo operativo</t>
  </si>
  <si>
    <t>FAVANET 004925004270</t>
  </si>
  <si>
    <t>[04/02/2026] se realiza revisión y mantenimiento general al cabezal se realizaron pruebas correspondientes</t>
  </si>
  <si>
    <t>36</t>
  </si>
  <si>
    <t>[04/02/2026] Se realizó mantenimiento preventivo. Se realizaron pruebas en diagnóstico sin fallas.</t>
  </si>
  <si>
    <t>BANCO LA PAMPA 36</t>
  </si>
  <si>
    <t>6572</t>
  </si>
  <si>
    <t>BAPRO 6572</t>
  </si>
  <si>
    <t>[04/02/2026] Se corrigió asignación de usuarios a los grupos correctos. _x000D_
Se probó apertura de puerta en recaudación con UB, resultando exitosa._x000D_
Pruebas en servicio quedan a cargo de funcionario cuando disponga de depositar // con problemas de software.-</t>
  </si>
  <si>
    <t>3053</t>
  </si>
  <si>
    <t xml:space="preserve">[04/02/2026] se realiza mantenimiento preventivo en el equipo se realizaron pruebas correspondientes con funcionario </t>
  </si>
  <si>
    <t>BAPRO 3053</t>
  </si>
  <si>
    <t>001035211870</t>
  </si>
  <si>
    <t>[05/02/2026] Se realizó Mantenimiento Preventivo del equipo. Se efectuan varios depósitos, todos exitosos.</t>
  </si>
  <si>
    <t>TARJETA NARANJA 001035211870</t>
  </si>
  <si>
    <t xml:space="preserve">[04/02/2026] se realizó cambio de note transport y placa por falla en sensor TES. módulo dispensador de dinero calibrado y probado en producción con funcionario </t>
  </si>
  <si>
    <t>008681007370</t>
  </si>
  <si>
    <t xml:space="preserve">[05/02/2026] Se realizó mantenimiento preventivo. Se realizó prueba de depósito de efectivo con cliente. Prueba EXITOSA. Equipo operativo y en servicio </t>
  </si>
  <si>
    <t>CENCOSUD S.A 008681007370</t>
  </si>
  <si>
    <t>002201153770</t>
  </si>
  <si>
    <t>SEPSA 002201153770</t>
  </si>
  <si>
    <t>14003</t>
  </si>
  <si>
    <t>BANCO LA PAMPA 14003</t>
  </si>
  <si>
    <t>008681064770</t>
  </si>
  <si>
    <t>CENCOSUD S.A 008681064770</t>
  </si>
  <si>
    <t>8126</t>
  </si>
  <si>
    <t>BAPRO 8126</t>
  </si>
  <si>
    <t>11449</t>
  </si>
  <si>
    <t>BAPRO 11449</t>
  </si>
  <si>
    <t>11428</t>
  </si>
  <si>
    <t>[05/02/2026] Se desactivó Firewall del Windows defender._x000D_
Pruebas en servicio junto a funcionario exitosas  // Se coordina con PDF</t>
  </si>
  <si>
    <t>BAPRO 11428</t>
  </si>
  <si>
    <t>008415011070</t>
  </si>
  <si>
    <t xml:space="preserve">[05/02/2026] mantenimiento preventivo </t>
  </si>
  <si>
    <t>FAST FOOD SUDAMERICANA S.A 008415011070</t>
  </si>
  <si>
    <t>[05/02/2026] Reparación de Shutter y alineación de dispensador. Módulo operativo</t>
  </si>
  <si>
    <t>006624051670</t>
  </si>
  <si>
    <t>CARREFOUR 006624051670</t>
  </si>
  <si>
    <t>004677007870</t>
  </si>
  <si>
    <t>SAIEP 004677007870</t>
  </si>
  <si>
    <t xml:space="preserve">[05/02/2026] se realiza revisión general en dispensador limpieza calibración y prueba del mismo se realizaron pruebas correspondientes con funcionario </t>
  </si>
  <si>
    <t>004312003370</t>
  </si>
  <si>
    <t>SUPERMERCADOS TOLEDO S.A 004312003370</t>
  </si>
  <si>
    <t>[05/02/2026] Se colocó snap latch de gaveta de purga, y se reparó stacker. Se realizaron pruebas en diagnóstico sin fallas.</t>
  </si>
  <si>
    <t>003781007670</t>
  </si>
  <si>
    <t>[05/02/2026] Se realizo MP._x000D_
prueba de depositos con el operador ok._x000D_
Equipo operativo</t>
  </si>
  <si>
    <t>MAXICONSUMO 003781007670</t>
  </si>
  <si>
    <t>11450</t>
  </si>
  <si>
    <t>BAPRO 11450</t>
  </si>
  <si>
    <t>11124</t>
  </si>
  <si>
    <t>BAPRO 11124</t>
  </si>
  <si>
    <t>009845004670</t>
  </si>
  <si>
    <t>LA SERENISIMA S.A 009845004670</t>
  </si>
  <si>
    <t>003781017370</t>
  </si>
  <si>
    <t>MAXICONSUMO 003781017370</t>
  </si>
  <si>
    <t>6455</t>
  </si>
  <si>
    <t>BAPRO 6455</t>
  </si>
  <si>
    <t>002472002870</t>
  </si>
  <si>
    <t>[03/02/2026] se encontró lata trabada por precinto. se retiró el mismo y se pudo sacar lata sin problemas. se la probó varias veces. modulo aceptador de efectivo probado en producción con funcionario  // Se coordina con caudales_x000D_
Buenas tardes, no se pudo recuadar el equipo, quedo la caja trabaja, solicitamos asistencia tecnica.</t>
  </si>
  <si>
    <t>COOPERATIVA OBRERA LIMITADA DE CONSUMO BAHIA BLANCA 002472002870</t>
  </si>
  <si>
    <t>004677023470</t>
  </si>
  <si>
    <t>[03/02/2026] se cambió sensores presencia de bolsa  // Se necesita asistencia del tecnico en conjunto con la UB porque el tesoro tiene valores. Se debe revisar la sensibilidad de los sensores si algun pequeño movimiento deja como bolsa ausente o cambiar el sensor directamente, se realizó la actualizacion del firmware de la plata IOboard pero el error persiste. Horarios hoy sabado hasta las 21:30,  domingo de 9 a 13.30 y de 17 a 21.</t>
  </si>
  <si>
    <t>SAIEP 004677023470</t>
  </si>
  <si>
    <t>PARQUE CONSTITUCION SRL (AXION)</t>
  </si>
  <si>
    <t>010457000170</t>
  </si>
  <si>
    <t xml:space="preserve">[03/02/2026] se realiza mantenimiento preventivo </t>
  </si>
  <si>
    <t>PARQUE CONSTITUCION SRL (AXION) 010457000170</t>
  </si>
  <si>
    <t xml:space="preserve">[03/02/2026] se retiró billete de $20000 trabado en modulo 3. se limpio y calibro notefeeder.  modulo dispensador probado en diagnóstico ok. // Se pide disponibilidad a caudales. </t>
  </si>
  <si>
    <t xml:space="preserve">[03/02/2026] se realiza mantenimiento preventivo en el equipo se realizaron pruebas correspondientes </t>
  </si>
  <si>
    <t>43</t>
  </si>
  <si>
    <t>[03/02/2026] Se realizó mantenimiento preventivo. Se realizaron pruebas en diagnóstico y producción con funcionario de la Entidad sin fallas.</t>
  </si>
  <si>
    <t>BANCO LA PAMPA 43</t>
  </si>
  <si>
    <t xml:space="preserve">[03/02/2026]   se acomoda rueda de cam , se realizan pruebas en orden en los 5 módulos y pruebas presenter ok. equipo queda operativo  // [03/02/2026] se suspende por no estar presente tesorero para abrir el cajero. </t>
  </si>
  <si>
    <t>[03/02/2026]   se ajustaron conexiones, se reseteó y se calibraron sensores, realizando limpieza de los mismos. pruebas ok // [02/02/2026] se suspende por no contar con autorización de ingreso.</t>
  </si>
  <si>
    <t xml:space="preserve">[03/02/2026] se encontró correa de módulo aceptador de efectivo salida. se la colocó en su lugar_x000D_
 se limpió y calibró modulo completo. se realizó prueba en producción con funcionario </t>
  </si>
  <si>
    <t xml:space="preserve">[03/02/2026] se realiza mantenimiento preventivo en el equipo se realizaron pruebas correspondientes con funcionario </t>
  </si>
  <si>
    <t>8541</t>
  </si>
  <si>
    <t xml:space="preserve">[03/02/2026] Se suspende pedido por solicitud de repuesto </t>
  </si>
  <si>
    <t>BAPRO 8541</t>
  </si>
  <si>
    <t>14062</t>
  </si>
  <si>
    <t>BANCO LA PAMPA 14062</t>
  </si>
  <si>
    <t>PIANTONI HNOS S.A.C.I.F.I. Y A</t>
  </si>
  <si>
    <t>001469000571</t>
  </si>
  <si>
    <t>[03/02/2026] equipo sin uso</t>
  </si>
  <si>
    <t>PIANTONI HNOS S.A.C.I.F.I. Y A 001469000571</t>
  </si>
  <si>
    <t xml:space="preserve">[03/02/2026] Se realiza mantenimiento preventivo </t>
  </si>
  <si>
    <t>[03/02/2026] Se retiraron billetes atorados. Se cargaron contadores locales. Se realizaron pruebas en diagnóstico y producción sin fallas. // se coordina con caudales</t>
  </si>
  <si>
    <t xml:space="preserve">[04/02/2026] se reviso dispensador. se encontró billete denominación $10000 trabado en feed module 2. se retira billete. se realiza diagnóstico en dispensador. se realiza prueba en dispensador.  Prueba EXITOSA. Se realiza prueba de extracción de efectivo con funcionario bancario. Prueba EXITOSA. Dispensador operativo. ATM operativo y en servicio </t>
  </si>
  <si>
    <t>[04/02/2026] Se reemplazaron consumibles del módulo 4. Se realizaron pruebas en diagnóstico sin fallas.</t>
  </si>
  <si>
    <t xml:space="preserve">[04/02/2026] Se realizó mantenimiento preventivo. Se realizó prueba de depósito de efectivo con cliente. Prueba EXITOSA. Equipo operativo y en servicio </t>
  </si>
  <si>
    <t>[04/02/2026] suspendido por pedido de parte</t>
  </si>
  <si>
    <t>010377005870</t>
  </si>
  <si>
    <t>[04/02/2026] falla impresora. sin papel. cabezal y validador no presentaron fallas. se realizan pruebas de deposito e impresión con funcionario cliente. ok // El cliente se comunica por falla en validador, ingresamos de manera remota al menú cit y vemos falla en validador, ingresamos al BNE y no se encuentran atascos, ejecutamos los corrects y los inits y dan falla, realizamos SP pero la falla persiste. Se requiere de asistencia presencial</t>
  </si>
  <si>
    <t>GMRA S.A (Samsung) 010377005870</t>
  </si>
  <si>
    <t xml:space="preserve">[04/02/2026] Se acomoda divert door, módulo operativo. Pruebas de extracción y presentación en los cuatro módulos, correas verticales y consumibles en buen estado. Equipo operativo </t>
  </si>
  <si>
    <t>8240</t>
  </si>
  <si>
    <t>BAPRO 8240</t>
  </si>
  <si>
    <t>001469000570</t>
  </si>
  <si>
    <t>PIANTONI HNOS S.A.C.I.F.I. Y A 001469000570</t>
  </si>
  <si>
    <t>[04/02/2026] se realizo configuracion de gavetas._x000D_
solicitud de carga completa a Prisma._x000D_
modulo probado en produccion junto al funcionario._x000D_
Equipo operativo.</t>
  </si>
  <si>
    <t>006624017870</t>
  </si>
  <si>
    <t>CARREFOUR 006624017870</t>
  </si>
  <si>
    <t>4793</t>
  </si>
  <si>
    <t>BAPRO 4793</t>
  </si>
  <si>
    <t>017TI0001</t>
  </si>
  <si>
    <t>[04/02/2026] se retiro billete de 1mil y 10mil (cantidad 1) de escrow. limpieza y lubricacion de modulo</t>
  </si>
  <si>
    <t>BANCO HIPOTECARIO 017TI0001</t>
  </si>
  <si>
    <t xml:space="preserve">[04/02/2026] funcionamiento ok al momento de la visita. solucionó tesorero reiniciando y borrando contadores. se verificó funcionamiento de dispensador y logs. pruebas de diagnóstico y de servicio ok </t>
  </si>
  <si>
    <t xml:space="preserve">[04/02/2026] se realiza cambio de una gaveta de depósitos, la misma se deja funcionando en el ATM  // [03/02/2026] Se suspende pedido por solicitud de repuesto </t>
  </si>
  <si>
    <t>[04/02/2026] se reseteo cabezal Glory _x000D_
clear ram // cliente se comunica por E8, se abre shutter, se retira sobre pero no cierra chapa set, se apaga  de la perilla de la recortadora, los cables de la zapatilla y las dos térmicas si éxito, se solicita asistencia en sitio._x000D_
Horario de tienda de 8 a 22hs</t>
  </si>
  <si>
    <t>10452</t>
  </si>
  <si>
    <t xml:space="preserve">[04/02/2026] Mantenimiento preventivo. _x000D_
Cambio de take away módulo 4._x000D_
Pruebas en servicio junto a funcionario exitosas </t>
  </si>
  <si>
    <t>BANCO NACION 10452</t>
  </si>
  <si>
    <t>PROSEGUR - CRP</t>
  </si>
  <si>
    <t>MardelPlata-001</t>
  </si>
  <si>
    <t>[02/02/2026] se ajusto cableado de monitor. pruebas ok // _x000D_
El equipo CRP que funciona en nuestro sector se encuentra fuera de servicio porque no está efectuando la selección de sectores al presionar la pantalla táctil_x000D_
Quedamos a la espera de v. instrucciones para la resolución del inconveniente</t>
  </si>
  <si>
    <t>PROSEGUR - CRP MardelPlata-001</t>
  </si>
  <si>
    <t xml:space="preserve">[02/02/2026]   se realiza mantenimiento preventivo en el equipo se realizaron pruebas correspondientes // [06/01/2026] se suspende pedido por local cerrado </t>
  </si>
  <si>
    <t>7745</t>
  </si>
  <si>
    <t xml:space="preserve">[02/02/2026] Se reinstaló software Multivendor con JAM 11.0.0 por estar TTU sin opciones y no responder ante reinicios._x000D_
Pruebas en servicio junto a funcionario exitosas </t>
  </si>
  <si>
    <t>BANCO NACION 7745</t>
  </si>
  <si>
    <t xml:space="preserve">[03/02/2026] se suspende por no estar presente tesorero para abrir el cajero. </t>
  </si>
  <si>
    <t xml:space="preserve">[02/02/2026] Se realiza cambio de la placa IOboard, se realizaron pruebas en servicio con personal de la empresa </t>
  </si>
  <si>
    <t>6682</t>
  </si>
  <si>
    <t>[02/02/2026] se realizó revisión completa de modulo dispensador. se borraron y se volvieron a cargar los tipos de cada gaveta. no se puedo hacer prueba en producción con funcionario ya que el equipo va a ser cargado el dia de mañana.</t>
  </si>
  <si>
    <t>BAPRO 6682</t>
  </si>
  <si>
    <t>11153</t>
  </si>
  <si>
    <t>[02/02/2026] se colocaron correas del módulo dispensador salidas. se realizó calibración del módulo completo. se realizó prueba en producción con funcionario</t>
  </si>
  <si>
    <t>BAPRO 11153</t>
  </si>
  <si>
    <t xml:space="preserve">[02/02/2026] Se reiniciaron módem, y router. Se verificó conectividad con Mesa de Ayuda. Conexión OK. // Sin conexion con la maquina. _x000D_
</t>
  </si>
  <si>
    <t>11087</t>
  </si>
  <si>
    <t xml:space="preserve">[02/02/2026] se realizó mantenimiento preventivo correspondiente </t>
  </si>
  <si>
    <t>BAPRO 11087</t>
  </si>
  <si>
    <t xml:space="preserve">[02/02/2026] Se realiza cambio de la IO board, se realizaron pruebas en servicio con personal de la empresa // [26/01/2026] Se suspende pedido por solicitud de repuesto </t>
  </si>
  <si>
    <t xml:space="preserve">[02/02/2026] Se suspende por pedido de parte </t>
  </si>
  <si>
    <t xml:space="preserve">[02/02/2026] se desarmó módulo y submódulos, realizando limpieza de los mismos. se hicieron pruebas de diagnóstico y de servicio ok </t>
  </si>
  <si>
    <t>[02/02/2026] Se realizo MP._x000D_
prueba de depositos con el operador ok._x000D_
Equipo operativo</t>
  </si>
  <si>
    <t>4671</t>
  </si>
  <si>
    <t xml:space="preserve">[02/02/2026] se solucionó problema en lector de tarjetas no leía chips . se realizaron pruebas correspondientes con funcionario </t>
  </si>
  <si>
    <t>BAPRO 4671</t>
  </si>
  <si>
    <t xml:space="preserve">[02/02/2026] Se configura Booteo de la BIOS enicializa Windows. Se efectuan varios depósitos, todos exitosos. // El cliente llama por que la mae está en negro, no pudios conectarnos, remotamente, se le pide que reinicie, sigue pantalla en negro, el cliente solicita técnico,  </t>
  </si>
  <si>
    <t>[02/02/2026] se suspende por no contar con autorización de ingreso.</t>
  </si>
  <si>
    <t>4676</t>
  </si>
  <si>
    <t xml:space="preserve">[03/02/2026] Se acomodo correas del módulo de depósitos, se realizó limpieza, se realizaron pruebas en producción en presencia de funcionario </t>
  </si>
  <si>
    <t>BAPRO 4676</t>
  </si>
  <si>
    <t>[02/02/2026] Se reparó lectora de tarjetas. Se realizaron pruebas en diagnóstico y producción sin fallas.</t>
  </si>
  <si>
    <t xml:space="preserve">[03/02/2026] se encontró falla en sensor de módulo dispensador de efectivo.  se solicita repuesto </t>
  </si>
  <si>
    <t>13305</t>
  </si>
  <si>
    <t xml:space="preserve">[03/02/2026] se solucionó problema en modulo lector de tarjetas se realizaron pruebas correspondientes con funcionario </t>
  </si>
  <si>
    <t>BAPRO 13305</t>
  </si>
  <si>
    <t>[03/02/2026] se ajusto fuente PC  // operaciones asiste 03/02// 101155443-0.El cliente informa que la cima no levanta la pantalla queda en negro comenta que fueron a cambiar la fuente y que la falla persiste.</t>
  </si>
  <si>
    <t>008383004970</t>
  </si>
  <si>
    <t xml:space="preserve">[03/02/2026] leer nota interna  // [26/01/2026] Se suspende pedido por solicitud de repuesto </t>
  </si>
  <si>
    <t>FRAVEGA 008383004970</t>
  </si>
  <si>
    <t>13306</t>
  </si>
  <si>
    <t>BAPRO 13306</t>
  </si>
  <si>
    <t>[03/02/2026] Se reemplazó alineador de módulo CCDM. Se realizaron pruebas en diagnóstico y producción con funcionario de la Entidad sin fallas.</t>
  </si>
  <si>
    <t>[03/02/2026] Al arribar a cliente se encontró impresora operativa y en servicio. Se realizaron pruebas en impresora. Se realizó prueba de depósito de efectivo con cliente. Prueba EXITOSA. impresora operativa. Equipo operativo y en servicio  // Se intenta reinstalar el driver de la impresora pero Windows no la reconoce, se reinicia el equipo y la falla persiste, el cliente no atiende por lo que se deriva a tecnico, posible falla en cableado. // El cliente reclama que al depositar le sale cartel de falla de impresora que no le emitirá el ticket, necesita la impresión del tiket al depositar. Se reinicia la impresora y se emite impresión de prueba y figura operativa, pero al depositar no emite el ticket, se reinicia la aplicación y la falla continúa, se reinicia el equipo por completo y la falla persiste. Gonzalez aldana +5492804024520 hasta las 19Hs</t>
  </si>
  <si>
    <t>11478</t>
  </si>
  <si>
    <t>[03/02/2026] equipo sin falla. pase de fondo retiró atasco. se revisaron correas y estado general del equipo. se realizó prueba en producción  // se solicita UB a PDF</t>
  </si>
  <si>
    <t>BAPRO 11478</t>
  </si>
  <si>
    <t>[03/02/2026]   Se repara gaveta de $20 000,  queda sin fallas. No se realizan extracciones por disponibilidad de sucursal , la tesorera Silvana Peralta las hará posteriormente e informará el resultado de la misma. // [02/02/2026] Se suspende pedido por sucursal por no poder abrir el tesoro del ATM debido a que los funcionarios que poseen la segunda clave no se encontraban en sucursal , se coordina para mañana a las 8:30.</t>
  </si>
  <si>
    <t>BANCO CREDICOOP 808231</t>
  </si>
  <si>
    <t>6693</t>
  </si>
  <si>
    <t>[03/02/2026] Retiro de billetes en gaveta de retract._x000D_
actualizacion de template 5.0._x000D_
modulo probado en produccion junto al funcionario._x000D_
Equipo operativo</t>
  </si>
  <si>
    <t>BAPRO 6693</t>
  </si>
  <si>
    <t>808271</t>
  </si>
  <si>
    <t>[03/02/2026] Se realizó Mantenimeimto Preventivo 1er Semestre.</t>
  </si>
  <si>
    <t>BANCO CREDICOOP 808271</t>
  </si>
  <si>
    <t>10290</t>
  </si>
  <si>
    <t xml:space="preserve">[03/02/2026] Mantenimiento preventivo. _x000D_
Cambio de take away módulo 2 y stripper módulo 1._x000D_
Pruebas en servicio junto a funcionario exitosas </t>
  </si>
  <si>
    <t>BANCO NACION 10290</t>
  </si>
  <si>
    <t>7881</t>
  </si>
  <si>
    <t xml:space="preserve">[03/02/2026] se realizó mantenimiento preventivo </t>
  </si>
  <si>
    <t>BANCO NACION 7881</t>
  </si>
  <si>
    <t xml:space="preserve">[03/02/2026] se cambió note transport, se ajusto mecanismo de presentador. pruebas de diagnóstico y de servicio ok </t>
  </si>
  <si>
    <t>[03/02/2026] se solucionó problema en lector de tarjetas se realizaron pruebas correspondientes con funcionario  // Se solicita disponibilidad a PDF</t>
  </si>
  <si>
    <t>002359010770</t>
  </si>
  <si>
    <t xml:space="preserve">[03/02/2026] Se realizó mantenimiento preventivo. Se realizó prueba de depósito de efectivo con cliente. Prueba EXITOSA. Equipo operativo y en servicio </t>
  </si>
  <si>
    <t>ACA 002359010770</t>
  </si>
  <si>
    <t>[03/02/2026]   Se realiza revisión completa del dispensador,  se detecta gaveta de $ 10000 con fallas, se reemplaza la misma NS BY000211072. Se efectuan  pruebas del dispensador en presencia de la tesorera Silvana Peralta , todas exitosas.ATM queda en servicio. // [02/02/2026] Se suspende pedido por sucursal por no poder abrir el tesoro del ATM debido a que los funcionarios que poseen la segunda clave no se encontraban en sucursal , se coordina para mañana a las 8:30.</t>
  </si>
  <si>
    <t xml:space="preserve">[02/02/2026] se realiza mantenimiento preventivo en el equipo se realizaron pruebas correspondientes </t>
  </si>
  <si>
    <t>[02/02/2026] Se realiza revisión del dispesnandor , se reemplaza presentador de dinero, queda sin fallas. Se efectuan pruebas del dispensador,   todas exitosas.ATM queda en servicio. // A coordinar con caudales</t>
  </si>
  <si>
    <t>9022</t>
  </si>
  <si>
    <t>[02/02/2026] se realizó carga y quedó ok. pruebas de diagnóstico y de servicio ok. (sin sellos por extrabancario)</t>
  </si>
  <si>
    <t>BANCO NACION 9022</t>
  </si>
  <si>
    <t xml:space="preserve">[02/02/2026] equipo 100% operativo al momento de la visita y con conectividad </t>
  </si>
  <si>
    <t>[02/02/2026] Se realizó Mantenimiento  Preventivo del ATM 1er Semestre.</t>
  </si>
  <si>
    <t>004925002870</t>
  </si>
  <si>
    <t xml:space="preserve">[02/02/2026] Se realizó cambio de Cabezal, se realizó instalación del sistema operativo y aplicativos. se realizaron pruebas con monitoreo  // [30/01/2026] Se suspende pedido por solicitud de repuesto </t>
  </si>
  <si>
    <t>FAVANET 004925002870</t>
  </si>
  <si>
    <t xml:space="preserve">[02/02/2026] se realiza mantenimiento preventivo </t>
  </si>
  <si>
    <t>[02/02/2026] Se suspende pedido por sucursal por no poder abrir el tesoro del ATM debido a que los funcionarios que poseen la segunda clave no se encontraban en sucursal , se coordina para mañana a las 8:30.</t>
  </si>
  <si>
    <t xml:space="preserve">[02/02/2026] se retiró objeto extraño de modulo aceptador de billetes.  se limpik y calibró  modulo completo. modulo aceptador de billetes probado en producción con funcionario </t>
  </si>
  <si>
    <t>4791</t>
  </si>
  <si>
    <t xml:space="preserve">[02/02/2026] Mantenimiento preventivo._x000D_
Pruebas en servicio junto a funcionario exitosas </t>
  </si>
  <si>
    <t>BAPRO 4791</t>
  </si>
  <si>
    <t>56</t>
  </si>
  <si>
    <t>[02/02/2026] Se configuraron de $20000 las cassetteras S/N 17501762299414300009 y 17501762299485100195. Se realizaron pruebas en diagnóstico y producción con funcionario de la Entidad sin fallas.</t>
  </si>
  <si>
    <t>FACT</t>
  </si>
  <si>
    <t>BANCO LA PAMPA 56</t>
  </si>
  <si>
    <t>[02/02/2026]   Pedido cerrado con SC 101155011. // [30/01/2026] Se suspende por disco Multi Imagen con Falla. Se solicita disco nuevo</t>
  </si>
  <si>
    <t xml:space="preserve">[02/02/2026] se ajusto diverter que estaba flojo y fallaba intermitentemente. pruebas de diagnóstico y de servicio ok. </t>
  </si>
  <si>
    <t xml:space="preserve">[31/01/2026] se realiza mantenimiento preventivo </t>
  </si>
  <si>
    <t>[31/01/2026] se realiza mantenimiento preventivo 8</t>
  </si>
  <si>
    <t>133</t>
  </si>
  <si>
    <t>[30/01/2026] Se realizo M. preventivo primer semestre 2026</t>
  </si>
  <si>
    <t>BANCO LA PAMPA 133</t>
  </si>
  <si>
    <t>89</t>
  </si>
  <si>
    <t>[30/01/2026] Se realizó mantenimiento preventivo. Se realizaron pruebas en diagnóstico sin fallas.</t>
  </si>
  <si>
    <t>BANCO LA PAMPA 89</t>
  </si>
  <si>
    <t>[30/01/2026] Al llegar al pedido se realizo carga junto a UB. Se realizaron pruebas en diagnóstico y producción con funcionario sin presentar fallas. ATM OPERATIVO // Se solicita UB</t>
  </si>
  <si>
    <t>11407</t>
  </si>
  <si>
    <t xml:space="preserve">[30/01/2026] se realizó mantenimiento preventivo </t>
  </si>
  <si>
    <t>BAPRO 11407</t>
  </si>
  <si>
    <t>[30/01/2026] _x000D_
Se realiza Mantenimiento Preventivo del equipo. 60Se efectuan varios depósitos, todos exitosos.</t>
  </si>
  <si>
    <t>5595</t>
  </si>
  <si>
    <t>BAPRO 5595</t>
  </si>
  <si>
    <t>132</t>
  </si>
  <si>
    <t>BANCO LA PAMPA 132</t>
  </si>
  <si>
    <t>6595</t>
  </si>
  <si>
    <t xml:space="preserve">[30/01/2026] mantenimiento preventivo. _x000D_
Reinstalación de fix de módulo dispensador por fallas en inicio del módulo cuando levantaba JAM._x000D_
Pruebas en servicio junto a funcionario exitosas </t>
  </si>
  <si>
    <t>BAPRO 6595</t>
  </si>
  <si>
    <t>7991</t>
  </si>
  <si>
    <t xml:space="preserve">[30/01/2026] Se realizo mantenimiento preventivo OK Se realizaron pruebas en diagnóstico y producción con funcionario sin presentar fallas. ATM OPERATIVO </t>
  </si>
  <si>
    <t>BANCO NACION 7991</t>
  </si>
  <si>
    <t>72</t>
  </si>
  <si>
    <t>[30/01/2026] Se reemplazó teclado EPP. Se realizó mantenimiento preventivo. Se realizaron pruebas en diagnóstico sin fallas.</t>
  </si>
  <si>
    <t>BANCO LA PAMPA 72</t>
  </si>
  <si>
    <t>[30/01/2026] se reinstala template 20 k en cabezal_x000D_
se realizan pruebas junto al encargado ok // no toma billetes de 20.000</t>
  </si>
  <si>
    <t>4209</t>
  </si>
  <si>
    <t xml:space="preserve">[30/01/2026] se acomodó cinta de escrow. pruebas de diagnóstico y de servicio ok </t>
  </si>
  <si>
    <t>BANCO NACION 4209</t>
  </si>
  <si>
    <t>[31/01/2026] Se cerró bajo el pedido de Mantenimiento preventivo N° 101143373 ya que el pedido aún no se había generado</t>
  </si>
  <si>
    <t>138</t>
  </si>
  <si>
    <t>BANCO LA PAMPA 138</t>
  </si>
  <si>
    <t>[30/01/2026] Se realizo mantenimiento preventivo OK Se realizaron pruebas en diagnóstico y producción con funcionario sin presentar fallas. ATM OPERATIVO.</t>
  </si>
  <si>
    <t>004677020670</t>
  </si>
  <si>
    <t>[30/01/2026] Se realizó Mantenimiento Preventivo del equipo. Se efectuan varios depósitos,  todos exitosos.</t>
  </si>
  <si>
    <t>SAIEP 004677020670</t>
  </si>
  <si>
    <t>[30/01/2026] Se realizó Mantenimiento Preventivo del equipo. Se efectuan varios depósitos todos,  exitosos.</t>
  </si>
  <si>
    <t>29</t>
  </si>
  <si>
    <t>BANCO LA PAMPA 29</t>
  </si>
  <si>
    <t xml:space="preserve">[30/01/2026] Se restablecieron parámetros de sensores de módulo de depósitos. _x000D_
Pruebas en servicio junto a funcionario exitosas </t>
  </si>
  <si>
    <t>004677004270</t>
  </si>
  <si>
    <t>SAIEP 004677004270</t>
  </si>
  <si>
    <t>11406</t>
  </si>
  <si>
    <t>BAPRO 11406</t>
  </si>
  <si>
    <t>004677010970</t>
  </si>
  <si>
    <t>[30/01/2026] Se retiró papel atascado en la boquilla de salida de papel de la impresora de ticket._x000D_
Pruebas en servicio junto a funcionario exitosas  // cliente indica que la impresora se trabo con un papel y no hay forma de retirarlo</t>
  </si>
  <si>
    <t>SAIEP 004677010970</t>
  </si>
  <si>
    <t>18</t>
  </si>
  <si>
    <t>[29/01/2026] Se reemplazaron consumibles de los módulos 2, 3 y 4._x000D_
Se reemplazaron correas verticales y se realizo limpieza y calibración de sensores._x000D_
Se realizaron pruebas en diagnostico y em servicio sin presentar fallas. // Se pide disponibilidad</t>
  </si>
  <si>
    <t>BANCO LA PAMPA 18</t>
  </si>
  <si>
    <t>[29/01/2026] Se realizo M. preventivo primer semestre 2026._x000D_
Se reemplazo lectora de tarjetas.</t>
  </si>
  <si>
    <t>004312008670</t>
  </si>
  <si>
    <t xml:space="preserve">[29/01/2026] Se realiza mantenimiento preventivo </t>
  </si>
  <si>
    <t>SUPERMERCADOS TOLEDO S.A 004312008670</t>
  </si>
  <si>
    <t>4982</t>
  </si>
  <si>
    <t xml:space="preserve">[29/01/2026] se realiza mantenimiento preventivo en el equipo se realizaron pruebas correspondientes con funcionario </t>
  </si>
  <si>
    <t>BANCO NACION 4982</t>
  </si>
  <si>
    <t>110</t>
  </si>
  <si>
    <t>[29/01/2026] Se realizó mantenimiento preventivo. Se realizaron pruebas en diagnóstico sin fallas.</t>
  </si>
  <si>
    <t>BANCO LA PAMPA 110</t>
  </si>
  <si>
    <t xml:space="preserve">[29/01/2026] se realizó mantenimiento preventivo </t>
  </si>
  <si>
    <t>5437</t>
  </si>
  <si>
    <t>[29/01/2026] Se encontró prisma del transporte vertical posterior fuera de posición, mal colocado._x000D_
Se acomoda el mismo y se restablecen parámetros. _x000D_
Pruebas en servicio junto a funcionario exitosas  // pedían asistir mañana  Juan Vitangeli el tesorero</t>
  </si>
  <si>
    <t>BAPRO 5437</t>
  </si>
  <si>
    <t>[29/01/2026] Se realizo mantenimiento preventivo OK Se realizaron pruebas en diagnóstico y producción con funcionario sin presentar fallas. ATM OPERATIVO</t>
  </si>
  <si>
    <t>10562</t>
  </si>
  <si>
    <t xml:space="preserve">[29/01/2026] mantenimiento preventivo </t>
  </si>
  <si>
    <t>BANCO NACION 10562</t>
  </si>
  <si>
    <t>142</t>
  </si>
  <si>
    <t>BANCO LA PAMPA 142</t>
  </si>
  <si>
    <t>[29/01/2026] se coloco correas verticales de dispensador. pruebas de dispensador realizadas en diagnostico. equipo extrabancario no tiene sello fechador  // Confirmado 29/01 10am</t>
  </si>
  <si>
    <t>3058</t>
  </si>
  <si>
    <t>[29/01/2026] actualizacion de template 5.0_x000D_
modulo probado en produccion junto al funcionario._x000D_
Equipo operativo</t>
  </si>
  <si>
    <t>BAPRO 3058</t>
  </si>
  <si>
    <t xml:space="preserve">[29/01/2026] se realiza mantenimiento preventivo </t>
  </si>
  <si>
    <t>004312000170</t>
  </si>
  <si>
    <t>SUPERMERCADOS TOLEDO S.A 004312000170</t>
  </si>
  <si>
    <t>10462</t>
  </si>
  <si>
    <t>[30/01/2026] Se realizó Mantenimiento Preventivo del ATM 1er Semestre.</t>
  </si>
  <si>
    <t>BANCO NACION 10462</t>
  </si>
  <si>
    <t>10460</t>
  </si>
  <si>
    <t>[30/01/2026] Se realiza revisión completa del dispensador, se reemplaza módulo #1 y  se detecta gaveta de $10000 con fallas, se repara y queda operativa.Se efectuan varias pruebas del dispensador enprsencia d ela tesorera Gisel Gonzalez. todas exitosas.</t>
  </si>
  <si>
    <t>BANCO NACION 10460</t>
  </si>
  <si>
    <t>6691</t>
  </si>
  <si>
    <t>[30/01/2026] Desarme y limpieza de note feeder del modulo 2._x000D_
configuracion de 2 gavetas probadas a pedido del funcionario ($10000 s/n: V10J220800130 y $20000 s/n: V10J220700975)_x000D_
modulo probado en produccion junto al funcionario._x000D_
Equipo operativo. // Tesorero Alejandro Bella...solicita asistir mañana ( equipo operativo)</t>
  </si>
  <si>
    <t>BAPRO 6691</t>
  </si>
  <si>
    <t>002472015070</t>
  </si>
  <si>
    <t xml:space="preserve">[29/01/2026] bne, limpieza y reincioo. quedo operativo </t>
  </si>
  <si>
    <t>COOPERATIVA OBRERA LIMITADA DE CONSUMO BAHIA BLANCA 002472015070</t>
  </si>
  <si>
    <t>6598</t>
  </si>
  <si>
    <t xml:space="preserve">[30/01/2026] se realiza mantenimiento preventivo en el equipo se realizaron pruebas correspondientes con funcionario </t>
  </si>
  <si>
    <t>BAPRO 6598</t>
  </si>
  <si>
    <t>3055</t>
  </si>
  <si>
    <t>BAPRO 3055</t>
  </si>
  <si>
    <t>7992</t>
  </si>
  <si>
    <t>[30/01/2026] Se realizo cambio de fuente de módulos. Se realizo mantenimiento preventivo OK. Se realizaron pruebas en diagnóstico y producción con funcionario sin presentar fallas. ATM OPERATIVO.</t>
  </si>
  <si>
    <t>BANCO NACION 7992</t>
  </si>
  <si>
    <t xml:space="preserve">[30/01/2026] Pedido mal generado, la falla se presenta en el ATM 72. ATM sin fallas </t>
  </si>
  <si>
    <t>[30/01/2026] Se suspende por disco Multi Imagen con Falla. Se solicita disco nuevo</t>
  </si>
  <si>
    <t>10563</t>
  </si>
  <si>
    <t>[30/01/2026] se encontró falla en mecanismo de lectora de tarjetas.  se realizó cambio de la misma. atm operativo y probado en producción  // guardia asiste mañana 10:30hs</t>
  </si>
  <si>
    <t>BANCO NACION 10563</t>
  </si>
  <si>
    <t xml:space="preserve">[30/01/2026] se realiza mantenimiento preventivo </t>
  </si>
  <si>
    <t>6599</t>
  </si>
  <si>
    <t>BAPRO 6599</t>
  </si>
  <si>
    <t xml:space="preserve">[30/01/2026] Se realizó lubricación de mecanismos de shutter._x000D_
Pruebas en servicio junto a funcionario exitosas </t>
  </si>
  <si>
    <t>[30/01/2026] ATM en servicio a la llegada del técnico.Se realiza revisión completa del dispensador,  no presenta fallas.Se realizan varias pruebas del dispensador en presencia de la tesorera Gisel Gonzalez , todas exitosas.</t>
  </si>
  <si>
    <t xml:space="preserve">[30/01/2026] Se suspende pedido por solicitud de repuesto </t>
  </si>
  <si>
    <t xml:space="preserve">[30/01/2026] se destrabaron billetes en modulo de depósito se realizaron pruebas correspondientes </t>
  </si>
  <si>
    <t>94</t>
  </si>
  <si>
    <t>[28/01/2026] Se realizo M. preventivo primer semestre 2026</t>
  </si>
  <si>
    <t>BANCO LA PAMPA 94</t>
  </si>
  <si>
    <t>004677077370</t>
  </si>
  <si>
    <t xml:space="preserve">[28/01/2026] masterizacion a pedido de monitoreo // Se reinicia la mae cada vez que se quiere ingresar a SUPERVISOR, el cliente no puede imprimir los cierres. Se intento por la app y se tilda, se requiere asistencia </t>
  </si>
  <si>
    <t>SAIEP 004677077370</t>
  </si>
  <si>
    <t xml:space="preserve">[28/01/2026] se realiza mantenimiento preventivo en el equipo se realizaron pruebas correspondientes </t>
  </si>
  <si>
    <t>[28/01/2026]   se remplaza validador y placa master_x000D_
se configura equipo ok // [27/01/2026] se suspende por pedido de repuestos // equipo indica en pantalla error de configuracion de mix y dispositivo desconectado</t>
  </si>
  <si>
    <t>Modulo Cima</t>
  </si>
  <si>
    <t>[28/01/2026]   se realiza mantenimiento preventivo en el equipo se realizaron pruebas correspondientes  // [27/01/2026] se suspende pedido por atención de SC</t>
  </si>
  <si>
    <t xml:space="preserve">[28/01/2026] se realizó mantenimiento preventivo, se actualizó templete de validador </t>
  </si>
  <si>
    <t>10383</t>
  </si>
  <si>
    <t xml:space="preserve">[28/01/2026] Se realizó mantenimiento preventivo. Se realizaron pruebas en diagnóstico sin fallas </t>
  </si>
  <si>
    <t>BANCO NACION 10383</t>
  </si>
  <si>
    <t>002170013271</t>
  </si>
  <si>
    <t xml:space="preserve">[28/01/2026]   se realiza mantenimiento preventivo en el equipo se realizaron pruebas correspondientes // [27/01/2026] se suspende pedido por atención de SC </t>
  </si>
  <si>
    <t>COTO 002170013271</t>
  </si>
  <si>
    <t>825451</t>
  </si>
  <si>
    <t xml:space="preserve">[28/01/2026] mantenimiento preventivo </t>
  </si>
  <si>
    <t>BANCO CREDICOOP 825451</t>
  </si>
  <si>
    <t>[28/01/2026] Se realizo MP._x000D_
modulo probado en produccion junto al funcionario._x000D_
equipo operativo</t>
  </si>
  <si>
    <t>002359019270</t>
  </si>
  <si>
    <t>[28/01/2026] se reparo módulo deposito _x000D_
correas transporte // Se solicita asistencia tecnica por falla en transporte, se restaura dispositivo pero la luego arroja la falla nuevamente, se intenta contactar al cliente sin exito (+5492944212803-+5492944217800), equipo inoperativo.</t>
  </si>
  <si>
    <t>ACA 002359019270</t>
  </si>
  <si>
    <t>[28/01/2026] Se realizo cambio de picker modulo nro 1 de dispensador. Se realizo mantenimiento preventivo OK Se realizaron pruebas en diagnóstico y producción con funcionario sin presentar fallas. ATM OPERATIVO</t>
  </si>
  <si>
    <t>6041</t>
  </si>
  <si>
    <t>[28/01/2026] Se realizó mantenimiento preventivo. Se realizaron pruebas en diagnóstico sin fallas.</t>
  </si>
  <si>
    <t>BANCO NACION 6041</t>
  </si>
  <si>
    <t xml:space="preserve">[28/01/2026] se realizó mantenimiento preventivo </t>
  </si>
  <si>
    <t>14052</t>
  </si>
  <si>
    <t>BANCO LA PAMPA 14052</t>
  </si>
  <si>
    <t>[28/01/2026]   se realiza mantenimiento preventivo  // [27/01/2026] se suspende por suspensión de SC debido a solicitud de repuestow</t>
  </si>
  <si>
    <t>[28/01/2026] Se realiza revisión de la impresora , se observa insumos de papel inadecuados se reemplaza rollo de papel , queda sin fallas.Se realizan más de 20 pruebas de impresión, todas exitosas.Se le lnforma al cliente que no debe usar ese tipo de papel , es lo que provoca la falla. // Se contacta el cliente indicando que hoy realizaron el cambio de su impresora y se atasca constantemente. Indica que el rollo está correctamente colocado, se envía videos, pero solicita técnico para revisar. Un ticket sale ok y el segundo se atasco, debiendo sacar el papel y volver a colocarlo.</t>
  </si>
  <si>
    <t>002472021870</t>
  </si>
  <si>
    <t>COOPERATIVA OBRERA LIMITADA DE CONSUMO BAHIA BLANCA 002472021870</t>
  </si>
  <si>
    <t>983015</t>
  </si>
  <si>
    <t xml:space="preserve">[28/01/2026] se realizó reset de dispensador. se realizaron pruebas de diagnóstico y de servicio ok </t>
  </si>
  <si>
    <t>REFINERIA BAHIA BLANCA S.A.U. 983015</t>
  </si>
  <si>
    <t>813651</t>
  </si>
  <si>
    <t xml:space="preserve">[29/01/2026] Se realiza cambio de todos los consumibles del dispensador de dinero, se realizó limpieza, se realizaron pruebas en producción en presencia de funcionario </t>
  </si>
  <si>
    <t>BANCO CREDICOOP 813651</t>
  </si>
  <si>
    <t>10683</t>
  </si>
  <si>
    <t>BANCO NACION 10683</t>
  </si>
  <si>
    <t>10239</t>
  </si>
  <si>
    <t>BANCO NACION 10239</t>
  </si>
  <si>
    <t xml:space="preserve">[29/01/2026] se reemplazó shutter de dispensador. _x000D_
Pruebas en servicio junto a funcionario exitosas </t>
  </si>
  <si>
    <t>5772</t>
  </si>
  <si>
    <t>[29/01/2026] Se realizo MP._x000D_
modulo probado en produccion junto al funcionario._x000D_
equipo operativo.</t>
  </si>
  <si>
    <t>BAPRO 5772</t>
  </si>
  <si>
    <t>10357</t>
  </si>
  <si>
    <t xml:space="preserve">[29/01/2026] se retiró tarjeta retenida por anti-fishing. se limpio lectora y se probó el correcto funcionamiento tanto de banda magnética como el de chip. equipo operativo </t>
  </si>
  <si>
    <t>BANCO NACION 10357</t>
  </si>
  <si>
    <t>7187</t>
  </si>
  <si>
    <t>[29/01/2026] Se realiza Mantenimiento Preventivo del ATM 1er Semestre.</t>
  </si>
  <si>
    <t>BANCO NACION 7187</t>
  </si>
  <si>
    <t xml:space="preserve">[29/01/2026] Se realiza configuración de gavetas 1 de 10000 t3 n* de serie j925034734 y 1 de 20000 t4 n*de serie 7292003179 se realizaron pruebas correspondientes con funcionario </t>
  </si>
  <si>
    <t>004312004470</t>
  </si>
  <si>
    <t>SUPERMERCADOS TOLEDO S.A 004312004470</t>
  </si>
  <si>
    <t xml:space="preserve">[29/01/2026] Se realiza configuración de gavetas 1 tipo3 10000 n*de serie 0000883908 y una tipo 4  20000 n* 000892537 se realizaron pruebas correspondientes con funcionario </t>
  </si>
  <si>
    <t>002359060270</t>
  </si>
  <si>
    <t>ACA 002359060270</t>
  </si>
  <si>
    <t>7653</t>
  </si>
  <si>
    <t xml:space="preserve">[29/01/2026] cambio de placa de dispensador. pruebas de dispensador realizadas en diagnostico </t>
  </si>
  <si>
    <t>BANCO NACION 7653</t>
  </si>
  <si>
    <t xml:space="preserve">[29/01/2026] Se realiza configuración de gavetas 1 de 10000 tipo 3 n* de serie 7292003193 y 1 de tipo 4 20000 7001610182 se realizaron pruebas correspondientes con funcionario </t>
  </si>
  <si>
    <t>[27/01/2026] Se realiza revisión de impresora , presenta falla aleatoria en Guillotina,  se reemplaza impresora , queda sin falla .Se realizan varias operaciones de impresión,  todas exitosas. // erro de impresión se intenta que quede operativa pero el cliente retira el atasco imprime, pero al realizar re impresión se genera el atasco nuevamente</t>
  </si>
  <si>
    <t>[27/01/2026] actualizacion de template 5.0._x000D_
modulo probado en produccion junto al funcionario._x000D_
Equipo operativo.</t>
  </si>
  <si>
    <t>163</t>
  </si>
  <si>
    <t>[27/01/2026] Se realizó mantenimiento preventivo. Se realizaron pruebas en diagnóstico sin fallas.</t>
  </si>
  <si>
    <t>BANCO LA PAMPA 163</t>
  </si>
  <si>
    <t xml:space="preserve">[27/01/2026] se realiza mantenimiento preventivo en el equipo se realizaron pruebas correspondientes </t>
  </si>
  <si>
    <t>10467</t>
  </si>
  <si>
    <t xml:space="preserve">[27/01/2026] mantenimiento preventivo </t>
  </si>
  <si>
    <t>BANCO NACION 10467</t>
  </si>
  <si>
    <t xml:space="preserve">[27/01/2026] se realiza correct de cabezal y calibración </t>
  </si>
  <si>
    <t>10466</t>
  </si>
  <si>
    <t>BANCO NACION 10466</t>
  </si>
  <si>
    <t xml:space="preserve">[27/01/2026] se realizó mantenimiento preventivo </t>
  </si>
  <si>
    <t>11209</t>
  </si>
  <si>
    <t>[27/01/2026] Al momento de llegar el ATM se encontraba funcionando correctamente, el tesorero me indica que no hizo el pedido y que e ATM funciona correctamente</t>
  </si>
  <si>
    <t>BAPRO 11209</t>
  </si>
  <si>
    <t>10509</t>
  </si>
  <si>
    <t>BANCO NACION 10509</t>
  </si>
  <si>
    <t>37</t>
  </si>
  <si>
    <t>[27/01/2026] Se realizo M. preventivo primer semestre 2026</t>
  </si>
  <si>
    <t>BANCO LA PAMPA 37</t>
  </si>
  <si>
    <t xml:space="preserve">[27/01/2026] se reemplazó shutter. pruebas de diagnóstico y de servicio ok </t>
  </si>
  <si>
    <t>006824000470</t>
  </si>
  <si>
    <t xml:space="preserve">[27/01/2026] Se realizo mantenimiento preventivo OK Se realizaron pruebas en diagnóstico y producción con funcionario sin presentar fallas. MAE OPERATIVA </t>
  </si>
  <si>
    <t>M.G BAHIA SRL 006824000470</t>
  </si>
  <si>
    <t xml:space="preserve">[27/01/2026] se realiza mantenimiento preventivo en el equipo se realizaron pruebas correspondientes con funcionario </t>
  </si>
  <si>
    <t xml:space="preserve">[27/01/2026] se cambia lectora pruebas en servicio sin falla </t>
  </si>
  <si>
    <t xml:space="preserve">[27/01/2026] Se realizó mantenimiento preventivo. UPS con batería agotada. se cambió batería en UPS. Se reviso impresora de cliente. Se realizaron pruebas en impresora. se configuro densidad de impresion en impresora. impresora operativa. Se realizó prueba de depósito de efectivo con cliente. Prueba EXITOSA. Equipo operativo y en servicio </t>
  </si>
  <si>
    <t>10274</t>
  </si>
  <si>
    <t>BANCO NACION 10274</t>
  </si>
  <si>
    <t>[27/01/2026] Se destrabó tarjeta de crédito. Se reemplazó lectora de tarjetas. Se realizaron pruebas en diagnóstico y producción sin fallas  // se solicita UB</t>
  </si>
  <si>
    <t>[27/01/2026] se realizó cambio de panel de cerradura intergard. ya que el anterior contaba con falla en mecanismo. equipo cerrado y probado en producción con funcionario  // se coordinacon caudales</t>
  </si>
  <si>
    <t>825431</t>
  </si>
  <si>
    <t>BANCO CREDICOOP 825431</t>
  </si>
  <si>
    <t xml:space="preserve">[27/01/2026] mantenimiento preventivo. </t>
  </si>
  <si>
    <t xml:space="preserve">[27/01/2026] Se rompió base en 3D de sensor de presencia de bolsa. Se reparo en campo. Se realizaron pruebas en diagnóstico y producción con funcionario sin presentar fallas. MAE OPERARIVA // _x000D_
a coordinar con caudales_x000D_
Se dio de alta el Requerimiento 101154095-0._x000D_
</t>
  </si>
  <si>
    <t xml:space="preserve">[28/01/2026] Se realiza mantenimiento preventivo </t>
  </si>
  <si>
    <t xml:space="preserve">[28/01/2026] Se corrigió funcionamiento del solenoide que mueve el deflector del reject._x000D_
Pruebas en servicio junto a funcionario exitosas </t>
  </si>
  <si>
    <t xml:space="preserve">[28/01/2026] se solucionó problema en dispensador se realizaron pruebas correspondientes con funcionario </t>
  </si>
  <si>
    <t>[28/01/2026] Se realizo MP._x000D_
modulo probado en produccion junto al funcionario._x000D_
equipo operativo.</t>
  </si>
  <si>
    <t>10273</t>
  </si>
  <si>
    <t>[28/01/2026] Se realizo cambio de kit de friccion modulo picker nro 4. Se realizo mantenimiento preventivo OK Se realizaron pruebas en diagnóstico y producción con funcionario sin presentar fallas. ATM OPERATIVO</t>
  </si>
  <si>
    <t>BANCO NACION 10273</t>
  </si>
  <si>
    <t xml:space="preserve">[28/01/2026] relevamiento </t>
  </si>
  <si>
    <t>[28/01/2026] Se retiró llave trabada en cerradura, se arregló el mecanismo de apertura de la gaveta de depósitos, y se entregó al funcionario dos llaves de la cerradura. ATM sin fallas.</t>
  </si>
  <si>
    <t>[28/01/2026] Se realizo reparación de lectora de tarjetas._x000D_
Se realizo prueba en servicio junto al funcionario sin presentar fallas.</t>
  </si>
  <si>
    <t xml:space="preserve">[28/01/2026] cambio de correa de presentador. limpieza en general. pruebas de dispensador realizadas en diagnostico </t>
  </si>
  <si>
    <t>004925004170</t>
  </si>
  <si>
    <t>[27/01/2026] se realiza correct de cabezal  // se abre scrow, se retira atasco, pero al probarlo nuevamente atasca, se abre nuevamente, se retira el atasco, se hace otra prueba y vuelve a ttabar pero esta vez el equipo tambien se tilda</t>
  </si>
  <si>
    <t>FAVANET 004925004170</t>
  </si>
  <si>
    <t xml:space="preserve">[27/01/2026] Se reemplaza SIM y se verifica conexion con Monitoreo , conexión exitosa. // [26/01/2026] Se verifica conectividad del router, intentos  sin éxito. Se apaga y enciende router sigue sin comunicaciones. Se contacta con el  especialista Ariel Vassena y después de varias pruebas se solicita reemplazar el router. // se guia al cliente para reiniciar el router y revisar conexiónes pero el error persiste. </t>
  </si>
  <si>
    <t>002359010870</t>
  </si>
  <si>
    <t xml:space="preserve">[27/01/2026] mantenimiento </t>
  </si>
  <si>
    <t>ACA 002359010870</t>
  </si>
  <si>
    <t>[28/01/2026] sin diferencia. se equiparó con sobrante del día anterior. (no hay faltante) // SLA 1 de 5</t>
  </si>
  <si>
    <t>[27/01/2026] Se realizó Mantenimiento Preventivo del equipo. Se efectuan varios depósitos, todos exitosos.</t>
  </si>
  <si>
    <t>004312003870</t>
  </si>
  <si>
    <t xml:space="preserve">[26/01/2026] se realizó mantenimiento preventivo </t>
  </si>
  <si>
    <t>SUPERMERCADOS TOLEDO S.A 004312003870</t>
  </si>
  <si>
    <t>008415005770</t>
  </si>
  <si>
    <t>FAST FOOD SUDAMERICANA S.A 008415005770</t>
  </si>
  <si>
    <t>[26/01/2026] Se realizo calibracion de sensor presencia bolsa. Se realizaron pruebas en diagnóstico y producción con funcionario sin presentar fallas. MAE OPERATIVA // Se pideUB_x000D_
Se necesita asistencia de un tecnico. Luego de la recaudacion la bolsa esta colocada pero el sensor no la reconoce. Se requiere que se verifique el sensor y en todo caso se reemplace. No tiene valores.</t>
  </si>
  <si>
    <t>6044</t>
  </si>
  <si>
    <t>[26/01/2026] Se realizo configuración de bios para que inicie desde el disco._x000D_
Se reinicio ATM y e mismo inicio sin fallas._x000D_
Se realizo prueba en servicio junto al funcionario sin presentar fallas.</t>
  </si>
  <si>
    <t>BANCO NACION 6044</t>
  </si>
  <si>
    <t>4364</t>
  </si>
  <si>
    <t xml:space="preserve">[26/01/2026] Se realizó carga del nuevas claves de encriptación por solicitud de Soporte de Entidades de Link ante fallas en operaciones (atendido por Carla)._x000D_
Pruebas en servicio junto a funcionario exitosas </t>
  </si>
  <si>
    <t>BANCO NACION 4364</t>
  </si>
  <si>
    <t>002472002872</t>
  </si>
  <si>
    <t>[26/01/2026] Se realizo calibracion de sensor presencia bolsa. Se realizaron pruebas en diagnóstico y producción con funcionario sin presentar fallas. MAE OPERATIVA // Se pide UB_x000D_
Se necesita asistencia de un tecnico. Luego de la recaudacion la bolsa esta colocada pero el sensor no la reconoce. Se requiere que se verifique el sensor y en todo caso se reemplace ya que el cliente tuvo reinterados errores de bolsa.</t>
  </si>
  <si>
    <t>COOPERATIVA OBRERA LIMITADA DE CONSUMO BAHIA BLANCA 002472002872</t>
  </si>
  <si>
    <t>3263</t>
  </si>
  <si>
    <t>[26/01/2026] se realizó mantenimiento preventivo correspondiente</t>
  </si>
  <si>
    <t>BANCO HIPOTECARIO 3263</t>
  </si>
  <si>
    <t>[26/01/2026] se repara validador // .</t>
  </si>
  <si>
    <t>002359009970</t>
  </si>
  <si>
    <t xml:space="preserve">[26/01/2026] Se realizo mantenimiento preventivo OK Se realizaron pruebas en diagnóstico y producción con funcionario sin presentar fallas. MAE OPERATIVA </t>
  </si>
  <si>
    <t>ACA 002359009970</t>
  </si>
  <si>
    <t>[26/01/2026] Se realizo M. preventivo primer semestre 2026</t>
  </si>
  <si>
    <t xml:space="preserve">[26/01/2026] se realiza cambio de lector de tarjetas se realizaron pruebas correspondientes con funcionario </t>
  </si>
  <si>
    <t>3262</t>
  </si>
  <si>
    <t xml:space="preserve">[26/01/2026] se realizó mantenimiento preventivo correspondiente </t>
  </si>
  <si>
    <t>BANCO HIPOTECARIO 3262</t>
  </si>
  <si>
    <t>20166</t>
  </si>
  <si>
    <t xml:space="preserve">[26/01/2026] Se suspende pedido por solicitud de repuesto </t>
  </si>
  <si>
    <t>BANCO NACION 20166</t>
  </si>
  <si>
    <t>[26/01/2026] se reviso equipo y cabezal aceptador. cabezal aceptador con versión firmware template V1.084.30. Se actualizo a última versión firmware template V1.084.54. Se realizaron pruebas de depósito de efectivo billete denominación $20000. Prueba EXITOSA. Se realizó prueba de depósito de efectivo con cliente. Prueba OK. cabezal aceptador actualizado y operativo. Equipo operativo y en servicio  // sin guardia fin de semana</t>
  </si>
  <si>
    <t>8565</t>
  </si>
  <si>
    <t>[26/01/2026] Se realizo MP._x000D_
se configuraron 2 gavetas probadas de $10.000 a pedido del funcionario (s/n: V10J220700662 y V10J220801024)_x000D_
modulo probado en produccion junto al funcionario._x000D_
equipo operativo.</t>
  </si>
  <si>
    <t>BAPRO 8565</t>
  </si>
  <si>
    <t>871321</t>
  </si>
  <si>
    <t xml:space="preserve">[26/01/2026] mantenimiento preventivo </t>
  </si>
  <si>
    <t>BANCO CREDICOOP 871321</t>
  </si>
  <si>
    <t xml:space="preserve">[26/01/2026] Se realiza Mantenimiento Preventivo del equipo. Se efectuan varios depósitos, todos exitosos. // El cliente solicita MP </t>
  </si>
  <si>
    <t xml:space="preserve">[26/01/2026] se ajusto módulo dispensador _x000D_
pruebas ok en servicio </t>
  </si>
  <si>
    <t xml:space="preserve">[26/01/2026]   se remplaza lata bolsa , calibración de sensor // [26/01/2026] se suspende por cambio de lata bolsa // Estimados buenas tardes , se asistió a el cliente mencionado, se informa que quedo operativo pero cuando se cierra el tesoro la lata tiene juego y mueve el sensor y da como fuera de estado.-_x000D_
Debería pasar técnico a verificar se cae de nuevo-_x000D_
</t>
  </si>
  <si>
    <t xml:space="preserve">[26/01/2026] se suspende por cambio de lata bolsa // Estimados buenas tardes , se asistió a el cliente mencionado, se informa que quedo operativo pero cuando se cierra el tesoro la lata tiene juego y mueve el sensor y da como fuera de estado.-_x000D_
Debería pasar técnico a verificar se cae de nuevo-_x000D_
</t>
  </si>
  <si>
    <t>[26/01/2026] Se comunico con monitoreo. Se realizo actualizacion de firmware template 1.084.54. Se realizaron pruebas en producción con funcionario sin presentar fallas. MAE OPERATIVA // El equipo rechaza todos los billetes de $20.000, por favor revisar. El cliente indica que esto comenzó a suceder luego de la última visita técnica.</t>
  </si>
  <si>
    <t>004677016770</t>
  </si>
  <si>
    <t>SAIEP 004677016770</t>
  </si>
  <si>
    <t xml:space="preserve">[27/01/2026] se desarma chapa de cofre. se coloca balón pasante </t>
  </si>
  <si>
    <t>[27/01/2026] se solucionó problema en atm no entraba en servicio se realiza instalación de software basé y aplicativo pruebas con efectivo a cargo de funcionario por falta de efectivo  // se solicita UB a PDF</t>
  </si>
  <si>
    <t>[27/01/2026] se suspende por suspensión de SC debido a solicitud de repuestow</t>
  </si>
  <si>
    <t>[27/01/2026] cambio de gaveta cam 8350._x000D_
modulo probado en produccion junto al funcionario._x000D_
Equipo operativo</t>
  </si>
  <si>
    <t>[27/01/2026] se ajusto HDMI kit cima // se detecta qu eel equipo esta encendido, pude entrar remoto sin problemas, pero no esta dando imagen el monitor, verificar fuentes, cliente indica que vinieron con varios dias de corte de luz y bajadas de tencion por tormenta electrica</t>
  </si>
  <si>
    <t>5746</t>
  </si>
  <si>
    <t xml:space="preserve">[27/01/2026] Se reemplazó shutter de dispensador. _x000D_
Pruebas en servicio junto a funcionario exitosas </t>
  </si>
  <si>
    <t>BAPRO 5746</t>
  </si>
  <si>
    <t xml:space="preserve">[27/01/2026] Se realiza mantenimiento preventivo </t>
  </si>
  <si>
    <t>[27/01/2026] se suspende por pedido de repuestos // equipo indica en pantalla error de configuracion de mix y dispositivo desconectado</t>
  </si>
  <si>
    <t>[27/01/2026] cambio de gaveta cam 8350._x000D_
modulo probado en produccion junto al funcionario._x000D_
Equipo operativo // [26/01/2026] se suspende pedido por transporte</t>
  </si>
  <si>
    <t>4641</t>
  </si>
  <si>
    <t>[27/01/2026] Al llegar al pedido el ATM se encontraba 100% operativo. Se realizo limpieza y lubricacion de impresora de recibos. Se realizaron pruebas en diagnóstico y producción con funcionario sin presentar fallas. ATM OPERATIVO</t>
  </si>
  <si>
    <t>BAPRO 4641</t>
  </si>
  <si>
    <t>10560</t>
  </si>
  <si>
    <t>[27/01/2026] cambionñ de lectora de tarjetas. equipo extrabancario no tiene sello fechador</t>
  </si>
  <si>
    <t>BANCO NACION 10560</t>
  </si>
  <si>
    <t>[27/01/2026] se suspende pedido por atención de SC</t>
  </si>
  <si>
    <t xml:space="preserve">[27/01/2026]   Se realiza cambio del note transport, se realizó limpieza, se realizaron pruebas en producción en presencia de funcionario  // [26/01/2026] Se suspende pedido por solicitud de repuesto </t>
  </si>
  <si>
    <t xml:space="preserve">[27/01/2026] se suspende pedido por atención de SC </t>
  </si>
  <si>
    <t>5469</t>
  </si>
  <si>
    <t xml:space="preserve">[27/01/2026] Mantenimiento preventivo._x000D_
Pruebas en servicio junto a funcionario exitosas </t>
  </si>
  <si>
    <t>BAPRO 5469</t>
  </si>
  <si>
    <t>006624075870</t>
  </si>
  <si>
    <t>[27/01/2026] Se seleccionó opción correcta de booteo en BIOS. Se realizaron varios depósitos de prueba con empleado de la Entidad sin fallas. // El cliente informa que hubo una tormenta fuerte y despues de eso ya no enciende el equipo, aparece error de booteo, se deriva a técnico para revisar el sistema operativo.</t>
  </si>
  <si>
    <t>CARREFOUR 006624075870</t>
  </si>
  <si>
    <t>10259</t>
  </si>
  <si>
    <t xml:space="preserve">[26/01/2026] Se cambió teclado de supervisor. _x000D_
Pruebas en servicio junto a funcionario exitosas </t>
  </si>
  <si>
    <t>Teclado supervisor</t>
  </si>
  <si>
    <t>BANCO NACION 10259</t>
  </si>
  <si>
    <t>[26/01/2026]   se reemplazó lectora de tarjetas. pruebas de diagnóstico y de servicio ok  // [23/01/2026] se suspende ya que se desarmo la lectora y volvio a fallar,se solicita repuesto</t>
  </si>
  <si>
    <t>129</t>
  </si>
  <si>
    <t>[26/01/2026] Se realizó mantenimiento preventivo. Se realizaron pruebas en diagnóstico y producción con clientes de la Entidad sin fallas.</t>
  </si>
  <si>
    <t>BANCO LA PAMPA 129</t>
  </si>
  <si>
    <t>[26/01/2026] se suspende pedido por transporte</t>
  </si>
  <si>
    <t xml:space="preserve">[26/01/2026] Mantenimiento preventivo. _x000D_
Pruebas en servicio junto a funcionario exitosas </t>
  </si>
  <si>
    <t>[26/01/2026] al llegar a sitio se encuentra el sistema con los usuarios ya caegados y funcionando.  se revisa configuración y usuarios ok. se pide a base pasar a recaudar a solicitud del cliente  // [21/01/2026]  se remasterizo varias veces. falla al momento de cargar los usuarios.  se deriva con especialista nicolas Sardon a monitoreo para verificar base de usuarios. // [20/01/2026] se cambia pc (cpu 1300) se configura connerror al cargar usuarios. se reconfigura imagen base y no se pudo cargar usuarios de 18 a 22 hs y de 10 a 14 hs st. soporte Nicolas. se suspende por error en soft  // [15/01/2026] se realizan varias pruebas con soporte,  falla pc / cpu - equipo no arranca ni entra a bios // cliente con error de inicio de sistema operativo en American Megatrends._x000D_
_x000D_
Se conecta teclado y se le pide que reinicie equipo, al momento de encender se le pide que presione F8 pero indica que no cambia la pantalla por lo que se deriva a tecnico</t>
  </si>
  <si>
    <t>11102</t>
  </si>
  <si>
    <t>[26/01/2026] se retiró objeto extraño de interior de lectora de tarjetas. se limpio y se realizaron varias pruebas con exito</t>
  </si>
  <si>
    <t>BAPRO 11102</t>
  </si>
  <si>
    <t>14071</t>
  </si>
  <si>
    <t>[26/01/2026] Se realizó mantenimiento preventivo. Se realizaron pruebas en diagnóstico sin fallas.</t>
  </si>
  <si>
    <t>BANCO LA PAMPA 14071</t>
  </si>
  <si>
    <t xml:space="preserve">[26/01/2026] Se verifica conectividad del router, intentos  sin éxito. Se apaga y enciende router sigue sin comunicaciones. Se contacta con el  especialista Ariel Vassena y después de varias pruebas se solicita reemplazar el router. // se guia al cliente para reiniciar el router y revisar conexiónes pero el error persiste. </t>
  </si>
  <si>
    <t>004677019770</t>
  </si>
  <si>
    <t>[26/01/2026] se cambian ventiladores  // [22/01/2026] falla de ventilador. se solicita repuestos // El cliente se contacta por que El ventilador hace ruido fuerte y hoy estuvieron los señores de la recaudadora y lo desconectaron _x000D_
 la máquina funciona bien así pero está desconectado el ventilador. se solicita técnico para que revise CPU Y UPS que hace ruido el ventilador</t>
  </si>
  <si>
    <t>SAIEP 004677019770</t>
  </si>
  <si>
    <t>[26/01/2026] se realizó limpieza de lectora de tarjetas.bptuebas de diagnóstico y de servicio ok (quedó solucionado 11:25hrs , luego se monitoreo un rato funcionamiento de atm)</t>
  </si>
  <si>
    <t xml:space="preserve">[26/01/2026] Se realizo cambio de validador. Se realizo mantenimiento preventivo OK. Se realizaron pruebas en diagnóstico y producción con funcionario sin presentar fallas.  // [23/01/2026] Se suspende pedido, por licencia de llave centinel. Falla en validador, se hablo con especialista, se envía mail para validar llave.  Se solicita repuesto de validador. </t>
  </si>
  <si>
    <t>[26/01/2026]   se realiza cambio de main y validador en modulo de depósito se realizaron pruebas correspondientes con funcionario  // [21/01/2026] se suspende pedido por solicitud de repuesto se trabaja con personal  especialista</t>
  </si>
  <si>
    <t>[24/01/2026] Se realizo M. preventivo primer semestre 2026</t>
  </si>
  <si>
    <t>008681006370</t>
  </si>
  <si>
    <t xml:space="preserve">[24/01/2026] se realizó mantenimiento preventivo </t>
  </si>
  <si>
    <t>CENCOSUD S.A 008681006370</t>
  </si>
  <si>
    <t>[24/01/2026] se sacó papel trabado y se reparó impresora. pruebas de diagnóstico y de servicio ok junto a encargado // Se le indica retirar el atasco, dice no poder exigiendo asistencia. la impresora de la maquina se quedó atascado un papel y eso hace que trabe la impresión, intentamos sacarlo pero no pudimos si o si tiene que venir un técnico a abrir esa parte</t>
  </si>
  <si>
    <t xml:space="preserve">[24/01/2026] mantenimiento </t>
  </si>
  <si>
    <t xml:space="preserve">[24/01/2026] Se remasteriza el equipo // Se solicita asistencia ya que la aplicación no inicia correctamente y quedo con el mje Loading. se realizo reinicio sin éxito_x000D_
Contacto: 2915100963 Karen_x000D_
</t>
  </si>
  <si>
    <t>[24/01/2026] Se cambió orden de booteo en la bios._x000D_
Se realizo inició correcto de la aplicación y se realizo deposito junto al encargado de la sucursal sin presentar falla. // Se reinicia y queda con la pantalla negra leyenda american megatrends</t>
  </si>
  <si>
    <t>[23/01/2026] se limpio y calibró sensores deposito  // Se solicita asistencia tecnica por falla en transporte, se intenta contactar al cliente para solucionar la falla en conjunto pero no responde a ninguno de los numero disponibles, (+5492944155884)_x000D_
(+5492944217800) (+5492984763624), equipo inoperativo hace 4 dias, asistir lo antes posible.</t>
  </si>
  <si>
    <t xml:space="preserve">[23/01/2026] Se realizó mantenimiento preventivo. Se realizó prueba de depósito de efectivo con cliente. Prueba EXITOSA. Equipo operativo y en servicio </t>
  </si>
  <si>
    <t>11151</t>
  </si>
  <si>
    <t>[23/01/2026] Se realiza mantenimiento preventivo, limpieza del equipo y  pruebas en servicio sin falla con funcionario</t>
  </si>
  <si>
    <t>BAPRO 11151</t>
  </si>
  <si>
    <t>10441</t>
  </si>
  <si>
    <t>[23/01/2026] Se realizo M. preventivo primer semestre 2026</t>
  </si>
  <si>
    <t>BANCO NACION 10441</t>
  </si>
  <si>
    <t xml:space="preserve">[23/01/2026] se realizó mantenimiento preventivo </t>
  </si>
  <si>
    <t>5544</t>
  </si>
  <si>
    <t xml:space="preserve">[23/01/2026] Se resuelve problemas con el módulo de depósitos se realizaron pruebas en producción en presencia de funcionario </t>
  </si>
  <si>
    <t>BAPRO 5544</t>
  </si>
  <si>
    <t xml:space="preserve">[23/01/2026] se acomodó cinta de scrow. pruebas de diagnóstico y de servicio ok </t>
  </si>
  <si>
    <t>11149</t>
  </si>
  <si>
    <t>BAPRO 11149</t>
  </si>
  <si>
    <t xml:space="preserve">[23/01/2026] Se suspende pedido, por licencia de llave centinel. Falla en validador, se hablo con especialista, se envía mail para validar llave.  Se solicita repuesto de validador. </t>
  </si>
  <si>
    <t xml:space="preserve">[23/01/2026] mantenimiento preventivo </t>
  </si>
  <si>
    <t>[23/01/2026]   se anula sensor de llenado de bolsa // [21/01/2026] se asiste junto a caudales para remplazo de sensores de bolsa , además se remplaza prventivamente placa master. pero el error persiste.  se suspende para remplazar kit pc y masterizar con última versión de caos // Se pide UB_x000D_
Vuelve a presentar los mismos inconvenientes del pedido 101151849._x000D_
Figura INTERVENCIÓN CIT REQUERIDA y tampoco hay conexión con el equipo. Verificar conectividad.</t>
  </si>
  <si>
    <t>10372</t>
  </si>
  <si>
    <t xml:space="preserve">[23/01/2026] Se realiza mantenimiento preventivo, pruebas en servicio sin falla con funcionario </t>
  </si>
  <si>
    <t>BANCO NACION 10372</t>
  </si>
  <si>
    <t>004677026070</t>
  </si>
  <si>
    <t>SAIEP 004677026070</t>
  </si>
  <si>
    <t>[24/01/2026] se realizó limpieza de equipo. pruebas de diagnóstico y de servicio ok junto a encargada // Se solicita asistencia tecnica, equipo con falla en transporte, se restaura y renicia el equipo pero la falla persiste. Equipo inoperativo.</t>
  </si>
  <si>
    <t>008681063270</t>
  </si>
  <si>
    <t>CENCOSUD S.A 008681063270</t>
  </si>
  <si>
    <t>[23/01/2026] se repara sistema de ingreso . correas mal colocadas //  101153405-0.Se requiere verificar ya que a la cima se le genero atasco y se reinicio varias veces y se le indico  que revise y limpie con un trapito, pero la falla persiste.</t>
  </si>
  <si>
    <t>13307</t>
  </si>
  <si>
    <t>[23/01/2026] se soluciona problema en modulo dispensador se realizaron pruebas correspondientes con funcionario  // se pide UB a pdf</t>
  </si>
  <si>
    <t>BAPRO 13307</t>
  </si>
  <si>
    <t>[23/01/2026] Se realizo mantenimiento preventivo OK Se realizaron pruebas en diagnóstico. No se realizo prueba en servicio ya que no contaban con dinero para depositar. MAE OPERATIVA</t>
  </si>
  <si>
    <t>[23/01/2026] se suspende ya que se desarmo la lectora y volvio a fallar,se solicita repuesto</t>
  </si>
  <si>
    <t>[23/01/2026] se reinició app y cabezal. quedó ok. pruebas de diagnóstico y de servicio ok junto a encargada // se cayo medio vaso de agua en el scrow</t>
  </si>
  <si>
    <t>[22/01/2026]   se repara cabezal snbc // [21/01/2026] suspende por pedido de parte</t>
  </si>
  <si>
    <t xml:space="preserve">[22/01/2026] Se desarmo el módulo de depósitos y se realizó limpieza, se realizaron pruebas en producción en presencia de funcionario </t>
  </si>
  <si>
    <t>11</t>
  </si>
  <si>
    <t>[22/01/2026] Se realizo M. preventivo primer semestre 2026</t>
  </si>
  <si>
    <t>BANCO LA PAMPA 11</t>
  </si>
  <si>
    <t>11413</t>
  </si>
  <si>
    <t>[22/01/2026] reparacion de dispenser ,pruebas ok</t>
  </si>
  <si>
    <t>BAPRO 11413</t>
  </si>
  <si>
    <t>[22/01/2026] realizacion del mantenimiento preventivo del 1° semestre del 2026</t>
  </si>
  <si>
    <t xml:space="preserve">[22/01/2026]   se realiza cambio de pantalla se realizaron pruebas correspondientes  // [20/01/2026] se suspende pedido por solicitud de repuestos  // cliente indica que se le rompio la pantalla y no funciona el tactil en la parte superior </t>
  </si>
  <si>
    <t>[22/01/2026] Se realizo remasterizacion. No se pudo realizar el respaldo de las carpetas ya que no se tenía acceso a Windows. Se realizaron pruebas en diagnóstico y producción con funcionario sin presentar fallas.  // Se deriva a tecnico, OCS caido y no permite hacer el desbloqueo.</t>
  </si>
  <si>
    <t>148</t>
  </si>
  <si>
    <t>[22/01/2026] Se suspende por pedido de parte (stacker)</t>
  </si>
  <si>
    <t>BANCO LA PAMPA 148</t>
  </si>
  <si>
    <t xml:space="preserve">[22/01/2026] se calibró sensor de tickness. pruebas de diagnóstico y de servicio ok junto a funcionario </t>
  </si>
  <si>
    <t>CARLOS ISLA y CIA S.A</t>
  </si>
  <si>
    <t>001386001270</t>
  </si>
  <si>
    <t xml:space="preserve">[22/01/2026] se realizó mantenimiento preventivo </t>
  </si>
  <si>
    <t>CARLOS ISLA y CIA S.A 001386001270</t>
  </si>
  <si>
    <t xml:space="preserve">[22/01/2026] Se resuelve problemas con el dispensador de dinero y el módulo de depósitos, se realizó limpieza, se realizaron pruebas en producción en presencia de funcionario </t>
  </si>
  <si>
    <t xml:space="preserve">[22/01/2026] Se reemplazaron consumibles de los 4 módulos._x000D_
Se realizo limpieza general del modulo dispensador._x000D_
Se realizaron diversas pruebas em diagnostico sin presentar fallas._x000D_
Se realizaron extracciones en servicio pagando de todas las denominaciones sin presentar fallas. //  caudales asiste mañana. </t>
  </si>
  <si>
    <t>[22/01/2026] Se realizo MP._x000D_
modulo probado en produccion junto al funcionario._x000D_
equipo operativo.</t>
  </si>
  <si>
    <t xml:space="preserve">[22/01/2026] se realizó mantenimiento preventivo correspondiente </t>
  </si>
  <si>
    <t>830231</t>
  </si>
  <si>
    <t>[22/01/2026] Se realiza Mantenimiento Preventivo del ATM 1er Semestre.</t>
  </si>
  <si>
    <t>BANCO CREDICOOP 830231</t>
  </si>
  <si>
    <t>6562</t>
  </si>
  <si>
    <t>[22/01/2026] revision de atm, se comunico con link para verificar falla,se esta actualizando jam luego de masterizacion,se quedo hasta balanceo para seguimiento de conexion.todo ok</t>
  </si>
  <si>
    <t>BAPRO 6562</t>
  </si>
  <si>
    <t>145</t>
  </si>
  <si>
    <t>[22/01/2026] Se realizó mantenimiento preventivo. Se realizaron pruebas en diagnóstico sin fallas.</t>
  </si>
  <si>
    <t>BANCO LA PAMPA 145</t>
  </si>
  <si>
    <t>[22/01/2026] Se realizo mantenimiento preventivo OK Se realizaron pruebas en diagnóstico y producción con funcionario sin presentar fallas. MAE OPERATIVA</t>
  </si>
  <si>
    <t>Ushuaia-001</t>
  </si>
  <si>
    <t>[22/01/2026] se revisa control de acceso, encendido y conectividad,  se detiva a especialista Santiago Falcon que  actializo version del sistema y se realizan pruebas de funcionamiento.</t>
  </si>
  <si>
    <t>Desconexion de equipo</t>
  </si>
  <si>
    <t>PROSEGUR - CRP Ushuaia-001</t>
  </si>
  <si>
    <t>4788</t>
  </si>
  <si>
    <t>[23/01/2026] Se realizo MP._x000D_
modulo probado en produccion junto al funcionario._x000D_
equipo operativo</t>
  </si>
  <si>
    <t>BAPRO 4788</t>
  </si>
  <si>
    <t xml:space="preserve">[22/01/2026] mantenimiento </t>
  </si>
  <si>
    <t>[23/01/2026]   reemplazo de gaveta de modulo de deposito.pruebas ok // [22/01/2026] se suspende por pedido de repuesto (Gaveta módulo de depósito)</t>
  </si>
  <si>
    <t>[23/01/2026] realizacion del mantenimiento preventivo del 1° semestre del 2026</t>
  </si>
  <si>
    <t>[23/01/2026]   reemplazo de placa driver de modulo de deposito,pruebas ok // [22/01/2026] se suspende por pedido de repuesto (main board)</t>
  </si>
  <si>
    <t>6080</t>
  </si>
  <si>
    <t>[23/01/2026] Se realizo M. preventivo primer semestre 2026._x000D_
Se reemplazo Note transport ya que el mismo presentaba correa cortada._x000D_
Se realizo calibración de MTS por cambio de Note Transport.</t>
  </si>
  <si>
    <t>BANCO NACION 6080</t>
  </si>
  <si>
    <t>[23/01/2026]  Se reemplazó stacker de módulo dispensador. _x000D_
Pruebas en servicio junto a funcionario exitosas  // [22/01/2026] Se suspende por pedido de parte (stacker)</t>
  </si>
  <si>
    <t>11150</t>
  </si>
  <si>
    <t>BAPRO 11150</t>
  </si>
  <si>
    <t xml:space="preserve">[23/01/2026] se cambió escrow con cinta cortada y enredada. se acomodaron varias correas salidas. pruebas de diagnóstico y de servicio ok </t>
  </si>
  <si>
    <t xml:space="preserve">[23/01/2026] Mantenimiento preventivo. _x000D_
Se retiraron 1 billete de $2000 del sector del chest transport del módulo de depósitos _x000D_
Pruebas en servicio junto a funcionario exitosas </t>
  </si>
  <si>
    <t>002472000270</t>
  </si>
  <si>
    <t>[23/01/2026] Se realizo mantenimiento preventivo OK Se realizaron pruebas en diagnóstico y producción con funcionario sin presentar fallas. MAE OPERATIVA</t>
  </si>
  <si>
    <t>COOPERATIVA OBRERA LIMITADA DE CONSUMO BAHIA BLANCA 002472000270</t>
  </si>
  <si>
    <t>5599</t>
  </si>
  <si>
    <t xml:space="preserve">[23/01/2026] Se realiza mantenimiento preventivo, limpieza del equipo y  pruebas en servicio sin falla con funcionario </t>
  </si>
  <si>
    <t>BAPRO 5599</t>
  </si>
  <si>
    <t>4842</t>
  </si>
  <si>
    <t xml:space="preserve">[23/01/2026] Se realiza mantenimiento preventivo </t>
  </si>
  <si>
    <t>BAPRO 4842</t>
  </si>
  <si>
    <t xml:space="preserve">[23/01/2026] se cambió consumibles dispensador _x000D_
pruebas ok en servicio con funcionario </t>
  </si>
  <si>
    <t xml:space="preserve">[23/01/2026] Al momento de llegar el ATM se encontraba funcionando correctamente, se ajusto la posición del dispensador con respecto al shutter, se realizó limpieza, se realizaron pruebas en producción en presencia de funcionario </t>
  </si>
  <si>
    <t>554TAS01</t>
  </si>
  <si>
    <t>[23/01/2026] Se realizó mantenimiento preventivo correspondiente al primer semestre.</t>
  </si>
  <si>
    <t>Diebold Procomp</t>
  </si>
  <si>
    <t>TDE</t>
  </si>
  <si>
    <t>BANCO MACRO 554TAS01</t>
  </si>
  <si>
    <t>[22/01/2026] se elimina atasco. se controla equipo y sensores. se prueba con el cliente . ok // El cliente se contacta por que la mae quedó fuera de servicio, se reinicia, y vuelve sigue igual , se le consulta si esta todo enchufado dice nosotros no queremos tocar nada, sigue fuera de servicio se deriva a técnico.</t>
  </si>
  <si>
    <t>VICTOR MASSON TRANSPORTE CRUZ DEL SUR</t>
  </si>
  <si>
    <t>010363000570</t>
  </si>
  <si>
    <t>VICTOR MASSON TRANSPORTE CRUZ DEL SUR 010363000570</t>
  </si>
  <si>
    <t>6697</t>
  </si>
  <si>
    <t xml:space="preserve">[22/01/2026] Se realiza mantenimiento preventivo </t>
  </si>
  <si>
    <t>BAPRO 6697</t>
  </si>
  <si>
    <t xml:space="preserve">[22/01/2026] mantenimiento preventivo </t>
  </si>
  <si>
    <t>10449</t>
  </si>
  <si>
    <t>[22/01/2026] Se realiza mantenimiento preventivo. Pruebas en servicio sin falla con funcionario.</t>
  </si>
  <si>
    <t>BANCO NACION 10449</t>
  </si>
  <si>
    <t xml:space="preserve">[22/01/2026] se realiza mantenimiento preventivo en el equipo se realizaron pruebas correspondientes con funcionario </t>
  </si>
  <si>
    <t xml:space="preserve">[22/01/2026] se realiza relevamiento </t>
  </si>
  <si>
    <t>S1ABS222</t>
  </si>
  <si>
    <t>[22/01/2026] revision de modulo de biometria,reseteo por carga nueva.pruebas ok</t>
  </si>
  <si>
    <t>BANCO ICBC S1ABS222</t>
  </si>
  <si>
    <t>S1BBS221</t>
  </si>
  <si>
    <t>[22/01/2026] revision de modulo de biometria,chequeo por soft,reseteo por carga nueva.pruebas ok</t>
  </si>
  <si>
    <t>BANCO ICBC S1BBS221</t>
  </si>
  <si>
    <t>8756</t>
  </si>
  <si>
    <t>BAPRO 8756</t>
  </si>
  <si>
    <t>[22/01/2026] Se reapara presentador y se calibra picker 1 solucionando la falla. pruebas en servicio sin falla con funcionario.</t>
  </si>
  <si>
    <t>[22/01/2026] revision del modulo cam8350._x000D_
actualizacion de template 5.0._x000D_
modulo probado en produccion junto al funcionario._x000D_
Equipo operativo</t>
  </si>
  <si>
    <t>[22/01/2026] se suspende por pedido de repuesto (main board)</t>
  </si>
  <si>
    <t>11492</t>
  </si>
  <si>
    <t xml:space="preserve">[22/01/2026] Mantenimiento preventivo. _x000D_
Pruebas en servicio junto a funcionario exitosas </t>
  </si>
  <si>
    <t>BAPRO 11492</t>
  </si>
  <si>
    <t>[22/01/2026] se suspende por pedido de repuesto (Gaveta módulo de depósito)</t>
  </si>
  <si>
    <t>[22/01/2026]   reposición de lata // [20/01/2026] reposición de lata bolsa</t>
  </si>
  <si>
    <t>830251</t>
  </si>
  <si>
    <t>BANCO CREDICOOP 830251</t>
  </si>
  <si>
    <t>[22/01/2026] Se realizo cambio de motores por engranajes gastados. Se realizo mantenimiento preventivo OK. Se realizaron pruebas en diagnóstico y producción con funcionario sin presentar fallas. MAE OPERATIVA // [21/01/2026] Se suspende pedido por solicitud de repuesto</t>
  </si>
  <si>
    <t xml:space="preserve">[22/01/2026] Se realiza mantenimiento preventivo, limpieza del equipo y  pruebas en servicio sin falla con funcionario </t>
  </si>
  <si>
    <t>4790</t>
  </si>
  <si>
    <t>BAPRO 4790</t>
  </si>
  <si>
    <t>[22/01/2026] falla de ventilador. se solicita repuestos // El cliente se contacta por que El ventilador hace ruido fuerte y hoy estuvieron los señores de la recaudadora y lo desconectaron _x000D_
 la máquina funciona bien así pero está desconectado el ventilador. se solicita técnico para que revise CPU Y UPS que hace ruido el ventilador</t>
  </si>
  <si>
    <t xml:space="preserve">[22/01/2026] Se realizó mantenimiento preventivo. se realizó prueba de depósito de efectivo con cliente. Prueba EXITOSA. Equipo operativo y en servicio </t>
  </si>
  <si>
    <t>11127</t>
  </si>
  <si>
    <t>BAPRO 11127</t>
  </si>
  <si>
    <t>141</t>
  </si>
  <si>
    <t>[22/01/2026] Se realizó mantenimiento preventivo. Se realizaron pruebas en diagnóstico y producción con clientes de la Entidad sin fallas.</t>
  </si>
  <si>
    <t>BANCO LA PAMPA 141</t>
  </si>
  <si>
    <t xml:space="preserve">[22/01/2026] se solucionó problema en modulo de depósito se realiza mantenimiento en gral . se realizaron pruebas correspondientes con funcionario </t>
  </si>
  <si>
    <t>002359021671</t>
  </si>
  <si>
    <t>ACA 002359021671</t>
  </si>
  <si>
    <t>[20/01/2026]   reemplazo de modulo de biometria,configuracion con prisma para reemplazo de serial,se trabajo con ellos ya que presentaba falla de comunicacion.Probado en produccion con tesorero // [19/01/2026]   se realizaron varias pruebas con el sector de especialista en conjunto con prisma ,se procedera a cambiar el modulo de biometria // [16/01/2026] suspende por sucursal cerrada</t>
  </si>
  <si>
    <t xml:space="preserve">[20/01/2026] cambio de push plate. pruebas de dispensador realizadas en diagnostico y en producción </t>
  </si>
  <si>
    <t>10447</t>
  </si>
  <si>
    <t>[20/01/2026] Se realizo reparación de lectora de tarjetas._x000D_
Se realizaron pruebas en diagnostico sin presentar fallas._x000D_
Se realizo prueba en servicio junto al funcionario sin presentar fallas.</t>
  </si>
  <si>
    <t>BANCO NACION 10447</t>
  </si>
  <si>
    <t>4821</t>
  </si>
  <si>
    <t>[20/01/2026] Se realiza aplicación de template 5.0 y se hace un mantenimiento en profundidad al validador al head unit, pruebas en servicio sin falla con funcionario.</t>
  </si>
  <si>
    <t>BAPRO 4821</t>
  </si>
  <si>
    <t>815631</t>
  </si>
  <si>
    <t>[20/01/2026] tras fallas en validador, se suspende pedido por repuesto.</t>
  </si>
  <si>
    <t>BANCO CREDICOOP 815631</t>
  </si>
  <si>
    <t>004677016070</t>
  </si>
  <si>
    <t xml:space="preserve">[20/01/2026] Se realizó Mantenimiento Preventivo del equipo. Se efectuan varios depósitos,  todos exitosos. </t>
  </si>
  <si>
    <t>SAIEP 004677016070</t>
  </si>
  <si>
    <t>10007</t>
  </si>
  <si>
    <t>[20/01/2026] Se realizó mantenimiento preventivo. Se realizaron pruebas en diagnóstico y producción con clientes de la Entidad sin fallas.</t>
  </si>
  <si>
    <t>BANCO NACION 10007</t>
  </si>
  <si>
    <t>815731</t>
  </si>
  <si>
    <t>[20/01/2026] Se suspende pedido ya que no se encuentra el funcionario en sitio para poder realizar la apertura del tesoro.</t>
  </si>
  <si>
    <t>BANCO CREDICOOP 815731</t>
  </si>
  <si>
    <t>004677018470</t>
  </si>
  <si>
    <t>[20/01/2026] Se realizó Mantenimiento Preventivo del equipo. Se efectuan varios depósitos, todos exitosos.</t>
  </si>
  <si>
    <t>SAIEP 004677018470</t>
  </si>
  <si>
    <t>14028</t>
  </si>
  <si>
    <t>[20/01/2026] Sr realizo M. preventivo primer semestre 2026</t>
  </si>
  <si>
    <t>BANCO LA PAMPA 14028</t>
  </si>
  <si>
    <t>[20/01/2026] se masterizó y configuró atm por sistema operativo tildado.pruebas de diagnóstico y de servicio ok (sin extracción, lo cargan más tarde)</t>
  </si>
  <si>
    <t>4263</t>
  </si>
  <si>
    <t>[20/01/2026] Se realizó mantenimiento preventivo. Se realizaron pruebas en diagnóstico sin fallas.</t>
  </si>
  <si>
    <t>BANCO NACION 4263</t>
  </si>
  <si>
    <t xml:space="preserve">[20/01/2026] se suspende pedido por solicitud de repuestos  // cliente indica que se le rompio la pantalla y no funciona el tactil en la parte superior </t>
  </si>
  <si>
    <t>[20/01/2026] Se realiza mantenimiento preventivo de ambos módulos, pruebas en servicio sin falla con funcionario.</t>
  </si>
  <si>
    <t>[20/01/2026] reposición de lata bolsa</t>
  </si>
  <si>
    <t>6081</t>
  </si>
  <si>
    <t>[20/01/2026] Se realizo M. preventivo primer semestre 2026</t>
  </si>
  <si>
    <t>BANCO NACION 6081</t>
  </si>
  <si>
    <t>[20/01/2026] Se realizo M. prevebtivo primer semestre 2026</t>
  </si>
  <si>
    <t>[20/01/2026] Se cambió cabezal aceptador de efectivo en equipo. Se realizó prueba de depósito de efectivo con cliente. Prueba EXITOSA. cabezal operativo. Equipo operativo y en servicio  // [19/01/2026] Cabezal con falla en lectura. al intentar depositar, cabezal arroja error de lectura (falla mecánica en cabezal). se realizaron pruebas con asistencia de especialista. especialista Walter Formaggio autoriza cambio de cabezal en equipo. se coordinará con UB para apertura de tesoro y cambió de cabezal. Se suspende por coordinación con UB // cliente con fallo al depositar_x000D_
_x000D_
indica que ya retiro atasco de compartimientos, se le indica que los limpie ya que seguia marcando el error alli, queda sin errores en bne, prueba depositar y se atascan algunos pocos billetes nuevamente en compartimientos y le devuelve otros por el escrow, se reinstala sp y se actualiza FW pero sigue con la falla al depositar y devuelve los billetes, indica que hace 2 semanas estan con el inconveniente y con reiteradas asistencias de tecnico tambien, se deriva a para revisar en profundidad la falla_x000D_
_x000D_
Horarios: lun a Sab 7 a 22 dom 9 a 13Hs</t>
  </si>
  <si>
    <t>[20/01/2026] Se encontro sobre atascado contabilizado. Se dejó caer el mismo en la bolsa. Se realizaron pruebas en diagnóstico y producción con funcionario sin presentar fallas. MAE OPERATIVA // sobre muy atascado, no lo puede sacar el cliente, tambien necesita mantenimiento, se abre pedido por mtm</t>
  </si>
  <si>
    <t>001430003970</t>
  </si>
  <si>
    <t>[20/01/2026] se configura placa de red_x000D_
se chequea conectividad con monitoreo ok // Se solicita asistencia en sitio para verificar conectividad ya que hace mas de 30 dias que no transmite.</t>
  </si>
  <si>
    <t>EMFACO S.A. 001430003970</t>
  </si>
  <si>
    <t xml:space="preserve">[20/01/2026] mantenimiento preventivo </t>
  </si>
  <si>
    <t>[20/01/2026] Se realizo mantenimiento a pedido del cliente. Se realizaron pruebas en diagnóstico y producción con funcionario sin presentar fallas. MAE OPERATIVA // mtm a pedido de cliente en el pedido 101152540</t>
  </si>
  <si>
    <t xml:space="preserve">[20/01/2026] Se realiza cambio del validador y la placa main, se realizaron prueba de depósitos de billetes pero no de cheques la prueba con cheques queda a cargo del tesorero </t>
  </si>
  <si>
    <t>[20/01/2026] se cambia pc (cpu 1300) se configura connerror al cargar usuarios. se reconfigura imagen base y no se pudo cargar usuarios de 18 a 22 hs y de 10 a 14 hs st. soporte Nicolas. se suspende por error en soft  // [15/01/2026] se realizan varias pruebas con soporte,  falla pc / cpu - equipo no arranca ni entra a bios // cliente con error de inicio de sistema operativo en American Megatrends._x000D_
_x000D_
Se conecta teclado y se le pide que reinicie equipo, al momento de encender se le pide que presione F8 pero indica que no cambia la pantalla por lo que se deriva a tecnico</t>
  </si>
  <si>
    <t xml:space="preserve">[20/01/2026] Se acomodaron correas verticales del transporte medio que se encontraron fuera de posición._x000D_
Pruebas en servicio junto a funcionario exitosas </t>
  </si>
  <si>
    <t>[19/01/2026]   se realizaron varias pruebas con el sector de especialista en conjunto con prisma ,se procedera a cambiar el modulo de biometria // [16/01/2026] suspende por sucursal cerrada</t>
  </si>
  <si>
    <t>[20/01/2026] Búsqueda NO Exitosa  // sla 1 DE 5</t>
  </si>
  <si>
    <t>BANCO NACION 10478</t>
  </si>
  <si>
    <t>4333</t>
  </si>
  <si>
    <t>[20/01/2026] Búsqueda NO Exitosa  // SLA 1 de 5</t>
  </si>
  <si>
    <t>BANCO NACION 4333</t>
  </si>
  <si>
    <t>[19/01/2026] Se realizo reparación de modulo de depositos._x000D_
Se colocaron correas de transporte intermedio en posición._x000D_
Se realizo reparación de lectora de tarjetas reemplazando ruedas de arrastre._x000D_
Se realizaron pruebas en diagnostico y en servicio sin presentar fallas.</t>
  </si>
  <si>
    <t>[19/01/2026] reparación de archivo base. se prueba con el cliente en depositos e impresión ok // se reinicia y persiste la falla, se realiza apagado general y tambien, se le consulta si esta todo conectado e indica que si, se deriva a tecnico</t>
  </si>
  <si>
    <t>[19/01/2026]   se configura a 24000000 contenido de bolsa // [18/01/2026] se suspende por pedido de asistencia de caudales . equipo lleno // Se solicita asistencia ya que presenta error Intervención CIT Requerida. sin acceso a la maquina, ya que el router no tiene ping. verificar en sitio._x000D_
se realizo reinicio del router sin éxito(verificarlo). tampoco transmite en GENKIN. se verifica en SOL ultima recaudación el 23/12/2025_x000D_
Horarios: todos los días de 9 a 19 hs_x000D_
Contacto:2235907274 Valeria</t>
  </si>
  <si>
    <t>10369</t>
  </si>
  <si>
    <t>[19/01/2026] Revision del dispensador con cambio de consumibles._x000D_
modulo probado en produccion junto al funcionario._x000D_
Equipo operativo</t>
  </si>
  <si>
    <t>BANCO NACION 10369</t>
  </si>
  <si>
    <t>34</t>
  </si>
  <si>
    <t>[19/01/2026] Se realizó mantenimiento preventivo. Se realizaron pruebas en diagnóstico sin fallas.</t>
  </si>
  <si>
    <t>BANCO LA PAMPA 34</t>
  </si>
  <si>
    <t>810631</t>
  </si>
  <si>
    <t xml:space="preserve">[19/01/2026] se realizó mantenimiento preventivo correspondiente </t>
  </si>
  <si>
    <t>BANCO CREDICOOP 810631</t>
  </si>
  <si>
    <t>[19/01/2026] Se realizo mantenimiento preventivo OK Se realizaron pruebas en diagnóstico y producción con funcionario sin presentar fallas. ATM OPERATIVO</t>
  </si>
  <si>
    <t>[19/01/2026] Se realiza mantenimiento preventivo, se explicar al personal de la sucursal como colocar los sobres para que no se traben  // indica que al depositar sobres mae suele trabarse y ocurre desde hace un par de dias, se realiza bne, abro escrow, retira sobre, corrijo drop, reinicio, deposito, operativo_x000D_
se solicita asistencia para mantencion de la mae_x000D_
horario:8 a 20_x000D_
se solic</t>
  </si>
  <si>
    <t>[19/01/2026] Se reviso equipo y cabezal aceptador. se realizó prueba diagnóstico en cabezal. Se realizaron pruebas de depósito de efectivo con cliente. Pruebas EXITOSAS. Cabezal operativo y en servicio. Se realizó actualización de template en cabezal (Template V1.084.54). Equipo operativo y en servicio  // se realiza bne, retira atasco, se verifica disco d lleno, se borra, reinstalo sp y reinicio, cliente realiza varios depositos, equipo operativo_x000D_
se solicita asistencia para mantencion de la mae_x000D_
horario: 8:30 a 21:30</t>
  </si>
  <si>
    <t xml:space="preserve">[19/01/2026] mantenimiento preventivo </t>
  </si>
  <si>
    <t xml:space="preserve">[19/01/2026] se realiza mantenimiento preventivo </t>
  </si>
  <si>
    <t xml:space="preserve">[19/01/2026] se calibró sensor tickness de dispensador. pruebas de diagnóstico y de servicio ok junto a funcionario </t>
  </si>
  <si>
    <t xml:space="preserve">[20/01/2026] se realiza mantenimiento preventivo </t>
  </si>
  <si>
    <t xml:space="preserve">[19/01/2026] equipo offline . en comunicación con especialistas informa que nos comunicamos con it_x000D_
Sr Federico Santanocito de it informa que el servidor general está caído._x000D_
que el pedido no corresponde atenderlo presencial </t>
  </si>
  <si>
    <t>8238</t>
  </si>
  <si>
    <t xml:space="preserve">[20/01/2026] se realiza mantenimiento preventivo en el equipo se realizaron pruebas correspondientes con funcionario </t>
  </si>
  <si>
    <t>BAPRO 8238</t>
  </si>
  <si>
    <t>[20/01/2026] Se realizo mantenimiento preventivo OK Se realizaron pruebas en diagnóstico y producción con funcionario sin presentar fallas. ATM OPERATIVO</t>
  </si>
  <si>
    <t>11321</t>
  </si>
  <si>
    <t>BAPRO 11321</t>
  </si>
  <si>
    <t xml:space="preserve">[20/01/2026] no se encontró falla. se encontró en tira de auditoria 2 depósito retratado debido a que el cliente no retiró cuando se le fue devuelto por la maquina. se limpio y desarmo head y escrow. modulo aceptador de efectivo probado en producción con funcionario </t>
  </si>
  <si>
    <t>68</t>
  </si>
  <si>
    <t>[20/01/2026] cambio de cinta de escrow. pruebas de deposito realizadas en diagnostico // a confirmar con operaciones</t>
  </si>
  <si>
    <t>BANCO LA PAMPA 68</t>
  </si>
  <si>
    <t xml:space="preserve">[20/01/2026] mantenimiento preventivo. _x000D_
Pruebas en servicio junto a funcionario exitosas </t>
  </si>
  <si>
    <t>[20/01/2026] Se realizó Mantenimiento Preventivo del equipo. Se efectuan varios depósitos ,todos exitosos.</t>
  </si>
  <si>
    <t>14027</t>
  </si>
  <si>
    <t>BANCO LA PAMPA 14027</t>
  </si>
  <si>
    <t>004312003670</t>
  </si>
  <si>
    <t>SUPERMERCADOS TOLEDO S.A 004312003670</t>
  </si>
  <si>
    <t>3097</t>
  </si>
  <si>
    <t>BAPRO 3097</t>
  </si>
  <si>
    <t>6053</t>
  </si>
  <si>
    <t>[20/01/2026] Se realizó mantenimiento preventivo. Se realizaron pruebas en diagnóstico y producción con funcionario de la Entidad sin fallas.</t>
  </si>
  <si>
    <t>BANCO NACION 6053</t>
  </si>
  <si>
    <t>20270</t>
  </si>
  <si>
    <t xml:space="preserve">[20/01/2026] Se firma remito faltante </t>
  </si>
  <si>
    <t>BANCO NACION 20270</t>
  </si>
  <si>
    <t>20269</t>
  </si>
  <si>
    <t>BANCO NACION 20269</t>
  </si>
  <si>
    <t>5593</t>
  </si>
  <si>
    <t>[20/01/2026] Se realizo MP._x000D_
modulo probado en produccion junto al funcionario._x000D_
equipo operativo.</t>
  </si>
  <si>
    <t>BAPRO 5593</t>
  </si>
  <si>
    <t xml:space="preserve">[20/01/2026] Búsqueda NO Exitosa  // SLA 1 de 5 </t>
  </si>
  <si>
    <t>8239</t>
  </si>
  <si>
    <t>BAPRO 8239</t>
  </si>
  <si>
    <t xml:space="preserve">[20/01/2026] A la llegada del técnico, el ATM se encontraba operativo y sin fallas. _x000D_
No se encontraron indicios ni en auditoria ni en log de diagnóstico de fallas locales del ATM._x000D_
Pruebas en servicio junto a funcionario exitosas </t>
  </si>
  <si>
    <t>[18/01/2026] se suspende por pedido de asistencia de caudales . equipo lleno // Se solicita asistencia ya que presenta error Intervención CIT Requerida. sin acceso a la maquina, ya que el router no tiene ping. verificar en sitio._x000D_
se realizo reinicio del router sin éxito(verificarlo). tampoco transmite en GENKIN. se verifica en SOL ultima recaudación el 23/12/2025_x000D_
Horarios: todos los días de 9 a 19 hs_x000D_
Contacto:2235907274 Valeria</t>
  </si>
  <si>
    <t>004677076870</t>
  </si>
  <si>
    <t>[19/01/2026] reset de equipo completo y quedo operativo  // Se ingresa al equipo, no se ven atascos, en el bne se ve que quedaron billetes en el drop, se hace el correct y queda sin errores. Se reinicia, pero la falla continua, se hace un apagado completo y aun no puede depositar. Luego se reinstala el sp pero sigue igual. Se envía a técnico.</t>
  </si>
  <si>
    <t>SAIEP 004677076870</t>
  </si>
  <si>
    <t xml:space="preserve">[19/01/2026] Se realiza cambio de 2 gavetas se configura 1 de $10.000 (B838240701674) y otra de $20.000  (B838240701659), de comprobó la denominación en el mismo ATM, prueba en servicio quedan a cargo del tesorero </t>
  </si>
  <si>
    <t>[19/01/2026] se realizó limpieza completa de impresora de recibos. también se limpio cabezal con bastante mugre y se instaló último template ya que el cliente tenía inconvenientes para depositar billetes de 20mil. modulo aceptador de efectivo probado en producción con funcionario  // Solicito si es posible que algun tecnico se acerque a la suc 069 de Carmen de Patagones para una limpieza de la MAE,notamos que  no imprime el ticket una vez finalizado el deposito;si aparece en las operaciones..cambiamos varios rollitos pero el problema continua._x000D_
                            Atte Azaroff Ana Laura</t>
  </si>
  <si>
    <t>10391</t>
  </si>
  <si>
    <t xml:space="preserve">[19/01/2026] Se realizó mantenimiento preventivo. Se realizaron pruebas en diagnóstico. Pruebas OK. Se realizó prueba de extracción con funcionario bancario. Prueba EXITOSA. ATM operativo y en servicio </t>
  </si>
  <si>
    <t>BANCO NACION 10391</t>
  </si>
  <si>
    <t>6549</t>
  </si>
  <si>
    <t>[19/01/2026] Se realiza mantenimiento preventivo, pruebas en servicio sin falla con funcionario.</t>
  </si>
  <si>
    <t>BAPRO 6549</t>
  </si>
  <si>
    <t>5626</t>
  </si>
  <si>
    <t xml:space="preserve">[19/01/2026] se realiza mantenimiento preventivo en el equipo se realizaron pruebas correspondientes con funcionario </t>
  </si>
  <si>
    <t>BAPRO 5626</t>
  </si>
  <si>
    <t>ELECTRONICA MEGATONE S.A.</t>
  </si>
  <si>
    <t>003513014970</t>
  </si>
  <si>
    <t>ELECTRONICA MEGATONE S.A. 003513014970</t>
  </si>
  <si>
    <t>8201</t>
  </si>
  <si>
    <t>BAPRO 8201</t>
  </si>
  <si>
    <t>[19/01/2026] Se realizó Mantenimiento Preventivo del equipo. Se efectuan varios depósitos,  todos exitosos.</t>
  </si>
  <si>
    <t>10392</t>
  </si>
  <si>
    <t>BANCO NACION 10392</t>
  </si>
  <si>
    <t>[19/01/2026] Se realizo MP._x000D_
modulo probado en produccion junto al funcionario._x000D_
equipo operativo</t>
  </si>
  <si>
    <t>3052</t>
  </si>
  <si>
    <t>BAPRO 3052</t>
  </si>
  <si>
    <t>7944</t>
  </si>
  <si>
    <t xml:space="preserve">[19/01/2026] se realizó mantenimiento preventivo </t>
  </si>
  <si>
    <t>BANCO NACION 7944</t>
  </si>
  <si>
    <t>[19/01/2026] al arribar a cliente se encuentra equipo operativo y en servicio. Se realizan pruebas. Pruebas OK. cliente manifiesta que no se realizó ningún pedido de servicio técnico. equipo operativo y en servicio  // Le comento q hemos tenido inconveniente ultimamente para depositar en la MAE._x000D_
(Te da sensor de Billetes Bloqueado) .Se llama todo los dias para poder solucionarlo el cual ya vino 2 veces el tecnico.</t>
  </si>
  <si>
    <t>8202</t>
  </si>
  <si>
    <t>BAPRO 8202</t>
  </si>
  <si>
    <t xml:space="preserve">[19/01/2026] se limpió dispensador. se hicieron pruebas de diagnóstico y de servicio ok </t>
  </si>
  <si>
    <t xml:space="preserve">[17/01/2026] se suspende por cerradura rota. se solicita asistencia de cerrajero  // Buenas tardes estimados , se informa que en el día de la fecha no se pudo recaudar la mencionada maquina del cliente por problemas en la cerradura , se da aviso a servicio técnico para verificar dicho inconveniente .-_x000D_
</t>
  </si>
  <si>
    <t xml:space="preserve">[17/01/2026] se realiza mantenimiento preventivo </t>
  </si>
  <si>
    <t>[17/01/2026] Se reinstala software base y aplicativo Aleph  , queda sin fallas.Se realizan varios depósitos con billetes de $10000 y $20000, todos exitosos. //  NO lee billetes de 10.000  y 20.000 y los billetes de 1000 los lee muy pocas veces. Lo cual implica que tengamos que depositar en sobres utilizando 10 a 20 sobres por día según la cantidad de retiros.</t>
  </si>
  <si>
    <t>9104</t>
  </si>
  <si>
    <t>[17/01/2026] Se reemplaza lectora de tarjeta , queda sin fallas.Se efectuan operaciones , todas exitosas.ATM queda en servicio.</t>
  </si>
  <si>
    <t>BANCO NACION 9104</t>
  </si>
  <si>
    <t>167</t>
  </si>
  <si>
    <t>[16/01/2026] Se reemplazó stacker. Se realizaron pruebas en diagnóstico sin fallas  // Op Sta Rosa informa disponibilidad sobre fin de mes // Se solicita guardia</t>
  </si>
  <si>
    <t>BANCO LA PAMPA 167</t>
  </si>
  <si>
    <t>4653</t>
  </si>
  <si>
    <t xml:space="preserve">[16/01/2026] se realizó mantenimiento preventivo </t>
  </si>
  <si>
    <t>BAPRO 4653</t>
  </si>
  <si>
    <t>Sassone, Walter</t>
  </si>
  <si>
    <t>[16/01/2026] Mantenimiento preventivo.</t>
  </si>
  <si>
    <t>[16/01/2026] limpieza y lubricacion del head._x000D_
modulo probado en produccion junto al funcionario._x000D_
Equipo operativo.</t>
  </si>
  <si>
    <t>[16/01/2026] Se reemplazó validador preventivamente, el equipo hacia toda la operatoria Ok, escanea pero al confirmar el cheque, la red indicaba que no se podía realizar la operación, repitiendo la falla pre cambio. _x000D_
Soporte a Entidades de Link luego de revisar logs, indica falla de clave del respaldo debiendo hacer blanqueo solicitando reinstalar JAM. Se reinstala JAM 11.0.0. _x000D_
Pruebas de escaneo de cheques OK junto a funcionario. Se aguardó de 12:50 a 14:30 algún depósito de cheques sin haber clientes. Pruebas de confirmación quedarán a cargo de funcionario cuando haya cheque a depositar  // [15/01/2026] Se realizan múltiples pruebas con especialistas, se solicita validador, suspende por pedido de repuesto.</t>
  </si>
  <si>
    <t>13</t>
  </si>
  <si>
    <t>[16/01/2026] Se realizo M. preventivo primer semestre 2026</t>
  </si>
  <si>
    <t>BANCO LA PAMPA 13</t>
  </si>
  <si>
    <t>150</t>
  </si>
  <si>
    <t>[16/01/2026] solo se cargo contadores _x000D_
pruebas ok con porta.  // a coordinar con operaciones</t>
  </si>
  <si>
    <t>BANCO LA PAMPA 150</t>
  </si>
  <si>
    <t>[16/01/2026] Ajuste en apertura de head</t>
  </si>
  <si>
    <t>6556</t>
  </si>
  <si>
    <t>[16/01/2026] Se realiza mantenimiento preventivo, se realiza pruebas en diagnostico y en servicio sin falla, con funcionario.</t>
  </si>
  <si>
    <t>BAPRO 6556</t>
  </si>
  <si>
    <t>4669</t>
  </si>
  <si>
    <t>[16/01/2026] Se realizo mantenimiento preventivo OK Se realizaron pruebas en diagnóstico y producción con funcionario sin presentar fallas.</t>
  </si>
  <si>
    <t>BAPRO 4669</t>
  </si>
  <si>
    <t>[16/01/2026] Se realizo limpieza de validador por falla va06. Se realizaron pruebas en diagnóstico y producción con funcionario sin presentar fallas en el modulo de depósitos. ATM OPERATIVO</t>
  </si>
  <si>
    <t>004677007270</t>
  </si>
  <si>
    <t>[16/01/2026] cambio de pc. todas las noches cortan la fase electrica donde esta conectada la mae, por lo tanto se daño el inicio de la bios de la pc. se realiza aviso a gerencia. //  101151383-0.Mae muestra un error de sin señal y se apaga, el cliente no responde. se le inico que apague pero persiste la falla y sigue sin señal</t>
  </si>
  <si>
    <t>SAIEP 004677007270</t>
  </si>
  <si>
    <t>[16/01/2026] se realizó mantenimiento preventivo correspondiente</t>
  </si>
  <si>
    <t>[16/01/2026] Se realizó mantenimiento preventivo. Se realizaron pruebas en diagnóstico sin fallas.</t>
  </si>
  <si>
    <t>[16/01/2026] se realiza mantenimiento preventivo 8</t>
  </si>
  <si>
    <t>2</t>
  </si>
  <si>
    <t xml:space="preserve">[16/01/2026] Se realizo M. preventivo primer semestre 2026 </t>
  </si>
  <si>
    <t>BANCO LA PAMPA 2</t>
  </si>
  <si>
    <t>[17/01/2026] Se ajustaron tornillos de la percha de lata Bolsa. Se realizaron pruebas en producción con empleada de la Entidad sin fallas. // Se solicita UB_x000D_
el mecanismo donde se introduce la lata está flojo.</t>
  </si>
  <si>
    <t>[16/01/2026] Se desarmó modulo completo para posicionar correas de vertical transport._x000D_
Se realizo limpieza general del modulo._x000D_
Se realizo calibración de sensores y pruebas en diagnostico con billetes de pruebas sin presentar fallas.</t>
  </si>
  <si>
    <t>[16/01/2026] suspende por sucursal cerrada</t>
  </si>
  <si>
    <t>11075</t>
  </si>
  <si>
    <t>[16/01/2026] se suspende por horario, no se llega con los tiempos</t>
  </si>
  <si>
    <t>BAPRO 11075</t>
  </si>
  <si>
    <t>004312004370</t>
  </si>
  <si>
    <t>[16/01/2026] se realiza correct de cabezal // indica que la mae se encuentra sucia y solicita limpieza_x000D_
equipo se encuentra operativo_x000D_
horario: 8 a 21</t>
  </si>
  <si>
    <t>SUPERMERCADOS TOLEDO S.A 004312004370</t>
  </si>
  <si>
    <t>[16/01/2026] se cambió lectora. pruebas de diagnóstico y de servicio ok junto a funcionario. varias pruebas en servicio ok // [15/01/2026] se suspende por pedido de repuesto, se pide lectora. se revisarom mecanismos y no se encontraron fallas en el momento. se probó en diagnóstico y en servicio ok. se observa en electrónic journal que salió 4 veces de servicio en los últimos 5 días. se buscan logs e indica falla en el transporte (una de las tarjetas retenidas está curva, y no logra salir de la lectora). por falla aleatoria se pide lectora para realizar cambio // Se solicita UB a PDF</t>
  </si>
  <si>
    <t>[16/01/2026] Se realizo mantenimiento preventivo OK Se realizaron pruebas en diagnóstico y producción con funcionario sin presentar fallas. ATM OPERATIVO</t>
  </si>
  <si>
    <t>7859</t>
  </si>
  <si>
    <t xml:space="preserve">[16/01/2026] mantenimiento preventivo. Reemplazo de disco de IPC._x000D_
Pruebas en servicio junto a funcionario exitosas </t>
  </si>
  <si>
    <t>BANCO NACION 7859</t>
  </si>
  <si>
    <t>[16/01/2026] retiro de tarjeta atascada en lectora._x000D_
modulo probado en produccion junto al funcionario._x000D_
Equipo operativo</t>
  </si>
  <si>
    <t>14086</t>
  </si>
  <si>
    <t>[16/01/2026] Se realiza limpieza del equipo, pruebas en servicio sin falla con funcionario.</t>
  </si>
  <si>
    <t>BANCO LA PAMPA 14086</t>
  </si>
  <si>
    <t xml:space="preserve">[16/01/2026] se realizó mantenimiento preventivo correspondiente </t>
  </si>
  <si>
    <t>4747</t>
  </si>
  <si>
    <t>[15/01/2026] Se realizo mantenimiento preventivo OK Se realizaron pruebas en diagnóstico y producción con funcionario sin presentar fallas. ATM OPERATIVO // [14/01/2026] Se suspende pedido de mantenimiento. Se vuelve a retomar el dia 15/01/2026.</t>
  </si>
  <si>
    <t>BAPRO 4747</t>
  </si>
  <si>
    <t>[15/01/2026] Mantenimiento industrial de dispensador, ATM operativo.</t>
  </si>
  <si>
    <t xml:space="preserve">[15/01/2026] se realiza limpieza de modulo y reinicia placa </t>
  </si>
  <si>
    <t>[15/01/2026] limpieza de modulo de deposito  // atasco en scrow no accesible para el cliente</t>
  </si>
  <si>
    <t>14072</t>
  </si>
  <si>
    <t>[15/01/2026] Se realizo M. preventivo segundo semestre 2026</t>
  </si>
  <si>
    <t>BANCO LA PAMPA 14072</t>
  </si>
  <si>
    <t>[15/01/2026] se realizó limpieza de cabezal y se instaló último template liberado. modulo aceptador de efectivo probado en producción con funcionario  // se verifica configuracion, actualizo firmware, reinicio, deposito de prueba, falla persiste_x000D_
sp:4.30.8.13</t>
  </si>
  <si>
    <t xml:space="preserve">[15/01/2026] se cambió consumibles dispensador _x000D_
pruebas ok con funcionario </t>
  </si>
  <si>
    <t>[15/01/2026] Se realizan múltiples pruebas con especialistas, se solicita validador, suspende por pedido de repuesto.</t>
  </si>
  <si>
    <t xml:space="preserve">[15/01/2026] se realizó mantenimiento preventivo </t>
  </si>
  <si>
    <t>[15/01/2026] Limpieza de módulo, colocación de correas verticales y ajuste en sensor de posición. Tesorero realiza depósitos correctamente.</t>
  </si>
  <si>
    <t xml:space="preserve">[15/01/2026] se realiza mantenimiento preventivo </t>
  </si>
  <si>
    <t>[15/01/2026] Se quitó bolsa trabada y se ajusto calibración del sensor de presencia de bolsa , se realizaron pruebas en servicio con personal de la sucursal  // No se puede recaudar debido a que esta trabada la lata.</t>
  </si>
  <si>
    <t xml:space="preserve">[15/01/2026] Se reviso lectora de tarjeta. lectora de tarjeta con falla en tracks. se cambia lectora de tarjeta en ATM. se realizan pruebas en diagnóstico. Prueba OK. Se realiza prueba con funcionario bancario. Prueba EXITOSA. lectora operativa. ATM operativo y en servicio </t>
  </si>
  <si>
    <t>[15/01/2026] cambio de validador._x000D_
modulo probado en produccion junto al funcionario._x000D_
Equipo operativo // [14/01/2026] se suspende pedido por repuesto // [13/01/2026] se suspende pedido por solicitud de repuesto</t>
  </si>
  <si>
    <t>[15/01/2026] Se realizo cambio de head, se realizaron pruebas en diagnóstico y producción con funcionario sin presentar fallas en el modulo de depósitos. ATM OPERATIVO // [14/01/2026] Se realizo configuración de gaveta de $20.000 s/n V10J220801125. La prueba de la misma en produccion queda a cargo del funcionario. Se suspende pedido por solicitud de repuesto. // [13/01/2026] Se suspende pedido por solicitud de parte.</t>
  </si>
  <si>
    <t xml:space="preserve">[15/01/2026] mantenimiento preventivo </t>
  </si>
  <si>
    <t>004677004470</t>
  </si>
  <si>
    <t>[15/01/2026] papel trabado en boquilla de salida. se retira papel y se realizan pruebas de impresión.</t>
  </si>
  <si>
    <t>SAIEP 004677004470</t>
  </si>
  <si>
    <t>10394</t>
  </si>
  <si>
    <t>[15/01/2026] Se realizó Mantenimiento Preventivo del ATM 1er Semestre.</t>
  </si>
  <si>
    <t>BANCO NACION 10394</t>
  </si>
  <si>
    <t>4291</t>
  </si>
  <si>
    <t>[15/01/2026] Se reinstalo firmware del módulo de depósitos y se realizó limpieza del mismo. Se realizaron pruebas en diagnóstico y producción con funcionaria de la Entidad sin fallas.</t>
  </si>
  <si>
    <t>BANCO NACION 4291</t>
  </si>
  <si>
    <t xml:space="preserve">[15/01/2026] se realizó mantenimiento preventivo correspondiente </t>
  </si>
  <si>
    <t xml:space="preserve">[15/01/2026] Se desarmó el módulo de depósitos y se realizó limpieza, se realizaron pruebas en producción en presencia de funcionario </t>
  </si>
  <si>
    <t>STARBUCKS COFFE ARGENTINA SRL</t>
  </si>
  <si>
    <t>004768018670</t>
  </si>
  <si>
    <t xml:space="preserve">[16/01/2026] se realiza mantenimiento preventivo </t>
  </si>
  <si>
    <t>STARBUCKS COFFE ARGENTINA SRL 004768018670</t>
  </si>
  <si>
    <t>5351</t>
  </si>
  <si>
    <t xml:space="preserve">[16/01/2026]   Se realiza cambio del shutter del dispensador de dinero, se realizó limpieza, se realizaron pruebas en producción en presencia de funcionario  // [14/01/2026] se suspende pedido por solicitud de repuestos </t>
  </si>
  <si>
    <t>BAPRO 5351</t>
  </si>
  <si>
    <t xml:space="preserve">[16/01/2026] Al llegar al pedido el ATM se encontraba 100% operativo. Se comunico con mar gestion y ven que el atm tiene micro cortes. Se deriva a soporte de comunicaciones del banco (Pablo Buttironi) Se realizaron pruebas en producción sin presentar fallas. ATM OPERATIVO </t>
  </si>
  <si>
    <t>11122</t>
  </si>
  <si>
    <t>[16/01/2026] Se realiza limpieza completa de ambos módulos y limpieza de todo el atm en profundidad, pruebas en servicio sin falla con funcionario.</t>
  </si>
  <si>
    <t>BAPRO 11122</t>
  </si>
  <si>
    <t>004677000970</t>
  </si>
  <si>
    <t xml:space="preserve">[16/01/2026] Se realizó mantenimiento preventivo en equipo. Se realizó prueba de depósito de efectivo con cliente. Prueba EXITOSA. Equipo operativo y en servicio </t>
  </si>
  <si>
    <t>SAIEP 004677000970</t>
  </si>
  <si>
    <t>[16/01/2026] Mantenimiento preventivo, se pide modulo uno.</t>
  </si>
  <si>
    <t>[16/01/2026] se desarmó y limpio módulo. se realizaron pruebas en diagnóstico. se analizó electrónic.journal y logs. funcionamiento ok. pruebas de servicio ok</t>
  </si>
  <si>
    <t>002201150870</t>
  </si>
  <si>
    <t xml:space="preserve">[16/01/2026] Se realizó mantenimiento preventivo en equipo. Se realiza prueba de depósito de efectivo con cliente. Prueba EXITOSA. Equipo operativo y en servicio </t>
  </si>
  <si>
    <t>SEPSA 002201150870</t>
  </si>
  <si>
    <t xml:space="preserve">[16/01/2026] se realiza mantenimiento preventivo y capacitación </t>
  </si>
  <si>
    <t>001386001670</t>
  </si>
  <si>
    <t xml:space="preserve">[15/01/2026] firmware al cabezal y quedo operativo  // no reconoce la recontadora, se reinicio de manera manual y virtual sin exito, se reinicia equipo sin exito, cliente informa que es un sobre lo que se atoro pero al abrir el scrow no esta a la vista </t>
  </si>
  <si>
    <t>CARLOS ISLA y CIA S.A 001386001670</t>
  </si>
  <si>
    <t>[15/01/2026] se verifica conectividad luego del reseteo del router._x000D_
se comprueba conexion ok con monitoreo._x000D_
prueba de depositos con el operador ok._x000D_
Equipo operativo // Se solicita asistencia tecnica, equipo sin conexion, no transmite desde el 24/12. Verificar conectividad y transmision de depositos a Genkin.</t>
  </si>
  <si>
    <t>SMC - Transmision de depositos</t>
  </si>
  <si>
    <t>[15/01/2026] se realizan varias pruebas con soporte,  falla pc / cpu - equipo no arranca ni entra a bios // cliente con error de inicio de sistema operativo en American Megatrends._x000D_
_x000D_
Se conecta teclado y se le pide que reinicie equipo, al momento de encender se le pide que presione F8 pero indica que no cambia la pantalla por lo que se deriva a tecnico</t>
  </si>
  <si>
    <t>[15/01/2026] se suspende por pedido de repuesto, se pide lectora. se revisarom mecanismos y no se encontraron fallas en el momento. se probó en diagnóstico y en servicio ok. se observa en electrónic journal que salió 4 veces de servicio en los últimos 5 días. se buscan logs e indica falla en el transporte (una de las tarjetas retenidas está curva, y no logra salir de la lectora). por falla aleatoria se pide lectora para realizar cambio // Se solicita UB a PDF</t>
  </si>
  <si>
    <t>001386000870</t>
  </si>
  <si>
    <t xml:space="preserve">[16/01/2026] se suspende hasta nuevo aviso _x000D_
no sé finalizó obra </t>
  </si>
  <si>
    <t>CARLOS ISLA y CIA S.A 001386000870</t>
  </si>
  <si>
    <t>20186</t>
  </si>
  <si>
    <t>BANCO NACION 20186</t>
  </si>
  <si>
    <t>[16/01/2026] Personal de la sucursal retira un objeto extraño obturando sensores en el lower unit provocando la falla del modulo de depósitos, se prueba en servicio y en diagnostico sin presentar fallas. pruebas con funcionario.</t>
  </si>
  <si>
    <t>159</t>
  </si>
  <si>
    <t>[15/01/2026] Se realizo M. preventivo primer semestre 2026</t>
  </si>
  <si>
    <t>BANCO LA PAMPA 159</t>
  </si>
  <si>
    <t xml:space="preserve">[14/01/2026] se realizó mantenimiento preventivo </t>
  </si>
  <si>
    <t>870481</t>
  </si>
  <si>
    <t>[14/01/2026] se encontró que el equipo no contaba con la MAC correspondiente. Se cargó MAC, se realiza consulta de saldo. Equipo operativo  // Se solicita guardia</t>
  </si>
  <si>
    <t>BANCO CREDICOOP 870481</t>
  </si>
  <si>
    <t>4841</t>
  </si>
  <si>
    <t>[14/01/2026] Colocación de correas de note transport. ATM operativo.</t>
  </si>
  <si>
    <t>BAPRO 4841</t>
  </si>
  <si>
    <t xml:space="preserve">[14/01/2026] se cambió disco de PC. se masterizó y configuró equipo. pruebas de diagnóstico y de servicio ok </t>
  </si>
  <si>
    <t>[14/01/2026] actualizacion de template 5.0 del modulo cam8350._x000D_
modulo probado en produccion junto al funcionario._x000D_
Equipo operativo</t>
  </si>
  <si>
    <t xml:space="preserve">[14/01/2026] se suspende pedido por solicitud de repuestos </t>
  </si>
  <si>
    <t xml:space="preserve">[14/01/2026] se coloco punta ee eje plastico de rueda de cam. pruebas de dispensador realizadas en diagnostico </t>
  </si>
  <si>
    <t>14017</t>
  </si>
  <si>
    <t>[14/01/2026] Se realizo M. preventivo primer semestre 2026</t>
  </si>
  <si>
    <t>BANCO LA PAMPA 14017</t>
  </si>
  <si>
    <t>[14/01/2026] se realizó configuración gavetas _x000D_
pruebas ok // a confirmar caudales</t>
  </si>
  <si>
    <t>[14/01/2026] se realizó cambio de cabezal por falla. el mismo rechazaba gran porcentaje de los billetes ingresado. modulo aceptador de efectivo probado en producción con funcionario  // Se necesita asistencia de un tecnico. El cliente se contacta en reinteradas ocasiones manifestando que siempre tiene problemas con la lectura de billetes de 10k y 20k. Se sugiere hacer una calibracion de billetes.</t>
  </si>
  <si>
    <t>004312002370</t>
  </si>
  <si>
    <t xml:space="preserve">[14/01/2026] se realiza mantenimiento preventivo </t>
  </si>
  <si>
    <t>SUPERMERCADOS TOLEDO S.A 004312002370</t>
  </si>
  <si>
    <t>004677016670</t>
  </si>
  <si>
    <t xml:space="preserve">[14/01/2026] Se realizó mantenimiento preventivo. Se realizó prueba de depósito de efectivo con cliente. Prueba EXITOSA. Equipo operativo y en servicio </t>
  </si>
  <si>
    <t>SAIEP 004677016670</t>
  </si>
  <si>
    <t>871341</t>
  </si>
  <si>
    <t xml:space="preserve">[14/01/2026] Cambio de placa de dispensador, configuración y mantenimiento preventivo_x000D_
 ATM operativo </t>
  </si>
  <si>
    <t>BANCO CREDICOOP 871341</t>
  </si>
  <si>
    <t>DABRA S.A</t>
  </si>
  <si>
    <t>010629001170</t>
  </si>
  <si>
    <t xml:space="preserve">[14/01/2026] se limpio impresora, tenia muchos papelitos atascados // Se retira atasco de papel y el error persiste, el cliente dice que le quedo papel en el rodillo y no lo puede retirar solicitando asistencia </t>
  </si>
  <si>
    <t>DABRA S.A 010629001170</t>
  </si>
  <si>
    <t>[14/01/2026] Se realizo configuración de gaveta de $20.000 s/n V10J220801125. La prueba de la misma en produccion queda a cargo del funcionario. Se suspende pedido por solicitud de repuesto. // [13/01/2026] Se suspende pedido por solicitud de parte.</t>
  </si>
  <si>
    <t xml:space="preserve">[14/01/2026] se sacó tarjeta en mal estado trabada en lectora. pruebas de diagnóstico y de servicio ok </t>
  </si>
  <si>
    <t>004677004370</t>
  </si>
  <si>
    <t xml:space="preserve">[14/01/2026] mantenimiento preventivo </t>
  </si>
  <si>
    <t>SAIEP 004677004370</t>
  </si>
  <si>
    <t>004677008070</t>
  </si>
  <si>
    <t xml:space="preserve">[14/01/2026] Se realizó mantenimiento preventivo. se realizó prueba de depósito de efectivo con cliente. Prueba EXITOSA.Equipo operativo y en servicio </t>
  </si>
  <si>
    <t>SAIEP 004677008070</t>
  </si>
  <si>
    <t>[14/01/2026] Se suspende pedido de mantenimiento. Se vuelve a retomar el dia 15/01/2026.</t>
  </si>
  <si>
    <t>[14/01/2026] se realiza mantenimiento preventivo y correct en cabezal_x000D_
se realizan pruebas de depósito junto al encargado ok // Se dio de alta el Requerimiento 101150910-0.</t>
  </si>
  <si>
    <t>[14/01/2026] Se realizo MP._x000D_
modulo probado en produccion junto al funcionario._x000D_
equipo operativo.</t>
  </si>
  <si>
    <t>[14/01/2026] Se realizo cambio de escrow de modulo ENA. Se realizo calibración. Se realizaron pruebas en diagnóstico y producción con funcionario sin presentar fallas. // [12/01/2026] Se suspende pedido por solicitud de repuesto. Se concurre a partir de las 12Hs // (Shopping B. Blanca- Horario 12h a 17h)</t>
  </si>
  <si>
    <t>[15/01/2026] mantenimiento preventivo. _x000D_
Se cambió denominación de gaveta N°V10J230200212 de $1.000 a valor $20.000._x000D_
Revisión de plug de alimentación de monitor de supervisor._x000D_
_x000D_
Pruebas en servicio junto a funcionario exitosas</t>
  </si>
  <si>
    <t>002359016470</t>
  </si>
  <si>
    <t>ACA 002359016470</t>
  </si>
  <si>
    <t>[15/01/2026] Se reinicio el router y quedó funcionando se verifica con monitoreo  // corroborar conexión con sector monitoreo</t>
  </si>
  <si>
    <t>8002</t>
  </si>
  <si>
    <t>[15/01/2026] se corrigio correa de NT._x000D_
Cambio de shutter._x000D_
modulo probado en produccion junto al funcionario._x000D_
Equipo operativo</t>
  </si>
  <si>
    <t>BAPRO 8002</t>
  </si>
  <si>
    <t xml:space="preserve">[15/01/2026] se cambió note transport. se realizaron ajustes. pruebas de diagnóstico y de servicio ok </t>
  </si>
  <si>
    <t>[14/01/2026] se solucionó problema en equipo se realizaron pruebas correspondientes  // EL cliente se comunica por atasco en escrow, se ingresa remoto pero el equipo no tiene ping, Se guía por sesión monitoreada para que libere el mismo, pero no abre el shutter. Se verifican cables de red y se reinicia el modem, pero no revierte. Se hace reinicio general de la máquina, pero el error persiste. Se deriva a técnico para verificar conectividad. Contacto: _x000D_
+5491149706244 (Malena )_x000D_
Horario: 1.30 a 5 am y 8 a 11 am. Se dio de alta el Requerimiento 101150904-0.</t>
  </si>
  <si>
    <t>SMC-Error HW</t>
  </si>
  <si>
    <t>153</t>
  </si>
  <si>
    <t>BANCO LA PAMPA 153</t>
  </si>
  <si>
    <t>[15/01/2026] Al arribar a cliente se encuentra touchscreen en equipo funcionando operativamente. Se realiza calibración de touchscreen. Se realizan pruebas. Pruebas OK. se realiza depósito de efectivo con cliente. Prueba EXITOSA. touchscreen operativo. Equipo operativo y en servicio  // cliente indica que no le responde el táctil del monitor y que hace varios días viene fallando, se reinicia funciona pero luego persiste la falla, se deriva a técnico para su revision</t>
  </si>
  <si>
    <t>002359016471</t>
  </si>
  <si>
    <t>ACA 002359016471</t>
  </si>
  <si>
    <t>871401</t>
  </si>
  <si>
    <t>BANCO CREDICOOP 871401</t>
  </si>
  <si>
    <t xml:space="preserve">[15/01/2026] Se realizó mantenimiento preventivo. Se realizaron pruebas y diagnóstico en módulos de ATM. Se realizó prueba de extracción con funcionario bancario. Prueba EXITOSA.ATM operativo y en servicio </t>
  </si>
  <si>
    <t>11210</t>
  </si>
  <si>
    <t xml:space="preserve">[15/01/2026] Al momento de llegar el ATM se encontraba funcionando correctamente, se desarmó el dispensador de dinero y se realizó limpieza, se realizaron pruebas en producción en presencia de funcionario </t>
  </si>
  <si>
    <t>BAPRO 11210</t>
  </si>
  <si>
    <t>814651</t>
  </si>
  <si>
    <t xml:space="preserve">[15/01/2026] Se realizó mantenimiento preventivo. Se realizó prueba de extracción con funcionario bancario. Prueba EXITOSA. ATM operativo y en servicio </t>
  </si>
  <si>
    <t>BANCO CREDICOOP 814651</t>
  </si>
  <si>
    <t>[15/01/2026] Chequeo de módulo de depósito.</t>
  </si>
  <si>
    <t>[14/01/2026] se acomodaron sensores. pruebas de diagnostico y de servicio ok  // Se solicita UB</t>
  </si>
  <si>
    <t>[15/01/2026] se realiza calibración de sensor de posición de   bolsa se realizaron pruebas correspondientes  // Se solicita UB_x000D_
problemas en sensores._x000D_
YA ASISTIO UB Y EL PROBLEMA SIGUE_x000D_
_x000D_
ASISTIR LO ANTES POSIBLE</t>
  </si>
  <si>
    <t>[13/01/2026] Se realizo M. preventivo primer semestre 2026</t>
  </si>
  <si>
    <t xml:space="preserve">[13/01/2026] se acomodó cinta de scrow. pruebas de diagnóstico y de servicio ok junto a funcionario </t>
  </si>
  <si>
    <t>[13/01/2026] revision de dispensador y cambio de consumibles_x000D_
modulo probado en produccion junto al funcionario._x000D_
equipo operativo. // SLA Vence 14/01 11:00hs</t>
  </si>
  <si>
    <t xml:space="preserve">[13/01/2026] se realizó mantenimiento preventivo </t>
  </si>
  <si>
    <t>[13/01/2026] reseteo de pila de bios y quedo operativo  // se enchufo equipo directo a pared para descartar que sea la ups el problema, pero la cpu no estan enciendo, se deriva a tecnico para analizar el equipo luego del corte e luz</t>
  </si>
  <si>
    <t xml:space="preserve">[13/01/2026] se realiza mantenimiento preventivo en el equipo se realizaron pruebas correspondientes con funcionario </t>
  </si>
  <si>
    <t>004677004770</t>
  </si>
  <si>
    <t xml:space="preserve">[13/01/2026] mantenimiento preventivo </t>
  </si>
  <si>
    <t>SAIEP 004677004770</t>
  </si>
  <si>
    <t xml:space="preserve">[13/01/2026] se reguló rueda cam _x000D_
pruebas ok en servicio con funcionario </t>
  </si>
  <si>
    <t>14067</t>
  </si>
  <si>
    <t>[13/01/2026] Se realiza mantenimiento preventivo del primer semestre. limpieza del equipo y pruebas en servicio sin falla con funcionario.</t>
  </si>
  <si>
    <t>BANCO LA PAMPA 14067</t>
  </si>
  <si>
    <t xml:space="preserve">[13/01/2026] Mantenimiento preventivo </t>
  </si>
  <si>
    <t>5062</t>
  </si>
  <si>
    <t xml:space="preserve">[13/01/2026] se realizó mantenimiento preventivo correspondiente </t>
  </si>
  <si>
    <t>BANCO NACION 5062</t>
  </si>
  <si>
    <t>[13/01/2026] Se realizó Mantenimiento Preventivo del equipo. Se efectuan varios depósitos,  todos exitosos.</t>
  </si>
  <si>
    <t>[13/01/2026] Se suspende pedido por solicitud de parte.</t>
  </si>
  <si>
    <t>8846</t>
  </si>
  <si>
    <t xml:space="preserve">[13/01/2026]  Se realiza cambio de la impresora de recibos, se realizaron pruebas en producción en presencia de funcionario  // [12/01/2026] Se suspende pedido por corte de luz en la sucursal de esperó una hora y minutos </t>
  </si>
  <si>
    <t>BAPRO 8846</t>
  </si>
  <si>
    <t>[13/01/2026] Búsqueda NO Exitosa. Se revisó dispensador, funcionamiento OK. // SLA Vence 19/01 14:04hs</t>
  </si>
  <si>
    <t>31</t>
  </si>
  <si>
    <t>BANCO LA PAMPA 31</t>
  </si>
  <si>
    <t>[13/01/2026] se suspende pedido por solicitud de repuesto</t>
  </si>
  <si>
    <t>[13/01/2026] Se realizo MP._x000D_
modulo probado en produccion junto al funcionario._x000D_
equipo operativo.</t>
  </si>
  <si>
    <t xml:space="preserve">[13/01/2026] se realiza revisión de atm por falla recurrente. se realizaron pruebas correspondientes con funcionario </t>
  </si>
  <si>
    <t xml:space="preserve">[13/01/2026] se realiza mantenimiento preventivo </t>
  </si>
  <si>
    <t>[13/01/2026]   Cambio de lectora de tarjetas. // [12/01/2026] Se pide lectora de tarjetas.</t>
  </si>
  <si>
    <t>[14/01/2026] Se realiza revisión del equipo, se observa tapa de superior de CIMA mal cerrada, se corrige y equipo queda operativo.Se realizan varios depósitos, todos exitosos. // El error que aparece es 10048: puerta abierta.._x000D_
_x000D_
_x000D_
ya se recaudó pero el problema persist</t>
  </si>
  <si>
    <t>9763</t>
  </si>
  <si>
    <t>[13/01/2026] cambio de denominación gabetas y sistema a billetes de $20.000.- Gabeta sn:  BN01241914 y sn: BR070021132o</t>
  </si>
  <si>
    <t>BANCO HIPOTECARIO 9763</t>
  </si>
  <si>
    <t>[14/01/2026]   Se realiza cambio de bandeja de sensores y tapa de gaveta, pruebas sin falla con funcionario en servicio. // [09/01/2026] Se solicita Bandeja de sensores por fallas en el motor y tapa de gaveta por fallas en el mecanismo.</t>
  </si>
  <si>
    <t>[14/01/2026] se suspende pedido por repuesto // [13/01/2026] se suspende pedido por solicitud de repuesto</t>
  </si>
  <si>
    <t>[14/01/2026] Se realizó mantenimiento preventivo. Se realizaron pruebas en diagnóstico sin fallas.</t>
  </si>
  <si>
    <t>[14/01/2026] Se encontraron $30000 (15 billetes de $2000) trabados en el escrow y correas de transporte._x000D_
Reemplazo de escrow por cinta dañada y se reacomodaron correas de transporte._x000D_
Revisión de dispensador por falla al arribar al ATM. Se realizó reacondicionado de clamp._x000D_
Pruebas en servicio de dispensación y depósito junto a funcionario exitosas  // [12/01/2026] Se suspende por pedido de parte (escrow)</t>
  </si>
  <si>
    <t>10465</t>
  </si>
  <si>
    <t>BANCO NACION 10465</t>
  </si>
  <si>
    <t>5521</t>
  </si>
  <si>
    <t xml:space="preserve">[14/01/2026] Se realiza mantenimiento preventivo </t>
  </si>
  <si>
    <t>BAPRO 5521</t>
  </si>
  <si>
    <t xml:space="preserve">[14/01/2026] cambio de consumibles. pruejas de dispensador realizadas en diagnostico </t>
  </si>
  <si>
    <t>11408</t>
  </si>
  <si>
    <t>BAPRO 11408</t>
  </si>
  <si>
    <t>004312003070</t>
  </si>
  <si>
    <t>SUPERMERCADOS TOLEDO S.A 004312003070</t>
  </si>
  <si>
    <t>824251</t>
  </si>
  <si>
    <t xml:space="preserve">[14/01/2026] se realizó mantenimiento preventivo correspondiente </t>
  </si>
  <si>
    <t>BANCO CREDICOOP 824251</t>
  </si>
  <si>
    <t>[14/01/2026] módem desconectado a 220V_x000D_
se conecto módem_x000D_
pruebas ok  // Se solicita asistencia tecnica, equipo sin conexion, no transmite. Verificar conectivida y transmision de depositos a Genkin.</t>
  </si>
  <si>
    <t>[13/01/2026] cambio de módulo de impresión. configuracion.  //  reparacion de la tapa que sujeta el rollo(se rompio los extremos)</t>
  </si>
  <si>
    <t>809031</t>
  </si>
  <si>
    <t>[14/01/2026] Se realizo cambio de lectora de tarjetas. Se realizaron pruebas en diagnóstico y producción con funcionario sin presentar fallas. ATM OPERATIVO</t>
  </si>
  <si>
    <t>BANCO CREDICOOP 809031</t>
  </si>
  <si>
    <t>[14/01/2026] Al arribar a cliente se encuentra ATM operativo y en servicio. Se revisa presentador. Se limpian sensores de presentador. Se realizó diagnóstico en ATM. Diagnósticos OK. Se realizó prueba de extracción con funcionario bancario. Prueba EXITOSA. Dispensador operativo. ATM operativo y en servicio  // Confirmado 14/01 08 am</t>
  </si>
  <si>
    <t xml:space="preserve">[13/01/2026] mantenimiento </t>
  </si>
  <si>
    <t>004312003970</t>
  </si>
  <si>
    <t>SUPERMERCADOS TOLEDO S.A 004312003970</t>
  </si>
  <si>
    <t>[14/01/2026] Pedido abierto por error.</t>
  </si>
  <si>
    <t>[14/01/2026] Se realizó Mantenimiemto Preventivo del equipo. Se efectuan varios de depósitos, todos exitosos.</t>
  </si>
  <si>
    <t xml:space="preserve">[12/01/2026] se cambió lectora. además se solucionó problema con módulo de depósito (se limpió, se desarmó validador, se sacó foto Carnet de head). pruebas de diagnóstico y de servicio ok </t>
  </si>
  <si>
    <t>015TI0004</t>
  </si>
  <si>
    <t>[12/01/2026] Limpieza de módulo, calibración y se activan sensores de gavetas. Espera por apertura de tesoro.</t>
  </si>
  <si>
    <t>BANCO HIPOTECARIO 015TI0004</t>
  </si>
  <si>
    <t>10004</t>
  </si>
  <si>
    <t>[12/01/2026] Se eliminó atasco de billete en feeder N°4._x000D_
Se entrego billete a tesorero.  Se realizaron pruebas en diagnostico sin presentar fallas.  Se realizo prueba en servicio junto a funcionario sin presentar fallas.</t>
  </si>
  <si>
    <t>BANCO NACION 10004</t>
  </si>
  <si>
    <t xml:space="preserve">[12/01/2026] se realiza mantenimiento preventivo en el equipo se realizaron pruebas correspondientes con funcionario </t>
  </si>
  <si>
    <t>[12/01/2026] se ejecuto fix de gavetas._x000D_
modulo probado en produccion junto al funcionario._x000D_
Equipo operativo</t>
  </si>
  <si>
    <t>[12/01/2026] Se suspende por pedido de parte (escrow)</t>
  </si>
  <si>
    <t xml:space="preserve">[12/01/2026] mantenimiento preventivo </t>
  </si>
  <si>
    <t>[12/01/2026] Se realizo cambio de correas de transporte vertical y stacker. Se realizan pruebas en diagnóstico. Las pruebas en produccion quedan a cargo de UB, ya que no se encuentran en sitio. // Se solicita guardia</t>
  </si>
  <si>
    <t>[12/01/2026] se solucionó problema en mae se realizaron pruebas correspondientes  // UB disponible para el 12/01</t>
  </si>
  <si>
    <t>[12/01/2026] Se suspende pedido por solicitud de repuesto // (Shopping B. Blanca- Horario 12h a 17h)</t>
  </si>
  <si>
    <t>[12/01/2026] Se realizo reparación de Shutter</t>
  </si>
  <si>
    <t>[12/01/2026] se configura orden de booteo_x000D_
se realiza limpieza y calibración  // EQUIPO SIN SEÑAL</t>
  </si>
  <si>
    <t>Software especialistas</t>
  </si>
  <si>
    <t xml:space="preserve">[12/01/2026] sin fallas al momento de la visita _x000D_
pruebas ok en servicio con funcionario </t>
  </si>
  <si>
    <t>Neuquen-002</t>
  </si>
  <si>
    <t>[12/01/2026] tenia 2 problemas, el primero eran los cooler que estaban en corto y no encendia. luego de eso se paso a probar con su fuente en el lugar de instalacion y no encendia, el 2do problema detectado era el cable. se cambio cable y se dejo el discipador termico instalado. // El reloj que se encueentra en el sector de recuento no esta funcionando (al parecer esta haciendo falso contacto la ficha donde ingresa el Cargador) , necesitamos saver donde lo enviamos o si lo retiran en panta.</t>
  </si>
  <si>
    <t>PROSEGUR - CRP Neuquen-002</t>
  </si>
  <si>
    <t>[12/01/2026] Revision del dispensador_x000D_
modulo probado en produccion junto al funcionario._x000D_
Equipo operativo.</t>
  </si>
  <si>
    <t xml:space="preserve">[12/01/2026] Se suspende pedido por corte de luz en la sucursal de esperó una hora y minutos </t>
  </si>
  <si>
    <t xml:space="preserve">[12/01/2026] Se reinstaló aplicación de configuración de módulo de para validación de cheques. _x000D_
Pruebas en servicio junto a funcionario exitosas </t>
  </si>
  <si>
    <t xml:space="preserve">[12/01/2026] se realiza mantenimiento preventivo en el equipo se realizaron pruebas correspondientes </t>
  </si>
  <si>
    <t>010377009470</t>
  </si>
  <si>
    <t xml:space="preserve">[12/01/2026] Se realizó Mantenimiento Preventivo del equipo.  Se efectuan varios depósitos,  todos exitosos. </t>
  </si>
  <si>
    <t>GMRA S.A (Samsung) 010377009470</t>
  </si>
  <si>
    <t>006624017670</t>
  </si>
  <si>
    <t>CARREFOUR 006624017670</t>
  </si>
  <si>
    <t>004677022370</t>
  </si>
  <si>
    <t>[12/01/2026] Se retiró bolsa atascada en la traba del equipo._x000D_
Se coloca lata nueva y queda operativa._x000D_
Pruebas en servicio junto a funcionario exitosas  // 101150302-0.Se requiere asistencia ya que el cliente informa que el porta valor no pudo recaudar  se requiere asistencia por lata bolsa trabada.</t>
  </si>
  <si>
    <t>SAIEP 004677022370</t>
  </si>
  <si>
    <t>[13/01/2026] Se realiza revisión de impresora de auditoria , se limpia sensores de presencia de papel.Se efectuan varias pruebas de impresora , todas exitosas.</t>
  </si>
  <si>
    <t>Imp. Auditoria</t>
  </si>
  <si>
    <t xml:space="preserve">[12/01/2026] se revisaron todas las posiciones de pickeo  funcionando correctamente. se revisaron y se hicieron pruebas con las dos gavetas de $20000 que dejaron para revisar. pruebas de diagnóstico y de servicio ok </t>
  </si>
  <si>
    <t>[13/01/2026] Se realizo reparación de modulo reciclador._x000D_
Se realizaron pruebas en diagnostico sin presentar fallas._x000D_
Se realizo Prueba en servicio sin presentar falla. // Se solicita guardia</t>
  </si>
  <si>
    <t>010973000070</t>
  </si>
  <si>
    <t>CUMELCAN SRL 010973000070</t>
  </si>
  <si>
    <t>008383008470</t>
  </si>
  <si>
    <t>[13/01/2026]   Se reemplazó chip SIM, se realizó prueba de depósito sin falla. Se estableció comunicación telefónica con el sector de monitoreo a fin de comprobar la conectividad y el correcto impacto del depósito realizado, estando todo Ok. // [07/01/2026] Se intenta resolver problema de conectividad en conjunto con monitoreo y especialistas. El diagnóstico indica que es problema de chip, se solicita el mismo para reemplazar. // Horario de sucursal lunes a sábado de 9:00 a 13:00 y de 17:00 a 21:00, cerrado los domingos // Por favor verificar conectividad, no logramos acceder al equipo y corroboramos que no tiene ping pese al reinicio del router.</t>
  </si>
  <si>
    <t>FRAVEGA 008383008470</t>
  </si>
  <si>
    <t xml:space="preserve">[13/01/2026] se cambió disco.bse masterizó y se configuró atm. pruebas de diagnóstico y de servicio ok junto a funcionario </t>
  </si>
  <si>
    <t>[12/01/2026] Se retiró atasco de papel de la boquilla de la impresora. Se realizaron varias impresiones sin fallas. // .</t>
  </si>
  <si>
    <t>[13/01/2026] traba de validador desplazado. se corrige y se reinicia. equipo queda fuera de servicio hasta el horario de recarga por no contar con dinero</t>
  </si>
  <si>
    <t xml:space="preserve">[13/01/2026] Se realizó mantenimiento preventivo. Se realizó prueba de depósito de efectivo con cliente. Prueba EXITOSA. se actualizo template v1.084.54. Equipo operativo y en servicio </t>
  </si>
  <si>
    <t>[13/01/2026] Se realiza revisión del equipo, se encuentran objetos extraños estorbando el apoyo de la purga, se retiran y el equipo queda funcionando correctamente.Pruebas en servicio sin falla con funcionario.</t>
  </si>
  <si>
    <t>Operacion incorrecta</t>
  </si>
  <si>
    <t>[13/01/2026] Se realizó Mantenimiento Preventivo del equipo. Se efectuan varios depósitos, todos exitosos.</t>
  </si>
  <si>
    <t>004677000870</t>
  </si>
  <si>
    <t xml:space="preserve">[13/01/2026] Se realizó mantenimiento preventivo. Se actualizo template a V1.084.54. Equipo operativo y en servicio </t>
  </si>
  <si>
    <t>SAIEP 004677000870</t>
  </si>
  <si>
    <t xml:space="preserve">[13/01/2026] se verifica y realizan pruebas de dispensador, módulos y presentador. pruebas OK. atm operativo </t>
  </si>
  <si>
    <t>BANCO NACION 10298</t>
  </si>
  <si>
    <t>10476</t>
  </si>
  <si>
    <t xml:space="preserve">[13/01/2026] Se desarmó el lector de tarjetas y vericó el estado del mismo, se realizó limpieza, se realizaron pruebas en producción en presencia de funcionario </t>
  </si>
  <si>
    <t>BANCO NACION 10476</t>
  </si>
  <si>
    <t>[12/01/2026] Se realizo reparación de switch de transporte superior._x000D_
Se realizo limpieza y calibración de sensores._x000D_
Se realizo prueba en diagnostico y en servicio sin presentar fallas. // Se solicita guardia</t>
  </si>
  <si>
    <t>6695</t>
  </si>
  <si>
    <t>[12/01/2026]   Mantenimiento preventivo. // [06/01/2026] se suspende por horario, no dan los tiempos</t>
  </si>
  <si>
    <t>BAPRO 6695</t>
  </si>
  <si>
    <t>14014</t>
  </si>
  <si>
    <t>[12/01/2026] Se reemplazaron consumibles del módulo 3. Se realizaron pruebas en diagnóstico sin fallas. // Se solicita guardia</t>
  </si>
  <si>
    <t>BANCO LA PAMPA 14014</t>
  </si>
  <si>
    <t xml:space="preserve">[12/01/2026] Se realizó Mantenimiento Preventivo del equipo. </t>
  </si>
  <si>
    <t xml:space="preserve">[12/01/2026]   Se realiza cambio de una gaveta. Nro de serie B838240701615 Se configura de $20.000. La misma se corroboró la denominación en el ATM. la prueba en producción queda a cargo del tesorero por no contar con billetes de $20.000 // [09/01/2026] Se suspende pedido por solicitud de repuesto, se vuelve a pedir la gaveta porque vino rota del transporte  // [08/01/2026] Se suspende pedido por solicitud de repuesto </t>
  </si>
  <si>
    <t>[12/01/2026] Reparación de CAM, tesorera realiza depósitos.</t>
  </si>
  <si>
    <t xml:space="preserve">[12/01/2026] se realiza mantenimiento preventivo </t>
  </si>
  <si>
    <t xml:space="preserve">[12/01/2026] Se realizó mantenimiento preventivo. Se realizó prueba de depósito de efectivo con cliente. Prueba EXITOSA. Equipo operativo y en servicio </t>
  </si>
  <si>
    <t>5601</t>
  </si>
  <si>
    <t>[12/01/2026] Se realizo carga forzada desde mar gestion. Se realizo borrado y carga de contadores locales. Se realizaron pruebas en diagnóstico y producción con funcionario sin presentar fallas. ATM OPERATIVO</t>
  </si>
  <si>
    <t>Otro Proveedor</t>
  </si>
  <si>
    <t>BAPRO 5601</t>
  </si>
  <si>
    <t xml:space="preserve">[12/01/2026] se realizó mantenimiento preventivo correspondiente </t>
  </si>
  <si>
    <t xml:space="preserve">[12/01/2026]   se cambió mother y memoria ram. se masterizó y se configuró. pruebas de diagnóstico y de servicio ok  // [05/01/2026] se suspende por pedido de respuestos (ipc y fuente de módulos)... se realizaron distintas pruebas pero reitera falla.... </t>
  </si>
  <si>
    <t>[12/01/2026] se cambió consumibles dispensador _x000D_
pruebas ok en servicio con funcionario  // Jonatan Mayer solicita asistencia para el dia Lunes 8.30</t>
  </si>
  <si>
    <t>[12/01/2026] Equipo en servicio a la llegada del técnico, se realiza revisión del mismo,  no presenta fallas. La supervisora me comenta que hoy hicieron la recaudación y quedó operativo.Se efectuan varios depósitos, todos exitosos. // cliente con error de bolsa ausente, equipo con valores, ultima recaudación 9/1_x000D_
marca error de dispositivo pero no tiene atascos, muy mala conectividad con el equipo. Se reinicia pero siguen las fallas, se deriva a técnico</t>
  </si>
  <si>
    <t>4967</t>
  </si>
  <si>
    <t>BANCO NACION 4967</t>
  </si>
  <si>
    <t>[12/01/2026] cambio de cabezal glory._x000D_
prueba de depositos con el operador ok._x000D_
Equipo operativo // [09/01/2026] tras fallas en solenoide, se suspende pedido por repuestos. //  ayer pasaron para solucionar el problema de la Mae ,quedo funcionando bien pero hoy al cerrar para que recauden , la puerta de la contadora ( escrow) queda de nuevo abierta y con error , esta vez error e5-c301_x000D_
nuevamente estamos sin MAE   ya que no podemos ingresar ._x000D_
necesitamos que se solucione a la vrevedad</t>
  </si>
  <si>
    <t xml:space="preserve">[12/01/2026] se realizó mantenimiento preventivo </t>
  </si>
  <si>
    <t>[12/01/2026] Se realizó mantenimiento preventivo. Se realizaron pruebas en diagnóstico sin fallas.</t>
  </si>
  <si>
    <t xml:space="preserve">[12/01/2026] Se realizo mantenimiento preventivo OK Se realizaron pruebas en diagnóstico y producción con funcionario sin presentar fallas. </t>
  </si>
  <si>
    <t xml:space="preserve">[12/01/2026] Mantenimiento preventivo. _x000D_
Pruebas en servicio junto a funcionario exitosas </t>
  </si>
  <si>
    <t>560TAS01</t>
  </si>
  <si>
    <t>[12/01/2026]   Se cambia monitor y se prueba en servicio sin fallas con funcionario. // [09/01/2026] Suspende por pedido de repuesto, se solicita monitor y fuente.</t>
  </si>
  <si>
    <t>BANCO MACRO 560TAS01</t>
  </si>
  <si>
    <t>[12/01/2026] Se pide lectora de tarjetas.</t>
  </si>
  <si>
    <t>119</t>
  </si>
  <si>
    <t>[10/01/2026] Se realizo M. preventivo primer semestre 2026</t>
  </si>
  <si>
    <t>BANCO LA PAMPA 119</t>
  </si>
  <si>
    <t>Espinoza, Ivan Alberto</t>
  </si>
  <si>
    <t>[09/01/2026] se retira sim de módem y se envía foto para que lo activen. Se verifica la conexión remota con soporte(Maria Romina Caro) y se deja equipo operativo luego de prueba de depósito.  // Se requiere verificar conectividad ya que el equipo presenta error en cim y no se puede conectar remotamente se le indico al cliente que verifique la conexión pero la falla persiste.</t>
  </si>
  <si>
    <t>[09/01/2026] se realiza instalación de software basé y aplicativo se realizaron pruebas correspondientes con monitoreo y prueba de depósito  // Se solicita asistencia ya que presenta falla en validador. error dispositivo. se realizo BNE sin errores, luego SP y continua el inconveniente._x000D_
se verifico compartimientos sin atascos. se realizo reinicio gral sin éxito._x000D_
Contacto:1151579936 Lucia_x000D_
Horarios:Lunes a jueves 9am a 2am_x000D_
Viernes a domingo 9am a 2:30 am</t>
  </si>
  <si>
    <t>[09/01/2026] Se reemplazó sensor de bolsa, placa IO board y Arduino._x000D_
Pruebas en servicio junto a funcionario exitosas  // [06/01/2026] Se cambió placa Arduino y placa IO Board. _x000D_
Se recordina visita para el viernes con UB para apertura de tesoro y cambio de sensor de presencia de bolsa  // favor de verificar en sitio</t>
  </si>
  <si>
    <t>[09/01/2026] Se realizo mantenimiento preventivo OK Se realizaron pruebas en diagnóstico y producción con funcionario sin presentar fallas.</t>
  </si>
  <si>
    <t>[09/01/2026] Se realizo MP._x000D_
prueba de depositos con el operador ok._x000D_
Equipo operativo</t>
  </si>
  <si>
    <t xml:space="preserve">[09/01/2026] Se realizo cambio de lata (bolsa tesoro). //  Solicitamos la reposición de latas </t>
  </si>
  <si>
    <t xml:space="preserve">[09/01/2026] se acomodaron correas de presentador y note transport. se calibro mts. pruebas de diagnóstico y de servicio ok junto a funcionario </t>
  </si>
  <si>
    <t>[09/01/2026] Se realizo cambio de lata (bolsa tesoro).</t>
  </si>
  <si>
    <t>[09/01/2026] Se cambia note feeder, pruebas en servicio sin falla con funcionario.</t>
  </si>
  <si>
    <t xml:space="preserve">[09/01/2026] Se realizo cambio de lata (bolsa tesoro). //  Solicitamos la reposición de latas _x000D_
_x000D_
</t>
  </si>
  <si>
    <t>[09/01/2026] Suspende por pedido de repuesto, se solicita monitor y fuente.</t>
  </si>
  <si>
    <t>152</t>
  </si>
  <si>
    <t>[09/01/2026] Se estableció comunicación telefónica con el sector de comunicaciones de la Entidad. Desde el sector informaron que habían realizado un cambio de equipo y debían configurarlo. Una vez hecha dicha tarea, se realizaron pruebas en producción de extracción de efectivo e impresión de comprobantes sin fallas.</t>
  </si>
  <si>
    <t>BANCO LA PAMPA 152</t>
  </si>
  <si>
    <t>[09/01/2026] tras fallas en solenoide, se suspende pedido por repuestos. //  ayer pasaron para solucionar el problema de la Mae ,quedo funcionando bien pero hoy al cerrar para que recauden , la puerta de la contadora ( escrow) queda de nuevo abierta y con error , esta vez error e5-c301_x000D_
nuevamente estamos sin MAE   ya que no podemos ingresar ._x000D_
necesitamos que se solucione a la vrevedad</t>
  </si>
  <si>
    <t>002170017470</t>
  </si>
  <si>
    <t xml:space="preserve">[09/01/2026] se realiza mantenimiento preventivo en el equipo se realizaron pruebas correspondientes </t>
  </si>
  <si>
    <t>COTO 002170017470</t>
  </si>
  <si>
    <t xml:space="preserve">[09/01/2026] se realizó mantenimiento preventivo </t>
  </si>
  <si>
    <t>[09/01/2026] remasterizacion // Se solicita masterización de equipo, ya que hay depósitos que no figuran en los cierres.</t>
  </si>
  <si>
    <t>002170017471</t>
  </si>
  <si>
    <t>COTO 002170017471</t>
  </si>
  <si>
    <t>[09/01/2026] Se solicita Bandeja de sensores por fallas en el motor y tapa de gaveta por fallas en el mecanismo.</t>
  </si>
  <si>
    <t>[09/01/2026] se reinició y encargado realizó carga de contadores y de red. pruebas de diagnostico y de servicio ok junto unto a encargado</t>
  </si>
  <si>
    <t>Fuente de modulos</t>
  </si>
  <si>
    <t>17</t>
  </si>
  <si>
    <t>[10/01/2026] A mi llegada el ATM se encontraba sin contadores en la gaveta de $20.000, se realizo revisión de la misma y se cargaron contadores nuevamente._x000D_
Se realizaron diversas pruebas en diagnostico sin presentar fallas._x000D_
Se realizo extracción en servicio con cliente de la entidad sin presentar falla. // Se solicita guardia</t>
  </si>
  <si>
    <t>BANCO LA PAMPA 17</t>
  </si>
  <si>
    <t xml:space="preserve">[08/01/2026] Se encontró equipo con disco rígido con falla. falla en aplicación Aleph. se masterizo equipo. se configuro aplicativo Aleph. Se enviaron usuarios a equipo. Se realizó prueba de depósito de efectivo con cliente. Prueba EXITOSA. Equipo operativo y en servicio  // Se reinicia la mae, queda con el monitor en negro con cartel american megatrends. Se requiere asistencia </t>
  </si>
  <si>
    <t>[08/01/2026] Se realizo cambio de kit de friccion de modulo 1 y 3. Se realizaron pruebas en diagnóstico y producción con funcionario sin presentar fallas. ATM OPERATIVO  // [08/01/2026] Se realizo cambio de gaveta $20.000 s/n BY000218733. La misma se configuro. Se suspende pedido para las 14hs por disponibilidad. // Se coordina nueva visita con caudales bahia blanca dia jueves 8/1 //[06/01/2026] Se suspende pedido por falta de suministro eléctrico // Se coordina visita con caudales bahia blanca 6/1 14hs // Se solicita guardia</t>
  </si>
  <si>
    <t>[08/01/2026] error en recontadora, se realizo reseteo de equipo, quedo operativo y con pruebas de deposito  // confirmado hoy 16 30</t>
  </si>
  <si>
    <t>14006</t>
  </si>
  <si>
    <t>[08/01/2026] Se realizo M. preventivo primer semestre 2026</t>
  </si>
  <si>
    <t>BANCO LA PAMPA 14006</t>
  </si>
  <si>
    <t>10266</t>
  </si>
  <si>
    <t xml:space="preserve">[08/01/2026] Mantenimiento preventivo.  Cambio de feed shaft módulo 1. Control de gavetas, ajuste de extension floor de gaveta de $20000 N°BY000887129._x000D_
Pruebas en servicio junto a funcionario exitosas </t>
  </si>
  <si>
    <t>BANCO NACION 10266</t>
  </si>
  <si>
    <t>[08/01/2026] Se reemplazó arnés de sensores de presentador. Se realizaron pruebas en producción sin fallas. // Se solicita guardia</t>
  </si>
  <si>
    <t>[08/01/2026] Se realizo MP._x000D_
prueba de depositos con el operador ok._x000D_
Equipo operativo</t>
  </si>
  <si>
    <t>[08/01/2026] Se actualizó firmware de placa de dispensador._x000D_
Se realizaron pruebas en diagnostico y en servicio sin presentar fallas. // Se solicita guardia</t>
  </si>
  <si>
    <t xml:space="preserve">[08/01/2026] se acomodó mecanismo de posición de módulo de depósitos. se posicionó sensor herradura. pruebas de diagnóstico y de servicio ok junto a funcionario </t>
  </si>
  <si>
    <t>[08/01/2026] Se realizo cambio de modulo picker nro 4. Se realizaron pruebas en diagnóstico y producción con funcionario sin presentar fallas. ATM OPERATIVO</t>
  </si>
  <si>
    <t xml:space="preserve">[08/01/2026] Se realizó mantenimiento preventivo. Se realizó prueba de depósito de efectivo con cliente. Prueba EXITOSA. Equipo operativo y en servicio </t>
  </si>
  <si>
    <t xml:space="preserve">[08/01/2026] se realiza mantenimiento preventivo en el equipo se realizaron pruebas correspondientes con funcionario </t>
  </si>
  <si>
    <t xml:space="preserve">[08/01/2026] cambio de escrow. pruebas de deposito realizadas en diagnostico </t>
  </si>
  <si>
    <t>[08/01/2026] se realiza reparación de apertura de cabezal de cti. Equipo queda operativo.  // Horario: 7:15 y 19:30hs</t>
  </si>
  <si>
    <t>687TAS01</t>
  </si>
  <si>
    <t>BANCO MACRO 687TAS01</t>
  </si>
  <si>
    <t>[08/01/2026]   Se realizó mantenimiento preventivo. Se realizó prueba en producción sin falla. // [03/01/2026] Se marcó gaveta con falla para su posterior revisión y reparación. Se realizaron pruebas en diagnóstico sin fallas.8</t>
  </si>
  <si>
    <t xml:space="preserve">[09/01/2026] Se suspende pedido por solicitud de repuesto, se vuelve a pedir la gaveta porque vino rota del transporte  // [08/01/2026] Se suspende pedido por solicitud de repuesto </t>
  </si>
  <si>
    <t>5054</t>
  </si>
  <si>
    <t xml:space="preserve">[09/01/2026] Se realizó mantenimiento preventivo. Se realizó prueba de extracción de efectivo con funcionario bancario. Prueba EXITOSA. ATM operativo y en servicio </t>
  </si>
  <si>
    <t>BANCO NACION 5054</t>
  </si>
  <si>
    <t>[09/01/2026]   se remplaza validador _x000D_
se realiza deposito de cliente ok // [06/01/2026] diagnóstico pruebas y preventivo ok  solo se solicita validador que presenta desgaste.</t>
  </si>
  <si>
    <t>[09/01/2026] Se realizó mantenimiento preventivo. Se realizaron pruebas en diagnóstico y producción con clientes de la Entidad sin fallas.</t>
  </si>
  <si>
    <t xml:space="preserve">[09/01/2026] se realizó mantenimiento preventivo correspondiente </t>
  </si>
  <si>
    <t>11091</t>
  </si>
  <si>
    <t>[09/01/2026] Se realizo cambio de lectora de tarjetas. Se realizaron pruebas en diagnóstico y producción con funcionario sin presentar fallas. ATM OPERATIVO // [07/01/2026] Se suspende pedido por solicitud de repuesto.</t>
  </si>
  <si>
    <t>BAPRO 11091</t>
  </si>
  <si>
    <t>809451</t>
  </si>
  <si>
    <t xml:space="preserve">[09/01/2026] Se realiza mantenimiento preventivo </t>
  </si>
  <si>
    <t>BANCO CREDICOOP 809451</t>
  </si>
  <si>
    <t>[09/01/2026] Se reemplazaron paddle wheels, y snap latch de módulos 1 y 3. Se realizaron pruebas en diagnóstico y producción con clientes de la Entidad sin fallas. // Se solicita guardia</t>
  </si>
  <si>
    <t>11427</t>
  </si>
  <si>
    <t>[09/01/2026] se realiza configuración de dispensador para que dispense más billetes y no deje remanentes de 150 billetes. pruebas en. diagnostico y en servicio sin falla con funcionario. // Se debe asistir con guardia</t>
  </si>
  <si>
    <t>BAPRO 11427</t>
  </si>
  <si>
    <t xml:space="preserve">[09/01/2026] Se realizó mantenimiento preventivo en equipo. Se realizó prueba de depósito de efectivo con cliente. Prueba EXITOSA. Equipo operativo y en servicio </t>
  </si>
  <si>
    <t>825251</t>
  </si>
  <si>
    <t>[09/01/2026] Se realizó Mantenimiento Preventivo del ATM 1er Semestre.</t>
  </si>
  <si>
    <t>BANCO CREDICOOP 825251</t>
  </si>
  <si>
    <t>004768014770</t>
  </si>
  <si>
    <t xml:space="preserve">[09/01/2026] instalación de equipo y puesta en producción </t>
  </si>
  <si>
    <t>SMC-Instalacion</t>
  </si>
  <si>
    <t>STARBUCKS COFFE ARGENTINA SRL 004768014770</t>
  </si>
  <si>
    <t>004677005370</t>
  </si>
  <si>
    <t>SAIEP 004677005370</t>
  </si>
  <si>
    <t>687TAS02</t>
  </si>
  <si>
    <t>BANCO MACRO 687TAS02</t>
  </si>
  <si>
    <t>[09/01/2026] Se realiza revisión del módulo de depósitos de sobre, se colocan correas de transporte en posición,  se salieron de posición después de un atasco de sobre por mala operación del cliente, queda sin fallas.Se efectuan varios depósitos, todos exitosos.</t>
  </si>
  <si>
    <t>001TI0003</t>
  </si>
  <si>
    <t xml:space="preserve">[07/01/2026] Se realizo cambio de CI. Se realizo lubricacion de alineador. Se realizaron pruebas en diagnóstico y producción con funcionario sin presentar fallas. TAS OPERATIVA. </t>
  </si>
  <si>
    <t>BANCO HIPOTECARIO 001TI0003</t>
  </si>
  <si>
    <t>11195</t>
  </si>
  <si>
    <t>[08/01/2026] se sacó billete trabado. pruebas de diagnóstico y de servicio ok.</t>
  </si>
  <si>
    <t>BAPRO 11195</t>
  </si>
  <si>
    <t>[08/01/2026] Se extrajo lata en buen estado con precinto trabado. Se coloco nueva lata y se realizaron pruebas en diagnóstico y producción con funcionario sin presentar fallas. // tapa de lata trabada.</t>
  </si>
  <si>
    <t xml:space="preserve">[08/01/2026] Se suspende pedido por solicitud de repuesto </t>
  </si>
  <si>
    <t>[07/01/2026] Se realiza el cierre telefónico, posiblemente la falla deribe de una actualización de jam ya que luego de reiniciar el equipo, quedó operativo sin error, pruebas en servicio con funcionarios sin falla.</t>
  </si>
  <si>
    <t>[07/01/2026] se realizo limpieza de acrílico de validador._x000D_
Se realizaron pruebas en diagnostico sin presentar fallas._x000D_
Se realizo prueba en servicio sin presentar fallas, se adjunta comprobante</t>
  </si>
  <si>
    <t>16</t>
  </si>
  <si>
    <t>[07/01/2026] Se realizo M. preventivo primer semestre 2026</t>
  </si>
  <si>
    <t>BANCO LA PAMPA 16</t>
  </si>
  <si>
    <t xml:space="preserve">[07/01/2026]   cambio de placa arduino e ioboard // [05/01/2026] suspendido por pedido de parte // A coordinar UB_x000D_
Se ingresa al equipo, se reinicia, se hace un apagado completo pero la falla persiste. Luego no se logra recuperar conexión con el equipo. </t>
  </si>
  <si>
    <t>810361</t>
  </si>
  <si>
    <t xml:space="preserve">[07/01/2026] se referenciaron denominaciones nuevamente debido a que no se podían borrar contadores correctamente. pruebas de diagnóstico y de servicio ok </t>
  </si>
  <si>
    <t>BANCO CREDICOOP 810361</t>
  </si>
  <si>
    <t xml:space="preserve">[07/01/2026] Se suspende pedido por solicitud de repuesto </t>
  </si>
  <si>
    <t>[07/01/2026] ATM no registra fallas al momento de la atención. Se realiza inspección de módulos de depósitos sin encontrar fallas. // SLA Vence 08/01 11:00</t>
  </si>
  <si>
    <t>[07/01/2026] Se reemplazo engranaje de stacker qué se encontraba en mal estado._x000D_
Se reemplazaron consumibles de todos los módulos._x000D_
Se realizaron pruebas en diagnostico y en servicio sin presentar fallas. // Se solicita guardia</t>
  </si>
  <si>
    <t xml:space="preserve">[07/01/2026] se realizó mantenimiento preventivo </t>
  </si>
  <si>
    <t>[07/01/2026] Se suspende pedido por solicitud de repuesto.</t>
  </si>
  <si>
    <t>[07/01/2026] Se realizo mantenimiento preventivo OK Se realizaron pruebas en diagnóstico y producción con funcionario sin presentar fallas. MAE OPERATIVA</t>
  </si>
  <si>
    <t>[08/01/2026] Revisión de dispensador. No se encuentra faltante que declara sucursal. Atm queda operativo  // SLA Vence 14/01 12:30hs</t>
  </si>
  <si>
    <t>4765</t>
  </si>
  <si>
    <t>[07/01/2026]   Se cambia head unit, pruebas en servicio sin falla con funcionario // [06/01/2026] Se intenta reparación de headunit en campo sin éxito, se requiere cambio del mismo, se suspende por pedido de repuesto.</t>
  </si>
  <si>
    <t>BAPRO 4765</t>
  </si>
  <si>
    <t xml:space="preserve">[08/01/2026] Se destrabó cinta de escrow atascada en mecanismo de enrolle de cinta._x000D_
Limpieza de ruedas de transporte. _x000D_
Pruebas en servicio junto a funcionario exitosas </t>
  </si>
  <si>
    <t>002170027570</t>
  </si>
  <si>
    <t>[07/01/2026] se asisite junto a caudales y se repara soporte de sensor volumetrico de lata bolsa_x000D_
se realizan depósitos junto al cliente ok // A la espera de respuesta de Planta o Mesa SMC para saber si el equipo quedó descargado</t>
  </si>
  <si>
    <t>COTO 002170027570</t>
  </si>
  <si>
    <t>[08/01/2026] Se realizó Mantenimiento Preventivo del equipo. Se efectuan varios depósitos, todos exitosos.</t>
  </si>
  <si>
    <t>11197</t>
  </si>
  <si>
    <t xml:space="preserve">[08/01/2026] se realizó mantenimiento preventivo </t>
  </si>
  <si>
    <t>BAPRO 11197</t>
  </si>
  <si>
    <t xml:space="preserve">[08/01/2026] mantenimiento preventivo </t>
  </si>
  <si>
    <t>[08/01/2026] se realizo clear ram al cabezal._x000D_
prueba de depositos con el operador ok._x000D_
Equipo operativo // Se solicita asistencia de un tecnico. Se pide al cliente que desconecte la contadora aguarda unos minutos la vuelve a conectar con el mismo, error, se prueba un reinicio en conjunto y la falla persiste. Horario de 8 a 19.</t>
  </si>
  <si>
    <t>004677001170</t>
  </si>
  <si>
    <t>[08/01/2026] Se realizó Mantenimiento Preventivo del equipo.  Se efectuan varios depósitos todos exitosos.</t>
  </si>
  <si>
    <t>SAIEP 004677001170</t>
  </si>
  <si>
    <t>[08/01/2026] Se realizo mantenimiento preventivo OK // [06/01/2026] Se suspende pedido por falta de suministro electrico</t>
  </si>
  <si>
    <t xml:space="preserve">[08/01/2026] Se realizó mantenimiento preventivo en equipo. Se realiza prueba de depósito de efectivo con cliente. Prueba EXITOSA. Equipo operativo y en servicio </t>
  </si>
  <si>
    <t xml:space="preserve">[08/01/2026] se realizó mantenimiento preventivo correspondiente </t>
  </si>
  <si>
    <t>11487</t>
  </si>
  <si>
    <t xml:space="preserve">[08/01/2026] se solucionó problema en modulo dispensario y se realiza limpieza y prueba de lector de tarjetas se realizaron pruebas correspondientes con funcionario </t>
  </si>
  <si>
    <t>BAPRO 11487</t>
  </si>
  <si>
    <t xml:space="preserve">[08/01/2026] se acomodó carro de dispensador para que no presione shutter. pruebas de diagnóstico y de servicio ok </t>
  </si>
  <si>
    <t>[08/01/2026] Se repara headunit, también se repara falla de sensor cbup5, pruebas en servicio sin falla con funcionario.</t>
  </si>
  <si>
    <t>[08/01/2026] Se realizo cambio de gaveta $20.000 s/n BY000218733. La misma se configuro. Se suspende pedido para las 14hs por disponibilidad. // Se coordina nueva visita con caudales bahia blanca dia jueves 8/1 //[06/01/2026] Se suspende pedido por falta de suministro eléctrico // Se coordina visita con caudales bahia blanca 6/1 14hs // Se solicita guardia</t>
  </si>
  <si>
    <t>004677000770</t>
  </si>
  <si>
    <t xml:space="preserve">[08/01/2026] Se realizó mantenimiento preventivo en equipo. se actualizo template a V1.084.54. Se realizó prueba de depósito de efectivo con cliente. Prueba EXITOSA. Equipo operativo y en servicio </t>
  </si>
  <si>
    <t>SAIEP 004677000770</t>
  </si>
  <si>
    <t xml:space="preserve">[08/01/2026] Se realiza cambio del escrow del módulo de depósitos, se realizó limpieza, se realizaron pruebas en producción en presencia de funcionario  // [07/01/2026] Se suspende pedido por solicitud de repuesto </t>
  </si>
  <si>
    <t xml:space="preserve">[08/01/2026] Se posiciona cierre de cerradura de manera correcta y se abre frente de terminal. </t>
  </si>
  <si>
    <t>Fascia General</t>
  </si>
  <si>
    <t xml:space="preserve">[06/01/2026] se destrabó lectora con tarjeta en mal estado, papeles,,. plásticos, etc. pruebas de diagnóstico y de servicio ok </t>
  </si>
  <si>
    <t>[06/01/2026] Se suspende pedido por falta de suministro electrico</t>
  </si>
  <si>
    <t xml:space="preserve">[06/01/2026] mantenimiento preventivo </t>
  </si>
  <si>
    <t>[06/01/2026] Se cambió placa Arduino y placa IO Board. _x000D_
Se recordina visita para el viernes con UB para apertura de tesoro y cambio de sensor de presencia de bolsa  // favor de verificar en sitio</t>
  </si>
  <si>
    <t xml:space="preserve">[06/01/2026] se realiza mantenimiento preventivo </t>
  </si>
  <si>
    <t>004677009770</t>
  </si>
  <si>
    <t>[06/01/2026] Se realizo limpieza de sensores._x000D_
Se realizo correct de shutter y Drop._x000D_
Se realizo deposito junto al funcionario sin presentar fallas. // se ingresa remoto el scrow no abre, no reaaciona a los comandos, se realizo reinicio manual de recontadora sin exito, el scrow no reacciona a los comandos remotos</t>
  </si>
  <si>
    <t>SAIEP 004677009770</t>
  </si>
  <si>
    <t>11164</t>
  </si>
  <si>
    <t xml:space="preserve">[06/01/2026] Mantenimiento preventivo. _x000D_
Pruebas en servicio junto a funcionario exitosas </t>
  </si>
  <si>
    <t>BAPRO 11164</t>
  </si>
  <si>
    <t>[06/01/2026] se suspende por horario, no dan los tiempos</t>
  </si>
  <si>
    <t>[06/01/2026] mantenimiento preventivo al 31/1/2026</t>
  </si>
  <si>
    <t>14007</t>
  </si>
  <si>
    <t>[06/01/2026] Se realizó mantenimiento preventivo. Se realizaron pruebas en diagnóstico y producción sin fallas.</t>
  </si>
  <si>
    <t>BANCO LA PAMPA 14007</t>
  </si>
  <si>
    <t>[06/01/2026] mantenimiento preventivo al 31/1/26</t>
  </si>
  <si>
    <t>[06/01/2026]   se conecta router y se chequrq transmisión de depósitos por g link ok // [03/01/2026] se resetea y se verifica que no tiene señal el router. se suspende por pedido de router 4g con Sim. Mae en servicio sin transmitir // verificando en el equipo servicio y prdm funcionando correctamente. motivo de falla puede ser física por desconexión de cable o falla en puerto com._x000D_
se solicita asistencia para verificar en sitio motivo de falla _x000D_
_x000D_
cliente indica que no logra ver los depositos del dia en Genkin, se verifica que  que la cpu esta encendida y hay conectividad con el equipo, se reinicia el mismo pero persiste la falla se deriva para verificar</t>
  </si>
  <si>
    <t>14008</t>
  </si>
  <si>
    <t>[06/01/2026] Funcionario de la Entidad desea realizar el mantenimiento preventivo en otro momento ya que se realizó atención técnica a fines de diciembre y el ATM funciona correctamente.</t>
  </si>
  <si>
    <t>BANCO LA PAMPA 14008</t>
  </si>
  <si>
    <t>[06/01/2026] Se realizo MP._x000D_
modulo probado en produccion junto al funcionario._x000D_
equipo operativo</t>
  </si>
  <si>
    <t xml:space="preserve">[06/01/2026] Se encontró falla en software que mostraba del lado de supervisor una pantalla incorrecta, no mostrando el TTU pero el ATM seguia en servicio. _x000D_
Se reinstaló software Multivendor con JAM 11.0.0._x000D_
Pruebas en servicio junto a funcionario exitosas </t>
  </si>
  <si>
    <t>[06/01/2026] Se realizo cambio de escrow. Se realizaron pruebas en diagnóstico y producción con funcionario sin presentar fallas en el modulo de depósitos. ATM OPERATIVO // [05/01/2026] Se suspende pedido por solicitud de repuesto</t>
  </si>
  <si>
    <t>004925002070</t>
  </si>
  <si>
    <t xml:space="preserve">[06/01/2026] se realiza mantenimiento preventivo en el equipo se realizaron pruebas correspondientes </t>
  </si>
  <si>
    <t>FAVANET 004925002070</t>
  </si>
  <si>
    <t xml:space="preserve">[06/01/2026] configuración de equipo.  se verifica conectividad con monitoreo y se prueban depósitos con cliente ok // Error de booteo. Se solicita técnico_x000D_
Contacto: Ruth_x000D_
Cel 1155805314_x000D_
Horario sucursal: 9 a 13 y 16:30 a 20:30_x000D_
</t>
  </si>
  <si>
    <t xml:space="preserve">[06/01/2026] Se realizó mantenimiento preventivo. Equipo operativo y en servicio </t>
  </si>
  <si>
    <t xml:space="preserve">[06/01/2026] limpieza de modulo dispensador, consumibles y resoldado de switch de presentador. cambio de cabezal de lectora de tarjetas. pruebas de dispensador realizadas en diagnostico </t>
  </si>
  <si>
    <t xml:space="preserve">[06/01/2026] Se realiza mantenimiento preventivo </t>
  </si>
  <si>
    <t>Se coordina nueva visita con caudales bahia blanca dia jueves 8/1 //[06/01/2026] Se suspende pedido por falta de suministro eléctrico // Se coordina visita con caudales bahia blanca 6/1 14hs // Se solicita guardia</t>
  </si>
  <si>
    <t>10356</t>
  </si>
  <si>
    <t xml:space="preserve">[07/01/2026] Módulo 4 en dispensador con PIN CAN OPENING roto. Se cambió PIN CAN OPENING en módulo 4 de dispensador. Dispensador operativo. módulo 4 operativo. ATM operativo y en servicio </t>
  </si>
  <si>
    <t>BANCO NACION 10356</t>
  </si>
  <si>
    <t xml:space="preserve">[07/01/2026] Se resuelve problemas con un sensor del note transport, se realizó limpieza, se realizaron pruebas en producción en presencia de funcionario </t>
  </si>
  <si>
    <t>002472000071</t>
  </si>
  <si>
    <t>[07/01/2026] Se realizo chequeo de conectividad con monitoreo OK. Se realizaron pruebas en diagnóstico y producción con funcionario sin presentar fallas. MAE OPERATIVA. // Router emite ping pero no llega al CPU, se deriva a técnico para revisar.</t>
  </si>
  <si>
    <t>COOPERATIVA OBRERA LIMITADA DE CONSUMO BAHIA BLANCA 002472000071</t>
  </si>
  <si>
    <t>[07/01/2026] Se realizó Mantenimiento Preventivo del equipo. Se efectuan varios depósitos, todos exitosos.</t>
  </si>
  <si>
    <t>[07/01/2026] Se realizó mantenimiento preventivo. Se realizó prueba en producción con empleada de la Entidad sin fallas. // cliente solicita mantenimiento preventivo</t>
  </si>
  <si>
    <t>[07/01/2026] Se realizo MP._x000D_
modulo probado en produccion junto al funcionario._x000D_
equipo operativo.</t>
  </si>
  <si>
    <t xml:space="preserve">[07/01/2026] Se realiza mantenimiento preventivo </t>
  </si>
  <si>
    <t>[07/01/2026] Se realiza limpieza del notefeeder 1, pruebas en servicio sin falla con funcionario.</t>
  </si>
  <si>
    <t>{07/01/2026}   // [07/01/2026] bios bloqueada por cortes de luz, se quito pila y encendio pc. // {06/01/2026} Alejandro Gutierrez solicita visista el dia de mañana 11hs // pc no enciende</t>
  </si>
  <si>
    <t>[07/01/2026] Se intenta resolver problema de conectividad en conjunto con monitoreo y especialistas. El diagnóstico indica que es problema de chip, se solicita el mismo para reemplazar. // Horario de sucursal lunes a sábado de 9:00 a 13:00 y de 17:00 a 21:00, cerrado los domingos // Por favor verificar conectividad, no logramos acceder al equipo y corroboramos que no tiene ping pese al reinicio del router.</t>
  </si>
  <si>
    <t>004312003270</t>
  </si>
  <si>
    <t xml:space="preserve">[07/01/2026] se realiza mantenimiento preventivo </t>
  </si>
  <si>
    <t>SUPERMERCADOS TOLEDO S.A 004312003270</t>
  </si>
  <si>
    <t xml:space="preserve">[07/01/2026] Se realizó mantenimiento preventivo. Equipo operativo y en servicio </t>
  </si>
  <si>
    <t xml:space="preserve">[07/01/2026] Se realizó limpieza, se realizaron pruebas en producción en presencia de funcionario </t>
  </si>
  <si>
    <t>[07/01/2026] Se realizo relevamiento por desinstalacion. La terminal se encuentra sin valores y con el tesoro cerrado. Se embalo router, cables, manual y sobres PROSEGUR.</t>
  </si>
  <si>
    <t>[07/01/2026] se repara impresora  // el cliente comenta que se encuentra con atasco de papel y intento retirarlo pero esta muy trabado.</t>
  </si>
  <si>
    <t>[07/01/2026] retiro de billetes por atasco en note feeder 3._x000D_
modulo probado en produccion junto al funcionario._x000D_
equipo operativo.</t>
  </si>
  <si>
    <t>[07/01/2026] se revisó, no se encontró diferencia</t>
  </si>
  <si>
    <t xml:space="preserve">[07/01/2026] se realizó mantenimiento preventivo. se reemplazaron picker de posición 3 y 4. </t>
  </si>
  <si>
    <t>6062</t>
  </si>
  <si>
    <t>[07/01/2026] Se realizo revisión de configuración de software MV.  Se realizo reinicio de ATM, al tomar nueva carga luego del reinicio comenzó a tomar cheques nuevamente.  Se realizo prueba en servicio junto al tesorero sin presentar falla.</t>
  </si>
  <si>
    <t>BANCO NACION 6062</t>
  </si>
  <si>
    <t xml:space="preserve">[07/01/2026] Se realizó mantenimiento preventivo en ATM .Se realizó prueba de extracción con funcionario bancario. Prueba EXITOSA. ATM operativo y en servicio </t>
  </si>
  <si>
    <t>[07/01/2026] Se realizó Mantenimiento Preventivo del equipo.  Se efectuan varios depósitos, todos exitosos.</t>
  </si>
  <si>
    <t>875TAS02</t>
  </si>
  <si>
    <t>[05/01/2026] El modulo de depósitos presenta falla en un contacto se repara la misma y prueba en diagnostico sin fallas, no se pueden realizar pruebas en servicio por horario de sistema.</t>
  </si>
  <si>
    <t>BANCO MACRO 875TAS02</t>
  </si>
  <si>
    <t>[06/01/2026] Se realizó Mantenimiento Preventivo del equipo. Se efectuan varios depósitos, todos exitosos.</t>
  </si>
  <si>
    <t>816851</t>
  </si>
  <si>
    <t>[06/01/2026] TTU sin menú, se revisa JAM y sistema operativo, queda en servicio con pruebas de clientes.  // se atiende hasta las 13hs</t>
  </si>
  <si>
    <t>BANCO CREDICOOP 816851</t>
  </si>
  <si>
    <t xml:space="preserve">[05/01/2026] mantenimiento </t>
  </si>
  <si>
    <t xml:space="preserve">[05/01/2026] no presenta falla. se realizan varios reinicios y pruebas. sistema ok. comunicación con monitoreo ok. depositos ok // Pantalla colgada en inicio de American megatrends_x000D_
_x000D_
horario de la sucursal De lunes a domingo de 9 a 22_x000D_
</t>
  </si>
  <si>
    <t xml:space="preserve">[05/01/2026] suspendido por pedido de parte // A coordinar UB_x000D_
Se ingresa al equipo, se reinicia, se hace un apagado completo pero la falla persiste. Luego no se logra recuperar conexión con el equipo. </t>
  </si>
  <si>
    <t>[05/01/2026] se solicita repuesto.</t>
  </si>
  <si>
    <t>[05/01/2026] Se realizo reparacion de switch de transporte. Se realizaron pruebas en diagnóstico y producción con funcionario sin presentar fallas. TAS OPERATIVA</t>
  </si>
  <si>
    <t>11346</t>
  </si>
  <si>
    <t>[06/01/2026]   se cambió note transport por problemas con stacker y tornillo descabezado. pruebas en diagnóstico ok, no se prueba en servicio porque no lo cargan en el momento.  // [02/01/2026] se suspende por pedido repuesto (problema con stacker) // se pide UB a pdf</t>
  </si>
  <si>
    <t>BAPRO 11346</t>
  </si>
  <si>
    <t>[05/01/2026] No se pudo ingresar a la sucursal por temas de tesoro según indicó funcionario. Se aguardó hasta las 15:15hs retirándome sin ingreso a la sucursal._x000D_
Al arribo del técnico, el ATM se encontraba operativo y sin fallas._x000D_
Por lo que informa sucursal (funcionaria Paola Secretti), iniciaba el software pero lo que no levantaba era el aplicativo, estando la pantalla azul sin TTU. Fue levantado el ATM remotamente antes de la llegada del técnico. _x000D_
Verificación y pruebas de funcionalidad del ATM en servicio sin problemas.</t>
  </si>
  <si>
    <t>[05/01/2026] limpieza de shutter de escrow // atasco en scrow, se ingresa remoto pero el scrow no abre, hace ruido el motor como que intenta abrir, pero le cuesta mucho y se siente forzado y no llega a abrir, se reinicia recontadora sin exito, el motor del scrow se siente forzado</t>
  </si>
  <si>
    <t>008681061070</t>
  </si>
  <si>
    <t xml:space="preserve">[05/01/2026] se realizó mantenimiento preventivo... se actualizó firmware del cabezal. se soluciono problema que figuraba bolsa ausente. pruebas de diagnóstico y de servicio ok </t>
  </si>
  <si>
    <t>CENCOSUD S.A 008681061070</t>
  </si>
  <si>
    <t xml:space="preserve">[05/01/2026] se suspende por pedido de respuestos (ipc y fuente de módulos)... se realizaron distintas pruebas pero reitera falla.... </t>
  </si>
  <si>
    <t>008681001270</t>
  </si>
  <si>
    <t>[05/01/2026] mantenimiento preventivo al 31/1/2026</t>
  </si>
  <si>
    <t>CENCOSUD S.A 008681001270</t>
  </si>
  <si>
    <t>14010</t>
  </si>
  <si>
    <t>[05/01/2026] Se reemplazo modulo 3 y placa de dispensador._x000D_
Se realizaron diversas pruebas en diagnostico sin presentar fallas._x000D_
Se realiza extracción en servicio sin presentar fallas.</t>
  </si>
  <si>
    <t>BANCO LA PAMPA 14010</t>
  </si>
  <si>
    <t>MUNICIPALIDAD DE BAHIA BLANCA</t>
  </si>
  <si>
    <t>004916000270</t>
  </si>
  <si>
    <t>[05/01/2026] Se realizo mantenimiento preventivo OK. Se realizo lubricacion a coolers de gabinete. Se realizaron pruebas en diagnóstico y producción con funcionario sin presentar fallas. MAE OPERATIVA // Cliente solicita mantenimiento y revisión del equipo, ya que indica que presenta un ruido atípico constante.</t>
  </si>
  <si>
    <t>MUNICIPALIDAD DE BAHIA BLANCA 004916000270</t>
  </si>
  <si>
    <t>[05/01/2026] Se reinstala atm ya que despues de extensivas pruebas se encuentras varias fallas de software, pruebas en servicio sin falla con funcionario.</t>
  </si>
  <si>
    <t>[05/01/2026] se observa billete atascado en modulo 2 en logs, se saca billete y se hacen las pruebas de dispensador ok.</t>
  </si>
  <si>
    <t>[05/01/2026]   se asistencia junto a cerrajeroby camión de caudalesnpata abrir y remplazar cerradura cencon // [02/01/2026] se suspende por cerradura cencon bloqueada. // No se pudo recaudar por problemas con la cerradura, por favor verificar.</t>
  </si>
  <si>
    <t>[06/01/2026] Mantenimiento preventivo. _x000D_
Pruebas en servicio quedan a cargo de funcionario cuando disponga de hacer depósitos // [05/01/2026] Se suspende por cambio de horario de sucursal. _x000D_
apertura 9hs._x000D_
Se concurrirá luego de ese horario</t>
  </si>
  <si>
    <t>[05/01/2026] reparacion de boquilla de fascia._x000D_
modulo probado en produccion junto al funcionario._x000D_
Equipo operativo</t>
  </si>
  <si>
    <t>[06/01/2026] Se reemplazó arnés de sensores del presentador. Se realizaron pruebas en diagnóstico y producción con clientes de la Entidad sin fallas.</t>
  </si>
  <si>
    <t xml:space="preserve">[06/01/2026] Se repara teclado existente y queda en servicio con pruebas satisfactorias. </t>
  </si>
  <si>
    <t>[06/01/2026] diagnóstico pruebas y preventivo ok  solo se solicita validador que presenta desgaste.</t>
  </si>
  <si>
    <t>[06/01/2026] funcionamiento ok al momento de la visita. se analizaron auditorias y logs sin encontrar fallas. se realizaron pruebas de diagnóstico y de servicio ok. se espero con funcionario que lo utilicen aprox 20 clientes que utilizaron en servicio sin problemas.  // Guardia 6/1 11:30hs</t>
  </si>
  <si>
    <t xml:space="preserve">[06/01/2026] se realizó mantenimiento preventivo correspondiente </t>
  </si>
  <si>
    <t>008681090370</t>
  </si>
  <si>
    <t>CENCOSUD S.A 008681090370</t>
  </si>
  <si>
    <t xml:space="preserve">[06/01/2026] se suspende pedido por local cerrado </t>
  </si>
  <si>
    <t>[06/01/2026]   se remplaza pc _x000D_
se masteriza equipo_x000D_
se chequea conectividad con monitoreo ok // [02/01/2026]   se suspende por pedido de repuesto _x000D_
se configura capacidad de bolsa // [12/12/2025] se cambia cableado y se prueba con especialista, se observa falla de comunicación entre router y pc. se indica cambio de router 3g a 4g por.puertos averiado._x000D_
_x000D_
suspendo pero equipo queda en servicio ok. Solo no.podran ver trx on line vía web. pedido de repuesto // Cliente se contacta nuevamente indicando que el equipo solo le toma 7300 billetes. no es posible ingresar al equipo, el ping del equipo es bueno. se le indica al cliente chequear los cables y reiniciar el router. esto se realiza mas de 2 veces. persiste falla de conexión para chequear error. se requiere asistencia de técnico para verificar conexión y sensores. +5492235570266</t>
  </si>
  <si>
    <t>[06/01/2026] cambio de lectora._x000D_
modulo probado en produccion junto al funcionario._x000D_
Equipo operativo</t>
  </si>
  <si>
    <t>814351</t>
  </si>
  <si>
    <t>[06/01/2026] Se realizo mantenimiento preventivo OK Se realizaron pruebas en diagnóstico y producción con funcionario sin presentar fallas. ATM OPERATIVO</t>
  </si>
  <si>
    <t>BANCO CREDICOOP 814351</t>
  </si>
  <si>
    <t>[06/01/2026] Al arribar a cliente se encuentra escrow abierto luego de un atasco. se revisa y se realizan pruebas en cabezal aceptador. se retiran billetes atascados en escrow. se realiza actualización de template en cabezal a última versión firmware V1.084.54. se realizan pruebas de depósito en equipo. Prueba EXITOSA. Equipo operativo y en servicio  // El equipo rechaza todos los billetes de todas las denominaciones, no hay atascos y los sensores indican que esta todo ok, se reinicio scrow se borraron contadores, se reinicio equipo pero sigue rechazando todo</t>
  </si>
  <si>
    <t>PETROPAT S.R.L</t>
  </si>
  <si>
    <t>010636000070</t>
  </si>
  <si>
    <t>[06/01/2026] Se realiza Mantenimiento Preventivo del equipo. Se efectuan varios depósitos, todos exitosos.</t>
  </si>
  <si>
    <t>PETROPAT S.R.L 010636000070</t>
  </si>
  <si>
    <t>[06/01/2026] Se intenta reparación de headunit en campo sin éxito, se requiere cambio del mismo, se suspende por pedido de repuesto.</t>
  </si>
  <si>
    <t>[06/01/2026]   se realizó limpieza de note feeder, se calibro mts y se realizaron varias pruebas en diagnóstico.  modulo dispensador probado en producción con funcionario  // [05/01/2026] se solicita repuesto.</t>
  </si>
  <si>
    <t>[06/01/2026] Se encontro dinero trabado en el shutter. (300 billetes de $1.000). Se procedio a extraer el efectivo. Se realizaron pruebas en diagnóstico y producción con funcionario sin presentar fallas. ATM OPERATIVO</t>
  </si>
  <si>
    <t xml:space="preserve">[06/01/2026] mantenimiento preventivo al 31/1/2026._x000D_
queda en servicio con pruebas satisfactorias. </t>
  </si>
  <si>
    <t>017TI0003</t>
  </si>
  <si>
    <t xml:space="preserve">[06/01/2026] limpieza y calibracion de sensor. pruebas de deposito realizadas en diagnostico </t>
  </si>
  <si>
    <t>BANCO HIPOTECARIO 017TI0003</t>
  </si>
  <si>
    <t>[06/01/2026] Se realizó mantenimiento preventivo. Se realizaron pruebas en diagnóstico y producción con clientes de la Entidad sin fallas.</t>
  </si>
  <si>
    <t>[05/01/2026] Se suspende pedido por solicitud de repuesto</t>
  </si>
  <si>
    <t xml:space="preserve">[05/01/2026] Se realiza mantenimiento preventivo </t>
  </si>
  <si>
    <t>983061</t>
  </si>
  <si>
    <t xml:space="preserve">[05/01/2026] se realizó mantenimiento preventivo correspondiente </t>
  </si>
  <si>
    <t>EL KEROSENERO SA 983061</t>
  </si>
  <si>
    <t xml:space="preserve">[05/01/2026] limpieza de equipo  // se le indica limpiar y revisar compartimentos, girar rodillos, se restaura, falla persiste, reinicio completo, se limpia y restaura nuevamente pero falla persiste_x000D_
_x000D_
</t>
  </si>
  <si>
    <t>8575</t>
  </si>
  <si>
    <t>[05/01/2026] Se realiza mantenimiento preventivo del primer semestre del equipo, ya que el mismo estaba con mucha suciedad, lo cual producía una falla en los sensores, pruebas en servicio sin falla con funcionario. // Bancos mañana no trabaja 31/12</t>
  </si>
  <si>
    <t>BAPRO 8575</t>
  </si>
  <si>
    <t>[05/01/2026] Se suspende por cambio de horario de sucursal. _x000D_
apertura 9hs._x000D_
Se concurrirá luego de ese horario</t>
  </si>
  <si>
    <t>[05/01/2026] Se realizo reparación de lectora de tarjetas._x000D_
Se realizo prueba en servicio sin presentar fallas.</t>
  </si>
  <si>
    <t xml:space="preserve">[05/01/2026] Se realizó mantenimiento preventivo en equipo. cliente sin efectivo para realizar prueba de depósito en equipo. Equipo operativo y en servicio </t>
  </si>
  <si>
    <t>[05/01/2026] al arribar al cliente se encuentra equipo con error de booteo. se revisa configuración de booteo. se cambia orden de booteo en configuración. inició del equipo normal. equipo operativo y en servicio  // Se prueba levantarlo con el teclado pero repite el mensaje, se deriva a tecnico_x000D_
HORARIOS_x000D_
Lunes a sábados de 7 a 21 y domingos y feriados de 9 a 21</t>
  </si>
  <si>
    <t>[05/01/2026] Se marcó gaveta con falla para su posterior revisión y reparación. Se realizaron pruebas en diagnóstico sin fallas.</t>
  </si>
  <si>
    <t>[05/01/2026] Se realizó Mantenimiento Preventivo del equipo. Se efectuan varios depósitos,todos exitosos.</t>
  </si>
  <si>
    <t xml:space="preserve">[05/01/2026] Se realizó mantenimiento preventivo en equipo. Se realiza prueba de depósito de efectivo con cliente. Prueba EXITOSA. Equipo operativo y en servicio </t>
  </si>
  <si>
    <t>[05/01/2026] funcionario informa que hubo bajas de tension._x000D_
revision del atm completo, reinicio del mismo._x000D_
modulo probado en produccion junto al funcionario._x000D_
Equipo operativo</t>
  </si>
  <si>
    <t xml:space="preserve">[05/01/2026] Se realizó mantenimiento preventivo. _x000D_
Actualización de firmware de cabezal._x000D_
Pruebas en servicio junto a funcionario exitosas </t>
  </si>
  <si>
    <t xml:space="preserve">[05/01/2026] mantenimiento preventivo </t>
  </si>
  <si>
    <t>[05/01/2026] Se reemplazaron consumibles de los módulos 3 y 4._x000D_
Se realizaron pruebas en diagnostico sin presentar fallas._x000D_
Se realizo extracción en servicio sin presentar fallas.</t>
  </si>
  <si>
    <t xml:space="preserve">[05/01/2026] Se realiza Mantenimiento Preventivo del equipo. Se efectuan varios depósitos, todos exitosos. </t>
  </si>
  <si>
    <t>004677015470</t>
  </si>
  <si>
    <t>SAIEP 004677015470</t>
  </si>
  <si>
    <t>[05/01/2026] se realiza mantenimiento preventivo en el equipo se realizaron pruebas correspondientes // El cliente solicita revisión del equipo ya que tiene fallas hace 5 días, atascos constantes. Se encuentra operativo, ya que se contactó por otro atasco._x000D_
Verifico disco D, está correcto, reinstalé Sp para realizar limpieza de disco y actualización. BNE todo correcto._x000D_
Se solicita limpieza y calibración se ser necesario. Versión 4.34.8.13_x000D_
Horario 9 a 21</t>
  </si>
  <si>
    <t>[05/01/2026] Se realizo cambio kit de friccion modulos 1, 2, 3 y 4. Se realizaron pruebas en diagnóstico y producción con funcionario sin presentar fallas. ATM OPERATIVO</t>
  </si>
  <si>
    <t>[05/01/2026] Se realizo MP._x000D_
prueba de depositos con el operador ok._x000D_
Equipo operativo</t>
  </si>
  <si>
    <t>[05/01/2026] se realiza cambio de note transport, pruebas en servicio sin fallas.</t>
  </si>
  <si>
    <t>10561</t>
  </si>
  <si>
    <t>[05/01/2026] limpieza y revisión, queda en servicio con pruebas satisfactorias.  // Noemi fernandez confirmado luego de las 11 am</t>
  </si>
  <si>
    <t>BANCO NACION 10561</t>
  </si>
  <si>
    <t>10448</t>
  </si>
  <si>
    <t xml:space="preserve">[05/01/2026] Al momento de llegar el ATM se encontraba funcionando correctamente, se desarmó el lector de tarjetas y se realizó limpieza, se realizaron pruebas en producción en presencia de funcionario </t>
  </si>
  <si>
    <t>BANCO NACION 10448</t>
  </si>
  <si>
    <t>134</t>
  </si>
  <si>
    <t>[03/01/2026] ATM no registra fallas al momento de la atención. // se consulta UB</t>
  </si>
  <si>
    <t>BANCO LA PAMPA 134</t>
  </si>
  <si>
    <t>004677019870</t>
  </si>
  <si>
    <t>[03/01/2026]   se realiza visita por la mañana y se termina de reparar el equipo quedando en servicio y con pruebas de depósito confirmado. // [02/01/2026] se cambia llave de encendido. equipo enciende, falla en placa Arduino. se solicita repuesto. // no enciende la PC</t>
  </si>
  <si>
    <t>SAIEP 004677019870</t>
  </si>
  <si>
    <t>[02/01/2026] Se reemplazó lectora de tarjetas. Se realizaron pruebas en diagnóstico y producción sin fallas.</t>
  </si>
  <si>
    <t>TASADORES Y JOYEROS ASOCIADOS S.A</t>
  </si>
  <si>
    <t>010751001670</t>
  </si>
  <si>
    <t>[02/01/2026] instalación de equipo y puesta en producción</t>
  </si>
  <si>
    <t>TASADORES Y JOYEROS ASOCIADOS S.A 010751001670</t>
  </si>
  <si>
    <t>004312003170</t>
  </si>
  <si>
    <t>[02/01/2026] se remplaza pc_x000D_
se masteriza equipo // Se solicita asistencia de un tecnico, ya que el equipo logro iniciar pero se tilda y la conexion es inestable y se cae.</t>
  </si>
  <si>
    <t>SUPERMERCADOS TOLEDO S.A 004312003170</t>
  </si>
  <si>
    <t>6687</t>
  </si>
  <si>
    <t>[02/01/2026] Se realiza reinstalacion del equipo, se demora ya que se sufrieron cortes de luz en el proceso, también de realiza un mantenimiento del equipo, se recomienda buscar la manera de frenar el ingreso de insectos al equipo ya que el mismo puede. estar generando la falla reiterada y puede ocasionar otras fallas. pruebas en servicio sin falla con funcionario. // Mañana no trabajan los bcos 31/12</t>
  </si>
  <si>
    <t>BAPRO 6687</t>
  </si>
  <si>
    <t xml:space="preserve">[02/01/2026] Se realizo relevamiento de terminal. Se realizo correccion de drop door y shutter. Se realizo limpieza de cabezal SNBC de manera preventiva. Se realizaron pruebas en diagnóstico y producción con funcionario sin presentar fallas. Se recomienda solicitar funda protectora ya que la misma se encuentra en el sector de la cocina. </t>
  </si>
  <si>
    <t xml:space="preserve">[02/01/2026] se cambió cable USB sensores _x000D_
pruebas ok en producción </t>
  </si>
  <si>
    <t>[02/01/2026]   se suspende por pedido de repuesto _x000D_
se configura capacidad de bolsa // [12/12/2025] se cambia cableado y se prueba con especialista, se observa falla de comunicación entre router y pc. se indica cambio de router 3g a 4g por.puertos averiado._x000D_
_x000D_
suspendo pero equipo queda en servicio ok. Solo no.podran ver trx on line vía web. pedido de repuesto // Cliente se contacta nuevamente indicando que el equipo solo le toma 7300 billetes. no es posible ingresar al equipo, el ping del equipo es bueno. se le indica al cliente chequear los cables y reiniciar el router. esto se realiza mas de 2 veces. persiste falla de conexión para chequear error. se requiere asistencia de técnico para verificar conexión y sensores. +5492235570266</t>
  </si>
  <si>
    <t>004677021470</t>
  </si>
  <si>
    <t>[02/01/2026] Se realizó mantenimiento preventivo. Se realizó prueba en producción con empleada de la Entidad sin fallas.</t>
  </si>
  <si>
    <t>SAIEP 004677021470</t>
  </si>
  <si>
    <t>{02/01/2026}   // [02/01/2026] se reparo placa ioboar_x000D_
pruebas ok en producción  // {29/12/2025} confirmado con operaciones  Viernes 02/01 hora a confirmar // confirmado con operaciones  Viernes 02/01 hora a confirmar Se pide asistencia de un tecnico ya que es la cuarta vez que le hacen el cambio manual de la bolsa y es una falla recurrente, para revision de sensores y placa de sensores, el equipo tiene valores al dia de hoy viernes 29/12 pero el cliente informa que hoy mas tarde van a recaudar, coordinar con la UB para que pueda ir luego de la recaudacion o en conjunto.</t>
  </si>
  <si>
    <t>5885</t>
  </si>
  <si>
    <t xml:space="preserve">[02/01/2026] Se acomodaron los resortes de la tapa de la impresora de recibos, se realizó limpieza, se realizaron pruebas en producción en presencia de funcionario </t>
  </si>
  <si>
    <t>BAPRO 5885</t>
  </si>
  <si>
    <t xml:space="preserve">[02/01/2026] Se detecto cable cortado del sensor de apertura de puerta de tesoro. Se procedió a arreglar el mismo. Se realizaron pruebas en diagnóstico y producción con funcionario sin presentar fallas.  // Se solicita UB_x000D_
Se reinicia en conjunto con el cliente pero persiste falla "placa deshabilitada". Se verifica que la recontadora esta siendo reconocida por el equipo. Se intenta reinstalar SP sin exito. Se solicita asistencia tecnica. Horarios: 10am a 1am. Contacto: 2914728506._x000D_
Se dio de alta el Requerimiento 101143116-0._x000D_
</t>
  </si>
  <si>
    <t xml:space="preserve">[02/01/2026] se reemplaza la impresora. Atm sin fallas. </t>
  </si>
  <si>
    <t>2623</t>
  </si>
  <si>
    <t>[02/01/2026]  se reemplaza stacker y rueda cam // 31/12 Feriado Bancario</t>
  </si>
  <si>
    <t>BANCO HIPOTECARIO 2623</t>
  </si>
  <si>
    <t xml:space="preserve">[02/01/2026] se solucionó problema en dispensador se realizaron pruebas correspondientes con funcionario </t>
  </si>
  <si>
    <t xml:space="preserve">[02/01/2026] Se retiró 1 billete de $20000 de la zona de reject. Se realizó limpieza del doble extractor superior._x000D_
Se recomienda recambio de gaveta de $20000 N°9484300155 por fallas de apertura de cortina._x000D_
Pruebas en servicio junto a funcionario exitosas </t>
  </si>
  <si>
    <t>[02/01/2026] Se realizó mantenimiento preventivo. Se realizó prueba en producción con empleado de la Entidad sin falla.</t>
  </si>
  <si>
    <t>[02/01/2026] se suspende por cerradura cencon bloqueada. // No se pudo recaudar por problemas con la cerradura, por favor verificar.</t>
  </si>
  <si>
    <t>[02/01/2026] se cambia llave de encendido. equipo enciende, falla en placa Arduino. se solicita repuesto. // no enciende la PC</t>
  </si>
  <si>
    <t>008681060770</t>
  </si>
  <si>
    <t>[02/01/2026] equipo operativo. se habló con Joaquín de monitoreo y después de algunas pruebas se pudo conectar al equipo. pruebas ok. // SIN CONEXION CON LA PC - REVISAR EN SITIO // Cliente se contacta indicando que tiene el escrow bloqueado. Se ingresa al equipo el ping es muy alto, se le indica al cliente reiniciar el router, por otro lado se lo guía para realizar apertura del escrow y retirar sobre que fue contabilizado. se procede con deposito de prueba. error de dispositivo. no es posible conectarse al equipo, el ping es bueno. se reinicia 2 veces el router. se requiere asistencia de monitoreo para chequear conexión y realizar un BNE. 2235600695</t>
  </si>
  <si>
    <t>CENCOSUD S.A 008681060770</t>
  </si>
  <si>
    <t>[03/01/2026] Se marcó gaveta con falla para su posterior revisión y reparación. Se realizaron pruebas en diagnóstico sin fallas.8</t>
  </si>
  <si>
    <t>[03/01/2026] se resetea y se verifica que no tiene señal el router. se suspende por pedido de router 4g con Sim. Mae en servicio sin transmitir // verificando en el equipo servicio y prdm funcionando correctamente. motivo de falla puede ser física por desconexión de cable o falla en puerto com._x000D_
se solicita asistencia para verificar en sitio motivo de falla _x000D_
_x000D_
cliente indica que no logra ver los depositos del dia en Genkin, se verifica que  que la cpu esta encendida y hay conectividad con el equipo, se reinicia el mismo pero persiste la falla se deriva para verificar</t>
  </si>
  <si>
    <t xml:space="preserve">[02/01/2026] se realiza mantenimiento preventivo </t>
  </si>
  <si>
    <t>10844</t>
  </si>
  <si>
    <t>[02/01/2026] se ajusto Swich puerta tesoro _x000D_
pruebas ok en servicio  // confirmado viernes 02/01 10hs/Celeste Diaz</t>
  </si>
  <si>
    <t>BANCO NACION 10844</t>
  </si>
  <si>
    <t>[02/01/2026] Se realizo cambio de pasta termica de procesador y cooler. Se realizo remasterizacion. Se realizaron pruebas en diagnóstico y producción con funcionario sin presentar fallas.  // [30/12/2025]   Suspende ya que no se finaliza instalación y la sucursal pide el retiro del técnico de la misma. suspende por horario de sucursal. // [26/12/2025] Se suspende pedido por solicitud de repuesto</t>
  </si>
  <si>
    <t>[02/01/2026] se suspende por pedido repuesto (problema con stacker) // se pide UB a pdf</t>
  </si>
  <si>
    <t>[02/01/2026] Se reemplazaron consumibles del modulo 3 y 4._x000D_
Se realizaron diversas pruebas en diagnostico sin presentar fallas._x000D_
Se realizo extracción en servicio junto al.funcionario sin presentar falla.</t>
  </si>
  <si>
    <t>[02/01/2026]  se realizó cambio de head unit por faltante de resorte. se cambio validador ya que no reconocía la gran mayoría de los billetes. se cargó último templete. pruebas en diagnóstico ok. modulo aceptador de efectivo probado en producción con funcionario  // 31/12 Feriado Bancario</t>
  </si>
  <si>
    <t xml:space="preserve">[31/12/2025] Se reemplazó placa IO board, disco rígido y se reinstaló software versión base 1.0.6 con Aleph 4.34._x000D_
Pruebas en servicio junto a funcionario exitosas // [29/12/2025] Se suspende por pedido de parte. // [24/12/2025] Se suspende por pedido de parte (Placa ioboard) // actualización FW Arduino por falla de bolsa ausente en aplicativo _x000D_
_x000D_
</t>
  </si>
  <si>
    <t>{31/12/2025}   // [31/12/2025] se remasterizo CTI UL _x000D_
pruebas ok en producción  // {30/12/2025} Confirmado Viernes 02/01 hora a confirmar // Se requiere asistencia, la placa esta deshabilitada, no figura el puerto 4 solo 1 y 2 en el device manager</t>
  </si>
  <si>
    <t>Problema Eléctrico</t>
  </si>
  <si>
    <t>[30/12/2025] se reemplaza lectora. pruebas de diagnóstico y de servicio ok  // Se solicita UB a PDF</t>
  </si>
  <si>
    <t>144</t>
  </si>
  <si>
    <t>[30/12/2025] Se realizo reparación de teclado de supervisor._x000D_
Se realizo prueba en diagnostico sin presentar fallas. // Se solicita guardia</t>
  </si>
  <si>
    <t>BANCO LA PAMPA 144</t>
  </si>
  <si>
    <t>[30/12/2025] Se suspende pedido por solicitud de repuesto // Se consulta a UB</t>
  </si>
  <si>
    <t>[30/12/2025] se reemplaza cable de red _x000D_
se configura placa de red_x000D_
se chequea conectividad con monitoreo ok  // Pedido ya se encuentra derivado a tecnico // Router no emite ping, se deriva a monitoreo para revisar.</t>
  </si>
  <si>
    <t>111</t>
  </si>
  <si>
    <t xml:space="preserve">[30/12/2025] limpieza y calibracion de sensores. pruebas de deposito realizadas en diagnostico </t>
  </si>
  <si>
    <t>BANCO LA PAMPA 111</t>
  </si>
  <si>
    <t>[30/12/2025] falla en modulo de depósito.  se solicita repuesto</t>
  </si>
  <si>
    <t>13311</t>
  </si>
  <si>
    <t>[30/12/2025] se cambió impresora de clientes. pruebas de diagnóstico y de servicio ok  // Se consulta a PDF disponibilidad.</t>
  </si>
  <si>
    <t>BAPRO 13311</t>
  </si>
  <si>
    <t>[30/12/2025]   Suspende ya que no se finaliza instalación y la sucursal pide el retiro del técnico de la misma. suspende por horario de sucursal. // [26/12/2025] Se suspende pedido por solicitud de repuesto</t>
  </si>
  <si>
    <t xml:space="preserve">[30/12/2025]   Se realiza cambio de head unit y reinstalacion del equipo ya que no se actualiz el Jam. pruebas en servicio sin falla con funcionario. // [29/12/2025] Se detecto correa fuera de lugar y en mal estado. Se coloco en posicion. Se realizo limpieza de modulo cam de manera preventiva. Se realizaron pruebas en diagnóstico y volvió a fallar. Se suspende pedido por solicitud de repuesto. </t>
  </si>
  <si>
    <t>[30/12/2025] Se reemplazaron consumibles del módulo 4. Se realizaron varias pruebas en diagnóstico sin fallas. // Se solicita guardia</t>
  </si>
  <si>
    <t>[30/12/2025] stacker dañado en buje rueda cam. se solicita repuesto. se regresa día viernes 2 de enero 2026</t>
  </si>
  <si>
    <t>[30/12/2025] se realizó desarme y limpieza completa del equipo. se calibraron sensores y se realizó prueba en producción con funcionario  // mensaje "fuera de servicio", no responde a ningun comando</t>
  </si>
  <si>
    <t xml:space="preserve">[31/12/2025] Se reemplazaron consumibles del modulo 3._x000D_
Se realizaron pruebas en diagnostico y en servicio sin presentar fallas. // Se pide UB </t>
  </si>
  <si>
    <t>[31/12/2025] se verificó funcionamiento ok. pruebas de diagnóstico y de servicio ok. se sigue esperando router por tema de.conectividad // El cliente se contacta porque no me toma los billetes, no podemos conectarnos remotamente, se lo guía para ver si hay algo en el esrow, se reinicia prueba y dice que le toma algunos billetes  el cliente dice que toma algunos y que , hace mas de 3 semanas dice que reclamo un router y nunca llego se solicita técnico</t>
  </si>
  <si>
    <t xml:space="preserve">[31/12/2025] al arribar a cliente se encuentra equipo tildado y con escrow abierto. se resetea equipo. se realizan pruebas en diagnóstico. Prueba OK. se realiza diagnóstico en cabezal. se realiza prueba de depósito de efectivo con cliente. Prueba EXITOSA. Cabezal operativo. Equipo operativo y en servicio  // se retira , se configuran las opciones de deposito y queda sin errores en bne sin embargo reitera la falla de quedar atascado en compartimientos, se le pide que limpie pero persiste, se actualiza el FW y al probar nuevamente sigue la falla, se deriva a técnico_x000D_
 Horario de mañana 7 hs a 2pm </t>
  </si>
  <si>
    <t>[31/12/2025] se realizó reinicio de equipo. se sacaron $100 del scrow que se entregaron a encargada. se realizaron pruebas de diagnóstico y de servicio ok. (por cierre contable no tenían dinero para hacer prueba de depósito). // se reinicio de manera incorrecta, no bootea s.o</t>
  </si>
  <si>
    <t>[30/12/2025]   se reemplazó fuente de módulos. pruebas ok // [29/12/2025] se suspende por pedido de repuesto (fuente)</t>
  </si>
  <si>
    <t>[29/12/2025] se suspende por pedido de repuesto (fuente)</t>
  </si>
  <si>
    <t xml:space="preserve">[29/12/2025] Se realizo remasterizacion y mantenimiento preventivo OK Se realizaron pruebas en diagnóstico y producción con funcionario sin presentar fallas. MAE OPERATIVA </t>
  </si>
  <si>
    <t>[29/12/2025] Se reinstalo software base Windows 10 y aplicativo JAM v 11.0.0. Se realizaron pruebas en diagnóstico sin fallas. // SLA Vence 30/12 07:20</t>
  </si>
  <si>
    <t>BANCO NACION 4136</t>
  </si>
  <si>
    <t xml:space="preserve">[29/12/2025] diagnostico pruebas y preventivo ok </t>
  </si>
  <si>
    <t>[29/12/2025] se realizó configuración de una gaveta de $10000 (S/N: BY000722028), otra de $2000 (S/N: BY000719154) y se controló 2 gavetas. las misma se controlaron y configuraron en planta Viedma y serán probadas al momento de usarlas.</t>
  </si>
  <si>
    <t>[29/12/2025] se realiza correct de cabezal ok_x000D_
se realizan depósitos de cliente ok // Requerimiento 101140893-0. Cliente reporta que el equipo rechaza todo tipo de billetes._x000D_
Cliente no tiene acceso para verificar conexiones._x000D_
Se solicita asistencia técnica -Verificar validadora ay router_x000D_
Contacto: Agustín, disponible de 7:00 a 23:00 horas, +54 9 223 447-3627._x000D_
Se verifica error Timeout y de comunicaciones._x000D_
No se registraron atascos.</t>
  </si>
  <si>
    <t>14041</t>
  </si>
  <si>
    <t xml:space="preserve">[29/12/2025] se cargo firmware a la placa de dispensador </t>
  </si>
  <si>
    <t>BANCO LA PAMPA 14041</t>
  </si>
  <si>
    <t>[29/12/2025] Se masterizo atm con la version de jam 11.0.0._x000D_
se verifico que el modulo escanea los cheques de forma correcta._x000D_
no se pudo probar en produccion por no contar con ningun cheque de cliente._x000D_
Equipo operativo.</t>
  </si>
  <si>
    <t>11061</t>
  </si>
  <si>
    <t xml:space="preserve">[29/12/2025] Se limpió lectoras de tarjetas.  Se encontró un chip de una tarjeta en el transporte de la misma._x000D_
Pruebas en servicio junto a funcionario exitosas </t>
  </si>
  <si>
    <t>BAPRO 11061</t>
  </si>
  <si>
    <t>[29/12/2025] Se amuro switch de puerta de tesoro. Se realizaron pruebas en diagnóstico y producción sin fallas. // Se solicita guardia</t>
  </si>
  <si>
    <t>ANDRES PONSA S.A</t>
  </si>
  <si>
    <t>010983000070</t>
  </si>
  <si>
    <t xml:space="preserve">[29/12/2025] se realiza mantenimiento preventivo en el equipo se realizaron pruebas correspondientes </t>
  </si>
  <si>
    <t>ANDRES PONSA S.A 010983000070</t>
  </si>
  <si>
    <t xml:space="preserve">[29/12/2025] se realiza instalación de software basé y aplicativo se realizaron pruebas correspondientes con personal de monitoreo y prueba de depósito </t>
  </si>
  <si>
    <t>[29/12/2025] se reemplazó impresora. pruebas ok</t>
  </si>
  <si>
    <t>10477</t>
  </si>
  <si>
    <t>[30/12/2025] No sé encuentra faltante de $20.000, se realizó limpieza, se verificó el correcto funcionamiento de todos los módulos del dispensador de dinero, se realizaron pruebas en producción en presencia de funcionario  // SLA 1 de 5</t>
  </si>
  <si>
    <t>BANCO NACION 10477</t>
  </si>
  <si>
    <t xml:space="preserve">[29/12/2025] Se suspende por pedido de parte. // [24/12/2025] Se suspende por pedido de parte (Placa ioboard) // actualización FW Arduino por falla de bolsa ausente en aplicativo _x000D_
_x000D_
</t>
  </si>
  <si>
    <t>[30/12/2025] se intenta reparar pero se termina cambiando Stacker. pruebas en servicio ok. atm ok</t>
  </si>
  <si>
    <t>[30/12/2025] Se realiza Mantenimiento Preventivo del equipo.Se realizan varios depósitos, todos exitosos.</t>
  </si>
  <si>
    <t xml:space="preserve">[30/12/2025] se quita papel trabado en lector de tarjetas y se realiza limpieza y mantenimiento de la misma se realizan pruebas correspondientes con funcionario </t>
  </si>
  <si>
    <t>8297</t>
  </si>
  <si>
    <t xml:space="preserve">[30/12/2025] Se liberó atasco de tarjeta en mal estado ingresada. Limpieza de lectora._x000D_
Pruebas en servicio junto a funcionario exitosas </t>
  </si>
  <si>
    <t>BAPRO 8297</t>
  </si>
  <si>
    <t>[30/12/2025] cambio de cooler del discipador de // El cliente indica que se presentan los tecnicos pero la falla continua, que la MAE se apara y la reinician constantemente. Se deben relevar fuentes, temperatura y descarga a tierra. Se solicita técnico._x000D_
Contacto 4474344 horario de 9 a 22  Martes 30/12 de 7 a 12 horas</t>
  </si>
  <si>
    <t xml:space="preserve">[30/12/2025] se realiza mantenimiento preventivo </t>
  </si>
  <si>
    <t xml:space="preserve">[30/12/2025] Se realizo cambio de kit de friccion de modulo nro 4. Se realizaron pruebas en diagnóstico y producción con funcionario sin presentar fallas. Se realizo limpieza de modulo dispensador de manera preventiva. ATM OPERATIVO </t>
  </si>
  <si>
    <t xml:space="preserve">[30/12/2025]   se cambia lector biométrico.se realizaron pruebas correspondientes con funcionario  // [10/12/2025] se suspende pedido por solicitud de repuestos </t>
  </si>
  <si>
    <t>[30/12/2025] se observan logs con fallas de corte de ticket provocados por mal paso del papel. se corrije posición y no reitera fallas. Impresora ok. pruebas ok</t>
  </si>
  <si>
    <t xml:space="preserve">[30/12/2025] Se desarmó el lector de tarjetas y se realizó limpieza, se realizaron pruebas en producción en presencia de funcionario </t>
  </si>
  <si>
    <t>[29/12/2025] Se reparó escrow por cinta desmontada tras atasco y se reparó cableado de validador._x000D_
Se corrigió sujeción de validador al chasis._x000D_
Pruebas en diagnóstico ok._x000D_
Pruebas en servicio quedan a cargo de funcionario.</t>
  </si>
  <si>
    <t xml:space="preserve">[29/12/2025] se realizó mantenimiento preventivo </t>
  </si>
  <si>
    <t xml:space="preserve">[29/12/2025] Se realiza mantenimiento preventivo </t>
  </si>
  <si>
    <t xml:space="preserve">[29/12/2025]   se remplaza lata bolsa // [24/12/2025] se solicita reposición de latabolss // por favor solicitamos el reemplazo de una de las latas de Fava Puerto, que se encuentra en uso, por la rotura de la bolsa de acuerdo a imagen adjunta_x000D_
</t>
  </si>
  <si>
    <t xml:space="preserve">[29/12/2025] Se detecto correa fuera de lugar y en mal estado. Se coloco en posicion. Se realizo limpieza de modulo cam de manera preventiva. Se realizaron pruebas en diagnóstico y volvió a fallar. Se suspende pedido por solicitud de repuesto. </t>
  </si>
  <si>
    <t>[29/12/2025] se realiza mantenimiento preventivo</t>
  </si>
  <si>
    <t>[29/12/2025] Se reemplazó doble extractor superior. Se realizó limpieza y calibración de foto sensores. Se sugiere controlar, o reemplazar, la gaveta de $1000 presente al momento de la atención. Se realizaron pruebas en diagnóstico y producción con funcionario de la Entidad sin fallas.</t>
  </si>
  <si>
    <t xml:space="preserve">[29/12/2025] se realizó limpieza dr cada note feeder. se calibró sensor MTS. se configuró gaveta de $20000 a pedido de funcionario (S/N:B838180300989). misma será probado por funcionario. modulo dispensador de dinero probado en producción con funcionario </t>
  </si>
  <si>
    <t xml:space="preserve">[29/12/2025] se realiza mantenimiento preventivo </t>
  </si>
  <si>
    <t>[29/12/2025] Funcionamiento ok al momento de la visita. Pruebas en diagnóstico ok. Pruebas con funcionario ok.</t>
  </si>
  <si>
    <t>8254</t>
  </si>
  <si>
    <t>[29/12/2025]   Se reemplaza stacker con falla y queda arm en servicio. pruebas en diagnostico por no tener dinero aun, ok. Pruebas a cargo de responsable // [26/12/2025]   se reemplaza pero la falla desplaza a stacker, pido placa y suspendo  // Succursal no trabaja 24/12_x000D_
[22/12/2025] suspendo por.pedido de repuestos</t>
  </si>
  <si>
    <t>BAPRO 8254</t>
  </si>
  <si>
    <t>[27/12/2025] Se reemplaza cable de comunicaciones del cabezal y se cargan firmware del mismo  , queda sin fallas.Se realizan varios depósitos en presencia del empleado Axel Irazoque, todos exitosos. // no abre escrow, se realiza bne, asigno ARS y retira atasco, se verifican servicios ok, reinicio, deposito, equipo operativo_x000D_
se solicita asistencia ya que el cliente reporta atascos reiterados_x000D_
horario: 8:30 a 9:30</t>
  </si>
  <si>
    <t>009455002670</t>
  </si>
  <si>
    <t>[27/12/2025] cambio de fusible</t>
  </si>
  <si>
    <t>EL TEHUELCHE SACICI 009455002670</t>
  </si>
  <si>
    <t>[26/12/2025] Se realiza instalación ATM. A pedido del tesorero Franco Zabala, se configuran la siguiente denominaciones 1 de $1.000 (241000282) 1 de $2.000 (241000296) 3 de $10.000 (241000275, 241200083, 241200192) y 3 de $20.000 (241200057, 241200175, 241000262) Las pruebas en servicio quedarán a cargo del tesorero ATM sin alarma y claves de tesoro</t>
  </si>
  <si>
    <t>[26/12/2025] cambio de amplificador de audio._x000D_
modulo probado en produccion junto al funcionario._x000D_
Equipo operativo</t>
  </si>
  <si>
    <t xml:space="preserve">[26/12/2025]   se cambió head de cam. pruebas de diagnóstico y de servicio ok. // [22/12/2025] se suspende pedido por solicitud de repuestos </t>
  </si>
  <si>
    <t>[26/12/2025] Se destraba anti fish y revisa lectora, el equipo queda operativo sin falla, pruebas en servicio con funcionario exitosas.</t>
  </si>
  <si>
    <t>10228</t>
  </si>
  <si>
    <t xml:space="preserve">[26/12/2025] se calibró escrow deposito _x000D_
pruebas ok en servicio </t>
  </si>
  <si>
    <t>BANCO NACION 10228</t>
  </si>
  <si>
    <t>[26/12/2025] Se suspende pedido por solicitud de repuesto</t>
  </si>
  <si>
    <t>[26/12/2025] Se reemplazo engranaje qué mueve las correas del presentador._x000D_
Se reemplazaron correas de dispensador y se realizaron pruebas en diagnostico sin presentar fallas.</t>
  </si>
  <si>
    <t xml:space="preserve">[26/12/2025] Se realiza instalación ATM. Gavetas 2 de $1.000 (900249, 101273) 2 de $2.000 (101551, 900241) 2 de $10.000 (900231, 101213) y 2 de $20.000 (902153, 101748) las pruebas en servicio quedan a cargo del tesorero Franco Zabala. ATM sin alarma sin cerrajería queda sin dinero </t>
  </si>
  <si>
    <t xml:space="preserve">[26/12/2025] se realiza instalación de software basé y aplicativo se realizaron pruebas correspondientes con funcionario </t>
  </si>
  <si>
    <t xml:space="preserve">[26/12/2025] equipo con falla en lectora de tarjetas y modulo dispensador. se cambio modulo 1 del dispensador por falla y lectora de tarjetas. atm probado en producción con funcionario </t>
  </si>
  <si>
    <t>008681045070</t>
  </si>
  <si>
    <t>[26/12/2025] Se verifico conectividad con monitoreo OK sin fallas. MAE OPERATIVA. // Router emite ping pero no llega al CPU, se deriva a técnico.</t>
  </si>
  <si>
    <t>CENCOSUD S.A 008681045070</t>
  </si>
  <si>
    <t>[26/12/2025] se realiza correct en cabezal ok_x000D_
equipo sin conexión  se solicita repuesto // El cliente se comunica por atasco en escrow, pero no se puede ingresar al equipo, el mismo se encuentra sin ping desde hace dos días según el cliente. Le pedimos que reinicie el router y que revise los cables de red y las conexiones, pero, no levanta. Se le pide que reinicie el equipo completo y se realiza la sesión remota monitoreando al cliente para que ingrese al menú cit. Saca el sobre atascado, y vuelve a depositar sin inconveniente. Se deriva a técnico por no tener conectividad. Contacto+5492235625515, a partir del día viernes.</t>
  </si>
  <si>
    <t>[26/12/2025] Se destraba lata y equipo queda operativo.La traba se debió a que el precinto de seguridad quedo trabado entre la lata y la base. // Se solicita técnico por tapa trabada.</t>
  </si>
  <si>
    <t>[26/12/2025]   se reemplaza pero la falla desplaza a stacker, pido placa y suspendo  // Succursal no trabaja 24/12_x000D_
[22/12/2025] suspendo por.pedido de repuestos</t>
  </si>
  <si>
    <t xml:space="preserve">[26/12/2025] Se realizo mantenimiento preventivo OK Se realizaron pruebas en diagnóstico y producción con funcionario sin presentar fallas. MAE OPERATIVA </t>
  </si>
  <si>
    <t xml:space="preserve">[26/12/2025] se realiza mantenimiento preventivo </t>
  </si>
  <si>
    <t xml:space="preserve">[26/12/2025]   se reemplazó ipc, se configuró atm. pruebas de diagnóstico ok. no sé prueba dispensador porque funcionario no puede cargarlo en este momento // [23/12/2025] se suspende pedido por solicitud de repuestos </t>
  </si>
  <si>
    <t xml:space="preserve">[26/12/2025] Se realiza relevamiento y se envía por mail a obras </t>
  </si>
  <si>
    <t xml:space="preserve">[26/12/2025] se solucionó problema en lector de tarjeta se realizaron pruebas correspondientes con funcionario  // Se asiste el 26/12 por feriado bancario </t>
  </si>
  <si>
    <t>[26/12/2025] Se realizó limpieza de note Feeder de módulos 3 y 4. Se realizó limpieza de lectora de tarjetas. Se realizaron pruebas en diagnóstico y producción con funcionario de la Entidad sin fallas. // Asueto bancario se asiste el 26/12</t>
  </si>
  <si>
    <t xml:space="preserve">[26/12/2025] Se realizo cambio de placa main dispensador. Se realizo cambio de cover pad de gaveta $20.000 s/n BY 000218038. Se realizaron pruebas en diagnóstico y producción con funcionario sin presentar fallas. Queda a cargo la prueba en produccion de la gaveta por parte del tesorero. ATM OPERATIVO </t>
  </si>
  <si>
    <t>[26/12/2025]   se procede a cambio de repuestos y calibrado de mts. pruebas en servicio ok. // Sucursal no trabaja 24/12_x000D_
[23/12/2025] se suspende por pedido de repuestos</t>
  </si>
  <si>
    <t>[24/12/2025] Se realizo mantenimiento preventivo OK Se realizaron pruebas en diagnóstico y producción con funcionario sin presentar fallas. MAE OPERATIVA</t>
  </si>
  <si>
    <t>14005</t>
  </si>
  <si>
    <t xml:space="preserve">[24/12/2025] Se reemplazo teclado de supervisor. // Se solicita guardia </t>
  </si>
  <si>
    <t>BANCO LA PAMPA 14005</t>
  </si>
  <si>
    <t xml:space="preserve">[24/12/2025] Se detecto falso contacto en la fuente principal de CPU. Se arreglo en campo. Se realizaron pruebas en diagnóstico y producción con funcionario sin presentar fallas. MAE OPERATIVA // No se logra restablecer la conexión. Se reinicia el equipo, pero sigue sin iniciar la pantalla. Se verifica cpu y ups prendidas. </t>
  </si>
  <si>
    <t>[24/12/2025] Se actualizó firmware de cabezal a versión 1.08456. _x000D_
Pruebas en servicio junto a funcionario exitosas  // Falla: actualización FW cabezal para mejorar lectura de billetes de $20000</t>
  </si>
  <si>
    <t>[24/12/2025] Se realiza limpieza y calibración de equipo y se reemplaza fuente de alimentación, queda sin fallas.Se realizan varios depósitos, todos exitosos. // cliente se comunica solicitando asistencia en sitio comentando que se traban muy seguidos los billetes y que está muy sucio, escucha ruido raro._x000D_
Laura Gadea_x000D_
2974198877_x000D_
Horario de tienda 8 a 22hs _x000D_
24/12 has ta las 17hs. 25/12 cerrado</t>
  </si>
  <si>
    <t xml:space="preserve">[24/12/2025] se solicita reposición de latabolss // por favor solicitamos el reemplazo de una de las latas de Fava Puerto, que se encuentra en uso, por la rotura de la bolsa de acuerdo a imagen adjunta_x000D_
</t>
  </si>
  <si>
    <t>[23/12/2025] Se reemplazo chasis de dispensador._x000D_
Se realizan pruebas en diagnostico y en servicio sin presentar fallas. // [20/12/2025] Se retira gaveta trabada. Suspende por pedido de repuesto (Chasis CMD -V4).</t>
  </si>
  <si>
    <t xml:space="preserve">[23/12/2025] Se realizo calibración de sensor presencia de bolsa. Se realizaron pruebas en diagnóstico y producción con funcionario sin presentar fallas. // Se solicita UB_x000D_
_x000D_
En el día de hoy posterior al retiro de valores, la caja fuerte presento_x000D_
los siguientes errores, "bolsa de valores no colocada" y "Error de_x000D_
sensores", al reiniciarla los errores desaparecieron y pudimos continuar_x000D_
con la operatividad de la misma  pero del igual forma necesitaríamos la_x000D_
visita de un técnico para descartar posibles problemas a futuro._x000D_
</t>
  </si>
  <si>
    <t xml:space="preserve">[23/12/2025] se cambió escrow módulo deposito _x000D_
pruebas ok en servicio </t>
  </si>
  <si>
    <t xml:space="preserve">[23/12/2025] limpieza de sensores y revisión de correas. se reinicia equipo y se retira una punta de billete que había Sido retirado con anterioridad </t>
  </si>
  <si>
    <t>6010</t>
  </si>
  <si>
    <t xml:space="preserve">[23/12/2025] Al momento de llegar la impresora de recibos funcionaba correctamente, el tesorero quitó un atasco de papel, se realizó limpieza, se verifica el correcto funcionamiento de la impresora, se realizaron pruebas en producción en presencia de funcionario </t>
  </si>
  <si>
    <t>BANCO NACION 6010</t>
  </si>
  <si>
    <t xml:space="preserve">[23/12/2025] se solucionó problema en dispensador se realizaron pruebas correspondientes con funcionario y se relevo casetera de 20 mil </t>
  </si>
  <si>
    <t>[23/12/2025] se verifico conexión remota con monitoreo _x000D_
pruebas ok  // Tratamos de conectarnos al equipo pero está muy inestable la conexion, varias caidas. Se deriva a técnico para revisar.</t>
  </si>
  <si>
    <t>046TI0001</t>
  </si>
  <si>
    <t>[23/12/2025] cambio de validador,  control de func. ok. depositos varios ok. // [18/12/2025] se verifica funcionamiento de toma de billetes ENA, falla validador. se pide validador</t>
  </si>
  <si>
    <t>BANCO HIPOTECARIO 046TI0001</t>
  </si>
  <si>
    <t>[23/12/2025] se masterizo atm._x000D_
cambio de MB cam 8350._x000D_
equipo con guia de voz._x000D_
modulo probado en produccion junto al funcionario._x000D_
Equipo operativo. // [22/12/2025] Tras masterizacion del atm, por el momento el audio solo funciona con auriculares._x000D_
se suspende pedido por repuestos. // [19/12/2025] fallas en audio._x000D_
se suspende pedido por sucursal</t>
  </si>
  <si>
    <t xml:space="preserve">[23/12/2025] cambio de cinta de escrow. pruebas de deposito realizadas en diagnostico </t>
  </si>
  <si>
    <t>[23/12/2025] se suspende por pedido de repuestos</t>
  </si>
  <si>
    <t>[23/12/2025] se solucionó problema en dispensador se realizaron pruebas correspondientes con funcionario y se acomodo gaveta de 20mil</t>
  </si>
  <si>
    <t>[23/12/2025] se cambió router en equipo. router sin configuración correspondiente. se obtuvo soporte del especialista ARIEL VASENA en el asunto. se solicita otro router con la configuración correspondiente.se suspende por repuesto  // [19/12/2025] Se solicita Router configurado y programado con arquitectura VPN y cambiar el que se encuentra en el equipo. se suspende por repuesto  // Equipo Migrado accidentalmente a Ninja One, debe asistir el tecnico con router ya programado con la arquitectura anterior (VPN), y sustituir el router con la plantilla de internet libre. No hace falta volver atras el  PRDM Lite (funciona con VPN), ante la duda llamar al sector de especialistas.</t>
  </si>
  <si>
    <t>[23/12/2025] Se realizo cambio de validador por error VA06. Se realizaron pruebas en diagnóstico y producción con funcionario sin presentar fallas en el modulo de depósitos.  // [22/12/2025] Se suspende pedido por solicitud de repuesto</t>
  </si>
  <si>
    <t xml:space="preserve">[23/12/2025] se repara placa de sensores_x000D_
se realizan varias pruebas de apertura junto a caudales ok_x000D_
 // Se solicita UB. _x000D_
Se solicita asistencia en conjunto con UB._x000D_
Figura cartel que dice intervención Cit requerida.  _x000D_
Cliente indica "l viernes 19 comenzamos a tirar plata y cuando llegamos a 159 billetes la MAE se trabo. Levantamos el servicio y nos enviaron el camión. Luego de un rato el chico nos dijo que había un problema mayor y ya había coordinado para que venga por la tarde un técnico"_x000D_
 </t>
  </si>
  <si>
    <t>823851</t>
  </si>
  <si>
    <t xml:space="preserve">[23/12/2025] cambio de lectora de tarjetas </t>
  </si>
  <si>
    <t>BANCO CREDICOOP 823851</t>
  </si>
  <si>
    <t>[23/12/2025] Se realizo calibración de sensor de presencia de lata. Se realizaron pruebas en diagnóstico y producción con funcionario sin presentar fallas. // Se solicita UB_x000D_
Se envia mail a central para qu asistan y acomoden la lata bolsa ya que el estado es error, los mismos contestan que ya asistieron y que se requiere visita técnica para chequear lata bolsa y sensores.equipo sin valores. +542916421036</t>
  </si>
  <si>
    <t>[23/12/2025] Se colocó switch de transporte en posición._x000D_
Se realizaron pruebas en diagnostico sin presentar fallas. // Se solicita guardia</t>
  </si>
  <si>
    <t>[24/12/2025] Se encuentra portarrollo de papel y se coloca en impresora , queda operativa // El cliente se comunica porque se les cayó el soporte del rollo de la impresora en una ranura, lo que le resulta imposible acceder al sitio donde se cayó. Se requiere de una asistencia técnica presencial para poder resolverles el problema</t>
  </si>
  <si>
    <t>008681060870</t>
  </si>
  <si>
    <t>[24/12/2025]   se remplaza router y sim moviestar_x000D_
se chequea conectividad con monitoreo ok // [23/12/2025]   se suspende pedido,  // [19/12/2025] se encuentra Router sin conexión. _x000D_
en comunicación con monitoreo no se logra llegar al pin _x000D_
se suspende por repuesto  // Router no emite ping, se deriva a técnico para revisar.</t>
  </si>
  <si>
    <t>CENCOSUD S.A 008681060870</t>
  </si>
  <si>
    <t>002359017770</t>
  </si>
  <si>
    <t xml:space="preserve">[24/12/2025] Mantenimiento preventivo. _x000D_
Pruebas en servicio junto a funcionario exitosas </t>
  </si>
  <si>
    <t>ACA 002359017770</t>
  </si>
  <si>
    <t>[24/12/2025] Se realizo reparación de impresora de recibos._x000D_
Se realizaron pruebas en diagnostico y en servicio sin presentar fallas. // Se solicita guardia</t>
  </si>
  <si>
    <t>[24/12/2025] se cambió fuente monitor  // Se reinicio la mae y se verificaron las conexiones y el monitor no enciende. Estarán hasta las 14</t>
  </si>
  <si>
    <t>14084</t>
  </si>
  <si>
    <t>[24/12/2025]   cambio de lectora de tarjetas  // Se coordina para Mañana 9.30  Santiago Morales operaciones Nqn</t>
  </si>
  <si>
    <t>BANCO LA PAMPA 14084</t>
  </si>
  <si>
    <t>[24/12/2025] se repara placa de sensores _x000D_
pruebas junto a caudales ok // Se solicita UB_x000D_
mucha inestabilidad en la red para verificar el problema, se debe corroborar que el equipo realizo el cambio de bolsa y de ser asi verificar sensor de tesoro con UB</t>
  </si>
  <si>
    <t>002472002873</t>
  </si>
  <si>
    <t xml:space="preserve">[24/12/2025] Se realizo mantenimiento preventivo OK Se realizaron pruebas en diagnóstico y producción con funcionario sin presentar fallas. MAE OPERATIVA </t>
  </si>
  <si>
    <t>COOPERATIVA OBRERA LIMITADA DE CONSUMO BAHIA BLANCA 002472002873</t>
  </si>
  <si>
    <t>[23/12/2025] Se reemplazo lectora de tarjetas._x000D_
Se realizo prueba en servicio junto al funcionario sin presentar fallas.</t>
  </si>
  <si>
    <t>[23/12/2025] Se reemplazaron consumibles de los módulos 2 y 3._x000D_
Se realizaron pruebas en diagnostico y en servicio sin presentar fallas. // Se solicita guardia</t>
  </si>
  <si>
    <t xml:space="preserve">[23/12/2025] Se realizó una verificación del ATM no observando fallas de hardware, software ni de comunicación al momento de arribar el técnico._x000D_
Según comenta el funcionario, con cada corte de luz el ATM levanta Windows y aplicación y queda el sin fallas de módulos con la leyenda "OUT OF SERVICE". _x000D_
Se presume que el motivo es que al momento de producirse el corte de luz, también se está apagando el rack y router de comunicación (el mismo no cuenta con UPS de soporte), a lo cual al momento de volver la luz el ATM levanta más rápido y por eso queda con línea pero sin comunicación. Esto condice con lo que expresa Soporte a Entidades de Link que indica que la carga no falla porque el ATM tiene caídas de comunicación._x000D_
Se probó realizando un apagado forzado por desconexión electrica manual y el ATM levanta tomando la carga normalmente, misma situación que sucede cuando Link hace un Stop &amp; start a la línea porque en esos momentos el rack si está funcionando normalmente._x000D_
ATM sin fallas. Pruebas en servicio junto a funcionario exitosas </t>
  </si>
  <si>
    <t>[23/12/2025] Se reemplazó lectora de tarjetas. Se realizaron pruebas en diagnóstico y producción con funcionaria de la Entidad sin fallas.</t>
  </si>
  <si>
    <t>002472002871</t>
  </si>
  <si>
    <t>COOPERATIVA OBRERA LIMITADA DE CONSUMO BAHIA BLANCA 002472002871</t>
  </si>
  <si>
    <t>35</t>
  </si>
  <si>
    <t>[22/12/2025] Se reemplazaron streeper wheel de modulo 1, 2 y 3._x000D_
Se realizo revisión completa de dispensador._x000D_
Se realizaron pruebas en diagnostico y en servicio sin presentar fallas.</t>
  </si>
  <si>
    <t>BANCO LA PAMPA 35</t>
  </si>
  <si>
    <t>11088</t>
  </si>
  <si>
    <t>[22/12/2025] se retira tarjeta atascada. pruebas ok.</t>
  </si>
  <si>
    <t>BAPRO 11088</t>
  </si>
  <si>
    <t xml:space="preserve">[22/12/2025] Se suspende pedido por disponibilidad horaria // se reinicia el router pero sigue sin ping, se le indica como revisar el escrow pero no le abre el shutter, se realiza apagado general pero al encender tampoco abre el shutter, se deriva a  técnico por error de dispositivo y verificación de la conexión </t>
  </si>
  <si>
    <t xml:space="preserve">[22/12/2025] se suspende pedido por solicitud de repuestos </t>
  </si>
  <si>
    <t>7739</t>
  </si>
  <si>
    <t>[22/12/2025] A la llegada del técnico, el equipo se encontraba operativo y sin fallas. La diferencia es un sobrante y no faltante, teniendo el funcionario la diferencia. Control de dispensador sin fallas. Control de tiras auditoras donde se ve faltante en denominación $10000._x000D_
Pruebas en servicio junto a funcionario exitosas  // SLA 1 de 5</t>
  </si>
  <si>
    <t>BANCO NACION 7739</t>
  </si>
  <si>
    <t>[22/12/2025] se actualizó firmawere de placa arduino y se calibraron sensores. módulo de depósito probado en producción con funcionario  // Por favor verificar, figura "placa deshabilitada" tras asistencia de caudales.</t>
  </si>
  <si>
    <t>[22/12/2025] Tras masterizacion del atm, por el momento el audio solo funciona con auriculares._x000D_
se suspende pedido por repuestos. // [19/12/2025] fallas en audio._x000D_
se suspende pedido por sucursal</t>
  </si>
  <si>
    <t>[22/12/2025] se ingresa usuario manualmente en posición 60 con usuario 0069 autorización nivel 1_x000D_
se realiza pruebas de funcionamiento ok // se envía técnico para la carga del usuario</t>
  </si>
  <si>
    <t>SMC-Carga de Usuario</t>
  </si>
  <si>
    <t>[22/12/2025] se realizó cambio de PC y configuración de equipo. no se pudo realizar respaldo porque no funcionaba disco. pruebas de diagnóstico y de servicio ok // reinicio completo,se verifican conexiones, falla persiste._x000D_
solicita que asistan lo antes posible_x000D_
horario: lunes a domingos de 10 a 23</t>
  </si>
  <si>
    <t>[22/12/2025] No se detectaron fallas en logs, no en Jam. Se actualizando certificados y se baja/sube Jam. De continuar la falla se deberá masterizar completo. Atm en servicio</t>
  </si>
  <si>
    <t>BANCO NACION 7947</t>
  </si>
  <si>
    <t xml:space="preserve">[22/12/2025] cambio de consumibles. pruebas de dispensador realizadas en diagnostico </t>
  </si>
  <si>
    <t>[22/12/2025] Se suspende pedido por solicitud de repuesto</t>
  </si>
  <si>
    <t>[22/12/2025] Se realizo reparación de gaveta de $1000, cambio de key cover pad._x000D_
Se realizaron pruebas en diagnostico y en servicio sin presentar fallas. // Se solicita guardia</t>
  </si>
  <si>
    <t>6449</t>
  </si>
  <si>
    <t xml:space="preserve">[22/12/2025] Se reparo el shutter del lector de tarjetas, se realizó limpieza, se realizaron pruebas en producción en presencia de funcionario </t>
  </si>
  <si>
    <t>BAPRO 6449</t>
  </si>
  <si>
    <t>[22/12/2025] Se reemplaza fuente de alimentación de 12 V del monitor  , queda sin fallas.Se realizan varios depósitos, todos exitosos.Equipo queda en servicio. // comenta que el monitor no enciende que tiene un cable que remendaron pero la pantalla queda en negro, se requiere verificar lo informado</t>
  </si>
  <si>
    <t>[22/12/2025] Se realizo cambio de placa main y validador C4. Se realizo instalacion de template 5.0 Se realizaron pruebas en diagnóstico y producción con funcionario sin presentar fallas en el modulo de depósitos. Se realizo configuración de 3 gavetas de $20.000. S/N V10J220700944 S/N V10J220700951 S/N B8382200801608 La prueba en servicio queda a cargo del funcionario // [19/12/2025] Se suspende pedido por solicitud de repuesto. // [18/12/2025] Se suspende pedido por solicitud de repuesto</t>
  </si>
  <si>
    <t>[22/12/2025] suspendo por.pedido de repuestos</t>
  </si>
  <si>
    <t>[22/12/2025] se analiza logs y se observan fallas en sensor PES de presenter. se ajustaby pruebas ok. Atm sin fallas.</t>
  </si>
  <si>
    <t>[22/12/2025] Se destrabo lata, la misma esta en mal estado. Se coloca bolsa proporcionada por UB. Se realizaron pruebas en diagnóstico y producción con funcionario sin presentar fallas. MAE OPERATIVA // El cliente se comunica para informar que no pudieron recaudar el tesoro porque la lata estaba trabada. Se solicita asistencia técnica. Se dio de alta el Requerimiento 101139535-0. Contacto +549291El bot CU dijo:_x000D_
2914023797 (Lucas) Horario: De 9 a 20 hs</t>
  </si>
  <si>
    <t>[22/12/2025] se cambió PC cima  // Se dio de alta el Requerimiento 101138519-0._x000D_
Solicitamos coordinar servicio técnico para el día Viernes  19 /12   para la  Cima 07484 de ACA (6092) Los Menucos .No enciende la pantalla y no permite iniciar la operación de retiro de valores.</t>
  </si>
  <si>
    <t>[22/12/2025] al arribar a cliente se encuentra equipo con disco rígido con falla. se cambia disco rígido en equipo. se realiza masterización en equipo. Se configura equipo. Se cargan usuarios. Se realizó prueba de depósito con cliente. depósito EXITOSO. Equipo operativo y en servicio  // El cliente se comunica porque no puede depositar, tiene un mensaje en el monitor de la P500 que dice "Reboot and select proper boot divice or insert boot media in selected boot divice and press a key". Intentamos ingresar de manera remota al equipo pero no hay conectividad, le solicitamos al cliente que resetee el router pero la falla de conexión persiste. Le pedimos al cliente que resetee el equipo por completo para intentar solucionar la falla inicial pero la falla continua. Se solicita la asistencia presencial de técnico para solucionar  la incidencia de la mae y de la conectividad</t>
  </si>
  <si>
    <t xml:space="preserve">[23/12/2025] Se reinstaló software Multivendor con JAM 11.0.0 porque se encontró dañado el inicio de Windows. _x000D_
Configuración de ATM y gavetas junto a funcionario ok._x000D_
Pruebas en servicio quedan a cargo de funcionario cuando recargue ATM </t>
  </si>
  <si>
    <t>[23/12/2025]   se suspende pedido,  // [19/12/2025] se encuentra Router sin conexión. _x000D_
en comunicación con monitoreo no se logra llegar al pin _x000D_
se suspende por repuesto  // Router no emite ping, se deriva a técnico para revisar.</t>
  </si>
  <si>
    <t xml:space="preserve">[23/12/2025] se suspende pedido por solicitud de repuestos </t>
  </si>
  <si>
    <t xml:space="preserve">[23/12/2025]   Se cambia sensor de huellas y reinstala certificados, pruebas en servicio sin falla con funcionario. // [22/12/2025] Se diagnostica sensor dañado, se solicita repuesto. suspende por pedido de parte </t>
  </si>
  <si>
    <t xml:space="preserve">[23/12/2025]   atm fuera de servicio por lectora, se limpió y se hicieron pruebas de diagnóstico y de servicio ok. también se realizaron pruebas de diagnóstico de dispensador y shutter ok. no sé realiza extracción en servicio por no estar cargado el atm // [23/12/2025] se suspende por demora de pdf // Se pide ub. </t>
  </si>
  <si>
    <t xml:space="preserve">[23/12/2025] se retiró atasco de billete. se limpió y calibró modulo completo. módulo aceptador de efectivo probado en producción con funcionario </t>
  </si>
  <si>
    <t xml:space="preserve">[23/12/2025] Se realiza mantenimiento preventivo </t>
  </si>
  <si>
    <t>[23/12/2025] se limpio cooler de discipador de la pc. quedo operativo  // el cliente se comunica informando que la maquina se apago sola y que no volvio a encender, se le indica que intente encender pero no lo logra  el monitor no enciende</t>
  </si>
  <si>
    <t>45</t>
  </si>
  <si>
    <t>[22/12/2025] Se realiza limpieza de doble extractores, limpieza de pinzas, pruebas de dispensador, limpieza de correas y calibración se sensores. el equipo queda operativo y sin falla, pruebas en servicio con funcionario sin falla.</t>
  </si>
  <si>
    <t>BANCO LA PAMPA 45</t>
  </si>
  <si>
    <t xml:space="preserve">[23/12/2025] Se desarmó módulo de depósitos y se realizó limpieza, se realizaron pruebas en producción en presencia de funcionario </t>
  </si>
  <si>
    <t>[23/12/2025] funcionando al momento de la visita. pruebas de diagnóstico y de servicio ok  // Requerimiento 101139869-0. Cliente reporta tener la pantalla en blanco._x000D_
_x000D_
Se verificó que el equipo tiene ping y buena señal, pero no se puede realizar la sesión monitoreada._x000D_
Se verificaron conexiones._x000D_
Se reinició el equipo y la PC, el error persiste._x000D_
Se solicita asistencia._x000D_
Contacto: Caren – Tel. +54 9 223 6718027.Horario de 10.00 a 23.00 horas</t>
  </si>
  <si>
    <t>[23/12/2025] Se reemplazaron consumibles de los 4 módulos._x000D_
Se realizaron diversas pruebas en diagnostico sin presentar fallas._x000D_
Se realizaron pruebas en servicio junto al funcionario sin presentar fallas.</t>
  </si>
  <si>
    <t xml:space="preserve">[23/12/2025] se suspende por demora de pdf // Se pide ub. </t>
  </si>
  <si>
    <t>[23/12/2025] se configuro gaveta de $20000 (s/n: V10J220800823)._x000D_
funcionario informa que sera probada en produccion luego de balanceo del atm._x000D_
equipo operativ.</t>
  </si>
  <si>
    <t>004677007470</t>
  </si>
  <si>
    <t>[22/12/2025] masterizacion de equipo porque no iniciaba el aplicativo aleph // se reinicio varias veces, pero no inicia el aplicativo, queda en "Loading, please wait" y no pasa de ahi</t>
  </si>
  <si>
    <t>SAIEP 004677007470</t>
  </si>
  <si>
    <t xml:space="preserve">[22/12/2025] Se realizo remasterizacion de MAE. Se realizaron pruebas en diagnóstico y producción con funcionario sin presentar fallas. Se suspende pedido por soporte.  // [22/12/2025] Se suspende pedido por disponibilidad horaria // se reinicia el router pero sigue sin ping, se le indica como revisar el escrow pero no le abre el shutter, se realiza apagado general pero al encender tampoco abre el shutter, se deriva a  técnico por error de dispositivo y verificación de la conexión </t>
  </si>
  <si>
    <t>[22/12/2025] Se retira atasco de billetes de Escrow y se reinstala software base y aplicativo Aleph , queda sin fallas.Se realizan varios depósitos, todos exitosos. Equipo queda en servicio. // reconatdora no reacciona a comandos remotos, se detecta que no esta siendo reconocida, se realiza reseteo de recontadora y de equipo sin exito, se deriva a tecnico, tambien se le debe vaciar el disco D porque tarda demaciado en iniciar el equipo</t>
  </si>
  <si>
    <t>983016</t>
  </si>
  <si>
    <t>[23/12/2025] Se realizo carga de máster key y mac. Se realizaron pruebas en diagnóstico y producción con funcionario sin presentar fallas.</t>
  </si>
  <si>
    <t>REFINERIA BAHIA BLANCA S.A.U. 983016</t>
  </si>
  <si>
    <t xml:space="preserve">[22/12/2025] se realiza mantenimiento preventivo </t>
  </si>
  <si>
    <t xml:space="preserve">[22/12/2025] Se realiza cambio de la placa del dispensador, se realizó limpieza, se realizaron pruebas en producción en presencia de funcionario  // [19/12/2025] Se suspende pedido por solicitud de repuesto </t>
  </si>
  <si>
    <t xml:space="preserve">[21/12/2025] Se reinstala software base y aplicativo Aleph version 4.34.8.13 qqueda sin fallas.Se efectuan varios depósitos, todos exitosos. // Se realiza apagado, se desconecta desde la cpu y se vuelve a conectar, al encender prueba pero no le toma los billetes y queda colgada, se revisa bne nuevamente y se verifican las opciones de deposito destiladadas, se corrige y prueba nuevamente pero le da " billetes atascados en escrow " cuando se verifico que no habían atascos en el equipo, se reinstala SP y se prueba nuevamente , esta vez tampoco toma el dinero y da fallo al depositar, se deriva a técnico para su revisión general ya que toma diferentes fallas y no se logra depositar </t>
  </si>
  <si>
    <t xml:space="preserve">[22/12/2025] diagnóstico pruebas y preventivo ok </t>
  </si>
  <si>
    <t>[22/12/2025] Se realizo cambio de lectora de tarjetas. Se realizaron pruebas en diagnóstico y producción con funcionario sin presentar fallas. ATM OPERATIVO</t>
  </si>
  <si>
    <t>[22/12/2025] A la llegada del técnico, el equipo estaba operativo y sin fallas._x000D_
No se pudo replicar la falla en pantalla como indicó funcionario._x000D_
Revisión de módulos: se retiraron $60.000 (6 billetes de $10.000) trabados en módulo de depósitos. Todos los módulos ok._x000D_
Pruebas en servicio quedan a cargo de funcionario luego de recargar con efectivo el ATM</t>
  </si>
  <si>
    <t xml:space="preserve">[22/12/2025] Se diagnostica sensor dañado, se solicita repuesto. suspende por pedido de parte </t>
  </si>
  <si>
    <t xml:space="preserve">[22/12/2025] se realiza mantenimiento preventivo en el equipo se realizaron pruebas correspondientes </t>
  </si>
  <si>
    <t>870011</t>
  </si>
  <si>
    <t>[22/12/2025] ATM en servicio a la llegada del tecnico.Se realiza revisión completa del dispensador, no presenta fallas. Se efectuan varias pruebas y extracciones  del dispensador, todas exitosas.</t>
  </si>
  <si>
    <t>BANCO CREDICOOP 870011</t>
  </si>
  <si>
    <t>19646</t>
  </si>
  <si>
    <t xml:space="preserve">[22/12/2025] se revisa logs y lectora sin encontrar fallas, se prueba y se adjunta imagen. Atm ok // Se solicita guardia. </t>
  </si>
  <si>
    <t>BANCO NACION 19646</t>
  </si>
  <si>
    <t>[22/12/2025] Se realizo reparación de dispensador, modulo 4.  Se realizaron diversas pruebas en diagnostico sin presentar fallas._x000D_
Se realizo extracción junto al tesorero sin presentar fallas. Se adjunta comprobante.</t>
  </si>
  <si>
    <t>[22/12/2025] teclado vandalisado. se realizó cambio del mismo. se cargaron claves máster key y se probó en servicio.  equipo operativo. // [19/12/2025] se solicita teclado por falla</t>
  </si>
  <si>
    <t>69</t>
  </si>
  <si>
    <t xml:space="preserve">Cambio de validador. pruebas de deposito realizadas en diagnostico  // [18/12/2025] se suspende por pedido de repuestos </t>
  </si>
  <si>
    <t>BANCO LA PAMPA 69</t>
  </si>
  <si>
    <t>[22/12/2025] Se realiza un clear Ram y se reconfigura cabezal , queda sin fallas.Se efectuan varios depósitos, todos exitosos.Equipo queda en servicio. // Se abre escrow y cliente retira billete atascado, se le indica verificar compartimientos superiores sin hallar nada.  Se reinicia pero escrow queda abierto y display con error e8. Se reinicia equipo en conjunto y recontadora, pero la falla persiste. Se le indica apagar equipo completo por 5 minutos y volver a encender. Al encender persiste falla, no deja depositar y sigue error E8 en display de recontadora. Se solicita asistencia tecnica</t>
  </si>
  <si>
    <t>[22/12/2025] se realizó mantenimiento preventivo</t>
  </si>
  <si>
    <t>4305</t>
  </si>
  <si>
    <t>[22/12/2025] se revisa logs y se determina atasco en modulo 1. se retiran los billetes y se realizan pruebas ok. Atm ok // se pide guardia</t>
  </si>
  <si>
    <t>BANCO NACION 4305</t>
  </si>
  <si>
    <t>[20/12/2025] se habilitó io board.(monitoreo había dejado deshabilitados los sensores) se cambió cable USB. pruebas de diagnóstico y de servicio ok junto a encargado // se reinicia, se verifica puerto asignado en 4 por aleph pero solo figura hasta el 2, reinicio en conjunto, se pisa firmware a placa ioboard, reinicio, cliente puede depositar pero app figura placa deshabilitada_x000D_
se solicita asistencia para revision de la misma_x000D_
horario: 24 hs</t>
  </si>
  <si>
    <t xml:space="preserve">[20/12/2025] se cambió chips router.. _x000D_
se colocó chips claro  // no se puede conectar al equipo para enviar usuarios. El cliente reinicia router y verifica cable de red, pero el problema persiste_x000D_
_x000D_
</t>
  </si>
  <si>
    <t>[20/12/2025] se realizó limpieza de filtro de ingreso y de validador por atascos. modulo aceptador de efectivo probado en producción con funcionario  // El cliente se comunica por máquina fuera de servicio, se ingresa de manera remota y vemos que indica atasco, le pedimos al cliente que revise el equipo y el mismo contesta que ya revisó y que no hay nada, se procede a restaurar la mae y queda operativa. El cliente solicita la asistencia de un técnico porque es la tercera vez en el día que el equipo queda inoperativo por un atasco inexistente. Se solicita la revisión técnica presencial para ver qué es lo que causa la falla</t>
  </si>
  <si>
    <t>004677024870</t>
  </si>
  <si>
    <t>[19/12/2025] masterizacion por problemas de inicio de Windows  // Se deriva a monitoreo para el desbloqueo de usuario de windows._x000D_
// Se realiza el procedimiento pero no funciona. se solicita tecnico.</t>
  </si>
  <si>
    <t>SAIEP 004677024870</t>
  </si>
  <si>
    <t xml:space="preserve">[19/12/2025] se cambió consumibles dispensador _x000D_
pruebas ok en servicio </t>
  </si>
  <si>
    <t xml:space="preserve">[19/12/2025] Se quitó atasco de billetes en el head, se realizó limpieza, se realizaron pruebas en producción en presencia de funcionario </t>
  </si>
  <si>
    <t xml:space="preserve">[19/12/2025] Se encontraron correas fuera de posicion. Se ajusto tornillos de note feeder nro 3. Se realizaron pruebas en diagnóstico y producción con funcionario sin presentar fallas. </t>
  </si>
  <si>
    <t>[19/12/2025] Se solicita Router configurado y programado con arquitectura VPN y cambiar el que se encuentra en el equipo. se suspende por repuesto  // Equipo Migrado accidentalmente a Ninja One, debe asistir el tecnico con router ya programado con la arquitectura anterior (VPN), y sustituir el router con la plantilla de internet libre. No hace falta volver atras el  PRDM Lite (funciona con VPN), ante la duda llamar al sector de especialistas.</t>
  </si>
  <si>
    <t>[19/12/2025] fallas en audio._x000D_
se suspende pedido por sucursal</t>
  </si>
  <si>
    <t>7946</t>
  </si>
  <si>
    <t xml:space="preserve">[19/12/2025]   se intenta reparar en campo sin éxito. se reemplaza Impresora de recibos. Pruebas y atm ok // Se solicita repuestos. </t>
  </si>
  <si>
    <t>BANCO NACION 7946</t>
  </si>
  <si>
    <t>[19/12/2025] Se reemplazo lectora de tarjetas _x000D_
Se realizo prueba en servicio sin presentar fallas  // Se solicita guardia</t>
  </si>
  <si>
    <t>[19/12/2025] Se realizo calibración de sensor de presencia de bolsa. Se realizaron pruebas en diagnóstico y producción con funcionario sin presentar fallas. // Se solicita UB</t>
  </si>
  <si>
    <t>[19/12/2025] atm funcionando con guia de voz._x000D_
modulo probado en produccion junto al funcionario._x000D_
Equipo operativo</t>
  </si>
  <si>
    <t>[19/12/2025] se encuentra Router sin conexión. _x000D_
en comunicación con monitoreo no se logra llegar al pin _x000D_
se suspende por repuesto  // Router no emite ping, se deriva a técnico para revisar.</t>
  </si>
  <si>
    <t>[19/12/2025] se solicita teclado por falla</t>
  </si>
  <si>
    <t>[19/12/2025]   cambio de router // [17/12/2025] suspendido por pedido de repuesto, no tiene señal router  // Se solicita asistencia tecnica, equipo sin conexion, no transmite desde el 09/12. Verificar conectivida y transmision de depositos a Genkin.</t>
  </si>
  <si>
    <t>168</t>
  </si>
  <si>
    <t>[19/12/2025] Se realizó mantenimiento preventivo. Se realizaron pruebas en diagnóstico sin fallas.</t>
  </si>
  <si>
    <t>BANCO LA PAMPA 168</t>
  </si>
  <si>
    <t>[19/12/2025] se suspende por pedido de repuestos  // se solicita asistencia técnica ya que la aplicación quedo tildada con la pantalla en negro. no puede salir del menú booteo. se realizo reinicio sin éxito_x000D_
Horarios:_x000D_
Contacto:2984879118 Florencia</t>
  </si>
  <si>
    <t>[20/12/2025] Se retira gaveta trabada. Suspende por pedido de repuesto (Chasis CMD -V4).</t>
  </si>
  <si>
    <t>[20/12/2025]   se cambió PC CTI 90  // [19/12/2025] se suspende por pedido de repuestos  // se solicita asistencia técnica ya que la aplicación quedo tildada con la pantalla en negro. no puede salir del menú booteo. se realizo reinicio sin éxito_x000D_
Horarios:_x000D_
Contacto:2984879118 Florencia</t>
  </si>
  <si>
    <t>[19/12/2025]   se cambió chip, se tiraron distintas plantillas al router y se detectó problema con la IP que se escaló a monitoreo. conectividad ok // [18/12/2025]   se intenta configurar plantilla de router luego del cambio, sin éxito. se solicita Router configurado por pedido de especialistas. // [16/12/2025]   se reemplaza router, queda pendiente configurar plantilla  // [10/12/2025] se suspende por pedido de repuesto,.router (no hay señal de 3G en la zona) // Se solicita asistencia tecnica, equipo sin conexion, no transmite desde el 07/12. Verificar conectivida y transmision de depositos a Genkin.</t>
  </si>
  <si>
    <t>[18/12/2025]   se reemplaza cabezal  // [17/12/2025] se suspende por pedido de cabezal con problema en chapa set // Al acceder al equipo se abre el escrow para que el cliente retire el efectivo, al cerrar y reiniciar el cliente informa que quedó con el escrow abierto y tirando error con luz roja, se hace un reinicio en conjunto sigue igual, se pide al cliente que cierre el escrow, se reinicia pero el error persiste, se pide asistencia del tecnico</t>
  </si>
  <si>
    <t>[18/12/2025] se verifica funcionamiento de toma de billetes ENA, falla validador. se pide validador</t>
  </si>
  <si>
    <t xml:space="preserve">[18/12/2025] se realiza mantenimiento preventivo </t>
  </si>
  <si>
    <t xml:space="preserve">[18/12/2025] se suspende por pedido de repuestos </t>
  </si>
  <si>
    <t>[18/12/2025]   se cambió biométrico. se habló con link por error x223. se cargaron nuevamente certificados. pruebas de diagnóstico y de servicio ok  // [16/12/2025] se suspende por pedido de parte (biométrico)</t>
  </si>
  <si>
    <t>[18/12/2025]   se repara placa esclava  // [18/12/2025]   se suspende pedido por cierre de sucursal se asiste mañana // [15/12/2025] se solicita a caudales dejar tesoro abierto y lata sin colocar. pruebas de puerta abierta sin resultados positivos. suspendo  // Por favor relevar equipo, el cliente indica que el equipo sigue con el cartel indicativo " DISPOSITIVO QUE FUNCIONA PARCIALMENTE ", en un primer momento permitió depositar, ya no pueden utilizarlo.</t>
  </si>
  <si>
    <t>4980</t>
  </si>
  <si>
    <t>[18/12/2025]   se verifica que el equipo envía paquetes pero de Link y de Bna nos indican que no llegan al equipo. Jorge Gonzalez de Bna comunicaciones reitera reclamo a Telecom por fallas en enlace.  // UB asiste a las 1130Hs</t>
  </si>
  <si>
    <t>BANCO NACION 4980</t>
  </si>
  <si>
    <t xml:space="preserve">[19/12/2025] Se realizo cambio de lector de tarjetas. Se realizaron pruebas en diagnóstico y producción con funcionario sin presentar fallas. </t>
  </si>
  <si>
    <t>[18/12/2025] Se realizo cambio de CI de modulo ENA. Se realizaron pruebas en diagnóstico y producción con funcionario sin presentar fallas. ATM OPERATIVO // [17/12/2025] Se suspende pedido por solicitud de repuesto.</t>
  </si>
  <si>
    <t>10376</t>
  </si>
  <si>
    <t xml:space="preserve">[18/12/2025] cambio de consumibles. pruebas de dispensador realizadas en diagnostico </t>
  </si>
  <si>
    <t>BANCO NACION 10376</t>
  </si>
  <si>
    <t xml:space="preserve">[18/12/2025] se limpió y calibró sensor mts. se limpiaron gomas de note feeder. modulo dispensador de dinero probado en producción con funcionario </t>
  </si>
  <si>
    <t xml:space="preserve">[18/12/2025] diagnóstico pruebas y preventivo ok </t>
  </si>
  <si>
    <t>[19/12/2025] se cambiaron consumibles. pruebas de diagnostico y de servicio ok</t>
  </si>
  <si>
    <t>4264</t>
  </si>
  <si>
    <t>[19/12/2025] Se realiza reinstalacion de software aplicativo JAM 11.0.0 y se realiza configuración del mismo.  Se realiza prueba de deposito de cheque en servicio junto al tesorero sin presentar falla.</t>
  </si>
  <si>
    <t>BANCO NACION 4264</t>
  </si>
  <si>
    <t>[19/12/2025] se instala lector de barrra</t>
  </si>
  <si>
    <t>[19/12/2025] Se corrigió posicionamiento de sensor de presencia de lata y se ajustó ganancia de sensor en la placa._x000D_
Pruebas en servicio junto a funcionario exitosas  //  problemas de sensores.-</t>
  </si>
  <si>
    <t>[19/12/2025] Se realizó mantenimiento preventivo. Se realizaron pruebas en producción con empleado de la Entidad sin fallas. // abro escrow, retira atasco, reinicio cim, deposito, equipo operativo_x000D_
se solicita mantencion por atascos reiterados_x000D_
horario: 8 a 21</t>
  </si>
  <si>
    <t xml:space="preserve">[19/12/2025] Se acomodó una correa del presentador., se destrabó el shutter, se realiza limpieza, se realizaron pruebas en producción en presencia de funcionario </t>
  </si>
  <si>
    <t>[19/12/2025] se instala lector de barras</t>
  </si>
  <si>
    <t>[19/12/2025]   se reemplaza shutter. pruebas ok // Se coordina para 19/12 11Hs</t>
  </si>
  <si>
    <t>27</t>
  </si>
  <si>
    <t>[19/12/2025] Se encendió ATM sin fallas. Se realizaron pruebas en diagnóstico sin fallas. ATM no registra fallas. // Se solicita guardia</t>
  </si>
  <si>
    <t>BANCO LA PAMPA 27</t>
  </si>
  <si>
    <t>[19/12/2025] Se suspende pedido por solicitud de repuesto. // [18/12/2025] Se suspende pedido por solicitud de repuesto</t>
  </si>
  <si>
    <t>[19/12/2025] se revisa Cam y se desarma para limpieza profunda. se extrae objeto extraño(trozo de billetes) y pruebas en servicio sin fallas</t>
  </si>
  <si>
    <t xml:space="preserve">[19/12/2025] Se suspende pedido por solicitud de repuesto </t>
  </si>
  <si>
    <t>[19/12/2025]   se realizó cambio de lector biometrico por falla. se cargaron certificados. pruebas realizadas ok // [17/12/2025] se solicita repuesto</t>
  </si>
  <si>
    <t>[17/12/2025] Se suspende por pedido de parte (IPC)</t>
  </si>
  <si>
    <t>[17/12/2025] se solicita repuesto</t>
  </si>
  <si>
    <t>[17/12/2025] se realiza instalación de equipo</t>
  </si>
  <si>
    <t xml:space="preserve">[17/12/2025] Se realiza capacitación al personal de la empresa </t>
  </si>
  <si>
    <t>[17/12/2025] se suspende por pedido de cabezal con problema en chapa set // Al acceder al equipo se abre el escrow para que el cliente retire el efectivo, al cerrar y reiniciar el cliente informa que quedó con el escrow abierto y tirando error con luz roja, se hace un reinicio en conjunto sigue igual, se pide al cliente que cierre el escrow, se reinicia pero el error persiste, se pide asistencia del tecnico</t>
  </si>
  <si>
    <t>[17/12/2025] Se realizó Mantenimiento Preventivo del equipo. Se efectuan varios depósitos, todos exitosos.</t>
  </si>
  <si>
    <t>[17/12/2025] Se suspende pedido por solicitud de repuesto.</t>
  </si>
  <si>
    <t>[17/12/2025] Revision del dispensador._x000D_
limpieza se sensores de los note feeder._x000D_
modulo probado en produccion junto al funcionario._x000D_
Equipo operativo</t>
  </si>
  <si>
    <t>5014</t>
  </si>
  <si>
    <t xml:space="preserve">[17/12/2025] cambio de consumibles. pruebas de dispensador realizadas en diagnostico </t>
  </si>
  <si>
    <t>BANCO NACION 5014</t>
  </si>
  <si>
    <t>[17/12/2025] se solucionó problema en modulo no tomaba billetes de 20 mil se realizaron pruebas correspondientes con todas las denominaciónes // El equipo fue reparado por técnico porque rechazaba billetes. Ahora toma todos, menos de 20.000. Se encuentra hasta 19hs en sucursal.</t>
  </si>
  <si>
    <t xml:space="preserve">[17/12/2025] Al llegar al pedido la terminal se encontraba 100% operativa. Se realizo calibración de drop door y shutter. Se realizo limpieza de cabezal SNBC de manera preventiva. Se realizaron pruebas en diagnóstico y producción con funcionario sin presentar fallas. MAE OPERATIVA </t>
  </si>
  <si>
    <t>14053</t>
  </si>
  <si>
    <t xml:space="preserve">[17/12/2025] Se realiza cambio de dispenser module, pruebas en servicio sin falla con funcionario </t>
  </si>
  <si>
    <t>BANCO LA PAMPA 14053</t>
  </si>
  <si>
    <t xml:space="preserve">[18/12/2025] ATM sin fallas se verifica el correcto funcionamiento en presencia de funcionario, no se reinicia al retirar el pendrive luego de grabas la auditoría </t>
  </si>
  <si>
    <t>[17/12/2025] suspendido por pedido de repuesto, no tiene señal router  // Se solicita asistencia tecnica, equipo sin conexion, no transmite desde el 09/12. Verificar conectivida y transmision de depositos a Genkin.</t>
  </si>
  <si>
    <t>[18/12/2025]   se intenta configurar plantilla de router luego del cambio, sin éxito. se solicita Router configurado por pedido de especialistas. // [16/12/2025]   se reemplaza router, queda pendiente configurar plantilla  // [10/12/2025] se suspende por pedido de repuesto,.router (no hay señal de 3G en la zona) // Se solicita asistencia tecnica, equipo sin conexion, no transmite desde el 07/12. Verificar conectivida y transmision de depositos a Genkin.</t>
  </si>
  <si>
    <t>[18/12/2025]  se reemplazó cableado USB de biométrico. pruebas de diagnóstico y de servicio ok  // [15/12/2025]   se suspende por pedido de repuesto (cableado USB de lector biométrico) // [12/12/2025] se suspende por pedido de biometrico</t>
  </si>
  <si>
    <t>11089</t>
  </si>
  <si>
    <t xml:space="preserve">[18/12/2025]   se cambió biométrico. pruebas de diagnóstico y de servicio ok  // [16/12/2025] se suspende por pedido de partes (biométrico y cableado USB) </t>
  </si>
  <si>
    <t>BAPRO 11089</t>
  </si>
  <si>
    <t>[18/12/2025]   se suspende pedido por cierre de sucursal se asiste mañana // [15/12/2025] se solicita a caudales dejar tesoro abierto y lata sin colocar. pruebas de puerta abierta sin resultados positivos. suspendo  // Por favor relevar equipo, el cliente indica que el equipo sigue con el cartel indicativo " DISPOSITIVO QUE FUNCIONA PARCIALMENTE ", en un primer momento permitió depositar, ya no pueden utilizarlo.</t>
  </si>
  <si>
    <t>14054</t>
  </si>
  <si>
    <t xml:space="preserve">[18/12/2025] Se configuraron 2 gavetas de $20000 y 3 gavetas de $10000. Además se retiraron $330000 (33 billetes de $10000) trabados en el dispensador del módulo de depósitos _x000D_
_x000D_
Gavetas configuradas _x000D_
7292000017: $20000_x000D_
7282032318: $20000_x000D_
7292000045: $10000_x000D_
7292002314: $10000_x000D_
QR W0-000000-9651-1557: $10000_x000D_
_x000D_
Pruebas de todas las gavetas en servicio junto a funcionario exitosas </t>
  </si>
  <si>
    <t>BANCO LA PAMPA 14054</t>
  </si>
  <si>
    <t xml:space="preserve">[18/12/2025]   se realiza cambio de lector biométrico se realizaron pruebas correspondientes con funcionario  // [10/12/2025] se suspende pedido por solicitud de repuestos </t>
  </si>
  <si>
    <t>[18/12/2025] Se suspende pedido por solicitud de repuesto</t>
  </si>
  <si>
    <t xml:space="preserve">[18/12/2025] Se borraron log viejos, se realizó limpieza del archivos temporales, se realizaron pruebas en producción en presencia de funcionario </t>
  </si>
  <si>
    <t>[18/12/2025] se revisa configuraciones y funcionamiento de monitores._x000D_
Se procede a detectar y calibrar monitores. pruebas en servicio ok</t>
  </si>
  <si>
    <t>8555</t>
  </si>
  <si>
    <t xml:space="preserve">[18/12/2025] Se encontro billetes de $2.000 (4 billetes) doblados en el head. Se retiraron los mismos. Se realizo cambio de pasta termica de procesador y limpieza de IPC. Se realizaron pruebas en diagnóstico y producción con funcionario sin presentar fallas. ATM OPERATIVO. </t>
  </si>
  <si>
    <t>BAPRO 8555</t>
  </si>
  <si>
    <t>[18/12/2025] Se realiza modificación en posiciones para que así dispense la mayoría de los billetes, pruebas en servicio sin falla con funcionario. // se pide UB a PDF</t>
  </si>
  <si>
    <t xml:space="preserve">[18/12/2025] se cambió módulo 2 dispensador _x000D_
pruebas ok en servicio </t>
  </si>
  <si>
    <t xml:space="preserve">[18/12/2025] se destrabó y revisó gaveta de modulo 1. se reviso gaveta completa. modulo dispensador de dinero probado en producción con funcionario </t>
  </si>
  <si>
    <t>004952000570</t>
  </si>
  <si>
    <t xml:space="preserve">[16/12/2025] se realizó mantenimiento preventivo </t>
  </si>
  <si>
    <t>DEL TURISTA S.A.C.I 004952000570</t>
  </si>
  <si>
    <t>003781021070</t>
  </si>
  <si>
    <t>MAXICONSUMO 003781021070</t>
  </si>
  <si>
    <t>813061</t>
  </si>
  <si>
    <t xml:space="preserve">[16/12/2025] se cambio placa controladora de dispensador por atascos en modulo 1 y 2. se calibró mts. modulo dispensador de dinero probado en producción con funcionario  // [12/12/2025] Se suspende pedido por solicitud de repuesto </t>
  </si>
  <si>
    <t>BANCO CREDICOOP 813061</t>
  </si>
  <si>
    <t>[16/12/2025] Se verifica que el problema se encuentra en que están filtrados los puertos de la IP del ATM en cuestión._x000D_
El ATM tiene comunicación pero el mismo no es visto desde el lado de Link, sin responder a los comandos que le envian. Se verifica que hay transmision de datos con Comunicaciones, Se verifica cable de red, boca de red y se reinstaló software con MV JAM 11.0.0 para descartar problemas de firewall, pero el ATM sugue con los puertos filtrados y Link sin acceso al equipo. Desde Comunicaciones verificaron conectividad pero seguían los puertos filtrados._x000D_
Se descartó falla de motherboard ya que se probó colocando IP del otro ATM de la sucursal y los puertos estaban OK._x000D_
Se indica revisar al sector que corresponda el tema de puertos filtrados de la IP 172.29.86.21._x000D_
Hardware y software del ATM sin fallas</t>
  </si>
  <si>
    <t xml:space="preserve">[16/12/2025] atm con funcionamiento ok al momento de la visita. se verifican logs y se revisa y limpia sensor TES. pruebas ok. deposito funcionando ok. cheques ok en diagnóstico </t>
  </si>
  <si>
    <t>32</t>
  </si>
  <si>
    <t xml:space="preserve">[16/12/2025] Se realizó mantenimiento preventivo OK Se realizo cambio de kit de friccion modulos 1 y 2. Se realizaron pruebas en diagnóstico y producción con funcionario sin presentar fallas. </t>
  </si>
  <si>
    <t>BANCO LA PAMPA 32</t>
  </si>
  <si>
    <t>[16/12/2025] Se liberó atasco de billetes en boquilla de deposito, billetes insertados de forma incorrecta.  Se realizaron diversas pruebas en diagnostico GRG Tools.  Se realizo deposito junto al tesorero sin presentar fallas. Se adjunta comprobante</t>
  </si>
  <si>
    <t>6216</t>
  </si>
  <si>
    <t xml:space="preserve">[16/12/2025] Se realizo mantenimiento preventivo OK Se realizaron pruebas en diagnóstico y producción con funcionario sin presentar fallas. ATM OPERATIVO </t>
  </si>
  <si>
    <t>BANCO NACION 6216</t>
  </si>
  <si>
    <t>825931</t>
  </si>
  <si>
    <t xml:space="preserve">[16/12/2025] limpieza de modulo de deposito. pruebas de deposito realizadas en diagnostico </t>
  </si>
  <si>
    <t>BANCO CREDICOOP 825931</t>
  </si>
  <si>
    <t>[16/12/2025]   se reemplaza router, queda pendiente configurar plantilla  // [10/12/2025] se suspende por pedido de repuesto,.router (no hay señal de 3G en la zona) // Se solicita asistencia tecnica, equipo sin conexion, no transmite desde el 07/12. Verificar conectivida y transmision de depositos a Genkin.</t>
  </si>
  <si>
    <t>[16/12/2025] Se realizo actualizacion de template y fix de cheques. Se realizaron pruebas en diagnóstico y producción con funcionario sin presentar fallas.</t>
  </si>
  <si>
    <t xml:space="preserve">[16/12/2025] se suspende por pedido de partes (biométrico y cableado USB) </t>
  </si>
  <si>
    <t>010887000270</t>
  </si>
  <si>
    <t>AGUAS DEL SUR S.A.S 010887000270</t>
  </si>
  <si>
    <t>[16/12/2025] Equipo en servicio a la llegada del tecnico , se realiza revisión del equipo. no presenta fallas.Se realizan varios depósitos, todos exitosos. // Equipo inoperativo, se accede remotamente y se intenta restaurar sin exito, acusa que necesita limpieza, se deriva a tecnico.</t>
  </si>
  <si>
    <t>[16/12/2025] se suspende por pedido de parte (biométrico)</t>
  </si>
  <si>
    <t>002201154870</t>
  </si>
  <si>
    <t>[16/12/2025] equipo apagado, porque el cliente no lo quiere tener encendido, solo lo enciende para depositar</t>
  </si>
  <si>
    <t>SEPSA 002201154870</t>
  </si>
  <si>
    <t xml:space="preserve">[16/12/2025]   se realiza cambio de validador . se realizaron pruebas correspondientes con funcionario  // [15/12/2025]   se intenta reparar validador pero falla persiste, suspendo a espera de repuesto // [13/12/2025]   suspendo por sucursal cerrada // [12/12/2025] se suspende por pedido de repuesto  // La mae esta operativa sin errores, rechaza todos los billetes, Se reinicio la cliente la limpio y no toma los billetes, se requiere asistencia </t>
  </si>
  <si>
    <t>[16/12/2025] Se realizó limpieza de impresora de recibos. Se realizaron varias pruebas en diagnóstico sin fallas. // Se solicita guardia</t>
  </si>
  <si>
    <t xml:space="preserve">[16/12/2025]   mantenimiento preventivo  // [10/12/2025] se suspende por estar cerrado </t>
  </si>
  <si>
    <t>[17/12/2025]   Se reemplaza head unit, equipo operativo sin falla con funcionario. // [11/12/2025] Se observa gran cantidad de insectos dentro del atm, se informa al focal point para llegar a una solución, también se requiere el cambio de headunit, pruebas con especialistas, el equipo queda operativo, suspende por pedido de partes.</t>
  </si>
  <si>
    <t>[16/12/2025] se realizó cambio de cabezal por atascos constantes. se instaló último firmawere al cabezal y se realizó prueba de depósito junto con funcionario // [11/12/2025] Se encontro 1 billete de $1.000 en el transporte. Se realiza limpieza de cabezal. Se suspende pedido por solicitud de repuesto.  // El cliente s contacta porque no puede depositar, no podemos conectarnos remotamente , se lo guai al cliene para que ingrese se abre el escrw, se reinica y pruebe en depositar . le sale falla al depositar . se apaga la maquina y la validadora, se espera 20 segundo y vuelve a salir fallo al deposita , se corta michisimo la conversación  se deriva a tecnico el local esta abierto hasta la 1:00 de la mañana</t>
  </si>
  <si>
    <t>[17/12/2025] Se retira de la configuración las denominaciones de 100, 200 y 50.Ademas se realiza limpieza y calibración del equipo. Se efectuan  varios depósitos todos exitosos.</t>
  </si>
  <si>
    <t>816831</t>
  </si>
  <si>
    <t xml:space="preserve">[17/12/2025]   cambio de lectora de tarjetas // [16/12/2025] suspendido por pedido de repuesto </t>
  </si>
  <si>
    <t>BANCO CREDICOOP 816831</t>
  </si>
  <si>
    <t>[17/12/2025] se reemplazó cable VGA. (provisorio cable más corto) quedó ok</t>
  </si>
  <si>
    <t>[17/12/2025] Se verificó con personal que el ATM desde el servicio anterior del dia 11/12 el ATM no volvió a fallar, funcionando con normalidad tras presentar fallas de comunicación entre shutter y PC. Se verificó conexionado entre ambas partes y limpieza de conector._x000D_
Pruebas en servicio junto a funcionario exitosas  // A coordinar con PDF_x000D_
A coordinar con PDF_x000D_
[11/12/2025] Se suspende por pedido de parte // A CONSULTAR CON pdf</t>
  </si>
  <si>
    <t>[17/12/2025] se trabaja con monitoreo para verificar conexión del equipo .  // Se solicita asistencia tecnica para configurar placa de red ya que se intenta migrar a NinjaOne pero no levanta, probar conexion con monitoreo.</t>
  </si>
  <si>
    <t>[17/12/2025] Se realizó limpieza y calibración de sensores. Se realizaron pruebas en diagnóstico y producción con clientes de la Entidad sin fallas.</t>
  </si>
  <si>
    <t>3054</t>
  </si>
  <si>
    <t>[17/12/2025] se revisa logs y se detecta falla en corte de tickets se intenta reparar en campo pero persiste error, se opta por cambiar Impresora._x000D_
pruebas ok</t>
  </si>
  <si>
    <t>BAPRO 3054</t>
  </si>
  <si>
    <t>[17/12/2025] se revisa logs y se procede a calibración de mts. pruebas en servicio ok. atm ok</t>
  </si>
  <si>
    <t>005091039270</t>
  </si>
  <si>
    <t xml:space="preserve">[17/12/2025] se realizó mantenimiento preventivo </t>
  </si>
  <si>
    <t>ARCOS DORADOS 005091039270</t>
  </si>
  <si>
    <t xml:space="preserve">[16/12/2025] se cambió ups. pruebas ok // Se verifico las conexiones de la mae, y la UPS no enciende, se requiere asistencia </t>
  </si>
  <si>
    <t>[16/12/2025] Se realizó Mantenimiento Preventivo del equipo. Se efectuan varios depósitos, todos exitosos.</t>
  </si>
  <si>
    <t>[16/12/2025] se verifico conectividad de equipo con monitoreo. está ok (equipo estaba apagado por fuera de servicio) // Router emite ping pero no llega al CPU, se deriva a técnico para revisar.</t>
  </si>
  <si>
    <t>[16/12/2025] Se realizó Mantenimiento Preventivo del equipo.Se efectuan varios depósitos, todos exitosos.</t>
  </si>
  <si>
    <t xml:space="preserve">[16/12/2025]   se cambió cabezal y fuente. pruebas de diagnóstico y de servicio ok  // [10/12/2025] se suspende por pedido de repuesto (cabezal) // Al comenzar la atención, el equipo no prendía, luego de un rato se prendió, y no respondió el táctil, se reinicia, y al depositar da falla de lectura. Se precede con una apagado general pero la falla persiste y la validadora hace un ruido extraño. </t>
  </si>
  <si>
    <t>19918</t>
  </si>
  <si>
    <t xml:space="preserve">[17/12/2025] ATM sin fallas se verificó el correcto funcionamiento en presencia de funcionario </t>
  </si>
  <si>
    <t>BANCO NACION 19918</t>
  </si>
  <si>
    <t>7104</t>
  </si>
  <si>
    <t xml:space="preserve">[15/12/2025] A la llegada del técnico, el módulo de depósitos no arroja fallas y se encontró operaciones de efectivo. Al intentar probar en servicio, deja seleccionar hasta la cuenta a depositar y luego arroja error E-055 (se adjunta foto)._x000D_
Al hablar con Soporte de Entidades de Link, Talia de ese sector indica que el banco les mande mail con el error para ellos poder analizar el motivo por el cual no deja operar._x000D_
Error de aplicativo. Módulo sin fallas probado en diagnóstico. </t>
  </si>
  <si>
    <t>BANCO NACION 7104</t>
  </si>
  <si>
    <t>[15/12/2025] falla en sensor rves y sensor mts de modulo dispensador. se solicita repuesto.</t>
  </si>
  <si>
    <t xml:space="preserve">[15/12/2025] Al llegar al pedido 3l ATM se encontraba 100% operativo. Se realizo limpieza de lector de tarjetas y modulo CAM. Se realizaron pruebas en diagnóstico y producción con funcionario sin presentar fallas. ATM OPERETIVO </t>
  </si>
  <si>
    <t xml:space="preserve">[15/12/2025] se realizó mantenimiento preventivo </t>
  </si>
  <si>
    <t>[15/12/2025] equipo sin errores en bolsa y recaudado hoy // A coordinar con UB_x000D_
Avisa el portavalor que no funciona la luz de testeo del sensor de bolsa (Luz Roja/verde)</t>
  </si>
  <si>
    <t>[15/12/2025]   se suspende por pedido de repuesto (cableado USB de lector biométrico) // [12/12/2025] se suspende por pedido de biometrico</t>
  </si>
  <si>
    <t xml:space="preserve">[15/12/2025]   se intenta reparar validador pero falla persiste, suspendo a espera de repuesto // [13/12/2025]   suspendo por sucursal cerrada // [12/12/2025] se suspende por pedido de repuesto  // La mae esta operativa sin errores, rechaza todos los billetes, Se reinicio la cliente la limpio y no toma los billetes, se requiere asistencia </t>
  </si>
  <si>
    <t xml:space="preserve">[15/12/2025]   se cambió lector biométrico. pruebas de diagnóstico y de servicio ok  // [12/12/2025] suspendo por pedido de biometrico con error EC03. </t>
  </si>
  <si>
    <t>004677013870</t>
  </si>
  <si>
    <t>SAIEP 004677013870</t>
  </si>
  <si>
    <t xml:space="preserve">[15/12/2025] Se repara cabezal de salida de papel, por ruedas y resortes que se encontraban fuera de posición._x000D_
Pruebas en servicio junto a funcionario exitosas </t>
  </si>
  <si>
    <t>004677013871</t>
  </si>
  <si>
    <t>SAIEP 004677013871</t>
  </si>
  <si>
    <t>[15/12/2025] Se realizo limpieza de validador. Se chequeo conexion USB de validador. Se realizaron pruebas en diagnóstico y producción con funcionario sin presentar fallas.</t>
  </si>
  <si>
    <t xml:space="preserve">[15/12/2025] mantenimiento preventivo </t>
  </si>
  <si>
    <t xml:space="preserve">[15/12/2025] Al momento de llegar el ATM estaba apagado, se encendió y funciona correctamente, se ajustaron los cables de las pantallas, no se logró reproducir la falla, se realizaron pruebas en producción en presencia de funcionario </t>
  </si>
  <si>
    <t>[15/12/2025] Se verifica la falla del equipo, se revisan logs, se confirma la falla, se requiere cambio de lectora suspende por pedido de la misma.</t>
  </si>
  <si>
    <t>[15/12/2025] se solicita a caudales dejar tesoro abierto y lata sin colocar. pruebas de puerta abierta sin resultados positivos. suspendo  // Por favor relevar equipo, el cliente indica que el equipo sigue con el cartel indicativo " DISPOSITIVO QUE FUNCIONA PARCIALMENTE ", en un primer momento permitió depositar, ya no pueden utilizarlo.</t>
  </si>
  <si>
    <t xml:space="preserve">[15/12/2025] se realiza cambio de cabezal snbc // Se consutla disponibilidad _x000D_
Se ingresa al equipo, desde el bne se ve un atasco en el compartimento, el cliente no ve billetes, se pasa un trapo y el error desaparece, pero vuelve a salir a los segundos. Requiere técnico. </t>
  </si>
  <si>
    <t>[16/12/2025] se realizó cambio de note transport y de placa controladora de dispensador. modulo dispensador de dinero calibrado y probado en producción con funcionario  // [15/12/2025] falla en sensor rves y sensor mts de modulo dispensador. se solicita repuesto.</t>
  </si>
  <si>
    <t>004677017371</t>
  </si>
  <si>
    <t>SAIEP 004677017371</t>
  </si>
  <si>
    <t>[16/12/2025] cambio de head._x000D_
reparacion de cinta del escrow._x000D_
modulo probado en produccion junto al funcionario._x000D_
Equipo operativo. // [15/12/2025] se verifica fallas en head._x000D_
se suspende pedido por repuestos</t>
  </si>
  <si>
    <t xml:space="preserve">[16/12/2025] Se realiza mantenimiento preventivo </t>
  </si>
  <si>
    <t>11183</t>
  </si>
  <si>
    <t>[16/12/2025] se actualizaron certificados y quedó ok. pruebas de diagnóstico y de servicio ok</t>
  </si>
  <si>
    <t>BAPRO 11183</t>
  </si>
  <si>
    <t>004677017370</t>
  </si>
  <si>
    <t>SAIEP 004677017370</t>
  </si>
  <si>
    <t>[16/12/2025] Se reemplazo doble extractor N° 2._x000D_
Se realizaron diversas pruebas en diagnostico sin presentar fallas._x000D_
Se realizo prueba en servicio sin presentar fallas. // Se solicita guardia</t>
  </si>
  <si>
    <t xml:space="preserve">[16/12/2025] suspendido por pedido de repuesto </t>
  </si>
  <si>
    <t>[16/12/2025] Se reemplaza lectora de tarjetas, tambien se realiza reinstlacion del equipo,pruebas en servicio sin falla con funcionario.  // [15/12/2025] Se verifica la falla del equipo, se revisan logs, se confirma la falla, se requiere cambio de lectora suspende por pedido de la misma.</t>
  </si>
  <si>
    <t>[16/12/2025] Se encontró billete denominación $20000 trabado en boquilla de presentador. Se limpiaron sensores en presentador. Se revisaron y limpiaron módulos en dispensador. Se realizaron diagnósticos y calibración de pickers. dispensador OPERATIVO. Se realizó prueba en producción con funcionario bancario. Prueba OK. ATM en servicio  // es extrabancario, se consulta a la tesorera Fernanda Glanz indica que ahi solo hay cajeros que ella asiste mañana 8hs.</t>
  </si>
  <si>
    <t>11401</t>
  </si>
  <si>
    <t xml:space="preserve">[16/12/2025] Se corrigió switch que detecta la gaveta de purga, se realizó limpieza, se realizaron pruebas en producción en presencia de funcionario </t>
  </si>
  <si>
    <t>BAPRO 11401</t>
  </si>
  <si>
    <t xml:space="preserve">[15/12/2025] se realiza instalación de imagen base y aplicativo se realizaron pruebas correspondientes </t>
  </si>
  <si>
    <t>[16/12/2025] se realiza instalación de software basé y aplicativo se realizaron pruebas correspondientes con personal de monitoreo y coto</t>
  </si>
  <si>
    <t>[15/12/2025]   se cambió gaveta rota // [11/12/2025] se suspende por pedido de repuesto</t>
  </si>
  <si>
    <t>[15/12/2025] Al momento de llegar el ATM se encontraba funcionando correctamente, se desarmó el lector de tarjetas y se realizó limpieza, se acomodo el cableado. se realizaron pruebas en producción en presencia de funcionario</t>
  </si>
  <si>
    <t>[15/12/2025] Se reemplazó Gaveta de $1000 , NS BY000696127. no se realizan extracciones,  la tesorera Anabel Herrera realizara las extracciones posteriormente  e informará el resultado de las mismas.</t>
  </si>
  <si>
    <t>[15/12/2025] se encendio la recontadora que estaba apagada y quedo operativo  // Horario de Domingo 	8:30¿a.¿m.–1¿p.¿m., 5–9¿p.¿m_x000D_
_x000D_
SE DERIVA A TECNICO POR POSIBLE CABLE DE COMUNICACION DEL VALIDADOR A LA PC ROTO_x000D_
VALIDAMOS EL CLIENTE Y ESTA BIEN CONECTADO</t>
  </si>
  <si>
    <t>[15/12/2025] Se realizo reinstalacion de software base y aplicativo MV 11.0._x000D_
Se realizaron pruebas em servicio sin presentar fallas.</t>
  </si>
  <si>
    <t xml:space="preserve">[15/12/2025] se solucionó problema en modulo de depósito se realizaron pruebas correspondientes con funcionario </t>
  </si>
  <si>
    <t>[15/12/2025] se verifica fallas en head._x000D_
se suspende pedido por repuestos</t>
  </si>
  <si>
    <t>PETROLERA CRUZ DEL SUR S.A</t>
  </si>
  <si>
    <t>004109000270</t>
  </si>
  <si>
    <t>[15/12/2025] se comprueba correcto funcionamiento de Impresora. // Se deriva a tecnico ya que no es posible contactarse con el cliente // Manuel Ortega  +549 2235408783_x000D_
Se carga en DM</t>
  </si>
  <si>
    <t>PETROLERA CRUZ DEL SUR S.A 004109000270</t>
  </si>
  <si>
    <t>[15/12/2025] Se repara modulo 1, pruebas en servicio sin falla con funcionario.</t>
  </si>
  <si>
    <t>[15/12/2025] no es problema de atasco. es un tema eléctrico que se apagan módulos. se reinicio equipo y quedó ok</t>
  </si>
  <si>
    <t>[13/12/2025] Se reemplazo impresora de recibos._x000D_
Se realizaron pruebas em diagnostico y em servicio sin presentar fallas, se adjuntan comprobantes.</t>
  </si>
  <si>
    <t>[12/12/2025] se cambia cableado y se prueba con especialista, se observa falla de comunicación entre router y pc. se indica cambio de router 3g a 4g por.puertos averiado._x000D_
_x000D_
suspendo pero equipo queda en servicio ok. Solo no.podran ver trx on line vía web. pedido de repuesto // Cliente se contacta nuevamente indicando que el equipo solo le toma 7300 billetes. no es posible ingresar al equipo, el ping del equipo es bueno. se le indica al cliente chequear los cables y reiniciar el router. esto se realiza mas de 2 veces. persiste falla de conexión para chequear error. se requiere asistencia de técnico para verificar conexión y sensores. +5492235570266</t>
  </si>
  <si>
    <t>004925004670</t>
  </si>
  <si>
    <t>[12/12/2025] mantenimiento preventivo. _x000D_
Pruebas en diagnóstico ok._x000D_
Prueba en servicio a cargo de funcionario cuando disponga de depositar</t>
  </si>
  <si>
    <t>FAVANET 004925004670</t>
  </si>
  <si>
    <t>4316</t>
  </si>
  <si>
    <t>[12/12/2025] Se aplica fix para aceptación de cheques, pruebas en servicio sin falla con funcionario.</t>
  </si>
  <si>
    <t>BANCO NACION 4316</t>
  </si>
  <si>
    <t>[12/12/2025] Sucursal en obras._x000D_
Se enciende y se da comunicacion para verificar el atm en linea y sin fallas._x000D_
funcionario informa que realizara la carga del mismo entre el el dia de hoy o ya la proxima semana.</t>
  </si>
  <si>
    <t xml:space="preserve">[12/12/2025] comunicacion en ambos equipos chequeada con monitoreo  // Router emite ping pero no llega al CPU. Se deriva a técnico para revisar </t>
  </si>
  <si>
    <t xml:space="preserve">[12/12/2025] se comunicó con monitoreo.. _x000D_
Anderson verifico que varias sucursales presentan la misma falla _x000D_
problema con el sistema del cliente  // Router emite ping pero no llega al CPU. Se deriva a técnico para revisar. </t>
  </si>
  <si>
    <t>[12/12/2025] Se realiza limpieza del equipo, verificación de sensores, pruebas en servicio sin falla con funcionario.</t>
  </si>
  <si>
    <t>[12/12/2025] se limpió sensor de dispensador. se habló con link por error I-000 en pantalla de cliente y porque por momentos deja de pagar. pruebas de servicio ok</t>
  </si>
  <si>
    <t xml:space="preserve">[12/12/2025] mantenimiento preventivo </t>
  </si>
  <si>
    <t>[13/12/2025] equipo 100% operativo al momento de la visita, sin errores en sensores. // se verifican sensores y estado de bolsa, se detecta falla en sensores</t>
  </si>
  <si>
    <t>006624026170</t>
  </si>
  <si>
    <t xml:space="preserve">[12/12/2025] mantenimiento </t>
  </si>
  <si>
    <t>CARREFOUR 006624026170</t>
  </si>
  <si>
    <t>[12/12/2025] Se realizo mantenimiento preventivo OK. Se realizaron pruebas en diagnóstico y producción con funcionario sin presentar fallas. MAE OPERATIVA // Se requiere asistencia la mae rechaza demasiado en cada deposito</t>
  </si>
  <si>
    <t>006624022170</t>
  </si>
  <si>
    <t>CARREFOUR 006624022170</t>
  </si>
  <si>
    <t>[13/12/2025] Se realizo reparación de lectora de tarjetas, se reparo cadena pasacables rota._x000D_
Se realizaron pruebas en diagnostico y en servicio sin presentar fallas.</t>
  </si>
  <si>
    <t xml:space="preserve">[13/12/2025] Se reemplazo doble extractor N°1._x000D_
Se realizo limpieza general del modulo y calibración de sensores._x000D_
Se realizaron diversas pruebas en diagnostico sin presentar fallas._x000D_
Se realizo prueba en servicio sin presentar fallas </t>
  </si>
  <si>
    <t>[13/12/2025] clear ram y reconfiguracion de cabezal // cliente se comunica por E8, se intenta conectar con el equipo, no es posible, se lo guía, pero el mismo comenta que queda el shutter abierto y no responde._x000D_
Se solicita asistencia en sitio._x000D_
Maximiliano pizaro: 8 a 21hs</t>
  </si>
  <si>
    <t>[12/12/2025] se dejó directo. se quemó ups en tormenta de anoche. se solicita reemplazo. pruebas ok. // corte de energia electrica y el equipo ahora ya no prende, ni con ups ni encufada a pared directamente</t>
  </si>
  <si>
    <t>[11/12/2025]   se suspende pedido. se pide repuesto por vandalismo shutter forzado.  // Se recoordino para 11/12 1530Hs</t>
  </si>
  <si>
    <t>[11/12/2025] se realizó limpieza módulo dispensador  // Jose Avila informa que asiste 11/12 14.30hs</t>
  </si>
  <si>
    <t>[11/12/2025] se suspende por pedido de repuesto</t>
  </si>
  <si>
    <t>[11/12/2025] Se suspende por pedido de parte // A CONSULTAR CON pdf</t>
  </si>
  <si>
    <t>6638</t>
  </si>
  <si>
    <t>[11/12/2025]   se solucionó problema en dispensador se realizaron pruebas correspondientes con funcionario  // [11/12/2025] se suspende pedido . recordinadonpara más tarde por qué PDF tiene que asistir a otro lugar se vuelve con repuesto // Se consulta disponibilidad a pdf</t>
  </si>
  <si>
    <t>BAPRO 6638</t>
  </si>
  <si>
    <t>[11/12/2025] Se encontro 1 billete de $1.000 en el transporte. Se realiza limpieza de cabezal. Se suspende pedido por solicitud de repuesto.  // El cliente s contacta porque no puede depositar, no podemos conectarnos remotamente , se lo guai al cliene para que ingrese se abre el escrw, se reinica y pruebe en depositar . le sale falla al depositar . se apaga la maquina y la validadora, se espera 20 segundo y vuelve a salir fallo al deposita , se corta michisimo la conversación  se deriva a tecnico el local esta abierto hasta la 1:00 de la mañana</t>
  </si>
  <si>
    <t xml:space="preserve">[11/12/2025] cambio de modulo 1 y consumibles. pruebas de dispensador realizadas en diagnostico </t>
  </si>
  <si>
    <t xml:space="preserve">[11/12/2025] se solucionó problema en mar se realizaron pruebas correspondientes con funcionario  // muchos billetes que no se leen correctamente. _x000D_
_x000D_
</t>
  </si>
  <si>
    <t>[11/12/2025] se colocó correa de transporte salida y se retiró pedazo de billete roto. se limpió y calibró módulo completo.  dispensador de dinero probado en producción con funcionario</t>
  </si>
  <si>
    <t>[11/12/2025] Se realizo configuración de gaveta $20.000 s/n B838180300341. Se realiza prueba en diagnóstico. La prueba en produccion queda a cargo del funcionario. ATM OPERATIVO</t>
  </si>
  <si>
    <t>4635</t>
  </si>
  <si>
    <t>[11/12/2025] Se realizo configuración de gaveta $20.000 s/n V10J220700501. Se realiza prueba en diagnostico. La prueba en produccion queda a cargo del funcionario. Se coloco correa fuera de lugar de modulo dispensador. Se realizo calibración de sensor MTS. ATM OPERATIVO</t>
  </si>
  <si>
    <t>BAPRO 4635</t>
  </si>
  <si>
    <t>11387</t>
  </si>
  <si>
    <t xml:space="preserve">[11/12/2025] se reemplaza impresora por reiteración de fallas. pruebas de diagnóstico y de servicio ok </t>
  </si>
  <si>
    <t>BAPRO 11387</t>
  </si>
  <si>
    <t>[11/12/2025] Se retira atasco de billetes de $1000 del bag counting, queda sin fallas. Se efectuan varios depósitos, todos exitosos. // Se solicita asistencia tecnica, equipo figura con falla en transporte hace varios dias y no es posible comunicarse con el cliente.</t>
  </si>
  <si>
    <t>[11/12/2025] se realiza limpieza de equipo. pruebas de diagnóstico y de servicio ok  // Necesitamos realizar un servicio de limpieza, sale alerta en el display._x000D_
_x000D_
Estuvimos realizando limpiezas provisorias del buzon pero el cartel de aviso se mantiene.</t>
  </si>
  <si>
    <t>[11/12/2025] equipo funcionando al momento de la visita. se limpió equipo y se hicieron pruebas de depósito. // Cliente se comunica indicando que no puede realizar depósitos. Se ingresa al mismo, se procede con apertura del escrow el cual no responde. se procede a reiniciar la recontadora, aplicación y equipo en conjunto. se procede con deposito de prueba. equipo inoperativo. se requiere asistencia de técnico para cheqeuar recontadora. +5492236343344</t>
  </si>
  <si>
    <t>[11/12/2025] Se observa gran cantidad de insectos dentro del atm, se informa al focal point para llegar a una solución, también se requiere el cambio de headunit, pruebas con especialistas, el equipo queda operativo, suspende por pedido de partes.</t>
  </si>
  <si>
    <t>[12/12/2025] equipo sin falla. se abrió pedido por error. modulo de depósitos funcionando ok. viene tomando 3 millones aproximadamente por dia.</t>
  </si>
  <si>
    <t>[12/12/2025] se solucionó problema en head. pruebas de diagnóstico y de servicio ok, tanto de depósitos como de dispensas</t>
  </si>
  <si>
    <t>871301</t>
  </si>
  <si>
    <t xml:space="preserve">[12/12/2025] mantenimiento preventivo. _x000D_
Pruebas en servicio junto a funcionario exitosas </t>
  </si>
  <si>
    <t>BANCO CREDICOOP 871301</t>
  </si>
  <si>
    <t>84</t>
  </si>
  <si>
    <t>[12/12/2025] Al momento de llegar al pedido el ATM se encontraba 100% operativo. Se realizo limpieza y calibración de sensores de manera preventiva. Se realizaron pruebas en diagnóstico y producción con funcionario sin presentar fallas.</t>
  </si>
  <si>
    <t>BANCO LA PAMPA 84</t>
  </si>
  <si>
    <t xml:space="preserve">[12/12/2025] se suspende por pedido de repuesto  // La mae esta operativa sin errores, rechaza todos los billetes, Se reinicio la cliente la limpio y no toma los billetes, se requiere asistencia </t>
  </si>
  <si>
    <t>S1HBS783</t>
  </si>
  <si>
    <t>[12/12/2025] limpieza de cabezal de lectora de tarjetas</t>
  </si>
  <si>
    <t>BANCO ICBC S1HBS783</t>
  </si>
  <si>
    <t xml:space="preserve">[12/12/2025] se limpio y calibró CTI 90  // El cliente llama por que le dice error de dispositivo , nos conectamos remotamente se abre le escrow saca el dinero se deposita , y se queda la pantalla en negreo se hace un reiniciado en conjunto pero queda en blanco tildada, el cliente requiere técnico </t>
  </si>
  <si>
    <t>14100</t>
  </si>
  <si>
    <t>[12/12/2025] Se repara lectora de tarjetas, pruebas en servicio sin falla con funcionario.</t>
  </si>
  <si>
    <t>BANCO LA PAMPA 14100</t>
  </si>
  <si>
    <t>[11/12/2025] Se eliminó atasco en mecanismo de transporte, se colocaron correas en posición._x000D_
Se realizaron pruebas en Diagnostico GRG Tools sin presentar fallas._x000D_
Se realiza prueba en servicio junto al tesorero sin presentar fallas.</t>
  </si>
  <si>
    <t xml:space="preserve">[12/12/2025] suspendo por pedido de biometrico con error EC03. </t>
  </si>
  <si>
    <t>[12/12/2025] se suspende por pedido de biometrico</t>
  </si>
  <si>
    <t xml:space="preserve">[12/12/2025] Cash Today en servicio a la llegada del tecnico. Se realiza revisión del equipo, no presenta fallas.Se realizan varios depósitos, todos exitosos. // No es posible contactarse con el cliente, tampoco a los numero que se encuentran en OC, se deriva a tecnico // el cliente llama porque no puede depositar nos conectamos remotamente, se abre el escrow ,se reinicia , s ele dice que pruebe, y le sale error, se hace un reiniciado en conjunto , se le indica que limpies los compartimientos , se deposita , y le sale error en dispositivo, se deriva a monitoreo, Romina tel.+5492975174424_x000D_
_x000D_
_x000D_
</t>
  </si>
  <si>
    <t>[12/12/2025] Se colocaron correas de transporte en posición._x000D_
Se realizo limpieza del modulo y calibración de sensores._x000D_
Se realizaron pruebas en diagnostico sin presentar fallas._x000D_
Se realizan depósitos en servicio sin presentar fallas, se adjuntan comprobantes.</t>
  </si>
  <si>
    <t xml:space="preserve">[12/12/2025] Se suspende pedido por solicitud de repuesto </t>
  </si>
  <si>
    <t>[10/12/2025] Se recaudó, se verifica el correcto funcionamiento del equipo  // [09/12/2025] Se suspende pedido se vuelve mañana a las 11:30 con caudales  // no funciona el sistema operativo y no se puede recaudar</t>
  </si>
  <si>
    <t>[10/12/2025] Se reemplazaron dos gavetas de $1000 NS (BY000770463, BY000696127).No se realizan las extracciones , la tesorera Anabel Herrera realizará las pruebas posteriormente e informara el resultado de las mismas.</t>
  </si>
  <si>
    <t>[10/12/2025] Se reemplazó head unit de módulo de depósitos. _x000D_
Pruebas en servicio junto a funcionario exitosas // [05/12/2025] Se suspende por pedido de parte (head unit)</t>
  </si>
  <si>
    <t>[10/12/2025] se suspende por pedido de repuesto,.router (no hay señal de 3G en la zona) // Se solicita asistencia tecnica, equipo sin conexion, no transmite desde el 07/12. Verificar conectivida y transmision de depositos a Genkin.</t>
  </si>
  <si>
    <t>870281</t>
  </si>
  <si>
    <t>[10/12/2025] Se realizo mantenimiento preventivo OK Se realizaron pruebas en diagnóstico y producción con funcionario sin presentar fallas.</t>
  </si>
  <si>
    <t>BANCO CREDICOOP 870281</t>
  </si>
  <si>
    <t xml:space="preserve">[10/12/2025] se suspende pedido por solicitud de repuestos </t>
  </si>
  <si>
    <t>[10/12/2025] cambio de lectora de tarjetas  // Se coordinó asistencia Ricardo Moreyra Miercoles 10/12 9.30hs</t>
  </si>
  <si>
    <t>006624085070</t>
  </si>
  <si>
    <t>[10/12/2025] Se realizó Mantenimiento Preventivo del equipo. Se efectuan varios depósitos, todos exitosos.</t>
  </si>
  <si>
    <t>CARREFOUR 006624085070</t>
  </si>
  <si>
    <t>[10/12/2025] se reemplaza luego de intentos de reparación. atm ok</t>
  </si>
  <si>
    <t>[10/12/2025] Se realiza limpieza de recontadora, correct de shutter y Drop dor._x000D_
Se realizan depósitos con encargados de sucursal sin presentar falla.</t>
  </si>
  <si>
    <t>004677018170</t>
  </si>
  <si>
    <t>[10/12/2025] router apagado. queda en servicio. // Se solicita asistencia tecnica, equipo sin conexion, no transmite desde el 30/11. Verificar conectivida y transmision de depositos a Genkin.</t>
  </si>
  <si>
    <t>SAIEP 004677018170</t>
  </si>
  <si>
    <t>[10/12/2025] se realiza revisión y mantenimiento a lector de tarjetas por retener varías tarjetas se realizaron pruebas correspondientes con funcionario  // se consulta disponibilidad ub a pdf</t>
  </si>
  <si>
    <t>004677018171</t>
  </si>
  <si>
    <t xml:space="preserve">[10/12/2025] mantenimiento preventivo </t>
  </si>
  <si>
    <t>SAIEP 004677018171</t>
  </si>
  <si>
    <t>4820</t>
  </si>
  <si>
    <t>[10/12/2025] Se instalan certificados y prueba de lector de huellas en diagnostico sin falla, error X-223 de red link, se le informa a la red el problema.</t>
  </si>
  <si>
    <t>BAPRO 4820</t>
  </si>
  <si>
    <t>004677018070</t>
  </si>
  <si>
    <t>SAIEP 004677018070</t>
  </si>
  <si>
    <t xml:space="preserve">[10/12/2025] se realizó mantenimiento preventivo </t>
  </si>
  <si>
    <t>[10/12/2025] Se conectó correctamente el sensor de puerta de tesoro. Se realizaron pruebas en diagnóstico sin fallas.</t>
  </si>
  <si>
    <t>[10/12/2025] se instala equipo pero queda pendiente que el.toma cercano tenga tensión. queda pendiente colocación de latabolsa envío de usuarios y capacitación.</t>
  </si>
  <si>
    <t xml:space="preserve">[10/12/2025] se suspende por pedido de repuesto (cabezal) // Al comenzar la atención, el equipo no prendía, luego de un rato se prendió, y no respondió el táctil, se reinicia, y al depositar da falla de lectura. Se precede con una apagado general pero la falla persiste y la validadora hace un ruido extraño. </t>
  </si>
  <si>
    <t>[11/12/2025] Se reinician puestos y se verifica conetividad con Monitoreo (Romina), conexion exitosa, queda sin fallas. // Router emite ping pero no llega al CPU,  No encontramos números para comunicarnos, se deriva a técnico para revisar.</t>
  </si>
  <si>
    <t>[11/12/2025] se suspende pedido . recordinadonpara más tarde por qué PDF tiene que asistir a otro lugar se vuelve con repuesto // Se consulta disponibilidad a pdf</t>
  </si>
  <si>
    <t>[11/12/2025] Al llegar al pedido el ATM se encontraba operativo. Se realizo cambio de notefeeder modulo nro 3. Se realizaron pruebas en diagnóstico y producción con funcionario sin presentar fallas.</t>
  </si>
  <si>
    <t>[11/12/2025] Luego de una actualización de red link el ATM dejo de funcionar, se realiza reinstalación del aplicativo, se realizaron pruebas en producción en presencia de funcionario</t>
  </si>
  <si>
    <t>[11/12/2025] se calibra posición de sensor y se hace shipout sin fallas. Mae ok // verificar sensores de tesoro</t>
  </si>
  <si>
    <t xml:space="preserve">[11/12/2025] al momento de llegar el equipo estaba en servicio. hay recaudaron del día de ayer informando que se resolvió cambiando bolsa. // se consulta disponibilidad a caudales. _x000D_
Se envió mail anteriormente a central para que asistan y acomoden la lata bolsa que figura con error. los mismo respondes que se requiere visita técnica en conjunto. por favor asignar vista tecnica para acomodar la misma estado de la bolsa error. equipo sin valores. </t>
  </si>
  <si>
    <t>Lata Trabada</t>
  </si>
  <si>
    <t>6430</t>
  </si>
  <si>
    <t xml:space="preserve">[11/12/2025] Se cambió configuración de gaveta N°V10J220700070 a $10000 y N°V10J220800737 a $20000._x000D_
Pruebas de lectura correcta de denominación ok._x000D_
Pruebas en servicio quedan a cargo de funcionario cuando recargue ATM // configuración gavetas  GRG  1x $10.000 y 1x $20.000_x000D_
</t>
  </si>
  <si>
    <t>BAPRO 6430</t>
  </si>
  <si>
    <t>[11/12/2025] Se realiza Mantenimiento Preventivo del equipo. Se efectuan varios depósitos, todos exitosos.</t>
  </si>
  <si>
    <t>[11/12/2025] se instala y se prueba sin fallas. Mae ok. Queda al aguardo de cierre tesoro y colocación de latabolsa</t>
  </si>
  <si>
    <t xml:space="preserve">[11/12/2025] se limpio y calibró validador deposito _x000D_
pruebas ok en servicio </t>
  </si>
  <si>
    <t>[11/12/2025] Se cambió configuración de gaveta N°B838190306162 a $10000 y N°B838220801612 a $20000._x000D_
Pruebas de lectura correcta de denominación ok._x000D_
Pruebas en servicio quedan a cargo de funcionario cuando recargue ATM</t>
  </si>
  <si>
    <t>[11/12/2025] se realizó cambio de denominaciones de 2 gavetas_x000D_
1 - $2000 con S/N: BY000892859_x000D_
2 - $10000 con S/N: BY000211619._x000D_
_x000D_
Ambas gavetas sera probadas por caudales el dia que se vayan a usar.</t>
  </si>
  <si>
    <t>[11/12/2025] Se realiza cambio de consumibles en módulo 1 y 3, se realizó limpieza, se realizaron pruebas en producción en presencia de funcionario</t>
  </si>
  <si>
    <t>[10/12/2025]   se revisa engranajes se limpiando sensores y se valida correcto funcionamiento. Depositos de prueba ok. Adjunto imagenes Equipo en seguimiento  // [05/12/2025] se suspende por pedido de divert // cliente indica que estan pendiente por cambio de equipo a raiz de este problema de que todo el tiempo deja de leer billetes, se envia personal tecnico a verificar debido a que es un problema muy recurrente</t>
  </si>
  <si>
    <t>[10/12/2025]  Se realizó instalación de terminal. Se verifica la conectividad con monitoreo correctamente. // [04/12/2025] Se realizó instalación de terminal CIMA. Faltan usuarios para poder realizar pruebas en producción. Se suspende pedido hasta que el cliente realice envío de usuarios autorizados. La terminal queda apagada.</t>
  </si>
  <si>
    <t>010286000270</t>
  </si>
  <si>
    <t>[10/12/2025] Se realizo mantenimiento preventivo OK Se realizo actualizacion de template firmware  1.084.54. Se realizaron pruebas en diagnóstico y producción con funcionario sin presentar fallas.</t>
  </si>
  <si>
    <t>UNTS S.A 010286000270</t>
  </si>
  <si>
    <t>[11/12/2025] cambio de lectora de tarjetas. equipo extrabancario no tiene sello fechador  // Celeste Diaz nos posterga la visita para el día Jueves 11/12 9.30hs</t>
  </si>
  <si>
    <t xml:space="preserve">[09/12/2025] remasterizacion e instalacion de barcode </t>
  </si>
  <si>
    <t xml:space="preserve">[09/12/2025] se encontró falla en modulo al momento de separar billetes. se retiró objeto extraño. se  limpió modulo pero aun así falla. se solicita repuesto </t>
  </si>
  <si>
    <t>MAYCAR S.A</t>
  </si>
  <si>
    <t>003600004770</t>
  </si>
  <si>
    <t xml:space="preserve">[09/12/2025] mantenimiento preventivo </t>
  </si>
  <si>
    <t>MAYCAR S.A 003600004770</t>
  </si>
  <si>
    <t xml:space="preserve">[09/12/2025] se realiza mantenimiento preventivo en el equipo se realizaron pruebas correspondientes </t>
  </si>
  <si>
    <t xml:space="preserve">[09/12/2025] se realizó clear ram  // se le indica que mueva la flecha, lo hace pero no se ven atascos, limpian compartimientos pero no ven nada, se realiza apagado general y cierra el shutter pero al probar deposito no le toma el dinero y le cancela la operación, se deriva a técnico </t>
  </si>
  <si>
    <t>[09/12/2025] Se detecto tarjeta en mal estado dentro de la lectora. Se procedió a extraer la misma. Se realizaron pruebas en diagnóstico y producción con funcionario sin presentar fallas. ATM OPERATIVO.</t>
  </si>
  <si>
    <t>4540</t>
  </si>
  <si>
    <t>[09/12/2025] Atm en servicio al momento de asistencia._x000D_
Revision gral. del equipo sin fallas alguna._x000D_
se comunica con Jorge Gonzalez de conectividad atm quien informa que al momento de chequear la comunicacion, la.misma esta ok._x000D_
luego, se comunica con soporte entidades de link informando problemas de conectividad en el lapso del dia 6/12 17:29hs al dia 9/12 4:00 hs._x000D_
modulo probado en produccion junto al funcionario._x000D_
Equipo operativo</t>
  </si>
  <si>
    <t>BANCO NACION 4540</t>
  </si>
  <si>
    <t>[09/12/2025] se intenta reparar lectora pero se recurre a cambio de repuesto. pruebas ok // Se consulta a PDF para asistir</t>
  </si>
  <si>
    <t>[09/12/2025] se repara traba de puerta de switch y queda en servicio. Atm ok</t>
  </si>
  <si>
    <t>[09/12/2025] Se reemplazaron consumibles de los 4 módulos._x000D_
Se realizaron pruebas en diagnostico sin presentar fallas._x000D_
Se realizo prueba em servicio sin presentar fallas.</t>
  </si>
  <si>
    <t>[09/12/2025] se actualizó templete de validador. se aplicó fix. pruebas ok</t>
  </si>
  <si>
    <t xml:space="preserve">[09/12/2025] Se realiza Mantenimiento Preventivo del ATM 2do Semestre. // caudales confirma mañana </t>
  </si>
  <si>
    <t>[09/12/2025] Se realizo reinicio de la terminal. Se chequeo puertos de conectividad a router ya que se habían cambiado. Se realizaron pruebas en diagnóstico y producción con funcionario sin presentar fallas. MAE OPERATIVA  // no hay manera de establecer conexion con el equipo, se realizaron todos los procedimientos sin exito</t>
  </si>
  <si>
    <t>[09/12/2025] no sé encontró fallas. el cliente informa que luego del incidente, todos los depósitos fueron registrados normalmente  // o se logra conexión al equipo, se verifica router encendido, tiene ping pero no conecta. Se asiste para ingresar, el scrow no abre remoto, no tiene atascos en contadora, y el CIM indica dispositivo correcto. Se reinicia por completo. Cpu no enciende, se prende manualmente y tarda mucho en iniciar. Avanza a la app. Sigue sin conectar. Intento asistir para ingresar a menú supervisor quedando la pantalla en negro._x000D_
Contacto: Natalia Martinez_x000D_
Tel: 0266-597160_x000D_
Horario: 8 a 22hs.</t>
  </si>
  <si>
    <t>[09/12/2025] Se realiza limpieza de los módulos, no se encuentra falla ni se logra replicarla, el equipo queda operativo y sin falla, pruebas en servicio con funcionario sin falla.</t>
  </si>
  <si>
    <t>[09/12/2025] se suspende por pedido de parte (lectora de tarjetas con problema en shutter) // lunes feriado</t>
  </si>
  <si>
    <t xml:space="preserve">{09/12/2025}   // [09/12/2025] Equipo en servicio a la llegada del tecnico, se realiza revisión de impresora , no presenta fallas. // {06/12/2025} programa </t>
  </si>
  <si>
    <t>[09/12/2025] Se suspende pedido se vuelve mañana a las 11:30 con caudales  // no funciona el sistema operativo y no se puede recaudar</t>
  </si>
  <si>
    <t>11365</t>
  </si>
  <si>
    <t xml:space="preserve">[10/12/2025]   se cambia lector y se prueba ok. // [03/12/2025] se suspende por pedido de lector de huellas </t>
  </si>
  <si>
    <t>BAPRO 11365</t>
  </si>
  <si>
    <t>[10/12/2025]   Se reemplaza cabezal Glory, queda sin fallas.Se realizan varios depósitos , todos exitosos. // [09/12/2025] Se revisa cabezal , error de placa , se suspende pedido por repuesto. // retirar el atasco resuelta imposible para el cliente y la inestabilidad en la red no permiten que se pueda resolver el problema de manera remota</t>
  </si>
  <si>
    <t xml:space="preserve">[10/12/2025] cambko de ruedas de transporte de lectora de tarjetas </t>
  </si>
  <si>
    <t>[10/12/2025] ATM no registra fallas al momento de la atención. Se realizaron pruebas de borrado e incremento de contadores locales sin detectar falla alguna.</t>
  </si>
  <si>
    <t xml:space="preserve">[10/12/2025] Se realizó limpieza de cabezal de lectura de chip._x000D_
Se retira papel y pelusas del transporte de tarjetas._x000D_
Pruebas en servicio junto a funcionario exitosas </t>
  </si>
  <si>
    <t>[10/12/2025]   se reemplaza lectora (que no se pudo reparar). pruebas de diagnóstico y de servicio ok  // [09/12/2025] se suspende por pedido de parte (lectora de tarjetas con problema en shutter) // lunes feriado</t>
  </si>
  <si>
    <t xml:space="preserve">[10/12/2025] se suspende por estar cerrado </t>
  </si>
  <si>
    <t xml:space="preserve">[10/12/2025] se reemplazo head unit por falla.  se calibró modulo completo.  modulo aceptador de efectivo probado en producción con funcionario  // [09/12/2025] se encontró falla en modulo al momento de separar billetes. se retiró objeto extraño. se  limpió modulo pero aun así falla. se solicita repuesto </t>
  </si>
  <si>
    <t>002472018770</t>
  </si>
  <si>
    <t>COOPERATIVA OBRERA LIMITADA DE CONSUMO BAHIA BLANCA 002472018770</t>
  </si>
  <si>
    <t>[10/12/2025] El lector de huellas funciona, la falla es el error x223 el cual es por falla en la red, se notifica a red link. pruebas en diagnositco sin falla con funcionario.</t>
  </si>
  <si>
    <t>[10/12/2025] Se detecto correas del transporte fuera de lugar. Se colocaron las mismas en la posicion correcta. Se realizaron pruebas en diagnóstico y producción con funcionario sin presentar fallas. ATM OPERATIVO</t>
  </si>
  <si>
    <t>[09/12/2025] se realizó cambio de booteo en bio // se detecta que el equipo si enciende pero no puede bootear, disco o s.o dañados por corte de luz</t>
  </si>
  <si>
    <t>[09/12/2025] Se revisa cabezal , error de placa , se suspende pedido por repuesto. // retirar el atasco resuelta imposible para el cliente y la inestabilidad en la red no permiten que se pueda resolver el problema de manera remota</t>
  </si>
  <si>
    <t>[10/12/2025] Se realizo MP._x000D_
prueba de depositos con el operador ok._x000D_
Equipo operativo // se solicita mantenimiento, no falla pero esta muy sucio, ultimo mtm 9/10/2025</t>
  </si>
  <si>
    <t>[09/12/2025] se actualizó templete de validador y se instaló fix. pruebas ok</t>
  </si>
  <si>
    <t xml:space="preserve">[08/12/2025] se reparo fuente CTI 90 _x000D_
pruebas ok </t>
  </si>
  <si>
    <t xml:space="preserve">[09/12/2025] se realizó mantenimiento preventivo correspondiente </t>
  </si>
  <si>
    <t>004677001370</t>
  </si>
  <si>
    <t>[09/12/2025] Se realiza Mantenimiento Preventivo del equipo. Se efectuan  varios depósitos , todos exitosos.</t>
  </si>
  <si>
    <t>SAIEP 004677001370</t>
  </si>
  <si>
    <t>10450</t>
  </si>
  <si>
    <t>[09/12/2025] Se configura dos gavetas a denominación $2000, pruebas en servicio sin falla con funcionario. Type 2 BY000892308 BY0008992979</t>
  </si>
  <si>
    <t>BANCO NACION 10450</t>
  </si>
  <si>
    <t>006624018170</t>
  </si>
  <si>
    <t xml:space="preserve">[09/12/2025] Se realizo mantenimiento preventivo en equipo. Equipo operativo y en servicio </t>
  </si>
  <si>
    <t>CARREFOUR 006624018170</t>
  </si>
  <si>
    <t>[09/12/2025] Se reemplazo validador._x000D_
Se realizaron diversas pruebas en diagnostico sin presentar fallas._x000D_
Se realizo deposito en servicio sin presentar fallas, se adjunta comprobante. // [05/12/2025] Se suspende por pedido de repuesto // Se solicita guardia</t>
  </si>
  <si>
    <t>[09/12/2025] Se reemplazó disco que se dañó tras un bajón de tensión._x000D_
Se reinstaló software MV con JAM 11.0.0._x000D_
Pruebas en servicio junto a funcionario exitosas  // [05/12/2025] Se suspende por pedido de parte (disco)</t>
  </si>
  <si>
    <t xml:space="preserve">[09/12/2025] Al llegar al pedido el ATM se encontraba 100% operativo. Se realizaron pruebas en diagnóstico y producción con funcionario sin presentar fallas. </t>
  </si>
  <si>
    <t>11495</t>
  </si>
  <si>
    <t xml:space="preserve">[09/12/2025] se cierra pedido equipo sin falla. se prueba atm con funcionario </t>
  </si>
  <si>
    <t>BAPRO 11495</t>
  </si>
  <si>
    <t xml:space="preserve">[09/12/2025] sin fallas al momento de la visita _x000D_
pruebas ok </t>
  </si>
  <si>
    <t>[09/12/2025]  Se retira atasco de billetes de la pinza del Stacker y se coloca en posición. Además se destraba gaveta de rechazo, queda sin fallas. Se efectuan pruebas del dispensador y extracciones  , todas exitosas.ATM queda en servicio. // Se coordina con caudales para 9/12 11Hs</t>
  </si>
  <si>
    <t>[09/12/2025] Al llegar al pedido la terminal se encontraba 100% operativa. Se realizaron pruebas en diagnóstico y producción con funcionario sin presentar fallas. MAE OPERATIVA. // Cliente se comunica indicando que tiene la pantalla del equipo apagada. Se ingresa al equipo sin problema, se verifica que el escrow esta bloqueado. se trata de abirlo pero el cliente indica que no responde. por otro lado el mismo se le indica chequear el cableado del monitor e indica tener un cable un cable gris desconectado y no encuentra una ficha similar para volver a conectarlo. indica que el equipo se encuentra prendido pero la pantalla no enciende. se requiere asistencia de técnico en sitio para chequear monitor. +5492914728506 N° de pedido: 101135137-0.</t>
  </si>
  <si>
    <t>002170024971</t>
  </si>
  <si>
    <t>[09/12/2025] masterizacion e isntalacion de barcode</t>
  </si>
  <si>
    <t>COTO 002170024971</t>
  </si>
  <si>
    <t xml:space="preserve">[07/12/2025] se reinicia software  // Se ingresa al equipo, se coloca la contraseña, entra y al empezar a cargar la pantalla queda negra. Se procede a hacer un apagado completo junto con el cliente y la pantalla vuelve a quedar igual y no deja seleccionar nada. </t>
  </si>
  <si>
    <t>004925004470</t>
  </si>
  <si>
    <t>[05/12/2025] asistencia junto a UB._x000D_
se regulo sensor de presencia de lata._x000D_
prueba de depositos con el operador ok._x000D_
Equipo operativo // Se coordina con caudales para 5/12 12:30Hs</t>
  </si>
  <si>
    <t>FAVANET 004925004470</t>
  </si>
  <si>
    <t>[05/12/2025] se reemplaza Note transporte por fallas en divert. pruebas ok // Marcelo DeSimone tesorero pide que vayamos mañana ya tiene cerrado tesoro y cajeros</t>
  </si>
  <si>
    <t xml:space="preserve">[05/12/2025] Se realizo cambio de validador modulo ENA. Se realizaron pruebas en diagnóstico y producción con funcionario sin presentar fallas.  TAS OPERATIVA </t>
  </si>
  <si>
    <t xml:space="preserve">[05/12/2025] se realizó mantenimiento preventivo </t>
  </si>
  <si>
    <t>[05/12/2025]   se acomodó correa. se encontró falso contacto en la placa main board. se masterizó y quedó ok. pruebas de diagnóstico y de servicio ok junto a funcionario  // [04/12/2025]   se suspende, se cambió repuesto pero no se pudo chequear por corte de luz en la zona // [02/12/2025]   se suspende por pedido de repuestos (se cambió head y placa, continúa el problema) // [01/12/2025]   se suspende por pedido de repuestos (se masterizó pero la falla continua) // [28/11/2025] se suspende por horario... se cambió repuesto... las pruebas en diagnóstico dan ok, pero no queda en servicio funcionando el módulo de depósitos. se reinstalo jam y sigue igual. se debe masterizar software base pero no se llega por horario de sucursal</t>
  </si>
  <si>
    <t>004677021870</t>
  </si>
  <si>
    <t xml:space="preserve">[05/12/2025] mantenimiento preventivo </t>
  </si>
  <si>
    <t>SAIEP 004677021870</t>
  </si>
  <si>
    <t>004677017470</t>
  </si>
  <si>
    <t>[05/12/2025] mantenimiento preventivo</t>
  </si>
  <si>
    <t>SAIEP 004677017470</t>
  </si>
  <si>
    <t>[05/12/2025] se envía informe de relevamiento por desistalacion</t>
  </si>
  <si>
    <t>[05/12/2025] Se intentó reparar presentador sin éxito. Suspende por pedido de repuesto (presentador) // Se solicita guardia</t>
  </si>
  <si>
    <t>[05/12/2025] se envía informe de relevamiento por desinstalacion</t>
  </si>
  <si>
    <t>[05/12/2025] Se suspende por pedido de parte (head unit)</t>
  </si>
  <si>
    <t>[05/12/2025] Pedido mal abierto la maquina que falla es la 006824000170</t>
  </si>
  <si>
    <t xml:space="preserve">[05/12/2025] se solucionó problema en modulo de depósito se realizaron pruebas correspondientes con funcionario </t>
  </si>
  <si>
    <t>[05/12/2025] Se realizo ajuste de cableado de monitor. Se realizaron pruebas en diagnóstico y producción con funcionario sin presentar fallas. MAE OPERATIVA // -</t>
  </si>
  <si>
    <t>[05/12/2025] Se realizo MP._x000D_
prueba de depositos con el operador ok._x000D_
Equipo operativo.</t>
  </si>
  <si>
    <t>[05/12/2025] Suspende pedido por repuesto (Soporte de switch puerta de tesoro) // Se solicita guardia</t>
  </si>
  <si>
    <t>[05/12/2025] Se suspende por pedido de parte (disco)</t>
  </si>
  <si>
    <t>[05/12/2025] se suspende por pedido de divert // cliente indica que estan pendiente por cambio de equipo a raiz de este problema de que todo el tiempo deja de leer billetes, se envia personal tecnico a verificar debido a que es un problema muy recurrente</t>
  </si>
  <si>
    <t>[06/12/2025] limpieza y calibrado del sensor de bolsa. se prueba con personal de caudales y funcionario  todo ok. // Se coordina para 6/12 0930Hs</t>
  </si>
  <si>
    <t>[06/12/2025]   Se reemplazó presentador. Se realizaron pruebas en diagnóstico sin fallas. // [05/12/2025] Se intentó reparar presentador sin éxito. Suspende por pedido de repuesto (presentador) // Se solicita guardia</t>
  </si>
  <si>
    <t>11363</t>
  </si>
  <si>
    <t xml:space="preserve">[04/12/2025]   se reemplaza biometrico y pruebas ok. // [03/12/2025] se suspende por pedido de repuesto </t>
  </si>
  <si>
    <t>BAPRO 11363</t>
  </si>
  <si>
    <t xml:space="preserve">[04/12/2025] Se limpiaron note feeder de módulos 2 y 3 por trozos de billetes rotos que generaban exceso de purga._x000D_
Limpieza de guillotina de impresora de cliente._x000D_
Pruebas en servicio junto a funcionario exitosas </t>
  </si>
  <si>
    <t>004677017170</t>
  </si>
  <si>
    <t xml:space="preserve">[04/12/2025] mantenimiento preventivo </t>
  </si>
  <si>
    <t>SAIEP 004677017170</t>
  </si>
  <si>
    <t>[04/12/2025]   se cambió router con chips_x000D_
pruebas ok // [03/12/2025] se suspende por pedido de repuestos  // Se solicita asistencia tecnica, equipo sin conexion, no transmite desde el 29/11. Verificar conectivida y transmision de depositos a Genkin.</t>
  </si>
  <si>
    <t>[04/12/2025] Se realizo cambio de shutter. Se realizaron pruebas en diagnóstico y producción con funcionario sin presentar fallas. ATM OPERATIVO</t>
  </si>
  <si>
    <t>[04/12/2025] Reemplazo lector biométrico. _x000D_
Pruebas en diagnóstico y servicio ok.</t>
  </si>
  <si>
    <t>3155</t>
  </si>
  <si>
    <t xml:space="preserve">[04/12/2025] biométrico se encuentra instalado ok. se actualizaron políticas y se ejecutó aplicación. pruebas de diagnóstico y de servicio ok </t>
  </si>
  <si>
    <t>BAPRO 3155</t>
  </si>
  <si>
    <t>8255</t>
  </si>
  <si>
    <t>BAPRO 8255</t>
  </si>
  <si>
    <t>6679</t>
  </si>
  <si>
    <t>[04/12/2025] se cierra bajo pedido 101134908.</t>
  </si>
  <si>
    <t>BAPRO 6679</t>
  </si>
  <si>
    <t>[04/12/2025]   se cambia lector biométrico pruebas correspondientes con funcionario  // [25/11/2025] suspendo por pedido de repuesto</t>
  </si>
  <si>
    <t>[04/12/2025]   se remplaza pc . se masteriza equipo // [03/12/2025] suspendo por pedido de pc // Por favor verificar el equipo, el cliente indica que enciende la pantalla, pero el equipo no le permite realizar ninguna operación.</t>
  </si>
  <si>
    <t>[04/12/2025]  se realizó limpieza de lectora de tarjetas. se realizaron varias pruebas con exito. ademas se cambio gaveta de $10000 con s/n: V10J220700791. Se retira gaveta rota de $2000 con s/n: V10J220700691. la misma será probada en producción por funcionario // [03/12/2025] se solicita repuesto</t>
  </si>
  <si>
    <t>5596</t>
  </si>
  <si>
    <t xml:space="preserve">[04/12/2025] biométrico se encuentra instalado ok. se actualizaron políticas y se ejecutó aplicación. se realizaron pruebas de diagnóstico y de servicio ok </t>
  </si>
  <si>
    <t>BAPRO 5596</t>
  </si>
  <si>
    <t>[04/12/2025] se verifica fallas en lector biometrico._x000D_
se suspende pedido por repuestos.</t>
  </si>
  <si>
    <t>[04/12/2025] Se reemplazo Validador de modulo CAM._x000D_
Se realizo habilitación de deposito de cheques, se actualizó template de validador._x000D_
Se realizo prueba en servicio junto al funcionario que garantiza la correcta implementacion de la tarea solicitada. // [03/12/2025]   Se reinstaló software base Windows 10 y aplicativo JAM v11.0.0. Continúa sin reconocer cheques. Suspende por pedido de repuesto (validador) // [19/11/2025] Se intentó instalar fix para habilitar la opción de depósito de cheques. Falla en el reconocimiento de los mismos. Se establece comunicación con Soporte y luego de las pruebas sugiere reinstalar. Suspende por reprogramacion de pedido.</t>
  </si>
  <si>
    <t>SNBC02CTE00400</t>
  </si>
  <si>
    <t>[04/12/2025] Se realizó instalación de software aplicativo Aleph. Se comprueba que está en funcionamiento el equipo. Se deja apagado hasta el día de la capacitación.</t>
  </si>
  <si>
    <t>CARREFOUR SNBC02CTE00400</t>
  </si>
  <si>
    <t>002359060170</t>
  </si>
  <si>
    <t>ACA 002359060170</t>
  </si>
  <si>
    <t>[04/12/2025]   se reemplaza IPC y se instala sw. Pruebas ok. // [03/12/2025]   se suspende por pedido de repuesto // [02/12/2025] se suspende por pedido de monitor que no prende</t>
  </si>
  <si>
    <t>SNBC02CTE00398</t>
  </si>
  <si>
    <t>[04/12/2025] Suspende por pedido de multiboot, ya que tiene una imagen base antigua y la de la herramienta está corrupta.</t>
  </si>
  <si>
    <t>CARREFOUR SNBC02CTE00398</t>
  </si>
  <si>
    <t>8710</t>
  </si>
  <si>
    <t>BAPRO 8710</t>
  </si>
  <si>
    <t xml:space="preserve">[04/12/2025] ATM con falla en dispensador. se revisaron módulos. se realizaron pruebas en dispensador. falla en pruebas en dispensador. personal bancario se retira de sucursal. se suspende por sucursal </t>
  </si>
  <si>
    <t>11367</t>
  </si>
  <si>
    <t>[04/12/2025]   se remplaza lector de huellas_x000D_
se realiza pruebas de funcionamiento con clientes ok // [03/12/2025] se suspende por pedido de lector de huellas</t>
  </si>
  <si>
    <t>BAPRO 11367</t>
  </si>
  <si>
    <t>[05/12/2025] Se realizo remasterizacion de terminal. Se aplico imagen base 1.0.6, aleph 4.34 y firmware 1.084.54. Se realizaron pruebas en diagnóstico y producción con funcionario sin presentar fallas. MAE OPERATIVA // Se dio de alta el Requerimiento 101135132-0.</t>
  </si>
  <si>
    <t xml:space="preserve">[05/12/2025] se solucionó problema en dispensador se realizaron pruebas correspondientes con funcionario </t>
  </si>
  <si>
    <t>[05/12/2025]   Se realizó instalación de terminal SNBC. Se realizó prueba de deposito con empleada de la Entidad sin fallas. Se deja terminal apagada hasta el día de la inauguración. // [04/12/2025] Suspende por pedido de multiboot, ya que tiene una imagen base antigua y la de la herramienta está corrupta.</t>
  </si>
  <si>
    <t>[05/12/2025] Se realiza Mantenimiento Preventivo del equipo.Se efectuan varios depósitos,  todos exitosos.</t>
  </si>
  <si>
    <t>[05/12/2025] cambio de lector biometrico (s/n: 2135S000062)._x000D_
modulo probado en produccion junto al funcionario._x000D_
Equipo operativo. // [04/12/2025] se verifica fallas en lector biometrico._x000D_
se suspende pedido por repuestos.</t>
  </si>
  <si>
    <t xml:space="preserve">[05/12/2025] Se encontró Pantalla TTU en blanco sin responder a reinicios. Se observa en auditoria 2 reinicios a las 6:03 y 19:00 del dia 3/12 con la leyenda que el motivo es por Software distribución (posible actualización). Carla de Soporte Entidades Link indica falla en Encriptor pero no hay falla de módulos. Se reintala JAM versión 11.0.0. Configuración y carga de ATM OK. _x000D_
Pruebas en servicio junto a funcionario exitosas </t>
  </si>
  <si>
    <t>[05/12/2025] problemas con el cajon del router donde va la sim, se ajusto y resoldo el cajon. quedo operativo y con conectividad ok // Se solicita asistencia tecnica, equipo sin conexion, no transmite desde el 12/11. Verificar conectivida y transmision de depositos a Genkin.</t>
  </si>
  <si>
    <t xml:space="preserve">[05/12/2025] Se reviso dispensador. se desarmo dispensador. se limpiaron note feeder en dispensador. se calibro MTS. se realizaron diagnósticos. diagnóstico ok. se realizó prueba de extracción con funcionario bancario. prueba EXITOSA. dispensador OPERATIVO. ATM operativo y en servicio  // [04/12/2025] ATM con falla en dispensador. se revisaron módulos. se realizaron pruebas en dispensador. falla en pruebas en dispensador. personal bancario se retira de sucursal. se suspende por sucursal </t>
  </si>
  <si>
    <t>[05/12/2025] cambio de lector biometrico (s/n: 2134S001015)._x000D_
modulo probado en produccion junto al funcionario._x000D_
Equipo operativo. // [04/12/2025] se verifica fallas en lector biometrico._x000D_
se suspende pedido por repuestos.</t>
  </si>
  <si>
    <t xml:space="preserve">[05/12/2025] se encontró falla en modulo 2. se cambio notefeeder y se reparo cable. modulo dispensador de dinero probado en producción con funcionario  // [04/12/2025] dispensador que falla en modulo 3. se solicita repuesto </t>
  </si>
  <si>
    <t xml:space="preserve">[05/12/2025] diagnóstico pruebas y preventivo ok </t>
  </si>
  <si>
    <t>006624022370</t>
  </si>
  <si>
    <t>[05/12/2025] Se realizó Mantenimiento Preventivo del equipo. Se efectuan varios depósitos ,todos exitosos.</t>
  </si>
  <si>
    <t>CARREFOUR 006624022370</t>
  </si>
  <si>
    <t>[05/12/2025] Se suspende por pedido de repuesto // Se solicita guardia</t>
  </si>
  <si>
    <t xml:space="preserve">[05/12/2025] se cambió consumibles dispensador _x000D_
pruebas ok </t>
  </si>
  <si>
    <t>[04/12/2025] Se realizó instalación de terminal CIMA. Faltan usuarios para poder realizar pruebas en producción. Se suspende pedido hasta que el cliente realice envío de usuarios autorizados. La terminal queda apagada.</t>
  </si>
  <si>
    <t xml:space="preserve">[04/12/2025] dispensador que falla en modulo 3. se solicita repuesto </t>
  </si>
  <si>
    <t>[04/12/2025] A mi llegada el ATM se encontraba em servicio sin fallas en lectora._x000D_
Se procedió a realizar diversas pruebas em diagnostico y en servicio sin presentar falla. // Se solicita guardia</t>
  </si>
  <si>
    <t>002359060271</t>
  </si>
  <si>
    <t>ACA 002359060271</t>
  </si>
  <si>
    <t xml:space="preserve">[05/12/2025] Al momento de llegar el ATM se encontraba funcionando correctamente, se realizó limpieza, se verifica el correcto funcionamiento del ATM, se realizaron pruebas en producción en presencia de funcionario </t>
  </si>
  <si>
    <t>[03/12/2025] se solicita repuesto</t>
  </si>
  <si>
    <t>[03/12/2025] suspendo por pedido de pc // Por favor verificar el equipo, el cliente indica que enciende la pantalla, pero el equipo no le permite realizar ninguna operación.</t>
  </si>
  <si>
    <t>[03/12/2025] puerta superior se traba al intentar abrir. se lubrica guías y se realizan pruebas con las 2 llaves.  // El equipo tiene atascos en los compartimentos superiores, al querer abrir el gabinete el cliente, la llave no gira, se solicita asistencia tecnica para resolverlo en el sitio.</t>
  </si>
  <si>
    <t>[03/12/2025] se suspende por pedido de parte</t>
  </si>
  <si>
    <t>001386001370</t>
  </si>
  <si>
    <t xml:space="preserve">[03/12/2025] mantenimiento preventivo </t>
  </si>
  <si>
    <t>CARLOS ISLA y CIA S.A 001386001370</t>
  </si>
  <si>
    <t xml:space="preserve">[03/12/2025] Al momento de llegar pruebo el lector biométrico con mi huella y funciona correctamente, con funcionario de la sucursal probamos de enrolar una huella y aparece el error X-221. en comunicación con red link me dice que puede ser un error operativo, que la entidad tiene que cargar un reclamo por el sistema linkgo. </t>
  </si>
  <si>
    <t>[03/12/2025]   Se reinstaló software base Windows 10 y aplicativo JAM v11.0.0. Continúa sin reconocer cheques. Suspende por pedido de repuesto (validador) // [19/11/2025] Se intentó instalar fix para habilitar la opción de depósito de cheques. Falla en el reconocimiento de los mismos. Se establece comunicación con Soporte y luego de las pruebas sugiere reinstalar. Suspende por reprogramacion de pedido.</t>
  </si>
  <si>
    <t xml:space="preserve">[03/12/2025] se suspende por pedido de repuesto </t>
  </si>
  <si>
    <t xml:space="preserve">[03/12/2025] se realiza referenciacion de gaveta de 20 mil y de 10 mil . se realiza pruebas correspondientes con funcionario </t>
  </si>
  <si>
    <t>[03/12/2025] se suspende por pedido de lector de huellas</t>
  </si>
  <si>
    <t xml:space="preserve">[03/12/2025] Se realizo cambio de lectora de tarjetas. Se realizaron pruebas en diagnóstico y producción con funcionario sin presentar fallas. Se realizo limpieza de sensores modulo ENA y se realizaron pruebas. </t>
  </si>
  <si>
    <t xml:space="preserve">[03/12/2025] se actualizó template de módulo de depósitos. Se instaló fix para la operatoria de cheques en depósitos. _x000D_
Demora inicial por balanceo de ATM._x000D_
Pruebas en servicio junto a funcionario exitosas </t>
  </si>
  <si>
    <t>[03/12/2025] se extrae objeto extraño de shutter de lectora. pruebas en servicio ok</t>
  </si>
  <si>
    <t>[03/12/2025] solo se reinicio CTI UL  // Cliente indica que al realizar depósitos figura fallo de lectura. se ingresa al equipo, se procede con un BNE y figura la recontadora desconectada. se procede a reiniciar la misma, la aplicación y el equipo en conjunto 2 veces. nuevamente se realiza otro BNE. persiste fallo en recontadora. se requiere asistencia de técnico para chequear la misma.+5492994138465</t>
  </si>
  <si>
    <t>11366</t>
  </si>
  <si>
    <t>BAPRO 11366</t>
  </si>
  <si>
    <t xml:space="preserve">[03/12/2025]   se reemplaza Impresora y se prueba sin fallas atm ok // [02/12/2025] se suspende por pedido de Impresora por falla en engranajes de guillotina. </t>
  </si>
  <si>
    <t>[03/12/2025]   se realiza cambio de parte .lector de huellas // [03/12/2025] se suspende por pedido de lector de huellas</t>
  </si>
  <si>
    <t xml:space="preserve">[03/12/2025] se suspende por pedido de lector de huellas </t>
  </si>
  <si>
    <t>[03/12/2025] se realiza relevamiento por des instalacion  // Desinstalacion de equipo_x000D_
Automovil Club Argentino_x000D_
MDP BROWN_x000D_
SANTA FE Y BROWN_x000D_
CIMA05155_x000D_
Aca (6602) - B</t>
  </si>
  <si>
    <t>10463</t>
  </si>
  <si>
    <t xml:space="preserve">[03/12/2025] No se realizo actividad ya que la sucursal cerró sus puertas definitivamente </t>
  </si>
  <si>
    <t>BANCO NACION 10463</t>
  </si>
  <si>
    <t>[03/12/2025] se configura dirección iP_x000D_
se chequea conectividad con monitoreo ok // Se solicita asistencia tecnica, equipo sin conexion, no transmite desde el 28/11. Verificar conectivida y transmision de depositos a Genkin.</t>
  </si>
  <si>
    <t>[03/12/2025] Se extraen plásticos y papeles del interior del modulo, no se puede realizar pruebas en servicio ya que la sucursal no tenía dinero para hacerlo. pruebas en diagnostico sin falla.</t>
  </si>
  <si>
    <t>006624027170</t>
  </si>
  <si>
    <t xml:space="preserve">[04/12/2025] se realizó mantenimiento preventivo </t>
  </si>
  <si>
    <t>CARREFOUR 006624027170</t>
  </si>
  <si>
    <t>002359060171</t>
  </si>
  <si>
    <t>ACA 002359060171</t>
  </si>
  <si>
    <t>[04/12/2025] Se realizo cambio de modulo nro 4 picker. Se realizo reemplazo de kit de friccion modulo nro 3. Se realizaron pruebas en diagnóstico y producción con funcionario sin presentar fallas. ATM OPERATIVO</t>
  </si>
  <si>
    <t>4509</t>
  </si>
  <si>
    <t xml:space="preserve">[04/12/2025] se actualizó template del módulo de depósitos. _x000D_
Se instaló fix para habilitación de depósitos de cheques._x000D_
Pruebas en servicio junto a funcionario exitosas </t>
  </si>
  <si>
    <t>BANCO NACION 4509</t>
  </si>
  <si>
    <t>[04/12/2025]   se suspende, se cambió repuesto pero no se pudo chequear por corte de luz en la zona // [02/12/2025]   se suspende por pedido de repuestos (se cambió head y placa, continúa el problema) // [01/12/2025]   se suspende por pedido de repuestos (se masterizó pero la falla continua) // [28/11/2025] se suspende por horario... se cambió repuesto... las pruebas en diagnóstico dan ok, pero no queda en servicio funcionando el módulo de depósitos. se reinstalo jam y sigue igual. se debe masterizar software base pero no se llega por horario de sucursal</t>
  </si>
  <si>
    <t>[04/12/2025]   Reemplazo lector biométrico. Pruebas en diagnóstico ok. pruebas en servicio arroja error X223: se informará a Red Link. // [03/12/2025] se suspende por pedido de parte</t>
  </si>
  <si>
    <t>[04/12/2025] se solucionó problema en dispensador se realizaron pruebas correspondientes con funcionario se prueba correcto funcionamiento de lector de tarjetas  // s consulta a pdf</t>
  </si>
  <si>
    <t>7996</t>
  </si>
  <si>
    <t xml:space="preserve">[04/12/2025] Se realizo revision de dispensador OK. No registra fallas. Búsqueda de efectivo no exitosa. Se realizaron pruebas en diagnóstico y producción con funcionario sin presentar fallas.  // se consulta guardia. </t>
  </si>
  <si>
    <t>BANCO NACION 7996</t>
  </si>
  <si>
    <t>EMBOTELLADORA DEL ATLANTICO S.A</t>
  </si>
  <si>
    <t>005636006170</t>
  </si>
  <si>
    <t xml:space="preserve">[04/12/2025] Se realizó mantenimiento preventivo. Equipo operativo y en servicio </t>
  </si>
  <si>
    <t>EMBOTELLADORA DEL ATLANTICO S.A 005636006170</t>
  </si>
  <si>
    <t>008681028770</t>
  </si>
  <si>
    <t>CENCOSUD S.A 008681028770</t>
  </si>
  <si>
    <t xml:space="preserve">[04/12/2025] diagnóstico pruebas y preventivo ok </t>
  </si>
  <si>
    <t xml:space="preserve">[04/12/2025]   Se realiza cambio del lector biométrico, se realizaron pruebas en producción en presencia de funcionario  // [03/12/2025] Se suspende pedido por solicitud de repuesto </t>
  </si>
  <si>
    <t>[04/12/2025] Se eliminó atasco de elemento extraño dentro d3 la boquilla de la lectora (ticket)._x000D_
Se realizaron pruebas em diagnostico y em servicio junto el funcionario sin presentar fallas.</t>
  </si>
  <si>
    <t>[04/12/2025] Se limpia sensor de presencia de papel en impresora de auditoria , queda sin. fallas.Se efectuan pruebas de impresora , todas exitosas.</t>
  </si>
  <si>
    <t>11359</t>
  </si>
  <si>
    <t>[02/12/2025] Se reemplazó lector biométrico. _x000D_
Pruebas en diagnóstico de lectura ok._x000D_
Se prueba en servicio pero arroja error I-000 por parte de la red. Se observa en logs que la lectura del lector biométrico es correcta._x000D_
En comunicación con Soporte a Entidades de Link, pasaron una nueva carga de configuración pero mantiene el error._x000D_
Indica Link que el banco le pase este reporte para poder hacer un análisis del motivo de la falla ya que no es falla del biométrico. _x000D_
 // [01/12/2025] Se suspende por pedido de parte (biométrico)</t>
  </si>
  <si>
    <t>BAPRO 11359</t>
  </si>
  <si>
    <t>[02/12/2025] se corrije orden de booteo  en bios // El equipo inicia directamente en BIOS (el equipo tiene una segunda falla y es que no impimer ticket la cual no se pudo ver de manera remota por entrar directo a windows)</t>
  </si>
  <si>
    <t xml:space="preserve">[02/12/2025] se retiraron billetes de $2000 y $20000 trabados. se acomodaron y verificaron  correas y se calibró modulo. realizaron pruebas en producción con funcionario </t>
  </si>
  <si>
    <t>010377007570</t>
  </si>
  <si>
    <t>[02/12/2025] no estaba encendido. La semana pasada realizaron toda la migracion empresarial. Entendieron que no van a trabajar mas con prosegur y  por eso lo apagaron. se verifica funcionamiento con mesa monitoreo verificando la conexión y funcionamiento del equipo // Se solicita asistencia tecnica, equipo sin conexion, no transmite desde el 24/11. Verificar conectivida y transmision de depositos a Genkin.</t>
  </si>
  <si>
    <t>GMRA S.A (Samsung) 010377007570</t>
  </si>
  <si>
    <t>[02/12/2025]   se suspende por pedido de repuestos (se cambió head y placa, continúa el problema) // [01/12/2025]   se suspende por pedido de repuestos (se masterizó pero la falla continua) // [28/11/2025] se suspende por horario... se cambió repuesto... las pruebas en diagnóstico dan ok, pero no queda en servicio funcionando el módulo de depósitos. se reinstalo jam y sigue igual. se debe masterizar software base pero no se llega por horario de sucursal</t>
  </si>
  <si>
    <t xml:space="preserve">[02/12/2025] Se realiza limpieza de validador por falla VA06. Se realizan pruebas en diagnóstico y producción con funcionario sin presentar fallas. TAS OPERATIVA // No se encuentra personal bancario par a el ingreso del tecnico. </t>
  </si>
  <si>
    <t xml:space="preserve">[02/12/2025] se limp6y calibró sensores deposito _x000D_
pruebas ok </t>
  </si>
  <si>
    <t>3</t>
  </si>
  <si>
    <t>[02/12/2025] Se reemplazo modulo número 4 de dispensador._x000D_
Se realizo revisión completa del mismo._x000D_
Se realizaron pruebas em diagnostico sin presentar fallas. // Se solicita guardia</t>
  </si>
  <si>
    <t>BANCO LA PAMPA 3</t>
  </si>
  <si>
    <t xml:space="preserve">[02/12/2025] Se realizo limpieza de validador y sensores de modulo ENA. Se realizo cambio de picker modulo nro 1 de dispensador. Se realizo cambio de cover keypad de gaveta $1000. Se realizaron pruebas en diagnóstico y producción con funcionario sin presentar fallas. </t>
  </si>
  <si>
    <t xml:space="preserve">[02/12/2025] se remplaza disco SD _x000D_
 se masteriza equipo // Cliente contacta mencionando reinicio varias veces la MAE y le quedo con error la App no termina de cargar y le queda l apantalla en negro, se realizan pruebas e igualmente persiste el error. Se solicita técnico. Requerimiento 101134183. </t>
  </si>
  <si>
    <t xml:space="preserve">[02/12/2025] Dispensador sin fallas. Comenta funcionario  que el fin de semana tras un corte de luz, el ATM no encendió. Se revisó mother, pila de mother y configuración de BIOS estando todo ok. _x000D_
Se realizaron pruebas haciendo encender varias veces la PC con el golpe de energía, resultando todas las ocasiones exitosas. _x000D_
Se recomienda a sucursal probar cambiando estabilizador donde se alimenta ATM._x000D_
Pruebas en servicio junto a funcionario exitosas </t>
  </si>
  <si>
    <t xml:space="preserve">[02/12/2025] Se realiza cambio de head unit, equipo funcionando sin fallas. Pruebas en diagnostico y en servicio sin falla con funcionario </t>
  </si>
  <si>
    <t>[02/12/2025] Se destrabó shutter del dispensador. Se realizaron pruebas en diagnóstico sin fallas. // Se solicita guardia</t>
  </si>
  <si>
    <t xml:space="preserve">[02/12/2025] se reviso CTiUL _x000D_
sin fallas al momento de la visita </t>
  </si>
  <si>
    <t>[02/12/2025] se solucionó problema en equipo. se realizaron pruebas correspondientes  // cliente informa que no puede realizar depósitos. se ingresa al mismo, se le indica al cliente chequear los compartimentos de la contadora, se procede con apertura del escrow el cual no contiene nada, se realiza un BNE y figura atasco en la contadora. se le indica al cliente nuevamente limpiar los compartimentos de la contadora. Persiste atasco no visible. se requiere asistencia de técnico para chequear validador.  +5491161351903</t>
  </si>
  <si>
    <t xml:space="preserve">[03/12/2025]   Se realiza cambio del lector de tarjetas, se realizaron pruebas en producción en presencia de funcionario  // [02/12/2025] Se suspende pedido por solicitud de repuesto </t>
  </si>
  <si>
    <t>[02/12/2025] se suspende por pedido de monitor que no prende</t>
  </si>
  <si>
    <t xml:space="preserve">[03/12/2025] se realizó mantenimiento preventivo </t>
  </si>
  <si>
    <t>8571</t>
  </si>
  <si>
    <t xml:space="preserve">[02/12/2025] Se reemplazó lector biométrico. _x000D_
Pruebas en servicio junto a funcionario exitosas  // [01/12/2025] Se suspende por pedido de parte </t>
  </si>
  <si>
    <t>BAPRO 8571</t>
  </si>
  <si>
    <t xml:space="preserve">[03/12/2025] Se suspende pedido por solicitud de repuesto </t>
  </si>
  <si>
    <t xml:space="preserve">[03/12/2025] Mantenimiento preventivo._x000D_
Se reparó guía de Soporte de gaveta de rechazos de dispensador. _x000D_
Pruebas en servicio junto a funcionario exitosas </t>
  </si>
  <si>
    <t>[03/12/2025]   se suspende por pedido de repuesto // [02/12/2025] se suspende por pedido de monitor que no prende</t>
  </si>
  <si>
    <t>[03/12/2025] Se cambia lector de huellas, pruebas en servicio sin falla con funcionario.</t>
  </si>
  <si>
    <t>[03/12/2025] equipo operativo al momento de llegar personal informa que el dia de ayer se comunicó con monitoreo y retiraron el atasco. Quedando operativo el equipo. se realizó limpieza y calibración.  modulo probado en producción con funcionario. equipo sin falla // no hay forma de ingresar al equipo de manera remota, no tiene red, se reinicio router, se reinicio equipo se verifico cableado y no funciono</t>
  </si>
  <si>
    <t>[03/12/2025] Se verifico transmision ok de depositos con monitoreo_x000D_
equipo operativo // Se solicita asistencia tecnica, equipo sin conexion, no transmite desde el 15/11. Verificar conectivida y transmision de depositos a Genkin.</t>
  </si>
  <si>
    <t>[03/12/2025] Se realizo cambio de lectora de tarjetas. Se realizaron pruebas en diagnóstico y producción con funcionario sin presentar fallas. ATM OPERATIVO  // [01/12/2025] Se encuentra lectora de tarjetas dañada, no se logra reparar en campo, se solicita repuesto. suspende por pedido de parte.</t>
  </si>
  <si>
    <t xml:space="preserve">[03/12/2025] El lector biométrico funciona correctamente, se realizaron pruebas en producción en presencia de funcionario </t>
  </si>
  <si>
    <t>004677076470</t>
  </si>
  <si>
    <t xml:space="preserve">[03/12/2025] se entrega lata a personal prosegur- se cambia cable sensor de caja y bolsa. se verifica func. com personal de caudales. ok // [27/11/2025] a la espera de partes // estamos necesitando latas de reposición (CIMA),por  problema de la tapa de plástico que no hace que libere la cerradura de la lata </t>
  </si>
  <si>
    <t>SAIEP 004677076470</t>
  </si>
  <si>
    <t>11113</t>
  </si>
  <si>
    <t xml:space="preserve">[03/12/2025] Mantenimiento preventivo. _x000D_
Se acomodaron correas de transporte de pre stacker._x000D_
Pruebas en servicio junto a funcionario exitosas </t>
  </si>
  <si>
    <t>BAPRO 11113</t>
  </si>
  <si>
    <t>[03/12/2025] Se reparó tapa de gaveta de depósito. Se realizó limpieza y calibración de sensores del módulo ENA. Se configuraron de $10000 las gavetas S/N BY 000715360, BM 00969442, y BY 000695889. Se realizaron pruebas en diagnóstico sin fallas. // Domingo Millot no recibe técnico 13hs</t>
  </si>
  <si>
    <t>[03/12/2025] se suspende por pedido de repuestos  // Se solicita asistencia tecnica, equipo sin conexion, no transmite desde el 29/11. Verificar conectivida y transmision de depositos a Genkin.</t>
  </si>
  <si>
    <t>S1ABS613</t>
  </si>
  <si>
    <t>BANCO ICBC S1ABS613</t>
  </si>
  <si>
    <t>[03/12/2025] Se realizo MP._x000D_
prueba de depositos con el operador ok._x000D_
Equipo operativo</t>
  </si>
  <si>
    <t>[03/12/2025] Se realiza Mantenimiento Preventivo del equipo. Se efectuan varios depósitos, todos exitosos.</t>
  </si>
  <si>
    <t xml:space="preserve">[03/12/2025] mantenimiento </t>
  </si>
  <si>
    <t>4839</t>
  </si>
  <si>
    <t>[03/12/2025] se cierra pedido . lector biométrico funcionando se realiza consulta de salgo con el mismo.</t>
  </si>
  <si>
    <t>BAPRO 4839</t>
  </si>
  <si>
    <t>[01/12/2025] Se reinstaló software aplicativo JAM v 11.0.0. Se realizó referenciacion de gavetas. Se realizó prueba en producción con funcionaria de la Entidad sin fallas. // Se solicita guardia</t>
  </si>
  <si>
    <t>[01/12/2025] instalacion de fix para la habilitacion de cheques._x000D_
modulo probado en produccion junto al funcionario._x000D_
Equipo operativo</t>
  </si>
  <si>
    <t>[01/12/2025]   se regula sensor de presencia de bolsa // [29/11/2025] Se suspende. Funcionan todos los sensores menos el de presencia. Ya le hizo el vaciado manual y el equipo está operativo. Me informa planta que el lunes aprox 12 HRS vienen con lata para dejar abierto sin lata colocada para poder trabajar  // Deriv_x000D_
confirmado con Mauro f 29/11 10:30hs</t>
  </si>
  <si>
    <t>11050</t>
  </si>
  <si>
    <t xml:space="preserve">[01/12/2025] Servicio de biométrico sin fallas ni errores a la llegada del técnico. Funciona en servicio con normalidad._x000D_
Pruebas en servicio junto a funcionario exitosas </t>
  </si>
  <si>
    <t>BAPRO 11050</t>
  </si>
  <si>
    <t>[01/12/2025] Se detecto billete de $20.000 y $2.000 atascados en las correas. Se procedió a quitar el atasco. Se colocaron correas en posicion. Se realizo limpieza preventiva del sensores. Se realizaron pruebas en diagnóstico y producción con funcionario sin presentar fallas. ATM OPERATIVO</t>
  </si>
  <si>
    <t>3110</t>
  </si>
  <si>
    <t>BAPRO 3110</t>
  </si>
  <si>
    <t xml:space="preserve">[01/12/2025] Servicio de biométrico sin fallas ni errores. Funciona en servicio._x000D_
Pruebas en servicio junto a funcionario exitosas </t>
  </si>
  <si>
    <t>010757000170</t>
  </si>
  <si>
    <t>[01/12/2025] cambio de pc por problemas de voltajes en usb, al decobectar algun puerto la poaca arduino se apaga y encendia sola. masterizacion de equipo luego de cambio de pc // A coordinar con UB</t>
  </si>
  <si>
    <t>BASES SA 010757000170</t>
  </si>
  <si>
    <t>[01/12/2025] Se suspende pedido por solicitud de repuesto.</t>
  </si>
  <si>
    <t>[01/12/2025]   se realiza cambio de biometrico y pruebas en servicio ok // [27/11/2025] se suspende por pedido de repuesto</t>
  </si>
  <si>
    <t xml:space="preserve">[01/12/2025] Se cargaron nuevas claves Masterkeys en ATM. ATM operativo y en servicio. Se realizó consulta de saldo. consulta OK. ATM sin carga de valores  // [28/11/2025] Claves Masterkeys con error. Se solicita a funcionario bancario Javier Levian claves nuevas Masterkeys. Se suspende por sucursal </t>
  </si>
  <si>
    <t>Llave de encripción</t>
  </si>
  <si>
    <t xml:space="preserve">[01/12/2025]   se realizó cambio de pc y de teclado de cliente por falla. se re-instalo y configuró software JAM. atm probado en producción con funcionario  // [28/11/2025]   se realizó cambio dr teclado, hub usb y cable usb pero el teclado queda con falla. se solicita pc para su reemplazo  // [27/11/2025] modulo de depósito con falla en validador.  se realizó cambio del mismo. se realizaron pruebas con éxito en diagnóstico.  atm con falla en teclado de cliente.  se solicita repuesto  // [26/11/2025] se solicita repuesto </t>
  </si>
  <si>
    <t>[01/12/2025] Instalacion de fix para la habilitacion de cheques._x000D_
modulo probado en produccion junto al funcionario._x000D_
Equipo operativo.</t>
  </si>
  <si>
    <t xml:space="preserve">[01/12/2025]   se realiza cambio de shutter.pruebas en servicio con funcionario  // [28/11/2025] se suspende pedido por solicitud de repuestos </t>
  </si>
  <si>
    <t>[01/12/2025] Se realiza limpieza y lubricación de la impresora de recibos, se realizaron pruebas en producción en presencia de funcionario</t>
  </si>
  <si>
    <t>[01/12/2025] Se suspende por pedido de parte (biométrico)</t>
  </si>
  <si>
    <t xml:space="preserve">[01/12/2025]   Se realiza cambio de lector de huellas, pruebas en diagnostico sin fallas, el equipo queda con el lector funcional, pruebas en servicio sin falla con funcionario. // [28/11/2025] Se suspende pedido por solicitud de repuesto. </t>
  </si>
  <si>
    <t>[01/12/2025] Se repara shutter, pruebas en diagnostico y en servicio sin falla con funcionario. También se revisa el equipo 4639 a pedido de la sucursal, por lectora la misma, presentaba rodillos gastados los mismos som cambiados.</t>
  </si>
  <si>
    <t>[01/12/2025] Se instaló fix que habilita el depósito de cheques. Se realizó prueba en producción de depósito con funcionario de la Entidad sin fallas.</t>
  </si>
  <si>
    <t>[01/12/2025]   se reemplaza lector biometrico y pruebas de funcionamiento ok. se deja reclamo por servicio caído a Red Link. Atm ok // [27/11/2025] se suspende por pedido de repuesto</t>
  </si>
  <si>
    <t>[01/12/2025]   se suspende por pedido de repuestos (se masterizó pero la falla continua) // [28/11/2025] se suspende por horario... se cambió repuesto... las pruebas en diagnóstico dan ok, pero no queda en servicio funcionando el módulo de depósitos. se reinstalo jam y sigue igual. se debe masterizar software base pero no se llega por horario de sucursal</t>
  </si>
  <si>
    <t xml:space="preserve">[02/12/2025] Se suspende pedido por solicitud de repuesto </t>
  </si>
  <si>
    <t>[02/12/2025]  se realizó cambio de biometrico y re-instalacion de certificados por fallas. pruebas realizadas ok // [01/12/2025] Se suspende pedido por solicitud de repuesto.</t>
  </si>
  <si>
    <t>[02/12/2025] Se realiza Mantenimiento Preventivo del equipo. Se efectuan varios depósitos, todos exitosos.</t>
  </si>
  <si>
    <t xml:space="preserve">[02/12/2025] se realizó mantenimiento preventivo </t>
  </si>
  <si>
    <t>004768014870</t>
  </si>
  <si>
    <t>[02/12/2025] instalación de equipo y puesta en producción</t>
  </si>
  <si>
    <t>STARBUCKS COFFE ARGENTINA SRL 004768014870</t>
  </si>
  <si>
    <t xml:space="preserve">[01/12/2025] Se suspende por pedido de parte </t>
  </si>
  <si>
    <t xml:space="preserve">[02/12/2025] se suspende por pedido de Impresora por falla en engranajes de guillotina. </t>
  </si>
  <si>
    <t>[02/12/2025] Se instaló fix que habilita el depósito de cheques. Se realizó prueba en producción con funcionario de la Entidad sin fallas.</t>
  </si>
  <si>
    <t>[02/12/2025] configuracion de gavetas_x000D_
s/n: B838220800372 ($20000)_x000D_
s/n: B838220800800 ($10000)_x000D_
s/n: B838220703354 ($10000)_x000D_
Funcionario informa que seran probadas en produccion luego del balanceo del atm._x000D_
equipo operativo.</t>
  </si>
  <si>
    <t xml:space="preserve">[02/12/2025] Se reviso dispensador. se encontró billete denominación $10000 trabado en dispensador. se realizaron pruebas en dispensador. pruebas OK. dispensador OPERATIVO. se realizó prueba de extracción con funcionario bancario. Prueba EXITOSA. ATM operativo y en servicio </t>
  </si>
  <si>
    <t>4418</t>
  </si>
  <si>
    <t xml:space="preserve">[02/12/2025] se actualizó template para el módulo de depósitos. _x000D_
Instalación de fix para la activación del módulo de cheques. _x000D_
Pruebas en servicio junto a funcionario exitosas </t>
  </si>
  <si>
    <t>BANCO NACION 4418</t>
  </si>
  <si>
    <t>003600005870</t>
  </si>
  <si>
    <t>[01/12/2025] Se realizo remasterizacion de terminal. Se instala aleph 4.34 y firmware 1.084.54. Se realizan pruebas en diagnóstico y producción con funcionario sin presentar fallas. MAE OPERATIVA  // se detecta que el equipo se tilda al intentar depositar porque no toma la recontadora, se reinicia la misma, se reinicia equipo y sigue sin reconocerla.</t>
  </si>
  <si>
    <t>MAYCAR S.A 003600005870</t>
  </si>
  <si>
    <t xml:space="preserve">[01/12/2025] Se realizo revisión y limpieza de los 2 doble extractores del dispensador._x000D_
Se realizo limpieza de sensores de Stacker._x000D_
Se realizaron pruebas en diagnostico sin presentar fallas._x000D_
</t>
  </si>
  <si>
    <t xml:space="preserve">[01/12/2025] Se actualizó template de módulo de depósitos._x000D_
Se instaló fix para la activación del módulo de cheques._x000D_
Pruebas en servicio junto a funcionario exitosas </t>
  </si>
  <si>
    <t>[01/12/2025] falla en aplicativo cuando cliente hace cierre contable diario. desde el sector especialistas Ariel Vasena nos informa que por el momento no hay solución de dicho problema. sugiere realizar una disminución del estado de bolsa del día anterior. // No hay conexión, no se puede verificar el error, se reinicio la mae y el router sin ping. posible versión vieja de aleph, no genera cierra</t>
  </si>
  <si>
    <t>[01/12/2025] Se encuentra lectora de tarjetas dañada, no se logra reparar en campo, se solicita repuesto. suspende por pedido de parte.</t>
  </si>
  <si>
    <t xml:space="preserve">[02/12/2025] Se reemplaza fuente de alimentación del monitor, queda sin. fallas.Se realizan varios depósitos, todos exitosos. // Se ingresa al equipo, y remotamente funciona bien. Se hace un apagado general pero la falla persiste para el cliente. </t>
  </si>
  <si>
    <t>10224</t>
  </si>
  <si>
    <t>[01/12/2025] Se relevó información de ATM y EPP. ATM sin fallas. ATM sin fallas.</t>
  </si>
  <si>
    <t>BANCO NACION 10224</t>
  </si>
  <si>
    <t>[01/12/2025] Se realizó mantenimiento preventivo. Se realizaron pruebas en diagnóstico sin fallas.</t>
  </si>
  <si>
    <t>13312</t>
  </si>
  <si>
    <t>[01/12/2025]   se habló con comunicaciones y link. se pidió stop Start y levantó el atm. pruebas ok // [26/11/2025] se suspende porque se tiene que retirar caudales. se habló con link y comunicaciones Bapro. se hicieron distintas pruebas pero hay que continuar con las mismas</t>
  </si>
  <si>
    <t>BAPRO 13312</t>
  </si>
  <si>
    <t xml:space="preserve">[01/12/2025] limpieza, lubricacion y calibracion de modulo ENA. Pruebas de deposito realizadas en diagnostico </t>
  </si>
  <si>
    <t>5030</t>
  </si>
  <si>
    <t>[01/12/2025] Se reemplaza consumibles  del Stacker y de los módulos del dispensador,  queda sin fallas.Se realizan pruebas del dispensador en presencia del tesorero Daniel Gomez , todas exitosas.ATM queda en servicio.</t>
  </si>
  <si>
    <t>BANCO NACION 5030</t>
  </si>
  <si>
    <t>004677027470</t>
  </si>
  <si>
    <t xml:space="preserve">[01/12/2025] se realizó mantenimiento preventivo </t>
  </si>
  <si>
    <t>SAIEP 004677027470</t>
  </si>
  <si>
    <t>[01/12/2025]   Se reemplazó CI. Se realizaron pruebas en diagnóstico y producción con funcionaria de la Entidad sin fallas. // [28/11/2025] Se reemplazó validador. Se intentó reparar CI sin éxito. Suspende por pedido de repuesto (CI)</t>
  </si>
  <si>
    <t>[01/12/2025] Se reemplazó lector biométrico. _x000D_
Reinstalacion de certificados. _x000D_
Pruebas en servicio junto a funcionario exitosas  // [28/11/2025] Se suspende por pedido de parte  // [27/11/2025] No se puede realizar servicio debido a que no hay luz en la sucursal</t>
  </si>
  <si>
    <t>[01/12/2025] Se eliminó atasco de billete doblado dentro de escrow._x000D_
Billetes entregados a portavalor Ricardo Suarez._x000D_
Se realiza calibracion de sensores y pruebas en diagnostico sin presentar fallas. // Se solicita guardia</t>
  </si>
  <si>
    <t>11316</t>
  </si>
  <si>
    <t xml:space="preserve">[01/12/2025] se realiza mantenimiento preventivo en el equipo se realizaron pruebas correspondientes con funcionario </t>
  </si>
  <si>
    <t>BAPRO 11316</t>
  </si>
  <si>
    <t>[01/12/2025] Instalacion de fix para la habilitacion de cheques._x000D_
modulo probado en produccion junto al funcionario._x000D_
equipo operativo.</t>
  </si>
  <si>
    <t>008383010570</t>
  </si>
  <si>
    <t>[01/12/2025] Se realiza Mantenimiento Preventivo del equipo.  Se efectuan varios depósitos, todos exitosos.</t>
  </si>
  <si>
    <t>FRAVEGA 008383010570</t>
  </si>
  <si>
    <t xml:space="preserve">[01/12/2025] se remplaza router y sim_x000D_
se chequear conectividad con monitoreo ok // Se solicita asistencia tecnica, equipo sin conexion, no transmite desde el 24/11. Verificar conectivida y transmision de depositos a Genkin._x000D_
Espero nuevo nro de pedido por favor. </t>
  </si>
  <si>
    <t xml:space="preserve">[01/12/2025]   se reemplaza Head y se realizan pruebas en diagnostico y en servicio sin fallas. atm ok // [28/11/2025]   se procede a masterizacion de sw base y Jam pero el.error persiste por falla de placa board. suspendo por pedido de repuesto  // [27/11/2025] se corre fix de cheques pero la instalación de sw sw hizo sin cheques. Especialistas ordena reinstalar sw base y Jam por.lo cual se suspende y se coordina para mañana. </t>
  </si>
  <si>
    <t xml:space="preserve">[01/12/2025]   Se realiza cambio del lector biométrico, se realizaron pruebas en producción en presencia de funcionario  // [28/11/2025] Se suspende pedido por solicitud de repuesto </t>
  </si>
  <si>
    <t>[29/11/2025] se realizó limpieza de equipo. pruebas de diagnóstico y de servicio ok // El cliente llama para solicitar un mantenimiento preventivo de su equipo ya que en los últimos días viene presentando varias fallas recurrentes que le dificultan su labor, como fallo de sensores y error 8, por lo cual quiere que se le envíe un técnico para hacer limpieza o mantenimiento preventivo del equipo</t>
  </si>
  <si>
    <t>[28/11/2025] se remplaza validador. _x000D_
se realizan pruebas junto al cliente ok // Necesitamos reemplazar un sensor del equipo</t>
  </si>
  <si>
    <t>[28/11/2025] Se realizo actualizacion de certificados biometricos de huella. Se realizaron pruebas en diagnóstico y producción con funcionario sin presentar fallas.</t>
  </si>
  <si>
    <t xml:space="preserve">[28/11/2025] Presentador con falla traba en boquilla de salida. Se cambió presentador. se cambió cableado de sensores en presentador. Presentador operativo. Se realizó prueba en servicio con funcionario bancario. Prueba EXITOSA. Dispensador operativo. ATM en servicio </t>
  </si>
  <si>
    <t>[28/11/2025] Se realiza corrección de correas y mantenimiento de todos los note feeder, el equipo queda operativo sin falla, pruebas en servicio con funcionario, también se instalan certificados de biommetrico y se prueba en servicio, el mismo funciona con dificultad se requiere el cambio del mismo.</t>
  </si>
  <si>
    <t>[28/11/2025] Se instaló fix que habilita el depósito de cheques. Se realizó prueba en producción con funcionaria de la Entidad sin fallas.</t>
  </si>
  <si>
    <t xml:space="preserve">[28/11/2025] Se suspende pedido por solicitud de repuesto. </t>
  </si>
  <si>
    <t>[28/11/2025] Se realizaron pruebas en diagnóstico y producción con funcionario sin presentar fallas.</t>
  </si>
  <si>
    <t>{28/11/2025}   // [28/11/2025] se ajusto ficha fuente alimentación kit PC _x000D_
pruebas ok  // {22/11/2025} sin guardia // No se logra ingresar al equipo, se reinicia, pero la falla persiste. El cliente indica que sucedió el mismo problema la semana pasada</t>
  </si>
  <si>
    <t>[28/11/2025] Se actualizó templade de módulo de depósitos. _x000D_
Se instaló fix para el reconocimiento de cheques. Pruebas en servicio junto funcionarios exitosas</t>
  </si>
  <si>
    <t xml:space="preserve">[28/11/2025] se suspende pedido por solicitud de repuestos </t>
  </si>
  <si>
    <t xml:space="preserve">[28/11/2025]   Se realiza Mantenimiento Preventivo 2do Semestre. // [26/09/2025] No sé pudo realizar mantenimiento por corte de energía en sucursal </t>
  </si>
  <si>
    <t>809311</t>
  </si>
  <si>
    <t xml:space="preserve">[28/11/2025] masterizacion de equipo por cambio de card cage // [26/11/2025] se suspende por pedido de repuestos </t>
  </si>
  <si>
    <t>BANCO CREDICOOP 809311</t>
  </si>
  <si>
    <t xml:space="preserve">[28/11/2025]   se procede a masterizacion de sw base y Jam pero el.error persiste por falla de placa board. suspendo por pedido de repuesto  // [27/11/2025] se corre fix de cheques pero la instalación de sw sw hizo sin cheques. Especialistas ordena reinstalar sw base y Jam por.lo cual se suspende y se coordina para mañana. </t>
  </si>
  <si>
    <t xml:space="preserve">[28/11/2025] mantenimiento preventivo </t>
  </si>
  <si>
    <t>[28/11/2025] se procede a cambios de rodamientos y a pruebas en diagnostico con billetes reales. atm ok</t>
  </si>
  <si>
    <t>[29/11/2025] Se suspende. Funcionan todos los sensores menos el de presencia. Ya le hizo el vaciado manual y el equipo está operativo. Me informa planta que el lunes aprox 12 HRS vienen con lata para dejar abierto sin lata colocada para poder trabajar  // Deriv_x000D_
confirmado con Mauro f 29/11 10:30hs</t>
  </si>
  <si>
    <t>[28/11/2025] Se retira atasco de billetes de $1000 y se realiza limpieza del cabezal  , queda sin fallas.Se realizan varios depósitos, todos exitosos.</t>
  </si>
  <si>
    <t>BASILICATA CIA DE CARNES</t>
  </si>
  <si>
    <t>010933000270</t>
  </si>
  <si>
    <t>[28/11/2025] se chequear conectividad con monitoreo ok_x000D_
 // Se solicita asistencia tecnica, equipo sin conexion, no transmite desde el 25/11. Verificar conectivida y transmision de depositos a Genkin.</t>
  </si>
  <si>
    <t>BASILICATA CIA DE CARNES 010933000270</t>
  </si>
  <si>
    <t>[28/11/2025] se suspende por horario... se cambió repuesto... las pruebas en diagnóstico dan ok, pero no queda en servicio funcionando el módulo de depósitos. se reinstalo jam y sigue igual. se debe masterizar software base pero no se llega por horario de sucursal</t>
  </si>
  <si>
    <t xml:space="preserve">[28/11/2025] al arribar a cliente se observa que el router está apagado luego de un corte de energía. Se prende router. Se realiza prueba de depósito de sobre. Prueba OK. se habló con monitoreo MAE quien nos informa que el depósito impacta de manera correcta. Equipo operativo y en servicio </t>
  </si>
  <si>
    <t>[28/11/2025] se encuentra router quemado se solicita remplazo  // Se solicita asistencia tecnica, equipo sin conexion, no transmite desde el 24/11. Verificar conectivida y transmision de depositos a Genkin.</t>
  </si>
  <si>
    <t>6208</t>
  </si>
  <si>
    <t>[28/11/2025] Se actualizó templade de módulo de depósitos. Se instaló fix para el reconocimiento de cheques. Pruebas en servicio junto funcionarios exitosas</t>
  </si>
  <si>
    <t>BANCO NACION 6208</t>
  </si>
  <si>
    <t xml:space="preserve">[28/11/2025] Claves Masterkeys con error. Se solicita a funcionario bancario Javier Levian claves nuevas Masterkeys. Se suspende por sucursal </t>
  </si>
  <si>
    <t>[28/11/2025] cambio de lector biometrico._x000D_
modulo probado en produccion junto al funcionario._x000D_
Equipo operativo. // [27/11/2025] tras fallas en lector biometrico._x000D_
se suspende pedido por repuesto.</t>
  </si>
  <si>
    <t>[28/11/2025] Se realizó Mantenimiento Preventivo del equipo. Se efectuan varios depósitos, todos exitosos.</t>
  </si>
  <si>
    <t>[28/11/2025] Se realiza reparación de modulo picker AFD, pruebas en servicio sin falla con funcionario.</t>
  </si>
  <si>
    <t>001386000070</t>
  </si>
  <si>
    <t>CARLOS ISLA y CIA S.A 001386000070</t>
  </si>
  <si>
    <t xml:space="preserve">[28/11/2025]   se realizó cambio dr teclado, hub usb y cable usb pero el teclado queda con falla. se solicita pc para su reemplazo  // [27/11/2025] modulo de depósito con falla en validador.  se realizó cambio del mismo. se realizaron pruebas con éxito en diagnóstico.  atm con falla en teclado de cliente.  se solicita repuesto  // [26/11/2025] se solicita repuesto </t>
  </si>
  <si>
    <t>[27/11/2025] Se realizó mantenimiento preventivo. Se realizó prueba en producción con empleada de la Entidad sin fallas.</t>
  </si>
  <si>
    <t>[27/11/2025]   se remplaza router y sim , con plantilla moviestar // [26/11/2025] router sin conexión  // Se solicita asistencia tecnica, equipo sin conexion, no transmite desde el 08/10. Verificar conectivida y transmision de depositos a Genkin.</t>
  </si>
  <si>
    <t>[27/11/2025] Se cambió router TELDAT y chip SIM MOVISTAR. se realizó configuración. se realizó migración a NINJAONE. se realizó prueba de conectividad. prueba ok. se realizó prueba de depósito con cliente. Prueba EXITOSA. equipo operativo y en servicio  // [26/11/2025] se realizaron pruebas en equipo. Pruebas OK. se realizó prueba de depósito de efectivo con cliente. Prueba EXITOSA . problema de conectividad en router. se solicita cambio de router y chip SIM. Se suspende por repuesto  // Cliente solicita visita técnico indicando que el equipo está muy lento y que no le toma todos los cambios de bolsa en las recaudaciones. _x000D_
Contacto: Santibañez carla_x000D_
Tel: +5492804354915_x000D_
Horario 9 a 22hs</t>
  </si>
  <si>
    <t xml:space="preserve">[27/11/2025] se entrega cambio de lata en base rio grande para cliente // estamos necesitando latas de reposición (CIMA),por  problema de la tapa de plástico que no hace que libere la cerradura de la lata </t>
  </si>
  <si>
    <t>Sin Lata</t>
  </si>
  <si>
    <t xml:space="preserve">[27/11/2025] biometría funcionando ok. se realizan pruebas ok. se entrega ticket a funcionario con transacción </t>
  </si>
  <si>
    <t>[27/11/2025] Se repara head unit, el mismo no puede separar lo billetes ni validarlos, se realizan extensivas pruebas en diagnostico sin falla, y en servicio con funcionario sin falla.</t>
  </si>
  <si>
    <t>[27/11/2025] Se realizo MP._x000D_
prueba de depositos con el operador ok._x000D_
Equipo operativo</t>
  </si>
  <si>
    <t xml:space="preserve">[27/11/2025] biometría funcionando ok. se realizan pruebas ok. se entrega ticket a funcionario con transacción. </t>
  </si>
  <si>
    <t xml:space="preserve">[27/11/2025] se realiza relevamiento para desistalacion de equipo se envía informe </t>
  </si>
  <si>
    <t>6611</t>
  </si>
  <si>
    <t xml:space="preserve">[27/11/2025] Se realizaron pruebas de lector biométrico diagnóstico funcionando ok._x000D_
Se probó en servicio con una huella ya registrada y permitió el ingreso a operar normal._x000D_
Se intentó cargar huella de un usuario nuevo pero el servicio se encuentra caído, no permitiendo hacer la operación. Falla del servicio de red, biométrico ok_x000D_
_x000D_
Pruebas en servicio junto a funcionario exitosas </t>
  </si>
  <si>
    <t>BAPRO 6611</t>
  </si>
  <si>
    <t>006624119671</t>
  </si>
  <si>
    <t xml:space="preserve">[27/11/2025] se capacitó personal _x000D_
Sabrina Brito _x000D_
Adrian Mansilla </t>
  </si>
  <si>
    <t>CARREFOUR 006624119671</t>
  </si>
  <si>
    <t xml:space="preserve">[27/11/2025] se realiza relevamiento para desistalacion de equipo. se envía informe </t>
  </si>
  <si>
    <t>006624119670</t>
  </si>
  <si>
    <t xml:space="preserve">[27/11/2025] se instalo CTE 2 </t>
  </si>
  <si>
    <t>CARREFOUR 006624119670</t>
  </si>
  <si>
    <t>6082</t>
  </si>
  <si>
    <t>[27/11/2025] Se realizo habilitación de deposito de cheques, se actualizó template de validador.  Se realizo prueba en servicio junto al funcionario que garantiza la correcta implementación de la tarea solicitada.</t>
  </si>
  <si>
    <t>BANCO NACION 6082</t>
  </si>
  <si>
    <t xml:space="preserve">[27/11/2025] se instalo CTE 2_x000D_
pruebas ok </t>
  </si>
  <si>
    <t>809051</t>
  </si>
  <si>
    <t xml:space="preserve">[27/11/2025] Se realizo cambio de kit de fricción de modulo nro 3. Se realizo limpieza de sensores de dispensador de manera preventiva. Se realizo cambio de cover keypad de 1 gaveta. Se realizaron pruebas en diagnóstico y producción con funcionario sin presentar fallas. ATM OPERATIVO </t>
  </si>
  <si>
    <t>BANCO CREDICOOP 809051</t>
  </si>
  <si>
    <t xml:space="preserve">[27/11/2025] modulo de depósito con falla en validador.  se realizó cambio del mismo. se realizaron pruebas con éxito en diagnóstico.  atm con falla en teclado de cliente.  se solicita repuesto  // [26/11/2025] se solicita repuesto </t>
  </si>
  <si>
    <t xml:space="preserve">[27/11/2025] se corre fix de cheques pero la instalación de sw sw hizo sin cheques. Especialistas ordena reinstalar sw base y Jam por.lo cual se suspende y se coordina para mañana. </t>
  </si>
  <si>
    <t>[27/11/2025] Se reemplazó shutter de dispensador. _x000D_
Pruebas en servicio junto a funcionario exitosas  // Se coordina para 27/11 14Hs</t>
  </si>
  <si>
    <t xml:space="preserve">[27/11/2025] a la espera de partes // estamos necesitando latas de reposición (CIMA),por  problema de la tapa de plástico que no hace que libere la cerradura de la lata </t>
  </si>
  <si>
    <t>[27/11/2025] No se puede realizar servicio debido a que no hay luz en la sucursal</t>
  </si>
  <si>
    <t>6548</t>
  </si>
  <si>
    <t>[28/11/2025] se instalaron certificados._x000D_
lector probado en produccion junto al funcionario._x000D_
equipo operativo.</t>
  </si>
  <si>
    <t>BAPRO 6548</t>
  </si>
  <si>
    <t>6136</t>
  </si>
  <si>
    <t>[28/11/2025] Se actualizó templade de módulo de depósitos._x000D_
Se instaló fix para el reconocimiento de cheques._x000D_
Pruebas en servicio junto funcionarios exitosas</t>
  </si>
  <si>
    <t>BANCO NACION 6136</t>
  </si>
  <si>
    <t xml:space="preserve">[28/11/2025] Se realizo instalacion de software de lector de huellas y certificados del mismo. Se realizaron pruebas en diagnóstico y producción con funcionario sin presentar fallas. </t>
  </si>
  <si>
    <t>[28/11/2025] Se realizo habilitación de modulo de deposito de cheques, se realizo actualización de template de validador._x000D_
Se realizo prueba en servicio junto al funcionario que garantiza la correcta implementacion de la tarea solicitada</t>
  </si>
  <si>
    <t>[28/11/2025] revision del swich que acciona la gaveta de purga._x000D_
modulo probado en produccion junto al funcionario._x000D_
Equipo operativo</t>
  </si>
  <si>
    <t xml:space="preserve">[28/11/2025] Se suspende pedido por solicitud de repuesto </t>
  </si>
  <si>
    <t>[28/11/2025] se conecta cable de masa pruebas en servicio ok</t>
  </si>
  <si>
    <t>[27/11/2025] tras fallas en lector biometrico._x000D_
se suspende pedido por repuesto.</t>
  </si>
  <si>
    <t>[28/11/2025] se realiza limpieza de modulo y lubricacion_x000D_
pruebas en servicio ok</t>
  </si>
  <si>
    <t>[27/11/2025] Se cargaron claves Masterkeys en ATM. Se realizaron pruebas en ATM. falla en lectora de tarjeta. se cambia lectora de tarjeta. se realizan pruebas en ATM. Falla en claves Masterkeys. se suspende por claves Masterkeys  // [26/11/2025] se cambia fuente de módulos en ATM. Se reemplaza impresora de cliente. se reinstala software base. se instala MV Jam . se configura ATM. Módulos operativos. impresora operativa. no sé pudo cargar Masterkeys. no sé pudo contactar con Soporte Entidades para 2da componente. se suspende pedido por claves Masterkeys  // [25/11/2025] Se reviso impresora. Se instalo fix de módulos offline. Se masterizar ATM. Persiste falla impresora offline. Sin acceso a fuente de módulos. Sin acceso a puerta tesoro. Se suspende por no tener acceso a tesoro</t>
  </si>
  <si>
    <t xml:space="preserve">[28/11/2025] Sabrina Brito se responsabiliza de capacitar al personal </t>
  </si>
  <si>
    <t>[27/11/2025] se realizó clear ram  // El cliente llama porque le dice error en escrow, nos conectamos remotamente, no tenemos conexion, . se le guía para que ingresa, abre el escrow ,retira el dinero , pero cundo pone cerrar shuter no le cierra , se reinicia la maquina y la validadora esperamos 20 segundo vuelve y sigue igual se deriva  a técnico</t>
  </si>
  <si>
    <t>[28/11/2025] Se suspende por pedido de parte  // [27/11/2025] No se puede realizar servicio debido a que no hay luz en la sucursal</t>
  </si>
  <si>
    <t>[28/11/2025] Se reemplazó validador. Se intentó reparar CI sin éxito. Suspende por pedido de repuesto (CI)</t>
  </si>
  <si>
    <t>11131</t>
  </si>
  <si>
    <t xml:space="preserve">[28/11/2025] Se reinstalo el software del lector biométrico, se realizaron pruebas en producción en presencia de funcionario </t>
  </si>
  <si>
    <t>BAPRO 11131</t>
  </si>
  <si>
    <t>[28/11/2025] se acomodó "vertical" desde menú de monitor de supervisor. pruebas ok</t>
  </si>
  <si>
    <t xml:space="preserve">[26/11/2025] mantenimiento </t>
  </si>
  <si>
    <t>002359018070</t>
  </si>
  <si>
    <t xml:space="preserve">[26/11/2025] fuente de pc desconectada // Monitor apagado, se verifico las conexiones de la mae dice estar todo ok, se reinicio sin éxito </t>
  </si>
  <si>
    <t>ACA 002359018070</t>
  </si>
  <si>
    <t xml:space="preserve">[26/11/2025] mal operación del funcionario _x000D_
se realizan pruebas ok // 101132413-Se requiere masterización </t>
  </si>
  <si>
    <t>[26/11/2025] se saca falla de billetes trabados extraído por responsable y se efectuan pruebas sin fallas</t>
  </si>
  <si>
    <t>[26/11/2025] Se cambió switch de presencia puerta tesoro en equipo. se realizaron pruebas de depósito de efectivo con cliente. Prueba EXITOSA. Equipo operativo y en servicio  // La maquina marca nuevamente puerta del tesoro abierta, tuvieron asistencia por falla en los sensores ayer 101131465, quedo operativo pero volvio , se actualizo la placa aiboard pero sigue el error, se deriva a tecnico</t>
  </si>
  <si>
    <t>[26/11/2025] se limpio y lubrico couler PC _x000D_
pruebas ok  // El cliente se comunica porque el equipo no supera la fase de bios, que hace un tiempo le sucedió lo mismo y el problema había el cooler. Intentamos conectarnos de manera remota pero no hay conexión con el equipo aunque si hay ping. Se le pide al cliente que reinicie todo el equipo por completo pero la falla persiste, no puede superar la fase de bios</t>
  </si>
  <si>
    <t>[26/11/2025]   Se reemplaza head unit, pruebas en servicio sin falla con funcionario. // [25/11/2025] Se solicita repuesto.</t>
  </si>
  <si>
    <t>[26/11/2025] limpieza de sensores, cambio de sensor y calibrado. limpieza y control grla. se prueba con funcionario.  ok // El cliente indica que elm equipo arroja cartel "Es necesario hacer una Limpieza". Se solicita mantenimiento y revisión del equipo.</t>
  </si>
  <si>
    <t xml:space="preserve">[26/11/2025] se suspende por pedido de repuestos </t>
  </si>
  <si>
    <t>[26/11/2025] Impresora con falla en corte de ticket. se reviso configuración de impresora. se realizaron pruebas de impresión. Pruebas OK. Se realizó prueba de depósito de efectivo con cliente. Prueba EXITOSA. Impresora operativa. Equipo operativo y en servicio  // cliente solicita tecnico ya que se intento resolver de manera remota por otro operador y reitera la falla.</t>
  </si>
  <si>
    <t xml:space="preserve">[26/11/2025] A la llegada del técnico, el equipo estaba operativo y sin fallas_x000D_
Según lo que se observó en la auditoria, el ATM luego de un reinicio (por fecha y hora, ya que no había personal en ese momento, debe ser por cortes de luz que la funcionaria indicó que hubo en la localidad), el ATM queda OUT OF SERVICE y no levanta hasta que haya una comunicación con Link y que envie un stop &amp; start y un carga de configuración. Allí vuelve a quedar operativo sin fallas. No se encuentra en ningún momento fallas de hardware._x000D_
En comunicación con Marina de Soporte de entidades, se le indican las fechas ocurridas y ve que el ATM no tiene comunicación hasta que por los comandos antes mencionados el ATM vuelve a comunicar._x000D_
Esto sólo sucedió los fines de semana tras cortes de luz, operando con normalidad los demás dias._x000D_
La falla es de comunicación. _x000D_
Se verifica también tensiones de alimentación y puesta a tierra, siendo correctos._x000D_
Pruebas en servicio junto a funcionario exitosas </t>
  </si>
  <si>
    <t xml:space="preserve">[26/11/2025] se solicita repuesto </t>
  </si>
  <si>
    <t>[26/11/2025] se configura bios. se reinicia y queda en servicio  // .</t>
  </si>
  <si>
    <t>[26/11/2025] se realizó instaló software con último aplicativo de aleph. se configuró y se pidió carga de usuarios.  equipo probado en producción con funcionario  // [21/11/2025] problema en software base. se reinstala equipo. se configura equipo. se instala última versión TEMPLATE. falla en conectividad y carga de usuarios por problemas de señal en router. se solicita cambio de chip en router y antena.</t>
  </si>
  <si>
    <t>[26/11/2025] Se realizó inicialización de fotosensores. Se realizaron pruebas en diagnóstico y producción con funcionaria de la Entidad sin fallas.</t>
  </si>
  <si>
    <t>[26/11/2025] Al llegar al pedido la terminal se encontraba 100% operativa. Se comunico con monitoreo para chequear conectividad. Se realizo prueba en diagnóstico y producción con funcionario sin presentar fallas. MEA OPERATIVA  // Se dio de alta el Requerimiento 101132387-0.</t>
  </si>
  <si>
    <t>[26/11/2025] Se realizo reparación de modulo de depositos._x000D_
Se realizo limpieza y calibración de sensores._x000D_
Se realizaron depósitos en servicio sin presentar fallas.  Se adjuntan fotos. // Se solicita guardia</t>
  </si>
  <si>
    <t xml:space="preserve">[26/11/2025] Se observó en auditoria que los reinicios producidos son por las actualizaciones que el JAM debe hacer para actualizar su versión (el 20/11 se reinstaló JAM en versión 11.0.0)._x000D_
El ATM entra en servicio normalmente sin observar fallas de módulos. _x000D_
Pruebas en servicio junto a funcionario exitosas </t>
  </si>
  <si>
    <t>870021</t>
  </si>
  <si>
    <t xml:space="preserve">[26/11/2025] se detecta falla en deflector de dispensador, se repara y pruebas en servicio sin fallas.  // se consulta a caudales disponibilidad. </t>
  </si>
  <si>
    <t>BANCO CREDICOOP 870021</t>
  </si>
  <si>
    <t>[26/11/2025] se realizaron pruebas en equipo. Pruebas OK. se realizó prueba de depósito de efectivo con cliente. Prueba EXITOSA . problema de conectividad en router. se solicita cambio de router y chip SIM. Se suspende por repuesto  // Cliente solicita visita técnico indicando que el equipo está muy lento y que no le toma todos los cambios de bolsa en las recaudaciones. _x000D_
Contacto: Santibañez carla_x000D_
Tel: +5492804354915_x000D_
Horario 9 a 22hs</t>
  </si>
  <si>
    <t xml:space="preserve">[26/11/2025] se realizó mantenimiento preventivo </t>
  </si>
  <si>
    <t>[26/11/2025] cable de red desconectado.  se verifica conectividad con mesa de ayuda cash today. ok // Se solicita asistencia tecnica, equipo sin conexion, no transmite desde el 19/11. Verificar conectivida y transmision de depositos a Genkin.</t>
  </si>
  <si>
    <t>[26/11/2025] se suspende porque se tiene que retirar caudales. se habló con link y comunicaciones Bapro. se hicieron distintas pruebas pero hay que continuar con las mismas</t>
  </si>
  <si>
    <t>11119</t>
  </si>
  <si>
    <t xml:space="preserve">[27/11/2025] Se verifica que el lector biométrico funciona correctamente. _x000D_
En servicio arroja error X-223, que en consulta con Carla de Soporte a Entidades de Link informa que ese error es de falla del servicio por parte de Link, por lo que la falla es de la red._x000D_
Pruebas en servicio junto a funcionario exitosas </t>
  </si>
  <si>
    <t>BAPRO 11119</t>
  </si>
  <si>
    <t>[27/11/2025] cambio de lectora._x000D_
modulo probado en produccion junto al funcionario._x000D_
Equipo operativo.</t>
  </si>
  <si>
    <t xml:space="preserve">[27/11/2025] Se reinstalo el software del lector biométrico, se realizaron pruebas en producción en presencia de funcionario </t>
  </si>
  <si>
    <t xml:space="preserve">[27/11/2025] se realiza relevamiento por desintalacion </t>
  </si>
  <si>
    <t>[27/11/2025] Se realizo actualización de placa IOboard._x000D_
Se realizaron depósitos junto al cliente sin poder replicar la falla reportada. // Se solicita guardia. Se solicita técnico par revisar sensores por falla aleatoria en sensor de bolsa.//Se contacta el cliente indicando que por momentos el equipo le indica bolsa de valores ausente, la reinician y vuelve a quedar correcto el sensor. Es aleatorio, hace 2 0 3 depósitos y falla//_x000D_
Cliente: Dina Eugenia Dip_x000D_
Tel: +5492302571134_x000D_
Horarios: 8hs a 21hs</t>
  </si>
  <si>
    <t>[27/11/2025] se reinstala lector de huellas luego de probar su funcionamiento en diagnostico. Se realizan pruebas en servicio sin fallas. Adjunto ticket</t>
  </si>
  <si>
    <t>008383005670</t>
  </si>
  <si>
    <t>[27/11/2025] equipo 100% operativo al momento de la visita, cliente detalla que posterior al pedido generado, avisaron por wsp que funcionaba y de paso pidieron soporte porque tenian un billete atascado y se lo liberaron y dejaron operativa. // El cliente se contacta por que la pantalla está en negro se reinicia, vuelve sigue negro, se le pide que la apague , vuelve y sigue en negro, se deriva a técnico</t>
  </si>
  <si>
    <t>FRAVEGA 008383005670</t>
  </si>
  <si>
    <t>[27/11/2025] se suspende por pedido de repuesto</t>
  </si>
  <si>
    <t>[27/11/2025] se solucionó problema en cabezal se realizaron pruebas correspondientes y depósito de pueba // Verifico dentro de la app que no reconoce CIM. Se descartan atascos. Ingreso a BNE, sensor de puerta frontal está activo. Si bien había revisado, vuelve a verificar, no hay atascos, limpia con paño ambas puertas, se apaga el sensor. INIT correcto. Reinicio equipo, prueba en depositar y falla nuevamente. Verifico BNE y se enciende el sensor de puerta frontal y el del scrow, ambos confirma el cliente que no tiene atasco. Limpias, se hace correct, pero persiste la falla._x000D_
Contacto Micaela_x000D_
Tel: 02255-414600_x000D_
Horarios: de 8 a 21:30hs</t>
  </si>
  <si>
    <t>[27/11/2025] Se realizo cambio de cerradura de gabinete. MAE OPERATIVA</t>
  </si>
  <si>
    <t>006624017370</t>
  </si>
  <si>
    <t xml:space="preserve">[27/11/2025] mantenimiento preventivo </t>
  </si>
  <si>
    <t>CARREFOUR 006624017370</t>
  </si>
  <si>
    <t>[27/11/2025] Se realizó limpieza y calibración de sensores. Se realizaron pruebas en diagnóstico sin fallas. Se realizó prueba en producción con funcionaria de la Entidad sin fallas.</t>
  </si>
  <si>
    <t>[27/11/2025] se repara plug de fuente de d 50 // El cliente se contacta porque no le enciende la validadora esta apagada nos conectamos remotamente, se reinicia .se le dice que verifique el cable si está conectada. dice que está todo bien, que ya toco todo y no vuelve ,se la llama para guiarla y dice que ya hizo de todo pide técnico,  se deriva técnica</t>
  </si>
  <si>
    <t>10264</t>
  </si>
  <si>
    <t xml:space="preserve">[27/11/2025] Se reemplazó teclado de supervisor. _x000D_
Pruebas en servicio junto a funcionario exitosas </t>
  </si>
  <si>
    <t>BANCO NACION 10264</t>
  </si>
  <si>
    <t>[27/11/2025] clear ram y recpnfiguracion de cabezal // .</t>
  </si>
  <si>
    <t>[27/11/2025] Se realizó relevamiento técnico.</t>
  </si>
  <si>
    <t>[26/11/2025] se cambia fuente de módulos en ATM. Se reemplaza impresora de cliente. se reinstala software base. se instala MV Jam . se configura ATM. Módulos operativos. impresora operativa. no sé pudo cargar Masterkeys. no sé pudo contactar con Soporte Entidades para 2da componente. se suspende pedido por claves Masterkeys  // [25/11/2025] Se reviso impresora. Se instalo fix de módulos offline. Se masterizar ATM. Persiste falla impresora offline. Sin acceso a fuente de módulos. Sin acceso a puerta tesoro. Se suspende por no tener acceso a tesoro</t>
  </si>
  <si>
    <t>[25/11/2025] al noventa de la visita el equipo opera con normalidad // Se solicita asistencia técnica por rechazo de todos los billetes. Se realizan todas la limpieza pero el error persiste.</t>
  </si>
  <si>
    <t>3258</t>
  </si>
  <si>
    <t xml:space="preserve">[25/11/2025] tenia un jack de 3.5 en dispositivo de audio para no videntes. quedo operativo </t>
  </si>
  <si>
    <t>BANCO HIPOTECARIO 3258</t>
  </si>
  <si>
    <t>[25/11/2025] suspendo por pedido de repuesto</t>
  </si>
  <si>
    <t>[25/11/2025]   se reinstala sw base y Jam. pruebas en servicio ok // PDF informa que hasta la semana que viene no tiene estima de asistencia. _x000D_
Se consulta a PDF para volver por remasterizacion. _x000D_
[17/11/2025] se reparó shuter,.pero luego figuraban todos los módulos caídos. se debe reinstalar Jam o masterizar pero caudales no puede esperar_x000D_
 se debe reprogramar visita  // a coordinar con PDF asisten el 17/11 14:30hs</t>
  </si>
  <si>
    <t xml:space="preserve">[25/11/2025] Se verifica ATM tras estar con la pantalla de supervisor celeste (Sin aparecer la aplicación JAM). Tras un apagado de unos minutos, levantó Windows y Aplicacion JAM sin problemas. _x000D_
No se observaban anomalías en módulos al encender el equipo ni tampoco en auditorias._x000D_
En auditoria se encuentra que ATM se sale de servicio sin fallas propias del ATM._x000D_
Pruebas en servicio junto a funcionario exitosas </t>
  </si>
  <si>
    <t>[25/11/2025] se repara inicio de Windows  // Monitor apagado, se verifican las conexiones, se reinicio sin éxito</t>
  </si>
  <si>
    <t xml:space="preserve">[25/11/2025] se cambió y limpio consumibles dispensador _x000D_
pruebas ok en servicio </t>
  </si>
  <si>
    <t xml:space="preserve">[25/11/2025] reinstalacion de driver y certificados de biometria y quedo operativo </t>
  </si>
  <si>
    <t>[25/11/2025] Se reemplaza fuente de alimentación de PC, queda sin fallas. Se efectuan depósitos, todos exitosos.Equipo queda en servicio. // se le indica realizar un apagado desde tecla y cpu pero al encender queda en azul con la leyenda "no signal" el resto del equipo esta funcionando indico</t>
  </si>
  <si>
    <t>[25/11/2025] Se realizo limpieza y calibración de sensores._x000D_
Se realizo limpieza de acrílico de validador._x000D_
Se realizaron pruebas en diagnostico y en servicio sin presentar fallas.</t>
  </si>
  <si>
    <t>815661</t>
  </si>
  <si>
    <t xml:space="preserve">[25/11/2025] Se realiza reparación de gaveta, pruebas en servicio sin falla con funcionario. SNBY000598619 type 3 // feriado largo, se assite el martes. </t>
  </si>
  <si>
    <t>BANCO CREDICOOP 815661</t>
  </si>
  <si>
    <t>10257</t>
  </si>
  <si>
    <t>[25/11/2025] cambio de lectora._x000D_
modulo probado en produccion junto al funcionario._x000D_
equipo operativo.</t>
  </si>
  <si>
    <t>BANCO NACION 10257</t>
  </si>
  <si>
    <t>[25/11/2025] Equipo en servicio  a la llegada del tecnico.Se realiza revisión del mismo , no presenta fallas.Se efectuan varios depósitos, todos exitosos. // equipo indica triangulo rojo con cartel fuera de servicio</t>
  </si>
  <si>
    <t>[25/11/2025] se cambió sensor y se revisó cableado y conexiones. pruebas de diagnóstico y de servicio ok</t>
  </si>
  <si>
    <t>[25/11/2025] Se reviso impresora. Se instalo fix de módulos offline. Se masterizar ATM. Persiste falla impresora offline. Sin acceso a fuente de módulos. Sin acceso a puerta tesoro. Se suspende por no tener acceso a tesoro</t>
  </si>
  <si>
    <t xml:space="preserve">[26/11/2025]  Se realizo mantenimiento preventivo. Se realizo correccion de droo door y shutter. Se realizaron pruebas en diagnóstico sin presentar fallas. Se recomienda solicitar funda protectora ya que la terminal se encuentra en el sector de la cocina. Se suspende pedido por solicitud de repuesto de cerradura. </t>
  </si>
  <si>
    <t>[26/11/2025]   se cambió CPU  // [25/11/2025] suspendido por pedido de repuesto</t>
  </si>
  <si>
    <t>[26/11/2025] Se reemplazó teclado EPP y se cargaron claves encriptadoras. Se realizaron pruebas en diagnóstico y producción sin fallas.</t>
  </si>
  <si>
    <t>[26/11/2025] router sin conexión  // Se solicita asistencia tecnica, equipo sin conexion, no transmite desde el 08/10. Verificar conectivida y transmision de depositos a Genkin.</t>
  </si>
  <si>
    <t>004677012070</t>
  </si>
  <si>
    <t>[26/11/2025] Mantenimiento preventivo. _x000D_
Pruebas en servicio junto a funcionario exitosas</t>
  </si>
  <si>
    <t>SAIEP 004677012070</t>
  </si>
  <si>
    <t xml:space="preserve">[26/11/2025] se solucionó problema en lector de tarjetas vandalizado se realizaron pruebas correspondientes con funcionario  // con PDF mañana 11hs. </t>
  </si>
  <si>
    <t>[26/11/2025] A la llegada del técnico, el equipo estaba operativo y conectado correctamente la UPS al tomacorriente asignado. // se desenchufa equipo de ups y se enchufa directo a toma de pared y enciende sin problemas, se deriva a tecnico para verificar la ups</t>
  </si>
  <si>
    <t xml:space="preserve">[26/11/2025] se limpio y cambió consumibles dispensador _x000D_
pruebas ok en servicio </t>
  </si>
  <si>
    <t xml:space="preserve">[26/11/2025] se encontró escrow abierto luego de una traba de billetes. no sé encuentra billetes trabado. se realizan pruebas de depósito de efectivo con cliente. Prueba EXITOSA. Equipo operativo y en servicio  // Se solicita asistencia por error scrow abierto. se verifico compartimientos sin atascos. se realizo reinicio gral desde perilla y termicas y continua abierto. se solicita asistencia_x000D_
Horarios: de 7 a 21 hs_x000D_
</t>
  </si>
  <si>
    <t>19748</t>
  </si>
  <si>
    <t>[26/11/2025] Se realizo habilitación de deposito de cheques, se actualizó template de validador.  _x000D_
Se realizo prueba en servicio junto al funcionario que garantiza la correcta implementación de la tarea solicitada.</t>
  </si>
  <si>
    <t>BANCO NACION 19748</t>
  </si>
  <si>
    <t>10406</t>
  </si>
  <si>
    <t xml:space="preserve">[26/11/2025] se limpio y ajusto lectora tarjetas _x000D_
pruebas ok en servicio </t>
  </si>
  <si>
    <t>BANCO NACION 10406</t>
  </si>
  <si>
    <t>[26/11/2025] se realizó relevamiento de equipo con funcionamiento normal. se actualizó templete de cabezal y se realizó limpieza del mismo. se recomienda utilizar la funda que fue entregada para que el equipo no esté expuesto a la gratitud del ambiente (no estaba colocada al momento de la visita, informan que está un poco rota). se recomienda colocar máximo 20 billetes en los sobres al depositar. pruebas de diagnóstico y de servicio ok.</t>
  </si>
  <si>
    <t xml:space="preserve">[25/11/2025] Se detecto parte de billete $10.000 tapando sensor. Se retiro el mismo. Se realizo cambio de cable USB de impresora. Se realizaron pruebas en diagnóstico y producción con funcionario sin presentar fallas. </t>
  </si>
  <si>
    <t>[25/11/2025] Se realizó limpieza de sensores y mecanismos del shutter._x000D_
Pruebas en servicio junto a funcionario exitosas  // feriado largo se asiste martes 25/11</t>
  </si>
  <si>
    <t>INPLA S.A</t>
  </si>
  <si>
    <t>006997002870</t>
  </si>
  <si>
    <t>[25/11/2025] se sacaron billetes trabados en cabezal. se realizaron pruebas de diagnóstico y de servicio ok  // cliente informa error de dispositivo. Se ingresa al equipo, se realiza apertura del escrow el cual no contiene nada. se le indica al cliente chequear los compartimentos de la contadora, se procede con un BNE  y figura atasco o suciedad en la recontadora. cliente realiza tarea nuevamente y persiste error. se requiere asistencia de técnico por atasco no visible.+5492477679442</t>
  </si>
  <si>
    <t>INPLA S.A 006997002870</t>
  </si>
  <si>
    <t>[25/11/2025] suspendido por pedido de repuesto</t>
  </si>
  <si>
    <t xml:space="preserve">[25/11/2025] mantenimiento preventivo. _x000D_
Pruebas en servicio junto a funcionario exitosas </t>
  </si>
  <si>
    <t>[25/11/2025] Revision del dispensador._x000D_
fallas en sensor PCS._x000D_
modulo probado en produccion junto al funcionario._x000D_
Equipo operativo. // feriado largo se asiste martes 25/11</t>
  </si>
  <si>
    <t>[25/11/2025] se reparo impresora cliente _x000D_
pruebas ok en servicio  // Cecilia Villar solicita asistencia Martes 25/11</t>
  </si>
  <si>
    <t>[22/11/2025] Al arribar a cliente equipo marca falla en sensor de puerta tesoro. sensor de puerta tesoro roto. se repara sensor de puerta tesoro. Se realizan pruebas de depósito de efectivo con cliente. Prueba EXITOSA. Equipo operativo y en servicio  // se coordina con caudales. van el martes</t>
  </si>
  <si>
    <t>[22/11/2025] se cierra pedido el cabezal estaba apagado por qué había saltado la protección. se realizaron pruebas correspondientes  // cliente con error de puerto usb, se verifica open port failed en bne, se desconecta desde atras de la validadora el puerto del medio y se vuelva conectar, persite la falla, se realiza apagado general, se desconecta desde la cpu pero al encender persiste el error, se deriva a tecnico para revisar las conexiones del equipo_x000D_
_x000D_
Horario sucursal  8 a 16hs</t>
  </si>
  <si>
    <t>[21/11/2025] problema en software base. se reinstala equipo. se configura equipo. se instala última versión TEMPLATE. falla en conectividad y carga de usuarios por problemas de señal en router. se solicita cambio de chip en router y antena.</t>
  </si>
  <si>
    <t>010377007870</t>
  </si>
  <si>
    <t xml:space="preserve">[21/11/2025] se realiza mantenimiento preventivo </t>
  </si>
  <si>
    <t>GMRA S.A (Samsung) 010377007870</t>
  </si>
  <si>
    <t>[21/11/2025] Se encontró tornillo suelto, ajuste y pruebas ok, equipo operativo  // reparacion de manija del tesoro</t>
  </si>
  <si>
    <t>006624042470</t>
  </si>
  <si>
    <t>[21/11/2025] Se realizo MP._x000D_
prueba de depositos con el operador ok._x000D_
Equipo operativo</t>
  </si>
  <si>
    <t>CARREFOUR 006624042470</t>
  </si>
  <si>
    <t>008681045170</t>
  </si>
  <si>
    <t>[21/11/2025] Se realiza mantenimiento preventivo OK. Se realizaron pruebas en diagnóstico y producción con funcionario sin presentar fallas.</t>
  </si>
  <si>
    <t>CENCOSUD S.A 008681045170</t>
  </si>
  <si>
    <t>[21/11/2025] se remplaza validador  // El cliente indica que tiene atascos todos los días, arruga billetes, los retira y puede seguir depositando, pero le sucede todos los días, al menos una vez. Solicita revisión y limpieza._x000D_
Horarios: viernes 21 y sabado 22 están, sino asistir a partir del martes</t>
  </si>
  <si>
    <t>[20/11/2025] se retiran billetes trabados en Note Feeder. pruebas en servicio ok</t>
  </si>
  <si>
    <t>[20/11/2025] se destrabó lata bolsa cima // .Solicitamos coordinar servicio técnico para el día Jueves 20/11 que el cliente solicitó adelantar la recaudación por el feriado .</t>
  </si>
  <si>
    <t xml:space="preserve">[20/11/2025]   Se realiza cambio del head del módulo de depósitos, se realizaron pruebas en producción en presencia de funcionario  // [19/11/2025] se suspende pedido por solicitud de repuestos </t>
  </si>
  <si>
    <t xml:space="preserve">[20/11/2025] Se realizo revision exhaustiva del modulo y se encontro un billete de $1.000 en mal estado, atascado en el head unit del deposito. Se procedió a retirar el mismo. Se realizo limpieza preventiva del modulo. Se realizaron pruebas en diagnóstico y producción con funcionario sin presentar fallas. </t>
  </si>
  <si>
    <t>[20/11/2025]   Se realiza cambio de validador e instalación de template, pruebas en servicio de todas las denominaciones sin falla con funcionario. // [18/11/2025] Se suspende por pedido de parte (validador)</t>
  </si>
  <si>
    <t>[20/11/2025] Se realizó limpieza y calibración de sensores del módulo ENA. Se revisó logs de errores de pin pad sin encontrar fallas en el mismo. Se realizaron pruebas en diagnóstico de ambos módulos sin fallas.</t>
  </si>
  <si>
    <t xml:space="preserve">[20/11/2025] Se encontró equipo con lentitud para operar dentro del JAM. Operativamente el software estaba óptimo. _x000D_
Se desarmó CPU para realizar limpieza pero no hubo mejorías. Se desinstaló JAM y se reinstaló versión 11.0.0, funcionando ok nuevamente. _x000D_
Pruebas en servicio junto a funcionario exitosas </t>
  </si>
  <si>
    <t>[20/11/2025] se actualizó Jam y se configuró atm. se escala problema de puerto filtrado. (se habló con link, comunicaciones, atm y focal)</t>
  </si>
  <si>
    <t>3091</t>
  </si>
  <si>
    <t xml:space="preserve">[20/11/2025] se retiró trozo de billete del note feeder del módulo 1._x000D_
Se realizó limpieza de note feeders._x000D_
Pruebas en servicio junto a funcionario exitosas </t>
  </si>
  <si>
    <t>BAPRO 3091</t>
  </si>
  <si>
    <t>[20/11/2025] Se realizó Mantenimiento Preventivo del equipo. Se realizan depósitos, todos exitosos.</t>
  </si>
  <si>
    <t xml:space="preserve">[20/11/2025]   cambio de udd. pruebas de deposito realizadas en diagnostico  // [19/11/2025] suspendido por pedido de repuesto </t>
  </si>
  <si>
    <t xml:space="preserve">[20/11/2025] Se detecto correa fuera de posición. Se coloco la misma correctamente. Se realizo limpieza de validador. Se realizaron pruebas en diagnóstico y producción con funcionario sin presentar fallas. </t>
  </si>
  <si>
    <t>[20/11/2025] se habilita deposito de cheques y se prueba sin fallas. Atm ok</t>
  </si>
  <si>
    <t>[20/11/2025] tenia un falso contacto la fuente. quedo operativo  // El cliente informa que la pantalla no enciende, se reinicia sin éxito se deriva a técnico para revisar.</t>
  </si>
  <si>
    <t xml:space="preserve">[21/11/2025] se realizó mantenimiento preventivo </t>
  </si>
  <si>
    <t xml:space="preserve">[20/11/2025] Se realizó limpieza de mecanismos de transporte de papel de impresora de cliente._x000D_
Pruebas en servicio junto a funcionario exitosas </t>
  </si>
  <si>
    <t>[21/11/2025] se realizó mantenimiento preventivo, se actualizó firmware de cabezal</t>
  </si>
  <si>
    <t>006624019670</t>
  </si>
  <si>
    <t xml:space="preserve">[21/11/2025] diagnóstico pruebas y preventivo ok </t>
  </si>
  <si>
    <t>CARREFOUR 006624019670</t>
  </si>
  <si>
    <t xml:space="preserve">[21/11/2025] Cambio de impresora </t>
  </si>
  <si>
    <t>[21/11/2025] Se realizo mantenimiento preventivo OK Se realizaron pruebas en diagnóstico, no se realizo prueba en produccion ya que el cliente no contaba con efectivo al momento del mantenimiento.</t>
  </si>
  <si>
    <t>[21/11/2025] Se realiza Mantenimiento Preventivo del equipo. Se realizan depósitos,  todos exitosos.</t>
  </si>
  <si>
    <t>004925003570</t>
  </si>
  <si>
    <t xml:space="preserve">[21/11/2025] se realizo limpieza del equipo. pruebas en servicio sin falla con funcionario. </t>
  </si>
  <si>
    <t>FAVANET 004925003570</t>
  </si>
  <si>
    <t>006624051970</t>
  </si>
  <si>
    <t>CARREFOUR 006624051970</t>
  </si>
  <si>
    <t xml:space="preserve">[21/11/2025] mantenimiento preventivo </t>
  </si>
  <si>
    <t>[20/11/2025] se repara sensor de gabinete  // El cliente informa que el equipo no tiene nada trabado y devuelve todos los billetes, limpió el equipo y persiste la falla, solicita técnico para revisar.</t>
  </si>
  <si>
    <t xml:space="preserve">[20/11/2025] mantenimiento preventivo </t>
  </si>
  <si>
    <t>004677025570</t>
  </si>
  <si>
    <t>SAIEP 004677025570</t>
  </si>
  <si>
    <t>017TI0002</t>
  </si>
  <si>
    <t xml:space="preserve">[19/11/2025] mantenimiento preventivo </t>
  </si>
  <si>
    <t>BANCO HIPOTECARIO 017TI0002</t>
  </si>
  <si>
    <t>[19/11/2025] Se realizo mantenimiento preventivo OK Se realizaron pruebas en diagnóstico y producción con funcionario sin presentar fallas.</t>
  </si>
  <si>
    <t>017TI0004</t>
  </si>
  <si>
    <t>BANCO HIPOTECARIO 017TI0004</t>
  </si>
  <si>
    <t>11116</t>
  </si>
  <si>
    <t xml:space="preserve">[19/11/2025] Se encontraron 6 billetes de $10.000 (total $60.000) mal ingresados por un cliente en la boquilla de entrada del head unit. Se retiran los mismos y se entregan a funcionario. _x000D_
No se detecta falla en lectora._x000D_
Pruebas en diagnóstico ok y pruebas en servicio junto a funcionario exitosas </t>
  </si>
  <si>
    <t>BAPRO 11116</t>
  </si>
  <si>
    <t>002472076870</t>
  </si>
  <si>
    <t>[19/11/2025] Se realizo mantenimiento preventivo OK Se realizaron pruebas en diagnóstico y producción con funcionario sin presentar fallas</t>
  </si>
  <si>
    <t>COOPERATIVA OBRERA LIMITADA DE CONSUMO BAHIA BLANCA 002472076870</t>
  </si>
  <si>
    <t>[19/11/2025] Se realiza revisión del equipo, se encuentran fallas en la lectora, se realiza mantenimiento de la misma, pruebas en servicio sin falla con funcionario.</t>
  </si>
  <si>
    <t xml:space="preserve">[19/11/2025] Se acomodaron correas de transporte vertical en el pasaje a las gavetas, según indica funcionario tras salirse por billete en mal estado._x000D_
Pruebas en servicio junto a funcionario exitosas </t>
  </si>
  <si>
    <t>[19/11/2025] Se realizo mantenimiento preventivo OK Se realizo actualizacion de firmware template 1.084.54. Se realizaron pruebas enop diagnóstico y producción con funcionario sin presentar fallas.</t>
  </si>
  <si>
    <t>14000</t>
  </si>
  <si>
    <t>[19/11/2025] Se reemplazaron sensores del presentador y stacker. Se realizaron pruebas en diagnóstico sin fallas.</t>
  </si>
  <si>
    <t>BANCO LA PAMPA 14000</t>
  </si>
  <si>
    <t>[19/11/2025] se corre fix de cheques y senprueba sin fallas. atm ok</t>
  </si>
  <si>
    <t xml:space="preserve">[19/11/2025] Reemplazo de cabezal snbc // [18/11/2025] Se solicita cabezal snbc y apertura de tesoro para realizar el cambio. </t>
  </si>
  <si>
    <t>[19/11/2025]   se suspende por pedido de repuestos // [18/11/2025] se suspende por pedido de repuestos (sensor emisor)</t>
  </si>
  <si>
    <t>008681095970</t>
  </si>
  <si>
    <t>CENCOSUD S.A 008681095970</t>
  </si>
  <si>
    <t xml:space="preserve">[19/11/2025]   se realiza cambio de módulo de transporte en dispensador se realizaron pruebas correspondientes con funcionario en servicio  // [18/11/2025] Note transport con correa cortada, se suspende pedido por solicitud de repuesto </t>
  </si>
  <si>
    <t>[19/11/2025] me comunique con soporte a entidades, lo cual verificaron que la carga que envia la aborta por comunicación, no llegan al atm, el dia de ayer se balanceo y quedo operativo gran parte del dia. el atm esta ok, configuracion ok, se debe a microcortes del router interno del cliente.</t>
  </si>
  <si>
    <t xml:space="preserve">[19/11/2025] se suspende pedido por solicitud de repuestos </t>
  </si>
  <si>
    <t xml:space="preserve">[19/11/2025] Se ajustó valor de sensor MTS._x000D_
Se realiza calibración de mismo._x000D_
Pruebas en diagnóstico ok._x000D_
Pruebas en servicio junto a funcionario exitosas </t>
  </si>
  <si>
    <t>[19/11/2025] Se realiza una limpieza completa del equipo ya que el mismo estaba tapado por insectos, incluso dentro del modulo de depósitos, pruebas en servicio con funcionario sin falla.</t>
  </si>
  <si>
    <t xml:space="preserve">[20/11/2025] se solucionó problema en modulo dispensador se realiza pruebas correspondientes con funcionario </t>
  </si>
  <si>
    <t xml:space="preserve">[20/11/2025] se realiza mantenimiento preventivo </t>
  </si>
  <si>
    <t>[20/11/2025]   se cambió sensor quemado. se solucionó falso contacto. se acomodaron correas. pruebas de diagnóstico y de servicio ok junto a funcionario  // [19/11/2025]   se suspende por pedido de repuestos // [18/11/2025] se suspende por pedido de repuestos (sensor emisor)</t>
  </si>
  <si>
    <t>[20/11/2025] se habilita opción de cheques y se prueba sin fallas. Atm ok</t>
  </si>
  <si>
    <t>810431</t>
  </si>
  <si>
    <t xml:space="preserve">[20/11/2025] Al momento de llegar el ATM se encontraba en correctamente, se reinicio el ATM para comprobar que levante bien. se realizaron pruebas en producción en presencia de funcionario </t>
  </si>
  <si>
    <t>BANCO CREDICOOP 810431</t>
  </si>
  <si>
    <t>4998</t>
  </si>
  <si>
    <t>[20/11/2025] Se realizo habilitación de deposito de cheques.  Se actualizó template de validador.  Se realizo prueba junto al funcionario que garantiza la correcta implementacion de la tarea solicitada.</t>
  </si>
  <si>
    <t>BANCO NACION 4998</t>
  </si>
  <si>
    <t>[20/11/2025] Se realiza Mantenimiento Preventivo del equipo. Se efectuan depósitos, todos exitosos.</t>
  </si>
  <si>
    <t>[20/11/2025] Se realiza el cambio de gaveta de depósitos, pruebas en servicio sin falla con funcionario.</t>
  </si>
  <si>
    <t xml:space="preserve">[20/11/2025] Se reviso impresora de cliente. papel trabado obstruyendo entrada de rollo en impresora. se retira traba. se realiza diagnóstico en impresora de cliente. impresora operativa. ATM operativo y en servicio </t>
  </si>
  <si>
    <t>[20/11/2025] Se realiza revisión y limpieza de sensores de note transport.  Se realizan diversas pruebas en diagnostico y en servicio junto al funcionario sin presentar fallas.</t>
  </si>
  <si>
    <t>[19/11/2025] cambio de card cage._x000D_
se masterizo atm con la version jam 11.0._x000D_
el modulo sera probado en produccion por el funcionario en el dia de mañana._x000D_
equipo operativo. // [18/11/2025] se suspende pedido._x000D_
se continua con la masterizacion del equipo en el dia de mañana. // [17/11/2025] se verifica fallas en card cage._x000D_
se suspende pedido por repuestos.</t>
  </si>
  <si>
    <t>[19/11/2025] Se intentó instalar fix para habilitar la opción de depósito de cheques. Falla en el reconocimiento de los mismos. Se establece comunicación con Soporte y luego de las pruebas sugiere reinstalar. Suspende por reprogramacion de pedido.</t>
  </si>
  <si>
    <t>3259</t>
  </si>
  <si>
    <t xml:space="preserve">[18/11/2025] se resoldo switch de presnetador. pruebas realizadas en diagnostico correctas </t>
  </si>
  <si>
    <t>BANCO HIPOTECARIO 3259</t>
  </si>
  <si>
    <t>[18/11/2025] Se realizo mantenimiento preventivo OK Se realizaron pruebas en diagnóstico y producción con funcionario sin presentar fallas.</t>
  </si>
  <si>
    <t>[18/11/2025] Se suspende por pedido de parte (validador)</t>
  </si>
  <si>
    <t>[18/11/2025] Se realiza limpieza de sensores del Escrow , queda sin fallas.Se efectuan varios depósitos, todos exitosos. // cliente se comunica informando error de dispositivo. Se ingresa al equipo, se realiza apertura del escrow el cual no contiene nada y figura con error. se procede a reiniciar la recontadora, el equipo y la aplicación 2 veces y persiste el error. se requiere asistencia de técnico en sitio. +5492974276761</t>
  </si>
  <si>
    <t>[18/11/2025] Al arribar al equipo muestra falla en sensores (solicitaba limpieza de sensores). se realizó limpieza de sensores y calibración. se realizó prueba de depósito de efectivo con cliente. Prueba EXITOSA m Equipo operativo y en servicio  // Cliente se comunica informando que el equipo requiere una limpieza y no puede realizar depósitos. No es posible ingresar al equipo, el ping del router es estable. se le indica al cliente reiniciar el equipo y el router en conjunto. cliente indica que realizo el proceso de limpieza en el equipo y persiste falla. se requiere asistencia de técnico para realizar chequeo en el equipo. maquina inoperativa. +5492804204069</t>
  </si>
  <si>
    <t>[18/11/2025] Se realizo calibración de sensor presencia de bolsa. Se realizo remasterizacion de terminal ya que se bloqueo Windows. Se realizaron pruebas en diagnóstico y producción con funcionario sin presentar fallas. // A coordinar con UB</t>
  </si>
  <si>
    <t xml:space="preserve">[18/11/2025] se realiza mantenimiento preventivo </t>
  </si>
  <si>
    <t xml:space="preserve">[18/11/2025] Note transport con correa cortada, se suspende pedido por solicitud de repuesto </t>
  </si>
  <si>
    <t>004925000971</t>
  </si>
  <si>
    <t>FAVANET 004925000971</t>
  </si>
  <si>
    <t>[18/11/2025]   Se reinstaló software base Windows 10, y aplicativo JAM v 11.0.0. Se realizaron pruebas de extracción y depósito de efectivo, y de reconocimiento de cheques, con la funcionaria de la Entidad en producción y sin fallas. // [17/11/2025] Se estableció comunicación con Soporte a Entidades de Red Link, Carla informa que el TTU queda en blanco por claves de encriptación. Se solicitan nuevas claves y se cargan, pero la falla continúa. No se puede volver a establecer comunicación con Soporte a Entidades. Suspende por horario de sucursal.</t>
  </si>
  <si>
    <t>[18/11/2025] se reemplaza placas y modulo entero. Surge inconveniente con cableados que hubo que reemplazar. Pruebas en servicio sin fallas.</t>
  </si>
  <si>
    <t>[18/11/2025] Se realizo reparación de lectora de tarjetas._x000D_
Se realizaron diversas pruebas en diagnostico sin fallas._x000D_
Se realiza prueba en servicio, se adjuntan comprobantes.</t>
  </si>
  <si>
    <t>[18/11/2025] Se encontró un papel introducido por un cliente que obstruía el transporte de la tarjeta. Se reemplaza lectora de tarjetas punto reparación de carro de lectura y presentado de cableado. _x000D_
Pruebas en servicio junto funcionario exitosas</t>
  </si>
  <si>
    <t>[18/11/2025] Al llegar al pedido el ATM se encontraba 100% operativo. Se realizaron pruebas en diagnóstico y producción con funcionario sin presentar fallas.</t>
  </si>
  <si>
    <t xml:space="preserve">[18/11/2025] se solucionó problema en atm se realizaron pruebas correspondientes con funcionario </t>
  </si>
  <si>
    <t>[18/11/2025] Se remasterizó equipo se realizaron pruebas en servicio con personal de la empresa  // [17/11/2025] Se suspende pedido por recaudación para poder masterizar  //  por conectividad y revision de equipo, ya que no nos deja revisar el equipo la conexion es muy lenta.</t>
  </si>
  <si>
    <t xml:space="preserve">[18/11/2025]   se realizó mantenimiento preventivo  // [13/11/2025] No se pudo realizar, la pc no funciona </t>
  </si>
  <si>
    <t>[18/11/2025] se suspende por pedido de repuestos (sensor emisor)</t>
  </si>
  <si>
    <t xml:space="preserve">[18/11/2025] Se solicita cabezal snbc y apertura de tesoro para realizar el cambio. </t>
  </si>
  <si>
    <t>[18/11/2025] se suspende pedido._x000D_
se continua con la masterizacion del equipo en el dia de mañana. // [17/11/2025] se verifica fallas en card cage._x000D_
se suspende pedido por repuestos.</t>
  </si>
  <si>
    <t>[18/11/2025] Error al devolver billetes, se encuentra acetato fuera de posicion, se coloca y se realizan pruebas en servicio sin falla con funcionario.</t>
  </si>
  <si>
    <t>[19/11/2025] se corre fix de cheques y se prueba sin fallas. atm ok</t>
  </si>
  <si>
    <t>4755</t>
  </si>
  <si>
    <t>[19/11/2025] limpieza del dispensador._x000D_
calibracion de mts y verificacion de gavetas._x000D_
modulo probado en produccion junto al funcionario._x000D_
Equipo operativo.</t>
  </si>
  <si>
    <t>BAPRO 4755</t>
  </si>
  <si>
    <t>[19/11/2025] se repara cabezal _x000D_
se masteriza equipo // cliente indica que el equipo esta rechazando muchos billetes de 10 y 20 mil de las nuevas series._x000D_
Se verifica versión desactualizada de template y se deriva a técnico para pasar a  la version 1.084.54</t>
  </si>
  <si>
    <t>[19/11/2025] Se realizó Mantenimiento Preventivo del equipo. Se efectuan depósitos, todos exitosos.</t>
  </si>
  <si>
    <t>[19/11/2025] Se realizo habilitación de modulo de cheques.  Se actualizó template de validador.  Se realizo prueba en servicio junto al funcionario que garantizan la correcta implementación de la tarea solicitada.</t>
  </si>
  <si>
    <t xml:space="preserve">[19/11/2025] se limpio y ajusto dispensador _x000D_
pruebas ok en servicio </t>
  </si>
  <si>
    <t>[19/11/2025] al arribar al equipo se encuentra cabezal con escrow abierto y falla E8 luego de atasco. no sé encuentra sobre ni billete atascado en cabezal. Se realizan pruebas y diagnóstico en cabezal. cabezal operativo. Se realiza prueba de depósito de efectivo con cliente m Prueba EXITOSA. Equipo operativo y en servicio  // cliente con atasco en escrow contabilizado_x000D_
_x000D_
se retira atasco pero sigue la falla, se realiza apagado general pero sigue shutter abierto, se reinicia pero sigue el error</t>
  </si>
  <si>
    <t xml:space="preserve">[19/11/2025] se realiza mantenimiento preventivo </t>
  </si>
  <si>
    <t>[19/11/2025] Se realizó Mantenimiento Preventivo del equipo. Se efectuan varios depósitos,  todos exitosos.</t>
  </si>
  <si>
    <t xml:space="preserve">[19/11/2025] Se reviso dispensador en ATM. Se revisaron pickers en dispensador. Se realizaron diagnósticos en dispensador. Dispensador OPERATIVO. ATM operativo y en servicio </t>
  </si>
  <si>
    <t>[19/11/2025] Se realizo habilitación de deposito de cheques. Se actualizo template de validador.  Se realizo prueba junto al funcionario que garantizan la correcta implementación de la tarea solicitada.</t>
  </si>
  <si>
    <t>[18/11/2025] se verifica sensor y su func. ok. falla lata. no se destraba por problemas en la lata / cerradura // Se consulta  a caudales._x000D_
Cliente indica que quedo con error en bolsa luego de recaudacion , bolsa sin valores , requiere asistencia</t>
  </si>
  <si>
    <t xml:space="preserve">[19/11/2025] suspendido por pedido de repuesto </t>
  </si>
  <si>
    <t xml:space="preserve">[18/11/2025] mantenimiento </t>
  </si>
  <si>
    <t>[19/11/2025] Se realizo mantenimiento preventivo OK Se realizaron pruebas en diagnóstico. No se realizaron pruebas en produccion ya que no contaban con efectivo para depositar.</t>
  </si>
  <si>
    <t>4428</t>
  </si>
  <si>
    <t>[17/11/2025] Se realizo habilitación de deposito de cheques, se actualizó template de validador.  Se realizó prueba junto al funcionario que garantizan la correcta implementacio. de la tardes solicitada.</t>
  </si>
  <si>
    <t>BANCO NACION 4428</t>
  </si>
  <si>
    <t>SANVAR S.A</t>
  </si>
  <si>
    <t>010628000070</t>
  </si>
  <si>
    <t xml:space="preserve">[17/11/2025] falla sensores de bolsa. se limpian, se carga firmware y la falla persiste. se suspende a coordinar con caudales para retirar la bolsa //  La placa se  activa y se desactiva se volca firmware se reinicia sin éxito, se requiere asistencia    </t>
  </si>
  <si>
    <t>SANVAR S.A 010628000070</t>
  </si>
  <si>
    <t>[17/11/2025] Se realizo reinstalacion de software base y aplicativo MV. 11.0._x000D_
Se realizo prueba en servicio sin presentar fallas.</t>
  </si>
  <si>
    <t>[17/11/2025] Se suspende pedido por recaudación para poder masterizar  //  por conectividad y revision de equipo, ya que no nos deja revisar el equipo la conexion es muy lenta.</t>
  </si>
  <si>
    <t xml:space="preserve">[17/11/2025] se sacó plata trabada de boquilla de ingreso. se entrega a funcionario. pruebas de diagnóstico y de servicio ok </t>
  </si>
  <si>
    <t>006624026270</t>
  </si>
  <si>
    <t xml:space="preserve">[17/11/2025] Se realizó mantenimiento preventivo. Se realizó prueba de depósito de efectivo con cliente. Prueba EXITOSA. Equipo operativo y en servicio </t>
  </si>
  <si>
    <t>CARREFOUR 006624026270</t>
  </si>
  <si>
    <t>[17/11/2025] Al llegar al ATM se encontraba 100% operativo desde el dia viernes, sin fallas. Se realizo consultas con especialista. Se realizaron pruebas en diagnóstico y produccion sin presentar fallas. Se recomienda al funcionario no colocar billetes en mal estado en las gavetas. Se realizo configuración de gaveta de $1000. s/n B838250300597. La prueba de la misma en servicio queda a cargo del funcionario. ATM OPERATIVO.</t>
  </si>
  <si>
    <t xml:space="preserve">[17/11/2025] se realiza mantenimiento preventivo en el equipo se realizaron pruebas correspondientes </t>
  </si>
  <si>
    <t>E NUEVA S.A</t>
  </si>
  <si>
    <t>003917001970</t>
  </si>
  <si>
    <t xml:space="preserve">[17/11/2025] instalación de equipo y puesta en producción </t>
  </si>
  <si>
    <t>E NUEVA S.A 003917001970</t>
  </si>
  <si>
    <t xml:space="preserve">[17/11/2025] mantenimiento preventivo. _x000D_
Pruebas en servicio junto a funcionario exitosas </t>
  </si>
  <si>
    <t>[17/11/2025] Se reviso sensor puerta tesoro. sensor puerta tesoro roto. se arregló sensor de puerta tesoro.  sensor de puerta tesoro operativo. Se realizó prueba de depósito de efectivo con cliente. Prueba EXITOSA. Equipo operativo y en servicio ._x000D_
se actualizo template de cabezal a última versión TEMPLATE V1.084.54 // se consulta acaudales, asisten 15hs_x000D_
informa el porta valor que el tesoro quedo cerrado con cencon, pero el sensor no lo toma como puerta cerrada.</t>
  </si>
  <si>
    <t>[17/11/2025] se revisa dispensador y se observa que el tren de sensores de stackwr estaba corrido, se pone en posición y se indica al responsable de manipular el modulo sin tomarlo de dicho tren._x000D_
Pruebas en servicio ok</t>
  </si>
  <si>
    <t>9089</t>
  </si>
  <si>
    <t>[17/11/2025] se retiro y envio logs al sector de especialistas._x000D_
equipo operativo.</t>
  </si>
  <si>
    <t>BANCO NACION 9089</t>
  </si>
  <si>
    <t>[17/11/2025] falla placa Arduino. se revisa configuración y se cambia puerto 6 // Requerimiento 101129711-0. Error de dispositivo. Falla de comunicación. Se solicita asistencia. Se indico reiniciar equipo, verificar compuertas, se realiza bne no se puede limpiar error. Se solicita asistencia. _x000D_
Contacto: 2966 533965 y   2966 534277   9.00 20.00 horas</t>
  </si>
  <si>
    <t>Se consulta a PDF para volver por remasterizacion. _x000D_
[17/11/2025] se reparó shuter,.pero luego figuraban todos los módulos caídos. se debe reinstalar Jam o masterizar pero caudales no puede esperar_x000D_
 se debe reprogramar visita  // a coordinar con PDF asisten el 17/11 14:30hs</t>
  </si>
  <si>
    <t>[17/11/2025] se retira atasco de 4 billetes de $10.000_x000D_
se se reacomoda correa de modulo de depósito _x000D_
pruem junto al funcionario ok</t>
  </si>
  <si>
    <t>[18/11/2025] masterizaciom a pedido de monitoreo. aleph 4.34 firmware 1.084.54 // Se deriva a tecnico para actualizar aleph a version 4.34</t>
  </si>
  <si>
    <t>10389</t>
  </si>
  <si>
    <t>[18/11/2025] cambio de lectora_x000D_
modulo probado en produccion junto al funcionario._x000D_
equipo operativo. //  Pablo Galo indica que asistamos mañana</t>
  </si>
  <si>
    <t>BANCO NACION 10389</t>
  </si>
  <si>
    <t xml:space="preserve">[18/11/2025] Se realiza limpieza de sensores y calibración de equipo, queda sin fallas.Se efectuan depósitos, todos exitosos. // Se ingresa al equipo, se restaura, se limpia, no se ven atascos y la falla persiste. Requiere técnico </t>
  </si>
  <si>
    <t xml:space="preserve">[18/11/2025] Se realiza mantenimiento preventivo  // [17/11/2025] Se suspende pedido por solicitud de repuesto </t>
  </si>
  <si>
    <t>[18/11/2025] Se reemplazo placa de dispensador._x000D_
Se realizo referenciacion de gavetas y se realizaron pruebas em diagnostico y en servicio junto al funcionario sin presentar fallas.</t>
  </si>
  <si>
    <t xml:space="preserve">[18/11/2025] se realiza mantenimiento preventivo en el equipo se realizaron pruebas correspondientes </t>
  </si>
  <si>
    <t>[18/11/2025] Limpieza de sensores y calibración  // cliente solicita asistencia ya que el equipo presenta carteles de que necesita limpieza y se traban los rodillos.</t>
  </si>
  <si>
    <t>[18/11/2025]   Se realiza cambio de la PC se realizaron pruebas en servicio con personal de la empresa  // [17/11/2025] Se suspende pedido por solicitud de repuesto  // La guío para el encendido, presiona el botón y vuelve a la posición original, no enciende._x000D_
Nombre: Veronica_x000D_
Cel: +5492494656201_x000D_
Horario de 7 a 21:30</t>
  </si>
  <si>
    <t>[18/11/2025] se reemplaza impresora. queda operativo  // [07/11/2025] falla motor impresora. se solicita repuesto  // mtm</t>
  </si>
  <si>
    <t>[17/11/2025] Se estableció comunicación con Soporte a Entidades de Red Link, Carla informa que el TTU queda en blanco por claves de encriptación. Se solicitan nuevas claves y se cargan, pero la falla continúa. No se puede volver a establecer comunicación con Soporte a Entidades. Suspende por horario de sucursal.</t>
  </si>
  <si>
    <t xml:space="preserve">[17/11/2025] se realizó habilitación de módulo de cheques. _x000D_
Pruebas en servicio junto a funcionario exitosas </t>
  </si>
  <si>
    <t xml:space="preserve">[18/11/2025]   se reinstala firmware de placa arduino // [17/11/2025] falla sensores de bolsa. se limpian, se carga firmware y la falla persiste. se suspende a coordinar con caudales para retirar la bolsa //  La placa se  activa y se desactiva se volca firmware se reinicia sin éxito, se requiere asistencia    </t>
  </si>
  <si>
    <t xml:space="preserve">[17/11/2025] Se realizo mantenimiento preventivo OK Se realizaron pruebas en diagnóstico y producción con funcionario sin presentar fallas. MAE OPERATIVA </t>
  </si>
  <si>
    <t>[17/11/2025] Se configura booteo de BIOS y se inicializa Sitema Operativo.Equipo queda operativo. // No inicia sistema operativo. Horario 8:30 a 16:30, Contacto: Caterina, cel 0297-178731._x000D_
Luego de un corte de luz, quedó con error de booteo. Pide presionar ESC, enchufa teclado, lo hace, pero no avanza. Se reinició equipo por completo pero persiste el error</t>
  </si>
  <si>
    <t>[17/11/2025] Se realizo habilitación de deposito de cheque, se actualizo template de validador.  Se realizo prueba junto al funcionario que garantizan la correcta implementacion de la tarea solicitada.</t>
  </si>
  <si>
    <t>[17/11/2025] Se realizó Mantenimiento Preventivo del equipo. Se realizan depósitos,  todos exitosos.</t>
  </si>
  <si>
    <t>[17/11/2025] Se suspende pedido por solicitud de repuesto  // La guío para el encendido, presiona el botón y vuelve a la posición original, no enciende._x000D_
Nombre: Veronica_x000D_
Cel: +5492494656201_x000D_
Horario de 7 a 21:30</t>
  </si>
  <si>
    <t xml:space="preserve">[17/11/2025] Se suspende pedido por solicitud de repuesto </t>
  </si>
  <si>
    <t xml:space="preserve">[17/11/2025] se realiza mantenimiento preventivo </t>
  </si>
  <si>
    <t>006624109771</t>
  </si>
  <si>
    <t>CARREFOUR 006624109771</t>
  </si>
  <si>
    <t>[17/11/2025] Se instaló fix que habilita el depósito de cheques. Se realizó prueba en producción con funcionario de la Entidad sin fallas.</t>
  </si>
  <si>
    <t>[17/11/2025] Se realizo mantenimiento preventivo OK Se realizaron pruebas en diagnóstico y producción con funcionario sin presentar fallas.</t>
  </si>
  <si>
    <t xml:space="preserve">[17/11/2025] Se reemplazo lectora de tarjetas._x000D_
Se realizaron pruebas en diagnostico y en servicio sin presentar fallas._x000D_
</t>
  </si>
  <si>
    <t xml:space="preserve">[17/11/2025] Se encontró equipo con firmware 1.084.30. Se actualiza a version 1.084.54.  // cliente indica que le rechaza los billetes de 20 mil_x000D_
</t>
  </si>
  <si>
    <t>006624109770</t>
  </si>
  <si>
    <t>CARREFOUR 006624109770</t>
  </si>
  <si>
    <t>813761</t>
  </si>
  <si>
    <t xml:space="preserve">[17/11/2025] Se encontró atm en funcionamiento, pruebas de lectora en servicio ok, posible falla al correr el carro no trabo bien con la fascia. </t>
  </si>
  <si>
    <t>BANCO CREDICOOP 813761</t>
  </si>
  <si>
    <t xml:space="preserve">[17/11/2025] Se realizó relevamiento en ATM. no pudo aplicarse parche fix en teclado de cliente por tener teclado versión EPP5 BSC // [29/09/2025] Se suspende por sucursal. Día empleado de comercio </t>
  </si>
  <si>
    <t>[17/11/2025] se verifica fallas en card cage._x000D_
se suspende pedido por repuestos.</t>
  </si>
  <si>
    <t>5669</t>
  </si>
  <si>
    <t>[17/11/2025] Se realiza calibración de sensor mts y colocación de correas en posición, pruebas en diagnostico y en servicio sin falla con funcionario.</t>
  </si>
  <si>
    <t>BAPRO 5669</t>
  </si>
  <si>
    <t>[14/11/2025] pantalla de supervisor sin falla. se encontró falla en la resolución que tenia. se coloco en 800x600 y quedo ok.</t>
  </si>
  <si>
    <t>[14/11/2025] se actualizó Bios. se masterizó y configuró equipo para que no reitere falla de monitor. pruebas ok</t>
  </si>
  <si>
    <t>556TAS01</t>
  </si>
  <si>
    <t xml:space="preserve">[14/11/2025] Se reemplazó motherboard._x000D_
Pruebas en servicio junto a funcionario exitosas _x000D_
 // [13/11/2025] Se suspende pedido por solicitud de repuesto </t>
  </si>
  <si>
    <t>BANCO MACRO 556TAS01</t>
  </si>
  <si>
    <t>14018</t>
  </si>
  <si>
    <t>[14/11/2025] Se realizó mantenimiento preventivo. Se realizaron pruebas en diagnóstico sin fallas.</t>
  </si>
  <si>
    <t>BANCO LA PAMPA 14018</t>
  </si>
  <si>
    <t>813551</t>
  </si>
  <si>
    <t>[14/11/2025] Se realizo resoldadura del sensor exit. se intento replicar la falla sin éxito. Se realizaron pruebas en diagnóstico y producción con funcionario sin presentar fallas.</t>
  </si>
  <si>
    <t>BANCO CREDICOOP 813551</t>
  </si>
  <si>
    <t>[14/11/2025] cambio de gavetas del cam8350._x000D_
modulo probado en produccion junto al funcionario._x000D_
equipo operativo. // [13/11/2025] se verifica fallas en gavetas._x000D_
se suspende pedido por repuesto.</t>
  </si>
  <si>
    <t>[14/11/2025] se remplaza cabezal y masteriza equipo // Tuvo una asistencia remota anterior, indicando que dejaron operativo el equipo. Al probar en depositar lo deja en espera. Verifico todo correcto en app, bne, se reinstala Sp y fw de billetes, reinicia equipo por completo, pero no hace lectura de billetes._x000D_
Horario atención: 9 a 23:30</t>
  </si>
  <si>
    <t>[14/11/2025] se desarma por completo Cam y se detecta falla de fusible en Main board. suspendo por pedido de repuesto.</t>
  </si>
  <si>
    <t>[14/11/2025]   Se realiza instalación del template del módulo de depósitos y aplicación del fix para cheques, se realizaron pruebas en producción en presencia de funcionario // NO ASISTIR * Caso en tratamiento por Red Link. Ticket 931210 * Dejar en NOC hasta su resolución. Falla y/o Mensaje de Error	Módulo de depósitos de cheques_x000D_
Detalle del Problema	NO ACEPTA CHEQUES - Opción griseada en pantalla. SLA VENCE 25/08 - 15.21hs. 10 A 18</t>
  </si>
  <si>
    <t xml:space="preserve">[14/11/2025] relevamiento </t>
  </si>
  <si>
    <t xml:space="preserve">[14/11/2025] se reparo cerradura portón superior </t>
  </si>
  <si>
    <t xml:space="preserve">[14/11/2025] se desarmó frente y se conectó biométrico . pruebas de diagnóstico y de servicio ok </t>
  </si>
  <si>
    <t>[13/11/2025] se intenta reparar falla de corte de ticket observado en logs. se procede a cambio de impresora. Pruebas ok, atm ok</t>
  </si>
  <si>
    <t>11469</t>
  </si>
  <si>
    <t xml:space="preserve">[13/11/2025] se realizó mantenimiento preventivo </t>
  </si>
  <si>
    <t>BAPRO 11469</t>
  </si>
  <si>
    <t xml:space="preserve">[13/11/2025]   Se realiza cambio de las dos gavetas del módulo de depósitos, las mismas se dejaron funcionando en el ATM en presencia de funcionario  // [13/11/2025] Se suspende pedido por solicitud de repuesto </t>
  </si>
  <si>
    <t>[13/11/2025] se verifica fallas en gavetas._x000D_
se suspende pedido por repuesto.</t>
  </si>
  <si>
    <t>[13/11/2025] Se eliminó atasco de billete de $10.000 en sensor FCS1, billete entregado a tesorero._x000D_
Se realizar pruebas en diagnostico y en servicio sin presentar fallas.</t>
  </si>
  <si>
    <t>11470</t>
  </si>
  <si>
    <t>BAPRO 11470</t>
  </si>
  <si>
    <t>11503</t>
  </si>
  <si>
    <t>BAPRO 11503</t>
  </si>
  <si>
    <t xml:space="preserve">[13/11/2025] Se suspende pedido por solicitud de repuesto </t>
  </si>
  <si>
    <t>[13/11/2025] Se reparó impresora de recibos. Se realizaron pruebas en diagnóstico y producción con clientes de la Entidad sin fallas.</t>
  </si>
  <si>
    <t>[13/11/2025] lector de huellas funciona correctamente  // Plazo máximo 19/11 10:45</t>
  </si>
  <si>
    <t>[13/11/2025] limpieza completa de sensores del head._x000D_
modulo probado en produccion junto al funcionario._x000D_
Equipo operativo.</t>
  </si>
  <si>
    <t xml:space="preserve">[13/11/2025] Se reemplazó note transport por falla en MTS._x000D_
Pruebas en servicio junto a funcionario exitosas </t>
  </si>
  <si>
    <t xml:space="preserve">[13/11/2025] Se realizo cambio de sensor de presencia lata. Se realizaron pruebas en diagnóstico y producción con funcionario sin presentar fallas. MAE OPERATIVA  // [12/11/2025]   se solicita sensor de presencia de bolsa por falla // [11/11/2025] se solicita repuesto // [10/11/2025] se solicita repuesto </t>
  </si>
  <si>
    <t>[13/11/2025] Se repara fuente de PC y queda sin fallas.Se realizan depósitos, todos exitosos.Equipo queda en servicio. // El cliente indica que apagó el equipo porque estaba atascado, al iniciar no prende el monitor. Se realiza apagado del cpu y encendido, queda con error de recovery. Se apaga cpu, equipo por completo y vuelve a falla. No inicia app. _x000D_
Contacto Gaela Sandoval_x000D_
Tel: 5492975024925_x000D_
Horario sucursal 9 a 21hs</t>
  </si>
  <si>
    <t>10292</t>
  </si>
  <si>
    <t>[14/11/2025] Se realizo cambio de kit de friccion de modulo dispensador nro 1, 2, 3 y 4. Se realizo limpieza de sensores. Se realizo pruebas en diagnóstico y producción con funcionario sin presentar fallas. ATM OPERATIVO.</t>
  </si>
  <si>
    <t>BANCO NACION 10292</t>
  </si>
  <si>
    <t>[14/11/2025]   cambio de teclado // [11/11/2025] falla de teclado. se suspende a la espera del arribo de parte. pedido de teclado</t>
  </si>
  <si>
    <t>130</t>
  </si>
  <si>
    <t xml:space="preserve">[14/11/2025] se limp6y ajusto lectora tarjetas _x000D_
pruebas ok en servicio </t>
  </si>
  <si>
    <t>BANCO LA PAMPA 130</t>
  </si>
  <si>
    <t xml:space="preserve">[14/11/2025] se encontró chapa metálica de teclado epp salida. se la colocó y pego en su lugar. equipo operativo </t>
  </si>
  <si>
    <t>010924000370</t>
  </si>
  <si>
    <t>[14/11/2025] se libero atasco de impresora y se actualizo firmware de cabezal porque rechazaba billetes de 20k // El cliente ve el papel atascado pero no lo puede retirar, sacó el rollo y volvió a colocarlo, pero no sale. Se require técnico._x000D_
Horacio Atención: 24hs_x000D_
Contacto: Reyna Jonathan_x000D_
Tel:+5492995526481</t>
  </si>
  <si>
    <t>GEN S.R.L 010924000370</t>
  </si>
  <si>
    <t xml:space="preserve">[14/11/2025] Se realiza mantenimiento preventivo </t>
  </si>
  <si>
    <t>[13/11/2025] Se realizo back up y se realizo remasterizacion. Se realizaron pruebas en diagnóstico y producción con funcionario sin presentar fallas. MAE OPERATIVA // Cliente informa tener el escrow bloqueado. se ingresa al equipo, se procede con apertura del escrow para retirar plata que no fue contabilizada. se procede con  prueba y falla. se realiza un BNE completo y se reinicia aplicación y equipo en conjunto. la aplicación queda pensando y no se puede verificar si el disco de se encuentra lleno. se requiere asistencia de tecncio para chequear y remasterizar. equipo con lentitud. inoperativo. +542914350803</t>
  </si>
  <si>
    <t>[13/11/2025] Se corrigió posición de correas del stacker. Se marcaron dos gavetas rotas para reemplazo. Se realizaron pruebas en diagnóstico sin fallas. // Se solicita guardia</t>
  </si>
  <si>
    <t>10519</t>
  </si>
  <si>
    <t xml:space="preserve">[13/11/2025] Al momento de llegar el ATM se encontraba funcionando correctamente, se verifica el correcto funcionamiento de todos los módulos, se realizaron pruebas en producción en presencia de funcionario </t>
  </si>
  <si>
    <t>BANCO NACION 10519</t>
  </si>
  <si>
    <t>[14/11/2025] se regula sensor de bolsa // se consulta a caudales disponibilidad_x000D_
verificar confifuracion</t>
  </si>
  <si>
    <t>[12/11/2025] Se realizo cambio de kit de friccion de modulos nro 1, 2, 3 y 4. Se realizo cambio de stacker y correas verticales. Se realizo cambio de transporte presentador. Se realizaron pruebas en diagnóstico y producción con funcionario sin presentar fallas.</t>
  </si>
  <si>
    <t>010757000070</t>
  </si>
  <si>
    <t>[12/11/2025] Se realizo MTM junto al SC N° 101128423</t>
  </si>
  <si>
    <t>BASES SA 010757000070</t>
  </si>
  <si>
    <t>[12/11/2025] solucionado por monitoreo. mantenimiento preventivo pedido 101121859</t>
  </si>
  <si>
    <t xml:space="preserve">[12/11/2025] se desarmó dispensador, se limpió y se lubrico. se realizaron pruebas de diagnóstico y de servicio ok </t>
  </si>
  <si>
    <t xml:space="preserve">[12/11/2025] capacitación </t>
  </si>
  <si>
    <t xml:space="preserve">[12/11/2025]   se solicita sensor de presencia de bolsa por falla // [11/11/2025] se solicita repuesto // [10/11/2025] se solicita repuesto </t>
  </si>
  <si>
    <t>[12/11/2025]   se reemplaza lector biométrico y se solicita a Banelco actualizacion y carga para prueba. Prueba con funcionario ok // [11/11/2025] se revisa y se observa que el biometrico funcionabpero no.lee huellas. suspendo por cambio.</t>
  </si>
  <si>
    <t xml:space="preserve">[12/11/2025] Se limpiaron mecanismos de separacion de billetes del Head unit._x000D_
Se repara sensor de conteo de gaveta de depósitos número B69V221000014._x000D_
Pruebas en servicio junto a funcionario exitosas </t>
  </si>
  <si>
    <t>[12/11/2025] Se instaló fix que habilita el depósito de cheques. Se realizó prueba con funcionaria de la Entidad sin fallas. // a espera de que Link se pronuncie al respecto</t>
  </si>
  <si>
    <t>[12/11/2025] instalacion</t>
  </si>
  <si>
    <t>[12/11/2025]   se cambió fuente sensores  // {10/11/2025}   // [10/11/2025] se suspende por pedido de repuestos  // {09/11/2025} no hay guardia  // Se visualiza equipo inoperativo hace varios dias, con problemas en el transporte, error 10013 - code 18D - areas 80, se deriva a tecnico para su revision.</t>
  </si>
  <si>
    <t>[12/11/2025] Se reemplazo Lectora de tarjetas._x000D_
Se realizaron pruebas en diagnostico y en servicio sin presentar fallas.</t>
  </si>
  <si>
    <t>[12/11/2025] se realiza correct de cabezal  // Verifico que el equipo tiene CIM con error en hardware. El cliente indica que revisó contadora. Ingreso a BNE, puerta frontal tiene un sensor activo. Le solicito revise la contadora nuevamente, lo hace, no ve nada atascado, ni billetes, bandas elásticas, etc. Pasa un paño húmedo por los sensores pero el error persiste. Se apaga y enciende equipo pero la falla persiste.</t>
  </si>
  <si>
    <t>[12/11/2025] cambio de impresora._x000D_
modulo probado en produccion junto al funcionario._x000D_
equipo operativo.</t>
  </si>
  <si>
    <t>[12/11/2025] Se realizo reemplazo de lectora ya que se había reparado y volvió a fallar. Se realizan pruebas en diagnóstico y producción con funcionario sin presentar fallas.</t>
  </si>
  <si>
    <t xml:space="preserve">[13/11/2025] se realizó limpieza completa de módulo dispensador y se calibró sensor MTS. módulo dispensador de dinero probado en producción con funcionario </t>
  </si>
  <si>
    <t xml:space="preserve">[13/11/2025] No se pudo realizar, la pc no funciona </t>
  </si>
  <si>
    <t xml:space="preserve">[12/11/2025] se reviso modulo completo junto con especialistas. se cambia notefeeder de modulo I y II. módulo dispensador de dinero probado en producción con funcionario </t>
  </si>
  <si>
    <t>[13/11/2025] se configura impresora  // El cliente informa que la impresora larga el papel y no corta. No logramos colocar la impresora como predeterminada aparece un error , tampoco puede desconectar y volver a conectar el cable power y el cable de red de la impresora para poder reinciar el equipo. Se deriva a técnico para revisar.</t>
  </si>
  <si>
    <t>[13/11/2025] Se enderezaron correas de transporte trasero. Se realizó limpieza e inicialización de fotosensores de módulo CCDM. Se realizaron pruebas en diagnóstico y producción con funcionario de la Entidad sin fallas.</t>
  </si>
  <si>
    <t>[13/11/2025] Se realizan Mantenimeinto Preventivo  del ATM 2do Semestre.</t>
  </si>
  <si>
    <t>83</t>
  </si>
  <si>
    <t xml:space="preserve">[13/11/2025] Se realizo cambio de impresora ya que la misma presentaba fallas aleatorias en impresiones de ticket sin poder replicar la falla. Se realizan pruebas en diagnóstico y producción con funcionario sin presentar fallas. </t>
  </si>
  <si>
    <t>BANCO LA PAMPA 83</t>
  </si>
  <si>
    <t>[13/11/2025] Se instala fix de teclado EPP7</t>
  </si>
  <si>
    <t>6671</t>
  </si>
  <si>
    <t>[13/11/2025]   se realizó mantenimiento preventivo  // [26/09/2025] se realiza mantenimiento de lectora, impresora y fascia de atm. No se realiza de dispensador porque no se pudo abrir tesoro por no tener personal para la tarea. Suspendo</t>
  </si>
  <si>
    <t>BAPRO 6671</t>
  </si>
  <si>
    <t xml:space="preserve">[13/11/2025] se realiza mantenimiento preventivo </t>
  </si>
  <si>
    <t>[13/11/2025] cambio de lectora de tarjetas  // NOC Para corregir SLA._x000D_
En APPLIX Vence 13/11 13:02hs_x000D_
En FP Vence 13/11 10:27hs</t>
  </si>
  <si>
    <t>[13/11/2025] Al llegar al pedido la impresora estaba 100% operativa. Se procedió a realizar limpieza y lubricacion de la misma. Se realizaron pruebas en diagnóstico y producción con funcionario sin presentar fallas.  // Cliente indica que el equipo no imprime ni toma el papel. </t>
  </si>
  <si>
    <t>[13/11/2025] local cerrado, se visualiza desde afuera que el equipo esta apagado. sabemos que lo apaga psra economizar su gastos de energia y lo enciende cada vez que lo quiere utilizar. // Marcos Lopez solicita asistencia 13/11 10.30hs_x000D_
Se solicita asistencia tecnica, equipo sin conexion, no transmite. Verificar conectivida y transmision de depositos a Genkin.</t>
  </si>
  <si>
    <t xml:space="preserve">[11/11/2025] se realizó mantenimiento preventivo </t>
  </si>
  <si>
    <t>S1GPS032</t>
  </si>
  <si>
    <t>[11/11/2025] se reemplaza gaveta de purga de atm con persiana rota</t>
  </si>
  <si>
    <t>SERVICIOS LUARCA SA S1GPS032</t>
  </si>
  <si>
    <t>14009</t>
  </si>
  <si>
    <t>[11/11/2025] Se realizo M. preventivo segundo semestre 2025</t>
  </si>
  <si>
    <t>BANCO LA PAMPA 14009</t>
  </si>
  <si>
    <t xml:space="preserve">[11/11/2025] mantenimiento preventivo </t>
  </si>
  <si>
    <t>[11/11/2025]   Se reemplazó sensor de puerta de tesoro. Se realizó prueba en producción con encargada de la Entidad sin fallas. // Se solicita nueva guardia. [08/11/2025] Se verifica falla en sensor de puerta de tesoro. Suspende por solicitud de repuesto (Sensor puerta de tesoro) // A coordinar con UB_x000D_
 falla en sensor de la puerta del tesoro.</t>
  </si>
  <si>
    <t>S1HBS789</t>
  </si>
  <si>
    <t>[11/11/2025] se revisan módulos, no presenta fallas. se reinicia equipo, no tuvo demora en ponerse en servicio. se solicita que realicen pruebas y no presentó fallas ni reinicio.</t>
  </si>
  <si>
    <t>BANCO ICBC S1HBS789</t>
  </si>
  <si>
    <t xml:space="preserve">[11/11/2025]   Se realiza cambio de la fuente del cpu, se realizaron pruebas en servicio con personal de la empresa  // [10/11/2025] Se suspende pedido por solicitud de repuesto </t>
  </si>
  <si>
    <t>008415010170</t>
  </si>
  <si>
    <t>FAST FOOD SUDAMERICANA S.A 008415010170</t>
  </si>
  <si>
    <t>[11/11/2025] se revisa y se observa que el biometrico funcionabpero no.lee huellas. suspendo por cambio.</t>
  </si>
  <si>
    <t>[11/11/2025] funcionamiento ok al momento de la visita. se verificaron logs ok. se chequeó funcionamiento de lectora en diagnóstico y en servicio ok.</t>
  </si>
  <si>
    <t>[11/11/2025] Se realizo calibración de chapas de stacker. Se realizaron pruebas en diagnóstico y producción con funcionario sin presentar fallas. ATM OPERATIVO</t>
  </si>
  <si>
    <t>[11/11/2025] se suspende por pedido de parte (Placa controladora y sensor MTS)</t>
  </si>
  <si>
    <t xml:space="preserve">[11/11/2025] se solicita repuesto // [10/11/2025] se solicita repuesto </t>
  </si>
  <si>
    <t>870801</t>
  </si>
  <si>
    <t>[12/11/2025] Reemplazo de impresora de cliente. Pruebas ok</t>
  </si>
  <si>
    <t>BANCO CREDICOOP 870801</t>
  </si>
  <si>
    <t>[12/11/2025] Búsqueda No exitosa.. Dispensador en funcionamiento al momento de la visita. Se verifica funcionamiento normal en todas sus posiciones. Se verifica logs ok</t>
  </si>
  <si>
    <t>045TI0001</t>
  </si>
  <si>
    <t>[12/11/2025] falla en c.i. y alineador. se limpia correas, rodillos, sensores y validador. se realizan pruebas y no arrojó fallas.</t>
  </si>
  <si>
    <t>BANCO HIPOTECARIO 045TI0001</t>
  </si>
  <si>
    <t>4375</t>
  </si>
  <si>
    <t xml:space="preserve">[12/11/2025] Se instaló fix que habilita el depósito de cheques. Se realizó prueba en producción con funcionario de la Entidad sin fallas. // Sobre este caso las areas de Soporte Prosegur y de Red Link vienen trabajando en conjunto para encontrar la causa raiz y asi poder cerrar los incidentes. Se continuan analizando los logs. Una vez se encuentre el origen de la falla, se le aplicaran los cambios en caso de requerirse. Caso en tratamiento por Red Link. Ticket 931210			</t>
  </si>
  <si>
    <t>BANCO NACION 4375</t>
  </si>
  <si>
    <t>[12/11/2025]   Se reemplazó placa controladora de dispensador._x000D_
Pruebas en servicio junto a funcionario exitosas  // [11/11/2025] se suspende por pedido de parte (Placa controladora y sensor MTS)</t>
  </si>
  <si>
    <t xml:space="preserve">[12/11/2025] Se sacó error en el head se realizó limpieza, se realizaron al menos 15 pruebas, se realizaron pruebas en producción en presencia de funcionario </t>
  </si>
  <si>
    <t>[12/11/2025] Se realizó Mantenimiento Preventivo del equipo. Se efectuan depósitos, todos exitosos.</t>
  </si>
  <si>
    <t>5074</t>
  </si>
  <si>
    <t xml:space="preserve">[12/11/2025] cambio de modulo 1 y consumibles en modulo 2, 3, 4. pruebas de dispensador realizadas en diagnostico </t>
  </si>
  <si>
    <t>BANCO NACION 5074</t>
  </si>
  <si>
    <t>[11/11/2025] falla de teclado. se suspende a la espera del arribo de parte. pedido de teclado</t>
  </si>
  <si>
    <t>[11/11/2025] cambio de lower unit._x000D_
modulo probado en produccion junto al funcionario._x000D_
Equipo operativo. // [10/11/2025] tras fallas en lower unit,_x000D_
se suspende pedido por repuestos.</t>
  </si>
  <si>
    <t>[12/11/2025] Se realizo calibración de sensor MTS. Se realizaron pruebas en diagnóstico y producción con funcionario sin presentar fallas. ATM OPERATIVO</t>
  </si>
  <si>
    <t>14019</t>
  </si>
  <si>
    <t>[10/11/2025] Se realizo M. preventivo segundo semestre 2025</t>
  </si>
  <si>
    <t>BANCO LA PAMPA 14019</t>
  </si>
  <si>
    <t>[10/11/2025] se sacaron billetes trabados de chest transport. pruebas y calibración ok</t>
  </si>
  <si>
    <t>4677020170</t>
  </si>
  <si>
    <t>[10/11/2025] Se reiniciaron equipos de comunicación y SNBC._x000D_
Se realiza realiza llamado a la mesa y se habla con Joaquin quien corrobora la correcta comunicacion el equipo. // tarea a realizar en sitio</t>
  </si>
  <si>
    <t>SAIEP 4677020170</t>
  </si>
  <si>
    <t>4925002570</t>
  </si>
  <si>
    <t xml:space="preserve">[10/11/2025] Se suspende pedido por solicitud de repuesto </t>
  </si>
  <si>
    <t>FAVANET 4925002570</t>
  </si>
  <si>
    <t>[10/11/2025] tras fallas en lower unit,_x000D_
se suspende pedido por repuestos.</t>
  </si>
  <si>
    <t xml:space="preserve">[10/11/2025] mantenimiento preventivo </t>
  </si>
  <si>
    <t>004677025870</t>
  </si>
  <si>
    <t>[10/11/2025] mantenimiento preventivo</t>
  </si>
  <si>
    <t>SAIEP 004677025870</t>
  </si>
  <si>
    <t>4677001270</t>
  </si>
  <si>
    <t>[10/11/2025] Se realizó Mantenimiento Preventivo del equipo.  Se efectúan depósitos, todos exitosos.</t>
  </si>
  <si>
    <t>SAIEP 4677001270</t>
  </si>
  <si>
    <t>[10/11/2025] es revisa logs y hw, no se encuentran fallas solamente desactualizado el template de billetes. se actualiza y se prueba sin fallas. Deposito ok pruebas ok</t>
  </si>
  <si>
    <t xml:space="preserve">[10/11/2025] equipo sin fallas en diagnostico, pruebas realizadas correctamente. equipo extrabancario no tiene sello fechador </t>
  </si>
  <si>
    <t>002359019271</t>
  </si>
  <si>
    <t xml:space="preserve">[10/11/2025] se realizó mantenimiento preventivo </t>
  </si>
  <si>
    <t>ACA 002359019271</t>
  </si>
  <si>
    <t>2359057170</t>
  </si>
  <si>
    <t xml:space="preserve">[10/11/2025] se realiza mantenimiento preventivo </t>
  </si>
  <si>
    <t>ACA 2359057170</t>
  </si>
  <si>
    <t>4312005770</t>
  </si>
  <si>
    <t>{10/11/2025}   // [10/11/2025] al.arribo el equipo se encuentra sin fallas. se procede a prueba y la Mae responde correctamente. Mae ok // {09/11/2025} sin guardia  // El cliente se comunica porque tiene la P500 trabada en medio de un depósito. Reiniciamos el equipo, ingresamos al menu cit e intentamos abrir el shutter para retirar el dinero atascado, el mismo no responde. Realizamos un reinicio en conjunto y el cliente retira el dinero al abrirso automaticamente el shutter. Intentamos realizar un depósito de prueba pero el equipo no está reconociendo el validaro y le figura falla al depositar, el cliente indica que del validador se enciende una luz roja</t>
  </si>
  <si>
    <t>SUPERMERCADOS TOLEDO S.A 4312005770</t>
  </si>
  <si>
    <t>{10/11/2025}   // [10/11/2025] se suspende por pedido de repuestos  // {09/11/2025} no hay guardia  // Se visualiza equipo inoperativo hace varios dias, con problemas en el transporte, error 10013 - code 18D - areas 80, se deriva a tecnico para su revision.</t>
  </si>
  <si>
    <t>008383002770</t>
  </si>
  <si>
    <t>FRAVEGA 008383002770</t>
  </si>
  <si>
    <t>[10/11/2025] Se suspende pedido por solicitud de repuesto.</t>
  </si>
  <si>
    <t>[10/11/2025] se realizó configuración para que tome gaveta de $20000</t>
  </si>
  <si>
    <t>10470000970</t>
  </si>
  <si>
    <t>[10/11/2025] se repara conector de fuente // cliente indica que el equipo no inicia, se indica reiniciarlo completamente indica que al iniciar hay un cartel de seguridad de copyright, se reinicio tambien desde el cpu, pero continua igual, no se tiene conexion remota. se solicita asistencia tecnica.</t>
  </si>
  <si>
    <t>REFINERIA BAHIA BLANCA S.A.U. 10470000970</t>
  </si>
  <si>
    <t>[10/11/2025] se realizó configuración para que te tome gaveta de $20000</t>
  </si>
  <si>
    <t>[10/11/2025] Se realizo reparación de impresora de recibos._x000D_
Se realizan diversas pruebas en diagnostico y en servicio sin presentar fallas. // Se solicita guardia</t>
  </si>
  <si>
    <t>[11/11/2025] Se realizo cambio de head y cambio de una gaveta de cam. Se realizaron pruebas en diagnóstico y producción con funcionario sin presentar fallas. DEPOSITO OPERATIVO // [10/11/2025] Se suspende pedido por solicitud de repuesto.</t>
  </si>
  <si>
    <t>818651</t>
  </si>
  <si>
    <t>[11/11/2025] Se reemplazó feed shaft módulo 3 y stripper módulo 3 y 4._x000D_
Regulación de gaveta de $20000 N°BR070065131._x000D_
Pruebas en servicio junto a funcionario exitosas 1qá</t>
  </si>
  <si>
    <t>BANCO CREDICOOP 818651</t>
  </si>
  <si>
    <t xml:space="preserve">[11/11/2025] se reemplazó note feeder de posición uno, con rodamiento defectuoso. se entregan a funcionario cinco billetes de $10000 trabados en dispensador. pruebas de diagnóstico y de servicio ok junto a funcionario. </t>
  </si>
  <si>
    <t>001386001770</t>
  </si>
  <si>
    <t>CARLOS ISLA y CIA S.A 001386001770</t>
  </si>
  <si>
    <t xml:space="preserve">[11/11/2025]   Se realiza cambio de Validador, se realizó limpieza, se realizaron pruebas en producción en presencia de funcionario  // [10/11/2025] Se suspende pedido por solicitud de repuesto </t>
  </si>
  <si>
    <t xml:space="preserve">[11/11/2025] Mantenimiento preventivo </t>
  </si>
  <si>
    <t xml:space="preserve">[11/11/2025] se realiza mantenimiento preventivo </t>
  </si>
  <si>
    <t>[11/11/2025] se configura booteo // Router emite ping pero no llega al CPU , se desconectar y se vuelve a conectar el cable de red sin éxito,se deriva a técnico para revisar.</t>
  </si>
  <si>
    <t>002201151870</t>
  </si>
  <si>
    <t>[11/11/2025]   Se realizó mantenimiento preventivo. Se realizó prueba en producción con encargada de la Entidad sin fallas. // [21/10/2025]   Se suspende atención ya que el local se encuentra nuevamente cerrado. Se deja aviso a la coordinadora para volver en otro momento. // [20/10/2025] Suspende por reprogramación de pedido ya que el local se encuentra cerrado al momento de la visita. No hay cartel que indique cuando estará abierto.</t>
  </si>
  <si>
    <t>SEPSA 002201151870</t>
  </si>
  <si>
    <t>004677027370</t>
  </si>
  <si>
    <t>SAIEP 004677027370</t>
  </si>
  <si>
    <t xml:space="preserve">[11/11/2025] No sé encontró faltante de $10.000. se realizó limpieza, se realizaron pruebas en producción en presencia de funcionario </t>
  </si>
  <si>
    <t xml:space="preserve">[11/11/2025] se cambió consumibles dispensador _x000D_
pruebas ok en servicio </t>
  </si>
  <si>
    <t>8681054270</t>
  </si>
  <si>
    <t>CENCOSUD S.A 8681054270</t>
  </si>
  <si>
    <t>2472001870</t>
  </si>
  <si>
    <t xml:space="preserve">[10/11/2025] se solicita repuesto </t>
  </si>
  <si>
    <t>COOPERATIVA OBRERA LIMITADA DE CONSUMO BAHIA BLANCA 2472001870</t>
  </si>
  <si>
    <t>004677024770</t>
  </si>
  <si>
    <t>SAIEP 004677024770</t>
  </si>
  <si>
    <t>8383003970</t>
  </si>
  <si>
    <t>[10/11/2025] Se realizo mantenimiento preventivo OK Se realizaron pruebas en diagnóstico y producción con funcionario sin presentar fallas.</t>
  </si>
  <si>
    <t>FRAVEGA 8383003970</t>
  </si>
  <si>
    <t>[10/11/2025] Mantenimiento preventivo  // [07/11/2025] Sin acceso al equipo, el cliente solicita asistencia el lunes a las 8</t>
  </si>
  <si>
    <t>4677009770</t>
  </si>
  <si>
    <t xml:space="preserve">[10/11/2025] Se realizo M. preventivo </t>
  </si>
  <si>
    <t>SAIEP 4677009770</t>
  </si>
  <si>
    <t>[10/11/2025] Mantenimiento preventivo  // [07/11/2025] Sin acceso al equipo, el cliente solicita asistencia el día lunes a las 8.</t>
  </si>
  <si>
    <t>2359000570</t>
  </si>
  <si>
    <t>ACA 2359000570</t>
  </si>
  <si>
    <t>EXTRA S.A</t>
  </si>
  <si>
    <t>7090005070</t>
  </si>
  <si>
    <t xml:space="preserve">[10/11/2025] diagnóstico pruebas y preventivo ok </t>
  </si>
  <si>
    <t>EXTRA S.A 7090005070</t>
  </si>
  <si>
    <t>[10/11/2025] actualizacion de template cam8350 v5.0._x000D_
modulo probado en produccion junto al funcionario._x000D_
equipo operativo.</t>
  </si>
  <si>
    <t>10636000070</t>
  </si>
  <si>
    <t>[10/11/2025] Se realiza Mantenimeinto Preventivo del equipo. Se efectuan  depósitos, todos exitosos.</t>
  </si>
  <si>
    <t>PETROPAT S.R.L 10636000070</t>
  </si>
  <si>
    <t>4925003270</t>
  </si>
  <si>
    <t xml:space="preserve">[10/11/2025]   Se realiza cambio de la UPS se realizaron pruebas en servicio con personal de la empresa  // [07/11/2025] tras fallas en el.cambio de ups._x000D_
se suspende.pedido por repuesto // Cliente indica que el equipo no funciona ante un corte de luz, por lo tanto se pierde la conectividad y usabilidad del mismo. </t>
  </si>
  <si>
    <t>FAVANET 4925003270</t>
  </si>
  <si>
    <t>2359016070</t>
  </si>
  <si>
    <t>ACA 2359016070</t>
  </si>
  <si>
    <t>[10/11/2025] cambio de cabezal de lectora de tarjetas</t>
  </si>
  <si>
    <t xml:space="preserve">[10/11/2025] se sacó tarjeta trabada. se reparó lectora. se hicieron pruebas de diagnóstico y de servicio ok </t>
  </si>
  <si>
    <t xml:space="preserve">[10/11/2025] Se reemplazó shutter de dispensador. _x000D_
Pruebas en servicio junto a funcionario exitosas </t>
  </si>
  <si>
    <t>[08/11/2025] Se verifica falla en sensor de puerta de tesoro. Suspende por solicitud de repuesto (Sensor puerta de tesoro) // A coordinar con UB_x000D_
 falla en sensor de la puerta del tesoro.</t>
  </si>
  <si>
    <t>14011</t>
  </si>
  <si>
    <t>[08/11/2025] Se realizó mantenimiento preventivo. Se realizaron pruebas en diagnóstico sin fallas.</t>
  </si>
  <si>
    <t>BANCO LA PAMPA 14011</t>
  </si>
  <si>
    <t>[07/11/2025] Se reemplazo escrow del modulo de deposito._x000D_
Se realizaron diversas pruebas em diagnostico sin presentar fallas. // Se solicita guardia</t>
  </si>
  <si>
    <t>[07/11/2025] se cambio modulo 1 por falla y se realizó revisión completa del dispensador.  modulo dispensador de dinero probado en producción con funcionario  // feriado bancario 06-11</t>
  </si>
  <si>
    <t>[07/11/2025] Al llegar al pedido el ATM se encontraba 100% operativo. Se realizo limpieza de sensores de dispensador de manera preventiva. Se realizaron pruebas en diagnóstico y producción con funcionario sin presentar fallas. // Feriado bancario</t>
  </si>
  <si>
    <t xml:space="preserve">[07/11/2025] mantenimiento preventivo. _x000D_
Reparación cerradura de módulo de depósitos y tarjetas retenidas._x000D_
Pruebas en servicio junto a funcionario exitosas </t>
  </si>
  <si>
    <t xml:space="preserve">[07/11/2025] se realizó mantenimiento preventivo </t>
  </si>
  <si>
    <t>[07/11/2025] Se reemplazó módulo 1. Se realizó prueba en diagnóstico sin fallas. // Se solicita guardia</t>
  </si>
  <si>
    <t xml:space="preserve">[07/11/2025] se realiza mantenimiento preventivo </t>
  </si>
  <si>
    <t>[07/11/2025] Se encontro billete de $20.000 en modulo nro 4. Se retira el mismo. Se realizaron pruebas en diagnóstico y producción con funcionario sin presentar fallas. ATM 100% OPERATIVO // feriado bancario</t>
  </si>
  <si>
    <t>[07/11/2025] se encontró gaveta descalabrada. se corrigió calibración,  se calibró mts y se saco billetes de todos los módulos sin falla. modulo dispensador de dinero probado en producción con funcionario  // Feriado bancario 06/11</t>
  </si>
  <si>
    <t xml:space="preserve">[07/11/2025] tras fallas en el.cambio de ups._x000D_
se suspende.pedido por repuesto // Cliente indica que el equipo no funciona ante un corte de luz, por lo tanto se pierde la conectividad y usabilidad del mismo. </t>
  </si>
  <si>
    <t>004677077270</t>
  </si>
  <si>
    <t xml:space="preserve">[07/11/2025] mantenimiento preventivo </t>
  </si>
  <si>
    <t>SAIEP 004677077270</t>
  </si>
  <si>
    <t>010933000370</t>
  </si>
  <si>
    <t>BASILICATA CIA DE CARNES 010933000370</t>
  </si>
  <si>
    <t>[07/11/2025] Se realizó mantenimiento preventivo. Se realizó prueba en diagnóstico sin fallas.</t>
  </si>
  <si>
    <t>[07/11/2025] Se eliminó atasco de billete en modulo de deposito._x000D_
Se realizaron pruebas en diagnostico sin presentar fallas. // Se solicita guardia</t>
  </si>
  <si>
    <t>[08/11/2025] no presenta falla. equipo funcionando ok. se verifica sensores, calibrado,  software, billetes, sistema, limpieza,  todo ok. se realizan depositos con funcionario todos ok. // El cliente informa durante la tarde volvió a presentar fallas: no acepta ningún billete, no arroja errores visibles, simplemente los devuelve. Además, no está aceptando dólares.</t>
  </si>
  <si>
    <t>002201201970</t>
  </si>
  <si>
    <t xml:space="preserve">[06/11/2025] se realizó mantenimiento preventivo </t>
  </si>
  <si>
    <t>SEPSA 002201201970</t>
  </si>
  <si>
    <t>[06/11/2025] A mi llegada el ATM se encuentra sin fallas._x000D_
Se realizar extracción en servicio sin presentar fallas, se adjunta comprobante de la misma. // Se solicita guardia</t>
  </si>
  <si>
    <t>164</t>
  </si>
  <si>
    <t>[06/11/2025] Se realizó mantenimiento preventivo. Se realizaron pruebas en diagnóstico sin fallas.</t>
  </si>
  <si>
    <t>BANCO LA PAMPA 164</t>
  </si>
  <si>
    <t>006624027270</t>
  </si>
  <si>
    <t>[06/11/2025] Se realizo mantenimiento preventivo OK Se realizaron pruebas en diagnóstico y producción con funcionario sin presentar fallas.</t>
  </si>
  <si>
    <t>CARREFOUR 006624027270</t>
  </si>
  <si>
    <t>[06/11/2025] se remplaza validador // cliente indica que al realizar depósitos el equipo le devuelve todos los billetes, cliente indica que se encuentra operativo, pero después de unos minutos falla, indica que estan hace 2 dias con este problema, se realiza deposito de prueba y el equipo se encuentra operativo, pero el cliente solicita asistencia técnica para chequear recontadora. +5492235969288</t>
  </si>
  <si>
    <t>[06/11/2025] Al llegar al pedido la terminal se encontraba 100% operativa. Se realizo mantenimiento de manera  preventiva. Se realizo calibración de drop door y shutter. Se realizaron pruebas en diagnóstico y producción con funcionario sin presentar fallas.</t>
  </si>
  <si>
    <t xml:space="preserve">[06/11/2025] Mantenimiento preventivo. _x000D_
Pruebas en servicio junto a funcionario exitosas </t>
  </si>
  <si>
    <t>004677017770</t>
  </si>
  <si>
    <t>[06/11/2025] Se realizo MP._x000D_
prueba de depositos con el operador ok._x000D_
Equipo operativo</t>
  </si>
  <si>
    <t>SAIEP 004677017770</t>
  </si>
  <si>
    <t xml:space="preserve">[06/11/2025] se realiza mantenimiento preventivo en el equipo se realizaron pruebas correspondientes </t>
  </si>
  <si>
    <t>004677015370</t>
  </si>
  <si>
    <t xml:space="preserve">[06/11/2025] mantenimiento preventivo </t>
  </si>
  <si>
    <t>SAIEP 004677015370</t>
  </si>
  <si>
    <t xml:space="preserve">[06/11/2025] diagnóstico pruebas y preventivo ok </t>
  </si>
  <si>
    <t>14012</t>
  </si>
  <si>
    <t>[06/11/2025] Se realizo M. preventivo segundo semestre 2025</t>
  </si>
  <si>
    <t>BANCO LA PAMPA 14012</t>
  </si>
  <si>
    <t>[06/11/2025] diagnóstico pruebas y preventivo ok se actualiza firmware porque no tomaba algunos billetes de $20000</t>
  </si>
  <si>
    <t>010933000470</t>
  </si>
  <si>
    <t>BASILICATA CIA DE CARNES 010933000470</t>
  </si>
  <si>
    <t>001386000470</t>
  </si>
  <si>
    <t>CARLOS ISLA y CIA S.A 001386000470</t>
  </si>
  <si>
    <t>010924000070</t>
  </si>
  <si>
    <t>GEN S.R.L 010924000070</t>
  </si>
  <si>
    <t>[06/11/2025] Se suspende pedido ya que se solicita repuesto kit de cerradura y llave tambor gabinete CTE2. // Se envia pedido por llave rota y trabando cerradura chapon , requiere asistencia</t>
  </si>
  <si>
    <t xml:space="preserve">[06/11/2025] Se realiza mantenimiento preventivo </t>
  </si>
  <si>
    <t>14004</t>
  </si>
  <si>
    <t>BANCO LA PAMPA 14004</t>
  </si>
  <si>
    <t>PRESTIGIO S.A</t>
  </si>
  <si>
    <t>010390006870</t>
  </si>
  <si>
    <t xml:space="preserve">[07/11/2025] se realiza mantenimiento preventivo en el equipo se realizaron pruebas correspondientes </t>
  </si>
  <si>
    <t>PRESTIGIO S.A 010390006870</t>
  </si>
  <si>
    <t>[07/11/2025] Sin acceso al equipo, el cliente solicita asistencia el día lunes a las 8.</t>
  </si>
  <si>
    <t xml:space="preserve">[07/11/2025] Mantenimiento preventivo. _x000D_
Pruebas en servicio junto a funcionario exitosas </t>
  </si>
  <si>
    <t>[07/11/2025] Sin acceso al equipo, el cliente solicita asistencia el lunes a las 8</t>
  </si>
  <si>
    <t>001386000270</t>
  </si>
  <si>
    <t>CARLOS ISLA y CIA S.A 001386000270</t>
  </si>
  <si>
    <t>004952000571</t>
  </si>
  <si>
    <t>[07/11/2025] Equipo fuera de servicio por decisión del cliente, aun no se termina la obra para ponerlo en funcionamiento</t>
  </si>
  <si>
    <t>DEL TURISTA S.A.C.I 004952000571</t>
  </si>
  <si>
    <t xml:space="preserve">[07/11/2025] diagnóstico pruebas y preventivo ok </t>
  </si>
  <si>
    <t>[07/11/2025] Se realizo cambio de cerradura de gabinete  CTE2. Terminal 100% operativa // [06/11/2025] Se suspende pedido ya que se solicita repuesto kit de cerradura y llave tambor gabinete CTE2. // Se envia pedido por llave rota y trabando cerradura chapon , requiere asistencia</t>
  </si>
  <si>
    <t>[07/11/2025] Se reemplazo pantalla de cliente._x000D_
Se realizaron pruebas en servicio sin presentar fallas. // 6/11 Feriado Bancario</t>
  </si>
  <si>
    <t>GMRA S.A. DIGGIT</t>
  </si>
  <si>
    <t>010377008070</t>
  </si>
  <si>
    <t xml:space="preserve">[06/11/2025] Se realizo mantenimiento preventivo OK Se realizaron pruebas en diagnóstico y producción con funcionario sin presentar fallas </t>
  </si>
  <si>
    <t>GMRA S.A. DIGGIT 010377008070</t>
  </si>
  <si>
    <t>[07/11/2025] Se reemplazó impresora de recibos. Se realizaron pruebas en diagnóstico y producción sin fallas. // 6/11 Feriado Bancario</t>
  </si>
  <si>
    <t xml:space="preserve">[06/11/2025] se realiza mantenimiento preventivo </t>
  </si>
  <si>
    <t xml:space="preserve">[06/11/2025] Mantenimiento preventivo. _x000D_
Actualización de firmware de cabezal._x000D_
Pruebas en servicio junto a funcionario exitosas </t>
  </si>
  <si>
    <t>[06/11/2025] se realizó mantenimiento preventivo, se corrigió resolución de pantalla y se actualizo templete de cabezal</t>
  </si>
  <si>
    <t>[06/11/2025] Se realizó mantenimiento preventivo. Se realizó prueba en producción con empleada de la Entidad sin fallas.</t>
  </si>
  <si>
    <t>[05/11/2025] Se realiza instalación del template del módulo de depósitos y aplicación del fix para cheques, se realizaron pruebas en producción en presencia de funcionario</t>
  </si>
  <si>
    <t>[05/11/2025] Se retira atasco de papel y se  realiza limpieza de sensores y calibración de equipo, queda sin fallas.Se realizan varios depósitos, todos exitosos. Equipo queda en servicio. // No se encuentra manera de hacer que el equipo tome la recontadora</t>
  </si>
  <si>
    <t>10405</t>
  </si>
  <si>
    <t xml:space="preserve">[05/11/2025] cambio de consumibles. pruebas de dispensador realizadas en diagnostico </t>
  </si>
  <si>
    <t>BANCO NACION 10405</t>
  </si>
  <si>
    <t xml:space="preserve">[05/11/2025] cambio de stacker. pruebas de dispensador realizadas en diagnostico </t>
  </si>
  <si>
    <t>[05/11/2025] cambio de lectora._x000D_
modulo probado en produccion junto al funcionario._x000D_
Equipo operativo.</t>
  </si>
  <si>
    <t>[05/11/2025] Se realiza revisión completa del dispensador , se detecta falla en presentador , cable del sensor exit Shuttet con falso contacto, se repara y queda sin fallas. Además se efectuan extracciones en todos los modulos con más de 100 billetes , todas exitosas.Se efectuan extracciones , todas exitosas.ATM queda en servicio. // se consulta a caudales estima de arribo mañana</t>
  </si>
  <si>
    <t>[05/11/2025]   se reemplaza cpu cima 1300 y se configuran placas Main y Slave. se prueba con el cliente varios depositos. // [01/11/2025] se revisa equipo sin encender. falla de PC. se realiza pedido de parte // Cliente se contacta por que no prende el equipo. Prende luces y todo, pero no enciende pantalla, y no hay conexión via remoto. Cliente verifica las conexiones, las cuales dice que están bien conectadas. Equipo no enciende. Se deriva a técnico.</t>
  </si>
  <si>
    <t xml:space="preserve">[05/11/2025] Se realizo mantenimiento preventivo OK Se realizaron pruebas en diagnóstico y producción con funcionario sin presentar fallas. </t>
  </si>
  <si>
    <t>[05/11/2025] Se realizo reparación de boquilla de impresora de recibos._x000D_
Se realizaron pruebas en diagnostico sin presentar fallas._x000D_
Se realiza impresión en servicio sin fallas. // Se solicita guardia</t>
  </si>
  <si>
    <t xml:space="preserve">[05/11/2025] Se reemplazó teclado EPP, y se cargaron Master keys. Se realizaron pruebas en diagnóstico y producción con funcionario sin fallas. // No brindan apertura antes de las 12 </t>
  </si>
  <si>
    <t>14015</t>
  </si>
  <si>
    <t>[05/11/2025] Se realizo M. preventivo segundo semestre 2025</t>
  </si>
  <si>
    <t>BANCO LA PAMPA 14015</t>
  </si>
  <si>
    <t>[05/11/2025] mantenimiento  // Cliente solicita limpieza del equipo</t>
  </si>
  <si>
    <t>[05/11/2025] limpieza y calibrado de sensores  // El cliente informa que el equipo no toma billetes porque aparece mensaje que el equipo requiere limpieza, se limpian los sensores y el recorrido de los billetes sin éxito, se deriva a técnico para revisar y recalibrar el equipo.</t>
  </si>
  <si>
    <t>[05/11/2025] se realiza instalación de software basé y aplicativo se realizaron pruebas correspondientes con personal de monitoreo y prueba de depósito.equipo en funcionamiento  // liente se comunica, no logramos conectar con el equipo, comenta que luego de varios reinicios equipo no inicia. Boteo y no avanza correctamente no nos permite conectarnos se solicita asistencia técnica en sitio._x000D_
Micaela ARGUELLO: 2255414600_x000D_
HORARIO TIENDA 8:30 a 9:30</t>
  </si>
  <si>
    <t xml:space="preserve">[05/11/2025] se realiza mantenimiento preventivo </t>
  </si>
  <si>
    <t xml:space="preserve">[05/11/2025] Se reemplazó note transport._x000D_
Pruebas en servicio junto a funcionario exitosas </t>
  </si>
  <si>
    <t xml:space="preserve">[06/11/2025] Mantenimiento preventivo </t>
  </si>
  <si>
    <t xml:space="preserve">[05/11/2025] se cambió consumibles dispensador _x000D_
pruebas ok en servicio </t>
  </si>
  <si>
    <t xml:space="preserve">[06/11/2025] Se realizó mantenimiento preventivo. Se realizó prueba de depósito de efectivo con cliente. Prueba EXITOSA. Equipo operativo y en servicio </t>
  </si>
  <si>
    <t>ACTANDIL SRL</t>
  </si>
  <si>
    <t>010941000070</t>
  </si>
  <si>
    <t>ACTANDIL SRL 010941000070</t>
  </si>
  <si>
    <t>10</t>
  </si>
  <si>
    <t>[06/11/2025] Se repararon dos gavetas del juego saliente. Se marcó para reparación una gaveta del juego entrante. Se reemplazó stacker. Se realizaron pruebas en diagnóstico y producción sin fallas. // Se solicita guardia</t>
  </si>
  <si>
    <t>BANCO LA PAMPA 10</t>
  </si>
  <si>
    <t>008681061470</t>
  </si>
  <si>
    <t>CENCOSUD S.A 008681061470</t>
  </si>
  <si>
    <t xml:space="preserve">[06/11/2025] Al llegar al pedido la terminal se encontraba 100% operativa. Se recomienda gestionar funda para la MAE ya que se encuentra en la zona de la cocina. Se adjuntan fotos. Se realizo calibración de drop door y shutter. Se realizaron pruebas en diagnóstico y produccion con funcionario sin presentar fallas. </t>
  </si>
  <si>
    <t>002359060070</t>
  </si>
  <si>
    <t xml:space="preserve">[06/11/2025] mantenimiento preventivo y remasterizacion </t>
  </si>
  <si>
    <t>ACA 002359060070</t>
  </si>
  <si>
    <t>004312004070</t>
  </si>
  <si>
    <t>SUPERMERCADOS TOLEDO S.A 004312004070</t>
  </si>
  <si>
    <t>020993000071</t>
  </si>
  <si>
    <t>SERGIO ANIBAL PASCAL 020993000071</t>
  </si>
  <si>
    <t xml:space="preserve">[06/11/2025] Mantenimiento preventivo. _x000D_
Se reguló impresora de ticket._x000D_
Pruebas en servicio junto a funcionario exitosas </t>
  </si>
  <si>
    <t>[06/11/2025] Se realizó instalación y configuración de Cash Today. Se realizan depósitos, todos exitosos. Equipo queda en servicio.</t>
  </si>
  <si>
    <t>002472077270</t>
  </si>
  <si>
    <t>COOPERATIVA OBRERA LIMITADA DE CONSUMO BAHIA BLANCA 002472077270</t>
  </si>
  <si>
    <t xml:space="preserve">[06/11/2025] se reinicio ATM total _x000D_
pruebas ok en servicio </t>
  </si>
  <si>
    <t>HAVANNA S.A</t>
  </si>
  <si>
    <t>009490000170</t>
  </si>
  <si>
    <t>HAVANNA S.A 009490000170</t>
  </si>
  <si>
    <t>002201152770</t>
  </si>
  <si>
    <t>SEPSA 002201152770</t>
  </si>
  <si>
    <t>[06/11/2025] Mantenimiento preventivo. _x000D_
Pruebas en servicio quedan a cargo de funcionario cuando disponga para dispensar</t>
  </si>
  <si>
    <t>006624021470</t>
  </si>
  <si>
    <t xml:space="preserve">[06/11/2025] Se realizó mantenimiento preventivo. Se realizó depósito de efectivo con cliente. Prueba EXITOSA. Equipo operativo y en servicio </t>
  </si>
  <si>
    <t>CARREFOUR 006624021470</t>
  </si>
  <si>
    <t xml:space="preserve">[04/11/2025] se realiza mantenimiento preventivo </t>
  </si>
  <si>
    <t>[04/11/2025] Se realizo cambio de cable de sensores de IOBOARD. Se realizaron pruebas en diagnóstico y producción con funcionario sin presentar fallas. MAE OPERATIVA // A coordinar con caudales_x000D_
[31/10/2025]   se solicita repuesto. // Se coordina con caudales mañana 13:30s. _x000D_
_x000D_
[30/10/2025] Se suspende pedido por repuesto. La terminal queda operativa. // Se coordina con caudales para mañana 30/10 15:30hs. _x000D_
_x000D_
[29/10/2025] Se suspende pedido por repuesto. Se solicita repuesto de cableado sensores y placa ioboard.  // Se cosutla a caudales	_x000D_
Se solicita técnico para revisión de sensores. El cliente indica que desde el sábado, de forma intermitente, el sensor de capacidad le indica que está lleno. Reinician el equipo y vuelve a la normalidad._x000D_
Nombre: Noelia Marchese_x000D_
0291-5014070_x000D_
Horarios: 8:30 a 20:30hs</t>
  </si>
  <si>
    <t>813271</t>
  </si>
  <si>
    <t xml:space="preserve">[04/11/2025] se instaló fix módulo offline _x000D_
pruebas ok en servicio </t>
  </si>
  <si>
    <t>BANCO CREDICOOP 813271</t>
  </si>
  <si>
    <t>[04/11/2025] se masterizo atm._x000D_
modulos probados en produccion junto al funcionario._x000D_
equipo operativo.</t>
  </si>
  <si>
    <t xml:space="preserve">[04/11/2025] Se realizo cambio de impresora de cliente. Se realizaron pruebas en diagnóstico y producción con funcionario sin presentar fallas. </t>
  </si>
  <si>
    <t>[04/11/2025] remasterizacion porque no iniciaba windows // Equipo con sistema totalmente muerto no reacciona, se ve todo negro y la conexión a la red es muy inestable</t>
  </si>
  <si>
    <t>[04/11/2025] se procede a verificacion de falla</t>
  </si>
  <si>
    <t>14013</t>
  </si>
  <si>
    <t>[04/11/2025] Se realizó mantenimiento preventivo. Se realizaron pruebas en diagnóstico sin fallas.</t>
  </si>
  <si>
    <t>BANCO LA PAMPA 14013</t>
  </si>
  <si>
    <t>040TI0001</t>
  </si>
  <si>
    <t>[04/11/2025] se realizó cambio de telcadonde cliente por falla. el mismo estaba sin comunicación. equipo operativo. // [03/11/2025] se solicita teclado por falla</t>
  </si>
  <si>
    <t>BANCO HIPOTECARIO 040TI0001</t>
  </si>
  <si>
    <t>[04/11/2025] Se realiza cambio de Validador, se realizó limpieza, se realizaron pruebas en producción en presencia de funcionario. Tesorera escribe: no presto conformidad por no haber sido validada tecnicamente</t>
  </si>
  <si>
    <t>[04/11/2025] se verifica conectividad de equipo con la gente de monitoreo. el equipo aparece en nuevo programa llamado ninjaOne. en el anterior figura sin conectividad  // SIN CONEXIÓN</t>
  </si>
  <si>
    <t>20115</t>
  </si>
  <si>
    <t>[04/11/2025]   se masterizó equipo para imagen base 1.5. se instaló fix para aceptación de cheques. se configuró atm // [03/11/2025] se verifica que tiene sw base 1.0 en lugar de 1.50, no se puede masterizar porque el atm fue balanceado. SUSPENDO</t>
  </si>
  <si>
    <t>BANCO NACION 20115</t>
  </si>
  <si>
    <t>154</t>
  </si>
  <si>
    <t>[04/11/2025] Se realizo M. preventivo segundo semestre 2025</t>
  </si>
  <si>
    <t>BANCO LA PAMPA 154</t>
  </si>
  <si>
    <t>170</t>
  </si>
  <si>
    <t>[05/11/2025] Se reemplazo placa de dispensador._x000D_
Se realizaron pruebas en diagnostico y en servicio junto al tesorero sin presentar fallas.</t>
  </si>
  <si>
    <t>BANCO LA PAMPA 170</t>
  </si>
  <si>
    <t>[04/11/2025] cambio de disco._x000D_
instalacion de aleph 4.34._x000D_
prueba de depositos con el operador ok._x000D_
Equipo operativo // Cliente se comunica informando que la impresora no emite los tikets de deposito bien. se ingresa a la aplicación, se trata de imprimir el ultimo tiket de la fecha 04/11 y emite un tikets de la fecha 17/10 . se verifica con personal de monitoreo  y se requiere asistencia de técnico para actualizar la aplicación aleph 4 34. fix. +5491135952390</t>
  </si>
  <si>
    <t xml:space="preserve">[05/11/2025] se realizó mantenimiento preventivo </t>
  </si>
  <si>
    <t>[04/11/2025] Se reemplazó lectora de tarjetas._x000D_
Pruebas en servicio junto a funcionario exitosas  // [03/11/2025] Se suspende por pedido de parte (lectora)</t>
  </si>
  <si>
    <t>19985</t>
  </si>
  <si>
    <t xml:space="preserve">[05/11/2025] Se realiza instalación del template del módulo de depósitos y aplicación del fix para cheques, se realizaron pruebas en producción en presencia de funcionario </t>
  </si>
  <si>
    <t>BANCO NACION 19985</t>
  </si>
  <si>
    <t xml:space="preserve">[05/11/2025] se retiraron billetes trabajos en dispensador, se realizó limpieza de sensores y auto-calibracion del modulo. dispensador probado en producción con funcionario </t>
  </si>
  <si>
    <t xml:space="preserve">[05/11/2025] Se realizo cambio de stacker. Se realizaron pruebas en diagnóstico y producción con funcionario sin presentar fallas. </t>
  </si>
  <si>
    <t>160</t>
  </si>
  <si>
    <t>BANCO LA PAMPA 160</t>
  </si>
  <si>
    <t>5</t>
  </si>
  <si>
    <t>BANCO LA PAMPA 5</t>
  </si>
  <si>
    <t>[04/11/2025] se revisa lectora y no muestra fallas, se ajusta fascia que genera capturas de tarjetas por imposibilidad de devolverlas. pruebas ok.</t>
  </si>
  <si>
    <t>[04/11/2025] Se realizo calibración de sensor de presencia de lata. Se realizaron pruebas en diagnóstico y producción con funcionario sin presentar fallas. // Se consutla a caudales. _x000D_
Se envió el mail a central de operación quien asistieron indicaron, la bolsa estaba bien acomodada, aparentemente es un problema de sensores_x000D_
Enviar servicio tecnico</t>
  </si>
  <si>
    <t>[05/11/2025] se realizó mantenimiento preventivo</t>
  </si>
  <si>
    <t xml:space="preserve">[03/11/2025] se realizó mantenimiento preventivo </t>
  </si>
  <si>
    <t xml:space="preserve">[03/11/2025] mantenimiento preventivo </t>
  </si>
  <si>
    <t xml:space="preserve">[03/11/2025] se realizó mantenimiento preventivo correspondiente </t>
  </si>
  <si>
    <t>[03/11/2025] se desarma y limpia cabezal _x000D_
se realiza depósitos de  cliente ok // tarea a realizar en sitio</t>
  </si>
  <si>
    <t>CHITCHIAN SA</t>
  </si>
  <si>
    <t>001494000070</t>
  </si>
  <si>
    <t>[03/11/2025] Ajuste en bios opción de booteo // El cliente se contacta por que la pantalla esta en negro, nos conectamos remotamente, no pudimos , se hace un ping, tiene señal, pero no podemos ingresar al equipo, se le pide que reinicie el router , sigue igual, se le pide que reinicie el cpu, y no vuelve sigue la pantalla en negro se deriva a técnico</t>
  </si>
  <si>
    <t>CHITCHIAN SA 001494000070</t>
  </si>
  <si>
    <t>[03/11/2025] Se realizo limpieza de validador y se solicita repuesto de head cam 8350. Se suspende pedido por solicitud de parte.</t>
  </si>
  <si>
    <t>[03/11/2025] Se realizó Mantenimiento Preventivo del equipo. Se efectuan depósitos,  todos exitosos.</t>
  </si>
  <si>
    <t>[03/11/2025]   se realizó mantenimiento preventivo. (equipo apagado un tiempo por obra, con mucho polvo). Se limpió equipo y se hicieron pruebas de diagnóstico ok. // [01/09/2025] suspendo por cajero desconectado por movimiento dentro de sucursal de los atm.</t>
  </si>
  <si>
    <t>5357</t>
  </si>
  <si>
    <t xml:space="preserve">[03/11/2025] se realiza mantenimiento preventivo en el equipo se realizaron pruebas correspondientes </t>
  </si>
  <si>
    <t>BAPRO 5357</t>
  </si>
  <si>
    <t>[03/11/2025] no presenta falla, pedido para limpieza y mantenimiento, por estar fuera de servicio un tiempo por reforma</t>
  </si>
  <si>
    <t>001386001470</t>
  </si>
  <si>
    <t>CARLOS ISLA y CIA S.A 001386001470</t>
  </si>
  <si>
    <t>002359020870</t>
  </si>
  <si>
    <t xml:space="preserve">[03/11/2025] Mantenimiento preventivo </t>
  </si>
  <si>
    <t>ACA 002359020870</t>
  </si>
  <si>
    <t>[03/11/2025] Se realizó Mantenimiento Preventivo del equipo. Se efectuan depósitos, todos exitosos.</t>
  </si>
  <si>
    <t>004925001670</t>
  </si>
  <si>
    <t xml:space="preserve">[03/11/2025] Se realiza mantenimiento preventivo </t>
  </si>
  <si>
    <t>FAVANET 004925001670</t>
  </si>
  <si>
    <t xml:space="preserve">[03/11/2025] se solucionó problema en dispensador se realizaron pruebas correspondientes con funcionario </t>
  </si>
  <si>
    <t>[03/11/2025] reparacion de inicio de W10_x000D_
prueba de depositos con el operador ok._x000D_
Equipo operativo // cliente indica que el equipo se encuentra con la pantalla en negro y al prender el equipo, se apaga. No es posible ingresar al equipo, el ping del router es bueno. cliente indica que la UPS se encuentra prendida, el prender el monitor y la CPU se apaga el equipo, informa que no tuvieron cortes de luz. se requiere asistencia de técnico para chequear CPU.+5491135952390</t>
  </si>
  <si>
    <t>[03/11/2025] se revisa equipo y se observa en log error de billete atascado en sensor DLLS,  no hay billetes se limoia y resetea y modulo queda ok. pruebas en servicio ok</t>
  </si>
  <si>
    <t>002201157970</t>
  </si>
  <si>
    <t xml:space="preserve">[03/11/2025] la CTI UL se encuentra apagada por decisión del cliente  // EQUIPO NO TRASMITE HACE VARIAS SEMANAS - NO ES POSIBLE REALIZAR VERIFICACIÓN REMOTA YA QUE LA PANTALLA ESTA EN BLANCO NO PERMITE NINGUNA INTERACCIÓN_x000D_
</t>
  </si>
  <si>
    <t>SEPSA 002201157970</t>
  </si>
  <si>
    <t>[03/11/2025] se solicita teclado por falla</t>
  </si>
  <si>
    <t xml:space="preserve">[04/11/2025] se realiza mantenimiento preventivo y masterizacion </t>
  </si>
  <si>
    <t>[04/11/2025] se revisa teclas de funcion sin fallas. desarmo limpio y lubrico impresora de recibos. pruebas ok</t>
  </si>
  <si>
    <t>[04/11/2025] Se realizo cambio de Head Cam 8350. Se realizaron pruebas en diagnóstico y producción con funcionario sin presentar fallas. ATM 100% OPERATIVO // [03/11/2025] Se realizo limpieza de validador y se solicita repuesto de head cam 8350. Se suspende pedido por solicitud de parte.</t>
  </si>
  <si>
    <t>[04/11/2025] clear ram y reconfiguracion de cabezal // e reinicia equipo y validadora, realiza un depósito de 10.000 pero al intentar un segundo depósito vuelve a fallar. Device reporte RAM casi llena. Se deriva a técnico para revisar._x000D_
Contacto: Matias Gerardo Cornejo_x000D_
Tel: +5491133890075_x000D_
Horario Sucursal: Lunes a lunes de 9:00 a 00:00</t>
  </si>
  <si>
    <t>[04/11/2025] a la llegada del técnico, el equipo se encontraba operativo y sin fallas. Control de tiras auditoras, ambas coinciden. _x000D_
Revisión de dispensador sin encontrar faltante ni anomalías. _x000D_
Pruebas en servicio junto a funcionario exitosas ¹ // SLA 1 de 5</t>
  </si>
  <si>
    <t>[04/11/2025] Se reemplazaron consumibles del modulo #3._x000D_
Se realizaron pruebas en diagnostico sin fallas._x000D_
Se realizaron extracciones junto a clientes sin presentar fallas. // Se solicita guardia</t>
  </si>
  <si>
    <t>[04/11/2025] cambio de consumibles, pruebas de dispensador realizadas en diagnostico.</t>
  </si>
  <si>
    <t xml:space="preserve">[04/11/2025] se solucionó problema en equipo se realizaron pruebas correspondientes  // equipo rechaza todos los billetes de cualquier denominación, no los traba, solamente devuelve todo </t>
  </si>
  <si>
    <t>[04/11/2025] Relevamiento de mae, pruebas de depósitos ok, luego del billete trabado ayer en el escrow se realizaron varios depósitos con éxito. Versión 4.34.8.13</t>
  </si>
  <si>
    <t>004677000270</t>
  </si>
  <si>
    <t xml:space="preserve">[04/11/2025] Retiro de bolsa y ajuste en chapas de cerraduras, pruebas ok </t>
  </si>
  <si>
    <t>SAIEP 004677000270</t>
  </si>
  <si>
    <t>[03/11/2025] cambio de lectora._x000D_
modulo probado en produccion junto al funcionario._x000D_
Equipo operativo.</t>
  </si>
  <si>
    <t>[03/11/2025] Se realizo calibración de sensor de presencia bolsa dentro del tesoro. Se realizaron pruebas en diagnóstico y producción con funcionario sin presentar fallas. MAE OPERATIVA  // Se consulta a caudales asistencia._x000D_
cliente se comunica informando que el estado de la bolsa es error. Se ingresa al equipo, el estado de la bolsa es error, equipo sin valores. se verifica en sol y el equipo será recaudado por la tarde. pero cliente insiste que quiere asistencia de técnico. aclara que este problema se presenta siempre que recaudan. se requiere asistencia de técnico para chequear sensores.+5492932405891</t>
  </si>
  <si>
    <t>002201223270</t>
  </si>
  <si>
    <t>[03/11/2025] Al arribar a cliente nos informa que el equipo se dió de baja. informa que ya solicitó que retiren el equipo para poder entregar el local.  // SE REQUIERE REVISION DE COMUNICACIONES SIN PING._x000D_
NO ES POSIBLE CONTACTARSE CON EL CLIENTE._x000D_
_x000D_
LLAMAR A MONITOREO PARA VERIFICAR CONECTIVIDAD Y DEPOSITOS</t>
  </si>
  <si>
    <t>SEPSA 002201223270</t>
  </si>
  <si>
    <t>[03/11/2025] Se suspende por pedido de parte (lectora)</t>
  </si>
  <si>
    <t xml:space="preserve">[04/11/2025] Mantenimiento preventivo </t>
  </si>
  <si>
    <t xml:space="preserve">[03/11/2025] Se aplica fix EPP7 </t>
  </si>
  <si>
    <t>004677020270</t>
  </si>
  <si>
    <t>SAIEP 004677020270</t>
  </si>
  <si>
    <t>[03/11/2025] Se realizó mantenimiento preventivo. Se realizó prueba en producción con empleada de la Entidad sin fallas.</t>
  </si>
  <si>
    <t>ANTONIO PAN E HIJOS SA.</t>
  </si>
  <si>
    <t>010856000070</t>
  </si>
  <si>
    <t>ANTONIO PAN E HIJOS SA. 010856000070</t>
  </si>
  <si>
    <t>12</t>
  </si>
  <si>
    <t>[03/11/2025] Se realizo M. preventivo segundo semestre 2025</t>
  </si>
  <si>
    <t>BANCO LA PAMPA 12</t>
  </si>
  <si>
    <t>[03/11/2025] Mantenimiento preventivo, se encontró billete de 10000 en presentador, pruebas con la tesora ok</t>
  </si>
  <si>
    <t>[03/11/2025] se verifica que tiene sw base 1.0 en lugar de 1.50, no se puede masterizar porque el atm fue balanceado. SUSPENDO</t>
  </si>
  <si>
    <t>[03/11/2025] Se realizo MP._x000D_
prueba de depositos con el operador ok._x000D_
Equipo operativo</t>
  </si>
  <si>
    <t>002201157870</t>
  </si>
  <si>
    <t>SEPSA 002201157870</t>
  </si>
  <si>
    <t>[03/11/2025]  Mantenimiento preventivo. _x000D_
Se reemplazó lector biométrico. _x000D_
Pruebas en servicio junto a funcionario exitosas  // [13/10/2025] Se suspende por pedido de parte (biométrico)</t>
  </si>
  <si>
    <t>[03/11/2025] se aplicó fix a módulo de depósitos para que no quede grisqda la opción. pruebas de diagnóstico ok.</t>
  </si>
  <si>
    <t>[03/11/2025] Al llegar al pedido la terminal se encontraba 100% operativa. Se detecto que el cambio de la lata fue el dia 03/11 a las 08.52hs. Se realizaron pruebas en diagnóstico y producción con funcionario sin presentar fallas. // Cliente se comunica porque no puede depositar y que el equipo arroja error de bolsa ausente. Se realiza reinicio en conjunto pero el error persiste. Equipo con valores</t>
  </si>
  <si>
    <t>004677024570</t>
  </si>
  <si>
    <t>SAIEP 004677024570</t>
  </si>
  <si>
    <t>[03/11/2025]   se cambia cpu  . se realiza instalación de software basé y aplicativo pruebas a cargo de caudales por falta de dinero para cargar el atm // [27/10/2025] se suspende pedido por solicitud de repuestos // PDF puede asistir el 27/10</t>
  </si>
  <si>
    <t>[01/11/2025] Se realizo M. preventivo segundo semestre 2025</t>
  </si>
  <si>
    <t xml:space="preserve">[01/11/2025] se realizó mantenimiento preventivo correspondiente </t>
  </si>
  <si>
    <t xml:space="preserve">[01/11/2025] se verifica con monitoreo conectividad ok. equipo operativo  // Se requiere asistencia. No se tiene conexión a la Mae para verificar el error </t>
  </si>
  <si>
    <t>[01/11/2025] nos indican que gaveta de purga no cierra, se va a entregar gaveta de reemplazo. pruebas en servicio ok</t>
  </si>
  <si>
    <t>[31/10/2025]   se solicita repuesto. // Se coordina con caudales mañana 13:30s. _x000D_
_x000D_
[30/10/2025] Se suspende pedido por repuesto. La terminal queda operativa. // Se coordina con caudales para mañana 30/10 15:30hs. _x000D_
_x000D_
[29/10/2025] Se suspende pedido por repuesto. Se solicita repuesto de cableado sensores y placa ioboard.  // Se cosutla a caudales	_x000D_
Se solicita técnico para revisión de sensores. El cliente indica que desde el sábado, de forma intermitente, el sensor de capacidad le indica que está lleno. Reinician el equipo y vuelve a la normalidad._x000D_
Nombre: Noelia Marchese_x000D_
0291-5014070_x000D_
Horarios: 8:30 a 20:30hs</t>
  </si>
  <si>
    <t>[31/10/2025] Se realizo cambio de modulo nro 1 de dispensador. Se realizaron pruebas en diagnóstico y producción con funcionario sin presentar fallas. // Andres Arana indica que va mañana  11hs. pide que pasemos mañana.</t>
  </si>
  <si>
    <t>[31/10/2025] La llegada del técnico, el equipo estaba operativo y sin fallas. El tesorero informa error al cargar incidente, no era faltante y sí sobrante. Fue solicitado cancelar por el nuevo applex 4671360. No hubo faltante._x000D_
Equipo probado en servicio junto funcionario ok // SLA 1 de 5</t>
  </si>
  <si>
    <t xml:space="preserve">[31/10/2025] Se resuelve problema con el lector de tarjetas, se realizó limpieza, se realizaron pruebas en producción en presencia de funcionario </t>
  </si>
  <si>
    <t xml:space="preserve">[31/10/2025] se realiza mantenimiento preventivo en el equipo se realizaron pruebas correspondientes </t>
  </si>
  <si>
    <t>[31/10/2025] clear ram y reconfiguracion de cabezal // cliente informa tener el escrow bloqueado. Se ingresa al equipo, se realiza apertura del mismo para retirar billete trabado, cliente indica que se encuentra muy trabado el billete. se le indica empujarlo con algo y lo logra. el escrow no cierra. se procede a reiniciar la recontadora y la aplicación en conjunto. no es posible conectarse al equipo, se procede a reiniciar el router. se procede por ultima vez a reicniar la recontadora, el equipo y la aplicación en conjunto. persiste error e8 atasco no visible. se requiere asistencia de técnico. 5492995771647</t>
  </si>
  <si>
    <t>[31/10/2025] se limpian sensores y calibra equipo. pruebas con responsable ok // Luego de mantenimiento rechaza todos los billetes</t>
  </si>
  <si>
    <t>1</t>
  </si>
  <si>
    <t>[31/10/2025] Se realizó mantenimiento preventivo. Se realizaron pruebas en diagnóstico sin fallas.</t>
  </si>
  <si>
    <t>BANCO LA PAMPA 1</t>
  </si>
  <si>
    <t>541TAS02</t>
  </si>
  <si>
    <t xml:space="preserve">[31/10/2025]   se cambió placa Mather  // [30/10/2025] se suspende por pedido de repuestos </t>
  </si>
  <si>
    <t>BANCO MACRO 541TAS02</t>
  </si>
  <si>
    <t xml:space="preserve">[31/10/2025] se genere clave para usuario superior </t>
  </si>
  <si>
    <t xml:space="preserve">[31/10/2025] se acomodó switch de posición de gaveta de purga. pruebas de diagnóstico y de servicio ok junto a funcionario </t>
  </si>
  <si>
    <t xml:space="preserve">[01/11/2025] cooler de procesador no funcionaba bien, quedo operativo // Me intento conectar pero no hay ping , sin conexion , se realizan reinicios pero continua igual , cliente indica que tiene problema con app no le deja depositar por cartel que no logra quitar , se hacen pruebas pero sigue igual , requiere asistencia por problema con app y por conexion </t>
  </si>
  <si>
    <t>[31/10/2025] Se realizo M. Preventivo segundo semestre 2025</t>
  </si>
  <si>
    <t xml:space="preserve">[31/10/2025] Se realizaron pruebas para verificar el reconocimiento de algunas series de billetes de $10000._x000D_
Pruebas en servicio junto a funcionario exitosas </t>
  </si>
  <si>
    <t xml:space="preserve">[01/11/2025] mantenimiento preventivo </t>
  </si>
  <si>
    <t>[01/11/2025] Se realizo reparación del modulo de depositos CCDM._x000D_
Se realizaron diversas pruebas en diagnostico sin presentar falla._x000D_
Se realizo prueba en servicio sin presentar falla. // Se solicita guardia</t>
  </si>
  <si>
    <t xml:space="preserve">[01/11/2025] Al.arribo el equipo se encuentra en servicio y sin fallas. Hacen deposito y no devuelve 1 solo billete y queda ok. Mae en servicio ok. // Cliente se contacta porque no le deja depositar la MAE, le devuelve todos los billetes. Dia de hoy fue técnico y había solucionado el problema, pero volvió a fallar de nuevo. Nuevamente Se deriva técnico </t>
  </si>
  <si>
    <t>[01/11/2025] se revisa equipo sin encender. falla de PC. se realiza pedido de parte // Cliente se contacta por que no prende el equipo. Prende luces y todo, pero no enciende pantalla, y no hay conexión via remoto. Cliente verifica las conexiones, las cuales dice que están bien conectadas. Equipo no enciende. Se deriva a técnico.</t>
  </si>
  <si>
    <t xml:space="preserve">[31/10/2025] funcionario con inconveniente al querer realizar el add cash. se hace la carga según manual y se le indica a funcionario los pasos correspondientes. equipo operativo y probado en producción con funcionario </t>
  </si>
  <si>
    <t xml:space="preserve">[31/10/2025] Se realizo presencia en la inauguración de la terminal. No se presentó ningun funcionario del banco. Se retira personal de la sucural extrabancaria. ATM 100% operativo. </t>
  </si>
  <si>
    <t>19</t>
  </si>
  <si>
    <t>[31/10/2025] Se realizo M. preventivo segundo semestre 2025</t>
  </si>
  <si>
    <t>BANCO LA PAMPA 19</t>
  </si>
  <si>
    <t xml:space="preserve">[31/10/2025] Se reviso dispensador en ATM. se revisaron módulos. se encontró tornillo obstruyendo salida de billete en módulo 3. se realizaron pruebas en módulos. dispensador OPERATIVO. ATM operativo y en servicio  // se consulta a caudales disponibilidad. </t>
  </si>
  <si>
    <t>[31/10/2025] Se realizo asistencia en apertura de sucursal._x000D_
Matoso Pamela_x000D_
Bravo Karina_x000D_
Duarte Norman_x000D_
Guerra Vanesa_x000D_
Tobares Camila_x000D_
Quintero Milagros_x000D_
Uelmaen Abigail_x000D_
Grill Karen _x000D_
Tombesi Gaston_x000D_
Baiochi Ludmila_x000D_
Gabriela Olavarria_x000D_
Camaño Gimena_x000D_
Giuliani Maria Cristina_x000D_
Moran Candela _x000D_
De haro Delfina _x000D_
Quiroga Paz Rocio_x000D_
Lopez Lorena_x000D_
Lucero Alejandra_x000D_
Pisirili Agustina _x000D_
Pereyra Ludmila_x000D_
Tunessi Chiara._x000D_
Natasti Franco_x000D_
Patricia Gartner_x000D_
Osorio Cinthia Giselle_x000D_
Franco Bordoy_x000D_
Natasi Franco_x000D_
Canaño Jimena Marisa_x000D_
Puentes Lucas Juan_x000D_
Lertora Gammarro Julieta_x000D_
Moran Candela Rocio_x000D_
Lopez Lorena_x000D_
Palacios Carolina_x000D_
Othar Roxana_x000D_
Nastasi Franco_x000D_
Quintero Milagros_x000D_
Ullman Abigail_x000D_
Guerra Vanesa Michelle_x000D_
Bravo Carina Mariel_x000D_
Fueron los depositantes el dia de hoy. // [22/10/2025] Se realizo capacitacion a supervisores:_x000D_
Estefania storniolo _x000D_
Andrea luciana barcaza_x000D_
Camila zapata _x000D_
Macarena melin_x000D_
Elizabeth Castro_x000D_
Luis Mario Lara_x000D_
Agustina delhom _x000D_
Martina Fortunatti_x000D_
Ahumada luciana_x000D_
Yesca cid_x000D_
Guaymas carolina_x000D_
_x000D_
Se realizo capacitacion a cajeros:_x000D_
Gaton Tombesi_x000D_
Cristina Giuliani _x000D_
Alan Pascual_x000D_
Patricia Gartner_x000D_
Leandro Frasse_x000D_
Gimena Camaño_x000D_
Moran Candela_x000D_
Chiara Tunessi_x000D_
Grill Karen_x000D_
Ivo Tapia _x000D_
Montenegro Andrea_x000D_
Carolina Anahi Palacios_x000D_
Griselda Fareleyda_x000D_
_x000D_
Se suspende pedido para realizar asistencia el dia de la apertura (31/10/2025) a las 21hs // [20/10/2025] Se suspende pedido ya que cliente solicita realizar la capacitacion el dia miércoles a las 12hs.</t>
  </si>
  <si>
    <t>[30/10/2025] masterizacion, no iniciaba windows // Se deriva a tecnico ya que se llega al router pero no es posible llegar al equipo, se realizan varios intentos de comunicarme con el cliente con el numero proporcionado y el que figura en DM pero no es posible // cliente informa escrow bloqueado. Se ingresa al equipo, se verifica que la recontadora no esta leyendo y se procede con un BNE completo y se realiza apertura del escrow para retirar dólares trabados. se reinicia la aplicación y se demora en cargar, se verifica que el disco D no esta lleno. se procede con deposito de prueba. persiste falla. se trata de reinicar la recontadora, el equipo y la aplicación en conjunto. persiste falla en recontadora. se requiere asistencia de monitoreo.+5492995322868</t>
  </si>
  <si>
    <t>762TAS01</t>
  </si>
  <si>
    <t>[30/10/2025] se calibra tactil y se limpia monitor. pruebas en servicio ok</t>
  </si>
  <si>
    <t>BANCO MACRO 762TAS01</t>
  </si>
  <si>
    <t xml:space="preserve">[30/10/2025] diagnóstico pruebas y preventivo ok </t>
  </si>
  <si>
    <t xml:space="preserve">[30/10/2025] se realizó mantenimiento preventivo </t>
  </si>
  <si>
    <t>[30/10/2025] Se encontró disco rígido con falla. se cambió disco rígido. se reinstalo Software base y aplicativo Aleph v.4.34.8.13. se instalo template v1.084.54 en cabezal. se cambió UPS en equipo. se realizó prueba de depósito de efectivo con cliente. Prueba EXITOSA. Equipo operativo y en servicio  // cliente indica que el equipo esta prendido, pero con la pantalla en negro. No es posible conectarse al equipo, el ping del router es bueno. Cliente indica que la UPS y CPU se encuentran prendidos. los cables que van hacia el monitor estan todos conectados. cliente verifica nuevamente la CPU e indica que se encuentra descargada. se le indica desconectar el equipo de la misma y conectarlo a otro enchufe pero persiste la falla en conexión con el equipo. se requiere asistencia de técnico en sitio para chequear UPS y conexión con el equipo. +5492804309443</t>
  </si>
  <si>
    <t xml:space="preserve">[30/10/2025] Se realizo carga de cajero con unidad blindada. Se realizo capacitacion a personal de prosegur. Se realizaron pruebas en diagnóstico y producción con funcionario sin presentar fallas. ATM OPERATIVO </t>
  </si>
  <si>
    <t>71</t>
  </si>
  <si>
    <t xml:space="preserve">[30/10/2025] Calibración de sensores, pruebas ok, se mantiene en observación de funcionamiento </t>
  </si>
  <si>
    <t>BANCO LA PAMPA 71</t>
  </si>
  <si>
    <t xml:space="preserve">[30/10/2025] se suspende por pedido de repuestos </t>
  </si>
  <si>
    <t xml:space="preserve">[30/10/2025] mantenimiento preventivo </t>
  </si>
  <si>
    <t>9740</t>
  </si>
  <si>
    <t>[30/10/2025] Se realiza cambio de la impresora de auditoría, se realizaron pruebas en producción en presencia de funcionario.Tesorera escribe: no presto conformidad por no haber sido validada tecnicamente</t>
  </si>
  <si>
    <t>BANCO HIPOTECARIO 9740</t>
  </si>
  <si>
    <t xml:space="preserve">[30/10/2025] se cambio modulo 1 por rango de sensores altos, también sevcambio lacht (parte plástica) de gaveta de $1000. módulo dispensador de dinero probado en producción con funcionario </t>
  </si>
  <si>
    <t>[30/10/2025] Se realizó mantenimiento preventivo. Se realizaron pruebas en diagnóstico sin fallas.</t>
  </si>
  <si>
    <t>14106</t>
  </si>
  <si>
    <t xml:space="preserve">[30/10/2025] Se realizo M. preventivo </t>
  </si>
  <si>
    <t>BANCO LA PAMPA 14106</t>
  </si>
  <si>
    <t xml:space="preserve">[30/10/2025] cambio de consumibles, regulacion de push plate. pruebas de dispensador realizadas en diagnostico </t>
  </si>
  <si>
    <t xml:space="preserve">[30/10/2025] atm con funcionamiento ok al momento de la visita. pruebas de diagnóstico y de servicio ok junto a funcionario </t>
  </si>
  <si>
    <t>[30/10/2025] Se realizo mantenimiento preventivo OK Se realizaron pruebas en diagnóstico y producción con funcionario sin presentar fallas.</t>
  </si>
  <si>
    <t>[30/10/2025]   se remplaza cabezal  // [29/10/2025] se suspende por pedido de cabezal, error en sensores // cliente se comunica informando que al realizar un deposito el equipo le dio el tikets, pero el dinero quedo trabado en el escrow. se ingresa al equipo, el escrow no responde. se procede a reiniciar la recontadora y la aplicación en conjunto. se retira dinero que ya fue contabilizado. se procede con deposito de prueba con valor 0.1 . lo toma, se procede nuevamente con un deposito de billetes y el equipo emite el tikets pero el dinero queda trabado en el escrow. se vuelve a depositar con valor 0.1 . se requiere asistencia de técnico ya que el equipo emite el tikets pero queda trabado en el escrow. chequear recontadora. +541132082435</t>
  </si>
  <si>
    <t>[30/10/2025] cambio de head._x000D_
modulo probado en produccion junto al funcionario._x000D_
Equipo operativo. // [29/10/2025] se verifica fallas en head._x000D_
se suspende pedido por repuesto.</t>
  </si>
  <si>
    <t xml:space="preserve">[30/10/2025] Se realiza limpieza del módulo de depósitos de sobres. se resetearon contadores, se realizaron pruebas en producción en presencia de funcionario </t>
  </si>
  <si>
    <t xml:space="preserve">[30/10/2025] se realiza mantenimiento preventivo en el equipo se realizaron pruebas correspondientes </t>
  </si>
  <si>
    <t>19935</t>
  </si>
  <si>
    <t xml:space="preserve">[31/10/2025] se realizo una revision completa del dispensador, nonse encontraron fallas. se realizaron varias extracciones continuas sin presentar fallas. equipo extrabancario no tiene sello fechador </t>
  </si>
  <si>
    <t>BANCO NACION 19935</t>
  </si>
  <si>
    <t xml:space="preserve">[30/10/2025] se suspende, de administración (Carlos Varselini) informa que la mae está apagada y sin uso </t>
  </si>
  <si>
    <t xml:space="preserve">[31/10/2025] se realizó mantenimiento preventivo </t>
  </si>
  <si>
    <t xml:space="preserve">[31/10/2025] se realiza instalación de software basé y aplicativo se calibran sensores y se actualiza cabezal se realizaron pruebas correspondientes con monitoreo y personal de cooperativa obrera </t>
  </si>
  <si>
    <t>[31/10/2025] Se realizaron las pruebas de reconocimiento de distintas series de billetes de $10000._x000D_
Pruebas en servicio realizadas por técnico junto a funcionario, ya que de momento se encuentra caído el host de banco para depositar</t>
  </si>
  <si>
    <t xml:space="preserve">[30/10/2025] cambio de disco, mantenimiento preventivo </t>
  </si>
  <si>
    <t xml:space="preserve">[31/10/2025] Se corrigió cableado del lector de tarjetas, se realizaron pruebas en producción en presencia de funcionario </t>
  </si>
  <si>
    <t xml:space="preserve">[31/10/2025] mantenimiento preventivo </t>
  </si>
  <si>
    <t>162</t>
  </si>
  <si>
    <t>BANCO LA PAMPA 162</t>
  </si>
  <si>
    <t xml:space="preserve">[31/10/2025] firmware de billete de 20mil // Se solicita asistencia ya que rechaza billetes de $20mil.se realizo BNE ok.Se actualizo Fw pero continua el rechazo, verificar en sitio_x000D_
Contacto:2995090943 Acuña Daniela_x000D_
Horarios: Lunes a sábados 8:30 a 21:30. Domingos 8:30 a 13 y 17 a 21 hs_x000D_
</t>
  </si>
  <si>
    <t xml:space="preserve">[31/10/2025] Se realizó mantenimiento preventivo. Equipo operativo y en servicio </t>
  </si>
  <si>
    <t>10297</t>
  </si>
  <si>
    <t xml:space="preserve">[31/10/2025] se realizo mantenimiento preventivo. pruebas OK. atm operativo </t>
  </si>
  <si>
    <t>BANCO NACION 10297</t>
  </si>
  <si>
    <t>10295</t>
  </si>
  <si>
    <t>BANCO NACION 10295</t>
  </si>
  <si>
    <t>[31/10/2025] se procede a verificacion de falla cuyo error señala billetebtrabado a la.entrada de gaveta de purga. pruebas en servicio ok</t>
  </si>
  <si>
    <t xml:space="preserve">[31/10/2025] se encontró falla en modulo 2 del dispensador.  se realizó cambio del mismo. modulo dispensador probado en producción con funcionario </t>
  </si>
  <si>
    <t xml:space="preserve">[31/10/2025] Se realizo mantenimiento preventivo. Equipo operativo y en servicio </t>
  </si>
  <si>
    <t>[30/10/2025] no se realiza mantenimiento. informan de administración Carlos Varselini que la máquina está apagada sin uso</t>
  </si>
  <si>
    <t>SMC-Mant prev cancelado por el cliente</t>
  </si>
  <si>
    <t>[30/10/2025] Se suspende pedido por repuesto. La terminal queda operativa. // Se coordina con caudales para mañana 30/10 15:30hs. _x000D_
_x000D_
[29/10/2025] Se suspende pedido por repuesto. Se solicita repuesto de cableado sensores y placa ioboard.  // Se cosutla a caudales	_x000D_
Se solicita técnico para revisión de sensores. El cliente indica que desde el sábado, de forma intermitente, el sensor de capacidad le indica que está lleno. Reinician el equipo y vuelve a la normalidad._x000D_
Nombre: Noelia Marchese_x000D_
0291-5014070_x000D_
Horarios: 8:30 a 20:30hs</t>
  </si>
  <si>
    <t>[30/10/2025] Revision del reciclador._x000D_
Upper unit fuera de posicion._x000D_
modulo probado en produccion junto al funcionario._x000D_
Equipo operativo.</t>
  </si>
  <si>
    <t xml:space="preserve">[30/10/2025] Se reinstaló software Multivendor JAM 11.0.0. _x000D_
Pruebas en servicio junto a funcionario exitosas </t>
  </si>
  <si>
    <t xml:space="preserve">[30/10/2025] mantenimiento </t>
  </si>
  <si>
    <t xml:space="preserve">[29/10/2025] Mantenimiento preventivo </t>
  </si>
  <si>
    <t>14083</t>
  </si>
  <si>
    <t>[29/10/2025] Se ajustó el stacker. Se realizaron pruebas en diagnóstico sin fallas  // Se solicita guardia</t>
  </si>
  <si>
    <t>BANCO LA PAMPA 14083</t>
  </si>
  <si>
    <t xml:space="preserve">[29/10/2025] mantenimiento </t>
  </si>
  <si>
    <t>[29/10/2025] se comunicó con monitoreo.. pruebas ok_x000D_
se solicito cambio de chips  // Por favor verificar conexión, ya que es inestable y no se puede trabajar de forma remota._x000D_
Solicitado por Service Portal.</t>
  </si>
  <si>
    <t>[29/10/2025] Se realizo reparación de impresora de recibos, se realizaron impresiones en diagnostico y en servicio sin presentar fallas.</t>
  </si>
  <si>
    <t>[29/10/2025] mudanza se equipo</t>
  </si>
  <si>
    <t xml:space="preserve">[29/10/2025] se realizó mantenimiento preventivo </t>
  </si>
  <si>
    <t>[29/10/2025] Se reemplazó doble extractor inferior. Se realizó mantenimiento preventivo. Se realizaron pruebas en diagnóstico sin fallas.</t>
  </si>
  <si>
    <t xml:space="preserve">[29/10/2025] relevamiento </t>
  </si>
  <si>
    <t>[29/10/2025] Se realizo configuración de 2 gavetas._x000D_
Gaveta de $10.000:  9485100695_x000D_
Gaveta de $20.000: 7292000085_x000D_
Se realizo prueba en diagnostico sin presentar falla._x000D_
Se realiza prueba en servicio sin presentar falla.</t>
  </si>
  <si>
    <t>002359017171</t>
  </si>
  <si>
    <t xml:space="preserve">[29/10/2025] Mantenimiento preventivo, se actualiza firmware 1.084.54 </t>
  </si>
  <si>
    <t>ACA 002359017171</t>
  </si>
  <si>
    <t>6681</t>
  </si>
  <si>
    <t>[29/10/2025] se verifica fallas en shutter._x000D_
se suspende pedido por repuesto.</t>
  </si>
  <si>
    <t>BAPRO 6681</t>
  </si>
  <si>
    <t>8951</t>
  </si>
  <si>
    <t xml:space="preserve">[29/10/2025] Mantenimiento preventivo. _x000D_
Pruebas en servicio junto a funcionario exitosas </t>
  </si>
  <si>
    <t>BAPRO 8951</t>
  </si>
  <si>
    <t xml:space="preserve">[29/10/2025] se realiza mantenimiento preventivo en el equipo se realizaron pruebas correspondientes </t>
  </si>
  <si>
    <t>[29/10/2025] Se suspende pedido por repuesto. Se solicita repuesto de cableado sensores y placa ioboard.  // Se cosutla a caudales	_x000D_
Se solicita técnico para revisión de sensores. El cliente indica que desde el sábado, de forma intermitente, el sensor de capacidad le indica que está lleno. Reinician el equipo y vuelve a la normalidad._x000D_
Nombre: Noelia Marchese_x000D_
0291-5014070_x000D_
Horarios: 8:30 a 20:30hs</t>
  </si>
  <si>
    <t>14105</t>
  </si>
  <si>
    <t>[29/10/2025] Se realizó mantenimiento preventivo. Se realizaron pruebas en diagnóstico sin fallas.</t>
  </si>
  <si>
    <t>BANCO LA PAMPA 14105</t>
  </si>
  <si>
    <t xml:space="preserve">[29/10/2025] se aplicó fix. se habilitó opción de depósito de cheque </t>
  </si>
  <si>
    <t>[29/10/2025] Se realizó limpieza de sensores y prismas. se calibraron. sensores operativos. Equipo con bolsa de llena. no sé puede realizar prueba en producción.  // Requerimiento 101123753-0. 	Cliente solicita asistencia. Equipo con errores reiterados de limpieza. Jhonatan +5492914164827.</t>
  </si>
  <si>
    <t>[29/10/2025] Se realizo intalacion de ATM. JAM 11.0.0. Se realizaron pruebas en diagnóstico. El mismo se encuentra en servicio pero sin carga ya que deben terminar de realizar la instalación de la alarma. El mismo se deberá probar con carga y realizar la prueba de dispensación.</t>
  </si>
  <si>
    <t>[29/10/2025] Remarcado de teclas numéricas de cliente, epp funcionando sin fallas</t>
  </si>
  <si>
    <t>8107</t>
  </si>
  <si>
    <t xml:space="preserve">[29/10/2025] Se reparó el escrow del módulo de depósitos, se realizó limpieza, se realizaron pruebas en producción en presencia de funcionario </t>
  </si>
  <si>
    <t>BAPRO 8107</t>
  </si>
  <si>
    <t>7945</t>
  </si>
  <si>
    <t>BANCO NACION 7945</t>
  </si>
  <si>
    <t>14020</t>
  </si>
  <si>
    <t>[29/10/2025] Se realizo M. preventivo segundo semestre 2025</t>
  </si>
  <si>
    <t>BANCO LA PAMPA 14020</t>
  </si>
  <si>
    <t xml:space="preserve">[29/10/2025] lector biometrico funciona correctamente </t>
  </si>
  <si>
    <t xml:space="preserve">[29/10/2025] Se realizó mantenimiento preventivo. No sé pudo realizar prueba de depósito de efectivo con cliente por bolsa llena. Equipo operativo y en servicio </t>
  </si>
  <si>
    <t>[29/10/2025] mantenimiento preventivo y cambio de ups9</t>
  </si>
  <si>
    <t>002359017170</t>
  </si>
  <si>
    <t>ACA 002359017170</t>
  </si>
  <si>
    <t>[29/10/2025] diagnóstico pruebas y preventivo ok</t>
  </si>
  <si>
    <t xml:space="preserve">[30/10/2025] se cambió consumibles dispensador _x000D_
pruebas ok </t>
  </si>
  <si>
    <t xml:space="preserve">[30/10/2025] se realiza configuración de gaveta de 10000 n* de serie V10J220900220 se realizaron pruebas correspondientes con funcionario </t>
  </si>
  <si>
    <t>[30/10/2025] borrado de contadores del cam._x000D_
modulo probado en produccion junto al funcionario._x000D_
Equipo operativo.</t>
  </si>
  <si>
    <t xml:space="preserve">[30/10/2025] se realiza configuración de gaveta de10000 n*de serie  V10J220900487 se realizaron pruebas correspondientes con funcionario </t>
  </si>
  <si>
    <t>[30/10/2025] Se reemplazaron consumibles de los 4 módulos._x000D_
Se realizaron pruebas en diagnostico sin presentar fallas._x000D_
Se realizaron pruebas en servicio sin presentar fallas.</t>
  </si>
  <si>
    <t>[30/10/2025] cambio de placa de dispensador. equipo extrabancario no tiene sello fechador // Noemi Fernandez asiste 31/10 10hs</t>
  </si>
  <si>
    <t>[30/10/2025] Se realiza cambio de shutter, se realizó limpieza, se realizaron pruebas en producción en presencia de funcionario  // [29/10/2025] se verifica fallas en shutter._x000D_
se suspende pedido por repuesto.</t>
  </si>
  <si>
    <t>[30/10/2025] Se reemplazó impresora de recibos. Se realizaron numerosas pruebas en diagnóstico y producción sin fallas.</t>
  </si>
  <si>
    <t>[30/10/2025] Se realizo desarme y limpieza de pantalla de cliente y táctil de la misma._x000D_
Se realizaron pruebas en diagnostico sin fallas._x000D_
Se realiza prueba en servicio sin fallas.</t>
  </si>
  <si>
    <t xml:space="preserve">[29/10/2025] se realizó cambio de head unit por falla y se re instalo imagen base y software multivendor. se configuró equipo completo y se realizó prueba en producción con funcionario  // [28/10/2025] se solicita repuesto </t>
  </si>
  <si>
    <t>[29/10/2025] se realizo limpieza de sensores del head (SZE1)._x000D_
modulo probado en produccion junto al funcionario._x000D_
Equipo operativo.</t>
  </si>
  <si>
    <t>[29/10/2025] se resuelve falla de correas salidas y se wncientran dos billetes de 10.000 en presenter._x000D_
atm ok</t>
  </si>
  <si>
    <t xml:space="preserve">[29/10/2025] Se realizó mantenimiento preventivo. Se realizó prueba de depósito de efectivo con cliente. Prueba EXITOSA. Equipo operativo y en servicio </t>
  </si>
  <si>
    <t>[29/10/2025] se suspende por pedido de cabezal, error en sensores // cliente se comunica informando que al realizar un deposito el equipo le dio el tikets, pero el dinero quedo trabado en el escrow. se ingresa al equipo, el escrow no responde. se procede a reiniciar la recontadora y la aplicación en conjunto. se retira dinero que ya fue contabilizado. se procede con deposito de prueba con valor 0.1 . lo toma, se procede nuevamente con un deposito de billetes y el equipo emite el tikets pero el dinero queda trabado en el escrow. se vuelve a depositar con valor 0.1 . se requiere asistencia de técnico ya que el equipo emite el tikets pero queda trabado en el escrow. chequear recontadora. +541132082435</t>
  </si>
  <si>
    <t xml:space="preserve">[30/10/2025] Se encontró sobre trabado en depósito. se retiraron sobres. se realizó prueba de depósito. prueba EXITOSA. depósito de sobres operativo. ATM operativo y en servicio </t>
  </si>
  <si>
    <t xml:space="preserve">[28/10/2025] se realizó mantenimiento preventivo </t>
  </si>
  <si>
    <t>045TI0003</t>
  </si>
  <si>
    <t xml:space="preserve">[28/10/2025]  falla de validador. se cambia  // [21/10/2025] falla validador. se solicita repuesto </t>
  </si>
  <si>
    <t>BANCO HIPOTECARIO 045TI0003</t>
  </si>
  <si>
    <t>[28/10/2025] al arribar a sucursal cliente indica que equipo no recibe billetes de denominación $20k. cabezal aceptador con Template V1.084.30. se realiza actualización de Template a V1.084.54. Se realizó prueba de depósito de efectivo con cliente. Prueba EXITOSA. Equipo operativo y en servicio  // Se deriva a técnico para actualizar template a 1.084.54 ya que tienen una version desactualizada</t>
  </si>
  <si>
    <t>[28/10/2025] Revision de impresora de clientes._x000D_
modulo probado en produccion junto al funcionario._x000D_
Equipo operativo.</t>
  </si>
  <si>
    <t>[28/10/2025] Se realizo actualizacion de template 1.084.54. Se realizo mantenimiento preventivo OK Se realizaron pruebas en diagnóstico y producción con funcionario sin presentar fallas.</t>
  </si>
  <si>
    <t xml:space="preserve">[28/10/2025] mantenimiento preventivo </t>
  </si>
  <si>
    <t xml:space="preserve">[28/10/2025] se realizó mantenimiento preventivo correspondiente </t>
  </si>
  <si>
    <t>[28/10/2025] Se realizo mantenimiento preventivo OK Se realizaron pruebas en diagnóstico y producción con funcionario sin presentar fallas.</t>
  </si>
  <si>
    <t>[28/10/2025] se intenta reparar falla de lectura de chip, sin exito. se cambia lectora.  pruebas ok</t>
  </si>
  <si>
    <t>[28/10/2025] mantenimiento preventivo</t>
  </si>
  <si>
    <t>UNIFRIO S.A</t>
  </si>
  <si>
    <t>010869000070</t>
  </si>
  <si>
    <t>UNIFRIO S.A 010869000070</t>
  </si>
  <si>
    <t>[28/10/2025] Se realizo MP._x000D_
prueba de depositos con el operador ok._x000D_
Equipo operativo</t>
  </si>
  <si>
    <t xml:space="preserve">[28/10/2025] se realiza mantenimiento preventivo en el equipo se realizaron pruebas correspondientes con funcionario </t>
  </si>
  <si>
    <t>3027</t>
  </si>
  <si>
    <t xml:space="preserve">[28/10/2025] Se realiza mantenimiento preventivo </t>
  </si>
  <si>
    <t>BAPRO 3027</t>
  </si>
  <si>
    <t xml:space="preserve">[28/10/2025] Se reemplazó lector biométrico. _x000D_
Se reinstalaron certificados de biometría._x000D_
Pruebas en servicio junto a funcionario exitosas  // [27/10/2025]   Se reemplazó card Cage. Se realizaron pruebas en diagnóstico de biométrico, encontrándose fallas. Se instaló aplicativo JAM v11.0.0. Se realizó prueba de extracción y depósito en producción con funcionario de la Entidad sin fallas. Suspende por solicitud de repuesto (Lector biométrico) // [24/10/2025]   Suspende por pedido de IPC. // [23/10/2025]   suspende pedido. // [21/10/2025] Se pide lector de huellas ya que el mismo no funciona correctamente. Se suspende por pedido de repuesto. </t>
  </si>
  <si>
    <t>[28/10/2025] se verifica que lectora no conecta con tools. se procede a cambio de lectora. atm ok</t>
  </si>
  <si>
    <t>8625</t>
  </si>
  <si>
    <t>[29/10/2025] se repara shutter, prueba en producción junto al funcionario ok</t>
  </si>
  <si>
    <t>BAPRO 8625</t>
  </si>
  <si>
    <t>4190</t>
  </si>
  <si>
    <t>[29/10/2025] se verifica validador y se onstala fix de cheques sin fallas. se prueba en servicio ok. Atm Ok</t>
  </si>
  <si>
    <t>BANCO NACION 4190</t>
  </si>
  <si>
    <t>010390007370</t>
  </si>
  <si>
    <t>PRESTIGIO S.A 010390007370</t>
  </si>
  <si>
    <t>[29/10/2025] se verifica fallas en head._x000D_
se suspende pedido por repuesto.</t>
  </si>
  <si>
    <t>[29/10/2025] se cargo firmware de placa de dispensador. pruebas en osd correctas. equipo extrabancario no tiene sello fechador  // Noemi Fernandez solicita asistencia 28/10 11hs</t>
  </si>
  <si>
    <t>14047</t>
  </si>
  <si>
    <t>BANCO LA PAMPA 14047</t>
  </si>
  <si>
    <t xml:space="preserve">[29/10/2025] se cambió consumibles dispensador _x000D_
pruebas ok en servicio </t>
  </si>
  <si>
    <t xml:space="preserve">[29/10/2025] Se limpiaron sensores del ingreso de billetes al head unit._x000D_
Pruebas en servicio junto a funcionario exitosas </t>
  </si>
  <si>
    <t xml:space="preserve">[29/10/2025] se cierra pedido local cerrado . vuelve a abrir en diciembre </t>
  </si>
  <si>
    <t>[29/10/2025] se repara sensor // se coordina con caudales_x000D_
técnico</t>
  </si>
  <si>
    <t>[28/10/2025] Se realizo calibración de sensor bolsa desde la placa ioboard. Se realizaron pruebas en diagnóstico y producción con funcionario sin presentar fallas. MAE OPERATIVA // se recaudo en el dia de ayer, se depisito sin problema durate todo el dia, pero en el dia de hoy arrojo error de bolsa, asistir junto a UB</t>
  </si>
  <si>
    <t xml:space="preserve">[28/10/2025] se realiza relevamiento para instalación de snbc autogestionada se envía informe </t>
  </si>
  <si>
    <t>[28/10/2025] se revisa espacio libre en discos y se libera GB. CAM desconectado por faltantes. dispensador ok. atm en servicio</t>
  </si>
  <si>
    <t xml:space="preserve">[28/10/2025] se solicita repuesto </t>
  </si>
  <si>
    <t>004677016470</t>
  </si>
  <si>
    <t>SAIEP 004677016470</t>
  </si>
  <si>
    <t>[27/10/2025] relevamiento realizado y enviado por correo electrónico  // Starbucks Argentina-_x000D_
15857-Alto Comahue -Av. Dr. Ramón 355-Neuquén-SNBC UL CTI CON CAMARA</t>
  </si>
  <si>
    <t>[27/10/2025] Revision del dispensador_x000D_
modulo probado en produccion junto al funcionario._x000D_
Equipo operativo.</t>
  </si>
  <si>
    <t xml:space="preserve">[27/10/2025] se realiza mantenimiento preventivo en el equipo se realizaron pruebas correspondientes </t>
  </si>
  <si>
    <t>[27/10/2025] relevamiento realizado y enviado por correo electrónico  // Starbucks Argentina-15856-Portal Patagonia -Juan Julián Lastra 2400-_x000D_
Neuquen</t>
  </si>
  <si>
    <t>[27/10/2025] se revisa lectora y logs. se resuelve el cambio de modulo</t>
  </si>
  <si>
    <t>[27/10/2025] Se realizo mantenimiento preventivo OK Se realizaron pruebas en diagnóstico y producción con funcionario sin presentar fallas.</t>
  </si>
  <si>
    <t>4545</t>
  </si>
  <si>
    <t xml:space="preserve">[27/10/2025] se realizó mantenimiento preventivo </t>
  </si>
  <si>
    <t>BANCO NACION 4545</t>
  </si>
  <si>
    <t xml:space="preserve">[27/10/2025] Se realiza mantenimiento preventivo </t>
  </si>
  <si>
    <t xml:space="preserve">[27/10/2025] Mantenimiento preventivo. _x000D_
Pruebas en servicio junto a funcionario exitosas </t>
  </si>
  <si>
    <t>[27/10/2025] Al llegar el equipo se encontraba 100% operativo. Se realizo mantenimiento preventivo de la terminal. Se detecto que la misma tiene desactualizado el templeate firmware. Se procede a realizar la actualización a 1.084.54. Se realizan pruebas en diagnóstico y producción con funcionario sin presentar fallas.  // derivado</t>
  </si>
  <si>
    <t>[27/10/2025] no se puede instalar una caja mae porque no tienes espacio // Starbucks Argentina-_x000D_
15859-Neuquen Centro-Juan B. Justo 35_x000D_
Neuquen-SNBC UL CTI CON CAMARA</t>
  </si>
  <si>
    <t>[27/10/2025] se alinea shutter. se realizan pruebas con cliente depositando efectivo y sobres. sin fallas, queda en servicio  // cliente solicita asistencia tecnica por atascos constantes en el scrow lo que hace que la operatoria diaria se atrase constantemente.</t>
  </si>
  <si>
    <t>[27/10/2025] se masteriza aleph 434 // Se verifica version 3.25 de Aleph, se deriva a tecnico para actualizar</t>
  </si>
  <si>
    <t>[27/10/2025] mantenimiento preventivo.</t>
  </si>
  <si>
    <t xml:space="preserve">[27/10/2025] Se acomodó correa de transporte vertical a la salida del head unit. _x000D_
Pruebas en servicio junto a funcionario exitosas </t>
  </si>
  <si>
    <t>[27/10/2025] se cambio validador y se ajusto regulación de modulo. modulo aceptador de efectivo probado en producción con funcionario.  equipo no volvió a fallar en el transcurso del día. // [24/10/2025] se solicita repuesto</t>
  </si>
  <si>
    <t xml:space="preserve">[27/10/2025] Se realizo M. preventivo </t>
  </si>
  <si>
    <t>[28/10/2025] se remplaza validador  // [27/10/2025] suspende por pedido de repuesto // Se deriva a tecnico por falla en transporte/validador, se intenta restaurar pero persiste, se reinicia el equipo y la app pero la falla continua, no es posible comunicarse con el cliente.</t>
  </si>
  <si>
    <t>[27/10/2025] Al llegar al pedido la MAE se encontraba 100% operativa. Se realizo mantenimiento preventivo. Se realizo corrección de drop door y shutter. Se realizaron pruebas en diagnóstico y producción con funcionario sin presentar fallas.  // Requerimiento 101123786-0. Se detecta llamada perdida del Bot de voz. Se procede a contactar al cliente, quien informa la presencia de un atasco en el equipo. El cliente manifiesta reclamo por reiterados atascos y solicita asistencia técnica presencial. Se le indicó realizar apagado completo del equipo y verificar las bandejas, pero el cliente confirma que el local ya se encuentra cerrado. Solicita que se envíe técnico a revisar la máquina._x000D_
Horario de atención: 08:30 a 20:30 hs_x000D_
Persona de contacto: Soledad_x000D_
Teléfono: +54 9 291 648-2263</t>
  </si>
  <si>
    <t>[28/10/2025] Se detecto resorte en mal estado y fuera de posición. Se reparo el mismo en campo y se coloco correctamente. Se realizaron pruebas en diagnóstico y producción con funcionario sin presentar fallas. MODULO DE DEPOSITOS OPERATIVO</t>
  </si>
  <si>
    <t>[28/10/2025]   cambio de impresora  // [23/10/2025] se detecta billetes trabados en escrow. se empuja los billetes a la bolsa. falla de impresora. se solicita repuesto  // luego de intentar depositar la pantalla queda en blanco y no responde queda tildada, se reinicia el equipo vuelve la pantalla pero no tomo el efectivo. queda en espere por favor.</t>
  </si>
  <si>
    <t>20068</t>
  </si>
  <si>
    <t>BANCO NACION 20068</t>
  </si>
  <si>
    <t>10507</t>
  </si>
  <si>
    <t>[28/10/2025] Cambio de consumibles, pruebas realizadas con el tesorero ok</t>
  </si>
  <si>
    <t>BANCO NACION 10507</t>
  </si>
  <si>
    <t>[28/10/2025] cambio de slot del HD en cardcage._x000D_
modulo probado en produccion junto al funcionario._x000D_
Equipo operativo.</t>
  </si>
  <si>
    <t>004677015670</t>
  </si>
  <si>
    <t>SAIEP 004677015670</t>
  </si>
  <si>
    <t>165</t>
  </si>
  <si>
    <t xml:space="preserve">[28/10/2025] Se realizo M. preventivo </t>
  </si>
  <si>
    <t>BANCO LA PAMPA 165</t>
  </si>
  <si>
    <t>[27/10/2025] suspende por pedido de repuesto // Se deriva a tecnico por falla en transporte/validador, se intenta restaurar pero persiste, se reinicia el equipo y la app pero la falla continua, no es posible comunicarse con el cliente.</t>
  </si>
  <si>
    <t xml:space="preserve">[27/10/2025] Mantenimiento preventivo </t>
  </si>
  <si>
    <t xml:space="preserve">[27/10/2025]   Se reemplazó card Cage. Se realizaron pruebas en diagnóstico de biométrico, encontrándose fallas. Se instaló aplicativo JAM v11.0.0. Se realizó prueba de extracción y depósito en producción con funcionario de la Entidad sin fallas. Suspende por solicitud de repuesto (Lector biométrico) // [24/10/2025]   Suspende por pedido de IPC. // [23/10/2025]   suspende pedido. // [21/10/2025] Se pide lector de huellas ya que el mismo no funciona correctamente. Se suspende por pedido de repuesto. </t>
  </si>
  <si>
    <t>[27/10/2025] Se reemplazo escrow de modulo ENA._x000D_
Se realizo calibración de sensores y pruebas en diagnostico sin presentar fallas._x000D_
Se realizo prueba en servicio sin presentar fallas. // Se solicita guardia</t>
  </si>
  <si>
    <t>[27/10/2025]   se realizo apertura de tesoro, se realizo cambio de gavetas y quedo operativo  // [27/10/2025] suspendido por sucursal, no pueden hacer apertura de tesoro hasta despues de las 13hs.</t>
  </si>
  <si>
    <t>004677019670</t>
  </si>
  <si>
    <t xml:space="preserve">[27/10/2025] mantenimiento preventivo </t>
  </si>
  <si>
    <t>SAIEP 004677019670</t>
  </si>
  <si>
    <t>[28/10/2025] apertura de escrow, se destrabo sobre atascado. quedo operativo  // Sobre visible pero muy atorado no va para atras ni para adelante.</t>
  </si>
  <si>
    <t>008681060270</t>
  </si>
  <si>
    <t>CENCOSUD S.A 008681060270</t>
  </si>
  <si>
    <t xml:space="preserve">[27/10/2025] Se detecto correa fuera de posición. Se colocó la misma de manera correcta. Se realizaron pruebas en diagnóstico y producción con funcionario sin presentar fallas. </t>
  </si>
  <si>
    <t>[26/10/2025] se reinicia equipo , se recolecta router</t>
  </si>
  <si>
    <t>DISTRIBUIDORA GAMMA SRL</t>
  </si>
  <si>
    <t>010779000070</t>
  </si>
  <si>
    <t>DISTRIBUIDORA GAMMA SRL 010779000070</t>
  </si>
  <si>
    <t>[27/10/2025] se suspende pedido por solicitud de repuestos // PDF puede asistir el 27/10</t>
  </si>
  <si>
    <t xml:space="preserve">[27/10/2025] Se realizó mantenimiento preventivo. se realizó prueba de depósito de efectivo con cliente. Prueba EXITOSA. Equipo operativo y en servicio </t>
  </si>
  <si>
    <t>[27/10/2025] Se reemplazo pila de CCA de dispensador._x000D_
Se realizo referenciacion de gavetas y pruebas en diagnostico sin fallas._x000D_
Se realizaron pruebas en servicio junto al funcionario sin fallas.</t>
  </si>
  <si>
    <t>HASAR</t>
  </si>
  <si>
    <t>S1GHA141</t>
  </si>
  <si>
    <t>[27/10/2025] Reemplazo de fascia lectora</t>
  </si>
  <si>
    <t>HASAR S1GHA141</t>
  </si>
  <si>
    <t xml:space="preserve">[27/10/2025] se grabó trasas y se envía a especialistas </t>
  </si>
  <si>
    <t>[27/10/2025] cambio de shutter._x000D_
modulo probado en produccion junto al funcionario._x000D_
Equipo operativo</t>
  </si>
  <si>
    <t xml:space="preserve">[27/10/2025] Se resolvió un problema en un sensor de una de las gavetas de depósitos, se realizó limpieza, se realizaron pruebas en producción en presencia de funcionario </t>
  </si>
  <si>
    <t xml:space="preserve">[27/10/2025] Se realizó mantenimiento preventivo. Se realizó prueba de depósito de efectivo con cliente. Prueba EXITOSA.Equipo operativo y en servicio </t>
  </si>
  <si>
    <t>[27/10/2025] suspendido por sucursal, no pueden hacer apertura de tesoro hasta despues de las 13hs.</t>
  </si>
  <si>
    <t>[27/10/2025] Se realizó puesta en servicio de los atm 4790 y 11492. _x000D_
Se reconfiguraron gavetas N° B838220802757 a $10000 y B838220800845 a $20000._x000D_
Pruebas en servicio junto a funcionario exitosas</t>
  </si>
  <si>
    <t>[24/10/2025] se remplaza disco sólido y masteriza equipo // Cliente se comunica que luego de varios reinicios equipo no inicia. Boteo y no avanza correctamente no nos permite conectarnos se solicita asistencia técnica en sitio._x000D_
Mishel: 2236846025_x000D_
Horario de tienda:8.30a 21hs</t>
  </si>
  <si>
    <t>[24/10/2025] Se realizó Mantenimiemto Preventivo del equipo. Se realizan depósitos, todos exitosos.</t>
  </si>
  <si>
    <t xml:space="preserve">[24/10/2025] se realiza mantenimiento preventivo en el equipo se realizaron pruebas correspondientes con funcionario </t>
  </si>
  <si>
    <t>[24/10/2025] se realizó mantenimiento preventivo correspondiente</t>
  </si>
  <si>
    <t>[24/10/2025] nos informa responsable que se genero erroneamente el pedido y que ya pidieron la susoension del mismo.  // sla 1 de 5</t>
  </si>
  <si>
    <t>[24/10/2025] se realizó mantenimiento preventivo. a pedido de funcionario se realizan cambios de denominación en gavetas: SN 1100448 $10000 - SN 1100547 $10000 - SN 21200174 $20000</t>
  </si>
  <si>
    <t xml:space="preserve">[24/10/2025] se realiza mantenimiento preventivo en el equipo se realizaron pruebas correspondientes </t>
  </si>
  <si>
    <t>[24/10/2025] Instalacion de H22_x000D_
gavetas:_x000D_
$1000: B838220802783, B838220800124_x000D_
$2000: B838220802757, B838220800116_x000D_
$10000 B838220800974, B838220800131_x000D_
$20000 B838220800845, B838220800122._x000D_
Se realizo una consulta de saldo ok._x000D_
El funcionario informa que el atm sera recargado con efectivo el dia lunes 27/10._x000D_
equipo en servicio solo para consultas.</t>
  </si>
  <si>
    <t xml:space="preserve">[24/10/2025] se realizó mantenimiento preventivo </t>
  </si>
  <si>
    <t>[24/10/2025] se realiza clear ram // No se observan atascos en el scrow de manera remota, no responde a los comandos, el equipo no marca atascos en ningun lado, se reinicia equipo, se deposita y nuevamente indica billetes en scrow y no hay nada</t>
  </si>
  <si>
    <t>[24/10/2025] se solicita repuesto</t>
  </si>
  <si>
    <t>[24/10/2025]   se remplaza validador  // [23/10/2025] suspende por repuesto // [22/10/2025] suspende por rpedido de repuesto // [21/10/2025] suspende por repuesto // Se requiere verificar ya que la cima no tomo los billetes, se encuentra rechazando todo billetaje, se requiere calibración y limpieza del equipo.</t>
  </si>
  <si>
    <t xml:space="preserve">[24/10/2025]   Suspende por pedido de IPC. // [23/10/2025]   suspende pedido. // [21/10/2025] Se pide lector de huellas ya que el mismo no funciona correctamente. Se suspende por pedido de repuesto. </t>
  </si>
  <si>
    <t>14085</t>
  </si>
  <si>
    <t>[24/10/2025] se cambió shuther dispensador _x000D_
pruebas ok en servicio  // A coordinar con UB</t>
  </si>
  <si>
    <t>BANCO LA PAMPA 14085</t>
  </si>
  <si>
    <t>[24/10/2025] Se realizo cambio de chest transpor y tapa de gaveta deposito. Se realizo calibración. Se realizaron pruebas en diagnóstico y producción con funcionario sin presentar fallas.  // [23/10/2025] Se suspende pedido por solicitud de repuesto (chest transport y gaveta de deposito)</t>
  </si>
  <si>
    <t xml:space="preserve">[23/10/2025] se realizó mantenimiento preventivo correspondiente </t>
  </si>
  <si>
    <t>[23/10/2025] Se realizo MP._x000D_
modulo probado en produccion junto al funcionario._x000D_
equipo operativo.</t>
  </si>
  <si>
    <t xml:space="preserve">[23/10/2025] quedó apagado luego de corte de luz. se cambió de toma. se reinició y quedó ok. pruebas de diagnóstico y de servicio ok </t>
  </si>
  <si>
    <t xml:space="preserve">[23/10/2025] diagnóstico pruebas y preventivo ok </t>
  </si>
  <si>
    <t>[23/10/2025] Se realizo instalación de SNBC CTI UL, se realiza deposito de prueba y se corrobora junto a monitoreo el correcto funcionamiento del mismo._x000D_
El equipo queda cerrado y en servicio para su uso.</t>
  </si>
  <si>
    <t xml:space="preserve">[23/10/2025] Se realizó Mantenimiento Preventivo del la TAS 2do Semestre </t>
  </si>
  <si>
    <t>[23/10/2025] Falla error 18951. Se realizo limpieza del retract box 2. Se realizo limpieza de sensores en general. Se realizaron pruebas en diagnóstico y producción con funcionario sin presentar fallas.</t>
  </si>
  <si>
    <t>[23/10/2025] cambio de consumibles mod 1. pruebas de dispensador realizadas en diagnostico. extrabancario no tiene sello fechador</t>
  </si>
  <si>
    <t>9735</t>
  </si>
  <si>
    <t xml:space="preserve">[23/10/2025] se realizó mantenimiento preventivo </t>
  </si>
  <si>
    <t>BANCO HIPOTECARIO 9735</t>
  </si>
  <si>
    <t xml:space="preserve">[23/10/2025] cambio de consumibles mod 1. pruebas de dispensador realizadas en diagnostico. extrabancario no tiene sello fechador </t>
  </si>
  <si>
    <t xml:space="preserve">[23/10/2025] se realiza mantenimiento preventivo en el equipo se realizaron pruebas correspondientes </t>
  </si>
  <si>
    <t>[23/10/2025] se resuelve falla de traba de billetes en escrow. Al haber entregado tocket se hacen tiradas de sobres sin valor y con error de mae. pruebas ok // scrow no responde a ningun comando remoto, la red esta bien porque se realizo prueba de impresion y reninicio de equipo y responde bien, pero el scrow no toma lo scomandos, se observa equipo con mucha suciedad, se recomienda hacer mtm</t>
  </si>
  <si>
    <t xml:space="preserve">[23/10/2025]   suspende pedido. // [21/10/2025] Se pide lector de huellas ya que el mismo no funciona correctamente. Se suspende por pedido de repuesto. </t>
  </si>
  <si>
    <t xml:space="preserve">[23/10/2025] se realizó limpieza de lectora. se aplicó fix. se realizaron pruebas de diagnóstico y de servicio ok </t>
  </si>
  <si>
    <t xml:space="preserve">[23/10/2025] Se realizó mantenimiento preventivo. Se realizó prueba de depósito de efectivo con cliente. Prueba EXITOSA. Equipo operativo y en servicio </t>
  </si>
  <si>
    <t>[23/10/2025] Se realizo relevamiento del epp5_x000D_
modulo probado en produccion junto al funcionario._x000D_
Equipo operativo.</t>
  </si>
  <si>
    <t>[23/10/2025] se realiza instalacion</t>
  </si>
  <si>
    <t>[23/10/2025] se actualizo firmware CTiUL // derivado</t>
  </si>
  <si>
    <t xml:space="preserve">[23/10/2025] se realiza mantenimiento preventivo en el equipo se realizaron pruebas correspondientes con funcionario </t>
  </si>
  <si>
    <t xml:space="preserve">[23/10/2025] se realiza capacitación </t>
  </si>
  <si>
    <t>[23/10/2025] se detecta billetes trabados en escrow. se empuja los billetes a la bolsa. falla de impresora. se solicita repuesto  // luego de intentar depositar la pantalla queda en blanco y no responde queda tildada, se reinicia el equipo vuelve la pantalla pero no tomo el efectivo. queda en espere por favor.</t>
  </si>
  <si>
    <t>[23/10/2025] equipo sin falla, se equivocaron de atm al hacer incidente. extrabancario sin sello fechador</t>
  </si>
  <si>
    <t xml:space="preserve">[23/10/2025] Al llegar el ATM se encontraba operativo dispensando billetes de $1000, $10.000. Se realiza cambio de kit de friccion de manera preventiva de modulos nro 1, 2, 3 y 4. Se realizan pruebas en diagnóstico y producción con funcionario sin presentar fallas. </t>
  </si>
  <si>
    <t>[24/10/2025] Se detecto correa fuera de posición en el transporte vertical. Falla código 18663. Se realizaron pruebas en diagnóstico y producción con funcionario sin presentar fallas. ATM OPERATIVO</t>
  </si>
  <si>
    <t>14051</t>
  </si>
  <si>
    <t>[24/10/2025] Se realizo revisión del modulo de deposito para corroborar que no toma los billetes de $10.000 series J y K._x000D_
Se realizaron diversas pruebas con billetes de varias denominaciones y series en diagnostico KDIAG.</t>
  </si>
  <si>
    <t>BANCO LA PAMPA 14051</t>
  </si>
  <si>
    <t>8256</t>
  </si>
  <si>
    <t>BAPRO 8256</t>
  </si>
  <si>
    <t>006624041770</t>
  </si>
  <si>
    <t xml:space="preserve">[24/10/2025] mantenimiento preventivo </t>
  </si>
  <si>
    <t>CARREFOUR 006624041770</t>
  </si>
  <si>
    <t xml:space="preserve">[24/10/2025] Se ajustó la posición del dispensador con respecto al shutter, se realizó limpieza, se realizaron pruebas en producción en presencia de funcionario </t>
  </si>
  <si>
    <t xml:space="preserve">[24/10/2025] Se realizó mantenimiento preventivo. Se realizó prueba de depósito de efectivo con cliente. Prueba EXITOSA. Equipo operativo y en servicio </t>
  </si>
  <si>
    <t xml:space="preserve">[24/10/2025] diagnóstico pruebas y preventivo ok </t>
  </si>
  <si>
    <t>[24/10/2025] se retira atasco de billete de 100 dólares_x000D_
se remplaza cabezal y masteriza equipo_x000D_
pruebas en funcionamiento junto al cliente ok // Caudales  deja vacia la lata mañana por la mañana. _x000D_
Se solicita verificacion de equipo ya que crea diferencias, reclamado por sector de Gestion.</t>
  </si>
  <si>
    <t xml:space="preserve">[24/10/2025] Se desarmó el CPU y se realizó limpieza, se realizaron pruebas en producción en presencia de funcionario </t>
  </si>
  <si>
    <t>[24/10/2025] Se realizó mantenimiento preventivo. Se realizó prueba en producción con empleada de la Entidad sin fallas.</t>
  </si>
  <si>
    <t xml:space="preserve">[24/10/2025] Se realiza mantenimiento preventivo </t>
  </si>
  <si>
    <t>[24/10/2025]   se reemplazo modulo de impresora de cliente completo por atascos aleatorios de papel. se realizaron varias pruebas con éxito  // [23/10/2025] se solicita impresora por fallas reiteradas.</t>
  </si>
  <si>
    <t>[24/10/2025] Se reemplazo modulo #4 de dispensador.  Se realizaron pruebas en diagnostico y en servicio junto al funcionario sin presentar fallas.</t>
  </si>
  <si>
    <t>[24/10/2025] Se realiza actualización del firmware de la IOboard, se realizaron pruebas en servicio en presencia de personal de la empresa  // Se solicita revision de sensores y placa por fallo reiterado de sensores. Equipo con valores.</t>
  </si>
  <si>
    <t>983081</t>
  </si>
  <si>
    <t xml:space="preserve">[23/10/2025] Se reemplaza teclado EPP7 y se instala Fix , queda sin fallas.ATM queda en servicio. // [22/10/2025] Se revisa el teclado EPP5, se encuentra Offline.Se suspende pedido por solicitud de respuesto. </t>
  </si>
  <si>
    <t>SAIEP 983081</t>
  </si>
  <si>
    <t>[23/10/2025] Se realizo capacitación del personal.</t>
  </si>
  <si>
    <t>[23/10/2025] Al arribar a cliente cabezal con falla en lectura. versión de FW en cabezal TEMPLATE V1.084.30. se actualizo a versión V1.084.54. Se realizó prueba de depósito de efectivo con cliente. Prueba EXITOSA. Cabezal operativo. Equipo operativo y en servicio  // Se solicita asistencia por falla en validador. Se verifica estado CIM en estado correcto, pero al realizar deposito queda con el mje espere por favor. Se verifico compartimientos sin atascos. se realizo BNE y SP y continua el inconveniente. verificar en sitio._x000D_
Contacto:2804037998 Exequiel Carrasco_x000D_
Horarios: De lunes a sabado de 6 a 21:30</t>
  </si>
  <si>
    <t>[23/10/2025] suspende por repuesto // [22/10/2025] suspende por rpedido de repuesto // [21/10/2025] suspende por repuesto // Se requiere verificar ya que la cima no tomo los billetes, se encuentra rechazando todo billetaje, se requiere calibración y limpieza del equipo.</t>
  </si>
  <si>
    <t>[24/10/2025] el atm se encuentra en servicio._x000D_
Funcionario informa que sera recargado con dinero el dia lunes. Solo queda disponible para consultas y depositos en efectivo.</t>
  </si>
  <si>
    <t>[23/10/2025] se solicita impresora por fallas reiteradas.</t>
  </si>
  <si>
    <t>[22/10/2025] Se realizo MP._x000D_
prueba de depositos con el operador ok._x000D_
Equipo operativo</t>
  </si>
  <si>
    <t>[22/10/2025] no presenta fallas, se ajusta bisagra de pantalla. se verifica cableado y descarga a tierra. el cajero acusa que después de una descarga estatica dejo de funcionar. pero al llegar estaba en funcionamiento. se realizan varias pruebas con funcionario y el equipo queda operativo.o // 101122457-0</t>
  </si>
  <si>
    <t>[22/10/2025] Se realizo capacitacion a supervisores:_x000D_
Estefania storniolo _x000D_
Andrea luciana barcaza_x000D_
Camila zapata _x000D_
Macarena melin_x000D_
Elizabeth Castro_x000D_
Luis Mario Lara_x000D_
Agustina delhom _x000D_
Martina Fortunatti_x000D_
Ahumada luciana_x000D_
Yesca cid_x000D_
Guaymas carolina_x000D_
_x000D_
Se realizo capacitacion a cajeros:_x000D_
Gaton Tombesi_x000D_
Cristina Giuliani _x000D_
Alan Pascual_x000D_
Patricia Gartner_x000D_
Leandro Frasse_x000D_
Gimena Camaño_x000D_
Moran Candela_x000D_
Chiara Tunessi_x000D_
Grill Karen_x000D_
Ivo Tapia _x000D_
Montenegro Andrea_x000D_
Carolina Anahi Palacios_x000D_
Griselda Fareleyda_x000D_
_x000D_
Se suspende pedido para realizar asistencia el dia de la apertura (31/10/2025) a las 21hs // [20/10/2025] Se suspende pedido ya que cliente solicita realizar la capacitacion el dia miércoles a las 12hs.</t>
  </si>
  <si>
    <t xml:space="preserve">[22/10/2025] se solucionó problema en dispensador se realizaron pruebas correspondientes con funcionario </t>
  </si>
  <si>
    <t>11162</t>
  </si>
  <si>
    <t>[22/10/2025] El shutter queda abierto aleatoriamente, se realiza mantenimiento del mismo y extensivas pruebas en diagnostico y en servicio con funcionario sin falla.</t>
  </si>
  <si>
    <t>BAPRO 11162</t>
  </si>
  <si>
    <t>[22/10/2025] Se realizó mantenimiento preventivo. Se realizaron pruebas en diagnóstico y producción con clientes de la Entidad sin fallas.</t>
  </si>
  <si>
    <t>[22/10/2025] se reconfiguro 5-47-6 (update note type) porque se desconfiguro y no tomaba las gavetas. quedp operativo y cargado</t>
  </si>
  <si>
    <t>[22/10/2025] Se realizó mantenimiento preventivo. Se realizaron pruebas en diagnóstico sin fallas.</t>
  </si>
  <si>
    <t xml:space="preserve">[22/10/2025] se realiza mantenimiento preventivo en el equipo se realizaron pruebas correspondientes </t>
  </si>
  <si>
    <t>[22/10/2025] suspende por rpedido de repuesto // [21/10/2025] suspende por repuesto // Se requiere verificar ya que la cima no tomo los billetes, se encuentra rechazando todo billetaje, se requiere calibración y limpieza del equipo.</t>
  </si>
  <si>
    <t xml:space="preserve">[22/10/2025] Se cambió placa dispensador _x000D_
a pruebas con tesorero </t>
  </si>
  <si>
    <t xml:space="preserve">[22/10/2025] Se realizó mantenimiento preventivo. Equipo operativo y en servicio </t>
  </si>
  <si>
    <t>004677025370</t>
  </si>
  <si>
    <t xml:space="preserve">[22/10/2025] instalación de equipo y puesta en producción </t>
  </si>
  <si>
    <t>SAIEP 004677025370</t>
  </si>
  <si>
    <t>[22/10/2025]   se reemplazó lectora de tarjetas. pruebas de diagnóstico y de servicio ok  // [21/10/2025] suspende por pedido de lectora</t>
  </si>
  <si>
    <t>[22/10/2025] Se realiza limpieza y mantenimiento de shutter y lectora de tarjetas ya que que equipo acusa Suspend y reiterados ingresos de tarjeta sin lograr ingresar al menú para poder operar, se soluciona falla y se realizan pruebas en servicio con funcionario sin falla.</t>
  </si>
  <si>
    <t xml:space="preserve">[22/10/2025] Se realizó Mantenimiento Preventivo del equipo. Se efectuan depósitos, todos exitosos. </t>
  </si>
  <si>
    <t xml:space="preserve">[22/10/2025] Se realizó mantenimiento preventivo. Se realiza prueba de depósito de efectivo con cliente. Prueba EXITOSA. Equipo operativo y en servicio </t>
  </si>
  <si>
    <t>001494000170</t>
  </si>
  <si>
    <t xml:space="preserve">[22/10/2025] Mantenimiento preventivo </t>
  </si>
  <si>
    <t>CHITCHIAN SA 001494000170</t>
  </si>
  <si>
    <t xml:space="preserve">[22/10/2025] se revisa lectora luego de intrusion de tarjeta partida.  Se limpia, lubrica y prueba sin encontrar fallas. </t>
  </si>
  <si>
    <t xml:space="preserve">[22/10/2025] se realiza mantenimiento preventivo en el equipo se realizaron pruebas correspondientes con funcionario </t>
  </si>
  <si>
    <t>[22/10/2025] no se encontró atasco. se revisó, se limpio y lubrico impresora. se realizaron 37 impresiones sin fallas. la última visita al equipo se retiró papel trabado en boquilla. se realizó prueba en produccion</t>
  </si>
  <si>
    <t>[22/10/2025] Se realizo reparación del modulo de deposito._x000D_
Se realizaron diversas pruebas en diagnostico sin presentar fallas._x000D_
Se realizan depósitos en servicio sin presentar fallas, se adjuntan comprobantes.</t>
  </si>
  <si>
    <t>[22/10/2025] cambio de head._x000D_
modulo probado en produccion junto al funcionario._x000D_
Equipo operativo. // [21/10/2025] se verifica fallas en head._x000D_
se suspende pedido por repuesto.</t>
  </si>
  <si>
    <t>[22/10/2025] Al llegar al pedido la placa ioboard se encontraba deshabitada, se detecto que la misma tenia falso contacto. Se le realizó limpieza en los conectores. Se le aplico firmware template 1.084.54 y se realizaron pruebas en diagnóstico y producción con funcionario sin presentar fallas. // Se consulta a caudales por disponibilidad.-_x000D_
Se reinicia y figura correcto, se realiza cambio de bolsa manual, pero al intentar depositar da error de sensores, se verifica placa deshabilitada, desde el menú mágico figura activa, se actualiza placa aiboard pero persiste la falla,_x000D_
se deriva a técnico para revisar sensores y para actualizar el template ya que también indica que no le toma billetes de 20 mil_x000D_
Equipo sin valores.</t>
  </si>
  <si>
    <t>[23/10/2025] Revision del dispensador_x000D_
modulo probado en produccion junto al funcionario._x000D_
Equipo operativo.</t>
  </si>
  <si>
    <t>[23/10/2025] Se suspende pedido por solicitud de repuesto (chest transport y gaveta de deposito)</t>
  </si>
  <si>
    <t>010377004270</t>
  </si>
  <si>
    <t>[23/10/2025]   instalación de equipo y puesta en producción  // [16/10/2025] instalaciom suspendida porque no esta el perniso para amurar el equipo</t>
  </si>
  <si>
    <t>GMRA S.A (Samsung) 010377004270</t>
  </si>
  <si>
    <t>[23/10/2025] cambio de gaveta de purga._x000D_
modulo probado en produccion junto al funcionario._x000D_
Equipo operativo.</t>
  </si>
  <si>
    <t xml:space="preserve">[23/10/2025] se sacó papel de dispensador. se limpió módulo. se realizaron pruebas de diagnóstico y de servicio ok junto a funcionario </t>
  </si>
  <si>
    <t>[23/10/2025]   se realizó cambio de validar ya que que no reconocía la gran mayoría de los billetes. modulo aceptador de efectivo probado en producción con funcionario  // [22/10/2025] se solicita validador debido a la alta taza de rechazos que tiene el equipo. se solicita repuesto</t>
  </si>
  <si>
    <t>006584000070</t>
  </si>
  <si>
    <t xml:space="preserve">[23/10/2025] Mantenimiento preventivo, calibración sensor de bolsa, pruebas ok  // [21/10/2025] Se requiere apertura de tesoro para calibración de sensor de bolsa, el equipo está operativo, se suspende hasta el día jueves horario a confirmar con caudales </t>
  </si>
  <si>
    <t>GNC NAHUEL SRL 006584000070</t>
  </si>
  <si>
    <t>[23/10/2025] Mantenimiento preventivo, ajuste de sensor de bolsa, pruebas ok</t>
  </si>
  <si>
    <t>[22/10/2025] Se realizo mantenimiento preventivo OK Se realizaron pruebas en diagnóstico y producción con funcionario sin presentar fallas.</t>
  </si>
  <si>
    <t xml:space="preserve">[22/10/2025] Presentador con falla. exit sensor bloqueado. Se cambia presentador. Se realizan pruebas. Pruebas OK. Dispensador OPERATIVO. ATM operativo y en servicio </t>
  </si>
  <si>
    <t xml:space="preserve">[22/10/2025] Se revisa el teclado EPP5, se encuentra Offline.Se suspende pedido por solicitud de respuesto. </t>
  </si>
  <si>
    <t>[22/10/2025] se solicita validador debido a la alta taza de rechazos que tiene el equipo. se solicita repuesto</t>
  </si>
  <si>
    <t>[22/10/2025] Se realizo reinstalacion de SP. Ya que el disco D estaba completamente lleno. Se realizaron pruebas en diagnóstico y producción con funcionario sin presentar fallas. MAE OPERATIVA. // cliente informa tener el escrow bloqueado, se ingresa al equipo se realiza apertura del mismo para retirar billetes que no fueron contabilizados.  se procede con deposito de prueba. equipo tarda en tomar los billetes, se procede con un BNE completo todo ok, se reinicia la aplicación y el equipo en conjunto. se procede con un nuevo deposito y persiste falla. toma los billetes pero demora mucho el proceso. +542914251992</t>
  </si>
  <si>
    <t>Software serv prof</t>
  </si>
  <si>
    <t xml:space="preserve">[21/10/2025]   se realiza cambio de cabezal y instalación de aplicacativo se realizaron pruebas correspondientes con monitoreo y personal de coto  // [20/10/2025] se suspende pedido coordinar con caudales // cliente indica que el equipo tiene atascos recurrentes lo que demora la operatoria diaria, solicita lo vayan a verificar. </t>
  </si>
  <si>
    <t>[21/10/2025] al momento de llegar el equipo de encontró operativo. se les indica que el tomacorrientes dónde está conectando está en una línea que cortan la corriente. se les reitera que deben conectar el equipo en otro enchufe. // El equipo se apago solo de la nada sin un problema externo, se desenchufa de ups y se conecta a pared y tampoco prende, posible fuente dañada.</t>
  </si>
  <si>
    <t>INN S.A</t>
  </si>
  <si>
    <t>010795000070</t>
  </si>
  <si>
    <t xml:space="preserve">[21/10/2025] se realizó mantenimiento preventivo </t>
  </si>
  <si>
    <t>INN S.A 010795000070</t>
  </si>
  <si>
    <t>[21/10/2025] se solicita carga completa a prisma._x000D_
modulo probado en produccion junto al funcionario._x000D_
equipo operativo.</t>
  </si>
  <si>
    <t>161</t>
  </si>
  <si>
    <t>[21/10/2025] Se realizo M. preventivo segundo semestre 2025</t>
  </si>
  <si>
    <t>BANCO LA PAMPA 161</t>
  </si>
  <si>
    <t xml:space="preserve">[21/10/2025] falla validador. se solicita repuesto </t>
  </si>
  <si>
    <t xml:space="preserve">[21/10/2025] Configuración en planta de Gavetas $1000 SN BY000721259 y $20000 SN BY000231956, No se realizan pruebas hasta la próxima carga. </t>
  </si>
  <si>
    <t>[21/10/2025] Equipo operativo enchufado de forma directa hasta la llegada de la UPS solicitada // Se solicita asistencia, la UPS presenta fallas y no funciona. cte indica que esta sin batería y no permite que la maquina encienda correctamente._x000D_
Contacto: 2996235853 Ángel Capitillo</t>
  </si>
  <si>
    <t>010887000070</t>
  </si>
  <si>
    <t xml:space="preserve">[21/10/2025] Mantenimiento preventivo </t>
  </si>
  <si>
    <t>AGUAS DEL SUR S.A.S 010887000070</t>
  </si>
  <si>
    <t>004677024970</t>
  </si>
  <si>
    <t xml:space="preserve">[21/10/2025] instalación de equipo y puesta en producción </t>
  </si>
  <si>
    <t>SAIEP 004677024970</t>
  </si>
  <si>
    <t>[21/10/2025] se conecto fuente de módulos a otro toma. pruebas de diagnóstico y de servicio ok</t>
  </si>
  <si>
    <t xml:space="preserve">[21/10/2025] Se realiza configuración de gaveta de $10.000 S/N B838250300295. Se suspende pedido por solicitud de repuesto de gaveta. </t>
  </si>
  <si>
    <t>[21/10/2025] suspende por pedido de lectora</t>
  </si>
  <si>
    <t xml:space="preserve">[21/10/2025] mantenimiento preventivo </t>
  </si>
  <si>
    <t xml:space="preserve">[21/10/2025] Se realizo calibración de deflector de impresora de recibos. Se realizaron pruebas en diagnóstico y producción con funcionario sin presentar fallas. </t>
  </si>
  <si>
    <t>10261</t>
  </si>
  <si>
    <t>[21/10/2025] Se realiza cambio de modulo 1, y revisión de consumibles de todos los demás módulos, limpieza del equipo y se repara lectora de tarjetas, se realizan extensivas pruebas en servicio sin falla con funcionario.</t>
  </si>
  <si>
    <t>BANCO NACION 10261</t>
  </si>
  <si>
    <t>[21/10/2025] falla puerto USB, cambio de puerto. se prueba con personal.. ok // Táctil bloqueado</t>
  </si>
  <si>
    <t>[21/10/2025] cambio de gaveta de purga._x000D_
modulo probado en produccion junto al funcionario._x000D_
equipo operativo.</t>
  </si>
  <si>
    <t>[21/10/2025] se resuelve falla de lectora limpiando y lubricando. atm ok</t>
  </si>
  <si>
    <t xml:space="preserve">[21/10/2025] diagnóstico pruebas y preventivo ok </t>
  </si>
  <si>
    <t>[21/10/2025] se verifica fallas en head._x000D_
se suspende pedido por repuesto.</t>
  </si>
  <si>
    <t>[21/10/2025] El lector de huellas funciona.</t>
  </si>
  <si>
    <t xml:space="preserve">[21/10/2025] Se requiere apertura de tesoro para calibración de sensor de bolsa, el equipo está operativo, se suspende hasta el día jueves horario a confirmar con caudales </t>
  </si>
  <si>
    <t xml:space="preserve">[22/10/2025] Al momento de llegar al pedido el ATM se encontraba 100%. Se realizaron pruebas en diagnóstico y producción con funcionario sin presentar fallas. ATM OPERATIVO </t>
  </si>
  <si>
    <t>[22/10/2025] Se realiza Mantenimiento Preventivo del equipo.Se efectuan depósitos,todos exitosos.</t>
  </si>
  <si>
    <t>GNC BARILOCHE SA</t>
  </si>
  <si>
    <t>006740000070</t>
  </si>
  <si>
    <t>GNC BARILOCHE SA 006740000070</t>
  </si>
  <si>
    <t xml:space="preserve">[22/10/2025] se cambió módulo escrow de módulo de depósito. se realizaron pruebas de diagnóstico y de servicio ok junto a funcionario </t>
  </si>
  <si>
    <t xml:space="preserve">[22/10/2025] Se realiza mantenimiento preventivo </t>
  </si>
  <si>
    <t xml:space="preserve">[22/10/2025] Se realizo M. preventivo </t>
  </si>
  <si>
    <t>009455000570</t>
  </si>
  <si>
    <t>EL TEHUELCHE SACICI 009455000570</t>
  </si>
  <si>
    <t>[22/10/2025] Se realiza Mantenimiento Preventivo del equipo.Se efectuan depósitos,todos exitosos. // El cliente solicita limpieza ya que tiene mucho polvo por obras que es realizaron. En el equipo 1 tiene cargado pedido tmb para limpieza y error en impresora._x000D_
Horario 8:30 a 16:30</t>
  </si>
  <si>
    <t>[22/10/2025] Se realiza cambio de gaveta y configuración de la misma $20.000 s/n B838240701666. Queda a cargo del tesorero la prueba en produccion.</t>
  </si>
  <si>
    <t>[22/10/2025]   se cambió UPS CTI 90  // [21/10/2025] Equipo operativo enchufado de forma directa hasta la llegada de la UPS solicitada // Se solicita asistencia, la UPS presenta fallas y no funciona. cte indica que esta sin batería y no permite que la maquina encienda correctamente._x000D_
Contacto: 2996235853 Ángel Capitillo</t>
  </si>
  <si>
    <t>[22/10/2025] Se revisaron impresora de recibos , se observa fuente de alimentación de impresora desconectada , se conecta y queda operativa. // Se verifica equipo encendido, se realizaron pruebas pero sigue sin funcionar. También solicita limpieza del mismo._x000D_
Horario: 8:30 a 16:30</t>
  </si>
  <si>
    <t xml:space="preserve">[21/10/2025] Se pide lector de huellas ya que el mismo no funciona correctamente. Se suspende por pedido de repuesto. </t>
  </si>
  <si>
    <t>[21/10/2025] el lector de huellas funciona.</t>
  </si>
  <si>
    <t xml:space="preserve">[21/10/2025] el lector de huella funciona correctamente </t>
  </si>
  <si>
    <t>[21/10/2025] el letor de huella funciona.</t>
  </si>
  <si>
    <t>[22/10/2025]   se realizó cambio de pc por falla. se re instalo imagen base y se configuró alpeh.  equipo probado en producción con funcionario  // [20/10/2025] se verifica falla en pc. se solicita repuesto para su recambio // a consultar ub_x000D_
amir +5492920247867.  Se carga en DM</t>
  </si>
  <si>
    <t>[21/10/2025] suspende por repuesto // Se requiere verificar ya que la cima no tomo los billetes, se encuentra rechazando todo billetaje, se requiere calibración y limpieza del equipo.</t>
  </si>
  <si>
    <t>[20/10/2025] se reemplaza note presenter y se limpia   shutter. atm ok.</t>
  </si>
  <si>
    <t>[20/10/2025] Se realizo instalacion de Aleph 4.34 y template firmware 1.084.54. Se realizaron pruebas de conectividad con monitoreo y deposito de sobre 0.01. Aun no se encuentra operativa ya que se debe realizar el cierre seguro con caudales. Cuevas Ivon</t>
  </si>
  <si>
    <t>[20/10/2025] se masterizo atm_x000D_
se cambio y se regulo lectora motorizada._x000D_
modulo probado en produccion junto al funcionario._x000D_
Equipo operativo. // [16/10/2025] Se suspende por pedido de parte (lectora). Se observa en auditoria el error de lectora del 16/10 a las 9:27 y se encontró tarjeta retenida, pero la lectiva estaba operativa, se testea dicha tarjeta sin arrojar errores y tampoco se encuentra registro de error en los logs a dicha hora. Se solicita parte preventivamente</t>
  </si>
  <si>
    <t>[20/10/2025] Se suspende pedido ya que cliente solicita realizar la capacitacion el dia miércoles a las 12hs.</t>
  </si>
  <si>
    <t>[20/10/2025] Al arribo se observa modulo deposito en modo DS, y HW ERROR en Jam. _x000D_
se procede a reseteo y revision de fallas. No se observan fallas. se inicializa y queda operativo. Atm oo</t>
  </si>
  <si>
    <t>[20/10/2025] Se realizo mantenimiento preventivo OK Se realizaron pruebas en diagnóstico y producción con funcionario sin presentar fallas.</t>
  </si>
  <si>
    <t xml:space="preserve">[20/10/2025] Se realizo calibración de shutter y droop door. Se realizaron pruebas en diagnóstico y producción con funcionario sin presentar fallas. MAE OPERATIVA  //  a consultar con ub. _x000D_
Me conecta y verificamos billete trabado , cliente retira pero error continua erroe en scrow , cliente indica no ver ningun atasco , se hacen pruebas pero error continua, cliente no colabora ,requiere tecnico por posible atasco no visible </t>
  </si>
  <si>
    <t xml:space="preserve">[20/10/2025] se suspende pedido coordinar con caudales // cliente indica que el equipo tiene atascos recurrentes lo que demora la operatoria diaria, solicita lo vayan a verificar. </t>
  </si>
  <si>
    <t>[20/10/2025] Se estableció comunicación telefónica con Diego Rossi del sector de comunicaciones de la Entidad y se derivó para que revisen la boca "D" del periscopio "ATM 5". El ATM queda conectado a otro periscopio, y en servicio.</t>
  </si>
  <si>
    <t>[20/10/2025] Se realiza reparación de head unit y calibración de mts, pruebas en servicio sin falla con funcionario.</t>
  </si>
  <si>
    <t xml:space="preserve">[20/10/2025] se cambió gaveta purga_x000D_
queda a prueba con tesorero_x000D_
</t>
  </si>
  <si>
    <t xml:space="preserve">[20/10/2025] mantenimiento preventivo </t>
  </si>
  <si>
    <t xml:space="preserve">[20/10/2025] Se realizo instalacion de Aleph 4.34 y template firmware 1.084.54. Se realizaron pruebas de conectividad con monitoreo y deposito de sobre 0.01. Aun no se encuentra operativa ya que se debe realizar el cierre seguro con caudales. </t>
  </si>
  <si>
    <t xml:space="preserve">[20/10/2025] se realizó mantenimiento preventivo </t>
  </si>
  <si>
    <t>010969000070</t>
  </si>
  <si>
    <t xml:space="preserve">[20/10/2025] instalación de equipo y puesta en producción </t>
  </si>
  <si>
    <t>ACERCAR DISTRIBUCIONES SAS. 010969000070</t>
  </si>
  <si>
    <t>[20/10/2025] se realiza calibración de sensores y carga de firmware se realiza pruebas correspondientes  // A coordinar con caudales. Lunes 11hs. _x000D_
Tiene dinero, asistir con UB</t>
  </si>
  <si>
    <t>[20/10/2025] Se reemplaza gaveta de $ 10 000  NS 7282031285 . No se realizan pruebas de extraccion porque se cambian en planta.</t>
  </si>
  <si>
    <t xml:space="preserve">[20/10/2025] A raíz de un atasco e billetes ayer por la noche la gente de la sucursal no se pudo comunicar con monitoreo. y al está la máquina trabada no pudieron recaudar la gente de caudales, el de plata generó un pedido por la MAE. Al momento de llegar ya habían resuelto el problema con monitoreo. Se verificó el correcto funcionamiento de la máquina, y se realizó limpieza, se realizaron pruebas en servicio con personal de la empresa </t>
  </si>
  <si>
    <t xml:space="preserve">[20/10/2025] Al momento de llegar el ATM se encontraba funcionando correctamente, se realizó limpieza, se verifica el correcto funcionamiento de todos los módulos y sensores de gavetas, se realizaron pruebas en producción en presencia de funcionario </t>
  </si>
  <si>
    <t xml:space="preserve">[20/10/2025] se realiza mantenimiento preventivo </t>
  </si>
  <si>
    <t>[21/10/2025] Mantenimiento Preventivo Operativo verano 2025</t>
  </si>
  <si>
    <t>010390007170</t>
  </si>
  <si>
    <t>PRESTIGIO S.A 010390007170</t>
  </si>
  <si>
    <t xml:space="preserve">[20/10/2025] se realiza mantenimiento preventivo en el equipo se realizaron pruebas correspondientes </t>
  </si>
  <si>
    <t>[21/10/2025] se configura bios. equipo enciende con normalidad.  // Se monitorea equipo y levanta muy lento, tarda en tomar los comandos, se verifica version de Aleph 3.21 , se intenta correr la aplicacion pero no responde, se verifica con espacion en disco d y el counters correcto,s deriva a tecnico _x000D_
Horario sucursal 9 a 20 hs</t>
  </si>
  <si>
    <t>[21/10/2025] se realizó cambio de validador de head unit por fallas al momento de renacer billetes. modulo aceptador de efectivo probado en producción con funcionario  // [17/10/2025] se solicita repuesto por falla en retract de billetes.</t>
  </si>
  <si>
    <t>[21/10/2025] Se realiza reparación del modulo aceptador._x000D_
Se realizan diversas pruebas en diagnostico sin presentar fallas._x000D_
Se realizan pruebas en servicio sin presentar fallas.</t>
  </si>
  <si>
    <t xml:space="preserve">[21/10/2025] billete trabado en presentador. Se retira billete. Se realizan pruebas en presentador. Se realizan diagnósticos en dispensador. Dispensador OPERATIVO. ATM operativo y en servicio </t>
  </si>
  <si>
    <t>[21/10/2025] se cambió consumibles dispensador _x000D_
pruebas ok en servicio  // Nerina Esposito solicita asistencia 21/10 10.30hs</t>
  </si>
  <si>
    <t>10535</t>
  </si>
  <si>
    <t>BANCO NACION 10535</t>
  </si>
  <si>
    <t>5359</t>
  </si>
  <si>
    <t>[21/10/2025] se acomodaron correas. se retira atasco. pruebas de diagnóstico y de servicio ok junto a funcionario</t>
  </si>
  <si>
    <t>BAPRO 5359</t>
  </si>
  <si>
    <t>[21/10/2025] se reemplaza validador. pruebas ok</t>
  </si>
  <si>
    <t xml:space="preserve">[21/10/2025] se realiza mantenimiento preventivo en el equipo se realizaron pruebas correspondientes </t>
  </si>
  <si>
    <t>[21/10/2025] se acondiciono cinta del escrow._x000D_
modulo probado en produccion junto al funcionario._x000D_
equipo operativo.</t>
  </si>
  <si>
    <t>[20/10/2025] se verifica falla en pc. se solicita repuesto para su recambio // a consultar ub_x000D_
amir +5492920247867.  Se carga en DM</t>
  </si>
  <si>
    <t xml:space="preserve">[20/10/2025] se realiza mantenimiento preventivo en el equipo </t>
  </si>
  <si>
    <t>[21/10/2025] se realiza clear ram // Cliente se contacta por fallo en validador, luego de error E8 no es posible cerrar el shutter, se realiza apagado en conjunto y reinicio de validador pero la falla persiste, se deriva a tecnico.</t>
  </si>
  <si>
    <t xml:space="preserve">[21/10/2025]   Se realiza cambio de una gaveta se configura en $10.000 con número de serie V10J240700131, se retira gaveta con número de serie V10J220700114. La misma se deja funcionando en el ATM  // [20/10/2025] Se suspende pedido por solicitud de repuesto </t>
  </si>
  <si>
    <t xml:space="preserve">[21/10/2025] diagnóstico pruebas y preventivo </t>
  </si>
  <si>
    <t>[21/10/2025] Se reparó gaveta S/N B838220301058. Se realizaron pruebas en diagnóstico sin fallas.</t>
  </si>
  <si>
    <t xml:space="preserve">[21/10/2025]   Se realiza cambio del note transport, se realizó limpieza, se realizaron pruebas en producción en presencia de funcionario  // [20/10/2025]   Se deja el ATM operativo pero se suspende el pedido por solicitud de repuesto  // [17/10/2025] Se suspende pedido por solicitud de repuesto </t>
  </si>
  <si>
    <t>[21/10/2025]   Se suspende atención ya que el local se encuentra nuevamente cerrado. Se deja aviso a la coordinadora para volver en otro momento. // [20/10/2025] Suspende por reprogramación de pedido ya que el local se encuentra cerrado al momento de la visita. No hay cartel que indique cuando estará abierto.</t>
  </si>
  <si>
    <t xml:space="preserve">[21/10/2025] Al llegar al pedido el ATM se encontraba 100% operativo. Se realizo revisión de modulo de depositos ENA sin encontrar desperfectos. Se realizaron pruebas en diagnóstico y producción con funcionario sin presentar fallas. </t>
  </si>
  <si>
    <t xml:space="preserve">[21/10/2025] mantenimiento </t>
  </si>
  <si>
    <t xml:space="preserve">[21/10/2025] se realiza mantenimiento preventivo </t>
  </si>
  <si>
    <t xml:space="preserve">[20/10/2025] Se suspende pedido por solicitud de repuesto </t>
  </si>
  <si>
    <t>[20/10/2025] Suspende por reprogramación de pedido ya que el local se encuentra cerrado al momento de la visita. No hay cartel que indique cuando estará abierto.</t>
  </si>
  <si>
    <t>[20/10/2025] Se realizó Mantenimiemto Preventivo del equipo.</t>
  </si>
  <si>
    <t xml:space="preserve">[20/10/2025]   Se deja el ATM operativo pero se suspende el pedido por solicitud de repuesto  // [17/10/2025] Se suspende pedido por solicitud de repuesto </t>
  </si>
  <si>
    <t>[20/10/2025] se realiza mantenimiento preventivo en el equipo se realizaron pruebas correspondientes</t>
  </si>
  <si>
    <t>[20/10/2025] equipo sin falla. operó sin problemas durante todo el fin de semana. equipo operativo</t>
  </si>
  <si>
    <t>[18/10/2025] se cambió pantalla rota. prueba de servicio ok // indica que presenta una rajadura en el tactil, se verifica equipo con atasco y se restaura, reinicio, cliente prueba tactil y no toma correctamente_x000D_
contacto: 5492235122592</t>
  </si>
  <si>
    <t xml:space="preserve">[18/10/2025]   se capacitó personal. se realizaron varias depósitos con funcionario  // [15/10/2025] se suspende capacitacion hasta que se pueda colocar la lata y cerrar tesoro </t>
  </si>
  <si>
    <t>19818</t>
  </si>
  <si>
    <t>[17/10/2025] Se realizo desactivacion de firewal de Windows.  ATM en servicio, pruebas realizadas junto al funcionario sin presentar fallas. // Se solicita guardia</t>
  </si>
  <si>
    <t>BANCO NACION 19818</t>
  </si>
  <si>
    <t xml:space="preserve">[17/10/2025] Se suspende pedido por solicitud de repuesto </t>
  </si>
  <si>
    <t>[17/10/2025] Se realizó mantenimiento preventivo. Se realizaron pruebas en diagnóstico sin fallas.</t>
  </si>
  <si>
    <t>ALLIANCE S.A</t>
  </si>
  <si>
    <t>010868000370</t>
  </si>
  <si>
    <t xml:space="preserve">[17/10/2025] Mantenimiento preventivo </t>
  </si>
  <si>
    <t>ALLIANCE S.A 010868000370</t>
  </si>
  <si>
    <t xml:space="preserve">[17/10/2025]   Se realiza cambio de Validador, se realizaron pruebas en producción en presencia de funcionario  // [16/10/2025] Se suspende pedido por solicitud de repuesto </t>
  </si>
  <si>
    <t>[17/10/2025] equipo recaudado // Lata gris queda sin recaudar, no abre chapon</t>
  </si>
  <si>
    <t xml:space="preserve">[17/10/2025] se realizó mantenimiento preventivo </t>
  </si>
  <si>
    <t xml:space="preserve">[17/10/2025] se realiza mantenimiento preventivo en el equipo se realizaron pruebas correspondientes con funcionario </t>
  </si>
  <si>
    <t>010868000170</t>
  </si>
  <si>
    <t>ALLIANCE S.A 010868000170</t>
  </si>
  <si>
    <t xml:space="preserve">[17/10/2025] Mantenimiento preventivo. _x000D_
Pruebas en servicio junto a funcionario exitosas </t>
  </si>
  <si>
    <t>[17/10/2025] Se realizó mantenimiento preventivo. Se realizaron pruebas en diagnóstico y producción con clientes de la Entidad sin fallas.</t>
  </si>
  <si>
    <t>[17/10/2025] Se verifica conectividad del equipo, se reemplaza patchcord de red y queda con conexión , se verifica con Monitoreo , conexión exitosa. // cliente informa que no movimientos en plataforma, se trata de ingresar al equipo pero no es posible, se verifica en device " fallo en comunicaciones". El ping del equipo es bueno, pero se reinicia por las dudas. el cliente realiza los pasos básicos y cambia cable de red. persiste falla. se requiere asistencia de tecnico para chequear router. +5492974000743</t>
  </si>
  <si>
    <t>[17/10/2025] se solicita repuesto por falla en retract de billetes.</t>
  </si>
  <si>
    <t xml:space="preserve">[17/10/2025] Se realizó mantenimiento preventivo. Se realizó prueba de depósito de efectivo con cliente. Prueba EXITOSA. Equipo operativo y en servicio </t>
  </si>
  <si>
    <t>017TI0005</t>
  </si>
  <si>
    <t>BANCO HIPOTECARIO 017TI0005</t>
  </si>
  <si>
    <t>[17/10/2025] Se realizo M. preventivo segundo semestre de 2025.</t>
  </si>
  <si>
    <t xml:space="preserve">[17/10/2025] mantenimiento preventivo </t>
  </si>
  <si>
    <t>[18/10/2025] se reinició router y se reemplazó validador. se realizó prueba de diagnóstico y de servicio ok.  // cliente informa que al momento de realizar deposito el equipo no toma ningún billete. no es posible ingresar al equipo ya que la conexión con el router es inestable, el cliente se demora en responder para solicitarle que lo reinicie. persiste falla con router. se requiere asistencia de técnico para chequear el mismo. por otro lado se solicita chequear recontadora ya que el cliente informa que no toma los billetes.+5492235749350</t>
  </si>
  <si>
    <t>[17/10/2025] remasterizacion porque no comunicaba // Cliente se contacta porque no realiza operacion de vaciado automatica, segun indica es una falla reiterada, no es posible establecer conexion, se llega al router pero no a la PC, verificar conectividad y porque no realiza la operacion de vaciado, el equipo tiene valores.</t>
  </si>
  <si>
    <t>[17/10/2025] Se reviso sensor de presencia de lata bolsa. se acomodo sensor de presencia lata bolsa. sensor Ok. lata bolsa operativa .Equipo operativo y en servicio  // A coordinar con caudales. _x000D_
Se realizo la recaudación y se acomodo varias veces la lata pero el sistema no lo toma., sin dinero</t>
  </si>
  <si>
    <t>[17/10/2025] se repara conexión de router // se solicita asistencia por router apagado</t>
  </si>
  <si>
    <t>[17/10/2025] remasterizacion de equipo.  configuracion de aplicativo y usuarios. se prueba sistema con el cliente. y monitoreo. todo ok</t>
  </si>
  <si>
    <t xml:space="preserve">[17/10/2025] se reemplaza tambor de cerradura de tapa_x000D_
</t>
  </si>
  <si>
    <t xml:space="preserve">[17/10/2025] se remasterizo cti90 </t>
  </si>
  <si>
    <t>[17/10/2025] diagnóstico pruebas y preventivo ok</t>
  </si>
  <si>
    <t>010868000070</t>
  </si>
  <si>
    <t>ALLIANCE S.A 010868000070</t>
  </si>
  <si>
    <t xml:space="preserve">[17/10/2025] se  revisa dispensador y se realizan pruebas en servicio sin fallas.  atm ok // a coordinar con caudales. </t>
  </si>
  <si>
    <t xml:space="preserve">[17/10/2025] se realiza mantenimiento preventivo </t>
  </si>
  <si>
    <t>010868000270</t>
  </si>
  <si>
    <t>ALLIANCE S.A 010868000270</t>
  </si>
  <si>
    <t>[16/10/2025] se remasterizo cti90 _x000D_
alefht 4.34 // Se verifica versión desactualizada de template, se deriva a tecnico para actualizar a version 1.084.54</t>
  </si>
  <si>
    <t xml:space="preserve">[16/10/2025] se realizó mantenimiento preventivo </t>
  </si>
  <si>
    <t xml:space="preserve">[16/10/2025] Mantenimiento preventivo al 31/10/25._x000D_
queda en servicio con pruebas satisfactorias. </t>
  </si>
  <si>
    <t xml:space="preserve">[16/10/2025] se realiza mantenimiento preventivo </t>
  </si>
  <si>
    <t xml:space="preserve">[16/10/2025] se realiza mantenimiento preventivo en el equipo se realizaron pruebas correspondientes </t>
  </si>
  <si>
    <t xml:space="preserve">[16/10/2025] Se realiza mantenimiento preventivo </t>
  </si>
  <si>
    <t>[16/10/2025] se realizó mantenimiento preventivo</t>
  </si>
  <si>
    <t xml:space="preserve">[16/10/2025] mantenimiento preventivo el 15/11/25._x000D_
queda en servicio con pruebas satisfactorias. </t>
  </si>
  <si>
    <t xml:space="preserve">[16/10/2025] Se realizó mantenimiento preventivo. Se realizó prueba de depósito de efectivo con cliente. Prueba EXITOSA. Equipo operativo y en servicio </t>
  </si>
  <si>
    <t>[16/10/2025] Se realizó mantenimiento preventivo. Se realizó prueba en producción con empleada de la Entidad sin fallas.</t>
  </si>
  <si>
    <t>[16/10/2025] se revisan modulos y observa logs. muestra que al vaciar gaveta y al pasar a la.siguiente atsca 1 billete. se mide MTS y se detectabvalor elevado. se calibra y pruebas ok</t>
  </si>
  <si>
    <t xml:space="preserve">[16/10/2025] sin fallas al momento de la visita _x000D_
pruebas ok </t>
  </si>
  <si>
    <t xml:space="preserve">[16/10/2025] No sé encontró problemas con el lector de tarjetas, se realizó limpieza, se realizaron pruebas en producción en presencia de funcionario </t>
  </si>
  <si>
    <t xml:space="preserve">[16/10/2025] lectora de tarjetas vandalizada . se solucionó problema se realizaron pruebas correspondientes con funcionario </t>
  </si>
  <si>
    <t xml:space="preserve">[16/10/2025] Se realizo reparación de impresora de recibos._x000D_
Se realizaron pruebas en diagnostico y en servicio sin presentar fallas._x000D_
</t>
  </si>
  <si>
    <t>810371</t>
  </si>
  <si>
    <t>BANCO CREDICOOP 810371</t>
  </si>
  <si>
    <t>810351</t>
  </si>
  <si>
    <t xml:space="preserve">[16/10/2025] se realizó relevamiento. epp5. se carga formulario </t>
  </si>
  <si>
    <t>BANCO CREDICOOP 810351</t>
  </si>
  <si>
    <t>[16/10/2025] Se realizó mantenimiento preventivo. Se realizó prueba en producción con empleado de la Entidad sin fallas.</t>
  </si>
  <si>
    <t>[16/10/2025] Se realizó Mantenimiento Preventivo del equipo. Se efectuan depósitos, todos exitosos</t>
  </si>
  <si>
    <t xml:space="preserve">[16/10/2025] Mantenimiento preventivo, operativo de verano. 2025/26._x000D_
queda operativo y en servicio con pruebas satisfactorias. </t>
  </si>
  <si>
    <t xml:space="preserve">[16/10/2025] Se suspende pedido por solicitud de repuesto </t>
  </si>
  <si>
    <t>[16/10/2025]   se solucionó problema en conexión de equipo se realizaron pruebas correspondientes con personal de monitoreo  // Tesortero indica que van recien el jueves_x000D_
[11/10/2025] se suspende pedido por sucursal cerrada. // Se dio de Alta el requerimiento 101119417-0</t>
  </si>
  <si>
    <t>[16/10/2025] Se suspende por pedido de parte (lectora). Se observa en auditoria el error de lectora del 16/10 a las 9:27 y se encontró tarjeta retenida, pero la lectiva estaba operativa, se testea dicha tarjeta sin arrojar errores y tampoco se encuentra registro de error en los logs a dicha hora. Se solicita parte preventivamente</t>
  </si>
  <si>
    <t xml:space="preserve">[16/10/2025] se realiza mantenimiento preventivo en el equipo se realizaron pruebas correspondientes con funcionario </t>
  </si>
  <si>
    <t xml:space="preserve">[17/10/2025] se realizó mantenimiento preventivo correspondiente </t>
  </si>
  <si>
    <t>[17/10/2025] Se realizó limpieza y calibración de fotosensores. Se realizaron pruebas en diagnóstico sin fallas. // Se solicita guardia</t>
  </si>
  <si>
    <t xml:space="preserve">[16/10/2025] Mantenimiento preventivo. _x000D_
Se reinstaló Service Provider y se actualizó firmware a versión 1.08456._x000D_
Pruebas en servicio junto a funcionario exitosas </t>
  </si>
  <si>
    <t>[17/10/2025] Se realizó Mantenimiemto Preventivo del equipo.</t>
  </si>
  <si>
    <t>[17/10/2025] diagnóstico pruebas y preventivo ok  Se solicita Jack de audio para su reemplazo.</t>
  </si>
  <si>
    <t xml:space="preserve">[17/10/2025] error 18658, nota en la salida del NV. se realiza ajuste de conexión de la main board de CAM. _x000D_
queda en servicio con pruebas satisfactorias  </t>
  </si>
  <si>
    <t xml:space="preserve">[17/10/2025] se apago completo el atm, se desconecto de la energia durante 15minutos, se encendio y quedo operativo </t>
  </si>
  <si>
    <t xml:space="preserve">[17/10/2025] No había comunicación en el puerto donde estaba conectado el ATM. Se descarta falla de placa de red conectándola a otra boca y levantando comunicación. Se realizan verificaciones y pruebas junto a Diego Rossi de Comunicaciones BNA y el ATM volvió a linkear._x000D_
Pruebas en servicio junto a funcionario exitosas </t>
  </si>
  <si>
    <t xml:space="preserve">[17/10/2025] Se realizó mantenimiento preventivo. Equipo operativo y en servicio </t>
  </si>
  <si>
    <t xml:space="preserve">[17/10/2025] Se realiza mantenimiento preventivo </t>
  </si>
  <si>
    <t>14082</t>
  </si>
  <si>
    <t>[17/10/2025] Se reemplazó chasis de dispensador. Se realizaron pruebas en diagnóstico sin fallas. // Se solicita guardia</t>
  </si>
  <si>
    <t>BANCO LA PAMPA 14082</t>
  </si>
  <si>
    <t xml:space="preserve">[17/10/2025] Se realizó limpieza, se chequearon logs, y se consultó con red link, se repasó el proceso de cargar con el tesorero, se realizaron pruebas en producción en presencia de funcionario </t>
  </si>
  <si>
    <t>[17/10/2025] se verifico equipo. ta bien se verifico archivo prdm.  todo ok. se realizó prueba en producción con funcionario  // El cliente se contacta por que le vinieron a recaudan. Y otra vez el ticket de máquina me dice otro importe a lo que hay en planilla. se deriva a monitoreo Tel:2914713174</t>
  </si>
  <si>
    <t>[17/10/2025] se remplaza validador // Cliente se contacta por atascos reiterados y mucho rechazo de billetes, se le pide chequear el estado del equipo para verificar si puede ser una falla por falta de mantenimiento pero indica que se encuentra limpio y que hace poco reemplazaron el validador y cada vez tiene mas problemas, por lo que se deriva a tecnico para chequear validador y transporte.</t>
  </si>
  <si>
    <t xml:space="preserve">[17/10/2025] Dispensador con falla en módulo 2. se cambia módulo 2 picker en atm. Se cambian correas en dispensador. Se calibran pickers. Se realiza diagnóstico en ATM. dispensador OPERATIVO. se realiza prueba con funcionario bancario. Prueba EXITOSA. ATM operativo y en servicio </t>
  </si>
  <si>
    <t>[15/10/2025] Se realizó mantenimiento preventivo. Se realizó prueba en producción con empleada de la Entidad sin fallas.</t>
  </si>
  <si>
    <t>[15/10/2025] correas verticales sueltas._x000D_
queda en servicio con pruebas satisfactorias.  // Se coordina para 15/10 14Hs</t>
  </si>
  <si>
    <t xml:space="preserve">[15/10/2025] se realiza mantenimiento preventivo </t>
  </si>
  <si>
    <t xml:space="preserve">[15/10/2025] mantenimiento preventivo </t>
  </si>
  <si>
    <t xml:space="preserve">[15/10/2025] mantenimiento 2do semestre de 2025._x000D_
queda en servicio con pruebas satisfactorias. </t>
  </si>
  <si>
    <t xml:space="preserve">[15/10/2025] Se realiza mantenimiento preventivo </t>
  </si>
  <si>
    <t xml:space="preserve">[15/10/2025] Se realizó mantenimiento preventivo. Se realiza prueba de depósito de efectivo con cliente. Prueba EXITOSA. Equipo operativo y en servicio </t>
  </si>
  <si>
    <t>[15/10/2025] Se realiza revisión de lectora ,se detecta falla en Askin y se repara.Se efectuan operaciones con tarjetas , todas exitosas.Equipo queda en servicio.</t>
  </si>
  <si>
    <t xml:space="preserve">[15/10/2025] se suspende capacitacion hasta que se pueda colocar la lata y cerrar tesoro </t>
  </si>
  <si>
    <t xml:space="preserve">[15/10/2025] se realizó mantenimiento preventivo </t>
  </si>
  <si>
    <t xml:space="preserve">[15/10/2025] se reviso impresora de cliente. se realizaron pruebas de impresión. Impresora operativa. ATM operativo y en servicio </t>
  </si>
  <si>
    <t>[15/10/2025]   Se cambia cableado de epp y teclado epp, pruebas en servicio sin falla con funcionario. // [14/10/2025] suspende por pedido de parte</t>
  </si>
  <si>
    <t xml:space="preserve">[15/10/2025] mantenimiento preventivo. _x000D_
Pruebas en servicio junto a funcionario exitosas </t>
  </si>
  <si>
    <t>[15/10/2025] se ajusta resorte de sensor PES y se observa que paga sin fallar. atm ok</t>
  </si>
  <si>
    <t>[15/10/2025] cambio de cubre teclado de gaveta. _x000D_
queda en servicio con pruebas satisfactorias. _x000D_
SN 262086</t>
  </si>
  <si>
    <t xml:space="preserve">[15/10/2025] se encontro papel en el cs cash slot_x000D_
 quedo operativo </t>
  </si>
  <si>
    <t>7794</t>
  </si>
  <si>
    <t>[15/10/2025] Se realizó Mantenimiento Preventivo del ATM 2do Semestre.</t>
  </si>
  <si>
    <t>BANCO NACION 7794</t>
  </si>
  <si>
    <t>[15/10/2025] Se realizo M. preventivo segundo semestre 2025._x000D_
Se reinstalo lector de huellas y se reparo impresora de recibos.</t>
  </si>
  <si>
    <t>[15/10/2025]  Mantenimiento preventivo. _x000D_
Pruebas en servicio junto a funcionario exitosas // [08/10/2025] Se suspende por no tener disponibilidad de acceder al ATM</t>
  </si>
  <si>
    <t>[16/10/2025] se analiza logs de errores no encontrando fallas de hw. solo fallas de comunicacion. Pruebas ok // Se consulta por guardia</t>
  </si>
  <si>
    <t>[16/10/2025] Se reemplazo lectora de tarjetas._x000D_
Se realizaron pruebas en servicio sin presentar fallas.</t>
  </si>
  <si>
    <t xml:space="preserve">[16/10/2025] se realizó relevamiento. epp7. se aplicó fix </t>
  </si>
  <si>
    <t xml:space="preserve">[16/10/2025] se realiza cambio de impresora de cliente se realizaron pruebas correspondientes con funcionario </t>
  </si>
  <si>
    <t>[16/10/2025] Se realizó relevamiento para instalación de C2D CTI90UL.</t>
  </si>
  <si>
    <t>[16/10/2025] Se reparó traba de modulo de deposito._x000D_
Se realizaron pruebas junto al funcionario sin presentar falla.</t>
  </si>
  <si>
    <t xml:space="preserve">[16/10/2025] Se resuelve problema con el shutter, se realizó limpieza. Se realizaron pruebas en producción en presencia de funcionario </t>
  </si>
  <si>
    <t>[16/10/2025] Se realizó Mantenimiento Preventivo del equipo. Se realizan depósitos, todos exitosos.</t>
  </si>
  <si>
    <t xml:space="preserve">[16/10/2025] Se realizó mantenimiento preventivo. Equipo operativo y en servicio </t>
  </si>
  <si>
    <t>[15/10/2025] Se realizo M. preventivo segundo semestre 2025</t>
  </si>
  <si>
    <t xml:space="preserve">[15/10/2025] ATM en servico a la llegada del tecnico . Se realiza revisión completa del Dispensador , no presenta fallas.Se realizan pruebas del dispensador,  todas exitosas. // a coordinar con caudales- </t>
  </si>
  <si>
    <t xml:space="preserve">[15/10/2025] Se reinstaló software Multivendor JAM 11.0.0 por falla en inicio de Windows. _x000D_
Pruebas en servicio junto a funcionario exitosas </t>
  </si>
  <si>
    <t xml:space="preserve">[16/10/2025] Mantenimiento preventivo </t>
  </si>
  <si>
    <t xml:space="preserve">[15/10/2025] Se realiza mantenimiento preventivo. Se realiza prueba de depósito de efectivo con cliente. Prueba EXITOSA. Equipo operativo y en servicio </t>
  </si>
  <si>
    <t>[16/10/2025] instalaciom suspendida porque no esta el perniso para amurar el equipo</t>
  </si>
  <si>
    <t xml:space="preserve">[16/10/2025] se realizó mantenimiento preventivo correspondiente </t>
  </si>
  <si>
    <t>[16/10/2025]   se cambió PC MAE_x000D_
pruebas ok  // Horario sucursal 9 a 21hs_x000D_
[15/10/2025] suspendido por pedido de repuesto  // El cliente informa que el monitor que es AIO no enciende. Se le indica que lo encienda desde el boton de encendido, el cliente enciende el monitor pero a los pocos minutos se apaga. Se deriva a técnico para revisar.</t>
  </si>
  <si>
    <t xml:space="preserve">[16/10/2025] Atm con lectora operativa, el cliente reclama que la tarjeta no sale más afuera al devolver por partes faltantes o no compatibles. Se ajusta al máximo la guía. Se adjuntan fotos. </t>
  </si>
  <si>
    <t>[14/10/2025] se suspende pedido por solicitud de repuestos  // El cliente informa que el equipo está trabado, revisó y no encuentra nada trabado, es una cima , nos conectamos remotamente, error 10013 code: 160 area:10, marca traba a la altura de la caida a la bolsa, se deriva a técnico para revisar.</t>
  </si>
  <si>
    <t xml:space="preserve">[14/10/2025] cambio de consumibles. pruebas de dispensador realizada en diagnostico </t>
  </si>
  <si>
    <t>[14/10/2025] responsable me indica que cliente no retiro todos los billetes. se analiza log y EJ sin encontrar fallas de hw y sw. Atm ok</t>
  </si>
  <si>
    <t xml:space="preserve">[14/10/2025] Mantenimiento preventivo, operativo de verano. 2025/26._x000D_
queda operativo y en servicio con pruebas satisfactorias. </t>
  </si>
  <si>
    <t xml:space="preserve">[14/10/2025] se realizó mantenimiento preventivo correspondiente </t>
  </si>
  <si>
    <t xml:space="preserve">[14/10/2025] mantenimiento preventivo </t>
  </si>
  <si>
    <t>[14/10/2025] Se realiza desarme completo y limpieza profunda por exceso de polvo devido a que la sucursal se encuentra en obra. _x000D_
Efectuó pruebas con tool plus y no se encontró fallas.</t>
  </si>
  <si>
    <t xml:space="preserve">[14/10/2025] se realizó limpieza y calibración de módulo aceptador de efectivo. se realizó prueba en producción con funcionario </t>
  </si>
  <si>
    <t>[14/10/2025] Se realizo M. preventivo segundo semestre 2025</t>
  </si>
  <si>
    <t xml:space="preserve">[14/10/2025] cambio de cinta de escrow </t>
  </si>
  <si>
    <t xml:space="preserve">[14/10/2025] se realiza mantenimiento preventivo </t>
  </si>
  <si>
    <t xml:space="preserve">[14/10/2025]   se solicita  ambio de placa madre de cam._x000D_
queda en servicio se deposito.  // [13/10/2025] Se solicita NV del cam._x000D_
queda en servicio sin depósitos. </t>
  </si>
  <si>
    <t xml:space="preserve">[14/10/2025] Se realizó mantenimiento preventivo. Se realiza prueba de depósito de efectivo con cliente. Prueba EXITOSA. Equipo operativo y en servicio </t>
  </si>
  <si>
    <t>[14/10/2025] A la llegada del técnico, el ATM estaba operativo y sin fallas. Se encuentra en revisión de auditorias que el 11/10 a las 17:41 el ATM se cae sin fallas de módulos. En llamada a Soporte de Link, informa que a esa hora hay caídas de comunicación. _x000D_
Se habló con Jorge González de Comunicaciones BNA e indica dejar probando el intercambio de alimentación entre puestos con el ATM lindero (ATM 4540). En caso de fallar, probar el intercambio de cables de comunicación entre puestos para descartar router._x000D_
Pruebas en servicio junto a funcionario exitosas  // Pablo Santos, tesorero. Se retiran 16hs y llegamos justo a esa hora, nos pide que vayamos mañana.</t>
  </si>
  <si>
    <t xml:space="preserve">[14/10/2025] se realiza mantenimiento preventivo en el equipo se realizaron pruebas correspondientes </t>
  </si>
  <si>
    <t xml:space="preserve">[14/10/2025] Se aplica fix del EPP, se realizaron pruebas en producción en presencia de funcionario </t>
  </si>
  <si>
    <t xml:space="preserve">[14/10/2025] Se realizó mantenimiento preventivo. Equipo operativo y en servicio </t>
  </si>
  <si>
    <t>[14/10/2025]   Se configuró gaveta S/N V10J240900303 a $20000 a pedido de funcionaria. Se reparó lectora de tarjetas. Se realizaron pruebas en diagnóstico y producción sin fallas. // [13/10/2025] Se retiró papel atascado en la lectora de tarjetas. Suspende por pedido de repuesto (Lectora de tarjetas)</t>
  </si>
  <si>
    <t xml:space="preserve">[14/10/2025] Se resuelve problema con el lector de tarjetas, se realizó limpieza, se realizaron pruebas en producción en presencia de funcionario </t>
  </si>
  <si>
    <t xml:space="preserve">[14/10/2025] se solucionó problema en mecanismo de apertura de lata bolsa se realizaron pruebas correspondientes  // El cliente se comunica porque no puede depositar porque su P1000 le indica Error E8, se le pide que verifique atasco en los compartimentos pero no ve nada atascado, se procede a reiniciar el equipo pero la falla persiste </t>
  </si>
  <si>
    <t>[14/10/2025] suspende por pedido de parte</t>
  </si>
  <si>
    <t>[14/10/2025] Se realizo reinstalacion de software base y aplicativo M.V 11.0._x000D_
Se realizaron las pruebas correspondientes en servicio junto al tesorero.</t>
  </si>
  <si>
    <t>[14/10/2025] Se cierra con pedido 101119752.</t>
  </si>
  <si>
    <t xml:space="preserve">[14/10/2025] se cambió consumibles dispensador _x000D_
pruebas ok en servicio </t>
  </si>
  <si>
    <t xml:space="preserve">[14/10/2025] Se retiró 1 billete de $1000 atorado en la salida del note feeder módulo 1._x000D_
Se entregan los mismos al funcionario. _x000D_
Limpieza del note feeder. Pruebas en servicio junto a funcionario exitosas </t>
  </si>
  <si>
    <t>[14/10/2025] cambio de gaveta de 20mil inst s/n 7001028290</t>
  </si>
  <si>
    <t xml:space="preserve">[15/10/2025] se realiza mantenimiento preventivo en el equipo se realizaron pruebas correspondientes con funcionario </t>
  </si>
  <si>
    <t>[15/10/2025] suspendido por pedido de repuesto  // El cliente informa que el monitor que es AIO no enciende. Se le indica que lo encienda desde el boton de encendido, el cliente enciende el monitor pero a los pocos minutos se apaga. Se deriva a técnico para revisar.</t>
  </si>
  <si>
    <t xml:space="preserve">[15/10/2025] Se realizó mantenimiento preventivo. Equipo operativo y en servicio </t>
  </si>
  <si>
    <t>[15/10/2025]   se cambió diverter y chapita rota. se realizaron pruebas de.diagnostico y de servicio ok // [14/10/2025] se suspende pedido por solicitud de repuestos  // El cliente informa que el equipo está trabado, revisó y no encuentra nada trabado, es una cima , nos conectamos remotamente, error 10013 code: 160 area:10, marca traba a la altura de la caida a la bolsa, se deriva a técnico para revisar.</t>
  </si>
  <si>
    <t xml:space="preserve">[15/10/2025] Se reacomodaron resortes de presión de ruedas de transporte de papel._x000D_
Pruebas en servicio junto a funcionario exitosas </t>
  </si>
  <si>
    <t>7795</t>
  </si>
  <si>
    <t>BANCO NACION 7795</t>
  </si>
  <si>
    <t>[15/10/2025] Se coloca divert door en posición, también se colocan correas en posición, las mismas se movieron por la falla en el divert, pruebas en diagnostico y en servicio sin falla con funcionario.</t>
  </si>
  <si>
    <t xml:space="preserve">[15/10/2025] se cambió tapa gaveta deposito </t>
  </si>
  <si>
    <t>[15/10/2025] se reemplaza monitor vandalizado. pruebas ok // [13/10/2025] suspendo por.pedido ze repuesto vandalizado. monitor</t>
  </si>
  <si>
    <t xml:space="preserve">[15/10/2025] Se quitó billete atascado en el head del módulo de depósitos, se realizó limpieza, se realizaron pruebas en producción en presencia de funcionario </t>
  </si>
  <si>
    <t>[15/10/2025] se solucionó problema en equipo .  se realizan pruebas correspondientes  // A coordinar en caudales. _x000D_
Se solicita asistencia ya que bolsa quedo mal colocada se acercaron los de recaudacion y no lograron acomodar la misma por error en sensores se necesita tecnico en sitio.</t>
  </si>
  <si>
    <t>[15/10/2025] se realizó instalacion del equipo y configuración. no se pudo renombrar cencon.</t>
  </si>
  <si>
    <t>[14/10/2025] Se realizo reparación de cadena pasa cables de lectora de tarjetas, la misma impedía que se ingresen las tarjetas._x000D_
Se realizo prueba en servicio sin presentar fallas. // Se solicita guardia</t>
  </si>
  <si>
    <t xml:space="preserve">[15/10/2025] Se comprobó el funcionamiento del módulo de depósito y no es necesario el cambio de placa madre._x000D_
queda en servicio con pruebas de clientes. </t>
  </si>
  <si>
    <t>[15/10/2025] Se realizó limpieza de módulo. Se realizaron pruebas en diagnóstico y producción con funcionario de la Entidad sin fallas. // SLA BNA SLA Vence 15/10 08:17 - SLA FLOW Hasta 14/10/2025 14:37:44</t>
  </si>
  <si>
    <t>004677001870</t>
  </si>
  <si>
    <t xml:space="preserve">[15/10/2025] Mantenimiento preventivo </t>
  </si>
  <si>
    <t>SAIEP 004677001870</t>
  </si>
  <si>
    <t xml:space="preserve">[15/10/2025] se cambió lectora tarjetas _x000D_
pruebas ok en servicio </t>
  </si>
  <si>
    <t>[14/10/2025] Se realiza revisión  del cabezal , se retira atasco de papel en sensor, queda sin fallas.Se efectuan varios depósitos, todos exitosos. // Se verifica mal configurada la moneda y atasco en drop, se corrige pero indica que queda abierto el shutter, se cierra nuevamente, no se ven fallas en BNE, se realiza apagado general pero al encender indica que se abre el shutter y los rodillos no giran , se deriva a tecnico por problema fisico</t>
  </si>
  <si>
    <t>[15/10/2025] Se reemplazó fuente de módulos. Se realizaron pruebas en diagnóstico sin fallas. // Martina Rodríguez solicita visita 15/10, no cuenta con personal policial 13:30hs</t>
  </si>
  <si>
    <t xml:space="preserve">[13/10/2025]   cambio de memoria ram y masterizacion  // [08/10/2025] suspendido por pedido de repuesto </t>
  </si>
  <si>
    <t xml:space="preserve">[13/10/2025] Mantenimiento preventivo </t>
  </si>
  <si>
    <t xml:space="preserve">[13/10/2025] se realiza mantenimiento preventivo </t>
  </si>
  <si>
    <t xml:space="preserve">[13/10/2025] Mantenimiento preventivo. _x000D_
Pruebas en servicio junto a funcionario exitosas </t>
  </si>
  <si>
    <t xml:space="preserve">[13/10/2025] Se reviso dispensador módulo 1 y 2 pickers con falla. Se cambiaron consumibles en módulos 1 y 2. Se realizaron pruebas en dispensador. No sé realizó prueba con funcionario bancario. Dispensador OPERATIVO. ATM en servicio </t>
  </si>
  <si>
    <t xml:space="preserve">[13/10/2025] se revisa modulo se hacen movimientos de efectivo en los 4 modulos en diagnostico y se hace extraccion en servicio con responsable sin fallas. atm sin fallas.  // A coordinar con pdf. </t>
  </si>
  <si>
    <t>[13/10/2025] Se retiró papel atascado en la lectora de tarjetas. Suspende por pedido de repuesto (Lectora de tarjetas)</t>
  </si>
  <si>
    <t xml:space="preserve">[13/10/2025] se realiza mantenimiento preventivo en el equipo se realizaron pruebas correspondientes con funcionario </t>
  </si>
  <si>
    <t xml:space="preserve">[13/10/2025] se realizó mantenimiento _x000D_
se cambió consumibles dispensador _x000D_
pruebas ok en servicio </t>
  </si>
  <si>
    <t xml:space="preserve">[13/10/2025] se cambió presentador _x000D_
pruebas ok </t>
  </si>
  <si>
    <t>[13/10/2025] Se realiza limpieza del equipo, calibración de sensores, revisión de ambos módulos. pruebas en servicio sin falla con funcionario.</t>
  </si>
  <si>
    <t xml:space="preserve">[13/10/2025] Se realizó mantenimiento preventivo. Se realizó prueba de depósito de efectivo con cliente. Prueba EXITOSA. Equipo operativo y en servicio </t>
  </si>
  <si>
    <t xml:space="preserve">[13/10/2025] Se realiza mantenimiento preventivo </t>
  </si>
  <si>
    <t xml:space="preserve">[13/10/2025] Mantenimiento preventivo, operativo de verano. 2025/26._x000D_
queda operativo y en servicio con pruebas satisfactorias. </t>
  </si>
  <si>
    <t>[13/10/2025] suspendo por.pedido ze repuesto vandalizado. monitor</t>
  </si>
  <si>
    <t xml:space="preserve">[13/10/2025]   se realiza cambio de head module por fallas recurrentes se realizaron pruebas correspondientes con funcionario  // [02/10/2025] se suspende pedido por solicitud de repuestos </t>
  </si>
  <si>
    <t xml:space="preserve">[13/10/2025] Se solicita NV del cam._x000D_
queda en servicio sin depósitos. </t>
  </si>
  <si>
    <t xml:space="preserve">[14/10/2025] Se quitó una tarjeta doblada del lector de tarjetas, se realizó limpieza, se realizaron pruebas en producción en presencia de </t>
  </si>
  <si>
    <t>[13/10/2025] Se realizo M. preventivo segundo semestre 2025</t>
  </si>
  <si>
    <t xml:space="preserve">[14/10/2025] se encontró sensor de modulo 3 gastado. se cambió modulo y también gaveta rota.  se retira gaveta con s/n: BY000695280 y se deja gaveta de $1000 con s/n: BM00459929. la gaveta seta probas por funcionario. modulo dispensador probado en producción </t>
  </si>
  <si>
    <t xml:space="preserve">[14/10/2025] se realiza mantenimiento preventivo en el equipo se realizaron pruebas correspondientes con funcionario </t>
  </si>
  <si>
    <t xml:space="preserve">[14/10/2025] diagnóstico pruebas y preventivo ok </t>
  </si>
  <si>
    <t>[14/10/2025] ATM se encontraba offline ya que la funcionaria lo había dejado apagado el día anterior.</t>
  </si>
  <si>
    <t xml:space="preserve">[13/10/2025]   Se reemplaza teclado EPP4  y se cargan Claves de Encriptación , queda sin fallas. Se realizan extracciones , todas exitosas. Equipo queda en servicio. // Caudales puede ir recien 15hs_x000D_
[09/10/2025] Se realiza revisión de EPP, se suspende pedido por solicitud de repuesto. // Se coordina con caudales. </t>
  </si>
  <si>
    <t xml:space="preserve">[14/10/2025] Se remasteriza a la última versión de Aleph y  se reinstala  firmware de placa Arduino, queda sin fallas.Se realizan depósitos, todos exitosos. // Equipo con error de sensores recurrente, Requerimiento 101119949-0. Contacto: +54 9 297 493-3003 Patricia Horario: 8.00 a 22:00 horas. Equipo tiene valores. y ya paso la recaudación para acomodar la bolsa, y se reiniciaron los contadores, pero el error persiste. </t>
  </si>
  <si>
    <t xml:space="preserve">[14/10/2025] cambio de placa de dispensador </t>
  </si>
  <si>
    <t>[14/10/2025] se cambió cable router _x000D_
monitoreo ok // Verificar conectivdad.</t>
  </si>
  <si>
    <t>[14/10/2025] Mae operativa, se verifica rotura de conector de cable ethernet en el router, se reemplaza cable y verifica conectividad ok hasta el equipo.  // Router responde, equipo NO._x000D_
Verificar conectividad.</t>
  </si>
  <si>
    <t xml:space="preserve">[14/10/2025] Se realizó mantenimiento preventivo.No Se realizó prueba de depósito de efectivo con cliente.  Equipo operativo y en servicio </t>
  </si>
  <si>
    <t>[13/10/2025] Se suspende por pedido de parte (biométrico)</t>
  </si>
  <si>
    <t xml:space="preserve">[13/10/2025] diagnóstico pruebas y preventivo ok </t>
  </si>
  <si>
    <t xml:space="preserve">[13/10/2025] Se realizó mantenimiento preventivo. Se realizaron pruebas en diagnóstico sin fallas. </t>
  </si>
  <si>
    <t xml:space="preserve">[14/10/2025] Mantenimiento preventivo </t>
  </si>
  <si>
    <t xml:space="preserve">[14/10/2025] Se realizó mantenimiento preventivo. Se realizó prueba de depósito de efectivo con cliente. Prueba EXITOSA. Equipo operativo y en servicio </t>
  </si>
  <si>
    <t xml:space="preserve">[13/10/2025] Se realizó mantenimiento preventivo. Equipo operativo y en servicio </t>
  </si>
  <si>
    <t xml:space="preserve">[13/10/2025] se realizó mantenimiento preventivo </t>
  </si>
  <si>
    <t xml:space="preserve">[13/10/2025] se realizó mantenimiento preventivo correspondiente </t>
  </si>
  <si>
    <t>4639</t>
  </si>
  <si>
    <t>BAPRO 4639</t>
  </si>
  <si>
    <t>[13/10/2025] Se realiza limpieza del equipo, calibración de sensores, pruebas en servicio sin fallas con funcionario.</t>
  </si>
  <si>
    <t>14016</t>
  </si>
  <si>
    <t>[13/10/2025] Se realizó mantenimiento preventivo. Se realizaron pruebas en diagnóstico sin fallas.</t>
  </si>
  <si>
    <t>BANCO LA PAMPA 14016</t>
  </si>
  <si>
    <t xml:space="preserve">[13/10/2025] Mantenimiento preventivo. _x000D_
Se repara cable de alimentación y se cambia cable de imagen de monitor de supervisor. _x000D_
Pruebas en servicio junto a funcionario exitosas  // [08/10/2025] Se suspende por pedido de parte </t>
  </si>
  <si>
    <t xml:space="preserve">[13/10/2025] Se realiza cambio de Validador, se realizó limpieza,se realizaron pruebas en producción en presencia de funcionario. Tesorera escribe: no presto conformidad por no haber sido validada tecnicamente // [09/10/2025] Se suspende pedido por solicitud de repuesto </t>
  </si>
  <si>
    <t xml:space="preserve">[13/10/2025] Se realizó mantenimiento preventivo. Se realiza prueba de depósito de efectivo con cliente. Prueba EXITOSA. Equipo operativo y en servicio </t>
  </si>
  <si>
    <t>[11/10/2025] se realiza verificacion de modulo y limpieza de ram para sacar error. Prueba con funcionario ok // Me conecto y verificamos shutter abierto , se hace reset y se reinicia la maquina , se le indica a cliente que haga otras pruebas pero NO COLABORA , requiere tecnico ya que cliente no colabora</t>
  </si>
  <si>
    <t xml:space="preserve">[11/10/2025] se reviso ATM _x000D_
sin fallas al momento de la visita _x000D_
pruebas ok en servicio </t>
  </si>
  <si>
    <t>[11/10/2025] se suspende pedido por sucursal cerrada. // Se dio de Alta el requerimiento 101119417-0</t>
  </si>
  <si>
    <t xml:space="preserve">[11/10/2025] diagnóstico pruebas y preventivo ok </t>
  </si>
  <si>
    <t>[11/10/2025] se realizó configuración booteo // Eduardo +5492995898209_x000D_
Se carga en DM.</t>
  </si>
  <si>
    <t xml:space="preserve">[10/10/2025] diagnóstico pruebas y preventivo ok </t>
  </si>
  <si>
    <t>002359017071</t>
  </si>
  <si>
    <t xml:space="preserve">[09/10/2025] Mantenimiento preventivo </t>
  </si>
  <si>
    <t>ACA 002359017071</t>
  </si>
  <si>
    <t>[09/10/2025] No se encontraron billetes ni objetos atascados en transporte. _x000D_
Se realiza inicialización del módulo y se testea en servicio, resultando correcto el fun</t>
  </si>
  <si>
    <t>166</t>
  </si>
  <si>
    <t>[09/10/2025] cambio de consumibles. pruebas de extraccion realizadas en producción  // A coordinar con UB</t>
  </si>
  <si>
    <t>BANCO LA PAMPA 166</t>
  </si>
  <si>
    <t>002359017070</t>
  </si>
  <si>
    <t>ACA 002359017070</t>
  </si>
  <si>
    <t>[09/10/2025] Se realizó mantenimiento preventivo. Se realizaron pruebas en diagnóstico sin fallas.</t>
  </si>
  <si>
    <t>[09/10/2025] Cambio de validado, se resetea placa máster, se pasan contadores previamente, pruebas ok // Luis oyarzun solicita asistencia 09/10 13hs</t>
  </si>
  <si>
    <t xml:space="preserve">[09/10/2025] Se reemplazó módulo picker nro.1. Regulación de gaveta de dinero de $1000 N°BY000891623._x000D_
Pruebas en servicio junto a funcionario exitosas </t>
  </si>
  <si>
    <t>[09/10/2025] se conecta cable de masa de sensores de huellas</t>
  </si>
  <si>
    <t xml:space="preserve">[09/10/2025] Se realizo cambio de repuesto. Se realizo calibración, pruebas en diagnostico y produccion con funcionario sin presentar fallas. Modulo de depositos OPERATIVO // [08/10/2025] Se realizo cambio de modulo CI y placa main. Persiste la falla, se suspende pedido por repuesto // [07/10/2025] Se encontro billete atascado en el chest transport. Se suspende pedido por repuestos </t>
  </si>
  <si>
    <t xml:space="preserve">[09/10/2025] se cambió escrow y checktranspor_x000D_
pruebas ok </t>
  </si>
  <si>
    <t>[09/10/2025] se realizó limpieza y lubracion de modulo dispensador. modulo probado en producción con funcionario</t>
  </si>
  <si>
    <t xml:space="preserve">[09/10/2025] se realizó mantenimiento preventivo correspondiente </t>
  </si>
  <si>
    <t xml:space="preserve">[09/10/2025] Se realiza revisión de EPP, se suspende pedido por solicitud de repuesto. // Se coordina con caudales. </t>
  </si>
  <si>
    <t>[09/10/2025] se verifican y prueban en diagnostico y en servicio tanto impresora como lectora sin encontrar fallas a reportar. Se hablo con Link e indican que el atm cae luego de una insersion de tarjeta y luego se pone en servicio solo sin fallas de hw. Atm ok</t>
  </si>
  <si>
    <t>155</t>
  </si>
  <si>
    <t>BANCO LA PAMPA 155</t>
  </si>
  <si>
    <t xml:space="preserve">[09/10/2025] mantenimiento preventivo </t>
  </si>
  <si>
    <t xml:space="preserve">[09/10/2025] Pedido mal generado, es en el equipo 004677001670, se realizan numerosas pruebas sin fallas, posible depósito de un billete devuelto luego de un reseteo desde menú CIT. </t>
  </si>
  <si>
    <t>[09/10/2025] se realizó limpieza y calibración de cabezal. se realizó prueba en producción con funcionario  // Dalma +5492914713174_x000D_
Se carga en DM</t>
  </si>
  <si>
    <t xml:space="preserve">[10/10/2025] se realizó mantenimiento preventivo correspondiente </t>
  </si>
  <si>
    <t xml:space="preserve">[09/10/2025] falla validador. se limpia sensores. queda en servicio </t>
  </si>
  <si>
    <t xml:space="preserve">[08/10/2025] se retiró billete de $1000 trabado en modulo1. Dispensador de dinero probado en producción con funcionario </t>
  </si>
  <si>
    <t xml:space="preserve">[08/10/2025] suspendido por pedido de repuesto </t>
  </si>
  <si>
    <t>[08/10/2025] Se reemplazó lectora de tarjetas. Se realizaron pruebas en diagnóstico y producción sin fallas.</t>
  </si>
  <si>
    <t>[08/10/2025] se revisa conectividad local en atm y cableados ok. el Cajero envia y recibe paquetes de comunicacion pero queda offline segun Red Link. Llamo a Daniel Zaracho de Bna y me indica que hay un ticket elevado a Telecom por fallas del.proveedor y es el 4860815._x000D_
atm ok sin comunicacion // Se consulta a BNA por guardia.</t>
  </si>
  <si>
    <t xml:space="preserve">[08/10/2025] mantenimiento </t>
  </si>
  <si>
    <t>[08/10/2025] se repara cable placa de monitor // Se dio de alta el Requerimiento 101117984-0.</t>
  </si>
  <si>
    <t>[08/10/2025] Se realiza reparación de modulo de deposito._x000D_
Se realiza prueba junto a funcionario sin presentar fallas.</t>
  </si>
  <si>
    <t>[08/10/2025] Se realizo cambio de Head Unit CAM 8350. Se realizo cambio de lectora de tarjetas. Se realizaron pruebas en diagnóstico y producción con funcionario sin presentar fallas. ATM OPERATIVO // [06/10/2025] Se suspende pedido por solicitud de repuesto.</t>
  </si>
  <si>
    <t>[08/10/2025] Se realizo MP._x000D_
prueba de depositos con el operador ok._x000D_
Equipo operativo</t>
  </si>
  <si>
    <t xml:space="preserve">[08/10/2025] se limpio sensor MTS y sensor TES con falla. se calibración sensores. se realizó prueba en producción con funcionario </t>
  </si>
  <si>
    <t>[08/10/2025] Se realiza cambio de consumibles de modulo 1. Pruebas en servicio sin falla con funcionario</t>
  </si>
  <si>
    <t xml:space="preserve">[08/10/2025] se cambió ramal sensores presentador _x000D_
pruebas ok en servicio </t>
  </si>
  <si>
    <t xml:space="preserve">[08/10/2025] se realiza mantenimiento preventivo </t>
  </si>
  <si>
    <t xml:space="preserve">[08/10/2025] Se reparo el escrow del módulo de depósitos, se realizó limpieza, se realizaron pruebas en producción en presencia de funcionario </t>
  </si>
  <si>
    <t xml:space="preserve">[08/10/2025] Se suspende pedido por solicitud de repuesto </t>
  </si>
  <si>
    <t xml:space="preserve">[08/10/2025] Se realizo cambio de modulo CI y placa main. Persiste la falla, se suspende pedido por repuesto // [07/10/2025] Se encontro billete atascado en el chest transport. Se suspende pedido por repuestos </t>
  </si>
  <si>
    <t>[09/10/2025] se resuelve falla en validador pruebas en diagnostico y en servicio ok.  atm ok</t>
  </si>
  <si>
    <t xml:space="preserve">[08/10/2025] Mantenimiento preventivo. _x000D_
Pruebas en servicio junto a funcionario exitosas </t>
  </si>
  <si>
    <t>[09/10/2025] Se realiza limpieza delnequipo, limpieza de mecanismos y limpieza de sensores, pruebas en servicio sin falla con funcionario.</t>
  </si>
  <si>
    <t xml:space="preserve">[08/10/2025] se reinicia equipo </t>
  </si>
  <si>
    <t>[09/10/2025] Se realizo reparación de modulo de depositos._x000D_
Se realizaron pruebas en diagnostico con tools GRG._x000D_
Se realizo prueba en servicio sin presentar fallas.</t>
  </si>
  <si>
    <t xml:space="preserve">[09/10/2025] se realizó cambio de gaveta por falla. se deja gaveta sin S/N. QR terminado en 0307. la misma queda configurada de $2000. se retira gaveta de $1000 con S/N: B838180200158. la gaveta será probada por funcionario antes de usarla. // [07/10/2025] se solicita repuesto </t>
  </si>
  <si>
    <t xml:space="preserve">[09/10/2025] se realiza mantenimiento preventivo </t>
  </si>
  <si>
    <t xml:space="preserve">[09/10/2025] Se realiza cambio del shutter, se realizó limpieza, se realizaron pruebas en producción en presencia de funcionario  // [08/10/2025] Se suspende pedido por solicitud de repuesto </t>
  </si>
  <si>
    <t xml:space="preserve">[09/10/2025] Se suspende pedido por solicitud de repuesto </t>
  </si>
  <si>
    <t>[09/10/2025] Se realizó Mantenimiento Preventivo del equipo.</t>
  </si>
  <si>
    <t>[09/10/2025] se realiza correct de cabezal bne ok_x000D_
pruebas en servicio ok</t>
  </si>
  <si>
    <t xml:space="preserve">[09/10/2025] Se configura booteo de la BIOS , equipo queda operativo. Se realizan depósitos, todos exitosos. // El cliente se contacta por que la pantalla quedó en negro, nos conectamos remotamente no pudimos , se le hace un ping y tiene señal , se le pide que reinicie le router , no pudimos conectarnos ,te voy a pedir desde arriba a la izquierda el botón de encendido  que lo enciendas se le pide que reinicie la maquina y la recontadora , y no vuelve ,que se fije la pc  y la ups si están encendidas dice  y dice que si la pantalla sigue en negro  el cliente no desea realizar muchas pruebas ya que dice que esta en una reunión  se deriva a técnico </t>
  </si>
  <si>
    <t>[08/10/2025] Se reemplaza motor de transporte inferior , queda sin fallas. Ademas se realiza Mantenimiemto Preventivo del equipo. Se realizan  varios depósitos, todos exitosos.Equipo queda en servicio._x000D_
 // Se ingresa al equipo, se hace la restauración, la falla continúa. Se revisan compartimientos, se giran los rodillos y el cliente indica que uno de ellos esta trabado y no gira. Requiere técnico</t>
  </si>
  <si>
    <t>[08/10/2025] se remasterizo equipo para actualizar. Versión de aleph muy antigua. se configuró equipo, se pidió carga de usuarios  pero no se pudieron enviar por falla en la página. a la espera de la carga de usuarios  // se solicita asistencia en sitio para actualizar a última versión dispuesta por especialistas ya que cliente comenta que esta salteando transacciones y generando diferencias.</t>
  </si>
  <si>
    <t>871141</t>
  </si>
  <si>
    <t>[08/10/2025] Se realizo configuración de gaveta $10.000. No se realiza prueba en produccion ya que la misma fue configurada en planta.</t>
  </si>
  <si>
    <t>BANCO CREDICOOP 871141</t>
  </si>
  <si>
    <t>[09/10/2025] Se realizo MP._x000D_
prueba de depositos con el operador ok._x000D_
Equipo operativo</t>
  </si>
  <si>
    <t xml:space="preserve">[07/10/2025] Se reemplazó shutter de dispensador. _x000D_
Pruebas en servicio junto a funcionario exitosas  // [06/10/2025] Se suspende por pedido de parte </t>
  </si>
  <si>
    <t>[07/10/2025] Se reemplazó switch de puerta de tesoro. Se realizaron pruebas en diagnóstico sin fallas. // Se solicita guardia</t>
  </si>
  <si>
    <t xml:space="preserve">[07/10/2025]   Se realiza cambio de la impresora de recibos, se realizaron pruebas en producción en presencia de funcionario  // [03/10/2025] Se suspende pedido por solicitud de repuesto </t>
  </si>
  <si>
    <t xml:space="preserve">[07/10/2025] cambio de teclado epp5 porque le falta una tecla </t>
  </si>
  <si>
    <t>[07/10/2025] Se reemplazaron consumibles del modulo 4._x000D_
Se realizaron diversas pruebas en diagnostico sin presentar fallas, se realiza prueba en servicio junto a funcionario sin presentar falla.</t>
  </si>
  <si>
    <t xml:space="preserve">[07/10/2025] Al momento de llegar el ATM se encontraba funcionando correctamente, se revisaron métricas, se realizaron pruebas de dispensador en todas las posiciones se realizaron pruebas de presentación de dinero, se realizaron pruebas en producción en presencia de funcionario </t>
  </si>
  <si>
    <t xml:space="preserve">[07/10/2025] Se realizo limpieza de sensores de modulo deposito. Se realizaron pruebas en diagnóstico y producción con funcionario sin presentar fallas. </t>
  </si>
  <si>
    <t>[07/10/2025] se reemplaza lectora y se prueba atm sin fallas. Atm en servicio ok</t>
  </si>
  <si>
    <t>[07/10/2025] funcionario indica que quito atasco de billete de modulo dispensador._x000D_
equipo funciona con normalidad</t>
  </si>
  <si>
    <t>[07/10/2025] no amerita fix porque tiene Epp5._x000D_
atm ok</t>
  </si>
  <si>
    <t>4844</t>
  </si>
  <si>
    <t>[07/10/2025]   Se cambia lectora y se prueba en servicio con funcionario sin falla. // [03/10/2025] suspende por pedido de repuesto.</t>
  </si>
  <si>
    <t>BAPRO 4844</t>
  </si>
  <si>
    <t>14049</t>
  </si>
  <si>
    <t>[07/10/2025] Se realizo reparación de lectora de tarjetas._x000D_
Se realizaron pruebas en diagnostico y em servicio sin presentar fallas. // Se solicita guardia</t>
  </si>
  <si>
    <t>BANCO LA PAMPA 14049</t>
  </si>
  <si>
    <t xml:space="preserve">[07/10/2025] se realiza junto a sc por lectora. diagnóstico mantenimiento y preventivo ok. </t>
  </si>
  <si>
    <t xml:space="preserve">[07/10/2025] se solicita repuesto </t>
  </si>
  <si>
    <t xml:space="preserve">[08/10/2025] se realizó mantenimiento preventivo </t>
  </si>
  <si>
    <t>[07/10/2025] se resuelve atasco en ewcrow y se reinicia equipo sin fallas. Tas ok</t>
  </si>
  <si>
    <t xml:space="preserve">[07/10/2025] Se quitó un pedazo de papel del lector de tarjetas, se realizó limpieza, se realizaron pruebas en producción en presencia de funcionario </t>
  </si>
  <si>
    <t xml:space="preserve">[08/10/2025] Se suspende por pedido de parte </t>
  </si>
  <si>
    <t>[08/10/2025] se soluciona falla de aceptador de billetes. de manera preventiva se solicita Validador. atm ok</t>
  </si>
  <si>
    <t>[08/10/2025] Se reemplazo lectora de tarjetas._x000D_
Se realizo prueba en servicio sin presentar fallas.</t>
  </si>
  <si>
    <t xml:space="preserve">[08/10/2025] mantenimiento preventivo </t>
  </si>
  <si>
    <t>[08/10/2025] Se suspende por no tener disponibilidad de acceder al ATM</t>
  </si>
  <si>
    <t>[08/10/2025] se calibró sensores deposito _x000D_
pruebas ok  // Se ingresa al equipo, se ve todo correcto, al reiniciar, arroja un error, por lo que se revisan los compartimentos y el cliente retira un atasco, se reinicia, se prueba depositar y arroja nuevamente error en dispositivo, se reinstala sp, vuelve a fallar, se hace un apagado completo y la falla persiste</t>
  </si>
  <si>
    <t xml:space="preserve">[08/10/2025] se cambió impresora cliente _x000D_
pruebas ok </t>
  </si>
  <si>
    <t>[08/10/2025] Se reemplazaron consumibles módulos 1 y 2. Se realizaron pruebas en diagnóstico sin fallas. // Domingo Millot solicita visita 08/10, no cuenta con personal policial 13hs</t>
  </si>
  <si>
    <t>[06/10/2025] Se realizó mantenimiento preventivo.Se realizaron pruebas en  diagnóstico y producción con empleada de la Entidad sin fallas.</t>
  </si>
  <si>
    <t>[06/10/2025] Se configura impresora de recibos , queda sin fallas. Se realizan operaciones,  todas exitosas. // cliente indica que la impresora no emite los tikets de depósitos, el cliente que realiza los procedimientos vacíos que le indica el bots. indica que la impresión de prueba la realiza, se procede a desconectar los dos cables de la impresora y reiniciar el equipo y persiste el error. se requiere asistencia de técnico en sitio para chequear. +542804020017</t>
  </si>
  <si>
    <t>10253</t>
  </si>
  <si>
    <t>[06/10/2025] Se realizo MP._x000D_
modulo probado en produccion junto al funcionario._x000D_
equipo operativo.</t>
  </si>
  <si>
    <t>BANCO NACION 10253</t>
  </si>
  <si>
    <t>[06/10/2025] Se detecto que no abre droop. Se realizo cambio de cabezal SNBC. Se cargo firmware 1.084.54. Se realizaron pruebas en diagnóstico y producción con funcionario sin presentar fallas. // Me conecto y verificamos que no reconoce validador, se hace reset pero no responde , se hace BNE E INIT y figura main motors stalls , error posible de atasco en alguna parte de recontadora , cliente indica que reviso todo pero no encontro nada , se hacen mas pruebas pero error continua , fallo al depositar, requiere tecnico</t>
  </si>
  <si>
    <t>[06/10/2025] actualizacion de firmware de palaca de dispensador.  equipo extrabancario no tiene sello fechador  // Celeste Diaz informa que asiste el Lunes 06/10 13.30hs</t>
  </si>
  <si>
    <t>[06/10/2025] Al momento de llegar el equipo estaba funcionando correctamente personal de la sucursal pudo quitar el atasco, se realizó limpieza, se realizaron pruebas en servicio con personal de la empresa  // Requerimiento 101115553-0. Se descartaron atascos, se indico limpieza en compuertas, se actualizo el bne, se encontraron errores de comunicación y sensores, se configura el cashcouting. Se reinicia equipo y app. Pero el error persiste. Teléfono: +54 2262308030 Contacto: 8.30 a 21.00</t>
  </si>
  <si>
    <t>[06/10/2025] Se reemplazo stacker._x000D_
Se realizaron diversas pruebas en diagnostico sin presentar fallas._x000D_
Se realizo extracción en servicio junto al tesorero sin presentar fallas.</t>
  </si>
  <si>
    <t>[06/10/2025] Se realizo cambio de cover pad de gaveta $10.000. Se realizaron pruebas en diagnóstico y producción con funcionario sin presentar fallas. s/n BE00000962</t>
  </si>
  <si>
    <t xml:space="preserve">[06/10/2025] mantenimiento preventivo. _x000D_
Pruebas en servicio junto a funcionario exitosas </t>
  </si>
  <si>
    <t xml:space="preserve">[06/10/2025] se retiró papel atascado en impresora de recibos. se limpio y se realizaron varias pruebas con éxito </t>
  </si>
  <si>
    <t>10371</t>
  </si>
  <si>
    <t>BANCO NACION 10371</t>
  </si>
  <si>
    <t xml:space="preserve">[06/10/2025]  Se realiza  instalación y configuración  de ATM. Se verifica configuración de  gavetas  y se realizan extracciones , todas exitosas. Se efectua  capacitación del funcionario._x000D_
ATM queda en servicio. // [03/10/2025] Se realizó instalación de equipo GRG H22V. se realizó configuración de equipo. se cargaron claves des keys. equipo en linea. no sé pudo terminar la instalación, capacitación ni carga de efectivo porque personal bancario se retira de sucursal. se suspende por sucursal </t>
  </si>
  <si>
    <t>4</t>
  </si>
  <si>
    <t>[06/10/2025] Se realizo M. preventivo segundo semestre 2025</t>
  </si>
  <si>
    <t>BANCO LA PAMPA 4</t>
  </si>
  <si>
    <t xml:space="preserve">[06/10/2025] se cambió lectora tarjetas </t>
  </si>
  <si>
    <t xml:space="preserve">[06/10/2025] Se suspende por pedido de parte </t>
  </si>
  <si>
    <t xml:space="preserve">[07/10/2025] se realiza mantenimiento preventivo </t>
  </si>
  <si>
    <t xml:space="preserve">[07/10/2025] Se encontro billete atascado en el chest transport. Se suspende pedido por repuestos </t>
  </si>
  <si>
    <t xml:space="preserve">[07/10/2025] A la llegada del técnico, el equipo se encontraba operando normal y sin fallas. Se realizó revisión de módulos dispensadores y consumibles encontrando todo ok. _x000D_
El ruido seguramente fue el recovery que intentó realizar el equipo para reacomodar la rueda de CAM, fuera de posición por los billetes atascados que retiraron los funcionarios. Los módulos dispensadores y las gavetas usadas al momento del atasco fueron testeados y funcionan correctamente. _x000D_
Pruebas en servicio junto a funcionario exitosas </t>
  </si>
  <si>
    <t>[07/10/2025] cambio de lectora por fallas en shutter, quedando el atm fuera de servicio._x000D_
modulo probado en produccion junto al funcionario._x000D_
Equipo operativo.</t>
  </si>
  <si>
    <t>[07/10/2025] Se reemplazaron consumibles del modulo #3._x000D_
Se realizo configuración de 2 gavetas de $2000 a $20.000._x000D_
s/n de gavetas:  00968360, BM670649._x000D_
Se realizaron pruebas en servicio junto al tesorero.</t>
  </si>
  <si>
    <t>[07/10/2025] cambio ee pantalla  // Se ingresa al equipo, y esta todo okey, pero al cliente no le reacciona el táctil. Se reinicia, se hace un apagado completo y la falla persiste. Requiere técnico</t>
  </si>
  <si>
    <t>6</t>
  </si>
  <si>
    <t>[07/10/2025] Se realizó mantenimiento preventivo. Se realizaron pruebas en diagnóstico sin fallas.</t>
  </si>
  <si>
    <t>BANCO LA PAMPA 6</t>
  </si>
  <si>
    <t xml:space="preserve">[07/10/2025] se cambió consumibles dispensador _x000D_
pruebas ok en servicio </t>
  </si>
  <si>
    <t xml:space="preserve">[07/10/2025] Se realiza cambio de una gaveta de $20.000 la misma se deja funcionando en el ATM </t>
  </si>
  <si>
    <t xml:space="preserve">[06/10/2025] Se remasterizó  software base y se instaló aplicativo Aleph versión 4.34.8.13. Se configura y  se cargan usuarios.Se efectuan  depósitos, todos exitosos.Equipo queda en servicio. // Se contacta cliente, el mismo indica que la pantalla no responde, se reincia el equipo pero error continua marca el error 0xc000001. se indica verificar cables y encender desde el cpu. Indica que arroja leyenda en ingles, y sigue sin encender. se solicita asistencia tecnica, al no funcionar flow se solicita asistencia por mail al COT._x000D_
</t>
  </si>
  <si>
    <t>[06/10/2025] Se suspende pedido por solicitud de repuesto.</t>
  </si>
  <si>
    <t>[07/10/2025] se repara modulo dispensador</t>
  </si>
  <si>
    <t xml:space="preserve">[06/10/2025] se resuelve falla en drop y pruebas en servicio ok // Cliente solicita asistencia tecnica ya que indica que el equipo tiene reiterados atascos, teniendo que comunicarse mas de 3 veces por dia. Flow no funciona, se envia correo de solicitud al COT._x000D_
</t>
  </si>
  <si>
    <t>[06/10/2025] Se encontró mae operativa pero con versión de firmware vieja, se realiza actualización por segunda vez a firmware 1.084.54  // Deriv</t>
  </si>
  <si>
    <t>[06/10/2025]   se resuelve falla, prueba ok // [04/10/2025] suspende por pedido de parte</t>
  </si>
  <si>
    <t>[06/10/2025] nos informan que luego de recaudacion y cambio de latabolsa el equipo quedo operativo. Mae ok // Se contacta cliente, indica atasco se visualiza scrow cliente no encuentra nada, se realiza bne, indica error en modulos, cliente verifica los mismos y los limpia, sigue indicando error. se reinicia. se solicita asistencia tecnica.</t>
  </si>
  <si>
    <t>[06/10/2025]   se realizó cambio de monitor de supervisor por falla. equipo operativo  // [02/10/2025] se solicita repuesto por falla.</t>
  </si>
  <si>
    <t xml:space="preserve">[06/10/2025] Se realizo M. preventivo </t>
  </si>
  <si>
    <t xml:space="preserve">[06/10/2025] Se realiza cambio del picker en posición 1, se realizó limpieza, se realizaron pruebas en producción en presencia de funcionario </t>
  </si>
  <si>
    <t>4665</t>
  </si>
  <si>
    <t>[06/10/2025] cambio de stacker._x000D_
modulo probado en produccion junto al funcionario._x000D_
equipo operativo.</t>
  </si>
  <si>
    <t>BAPRO 4665</t>
  </si>
  <si>
    <t>004916000070</t>
  </si>
  <si>
    <t>[06/10/2025] Se realizo instalacion de MAE aleph 4.34. Se instalo firmware template 1.084.54. Se instalo equipo DVR. Se realizaron pruebas en diagnostico. pero no se realizaron pruebas en produccion porque aun no se encuentra realizado el cierre seguro.</t>
  </si>
  <si>
    <t>MUNICIPALIDAD DE BAHIA BLANCA 004916000070</t>
  </si>
  <si>
    <t xml:space="preserve">[06/10/2025]   se cambió validador deposito _x000D_
pruebas ok en servicio  // [03/10/2025] se realizó mantenimiento completo _x000D_
se solicita cambio de validador _x000D_
ATM contiene validador sin couler </t>
  </si>
  <si>
    <t>[06/10/2025]   Se reemplazó UDD, placa de transporte superior, y escrow. Se realizó calibración de sensores. Se realizaron pruebas en diagnóstico sin fallas. // [03/10/2025] Se reemplazó validador. Se realizó limpieza de UDD, y calibración de sensores. Suspende por repuesto (Placa CCA transporte superior)</t>
  </si>
  <si>
    <t>[06/10/2025] se soluciona falla con fix de lectora.  pruebas en servicio ok</t>
  </si>
  <si>
    <t>[06/10/2025] instalación de equipo</t>
  </si>
  <si>
    <t>[04/10/2025] suspende por pedido de parte</t>
  </si>
  <si>
    <t>[04/10/2025] Se eliminó atasco de billete en stacker._x000D_
Se realizo calibración de sensores de clamp._x000D_
Se realizo referenciacion de gaveta y se realizaron diversas pruebas en diagnostico sin presentar fallas._x000D_
Se realiza extracción en servicio sin presentar falla. // a confirmar con caudales</t>
  </si>
  <si>
    <t>[04/10/2025] Se realizo M. preventivo segundo semestre 2025</t>
  </si>
  <si>
    <t>[04/10/2025] se cambian sensores, se desarma completo el equipo para chequeo y limpieza. se realizan varias pruebas. se detecta falla aleatoria de validador. se realiza pedido autoroizado por Nicolas Sardon</t>
  </si>
  <si>
    <t>[04/10/2025] Se realizo calibración de sensor de presencia bolsa. Se realizaron pruebas en diagnóstico y producción con funcionario sin presentar fallas. // Equipo figura con bolsa ausente luego de la recaudación, se intenta con reinicio en conjunto, al no funcionar se prueba hacer una actualización IOboard pero no funciona</t>
  </si>
  <si>
    <t>[03/10/2025]   se remplaza router y sim  // [01/10/2025] suspende por router // No es posible ingresar al equipo ya que el router figura apagado sin ping. se trata de llamar al cliente mas de 2 veces y no tenemos respuesta. se requiere asistencia de técnico en sitio para chequear router. +5492236802631</t>
  </si>
  <si>
    <t>[03/10/2025] Se realizo reparación de modulo de depositos._x000D_
Se realizo limpieza general del mismo._x000D_
Se realizaron diversas pruebas en diagnostico sin presentar fallas. // Se solicita guardia</t>
  </si>
  <si>
    <t xml:space="preserve">[03/10/2025] se regulo sensor presencia de bolsa _x000D_
pruebas ok en servicio </t>
  </si>
  <si>
    <t xml:space="preserve">[03/10/2025] diagnóstico pruebas y preventivo ok </t>
  </si>
  <si>
    <t>[03/10/2025] Se revisa el equipo, no se encuentran fallas aparentes, la falla puede ser causado por alguna actualización se link, se reinstala el Jam y el equipo queda operativo sin falla, pruebas en servicio con funcionario.</t>
  </si>
  <si>
    <t xml:space="preserve">[03/10/2025] Se realizo capacitacion: _x000D_
Alarcon Ana_x000D_
Avilés Romina_x000D_
Bahiochi Ludmila_x000D_
Solis Florencia_x000D_
Isasa Thiago_x000D_
Ludmila Pereyra_x000D_
Henriquez Daiana_x000D_
Magallanes Huilen_x000D_
Herique Magdalena_x000D_
Torres Carina_x000D_
Parada Mauro_x000D_
Se suspende pedido para seguir capacitando a las 16hs._x000D_
</t>
  </si>
  <si>
    <t>[03/10/2025] Se revisa y presintan cables en posición, la falla descrita no coincide con la posición de los cables, la falla se puede deber a la bandeja faltante donde caen las tarjetas, ya que las mismas son retenidas, salen de la lectora pero caen sobre el tesoro.</t>
  </si>
  <si>
    <t>[03/10/2025] Se resuelve problema problemas con el sensor de lata, se realizó limpieza, se realizaron pruebas en servicio con personal de la empresa  // a coordinar con caudales.  _x000D_
derivado</t>
  </si>
  <si>
    <t xml:space="preserve">[03/10/2025] Se reemplazó teclado encriptor de cliente._x000D_
Pruebas en servicio junto a funcionario exitosas </t>
  </si>
  <si>
    <t xml:space="preserve">[03/10/2025] Se realiza capacitacion a:_x000D_
Florencia Molina_x000D_
Milagros Manriquez_x000D_
Brisa Ruis_x000D_
Mariana Echevarria_x000D_
Baez Carina_x000D_
Abeldaño Natalia_x000D_
Abarzua Meliza Raquel_x000D_
Rodriguez Betina_x000D_
Acuña Patricia_x000D_
Mariano Egler_x000D_
Carina Alfonso _x000D_
Juan José Mella_x000D_
Vallejo Jesica_x000D_
Redel Romero Sol_x000D_
Sandoval Alexis_x000D_
Marin Mayra Carolina_x000D_
_x000D_
Se cierra pedido sin dudas de la MAE. </t>
  </si>
  <si>
    <t xml:space="preserve">[03/10/2025] Se reinstalo TAS y queda en servicio con pruebas del funcionario.  // [02/10/2025] Se suspende pedido por remasterizacion ya que no se encuentra denominacion en prisma  // [01/10/2025] Se suspende pedido ya que funcionario debe retirarse de la sucursal. </t>
  </si>
  <si>
    <t>813031</t>
  </si>
  <si>
    <t xml:space="preserve">[03/10/2025] se realizó instalación y configuración de equipo. se realizó prueba en producción con funcionario  // [02/10/2025] Se suspende pedido ya que personal de la sucursal se retira.  // [01/10/2025] Funcionario informa que el equipo se va a cargar el dia de mañana. Se regresa mañana a capacitar </t>
  </si>
  <si>
    <t>BANCO CREDICOOP 813031</t>
  </si>
  <si>
    <t xml:space="preserve">[03/10/2025] Se realizó instalación de equipo GRG H22V. se realizó configuración de equipo. se cargaron claves des keys. equipo en linea. no sé pudo terminar la instalación, capacitación ni carga de efectivo porque personal bancario se retira de sucursal. se suspende por sucursal </t>
  </si>
  <si>
    <t>[03/10/2025] suspende por pedido de repuesto.</t>
  </si>
  <si>
    <t>[03/10/2025] Se reemplazo impresora de recibos._x000D_
Se realizaron diversas pruebas en diagnostico y en servicio sin presentar fallas.</t>
  </si>
  <si>
    <t xml:space="preserve">[04/10/2025] se realiza mantenimiento preventivo </t>
  </si>
  <si>
    <t>14048</t>
  </si>
  <si>
    <t>BANCO LA PAMPA 14048</t>
  </si>
  <si>
    <t xml:space="preserve">[02/10/2025] se suspende pedido por solicitud de repuestos </t>
  </si>
  <si>
    <t>10453</t>
  </si>
  <si>
    <t xml:space="preserve">[02/10/2025] Mantenimiento preventivo. Pruebas en servicio junto a funcionario exitosas </t>
  </si>
  <si>
    <t>BANCO NACION 10453</t>
  </si>
  <si>
    <t>[02/10/2025] se realizó instalación y configuración del equipo.  el mismo se probó en producción con funcionario. se capacitó personal</t>
  </si>
  <si>
    <t>[02/10/2025] Se realizo reparación de impresora de recibos._x000D_
Se realizaron diversas pruebas en diagnostico sin presentar fallas._x000D_
Se realizo prueba en servicio sin presentar fallas, se adjuntan comprobantes.</t>
  </si>
  <si>
    <t xml:space="preserve">[02/10/2025] se soluciona problema en modulo de depósito </t>
  </si>
  <si>
    <t xml:space="preserve">[02/10/2025] mantenimiento preventivo </t>
  </si>
  <si>
    <t>6639</t>
  </si>
  <si>
    <t xml:space="preserve">[02/10/2025] diagnóstico pruebas y preventivo ok </t>
  </si>
  <si>
    <t>BAPRO 6639</t>
  </si>
  <si>
    <t>115</t>
  </si>
  <si>
    <t>[02/10/2025]   Se reemplazó stacker. Se realizaron pruebas en diagnóstico y producción con funcionario de la Entidad sin falla. // En la sucursal de Santa Isabel tienen reunión de 13:30 a 17:30 y no nos pueden atender ya que la reunión no tiene que tener interrupciones, eso es lo que les pidió el gerente zonal por esta razón no podemos ir hoy a realizar el pedido._x000D_
Conversado con tesorero Matias Ustares y supervisor Fausto Sotelo. [30/09/2025] Se reemplazó placa controladora, se reemplazaron guías de clamp. Se realizó calibración de routing disk y fotosensores. Suspende por pedido de repuesto (Stacker)</t>
  </si>
  <si>
    <t>BANCO LA PAMPA 115</t>
  </si>
  <si>
    <t xml:space="preserve">[02/10/2025] se cambió módulo 2 y 3 dispensador </t>
  </si>
  <si>
    <t xml:space="preserve">[02/10/2025] Papel atascado en impresora _x000D_
pruebas ok // Se requiere asistencia, Presenta atasco en la salida de la impresora, el cliente dice que se le es imposible retirarlo,  cuando imprime se arrucha el papel y genera error </t>
  </si>
  <si>
    <t>[02/10/2025] se reemplaza fuente de modulos y la tas queda en seevicio. Tas ok</t>
  </si>
  <si>
    <t>[02/10/2025] Se realizo M. preventivo segundo semestre 2025</t>
  </si>
  <si>
    <t>[02/10/2025]   Se suspende pedido por cierre de sucursal se regresa a las 16.30 // [01/10/2025]   Se suspende pedido por solicitud de repuesto  // A coordinar con caudales._x000D_
Cliente se comunica por bolsa llena al 51%, no puede depositar, se reinicia el equipo y persiste, se vuelca el firmware a la placa y no se logra dejar operativa, queda con error en bolsa y llenado, se deriva a tecnico para chequear sensores, equipo con valores. (Lunes 29/09 se encontraran cerrados).</t>
  </si>
  <si>
    <t xml:space="preserve">[02/10/2025] Según informa funcionario, ayer el ATM no se podía balancear porque estaba OUT OF SERVICE por PINPAD BUSY. Al reiniciarlo, quedó pantalla celeste sin levantar TTU del JAM. No había falla de módulos en diagnóstico. Se realizó desernegización del ATM, apagándose y luego levanta JAM normalmente. Pruebas en servicio junto a funcionario exitosas </t>
  </si>
  <si>
    <t xml:space="preserve">[02/10/2025] Se suspende pedido por remasterizacion ya que no se encuentra denominacion en prisma  // [01/10/2025] Se suspende pedido ya que funcionario debe retirarse de la sucursal. </t>
  </si>
  <si>
    <t>[02/10/2025] Se realizo reparación de lectora de tarjetas._x000D_
Se realizaron pruebas en diagnostico y en servicio sin presentar fallas_x000D_
 // Se solicita guardia</t>
  </si>
  <si>
    <t>13310</t>
  </si>
  <si>
    <t>[02/10/2025] se reemplaza lectora y se realizan pruebas sin fallas.</t>
  </si>
  <si>
    <t>BAPRO 13310</t>
  </si>
  <si>
    <t>[02/10/2025] Se realizo instalacion y configuración de equipo. se capacitó al personal y se realizaron pruebas en diagnóstico y producción con funcionario sin presentar fallas. ATM operativo // [01/10/2025] Se solicita repuesto para modulo dispensador</t>
  </si>
  <si>
    <t>[02/10/2025]   se culmina mantenimiento con cambio de repuestos. tas ok // [01/10/2025]   se solicita fuente de modulos pprque no encienden.  // [30/09/2025] diagnóstico pruebas y preventivo ok . Se pide parte</t>
  </si>
  <si>
    <t>[03/10/2025] Se reemplazó validador. Se realizó limpieza de UDD, y calibración de sensores. Suspende por repuesto (Placa CCA transporte superior)</t>
  </si>
  <si>
    <t>[03/10/2025] se remplaza casset</t>
  </si>
  <si>
    <t xml:space="preserve">[03/10/2025] Mantenimiento preventivo </t>
  </si>
  <si>
    <t xml:space="preserve">[03/10/2025] Se realizo instalacion y puesta en producción del equipo. Se realizo instalacion de kit camara. Se realizo pruebas en diagnostico y pruebas de conectividad con monitoreo. Se realizaron pruebas en producción con funcionario sin presentar fallas. </t>
  </si>
  <si>
    <t xml:space="preserve">[03/10/2025] Se conectó el cable de audio del ATM. se realizaron pruebas en producción en presencia de funcionario </t>
  </si>
  <si>
    <t xml:space="preserve">[03/10/2025]   Se realiza el cambio de gaveta, se realizan extensivas pruebas tanto en diagnostico como en servicio sin falla con funcionario. // [01/10/2025]   suspende por pedido de repuesto. // [29/09/2025] Se realizan pruebas logrando replicar la falla, se prueba la gaveta dando error en todas las pruebas, suspende por pedido de la misma. </t>
  </si>
  <si>
    <t xml:space="preserve">[03/10/2025] Cambio de ups, pruebas ok // [29/09/2025] Se solicita ups con batería, se realiza conexión directa y queda el equipo operativo  // 	Requerimiento 101112167-0. Equipo no enciende. se indicó verificar conexiones, router, pc y UPS todo aparece apagado. Contacto: +5492944666067 Macarena hasta las 01.00 horas </t>
  </si>
  <si>
    <t xml:space="preserve">[03/10/2025] se realizó mantenimiento completo _x000D_
se solicita cambio de validador _x000D_
ATM contiene validador sin couler </t>
  </si>
  <si>
    <t xml:space="preserve">[03/10/2025] Se suspende pedido por solicitud de repuesto </t>
  </si>
  <si>
    <t>[02/10/2025]   Se realiza cambio de io noar y Arduino. se realiza reinstalación del sistema operativo y aplicativo, se realizaron pruebas en servicio con personal de la empresa  // [02/10/2025]   Se suspende pedido por cierre de sucursal se regresa a las 16.30 // [01/10/2025]   Se suspende pedido por solicitud de repuesto  // A coordinar con caudales._x000D_
Cliente se comunica por bolsa llena al 51%, no puede depositar, se reinicia el equipo y persiste, se vuelca el firmware a la placa y no se logra dejar operativa, queda con error en bolsa y llenado, se deriva a tecnico para chequear sensores, equipo con valores. (Lunes 29/09 se encontraran cerrados).</t>
  </si>
  <si>
    <t>[02/10/2025] se solicita repuesto por falla.</t>
  </si>
  <si>
    <t>[03/10/2025]   se remplaza cabezal,  se masteriza equipo // [01/10/2025] se revisa  posible atasco, se reinstala firmware de cabezal y no recupera funcionalidad. se suspende por pedido de cabezal para reemplazo. Equipo queda con tesoro abierto como se encontro. // No se observa CIM, se realiza BNE en 3 ocasiones debido que se cae la conexión en varias ocasiones, se logra destrabar billetes en el compartimento anterior, se trata de descargar la ultima versión de BNE pero por las desconexiones no se puede y persiste la falla, fallo al depositar y queda tildado el equipo, se deriva  técnico para revisar, el disco D tiene espacio.</t>
  </si>
  <si>
    <t>[01/10/2025] Se realiza limpieza de ambos modulos</t>
  </si>
  <si>
    <t>[01/10/2025] Se realizó limpieza de lectora de tarjetas. Se realizaron pruebas en diagnóstico y producción sin fallas. // Se solicita guardia</t>
  </si>
  <si>
    <t xml:space="preserve">[01/10/2025] Se suspende pedido ya que funcionario debe retirarse de la sucursal. </t>
  </si>
  <si>
    <t xml:space="preserve">[01/10/2025] se encontró papel trabado en impresora. se retira papel trabado de impresora. Se realiza prueba de impresión. prueba EXITOSA. impresora operativa.Se realiza prueba de depósito de efectivo con cliente. Prueba EXITOSA. Equipo operativo y en servicio  // Se volvió ajustar el rollo, se reviso posibles atasco en el rodillo, dice no tener nada. Al imprimir se arrucha el papel y genera el error  </t>
  </si>
  <si>
    <t>[01/10/2025] Se solicita repuesto para modulo dispensador</t>
  </si>
  <si>
    <t xml:space="preserve">[01/10/2025] Funcionario informa que el equipo se va a cargar el dia de mañana. Se regresa mañana a capacitar </t>
  </si>
  <si>
    <t>7861</t>
  </si>
  <si>
    <t>[01/10/2025] Se realizo M. prevebtivo segundo semestre 2025</t>
  </si>
  <si>
    <t>BANCO NACION 7861</t>
  </si>
  <si>
    <t xml:space="preserve">[01/10/2025] Mantenimiento preventivo. _x000D_
Pruebas en servicio junto a funcionario exitosas </t>
  </si>
  <si>
    <t xml:space="preserve">[01/10/2025] mantenimiento preventivo </t>
  </si>
  <si>
    <t xml:space="preserve">[01/10/2025]   se realiza cambio de cpu se realiza instalación de imagen base y aplicativo se realizaron pruebas correspondientes con funcionario  // [30/09/2025] se suspende pedido por solicitud de repuestos </t>
  </si>
  <si>
    <t>[01/10/2025] se revisa  posible atasco, se reinstala firmware de cabezal y no recupera funcionalidad. se suspende por pedido de cabezal para reemplazo. Equipo queda con tesoro abierto como se encontro. // No se observa CIM, se realiza BNE en 3 ocasiones debido que se cae la conexión en varias ocasiones, se logra destrabar billetes en el compartimento anterior, se trata de descargar la ultima versión de BNE pero por las desconexiones no se puede y persiste la falla, fallo al depositar y queda tildado el equipo, se deriva  técnico para revisar, el disco D tiene espacio.</t>
  </si>
  <si>
    <t xml:space="preserve">[01/10/2025] falla disco m2. se reemplaza y se instala software  // Se le indica al cliente reiniciar el equipo, y vuelve a la misma pantalla. Requiere técnico. </t>
  </si>
  <si>
    <t>19936</t>
  </si>
  <si>
    <t>BANCO NACION 19936</t>
  </si>
  <si>
    <t>[01/10/2025] Busqueda No Exitosa. Atm ok // Fecha de la Diferencia=30/9/2025_x000D_
Diferencia en Dispensado - Diferencia Fisica Faltante - Magnitud:  90000_x000D_
SLA Vence 07/10 17:57</t>
  </si>
  <si>
    <t>[01/10/2025] fix de teclado cliente (epp7)</t>
  </si>
  <si>
    <t xml:space="preserve">[01/10/2025] Mantenimiento preventivo._x000D_
Pruebas en servicio junto a funcionario exitosas </t>
  </si>
  <si>
    <t>[01/10/2025] se suspende pedido por solicitud de repuestos  // El cliente informa recaudaron el equipo p1000, el portavalor retiró y colocó la bolsa varias veces y marca error change cassette, se deriva a técnico para revisar.</t>
  </si>
  <si>
    <t xml:space="preserve">[01/10/2025] se realiza mantenimiento preventivo en el equipo se realizaron pruebas correspondientes con funcionario </t>
  </si>
  <si>
    <t>[01/10/2025]   se solicita fuente de modulos pprque no encienden.  // [30/09/2025] diagnóstico pruebas y preventivo ok . Se pide parte</t>
  </si>
  <si>
    <t>[01/10/2025] falso contacto en fuente de modulos // Se realizaron verificaciones de UPS y contadora, ambos encendidas. Se intenta prender CPU pero no responde. Se apaga de la tecla general pero lo único que no enciende es el cpu. Se verifica que el cpu está conectada a la ups, y esta última funciona correctamente._x000D_
Contacto: Franco_x000D_
Cel: +5492994618690</t>
  </si>
  <si>
    <t>[01/10/2025] se reconfiguro ip de la.placa de red._x000D_
modulo probado en produccion junto al funcionario._x000D_
Equipo operativo.</t>
  </si>
  <si>
    <t xml:space="preserve">[02/10/2025] se solucionó problema en dispensador se realizaron pruebas correspondientes con funcionario </t>
  </si>
  <si>
    <t>[02/10/2025] Se realizo MP._x000D_
prueba de depositos con el operador ok._x000D_
Equipo operativo</t>
  </si>
  <si>
    <t xml:space="preserve">[02/10/2025] Se encuentran correas fueras de posicion las cuales interfieren en la devolución del billete rechazado lo cual hace enviar billetes a la purga, se colocan en posición y realizan pruebas en servicio sin falla. también se repara impresora. pruebas en servicio sin falla con funcionario </t>
  </si>
  <si>
    <t>[02/10/2025] diagnóstico pruebas y preventivo ok  se hacen en conjunto misma cabina.</t>
  </si>
  <si>
    <t>13309</t>
  </si>
  <si>
    <t>[02/10/2025] diagnóstico pruebas y preventivo ok</t>
  </si>
  <si>
    <t>BAPRO 13309</t>
  </si>
  <si>
    <t xml:space="preserve">[02/10/2025] se cambió consumibles y ramal sensores dispensador _x000D_
pruebas ok en servicio </t>
  </si>
  <si>
    <t xml:space="preserve">[02/10/2025] Se resuelve problemas con el dispensador de dinero, se realizó limpieza, se realizaron pruebas en producción en presencia de funcionario </t>
  </si>
  <si>
    <t>[01/10/2025] Se acomodaron guías de la gaveta S/N B838230704896 (Denom $20000). Se realizaron pruebas en diagnóstico y en producción con clientes de la Entidad sin fallas. // Se solicita guardia</t>
  </si>
  <si>
    <t xml:space="preserve">[02/10/2025] Relevamiento para instalación de equipo </t>
  </si>
  <si>
    <t xml:space="preserve">[02/10/2025] se realiza mantenimiento preventivo </t>
  </si>
  <si>
    <t>8699</t>
  </si>
  <si>
    <t xml:space="preserve">[02/10/2025] diagnóstico pruebas y preventivo </t>
  </si>
  <si>
    <t>BAPRO 8699</t>
  </si>
  <si>
    <t xml:space="preserve">[02/10/2025] Hablando con personal de la sucursal me comentan que los atasco casi todos son con sobres. se explica al personal la forma correcta de poner los sobre en el escrow para evitar continuos atascos, se realizó limpieza del equipo. se realizaron pruebas en servicio con personal de la empresa </t>
  </si>
  <si>
    <t>010363000870</t>
  </si>
  <si>
    <t>[02/10/2025] Se realiza relevamiento , e quito recaudado y sin bolsa  , se apaga y se retira fuente de respaldo y moden 4G.</t>
  </si>
  <si>
    <t>VICTOR MASSON TRANSPORTE CRUZ DEL SUR 010363000870</t>
  </si>
  <si>
    <t>[01/10/2025] Se realiza limpieza del equipo y mantenimiento preventivo, pruebas en servicio sin falla con funcionario.</t>
  </si>
  <si>
    <t>[01/10/2025]   se realizó capacitación y se verificaron usuarios con servicio de monitero. equipo operativo  // [30/09/2025] Se suspende capacitación para el dia 1 de octubre a las 16.00hs a pedido del cliente</t>
  </si>
  <si>
    <t>[01/10/2025] servicio sobre sensores y prismas. se verifica y calibran sensores.  se prueba con el cliente con varios. depósito.  ok.  // El cliente informa que asistió el técnico con el número de pedido anterior 101112211 , realizó una limpieza pero persiste la falla en el equipo, al realizar el primer deposito el equipo se traba y queda fuera de servicio. Se deriva a técnico para revisar nuevamente.</t>
  </si>
  <si>
    <t>[30/09/2025] Se aplica fix de teclado epp, pruebas en servicio sin falla con funcionario.</t>
  </si>
  <si>
    <t>[30/09/2025] diagnóstico pruebas y preventivo ok . Se pide parte</t>
  </si>
  <si>
    <t>[30/09/2025] Se realiza limpieza completa del equipo y cambio de consumibles de modulo 2 y 3, mantenimiento general de modulo 1 y 4 , verificación de vida de sensores y tensión de correas, pruebas en servicio sin falla con funcionario.</t>
  </si>
  <si>
    <t>[30/09/2025] Se realizó Mantenimiemto Preventivo del ATM.</t>
  </si>
  <si>
    <t>[30/09/2025] Se reemplazó placa controladora, se reemplazaron guías de clamp. Se realizó calibración de routing disk y fotosensores. Suspende por pedido de repuesto (Stacker)</t>
  </si>
  <si>
    <t xml:space="preserve">[30/09/2025] se realizó mantenimiento preventivo correspondiente </t>
  </si>
  <si>
    <t>AUTOSERVICIO MAYORISTA DIARCO SA</t>
  </si>
  <si>
    <t>003657004570</t>
  </si>
  <si>
    <t xml:space="preserve">[30/09/2025] mantenimiento preventivo </t>
  </si>
  <si>
    <t>AUTOSERVICIO MAYORISTA DIARCO SA 003657004570</t>
  </si>
  <si>
    <t>[30/09/2025] Se realizo reparación de lectora de tarjetas, se reemplazaron ruedas de arrastre [4 ruedas]._x000D_
Se realizaron pruebas en diagnostico sin fallas, se realizaron pruebas en servicio con clientes de la entidad sin presentar fallas.</t>
  </si>
  <si>
    <t>[30/09/2025] deposito sin fallas.. _x000D_
pruebas ok _x000D_
se deriva a link actualización de jam</t>
  </si>
  <si>
    <t xml:space="preserve">[30/09/2025] Se realizó mantenimiento preventivo. equipo operativo y en servicio </t>
  </si>
  <si>
    <t xml:space="preserve">[30/09/2025] diagnóstico pruebas y preventivo ok </t>
  </si>
  <si>
    <t>[30/09/2025] Se realizo limpieza de validador y sensores. Se realizaron pruebas en diagnóstico y producción con funcionario sin presentar fallas.</t>
  </si>
  <si>
    <t xml:space="preserve">[30/09/2025] relevamiento </t>
  </si>
  <si>
    <t>14042</t>
  </si>
  <si>
    <t>BANCO LA PAMPA 14042</t>
  </si>
  <si>
    <t>[30/09/2025] Se reemplazó stacker de dispensador. _x000D_
Pruebas en servicio junto a funcionario exitosas  // [29/09/2025] Se suspende por pedido de parte (stacker)</t>
  </si>
  <si>
    <t xml:space="preserve">[30/09/2025] se suspende pedido por solicitud de repuestos </t>
  </si>
  <si>
    <t xml:space="preserve">[30/09/2025] Se realiza cambio de note transport, se realizan pruebas en servicio con funcionario sin fallas </t>
  </si>
  <si>
    <t xml:space="preserve">[30/09/2025] Se realizo el renombramiento de la cerradura cencond y se realizo el cierre seguro con caudales. </t>
  </si>
  <si>
    <t>[01/10/2025] se chequear colectividad con monitoreo ok // Se solicita técnico para corroborar conectividad, ya que tiene conexión intermitente por lo cual no se puede realizar el envío de usuarios solicitados por el cliente.</t>
  </si>
  <si>
    <t xml:space="preserve">[01/10/2025]   suspende por pedido de repuesto. // [29/09/2025] Se realizan pruebas logrando replicar la falla, se prueba la gaveta dando error en todas las pruebas, suspende por pedido de la misma. </t>
  </si>
  <si>
    <t>[01/10/2025]   Se suspende pedido por solicitud de repuesto  // A coordinar con caudales._x000D_
Cliente se comunica por bolsa llena al 51%, no puede depositar, se reinicia el equipo y persiste, se vuelca el firmware a la placa y no se logra dejar operativa, queda con error en bolsa y llenado, se deriva a tecnico para chequear sensores, equipo con valores. (Lunes 29/09 se encontraran cerrados).</t>
  </si>
  <si>
    <t xml:space="preserve">[01/10/2025] se realizó mantenimiento preventivo </t>
  </si>
  <si>
    <t>9994</t>
  </si>
  <si>
    <t>[01/10/2025] se reemplazó impresora de recibos de cliente. _x000D_
Pruebas en servicio junto a funcionario exitosas  // Andrés Mazzetti, tesorero  Applix:4657591 indica que  se retiran 16hs que pasemos mañana.</t>
  </si>
  <si>
    <t>BANCO NACION 9994</t>
  </si>
  <si>
    <t>[01/10/2025] suspende por router // No es posible ingresar al equipo ya que el router figura apagado sin ping. se trata de llamar al cliente mas de 2 veces y no tenemos respuesta. se requiere asistencia de técnico en sitio para chequear router. +5492236802631</t>
  </si>
  <si>
    <t>[01/10/2025] Se reparó sensor de posición de unidad superior. Se realizaron pruebas en diagnóstico sin fallas.</t>
  </si>
  <si>
    <t>[01/10/2025] Se realizo reparación de lectora de tarjetas._x000D_
Se realizaron pruebas en servicio sin presentar fallas.</t>
  </si>
  <si>
    <t>[01/10/2025] al arribar a cliente se encuentra equipo operativo. se reinicio router. se habla con monitoreo MAE para que ingresen al equipo remotamente. hablamos con ALFREDO RIVERA de monitoreo, quien nos informa que pudo llegar al equipo de manera rápida y sin inconvenientes. se realiza prueba de depósito de efectivo con cliente. Prueba EXITOSA. equipo operativo y en servicio  // No es posible ingresar al equipo, el equipo tiene ping pero no es posible ingresar. se trata de llamar al cliente mas de 2 veces y no da respuesta.+5492804019995 se solicita asistencia para chequear en sitio</t>
  </si>
  <si>
    <t>[30/09/2025] Se realiza limpieza de ambos módulos, verificación de mecanismos, verificación de sensores, pruebas en servicio sin falla con funncionario</t>
  </si>
  <si>
    <t>[30/09/2025] Mantenimiento preventivo._x000D_
Pruebas en servicio junto a funcionario exitosas  // [29/09/2025] Se suspende por cierre de tesoro del ATM por retiro de policia // [05/09/2025] Se suspende por no poder disponibilidad de acceder a tesoro de ATM</t>
  </si>
  <si>
    <t>[30/09/2025] Se suspende capacitación para el dia 1 de octubre a las 16.00hs a pedido del cliente</t>
  </si>
  <si>
    <t>[30/09/2025] Se realizo instalacion de aleph 4.34 y firmware template 1.084.54. Se realizaron pruebas en diagnóstico y producción con funcionario sin presentar fallas. MAE OPERATIVA</t>
  </si>
  <si>
    <t>[29/09/2025] Mantenimiento preventivo. _x000D_
Pruebas en servicio junto a funcionario exitosas  // [26/09/2025] Se suspende por pedido de parte (Note transport)</t>
  </si>
  <si>
    <t xml:space="preserve">[29/09/2025] Se realizó M. preventivo </t>
  </si>
  <si>
    <t xml:space="preserve">[29/09/2025] Se realizan pruebas logrando replicar la falla, se prueba la gaveta dando error en todas las pruebas, suspende por pedido de la misma. </t>
  </si>
  <si>
    <t>[29/09/2025] Se suspende por pedido de parte (stacker)</t>
  </si>
  <si>
    <t>036TI0001</t>
  </si>
  <si>
    <t>[29/09/2025] Se instalo fix en teclado EPP7. teclado EPP7 operativo.</t>
  </si>
  <si>
    <t>BANCO HIPOTECARIO 036TI0001</t>
  </si>
  <si>
    <t xml:space="preserve">[29/09/2025] se realiza mantenimiento preventivo en el equipo se realizaron pruebas correspondientes con funcionario </t>
  </si>
  <si>
    <t>[29/09/2025]   se revisa modulo dispwnaador y shutter y todos los puertos de conexion. se resetea y reinicia equipo completo. Pruebas con responsable ok // [26/09/2025] susoendo por pedido de repuesto</t>
  </si>
  <si>
    <t>[29/09/2025] local cerrado // Se le indica que revise el cajon pero indica que no hay nada, se intenta cerrar y reiniciar desde aplicacion pero no responde figurando "correcto", se realiza apagado general desconcectando y bajando termica pero sigue la msima falla, se deriva  a tecnico para su revision</t>
  </si>
  <si>
    <t>[29/09/2025] Se suspende por cierre de tesoro del ATM por retiro de policia // [05/09/2025] Se suspende por no poder disponibilidad de acceder a tesoro de ATM</t>
  </si>
  <si>
    <t xml:space="preserve">[29/09/2025] Se realizo mantenimiento preventivo OK. Se verifico conexion con monitoreo. Chip desactivado. Se procedió a activar el mismo. Se realizo remasterizacion alpeh 4.34 y template firmware 1.084.54. Se realizaron pruebas en diagnóstico y producción con funcionario sin presentar fallas. </t>
  </si>
  <si>
    <t xml:space="preserve">[29/09/2025] Se resuelve problema con el software del ATM, se realizaron pruebas en producción con personal de la empresa </t>
  </si>
  <si>
    <t xml:space="preserve">[29/09/2025] diagnóstico pruebas y preventivo ok </t>
  </si>
  <si>
    <t xml:space="preserve">[29/09/2025] Se cambió note transport de dispensador. _x000D_
Pruebas en servicio junto a funcionario exitosas </t>
  </si>
  <si>
    <t>[29/09/2025] Se reemplazaron correas de dispensador._x000D_
Se realizo limpieza y calibración del modulo._x000D_
Se reemplazaron consumibles del modulo #1._x000D_
Se realizaron pruebas en diagnostico y en servicio sin presentar fallas.</t>
  </si>
  <si>
    <t xml:space="preserve">[29/09/2025] se realiza mantenimiento preventivo </t>
  </si>
  <si>
    <t>[29/09/2025] contiene teclado epp5, no requiere fix</t>
  </si>
  <si>
    <t xml:space="preserve">[29/09/2025] se reemplaza cabezal. // a coordinar con caudales_x000D_
Se ingresa al equipo, se ve que no reconoce la validadora, se intenta abrir shutter y no responde, se hace un reinicio, un apagado general y sigue sin levantar. Al ingresar al bne, se cambia el tipo de moneda de cny a arg, y al hacer el init arroja un error en los módulos. Requiere técnico. </t>
  </si>
  <si>
    <t>813851</t>
  </si>
  <si>
    <t>[29/09/2025] se reemplaza modulo #2 por fallas reiteradas. pruebas en servicio ok.</t>
  </si>
  <si>
    <t>BANCO CREDICOOP 813851</t>
  </si>
  <si>
    <t xml:space="preserve">[30/09/2025] se cambió ramal sensores presentador _x000D_
pruebas ok </t>
  </si>
  <si>
    <t>[30/09/2025] Se destrabó gaveta de purga la cual se encontraba trabada._x000D_
Se realiza revisión de la gaveta de purga y se realizan diversas pruebas._x000D_
Se realiza extracción en servicio y se adjunta comprobante.</t>
  </si>
  <si>
    <t xml:space="preserve">[30/09/2025] Se configura el audio del ATM para que funcione el no vidente </t>
  </si>
  <si>
    <t xml:space="preserve">[30/09/2025] Mantenimiento preventivo </t>
  </si>
  <si>
    <t xml:space="preserve">[30/09/2025] Se cargó el ATM con dinero y funcionó correctamente, se encontraron 3 billetes de $10.000 y 5 billetes de $1.000 en el head del módulo de depósitos en presencia de la tesorera, se configuró el audio del ATM para que funcione el no vidente. se realizaron pruebas en producción en presencia de funcionario </t>
  </si>
  <si>
    <t>14104</t>
  </si>
  <si>
    <t>[30/09/2025] Mantenimiento preventivo. _x000D_
Pruebas en servicio junto a funcionario exitosas.</t>
  </si>
  <si>
    <t>BANCO LA PAMPA 14104</t>
  </si>
  <si>
    <t>[30/09/2025] Se realizo M. preventivo segundo semestre 2025</t>
  </si>
  <si>
    <t>4866</t>
  </si>
  <si>
    <t>[30/09/2025] Se realizo MP._x000D_
modulo probado en produccion junto al funcionario._x000D_
equipo operativo.</t>
  </si>
  <si>
    <t>BAPRO 4866</t>
  </si>
  <si>
    <t xml:space="preserve">[30/09/2025] Mantenimiento preventivo, actualización de firmware 1.084.54 </t>
  </si>
  <si>
    <t>[30/09/2025]   se realiza limpieza calibración y clear ram // [29/09/2025] local cerrado // Se le indica que revise el cajon pero indica que no hay nada, se intenta cerrar y reiniciar desde aplicacion pero no responde figurando "correcto", se realiza apagado general desconcectando y bajando termica pero sigue la msima falla, se deriva  a tecnico para su revision</t>
  </si>
  <si>
    <t xml:space="preserve">[30/09/2025] Se quitó un trozo de bolsa de nylon en el stacker, se realizó limpieza, se realizaron pruebas en producción en presencia de funcionario </t>
  </si>
  <si>
    <t>[30/09/2025] Se encontró shutter bloqueado. Se revisa módulo. se reposiciona puerta en función correcta y se prueba en diagnóstico, funcionando ok. _x000D_
Pruebas en servicio junto a delegado exitosas // Se coordina con caudales</t>
  </si>
  <si>
    <t xml:space="preserve">[29/09/2025] Se resuelve problema con el lector de tarjetas,se realizó limpieza, se realizaron pruebas en producción en presencia de funcionario </t>
  </si>
  <si>
    <t>[30/09/2025] Se realizo cambio de impresora cliente. Se realizaron pruebas en diagnóstico y producción con funcionario sin presentar fallas.</t>
  </si>
  <si>
    <t>10496</t>
  </si>
  <si>
    <t>BANCO NACION 10496</t>
  </si>
  <si>
    <t xml:space="preserve">[29/09/2025] se instaló fix para teclado epp7. equipo operativo </t>
  </si>
  <si>
    <t xml:space="preserve">[29/09/2025] Se suspende por sucursal. Día empleado de comercio </t>
  </si>
  <si>
    <t xml:space="preserve">[28/09/2025] mantenimiento </t>
  </si>
  <si>
    <t>[29/09/2025] Se realizó mantenimiento preventivo. Se realizaron pruebas en diagnóstico sin fallas.</t>
  </si>
  <si>
    <t xml:space="preserve">[29/09/2025] Se realizó mantenimiento preventivo correspondiente._x000D_
_x000D_
se retiró gaveta de $2000 con s/n: BY000888619 rota. y se dejo gaveta de $2000 con s/n: BY000211602. gaveta probado en producción con funcionario </t>
  </si>
  <si>
    <t xml:space="preserve">[29/09/2025]   Se realiza cambio del dispenser module, se realizaron pruebas en producción en presencia de funcionario  // [26/09/2025] Se suspende pedido por solicitud de repuesto </t>
  </si>
  <si>
    <t xml:space="preserve">[29/09/2025] Se solicita ups con batería, se realiza conexión directa y queda el equipo operativo  // 	Requerimiento 101112167-0. Equipo no enciende. se indicó verificar conexiones, router, pc y UPS todo aparece apagado. Contacto: +5492944666067 Macarena hasta las 01.00 horas </t>
  </si>
  <si>
    <t xml:space="preserve">[29/09/2025] mantenimiento preventivo </t>
  </si>
  <si>
    <t>[29/09/2025] Se realizo M. preventivo</t>
  </si>
  <si>
    <t>[29/09/2025] Se realiza revisión de fascia de lectora de tarjeta , no se observa ninguna rotura qué  pueda impedir el correcto funcionamiento del ATM.</t>
  </si>
  <si>
    <t>[29/09/2025] Se finalizo configuración en jam multivendor . Se realizaron pruebas en diagnóstico y producción con funcionario sin presentar fallas. // [26/09/2025] Se realizo cambio de motherboard. Se realizo cambio de disco rígido. se realizo cambio de fuente card cage. Se realizo remasterizacion. Se suspende pedido por horario bancario. Se continúa el dia 29 con la configuración. // [25/09/2025] Se solicita motherboard procesador Denver. se suspende pedido.</t>
  </si>
  <si>
    <t>[29/09/2025]   se procede a balanceo, desinstalacion y reinstalacion de sw._x000D_
pruebas ok // [26/09/2025] se suspende porque el requerimiento de reinstalar Jam requiere que el equipo este balanceado. se reprograma actividad para Lunes 29 10hs, se dió aviso a Focal point. Atm en servicio</t>
  </si>
  <si>
    <t xml:space="preserve">[29/09/2025] se aplica fix de teclado epp 7 se realizaron pruebas correspondientes con funcionario </t>
  </si>
  <si>
    <t>[29/09/2025] comtiene teclado epp5, no requiere fix</t>
  </si>
  <si>
    <t xml:space="preserve">[27/09/2025] mantenimiento </t>
  </si>
  <si>
    <t>Cliente se comunica por bolsa llena al 51%, no puede depositar, se reinicia el equipo y persiste, se vuelca el firmware a la placa y no se logra dejar operativa, queda con error en bolsa y llenado, se deriva a tecnico para chequear sensores, equipo con valores. (Lunes 29/09 se encontraran cerrados).</t>
  </si>
  <si>
    <t>[26/09/2025] se retira atasco de billete  // Se dio de alta el Requerimiento 101111957-0.</t>
  </si>
  <si>
    <t xml:space="preserve">[26/09/2025] mantenimiento preventivo </t>
  </si>
  <si>
    <t>[26/09/2025] Se reemplazó teclado de supervisor. Se realizó mantenimiento preventivo. Se realizaron pruebas en diagnóstico sin fallas.</t>
  </si>
  <si>
    <t xml:space="preserve">[26/09/2025] Se aplicó fix para teclado EPP7. Teclado operativo </t>
  </si>
  <si>
    <t>[26/09/2025] Se realizo M. preventivo</t>
  </si>
  <si>
    <t>[26/09/2025] susoendo por pedido de repuesto</t>
  </si>
  <si>
    <t>[26/09/2025]   se solucionó problema en modulo de depósito se realizaron pruebas correspondientes con funcionario  // [25/09/2025] se suspende pedido por solicitud de repuestos</t>
  </si>
  <si>
    <t xml:space="preserve">[26/09/2025] No sé pudo realizar mantenimiento por corte de energía en sucursal </t>
  </si>
  <si>
    <t>[26/09/2025] Se suspende por pedido de parte (Note transport)</t>
  </si>
  <si>
    <t xml:space="preserve">[26/09/2025] Se resuelve problemas en el escrow del módulo de depósitos, se realizó limpieza, se realizaron pruebas en producción en presencia de funcionario </t>
  </si>
  <si>
    <t>[26/09/2025] se suspende porque el requerimiento de reinstalar Jam requiere que el equipo este balanceado. se reprograma actividad para Lunes 29 10hs, se dió aviso a Focal point. Atm en servicio</t>
  </si>
  <si>
    <t>[26/09/2025] cambio de head / cam 8350._x000D_
modulo probado en produccion junto al funcionario._x000D_
equipo operativo. // [25/09/2025] se verifico error en cam8350._x000D_
se suspende pedido por repuesto.</t>
  </si>
  <si>
    <t>[26/09/2025] Se realizó mantenimiento preventivo. Se realizaron pruebas en diagnóstico sin fallas.</t>
  </si>
  <si>
    <t xml:space="preserve">[26/09/2025] se revisa que no esten correas salidas de.lugar por.desatasco retirado por tesorero.Pruebas ok. _x000D_
</t>
  </si>
  <si>
    <t>[26/09/2025] retiro objeto de jack de audio y se baja volumen de sonido</t>
  </si>
  <si>
    <t>870121</t>
  </si>
  <si>
    <t>[26/09/2025] Se realiza configuración de gaveta de 20000 pruebas en servicio sin falla con funcinario // se consulta a caudales disponibilidad</t>
  </si>
  <si>
    <t>BANCO CREDICOOP 870121</t>
  </si>
  <si>
    <t>[26/09/2025] Se realizo cambio de motherboard. Se realizo cambio de disco rígido. se realizo cambio de fuente card cage. Se realizo remasterizacion. Se suspende pedido por horario bancario. Se continúa el dia 29 con la configuración. // [25/09/2025] Se solicita motherboard procesador Denver. se suspende pedido.</t>
  </si>
  <si>
    <t>[27/09/2025] Se retiró billete trabado del stacker. Se realizaron pruebas en diagnóstico y producción con cliente de la Entidad sin fallas. // Se solicita guardia</t>
  </si>
  <si>
    <t>[27/09/2025]   se cambió UPS CTI UL _x000D_
pruebas ok // [26/09/2025] el problema del ups son las baterias, se pidoo un ups a stock y enviaron ups sin baterias.se suspende por pedido de baterias. de todos modos el equipo esta directo a 220v y funcionando correctamente. // se realiza soporte telefonico, dejando el equipo en uso y operativo, se solicita UPS para cambio preventivo</t>
  </si>
  <si>
    <t>[26/09/2025] Se realizó mantenimiento preventivo. Se realizaron pruebas en diagnóstico y producción con clientes de la Entidad sin fallas.</t>
  </si>
  <si>
    <t>[25/09/2025] Se solicita motherboard procesador Denver. se suspende pedido.</t>
  </si>
  <si>
    <t>6009</t>
  </si>
  <si>
    <t>[25/09/2025] se realiza cambio de placa y configuracion de gavetas. prueba con responsable ok</t>
  </si>
  <si>
    <t>BANCO NACION 6009</t>
  </si>
  <si>
    <t>[25/09/2025] Se reemplazo chasis de dispensador._x000D_
Se realizaron pruebas en diagnostico y en servicio sin presentar fallas.</t>
  </si>
  <si>
    <t>[25/09/2025] se suspende pedido por solicitud de repuestos</t>
  </si>
  <si>
    <t>[25/09/2025] actualización de sist. teclado. limpieza y calibrado de sensores. servicio técnico por sensor en deposito de billetes falsos llave extraviada</t>
  </si>
  <si>
    <t xml:space="preserve">[25/09/2025] Se acomodó correa del head, se realizó limpieza, se realizaron pruebas en producción en presencia de funcionario </t>
  </si>
  <si>
    <t>[25/09/2025]   se remplaza lata bolsa // [24/09/2025] lata defectuosa</t>
  </si>
  <si>
    <t xml:space="preserve">[25/09/2025] Se realiza mantenimiento preventivo </t>
  </si>
  <si>
    <t>6417</t>
  </si>
  <si>
    <t>[25/09/2025] Se realizo MP._x000D_
modulo probado en produccion junto al funcionario._x000D_
equipo operativo.</t>
  </si>
  <si>
    <t>BAPRO 6417</t>
  </si>
  <si>
    <t>[25/09/2025] suspende // Verificar conectividad, no se puede acceder al equipo de forma remota. Se corrobora que no es un problema del router. A su vez el cliente indica que el equipo está conectado y no ve ningún cable suelto.</t>
  </si>
  <si>
    <t xml:space="preserve">[25/09/2025] Mantenimiento preventivo. _x000D_
Si encontraron $10000 (1 billete de $10000) trabados en el head unit, se entregaron al funcionario. Equipo operativo._x000D_
Pruebas en servicio junto a funcionario exitosas </t>
  </si>
  <si>
    <t xml:space="preserve">[25/09/2025] se realiza mantenimiento preventivo </t>
  </si>
  <si>
    <t>10258</t>
  </si>
  <si>
    <t xml:space="preserve">[25/09/2025] Mantenimiento preventivo. _x000D_
Corrección en mecanismo de cierre de shutter de dispensador. _x000D_
Pruebas en servicio junto a funcionario exitosas </t>
  </si>
  <si>
    <t>BANCO NACION 10258</t>
  </si>
  <si>
    <t>[25/09/2025]   Se configuró y reemplazó gaveta recicladora. Gaveta S/N GRG2111057949 configurada cómo recicladora de $10000. ATM sin fallas. // [22/09/2025] Suspende por pedido de repuesto (gaveta Recicladora) // Se solicita guardia</t>
  </si>
  <si>
    <t>[25/09/2025] Se realiza limpieza de equipo, calibracion de sensores, lubricacion de mecanismos, pruebas en servicio sin falla con funcionario.</t>
  </si>
  <si>
    <t xml:space="preserve">[25/09/2025] se instaló fix EPP7 _x000D_
pruebas ok </t>
  </si>
  <si>
    <t xml:space="preserve">[25/09/2025] se realizó mantenimiento preventivo </t>
  </si>
  <si>
    <t xml:space="preserve">[25/09/2025] Se realizo M. preventivo </t>
  </si>
  <si>
    <t xml:space="preserve">[25/09/2025] Se aplica fix del EPP, se realizaron pruebas en producción en presencia de funcionario </t>
  </si>
  <si>
    <t>[25/09/2025] se verifico error en cam8350._x000D_
se suspende pedido por repuesto.</t>
  </si>
  <si>
    <t xml:space="preserve">[25/09/2025] se solucionó problema en dispensador se realizaron pruebas correspondientes con funcionario </t>
  </si>
  <si>
    <t>[25/09/2025] no se observa billete reclamado. busqueda NO EXITOSA, ATM OK // sla 1 de 5</t>
  </si>
  <si>
    <t>008383003970</t>
  </si>
  <si>
    <t>[25/09/2025] Se realizo remasterizacion actualización de aleph 4.34 y template firmware cabezal 1.084.54. Se realizaron pruebas en diagnóstico y producción con funcionario sin presentar fallas // No abre el shutter, se realiza apagado general y no puedo conectarme al equipo, se le da indicaciones al cliente para que pueda retirar, se reinicia y queda tildada, se verifica disco d lleno, se borra y se reinicia pero no toma billetes y da error de dispositivo, se intenta ingresar para reinstalar sp pero no lo permite al querer reinstalarlo, trabajar en el equipo es imposible por la mala conectividad, se tilda y no se pueden ejecutar las aplicaciones, se deriva a tecnico</t>
  </si>
  <si>
    <t>FRAVEGA 008383003970</t>
  </si>
  <si>
    <t xml:space="preserve">[25/09/2025] mantenimiento </t>
  </si>
  <si>
    <t>[25/09/2025] configuracion de router teldat rs123 en conjunto con especialistas Ariel Vasenas  // Se solicita verificar router, ya que no hay conexión con los equipos pese a reiniciarlo.</t>
  </si>
  <si>
    <t>[25/09/2025] se repara deflector de presenter. pruebas en servicio ok // se consulta a caudales disponibilidad</t>
  </si>
  <si>
    <t>[26/09/2025]   se remplaza PC se masteriza equipo_x000D_
se chequear colectividad con monitoreo ok // [25/09/2025] suspende // Verificar conectividad, no se puede acceder al equipo de forma remota. Se corrobora que no es un problema del router. A su vez el cliente indica que el equipo está conectado y no ve ningún cable suelto.</t>
  </si>
  <si>
    <t xml:space="preserve">[26/09/2025] Mantenimiento preventivo. _x000D_
Pruebas en servicio junto a funcionario exitosas </t>
  </si>
  <si>
    <t xml:space="preserve">[26/09/2025] se aplicó fix para teclado EPP7. teclado operativo </t>
  </si>
  <si>
    <t>[26/09/2025] se cargan claves y se modifica clave maestra. pruebas ok</t>
  </si>
  <si>
    <t>13313</t>
  </si>
  <si>
    <t>[26/09/2025] Se realiza limpieza de equipo, calibracion de sensores, lubricacion de mecanismos, pruebas en servicio sin falla con funcionario.</t>
  </si>
  <si>
    <t>BAPRO 13313</t>
  </si>
  <si>
    <t>[26/09/2025] se ejecuto fix para el cam8350._x000D_
modulo probado en produccion junto al funcionario._x000D_
equipo operativo.</t>
  </si>
  <si>
    <t>[26/09/2025] el problema del ups son las baterias, se pidoo un ups a stock y enviaron ups sin baterias.se suspende por pedido de baterias. de todos modos el equipo esta directo a 220v y funcionando correctamente. // se realiza soporte telefonico, dejando el equipo en uso y operativo, se solicita UPS para cambio preventivo</t>
  </si>
  <si>
    <t xml:space="preserve">[26/09/2025] Se aplicó fix para teclado EPP7. teclado operativo </t>
  </si>
  <si>
    <t xml:space="preserve">[26/09/2025] se cambió UPS CTI 90_x000D_
pruebas ok </t>
  </si>
  <si>
    <t>[26/09/2025] Reemplazo de consumibles modulo 3 y 4, no se encontró diferencia física, pruebas con el tesorero ok // SLA 1 de 5</t>
  </si>
  <si>
    <t xml:space="preserve">[26/09/2025] Se suspende pedido por solicitud de repuesto </t>
  </si>
  <si>
    <t>13314</t>
  </si>
  <si>
    <t>BAPRO 13314</t>
  </si>
  <si>
    <t>[26/09/2025] se pbserva correa de transporte salida. se coloca y se ajusta tensor de correas. pruebas en servicio con responsanle ok // A coordinar con PDF</t>
  </si>
  <si>
    <t xml:space="preserve">[26/09/2025] Se reviso dispensador. Se revisaron módulos. Se realizaron pruebas y diagnósticos. dispensador OPERATIVO. Pruebas OK. Se realizó prueba de extracción de efectivo con funcionario bancario. Prueba EXITOSA. ATM operativo y en servicio </t>
  </si>
  <si>
    <t xml:space="preserve">[26/09/2025] Mantenimiento preventivo </t>
  </si>
  <si>
    <t xml:space="preserve">[26/09/2025] se encontró feed shaft fuera de posición en módulo 2 picker. se acomodo feed shaft. se reviso dispensador. se realizaron pruebas y diagnósticos. Pruebas OK. Se realizó prueba de extracción con personal bancario. Prueba EXITOSA. dispensador OPERATIVO. ATM operativo y en servicio </t>
  </si>
  <si>
    <t>[25/09/2025] el teclado es EPP5. NO APLICA FIX</t>
  </si>
  <si>
    <t>[25/09/2025] serv. tec. sensor. // [04/09/2025] falla sensor CI-1300SC-H002</t>
  </si>
  <si>
    <t xml:space="preserve">[25/09/2025] diagnóstico pruebas y preventivo ok </t>
  </si>
  <si>
    <t>[25/09/2025] renombrado de cerradura // [06/08/2025] se suspende por falla de comunicación- falta bolsa</t>
  </si>
  <si>
    <t>[26/09/2025] se realiza mantenimiento de lectora, impresora y fascia de atm. No se realiza de dispensador porque no se pudo abrir tesoro por no tener personal para la tarea. Suspendo</t>
  </si>
  <si>
    <t>[24/09/2025] Se reemplazó impresora de recibos. Se realizaron pruebas en diagnóstico y producción sin fallas.</t>
  </si>
  <si>
    <t>[24/09/2025] Se realizó mantenimiento preventivo. Se realizaron pruebas en diagnóstico sin fallas.</t>
  </si>
  <si>
    <t>[24/09/2025] Se eliminó atasco de elemento extraño dentro de la lectora de tarjetas (papel)._x000D_
Se realizaron pruebas en diagnostico y en servicio sin presentar fallas._x000D_
Se adjuntan fotos del papel encontrado dentro de la lectora. // Se solicita guardia</t>
  </si>
  <si>
    <t>[24/09/2025] Se realizo mantenimiento preventivo OK. Se realizo actualización de template firmware 1.084.54. Se realizaron pruebas en diagnóstico y producción con funcionario sin presentar fallas. // mtm</t>
  </si>
  <si>
    <t xml:space="preserve">[24/09/2025] Mantenimiento preventivo. _x000D_
Pruebas en servicio junto a funcionario exitosas </t>
  </si>
  <si>
    <t>[24/09/2025]   Se realiza mantenimiento preventivo, cambio de guías de bandeja de supervisor, pruebas en servicio sin falla con funcionario. // [20/08/2025] Se suspende por pedido de parte (guia carro superior)</t>
  </si>
  <si>
    <t xml:space="preserve">[24/09/2025] se realizó mantenimiento preventivo correspondiente </t>
  </si>
  <si>
    <t>[24/09/2025] Se realizo revision de dispensador y se encontro dinero trabado en el transporte vertical. Se realiza cambio de kit de friccion modulos 1, 2, 3 y 4. Se realiza cambio de engranaje doble con eje de aluminio. Se realizan pruebas en diagnóstico y producción con funcionario sin presentar fallas.</t>
  </si>
  <si>
    <t>[24/09/2025] Mantenimiento preventivo. _x000D_
Pruebas en servicio junto a funcionario exitosas</t>
  </si>
  <si>
    <t>[24/09/2025] se verifican errores en logs sin encontrar fallas en modulo. se prueba en servicio sin fallas con funcionario. atm ok</t>
  </si>
  <si>
    <t>[24/09/2025] lata defectuosa</t>
  </si>
  <si>
    <t xml:space="preserve">[24/09/2025] se hace a la par de SC dispensador. Diagnóstico pruebas y preventivo ok </t>
  </si>
  <si>
    <t>[24/09/2025] Se acomodaron correas de transporte que se encontraban fuera de posición lo cual indicaba un error en sensor de reject._x000D_
Se realizo la limpieza completa del modulo y se realizaron diversas pruebas con billetes de prueba probando todo el recorrido de los mismos sin presentar fallas.</t>
  </si>
  <si>
    <t xml:space="preserve">[25/09/2025] Al momento de llegar el ATM se encontraba funcionando correctamente, se verifica el correcto funcionamiento del lector de tarjetas </t>
  </si>
  <si>
    <t xml:space="preserve">[25/09/2025] Mantenimiento preventivo </t>
  </si>
  <si>
    <t xml:space="preserve">[25/09/2025] Mantenimiento preventivo. _x000D_
Cambio take away módulo 1 y snap latch módulo 2._x000D_
Pruebas en servicio junto a funcionario exitosas </t>
  </si>
  <si>
    <t>[25/09/2025] se soluciona falla de presenter y rueda de cam que rompia billetes. pruebas en diagnosrico y en servicio ok. atm ok</t>
  </si>
  <si>
    <t xml:space="preserve">[25/09/2025] Mantenimiento preventivo, actualización de firmware 1.084.54 </t>
  </si>
  <si>
    <t>[25/09/2025] Se realizo reparación de doble extractor 1._x000D_
Se realizo limpieza y calibración de sensores._x000D_
Se realizaron diversas pruebas en diagnostico y en servicio sin presentar fallas.</t>
  </si>
  <si>
    <t xml:space="preserve">[23/09/2025] se cambió cinta escrow </t>
  </si>
  <si>
    <t>[23/09/2025] Al momento de mi llegada el ATM no presenta falla._x000D_
Se adjuntan fotos de subtotales donde se puede corroborar el buen funcionamiento del dispensador ya que se observa que no tiene billetes purgados más que los de la prueba de dispensador._x000D_
Se realiza pruebas en servicio con cliente de la entidad sin presentar fallas. // Se solicita guardia</t>
  </si>
  <si>
    <t xml:space="preserve">[23/09/2025] Mantenimiento preventivo </t>
  </si>
  <si>
    <t>10254</t>
  </si>
  <si>
    <t>[23/09/2025] Se realizo MP._x000D_
Se completo planilla base instalada sas._x000D_
modulo probado en produccion junto al funcionario._x000D_
Equipo operativo.</t>
  </si>
  <si>
    <t>BANCO NACION 10254</t>
  </si>
  <si>
    <t xml:space="preserve">[23/09/2025] Se realizo M. preventivo </t>
  </si>
  <si>
    <t xml:space="preserve">[23/09/2025] Atm çon falla en dispensador. falla en módulo 1 picker. Se cambia módulo 1 picker en atm. Se realizan pruebas y diagnósticos en atm. Prueba EXITOSA. dispensador OPERATIVO. Se realizó prueba de extracción de efectivo con funcionario bancario. Prueba OK. ATM operativo y en servicio </t>
  </si>
  <si>
    <t>[23/09/2025] Se realizo revisión de lectora de tarjetas se encontro papel obstruyendo el transporte. Se extrajo el mismo. Se realizaron pruebas en diagnóstico y producción con funcionario sin presentar fallas.</t>
  </si>
  <si>
    <t>[23/09/2025] Sensor de huella funcionando sin fallas, se envían fotografías de prueba, pruebas con la cuenta de la tesorera ok // fecha limite de realizacion 23/09</t>
  </si>
  <si>
    <t>[23/09/2025] se suspende local cerrado // se consulta a caudales</t>
  </si>
  <si>
    <t xml:space="preserve">[23/09/2025] Se realiza mantenimiento preventivo </t>
  </si>
  <si>
    <t>[23/09/2025] Se realizo MP._x000D_
modulo probado en produccion junto al funcionario._x000D_
equipo operativo.</t>
  </si>
  <si>
    <t>14075</t>
  </si>
  <si>
    <t>BANCO LA PAMPA 14075</t>
  </si>
  <si>
    <t xml:space="preserve">[23/09/2025] Mantenimiento preventivo. _x000D_
Se cambió la gaveta N°B838221101794 a denominación $20.000._x000D_
Pruebas en servicio junto a funcionario exitosas </t>
  </si>
  <si>
    <t xml:space="preserve">[23/09/2025] Se realizo reemplazo de batería EPP5. Se realizaron pruebas en diagnóstico y producción con funcionario sin presentar fallas. // [22/09/2025] Se realizo revisión de teclado cliente epp5, se ingreso al ds y se detecto que el mismo posee batería baja. se suspende pedido por repuesto </t>
  </si>
  <si>
    <t>[23/09/2025] Se realizaron pruebas en Biométrico con funcionario bancario. Prueba EXITOSA. Biométrico operativo.</t>
  </si>
  <si>
    <t>[24/09/2025] Se realizó mantenimiento preventivo. Se realizaron pruebas en diagnóstico y producción con clientes de la Entidad sin fallas.</t>
  </si>
  <si>
    <t>[23/09/2025] se configuro el parametro 8 (set printer)._x000D_
modulo probado en produccion junto al funcionario._x000D_
equipo operativo.</t>
  </si>
  <si>
    <t>[23/09/2025] El ATM no presenta fallas a mi llegada, se corrobora correcto funcionamiento del mismo, se adjuntan fotos de subtotales donde se puede ver que no presenta purga excesiva._x000D_
Se realizan pruebas con clientes de la entidad sin presentar fallas. // Se solicita guardia</t>
  </si>
  <si>
    <t>544TAS01</t>
  </si>
  <si>
    <t xml:space="preserve">[24/09/2025] se reparo couler PC_x000D_
pruebas ok </t>
  </si>
  <si>
    <t>BANCO MACRO 544TAS01</t>
  </si>
  <si>
    <t>[24/09/2025] Se realiza reparación de impresora de recibos.  Se realiza limpieza de mecanismo de cutter y de transporte.  Se realizan numerosas pruebas de impresión sin presentar fallas.</t>
  </si>
  <si>
    <t xml:space="preserve">[24/09/2025] Se realiza mantenimiento preventivo de segundo semestre, limpieza de ambos módulos, verificación de sensores y correas, pruebas en servicio sin falla con funcionario </t>
  </si>
  <si>
    <t>[24/09/2025]   se masteriza equipo // [23/09/2025] se suspende local cerrado // se consulta a caudales</t>
  </si>
  <si>
    <t>[24/09/2025] se reinstalo firmware a la placa arduino.</t>
  </si>
  <si>
    <t xml:space="preserve">[24/09/2025] Se ajustó el switch de presencia de la gaveta de purga se realizó limpieza se realizaron pruebas en producción en presencia de funcionario </t>
  </si>
  <si>
    <t xml:space="preserve">[24/09/2025] Mantenimiento preventivo </t>
  </si>
  <si>
    <t xml:space="preserve">[24/09/2025] se ajusto y cambio consumibles módulo 2_x000D_
pruebas ok en servicio </t>
  </si>
  <si>
    <t>[24/09/2025] Se realizo reparación de una gaveta de $ 20.000 - S/N BN00435156._x000D_
Se realizan pruebas en diagnostico y en servicio sin presentar fallas.</t>
  </si>
  <si>
    <t>[24/09/2025] equipo con opción 3. posee táctil y el mismo esta funcionando ok.</t>
  </si>
  <si>
    <t>[24/09/2025] Se realizo reparación de una gaveta de dinero de $10.000 - S/N:  BY000883411_x000D_
Se realizaron pruebas en diagnostico y en servicio sin presentar fallas.</t>
  </si>
  <si>
    <t>[24/09/2025] Se realizo reparación de gaveta de $20.000 - S/N:  BY000512683._x000D_
Se realizo prueba en diagnostico y en servicio sin presentar fallas.</t>
  </si>
  <si>
    <t>[23/09/2025] Al momento de mi llegada el ATM se encuentra sin fallas._x000D_
No presenta purga excesiva, se realizan extracciones con clientes de la entidad sin presentar fallas. // Se solicita guardia</t>
  </si>
  <si>
    <t xml:space="preserve">[22/09/2025] Se realizo M. preventivo </t>
  </si>
  <si>
    <t>[22/09/2025] actualizacion de template del cabezal de cti UL_x000D_
prueba de depositos con el operador ok._x000D_
Equipo operativo // Cliente informa que el equipo rechaza todos los billetes de $20.000. Se verifica que tiene el último template, por favor verificar.</t>
  </si>
  <si>
    <t>[22/09/2025] se reinstala software base y aleph. queda en servicio  // a coordinar con caudales _x000D_
cliente indica que al realizar depósitos el equipo persiste con falla al depositar, se ingresa se realiza apertura del escrow el cual no contiene nada, se le indica chequear y limpiar los compartimentos del validador, se procede con un BNE y se reinicia la recontadora, el equipo y la aplicación en conjunto. se realiza deposito de prueba. +5492966532649</t>
  </si>
  <si>
    <t>[22/09/2025] se revisa dispensador y se observan logs sin fallas. BUSQUEDA NO EXITOSA. del importe reclamado. // sla 1 de 5</t>
  </si>
  <si>
    <t>[22/09/2025] Se realizó configuración de XFS para corrección de funcionamiento de dispensador._x000D_
Pruebas en servicio junto a funcionario exitosas</t>
  </si>
  <si>
    <t xml:space="preserve">[22/09/2025] Se realiza limpieza del ATM por obra del lobby, cabe aclarar que la obra no está finalizada, el ATM queda operativo pero sin dinero porque todavía no cuenta con alarma </t>
  </si>
  <si>
    <t xml:space="preserve">{22/09/2025}   // [22/09/2025] se masterizo p500 a la version 4.34_x000D_
prueba de depositos con el operador ok._x000D_
Equipo operativo // {20/09/2025} se consulta por guardia no confirma  // Se verifico los driver de la impresora esta todo bien, operativa imprimiendo. Pero el cliente dice que ya la había apagado por eso estaba ok. Por favor asistir ya que  que la apaga y la prende unas 8 veces al dia </t>
  </si>
  <si>
    <t>[22/09/2025] Mantenimiento preventivo. _x000D_
Pruebas en servicio junto a funcionario exitosas  // [03/07/2025] Se suspende por pedido de parte</t>
  </si>
  <si>
    <t xml:space="preserve">[22/09/2025] Se realizo revisión de teclado cliente epp5, se ingreso al ds y se detecto que el mismo posee batería baja. se suspende pedido por repuesto </t>
  </si>
  <si>
    <t xml:space="preserve">[22/09/2025] mantenimiento preventivo </t>
  </si>
  <si>
    <t>[22/09/2025] se configuran red y direcciones ip. se establece conexion y puesta en servicio ok</t>
  </si>
  <si>
    <t>[22/09/2025] Se realizó mantenimiento preventivo. Se realizaron pruebas en diagnóstico sin fallas.</t>
  </si>
  <si>
    <t>[22/09/2025] se solucionó problema en boquilla de atm se realizaron pruebas correspondientes con funcionario  // a coordinar con PDF</t>
  </si>
  <si>
    <t xml:space="preserve">[22/09/2025] Se realizo cambio de kit de friccion modulo 1, 2, 3 y 4. Se realizaron pruebas en diagnóstico. No se pudo realizar pruebas en producción ya que el generador de la refinería tiene desperfectos. Se suspende pedido. </t>
  </si>
  <si>
    <t>[22/09/2025] Al llegar al pedido el atm se encontraba out of service. se chequeo conexion OK. Se realizaron pruebas en diagnóstico. se realizo limpieza de sensores de impresora, se realizo pruebas en diagnostico y producción sin presentar fallas.</t>
  </si>
  <si>
    <t xml:space="preserve">[22/09/2025] se realiza mantenimiento preventivo en el equipo se realizaron pruebas correspondientes con funcionario </t>
  </si>
  <si>
    <t>[22/09/2025] se reinstala sp // Version 4.30 de Aleph,se deriva a tecnico para actualizar version</t>
  </si>
  <si>
    <t xml:space="preserve">[22/09/2025] Se realizaron pruebas en diagnóstico y producción con funcionario sin presentar fallas. // [22/09/2025] Se realizo cambio de kit de friccion modulo 1, 2, 3 y 4. Se realizaron pruebas en diagnóstico. No se pudo realizar pruebas en producción ya que el generador de la refinería tiene desperfectos. Se suspende pedido. </t>
  </si>
  <si>
    <t>809301</t>
  </si>
  <si>
    <t xml:space="preserve">[23/09/2025] se cambió consumibles dispensador _x000D_
pruebas ok en servicio </t>
  </si>
  <si>
    <t>BANCO CREDICOOP 809301</t>
  </si>
  <si>
    <t xml:space="preserve">[23/09/2025] se remplaza placa slave  // El cliente informa que reinició el equipo y aparece la pantalla negra con letras blancas indicando la falla de booteo, reinicia nuevamente y persiste la falla, solicita técnico para revisar, tambien nos informa que la semana pasada asistieron 2 técnicos diferentes para revisar el trabado de billetes pero sigue fallando el equipo. </t>
  </si>
  <si>
    <t>[22/09/2025] Suspende por pedido de repuesto (gaveta Recicladora) // Se solicita guardia</t>
  </si>
  <si>
    <t>[23/09/2025] se revisa sw y hw sin fallas.  se observan algunas caidas de lectora de tarjetas no relevantes. Se hace seguimiento y no falla atm</t>
  </si>
  <si>
    <t xml:space="preserve">[23/09/2025] se configuro cabezal Glory _x000D_
pruebas ok  // verificar en sitio, equipo cabezal glory, luego de actualizacion dejo de leer billetes.._x000D_
_x000D_
comenta que le realizaron una actualización y que ahora no tomo los billetes  de 1000 pesos._x000D_
Tel- 5492996225478 Brian Ortiz esta asta las 16hs  y Vanesa 23hs 3516538099_x000D_
</t>
  </si>
  <si>
    <t>[23/09/2025] Se realizo cambio de batería EPP5. Se realizaron pruebas en diagnóstico y producción con funcionario sin presentar fallas. // [22/09/2025] Se realizo revisión de teclado epp5, se ingreso al DS y se detecto que el mismo posee la batería baja. Se suspende pedido por repuesto.</t>
  </si>
  <si>
    <t>[23/09/2025] se cambian de puerto contadora y sensores. se configura puerto y se verifica funcionamiento con el cliente. ok // Se verifica falla en el escrow, no se puede abrir, se realiza BNE pero aparece error de port, se desconecta y se vuelve a conectar el puerto USB de la recontadora, se reinicia el equipo, se verifica que figuren bien los puertos desde administrador de dispositivos, persiste la falla, se deriva a monitoreo para revisar, el disco D no está lleno._x000D_
Contacto: Gustavo +5492964409888 / +5492964549460 // Se deriva tecnico, equipo no reconoce la contadora, además se requiere actuaizar version de aleph a la ultima liberada por QA</t>
  </si>
  <si>
    <t xml:space="preserve">[23/09/2025] Se observó que la aplicación JAM estaba tildada y no iniciaba. Se realizó apagado completo de ATM y se reinició levantando aplicativo normalmente._x000D_
Se verifica funcionamiento correcto del ATM._x000D_
Pruebas en servicio junto a funcionario exitosas </t>
  </si>
  <si>
    <t>[23/09/2025] Se realizó mantenimiento preventivo. Se realizó prueba en producción con empleado de la Entidad sin fallas.</t>
  </si>
  <si>
    <t>[23/09/2025] se instaló fix para teclado epp7. equipo operativo</t>
  </si>
  <si>
    <t>007090005070</t>
  </si>
  <si>
    <t>[23/09/2025] se trata de reproducir error reportado.si exito. se realizan depositos de prueba sin fallas. se recupera ticket de reclamo  observando unico error del equipo. _x000D_
Mae ok // derivado</t>
  </si>
  <si>
    <t>EXTRA S.A 007090005070</t>
  </si>
  <si>
    <t>[22/09/2025] se regula sensores de presencia de bolsa // {22/09/2025}   // {20/09/2025} es necesario ir con ub // Presenta error en el sensor de la bolsa la UB solucionó el inconveniente, pero le pusieron un precinto provisoriamente para que no falle la máquina, necesita la visita de un técnico.</t>
  </si>
  <si>
    <t>{22/09/2025}   // [22/09/2025] Mantenimiento preventivo  // {20/09/2025} sin guardia  // cliente solicita una limpieza ya que indica que el equipo tiene mucho polvo</t>
  </si>
  <si>
    <t>[22/09/2025] Se liberó atasco de billete en chest transport, se realizo limpieza y calibración de sensores y se realizaron pruebas en diagnostico sin presentar fallas. // Se solicita guardia</t>
  </si>
  <si>
    <t xml:space="preserve">[22/09/2025] Se retiró 1 billete de $100 del transporte frontal y se acomodó cinta de escrow de módulo de depósitos. _x000D_
Pruebas en servicio junto a funcionario exitosas </t>
  </si>
  <si>
    <t>[23/09/2025] Relevamiento y aplicacion del fix para epp7_x000D_
Se completo planilla base instalada sas._x000D_
modulo probado en produccion junto al funcionario._x000D_
Equipo operativo.</t>
  </si>
  <si>
    <t xml:space="preserve">[22/09/2025] se realizó mantenimiento preventivo </t>
  </si>
  <si>
    <t>[22/09/2025] Se realizo revisión de teclado epp5, se ingreso al DS y se detecto que el mismo posee la batería baja. Se suspende pedido por repuesto.</t>
  </si>
  <si>
    <t>[22/09/2025] Al momento de mi llegada el ATM se encuentra operativo sin fallas._x000D_
El ATM funcionó todo el fin de semana sin presentar fallas._x000D_
Se realizaron pruebas pero no se pudo replicar la falla mencionada.</t>
  </si>
  <si>
    <t xml:space="preserve">[22/09/2025] Mantenimiento preventivo. El equipo que con mensaje de intervención CIT requerida, sensores y calibración ok. </t>
  </si>
  <si>
    <t>[22/09/2025] Equipo fuera de servicio por decisión del cliente luego del movimiento interno. Se esperan conexiones por un par de meses. El cliente se contactara para volver a poner en servicio  // [24/07/2025] No se pudo realizar preventivo, equipo fuera de servicio por obra, se aguarda finalizacion para continuar, se cambia ups</t>
  </si>
  <si>
    <t xml:space="preserve">[22/09/2025] Mantenimiento preventivo, actualización de firmware 1.084.54 </t>
  </si>
  <si>
    <t>[22/09/2025] Equipo operativo, se destrabo después del retiro de bolsa hoy temprano con deposito ok.  // Cliente informa _x000D_
_x000D_
En el visor figura_x000D_
error E 8- A 601_x000D_
Escrow_x000D_
llamar al service_x000D_
_x000D_
Se solicita asistencia</t>
  </si>
  <si>
    <t xml:space="preserve">[22/09/2025] se realiza mantenimiento preventivo </t>
  </si>
  <si>
    <t>[22/09/2025] clear ram y reconfiguracion de cabezal // atasco en scrow , se abre retira atasco se reinicia, luego no reconoce recontadora, se reinicia reiteradas veces desde pc y recontadora desde perilla.iindica correcta en menu cim pero no toma los billetes y se tilda app. se solicita asistencia.</t>
  </si>
  <si>
    <t>[22/09/2025] Revision del dispensador_x000D_
modulo probado en produccion junto al funcionario._x000D_
Equipo operativo.</t>
  </si>
  <si>
    <t>13308</t>
  </si>
  <si>
    <t>BAPRO 13308</t>
  </si>
  <si>
    <t xml:space="preserve">[22/09/2025] Se corrigió posicionamiento de antiskimming de tarjetas. _x000D_
Revisión en diagnóstico ok de lecturas de banda magnética y chip._x000D_
Pruebas en servicio junto a funcionario exitosas _x000D_
</t>
  </si>
  <si>
    <t>[22/09/2025] Se realizó mantenimiento preventivo. Se realizaron pruebas en diagnóstico y producción con clientes de la Entidad sin fallas.</t>
  </si>
  <si>
    <t xml:space="preserve">[22/09/2025] se realizó mantenimiento preventivo correspondiente </t>
  </si>
  <si>
    <t xml:space="preserve">[22/09/2025] diagnóstico pruebas y preventivo ok </t>
  </si>
  <si>
    <t xml:space="preserve">[22/09/2025] Se realizó configuración de XFS para corrección de funcionamiento de dispensador._x000D_
Pruebas en servicio junto a funcionario exitosas </t>
  </si>
  <si>
    <t>[20/09/2025] se realiza correct en cabezal // falla al depositar, se verifica scrow y modulos, modulos con polvo se indica pasar trapo. se realiza bne, indica error en modulos se solicita asistencia.</t>
  </si>
  <si>
    <t xml:space="preserve">[20/09/2025] Se realizo M. preventivo </t>
  </si>
  <si>
    <t xml:space="preserve">[19/09/2025] se realizó mantenimiento preventivo </t>
  </si>
  <si>
    <t xml:space="preserve">[19/09/2025] se realiza mantenimiento preventivo </t>
  </si>
  <si>
    <t xml:space="preserve">[19/09/2025] Se detecto resorte fuera de posición. Se coloco el mismo en la posición correcta. Se realizaron pruebas en diagnóstico y producción con funcionario sin presentar fallas. </t>
  </si>
  <si>
    <t>[19/09/2025] Se realizó mantenimiento preventivo. Se realizaron pruebas en diagnóstico y producción con funcionario de la Entidad sin fallas.</t>
  </si>
  <si>
    <t>[19/09/2025] Se realizo reinstalacion de software base y aplicativo M.V por falla de táctil._x000D_
Se realizan pruebas en servicio junto al funcionario sin presentar fallas.</t>
  </si>
  <si>
    <t xml:space="preserve">[19/09/2025] ATM con epp5 </t>
  </si>
  <si>
    <t xml:space="preserve">[19/09/2025] Se realiza mantenimiento preventivo </t>
  </si>
  <si>
    <t xml:space="preserve">[19/09/2025] se realiza cambio de epp por fallas recurrentes_x000D_
se realizaron pruebas correspondientes con funcionario </t>
  </si>
  <si>
    <t>[19/09/2025] Se realizó limpieza y calibración de fotosensores. Se realizaron pruebas en diagnóstico y producción con funcionario de la Entidad sin falla.</t>
  </si>
  <si>
    <t>11128</t>
  </si>
  <si>
    <t xml:space="preserve">[19/09/2025] Se cambió gaveta de dinero N°B838221102593 de denominación $10000, QR GR-050201-4465-0313._x000D_
Se cambio denominación de gaveta N°B838180300275 a valor $10000._x000D_
Pruebas de ambas gavetas en servicio junto a funcionario exitosas </t>
  </si>
  <si>
    <t>BAPRO 11128</t>
  </si>
  <si>
    <t>5582</t>
  </si>
  <si>
    <t xml:space="preserve">[19/09/2025] Mantenimiento preventivo. _x000D_
Pruebas en servicio junto a funcionario exitosas </t>
  </si>
  <si>
    <t>BAPRO 5582</t>
  </si>
  <si>
    <t xml:space="preserve">[19/09/2025] sr realiza mantenimiento preventivo </t>
  </si>
  <si>
    <t>809351</t>
  </si>
  <si>
    <t xml:space="preserve">[19/09/2025] contiene epp5, no requiere fix de teclado </t>
  </si>
  <si>
    <t>BANCO CREDICOOP 809351</t>
  </si>
  <si>
    <t>7</t>
  </si>
  <si>
    <t>[19/09/2025] Se acomodaron correas verticales. Se realizaron pruebas en diagnóstico sin fallas. // A coordinar con caudales</t>
  </si>
  <si>
    <t>BANCO LA PAMPA 7</t>
  </si>
  <si>
    <t>[19/09/2025] Se realizo calibración de boquilla de impresora con respecto a la fascia del ATM.  Se realizan pruebas de impresión en servicio sin presentar fallas.</t>
  </si>
  <si>
    <t xml:space="preserve">[20/09/2025] Se realizo cambio de gaveta $20.000 S/N BY000732546. Se realizo configuración de la misma. Se realizaron pruebas en diagnóstico y producción con funcionario sin presentar fallas. </t>
  </si>
  <si>
    <t>[20/09/2025] Se reemplazo escrow y placa de escrow._x000D_
Se realizo limpieza y calibración de sensores._x000D_
Se realizaron diversas pruebas en diagnostico sin presentar fallas. // [17/09/2025] Se suspende por pedido de repuesto // Se solicita guardia</t>
  </si>
  <si>
    <t>[19/09/2025] se realizó instalación y configuración ATM. gavetas configuradas $1000 SN 802117-800117. $2000 SN 801055 - 702888 $10000 SN 702874 - 800158 $20000 SN 800975 - 800017</t>
  </si>
  <si>
    <t>104</t>
  </si>
  <si>
    <t>[20/09/2025] Se realizo reparación de lectora de tarjetas._x000D_
Se reemplazaron ruedas de arrastre de la misma._x000D_
Se realiza prueba en servicio sin presentar fallas.</t>
  </si>
  <si>
    <t>BANCO LA PAMPA 104</t>
  </si>
  <si>
    <t>[19/09/2025] se instalo fix para el parametro umbral._x000D_
modulo probado en produccion junto al funcionario._x000D_
Equipo operativo.</t>
  </si>
  <si>
    <t>[19/09/2025] se verifica placa y cable de red. se conecta atm en boca de red lindera y conecta. se habla con Walter de Comunicaciones de Bna y nos solicota derivar caso a su area. Atm ok</t>
  </si>
  <si>
    <t>[19/09/2025] Se realizo capacitación a personal de la sucursal 42 de la cooperativa obrera. Se realizaron pruebas en producción con empleados. Sin tener dudas del funcionamiento.  // capacitacion</t>
  </si>
  <si>
    <t xml:space="preserve">[19/09/2025] mantenimiento preventivo </t>
  </si>
  <si>
    <t>[19/09/2025] Se realizó mantenimiento preventivo. Se realizaron pruebas en diagnóstico sin fallas.</t>
  </si>
  <si>
    <t>[18/09/2025] Se actualizó firmware de teclado EPP correctamente. La TASi no presenta fallas.</t>
  </si>
  <si>
    <t>033TI0002</t>
  </si>
  <si>
    <t>BANCO HIPOTECARIO 033TI0002</t>
  </si>
  <si>
    <t xml:space="preserve">[18/09/2025] Se realizó mantenimiento preventivo en ATM. Se realizó prueba de extracción con funcionario bancario. Prueba EXITOSA. Dispensador OPERATIVO. ATM operativo y en servicio </t>
  </si>
  <si>
    <t>[18/09/2025] Se realizó mantenimiento preventivo. Se realizaron pruebas en diagnóstico sin fallas.</t>
  </si>
  <si>
    <t xml:space="preserve">[18/09/2025] se limpió y reseteó impresora. pruebas diagnóstico y de servicio ok </t>
  </si>
  <si>
    <t xml:space="preserve">[18/09/2025] se cambió ramal sensores dispensador _x000D_
pruebas ok en servicio </t>
  </si>
  <si>
    <t xml:space="preserve">[18/09/2025] Se realizó mantenimiento preventivo. Equipo operativo y en servicio </t>
  </si>
  <si>
    <t>015TI0003</t>
  </si>
  <si>
    <t>[18/09/2025] se aplicó fix</t>
  </si>
  <si>
    <t>BANCO HIPOTECARIO 015TI0003</t>
  </si>
  <si>
    <t>[18/09/2025] se retiro banda elastica del validador._x000D_
modulo probado en produccion junto al funcionario._x000D_
Equipo operativo.</t>
  </si>
  <si>
    <t>[18/09/2025] A mi llegada el ATM no presenta fallas en dispensador._x000D_
Se realizan extracciones con clientes sin presentar fallas. // Se solicita guardia</t>
  </si>
  <si>
    <t>[18/09/2025] se suspende instalacion por demoras en amuramiento de atm porque no abre la puerta de tesoro y se debe modificar lobby.</t>
  </si>
  <si>
    <t xml:space="preserve">[18/09/2025] se realiza mantenimiento preventivo en el equipo se realizaron pruebas correspondientes con funcionario </t>
  </si>
  <si>
    <t xml:space="preserve">[18/09/2025] se repara modulo aceptador // Se requiere asistencia para calibrar la MAE, rechaza todos los billetes. Figura operativa sin errores </t>
  </si>
  <si>
    <t xml:space="preserve">[18/09/2025] se aplicó fix </t>
  </si>
  <si>
    <t>[18/09/2025]  se repara falla de dispensador. atm ok. se observa falla aleatoria de comunicaciones. // a coordinar cn guardia</t>
  </si>
  <si>
    <t xml:space="preserve">[18/09/2025] Se realizo M. preventivo </t>
  </si>
  <si>
    <t xml:space="preserve">[18/09/2025] Se realizó Relevamiento de ATM. Se aplica fix en teclado EPP7. ATM operativo y en servicio </t>
  </si>
  <si>
    <t>[18/09/2025] Se realizo mantenimiento preventivo OK Se realizaron pruebas en diagnóstico y producción con funcionario sin presentar fallas.</t>
  </si>
  <si>
    <t xml:space="preserve">[18/09/2025] mantenimiento preventivo </t>
  </si>
  <si>
    <t xml:space="preserve">[18/09/2025] se realizo mantenimiento preventivo. pruebas OK. atm operativo </t>
  </si>
  <si>
    <t xml:space="preserve">[18/09/2025] regulacion de presentador, pruebas de dispensador realizadas en diagnostico </t>
  </si>
  <si>
    <t>[18/09/2025] Se realizo cambio de cable de red por falso contacto. Se realizaron pruebas en diagnóstico y producción con funcionario sin presentar fallas.</t>
  </si>
  <si>
    <t>002359057271</t>
  </si>
  <si>
    <t xml:space="preserve">[18/09/2025] diagnóstico pruebas y preventivo ok </t>
  </si>
  <si>
    <t>ACA 002359057271</t>
  </si>
  <si>
    <t xml:space="preserve">[18/09/2025] Se realizo cambio de upper unit. Se actualizo template de CRM9250. Se realizaron pruebas en diagnóstico y producción con funcionario y clientes sin presentar fallas. TAS OPERATIVA. // [17/09/2025] Se suspende pedido por horario de cierre de sucursal. // [16/09/2025] Se extrajeron logs por fallas reiteradas. Los mismos serán analizados por especialistas. Se suspende pedido por disponibilidad de personal de la sucursal. </t>
  </si>
  <si>
    <t xml:space="preserve">[18/09/2025] Se ajustó regulación del filtro de entrada, se realizaron pruebas en servicio con personal de la empresa </t>
  </si>
  <si>
    <t>[19/09/2025]   Se instala y configura atm _x000D_
SN GAVETAS $1000: 0039-4380_x000D_
$2000 1401-4337_x000D_
$10000 4724-4341_x000D_
$20000 - 1563-4377_x000D_
PRUEBAS EN SERVICIO OK. // [18/09/2025] se suspende instalacion por demoras en amuramiento de atm porque no abre la puerta de tesoro y se debe modificar lobby.</t>
  </si>
  <si>
    <t>035TI0002</t>
  </si>
  <si>
    <t xml:space="preserve">[19/09/2025] Se aplica FIX que actualiza el firmware del EPP7, se realizaron pruebas en producción en presencia de funcionario. Tesorera escribe: no presto conformidad por no haber sido validada tecnicamente </t>
  </si>
  <si>
    <t>BANCO HIPOTECARIO 035TI0002</t>
  </si>
  <si>
    <t>[19/09/2025] El ATM no registra fallas a mi llegada.</t>
  </si>
  <si>
    <t>[19/09/2025] impresora quedó ok (se adjunta ticket). se realizó limpieza de sensores de transporte. pruebas de diagnóstico y de servicio ok // técnico</t>
  </si>
  <si>
    <t>[19/09/2025] se realizó cambio de lectora de tarjetas por falla. la misma dejaba el atm fuera de servicio.  equipo probado y funcionando ok</t>
  </si>
  <si>
    <t>[19/09/2025] cambio de ups._x000D_
prueba de depositos con el operador ok._x000D_
Equipo operativo // .</t>
  </si>
  <si>
    <t>[19/09/2025] Se realizo cambio de NE (note escrow). Se realizaron pruebas en diagnóstico y producción con funcionario sin presentar fallas. // [16/09/2025] Se retira $641.510 pesos del note escrow, se suspende pedido ya que se solicita cambio de parte. Se encontro tarjeta personal, la cual originó el corte de la cinta.</t>
  </si>
  <si>
    <t xml:space="preserve">[19/09/2025] Se colocó en posición sensor SCS del stacker de dispensador. _x000D_
Pruebas en diagnóstico ok._x000D_
Pruebas en servicio junto a funcionario exitosas </t>
  </si>
  <si>
    <t xml:space="preserve">[19/09/2025] Se realiza monitoreo de fallas en la TAS y no se encontraron errores desde el último monitoreo el dia 18/9._x000D_
registro varios depósitos y retiro sin presentar fallas._x000D_
queda en servicio con pruebas satisfactorias. </t>
  </si>
  <si>
    <t>008383009770</t>
  </si>
  <si>
    <t>[18/09/2025] el equipo esta apagado completo porque se inundo de agua el lobby por fuertes lluvias en la ciudad. lo van a encender en 2 dias aproximadamente  // Router no emite ping, Tratamos de cominicarnos pero no encontramos números de esta sucursal. Se deriva a técnico para revisar, el técnico tiene que comunicarse con monitoreo para revisar la transmisión del genkin.</t>
  </si>
  <si>
    <t>Agentes Naturales</t>
  </si>
  <si>
    <t>FRAVEGA 008383009770</t>
  </si>
  <si>
    <t>002359057270</t>
  </si>
  <si>
    <t>ACA 002359057270</t>
  </si>
  <si>
    <t>871211</t>
  </si>
  <si>
    <t>[19/09/2025] instalacion de fix de teclado epp</t>
  </si>
  <si>
    <t>BANCO CREDICOOP 871211</t>
  </si>
  <si>
    <t xml:space="preserve">[18/09/2025] Se reemplazó placa controladora de dispensador. _x000D_
Se reinstalo aplicativo JAM 11.0.0 por fallas en el inicio._x000D_
Pruebas en servicio junto a funcionario exitosas </t>
  </si>
  <si>
    <t xml:space="preserve">[19/09/2025] se reinsertas correas de modulo aceptador // Cliente indica que tiene correas sueltas en la maquina , no puede depositar , requiere tecnico </t>
  </si>
  <si>
    <t xml:space="preserve">[19/09/2025] se instaló fix EPP7 </t>
  </si>
  <si>
    <t>871191</t>
  </si>
  <si>
    <t>BANCO CREDICOOP 871191</t>
  </si>
  <si>
    <t>[19/09/2025] instalación de fix de teclado epp 7</t>
  </si>
  <si>
    <t xml:space="preserve">[17/09/2025] Se realizo M. preventivo </t>
  </si>
  <si>
    <t>[17/09/2025] Se realizo M. preventivo</t>
  </si>
  <si>
    <t>[17/09/2025] instalación de fix de teclado epp7</t>
  </si>
  <si>
    <t>[17/09/2025] Se realizó mantenimiento preventivo. Se realizaron pruebas en diagnóstico y producción con funcionario de la Entidad sin fallas.</t>
  </si>
  <si>
    <t>[17/09/2025] se realiza mantenimiento preventivo  // derivado</t>
  </si>
  <si>
    <t xml:space="preserve">[17/09/2025] Se realiza actualización del firmware del EPP7, se realizaron pruebas en producción en presencia de funcionario </t>
  </si>
  <si>
    <t>[17/09/2025] instalacion de fix de teclado epp7</t>
  </si>
  <si>
    <t xml:space="preserve">[17/09/2025] fix teclado epp7 </t>
  </si>
  <si>
    <t xml:space="preserve">[17/09/2025] se retiro atasco de escrow, limpieza de modulo y calibracion </t>
  </si>
  <si>
    <t>[17/09/2025] Se reemplazó doble extractor superior. Se realizaron pruebas en diagnóstico y producción con funcionario de la Entidad sin fallas.</t>
  </si>
  <si>
    <t xml:space="preserve">[17/09/2025] se revisa lectora y fallas recientes encontrando 1 offline en el día de ayer. se prueba en diagnóstico y en servicio sin fallas. </t>
  </si>
  <si>
    <t xml:space="preserve">[17/09/2025] Luego de una actualización del JAM realizada por redlink el ATM dejo de funcionar correctamente, se realizó reinstalación del software base y aplicativo, se realizaron pruebas en producción en presencia de funcionario </t>
  </si>
  <si>
    <t>[17/09/2025] Se realizo actualización de fix teclado cliente. Se realizaron pruebas en diagnóstico y producción con funcionario sin presentar fallas.</t>
  </si>
  <si>
    <t>045TI0002</t>
  </si>
  <si>
    <t>BANCO HIPOTECARIO 045TI0002</t>
  </si>
  <si>
    <t xml:space="preserve">[17/09/2025] se instaló fix EPP7 </t>
  </si>
  <si>
    <t xml:space="preserve">[17/09/2025] Mantenimiento preventivo._x000D_
Pruebas en servicio junto a funcionario exitosas </t>
  </si>
  <si>
    <t xml:space="preserve">[17/09/2025] se realiza mantenimiento preventivo </t>
  </si>
  <si>
    <t>001TI0001</t>
  </si>
  <si>
    <t>[17/09/2025] Se realizo actualización de fix teclado cliente. Se realizaron pruebas en diagnóstico y producción con funcionario sin presentar fallas</t>
  </si>
  <si>
    <t>BANCO HIPOTECARIO 001TI0001</t>
  </si>
  <si>
    <t xml:space="preserve">[17/09/2025] se conecto en forma correcta el dispensador. se precintaron cables para que no vuelva a ocurrir. se hicieron pruebas de diagnóstico y de servicio ok </t>
  </si>
  <si>
    <t xml:space="preserve">[17/09/2025] Se corrigió registro XFS para la dispensación correcta del CDM._x000D_
Pruebas en servicio junto a funcionario exitosas </t>
  </si>
  <si>
    <t xml:space="preserve">[17/09/2025] Se realiza mantenimiento preventivo </t>
  </si>
  <si>
    <t>[17/09/2025] Se realizó Mantenimiento Preventivo del equipo. Se efectuan varios depósitos,  todos exitosos. // Mariela +5492974008871_x000D_
Se carga en DM</t>
  </si>
  <si>
    <t>[17/09/2025] equipo con problemas de sobre tensión en toma 220. // No se puede ingresar al equipo ya que no hay conexión. Cliente indica que ya reinicio el equipo y la falla persiste. Requiere técnico</t>
  </si>
  <si>
    <t>[17/09/2025] visita conjunta junto con UB._x000D_
se revisaron latas, observando una de ella en estado defectuoso._x000D_
se cambio ups por reinicios constantes del equipo._x000D_
prueba de depositos con el operador ok._x000D_
Equipo operativo // A coordinar con caudales. _x000D_
se reinicia la máquina y no toma la lata.</t>
  </si>
  <si>
    <t>[18/09/2025] Revision del dispensador._x000D_
cambio de cable de red._x000D_
revision del epp7._x000D_
modulo probado en produccion junto al funcionario._x000D_
Equipo operativo.</t>
  </si>
  <si>
    <t>11108</t>
  </si>
  <si>
    <t xml:space="preserve">[18/09/2025] Se realiza mantenimiento preventivo </t>
  </si>
  <si>
    <t>BAPRO 11108</t>
  </si>
  <si>
    <t>[18/09/2025] Se realizo limpieza completa del modulo, se reemplazaron consumibles del modulo #3._x000D_
Se realizaron diversas pruebas en diagnostico y en servicio sin presentar fallas. // Se solicita guardia</t>
  </si>
  <si>
    <t>[18/09/2025]   se crconecta con alarge ups _x000D_
se masteriza equipo // [17/09/2025] equipo con problemas de sobre tensión en toma 220. // No se puede ingresar al equipo ya que no hay conexión. Cliente indica que ya reinicio el equipo y la falla persiste. Requiere técnico</t>
  </si>
  <si>
    <t>[18/09/2025] se configuro gavetas _x000D_
2 de 2000 a 10000.. BN00969447... BY0006995259_x000D_
1 gaveta de 1000 a 20000.. BN00969496</t>
  </si>
  <si>
    <t xml:space="preserve">[18/09/2025] se quitó plástico que obstruia paso de papel por boquilla de salida. pruebas OK. atm operativo </t>
  </si>
  <si>
    <t xml:space="preserve">[18/09/2025] se limpio y lubrico módulo deposito _x000D_
pruebas ok en servicio </t>
  </si>
  <si>
    <t>[18/09/2025] Se realizo configuración del parámetro al umbral de 40. Se realizaron pruebas en diagnóstico y producción con funcionario sin presentar fallas.</t>
  </si>
  <si>
    <t xml:space="preserve">[18/09/2025] falla gaveta manipulada. Se revisa dispensador. pin latch de módulo 4 roto. se cambia pin latch en módulo. se probó gaveta en módulo. gaveta operativa. módulo operativo. dispensador OPERATIVO. ATM en servicio </t>
  </si>
  <si>
    <t>[18/09/2025] A la llegada del técnico, el equipo se encontraba operativo y sin fallas. Verificación de dispensador sin encontrar fallas ni faltante. Control de tiras auditoras, ambas coinciden. _x000D_
Pruebas en servicio junto a funcionario exitosas  // sla 1 de 5</t>
  </si>
  <si>
    <t>[18/09/2025] se encontró swich de presencia de puerta de tesoro salido. por lo que el atm no entraba en servicio. se coloco swich en su lugar y se lo probó.  equipo operativo</t>
  </si>
  <si>
    <t>[18/09/2025] Se reseteo y volvió a configurar el firmware de la placa Master, se realizó limpieza, se realizaron pruebas en servicio con personal de la empresa  // Rechaza el 90% de los billetes depositados</t>
  </si>
  <si>
    <t>[18/09/2025] Teclado de supervisor con falla. se desarma teclado y se encuentra cable cortado m se repara cable. se realiza prueba de teclado. teclado operativo. ATM operativo y en servicio  //  Fernanda Glanz inidca que ya se retiraron, que pasemos mañana a primera hora.</t>
  </si>
  <si>
    <t xml:space="preserve">[17/09/2025] Se configura y prueba atm sin fallas. _x000D_
gavetas SN _x000D_
$1000 0273_0797_x000D_
$2000 0982_1076_x000D_
$10.000 3629_0848_x000D_
$20.000 0017_0836_x000D_
Pruebas en servicio ok, el atm queda sin alarmas. _x000D_
</t>
  </si>
  <si>
    <t>[18/09/2025] Se realiza revisión del cabezal , se observa  chapón del Droop door con mucha apertura, se repara y queda sin fallas.Se realizan depósitos de sobres , todos exitosos. // derivado</t>
  </si>
  <si>
    <t xml:space="preserve">[18/09/2025] se cambió consumibles dispensador _x000D_
pruebas ok en servicio </t>
  </si>
  <si>
    <t>[17/09/2025] Se reemplazó validador de CCDM._x000D_
Pruebas en servicio junto a funcionario exitosas  // [15/09/2025] Se suspende por pedido de parte  // Emiliano Punte, el funcionario pide asistir el lunes porque tienen problemas eléctricos.</t>
  </si>
  <si>
    <t>[17/09/2025] Se suspende por pedido de repuesto // Se solicita guardia</t>
  </si>
  <si>
    <t xml:space="preserve">[17/09/2025] Se suspende pedido por horario de cierre de sucursal. // [16/09/2025] Se extrajeron logs por fallas reiteradas. Los mismos serán analizados por especialistas. Se suspende pedido por disponibilidad de personal de la sucursal. </t>
  </si>
  <si>
    <t>[18/09/2025] masterizacion por aleph desactualizado // Realizar backup de counters, electronic journal y carpeta software.</t>
  </si>
  <si>
    <t xml:space="preserve">[16/09/2025] se realizó mantenimiento preventivo </t>
  </si>
  <si>
    <t>[16/09/2025] Se realiza reinicio de ATM de manera forzada._x000D_
Luego del reinicio el mismo levanta y se pone en servicio._x000D_
Tesorero realiza el balanceo de mismo sin inconvenientes.</t>
  </si>
  <si>
    <t>8660</t>
  </si>
  <si>
    <t>[16/09/2025] Revision de lectora._x000D_
alineacion de la misma con respecto a la fascia._x000D_
pruebas de captura de tarjeta, quedando el atm en servicio._x000D_
se solicita carga completa a link._x000D_
modulo probado en produccion junto al funcionario._x000D_
Equipo operativo.</t>
  </si>
  <si>
    <t>BAPRO 8660</t>
  </si>
  <si>
    <t>[16/09/2025] se realizó limpieza y calibración de sensores. equipo probado en producción con funcionario. // Cliente indica que el equipo se encuentra con atascos no visibles. realiza el proceso de restauración y persiste la falla. Cliente solicita asistencia de técnico ya que el error es reiterativo. +5492920587484</t>
  </si>
  <si>
    <t xml:space="preserve">[16/09/2025] se borraron y volvieron a cargar claves de encriptación. se actualizó. se hicieron pruebas de diagnóstico y de servicio ok junto a funcionario </t>
  </si>
  <si>
    <t>8659</t>
  </si>
  <si>
    <t>BAPRO 8659</t>
  </si>
  <si>
    <t>Suarez, Nicolas Alejandro</t>
  </si>
  <si>
    <t>[16/09/2025] se realizo limpieza de los sensores de stacker, se instalo fix de cam la cual poseia "user error". se suspende pedido por pedido de repuesto</t>
  </si>
  <si>
    <t xml:space="preserve">[16/09/2025] mantenimiento preventivo </t>
  </si>
  <si>
    <t xml:space="preserve">[16/09/2025] Se verificó funcionamiento de dispensador sin detectar fallas. Revisión de sensores, todos ok. Pruebas en diagnóstico exitosas._x000D_
Se verifica que luego de reseteos desde la red del domingo 14 y lunes 16, quedó error de dispensador y concuerda con tesorero que al verlo, resetea módulo y queda operativo._x000D_
Pruebas en servicio junto a funcionario exitosas </t>
  </si>
  <si>
    <t>812561</t>
  </si>
  <si>
    <t xml:space="preserve">[16/09/2025] se realizo m.preventivo </t>
  </si>
  <si>
    <t>BANCO CREDICOOP 812561</t>
  </si>
  <si>
    <t xml:space="preserve">[16/09/2025] se realiza mantenimiento preventivo </t>
  </si>
  <si>
    <t>[16/09/2025]   se repara sensor de presencia de bolsa y se actualiza equipo a última versión de Aleph se realizaron pruebas correspondientes con personal de monitoreo  // [09/09/2025] se realiza relevamiento de equipo se solicitan repuestos. equipo operativo  // derivado</t>
  </si>
  <si>
    <t xml:space="preserve">[16/09/2025] Se realizó mantenimiento preventivo </t>
  </si>
  <si>
    <t>[16/09/2025] se realizo instalacion de fix epp7</t>
  </si>
  <si>
    <t>[16/09/2025] Se realiza instalación de ATM por recambio. Se entregan gavetas S/N V10J241200290, y V10J241000030 de $1000; V10J241000058 y V10J241200100 de $2000; V10J241200177 y V10J240900486 de $10000; V10J241200071 y V10J241000072 de $20000. Se capacitó a funcionaria de la Entidad sobre la operación del ATM y los distintos módulos. Se realizan pruebas en diagnóstico y producción de dispensado de dinero sin fallas. No se pudo probar el depósito ni establecer comunicación con Soporte a Entidades de Link para solucionarlo.</t>
  </si>
  <si>
    <t>[16/09/2025] Se observa log y se detecta falla de apertura de shutter de lectora. se procede a reemplazo del.modulo. Pruebas en servicio ok</t>
  </si>
  <si>
    <t xml:space="preserve">[16/09/2025] Se realizo configuración de impresora. Se realizaron pruebas en diagnóstico y producción con funcionario sin presentar fallas. </t>
  </si>
  <si>
    <t>[16/09/2025] Se reinstaló software Multivendor JAM 11.0.0 por fallas del software que mantenía refrescando la pantalla de supervisor continuamente sin dejar operar._x000D_
Se deja equipo operativo y probado con funcionario una consulta de saldo._x000D_
Quedan pruebas de funcionamiento a cargo de funcionario cuando realice carga de efectivo en la jornada de mañana</t>
  </si>
  <si>
    <t>Software no propietario</t>
  </si>
  <si>
    <t xml:space="preserve">[16/09/2025] Se extrajeron logs por fallas reiteradas. Los mismos serán analizados por especialistas. Se suspende pedido por disponibilidad de personal de la sucursal. </t>
  </si>
  <si>
    <t>[17/09/2025] se observa que este atm es constantemente vandalizado por personas que duermen en lobby. La entidad determino dejar el lobby cerrado al publico en horario no bancario por vandalismos reiterados a los atms y Tas. _x000D_
atm ok. se adjunta imagen de elementos utilizados para vandalizar jack de audio encontrado por tesorero</t>
  </si>
  <si>
    <t xml:space="preserve">[17/09/2025] se solucionó problema en modulo de depósito se realizaron pruebas correspondientes con funcionario </t>
  </si>
  <si>
    <t xml:space="preserve">[17/09/2025] Se limpió MTS y se corrigió valor de calibración. Se realiza self calibration._x000D_
Pruebas en servicio junto a funcionario exitosas </t>
  </si>
  <si>
    <t>[17/09/2025] se regula filtro de ingreso // El cliente se comunica porque el equipo no le toma solo los billetes de 1000, el resto de las denominaciones si. Equipo CIMA SDM500</t>
  </si>
  <si>
    <t>004TI0003</t>
  </si>
  <si>
    <t>[17/09/2025] Se instala fix del teclado EPP7, se realizan operaciones , todas exitosas.</t>
  </si>
  <si>
    <t>BANCO HIPOTECARIO 004TI0003</t>
  </si>
  <si>
    <t xml:space="preserve">[17/09/2025] Al momento de llegar el ATM se encontraba funcionando correctamente. se chequearon log y se ajustó la posición del dispensador con respecto al shutter. se realizaron pruebas con cantidades de billetes sin problemas.se realizó limpieza. se recomendó al tesorero que solo use las gavetas designadas a ese ATM ñ. se realizaron pruebas en producción en presencia de funcionario </t>
  </si>
  <si>
    <t>[17/09/2025] se verifica tensión y fuentes. se determina reinstalar Jam. observación: los estabilizadores de tensión deben ser probados y vueltos a conectar por fallas aleatorias.pruebas en servicio ok. // se coordina con PDF</t>
  </si>
  <si>
    <t>[17/09/2025]   Se estableció comunicación con Soporte a Entidades de Red Link, y aplicaron las correcciones necesarias. Se realizó prueba en producción con funcionaria de la Entidad sin. // [16/09/2025] Se realiza instalación de ATM por recambio. Se entregan gavetas S/N V10J241200290, y V10J241000030 de $1000; V10J241000058 y V10J241200100 de $2000; V10J241200177 y V10J240900486 de $10000; V10J241200071 y V10J241000072 de $20000. Se capacitó a funcionaria de la Entidad sobre la operación del ATM y los distintos módulos. Se realizan pruebas en diagnóstico y producción de dispensado de dinero sin fallas. No se pudo probar el depósito ni establecer comunicación con Soporte a Entidades de Link para solucionarlo.</t>
  </si>
  <si>
    <t>[17/09/2025] se realizó limpieza de presentador. el.misml contaba con sensor éxito shutter sucio y se cambio rueda CAM gastada. modulo dispensador de dinero probado en diagnóstico ok // a coordinar con caudales</t>
  </si>
  <si>
    <t xml:space="preserve">[17/09/2025]   se realizó mantenimiento preventivo  // [11/08/2025]   sucursal cerrada  // [09/08/2025] sucursal cerrada </t>
  </si>
  <si>
    <t>[17/09/2025] Se realiza revisión de impresora , se retira atasco de papel , queda sin fallas.Se efectuan  pruebas de impresión en presencia del tesorero Jaime Velazquez, todas exitosas, impresora queda en servicio.</t>
  </si>
  <si>
    <t>[17/09/2025] se verifica tensión y fuentes. se determina reinstalar Jam. observación: los estabilizadores de tensión deben ser probados y vueltos a conectar por fallas aleatorias.pruebas en servicio ok. // a coordinar con pdf</t>
  </si>
  <si>
    <t>[17/09/2025] billete atascado en modulo de deposito. quedo operativo  // NOC Para igualar SLA._x000D_
En Applix vence 17/09 13:03hs_x000D_
En Flow Pro vence 17/09 10.37hs</t>
  </si>
  <si>
    <t>004TI0001</t>
  </si>
  <si>
    <t>BANCO HIPOTECARIO 004TI0001</t>
  </si>
  <si>
    <t xml:space="preserve">[15/09/2025] se realizó mantenimiento preventivo </t>
  </si>
  <si>
    <t xml:space="preserve">[15/09/2025] se cierra pedido solucionado en el mantenimiento preventivo.pruebas a cargo de funcionario por falta de billetes </t>
  </si>
  <si>
    <t xml:space="preserve">[15/09/2025] Se observa log y detecto errores de sensor tapado por nota. Se saca modulo y se observa trozo de billete. Adjunto imagen. pruebas en diagnostico ok. </t>
  </si>
  <si>
    <t xml:space="preserve">[15/09/2025] se cambió consumibles dispensador </t>
  </si>
  <si>
    <t xml:space="preserve">[15/09/2025] se cambió consumibles dispensador _x000D_
pruebas ok </t>
  </si>
  <si>
    <t>[15/09/2025]   se realiza mantenimiento preventivo en el equipo se realizaron pruebas correspondientes con funcionario  // [15/09/2025] se suspende pedido por coordinación de caudales</t>
  </si>
  <si>
    <t xml:space="preserve">[15/09/2025] Se realizo M. preventivo </t>
  </si>
  <si>
    <t xml:space="preserve">[15/09/2025] se realiza mantenimiento preventivo </t>
  </si>
  <si>
    <t xml:space="preserve">[15/09/2025] mantenimiento preventivo </t>
  </si>
  <si>
    <t xml:space="preserve">[15/09/2025] Se reseteo el bloqueo del antifishing, se realizó, se realizaron pruebas en producción en presencia de funcionario </t>
  </si>
  <si>
    <t xml:space="preserve">[15/09/2025]   se realiza mantenimiento preventivo en el equipo se realizaron pruebas correspondientes con funcionario  // [15/09/2025] se suspende pedido por solicitud de PDF </t>
  </si>
  <si>
    <t>96</t>
  </si>
  <si>
    <t>BANCO LA PAMPA 96</t>
  </si>
  <si>
    <t xml:space="preserve">[15/09/2025] falla sensor de alineador. traba de sensor rota. se repara y se deja en servicio </t>
  </si>
  <si>
    <t xml:space="preserve">[15/09/2025] se verifico funcionamiento _x000D_
pruebas ok </t>
  </si>
  <si>
    <t>64</t>
  </si>
  <si>
    <t>BANCO LA PAMPA 64</t>
  </si>
  <si>
    <t>[15/09/2025] Al momento de llegar al equipo el mismo se encontraba 100% operativo. Se extraen logs. El cliente manifiesta que es la falla es aleatoria, el dia 12/09 a las 10.30hs fue la ultima. El fin de semana no presentó ningun desperfecto, tomando 25 depositos. Se realizaron pruebas en diagnostico y producción con funcionario sin presentar fallas.</t>
  </si>
  <si>
    <t xml:space="preserve">[15/09/2025] se realiza mantenimiento preventivo en el equipo se realizaron pruebas correspondientes con funcionario </t>
  </si>
  <si>
    <t>[16/09/2025] se realizo restablecimiento de la comunicacion con epp7</t>
  </si>
  <si>
    <t>[15/09/2025] ATM 100% OPERATIVO. Se realizaron pruebas en diagnóstico y producción con funcionario sin presentar fallas. // Coordinar visita</t>
  </si>
  <si>
    <t>[16/09/2025] Se retira $641.510 pesos del note escrow, se suspende pedido ya que se solicita cambio de parte. Se encontro tarjeta personal, la cual originó el corte de la cinta.</t>
  </si>
  <si>
    <t>[16/09/2025] se solucionó problema de user error en módulo de depósitos aplicando fix. pruebas de diagnóstico ok.</t>
  </si>
  <si>
    <t xml:space="preserve">[16/09/2025] Al momento de llegar el ATM se encontraba funcionando correctamente, funcionario de la sucursal me comenta que era un problema de red de la sucursal y fue solucionado </t>
  </si>
  <si>
    <t>[16/09/2025] Se reemplazo escrow y placa de escrow._x000D_
Se realizaron diversas pruebas en diagnostico enviando varios billetes de prueba a la gaveta de manera exitosa y sin fallas._x000D_
Se realizaron 3 depósitos junto al funcionario Domingo Millot sin presentar fallas, se adjunta foto de subtotales donde se puede observar los depósitos realizados. // [15/09/2025] Se retiraron billetes trabados del escrow (1 x $10000, 2 x $2000, y 1 x $1000). Se realizó limpieza y calibración de sensores. Suspende por pedido de repuesto.</t>
  </si>
  <si>
    <t>[16/09/2025] se realizó mantenimiento preventivo  // No se encuentra como resolver ese codigo de falla en el instructivo, se realiza apagado general, desconectando ups y al encender la smart queda operativa pero el codigo de error y el sonido de la ups persisten, se deriva a tecnico para verificar</t>
  </si>
  <si>
    <t>8566</t>
  </si>
  <si>
    <t>[16/09/2025] se asiste a la sucursal observando que el atm no presenta fallas._x000D_
se corrobora con link que dicho equipo esta operativo desde el dia de ayer._x000D_
version de jam: 11.4.1</t>
  </si>
  <si>
    <t>BAPRO 8566</t>
  </si>
  <si>
    <t xml:space="preserve">[16/09/2025]   se realizó mantenimiento preventivo  // [25/08/2025] se suspende por sucursal cerrada </t>
  </si>
  <si>
    <t xml:space="preserve">[15/09/2025] Se realizo calibración de sensor de bolsa. Se realizaron pruebas en diagnóstico y producción con funcionario sin presentar fallas.  // SE CONSULTA DISPONBILIDAD A CAUDALES, _x000D_
Verificar sensores </t>
  </si>
  <si>
    <t>[15/09/2025] Se retiraron billetes trabados y se acomodaron las guías de la gaveta. Se realizaron pruebas en diagnóstico sin fallas.</t>
  </si>
  <si>
    <t xml:space="preserve">[15/09/2025]   Se realiza cambio de la botonera de funciones del lado derecho se realiza mantenimiento preventivo, se realizaron pruebas en producción en presencia de funcionario  // [12/09/2025] Se suspende pedido por solicitud de repuesto </t>
  </si>
  <si>
    <t xml:space="preserve">[15/09/2025] Se realiza actualización del firmware del cabezal, se realizaron pruebas en servicio con personal de la empresa </t>
  </si>
  <si>
    <t>[15/09/2025] se repara lectora y se instruye como sacar las tarjetas capturadas administrativamente. Atm ok</t>
  </si>
  <si>
    <t>[15/09/2025] Se realizo reparación de lectora de tarjetas._x000D_
Se realizo prueba en servicio sin presentar fallas, se adjunta comprobante. // tecnico coordina con UB lunes 15/09 6:30hs</t>
  </si>
  <si>
    <t>[15/09/2025] equipo apagado</t>
  </si>
  <si>
    <t xml:space="preserve">[15/09/2025] Se realizó mantenimiento preventivo. Se realizó prueba de depósito de efectivo con cliente. Prueba EXITOSA. Equipo operativo y en servicio </t>
  </si>
  <si>
    <t>[15/09/2025] se reemplaza gaveta de $10.000 qr 0298. pruebas a cargo de responsable. atm ok</t>
  </si>
  <si>
    <t>[15/09/2025] se reemplaza gaveta de 10000 qr0238 pruebas a cargo de responsable</t>
  </si>
  <si>
    <t>[15/09/2025] Se realiza cambio de configuración de 2 gavetas de $2000 a $20.000 y 1 gaveta de $2000 a $10.000, se realiza prueba en diagnostico, se adjunta foto de prueba de dispensador y subtotales qué corroboran la correcta implementacion de la tarea solicitada._x000D_
_x000D_
Gaveta $20.000:  7292002373_x000D_
Gaveta $20.000:  W0-000000-9651-0858_x000D_
Gaveta $10.000:  7292002485 // Se solicita guardia</t>
  </si>
  <si>
    <t>810451</t>
  </si>
  <si>
    <t xml:space="preserve">[15/09/2025] Se acomodaron 2 correas del transporte superior, se realizó limpieza y calibración de sensores, se realizaron pruebas en producción en presencia de funcionario </t>
  </si>
  <si>
    <t>BANCO CREDICOOP 810451</t>
  </si>
  <si>
    <t>[15/09/2025] Se retiraron billetes trabados del escrow (1 x $10000, 2 x $2000, y 1 x $1000). Se realizó limpieza y calibración de sensores. Suspende por pedido de repuesto.</t>
  </si>
  <si>
    <t>[15/09/2025] Se suspende por pedido de parte  // Emiliano Punte, el funcionario pide asistir el lunes porque tienen problemas eléctricos.</t>
  </si>
  <si>
    <t>[13/09/2025] se repara modulo aceptador // Se desconecta el equipo y vuelve a conectar, sin encender. También se prueba con la tecla de atrás, persistiendo el error. Puedo corroborar que tiene ping pero no conecta al equipo. Posiblemente tenga inconvenientes con el CPU._x000D_
Contacto: Cecilia_x000D_
Teléfono: 2235749350_x000D_
Horario sábado y domingo 6 a 14hs.</t>
  </si>
  <si>
    <t xml:space="preserve">[14/09/2025] se remasterizo cti90 _x000D_
pruebas ok  // SE REALIZA BNE SIN ÉXITO - SIN NADA ATASCADO - SE REALIZA FIRMWARE AL CABEZAL SIN ÉXITO._x000D_
LA FALLA DEL MODULO DE INGRESO DE EFECTIVO PERSISTE. </t>
  </si>
  <si>
    <t xml:space="preserve">[12/09/2025] se limpio y ajusto módulo dispensador _x000D_
pruebas ok </t>
  </si>
  <si>
    <t>[12/09/2025]   se cambió cardcage. se masterizó y se configuró. prueba de servicio ok. (atm sin carga) // [11/09/2025] se suspende pedido organizado para mañana // a coordinar con pdf</t>
  </si>
  <si>
    <t>[12/09/2025] Se realizó Mantenimiento Preventivo del equipo. Se efectuan depósitos, todos exitosos.</t>
  </si>
  <si>
    <t xml:space="preserve">[12/09/2025] mantenimiento preventivo </t>
  </si>
  <si>
    <t xml:space="preserve">[12/09/2025] Se realizó mantenimiento preventivo en equipo. Se realizaron diagnósticos en equipo. Se realizó prueba de depósito de efectivo con cliente. Prueba EXITOSA. Equipo operativo y en servicio </t>
  </si>
  <si>
    <t>[12/09/2025] Se realizo relevamiento. Se envió el mismo a la cadena de mails correspondiente.</t>
  </si>
  <si>
    <t>[12/09/2025] se regula sensores. queda en servicio  // Cliente se comunica por error en sensor de bolsa, bolsa sin valores, quedo con error luego de recaudación, pasó delegación y confirma falla en los sensores queda con error</t>
  </si>
  <si>
    <t>[12/09/2025] se reseteó EPP y quedó ok. touch ok.  pruebas de diagnóstico y de servicio ok junto a funcionario // Coordinar asistencia</t>
  </si>
  <si>
    <t>[12/09/2025] Se realiza cambio de doble extractor, pruebas en servicio sin falla con funcionario.</t>
  </si>
  <si>
    <t xml:space="preserve">[12/09/2025]   se remplaza cableado de sensores de ioboard // [09/09/2025] se suspende pedido por solicitud de repuestos  // Problemas de sensores, pedido anterior cerrado por error 101107063	</t>
  </si>
  <si>
    <t xml:space="preserve">[12/09/2025]   se reemplaza validador y se realizan pruebas en servicio de deposito sin fallas. atm ok // [11/09/2025] se solicita recambio de validador por falla de cooler que </t>
  </si>
  <si>
    <t>[12/09/2025] Se reemplazo dispenser module VM3_x000D_
Se reemplazo transporte intermedio._x000D_
Se realizaron pruebas en diagnostico y en servicio sin presentar fallas._x000D_
Se adjunta comprobante.</t>
  </si>
  <si>
    <t xml:space="preserve">[12/09/2025]  Se realiza remasterizacion y actualización de aleph 4.34. y template 1.084.54. Se realizan pruebas en diagnóstico y producción con funcionario sin presentar fallas. // [11/09/2025] Se suspende pedido ya que se coordino con el cliente para realizar remasterizacion el dia 12/09. Se realizaron pruebas en diagnóstico y producción con funcionario sin presentar fallas. MAE OPERATIVA M // [11/09/2025] Se realiza mantenimiento preventivo, se realiza correct shutter y droop. Se realizan pruebas en diagnóstico y producción con funcionario sin presentar fallas. Se suspende pedido para las 16.30hs ya que se solicita concurrir en horario de cierre de caja para seguir realizando pruebas de depositos. </t>
  </si>
  <si>
    <t xml:space="preserve">[12/09/2025] Se realizo m. preventivo </t>
  </si>
  <si>
    <t>[12/09/2025] Se realizo M. preventivo.</t>
  </si>
  <si>
    <t>[12/09/2025]   Se realizó instalación de imagen base y aplicativo Aleph. Se verificó funcionamiento y colocó precintos de control en DVR. Se realizó prueba en producción con encargado de la Entidad sin fallas. // [12/09/2025] Suspende por pedido de repuesto.</t>
  </si>
  <si>
    <t xml:space="preserve">[12/09/2025] Se realizó Mantenimiento Preventivo del equipo. Se efectuan depósitos, todos exitosos. </t>
  </si>
  <si>
    <t>[12/09/2025] Revisión ATM ok, no registra ni presenta falla al momento de la atención</t>
  </si>
  <si>
    <t>[12/09/2025] Se realizó intercambio de repuesto en la localidad de Catriló para poder continuar con la instalación de C2D en Frávega.</t>
  </si>
  <si>
    <t xml:space="preserve">[11/09/2025] se realiza cambio de consumibles pruebas en servicio sin fallas con funcionario </t>
  </si>
  <si>
    <t xml:space="preserve">[11/09/2025] Se resuelve problema con el módulo de depósitos, se realizó limpieza, se realizaron pruebas en producción en presencia </t>
  </si>
  <si>
    <t xml:space="preserve">[11/09/2025] Se realiza mantenimiento preventivo </t>
  </si>
  <si>
    <t>2616</t>
  </si>
  <si>
    <t>[11/09/2025] Se realizó mantenimiento preventivo. Se realizaron pruebas en diagnóstico sin fallas.</t>
  </si>
  <si>
    <t>BANCO HIPOTECARIO 2616</t>
  </si>
  <si>
    <t xml:space="preserve">[11/09/2025] Se realizo cambio de lectora de tarjetas. Se realizo alineación con respecto a la fascia. Se realizaron pruebas en diagnóstico y producción con funcionario sin presentar fallas. // [10/09/2025] Error en ic contactos de tarjetas, código 1293, se intenta solucionar realizando un mantenimiento a la lectora sin éxito, se suspende el pedido para el cambio de la misma. El equipo queda fuera de servicio </t>
  </si>
  <si>
    <t xml:space="preserve">[11/09/2025] Se volvió a correr fix de CAM8350 oara configurar gavetas y denominaciones. El equipo no mostraba errores en diagnóstico en el módulo pero MV arrojaba "USER ERROR". _x000D_
Pruebas en servicio junto a funcionario exitosas </t>
  </si>
  <si>
    <t>[11/09/2025] Se realizo M. preventivo</t>
  </si>
  <si>
    <t xml:space="preserve">[11/09/2025] se realizó mantenimiento preventivo </t>
  </si>
  <si>
    <t>3257</t>
  </si>
  <si>
    <t>BANCO HIPOTECARIO 3257</t>
  </si>
  <si>
    <t xml:space="preserve">[11/09/2025] Se realiza mantenimiento preventivo, se realiza correct shutter y droop. Se realizan pruebas en diagnóstico y producción con funcionario sin presentar fallas. Se suspende pedido para las 16.30hs ya que se solicita concurrir en horario de cierre de caja para seguir realizando pruebas de depositos. </t>
  </si>
  <si>
    <t>[11/09/2025] al arribar a cliente se encuentra equipo fuera de servicio y con falla en booteo. se reviso PC. disco rígido con falla. se cambia disco rígido en equipo. se procede a realizar masterización, configuración y envío carga de usuarios. se verifico conectividad con soporte MAE. Se realizó prueba de depósito de efectivo con cliente. Prueba EXITOSA. Equipo operativo y en servicio  // Se deriva a personal tecnico por multiples fallas, cliente informa asistir en el dia de mañana_x000D_
_x000D_
Se deriva caso a sector de especialistas</t>
  </si>
  <si>
    <t>[11/09/2025] se entrega gaveta por reemplazó. entregada número de serie BE 00134392 configurada para $2000. prueba de servicio a cargo de funcionario</t>
  </si>
  <si>
    <t>[11/09/2025] se prueba modulo y gavetas en diagnóstico y en servicio sin fallas. atm ok</t>
  </si>
  <si>
    <t xml:space="preserve">[11/09/2025] se realizó mantenimiento preventivo correspondiente </t>
  </si>
  <si>
    <t xml:space="preserve">[11/09/2025] diagnóstico pruebas y preventivo ok </t>
  </si>
  <si>
    <t>[11/09/2025] falla ena.</t>
  </si>
  <si>
    <t>[11/09/2025] Se reemplazo impresora de recibos, se realizaron diversas pruebas en diagnostico y en servicio sin presentar fallas. // [09/09/2025] se suspende por pedido de repuesto.</t>
  </si>
  <si>
    <t>[11/09/2025] Se realizo mantenimiento preventivo OK Se realizaron pruebas en diagnóstico y producción con funcionario sin presentar fallas.</t>
  </si>
  <si>
    <t>[12/09/2025] se aplica fix y template. Pruebas y configuracion ok. Atm ok</t>
  </si>
  <si>
    <t>[12/09/2025] se realiza actualización de firmware template 20k. Se realiza prueba de depósito de efectivo ($20.000) con cliente. Prueba EXITOSA. Cabezal aceptador operativo. Equipo operativo y en servicio  // Rechazo constante en denominaciones de 20k</t>
  </si>
  <si>
    <t xml:space="preserve">[12/09/2025] se realizó mantenimiento preventivo </t>
  </si>
  <si>
    <t xml:space="preserve">[12/09/2025] se realizó mantenimiento preventivo correspondiente </t>
  </si>
  <si>
    <t xml:space="preserve">[12/09/2025] Se realiza mantenimiento preventivo </t>
  </si>
  <si>
    <t>[12/09/2025] Suspende por pedido de repuesto.</t>
  </si>
  <si>
    <t>[12/09/2025] firmware al cabezal y quedo operativo  // Error en cim por atasco de billetes, se realiza apertura del scrow retira 80700 pesos, la falla persistía se realiza BNE, al reinicio prueba depositar, se tilda  se vuelve a reiniciar, al reinicio sigue sin tomar los billetes de 1000 pesos. Dario tel-92994569716</t>
  </si>
  <si>
    <t xml:space="preserve">[12/09/2025] Se realizó  Mantenimiento Preventivo  del equipo.Se realizan depósitos, todos exitosos. </t>
  </si>
  <si>
    <t>[12/09/2025] Equipo en servicio a la llegada del tecnico , se realiza revisión de la impresora no presenta fallas.Se realizan depósitos, todos exitosos. // No es posible establecer una conexión estable con el equipo para verificar, no es problema de red, el sistema citrix no esta funcionando</t>
  </si>
  <si>
    <t xml:space="preserve">[12/09/2025] Se suspende pedido por solicitud de repuesto </t>
  </si>
  <si>
    <t xml:space="preserve">[12/09/2025] al arribar a ATM este se encuentra operativo y en servicio. se inicia servicio con 40 minutos de demora por personal bancario ( sin llave de acceso al equipo y sin claves de apertura de puerta tesoro). Se reviso dispensador. se limpio y calibro módulos. se realizaron pruebas en diagnóstico. Pruebas OK. Dispensador OPERATIVO. no se realizó prueba de extracción con personal bancario. ATM operativo y en servicio </t>
  </si>
  <si>
    <t>[12/09/2025] se cambió placa dispensador _x000D_
pruebas en servicio ok</t>
  </si>
  <si>
    <t xml:space="preserve">[11/09/2025] Se suspende pedido ya que se coordino con el cliente para realizar remasterizacion el dia 12/09. Se realizaron pruebas en diagnóstico y producción con funcionario sin presentar fallas. MAE OPERATIVA M // [11/09/2025] Se realiza mantenimiento preventivo, se realiza correct shutter y droop. Se realizan pruebas en diagnóstico y producción con funcionario sin presentar fallas. Se suspende pedido para las 16.30hs ya que se solicita concurrir en horario de cierre de caja para seguir realizando pruebas de depositos. </t>
  </si>
  <si>
    <t xml:space="preserve">[11/09/2025] Se resuelve problema con el módulo de depósitos luego de una actualización del JAM. Se realizaron pruebas en producción en presencia de funcionario </t>
  </si>
  <si>
    <t xml:space="preserve">[11/09/2025] Se configuró correctamente la impresora en Windows. Se realizó prueba en producción con empleada de la Entidad sin fallas. // Se solicita asistencia ya que no imprime tk. se verifico rollo ok. se retiro el atasco. se reinicio y el clte informa que no arrastra el papel. verificar en sitio_x000D_
Horarios: De 08:30 a 21:00hs_x000D_
Contacto: 2954526806 Jacqueline _x000D_
</t>
  </si>
  <si>
    <t xml:space="preserve">[10/09/2025] se realiza cambio de disco en el equipo se instala imágen base y aplicativo se realizaron pruebas correspondientes con funcionario </t>
  </si>
  <si>
    <t>[10/09/2025] cambio de gaveta de $20000 s/n J825016455_x000D_
prueba en atm correcta</t>
  </si>
  <si>
    <t>[10/09/2025] se realiza clar ram // error E8 en la P1000 se requiere asistencia para retirar atasco.</t>
  </si>
  <si>
    <t xml:space="preserve">[10/09/2025] se realizó mantenimiento preventivo </t>
  </si>
  <si>
    <t>8626</t>
  </si>
  <si>
    <t>BAPRO 8626</t>
  </si>
  <si>
    <t xml:space="preserve">[10/09/2025] Se realiza mantenimiento preventivo </t>
  </si>
  <si>
    <t xml:space="preserve">[10/09/2025]   se realiza cambio de lector biométrico se realizaron pruebas correspondientes con funcionario  // [08/09/2025] se suspende pedido por solicitud de repuestos </t>
  </si>
  <si>
    <t>[10/09/2025] Se realizo instalación de Aleph 4.34. Se comprobó conexion con monitoreo OK. se realizaron pruebas en diagnóstico. Se debe realizar el cierre seguro el dia de mañana con UB 11/09 a las 13.00hs. Y se realizará la capacitación el dia 12/09 a las 10hs</t>
  </si>
  <si>
    <t>8624</t>
  </si>
  <si>
    <t>BAPRO 8624</t>
  </si>
  <si>
    <t>[10/09/2025] se aplico fix para modulo cam._x000D_
modulo probado en produccion junto al funcionario._x000D_
Equipo operativo</t>
  </si>
  <si>
    <t>[10/09/2025] Revision de impresora_x000D_
modulo probado en produccion junto al funcionario._x000D_
Equipo operativo.</t>
  </si>
  <si>
    <t>Gunnebo1</t>
  </si>
  <si>
    <t>[10/09/2025] Se realizó mantenimiento preventivo. Se realizó prueba en producción con funcionario de la Entidad sin fallas.</t>
  </si>
  <si>
    <t>GUNNEBO</t>
  </si>
  <si>
    <t>Gunnebo</t>
  </si>
  <si>
    <t>BANCO LA PAMPA Gunnebo1</t>
  </si>
  <si>
    <t>[10/09/2025] se solicita repuesto</t>
  </si>
  <si>
    <t>[10/09/2025] Al llegar al pedido la MAE se encontraba 100% operativa. Se realizaron pruebas de depositos de sobre sin presentar fallas. MAE OPERATIVA. // atasco no visible - solicitud realizada por Jorman Delgado</t>
  </si>
  <si>
    <t xml:space="preserve">[10/09/2025] Error en ic contactos de tarjetas, código 1293, se intenta solucionar realizando un mantenimiento a la lectora sin éxito, se suspende el pedido para el cambio de la misma. El equipo queda fuera de servicio </t>
  </si>
  <si>
    <t>[10/09/2025] al arribar a cliente se encuentra equipo con falla en sensor de presencia de lata bolsa. Se regulo sensor de presencia de lata bolsa. sensor lata bolsa operativo. se realizó prueba de depósito de efectivo con cliente. Prueba EXITOSA. Equipo operativo y en servicio  // Se consulta dispo a caudales-_x000D_
_x000D_
derivado</t>
  </si>
  <si>
    <t xml:space="preserve">[10/09/2025] Se corrigió posición del upper unit y cerradura para que tome correctamente la inicialización. _x000D_
Pruebas en servicio junto a funcionario exitosas </t>
  </si>
  <si>
    <t xml:space="preserve">[10/09/2025] se realiza mantenimiento preventivo </t>
  </si>
  <si>
    <t>[10/09/2025] se procede a verificacion de fallas y se resuelve modulo de deposito trabado, y falla en modulo #2 de dispensador con error en keypad cover. pruebas e imagenes adjuntas ok. _x000D_
prueba en servicio ok.</t>
  </si>
  <si>
    <t xml:space="preserve">[10/09/2025] mantenimiento preventivo </t>
  </si>
  <si>
    <t>[10/09/2025] Se realiza cambio de teclado epp, pruebas en servicio sin falla con funcionario.</t>
  </si>
  <si>
    <t xml:space="preserve">[10/09/2025] diagnóstico pruebas y preventivo ok </t>
  </si>
  <si>
    <t>[11/09/2025] Se realizó Mantenimiento Preventivo del equipo. Se efectuan depósitos,  todos exitosos.</t>
  </si>
  <si>
    <t>3358</t>
  </si>
  <si>
    <t>BANCO HIPOTECARIO 3358</t>
  </si>
  <si>
    <t xml:space="preserve">[11/09/2025] se realiza mantenimiento preventivo </t>
  </si>
  <si>
    <t>[11/09/2025] Al llegar el equipo mo presenta falla, se realiza revisión completa del mismo, la falla proviene de la red se pide una carga y el equipo queda operativo. pruebas en servicio sin falla con funcionario.</t>
  </si>
  <si>
    <t>8562</t>
  </si>
  <si>
    <t>BAPRO 8562</t>
  </si>
  <si>
    <t xml:space="preserve">[11/09/2025] se solicita recambio de validador por falla de cooler que </t>
  </si>
  <si>
    <t xml:space="preserve">[11/09/2025] Se realizo M. preventivo </t>
  </si>
  <si>
    <t>[11/09/2025] se aplicó fix para epp7. teclado ok</t>
  </si>
  <si>
    <t>[11/09/2025] Se corrigieron valores de configuración para la correcta dispensación del ATM._x000D_
Se realizaron pruebas en servicio junto a funcionario exitosas cargando de 2 denominaciones y al agotarse la denominación más chica, sigue dispensando de la otra sin problemas.</t>
  </si>
  <si>
    <t xml:space="preserve">[11/09/2025] se realiza junto a caudales colocación y retiro de bolsa .se comprueba su correcto funcionamiento </t>
  </si>
  <si>
    <t xml:space="preserve">[11/09/2025] se cambió consumibles dispensador _x000D_
pruebas en servicio con tesorero </t>
  </si>
  <si>
    <t xml:space="preserve">[11/09/2025] instalacion de equipo y puesta en producción </t>
  </si>
  <si>
    <t xml:space="preserve">[11/09/2025] Se realizo relevamiento tecnico. Se envió el mismo a la cadena de mails correspondiente. </t>
  </si>
  <si>
    <t>[11/09/2025]   se realizó cambio de lectora de tarjetas por fallas. a la misma le habían ingresado un papel. // [10/09/2025] se solicita repuesto</t>
  </si>
  <si>
    <t>52</t>
  </si>
  <si>
    <t>BANCO LA PAMPA 52</t>
  </si>
  <si>
    <t>[11/09/2025] Se posicionó correctamente gaveta de depósitos. Se retiró gaveta de $1000 que previamente había tomado depósitos de $2000 (por estar en posición de gaveta de depósitos.) Se chequeó configuración de gavetas sin encontrar fallas. Se realizaron pruebas en diagnóstico sin fallas.</t>
  </si>
  <si>
    <t xml:space="preserve">[09/09/2025] mantenimiento preventivo </t>
  </si>
  <si>
    <t>[09/09/2025] Se realiza Mantenimiento Preventivo 2do Semestre.</t>
  </si>
  <si>
    <t>[09/09/2025] Se realizó mantenimiento preventivo. Se realizó prueba en producción con empleada de la Entidad sin fallas.</t>
  </si>
  <si>
    <t>[09/09/2025] se realizó mantenimiento preventivo. se actualizó firmware del cabezal</t>
  </si>
  <si>
    <t>[09/09/2025] Se retiran 12 billetes de pesos 20,000 trabados en el equipo, se le entregan al tesorero, se colocan en posicion correas de note transport. pruebas en servicio sin falla con funcionario.</t>
  </si>
  <si>
    <t>[09/09/2025] Se suspende pedido por solicitud de repuesto  // Deriv</t>
  </si>
  <si>
    <t>[09/09/2025]   se remplaza modulo ena completo_x000D_
se realizan pruebas de diagnóstico ok_x000D_
 // [08/09/2025] suspende</t>
  </si>
  <si>
    <t xml:space="preserve">[09/09/2025] equipo en servicio. router apagado. se abre escrow y cliente retira dinero atascado.  // No hay conexión para ingresar al equipo, se reinició y continua sin conexión. Se hizo un apagado del equipo y vuelve a la misma pantalla. </t>
  </si>
  <si>
    <t xml:space="preserve">[09/09/2025] Se resolvió un falso contacto en el módulo de depósitos, se realizó limpieza, se realizaron pruebas en producción en presencia de funcionario </t>
  </si>
  <si>
    <t xml:space="preserve">[09/09/2025] diagnóstico pruebas y preventivo ok </t>
  </si>
  <si>
    <t xml:space="preserve">[09/09/2025] ATM con falla en ENA. alineador con falla. Se lubrico y se limpiaron sensores en ENA. se realizó diagnóstico en ENA. diagnóstico OK. se realizó prueba de depósito de efectivo con funcionario bancario. prueba EXITOSA. ENA operativo. ATM operativo y en servicio </t>
  </si>
  <si>
    <t>14098</t>
  </si>
  <si>
    <t xml:space="preserve">[09/09/2025] Se realizo M. preventivo </t>
  </si>
  <si>
    <t>BANCO LA PAMPA 14098</t>
  </si>
  <si>
    <t xml:space="preserve">[09/09/2025] Se realiza instalacion de ALEPH 4.34. Se chequea conexion con monitoreo y se envían usuarios OK. Se realiza prueba de deposito de sobre. Se realizan pruebas en diagnóstico y producción sin presentar fallas. MAE OPERATIVA </t>
  </si>
  <si>
    <t xml:space="preserve">[09/09/2025] Se acomodó cinta de escrow de módulo de depósitos. _x000D_
Pruebas en servicio junto a funcionario exitosas </t>
  </si>
  <si>
    <t>[09/09/2025] se suspende por pedido de repuesto.</t>
  </si>
  <si>
    <t xml:space="preserve">[09/09/2025] se suspende pedido por solicitud de repuestos  // Problemas de sensores, pedido anterior cerrado por error 101107063	</t>
  </si>
  <si>
    <t>[10/09/2025] se coloco correa vertical en posicion, se realizaron prueba de dispensador en producción. equipo extrabancario no tiene sello fechador. // Noemi Fernandez visita 10/09 11hs</t>
  </si>
  <si>
    <t>[09/09/2025] Se realizó Mantenimiento Preventivo 2do Semestre.</t>
  </si>
  <si>
    <t>[10/09/2025]   Se realizó cambio de las dos correas de transporte output inferior, se realizó limpieza, se realizaron pruebas en servicio con personal de la empresa  // [09/09/2025] Se suspende pedido por solicitud de repuesto  // Deriv</t>
  </si>
  <si>
    <t>[10/09/2025] Revision de impresora._x000D_
modulo probado en produccion junto al funcionario._x000D_
Equipo operativo.</t>
  </si>
  <si>
    <t>[10/09/2025] al arribar a cliente se encuentra equipo operativo y en servicio. Se reviso configuración de booteo. configuración OK. se realiza prueba de depósito de efectivo con cliente. Prueba EXITOSA. Equipo operativo y en servicio  // Se verifica que este todo prendido, y no pasa de la pantalla, luego arranca solo, pero vuelve a fallar. Requiere técnico</t>
  </si>
  <si>
    <t xml:space="preserve">[10/09/2025] Se realiza Mantenimiento Preventivo del equipo.Se efectuan depósitos,  todos exitosos. </t>
  </si>
  <si>
    <t>[10/09/2025] Se había cambiado dinámicamente la IP de la PC, por lo que no podían acceder remotamente. En conjunto con Sergio Evangelista y Jesús Traverso se solucionó. Se colocó caja 00178, y se reemplazó cerradura de la caja 00162. Se realizó prueba en diagnóstico con funcionario sin fallas.</t>
  </si>
  <si>
    <t>[10/09/2025] Se realizo instalacion de fix CAM8350. Se realizaron pruebas en diagnóstico y producción con funcionario sin presentar fallas.</t>
  </si>
  <si>
    <t xml:space="preserve">[10/09/2025] billete atascado en shuther _x000D_
pruebas ok en servicio </t>
  </si>
  <si>
    <t xml:space="preserve">[10/09/2025] se realizó mantenimiento preventivo correspondiente </t>
  </si>
  <si>
    <t>[10/09/2025] se realizó cambio de lectora de tarjetas por atascos se tarjetas. se realizó prueba en producción ok</t>
  </si>
  <si>
    <t>[10/09/2025] no aplica fix. equipo cuenta con epp5</t>
  </si>
  <si>
    <t>[09/09/2025] Se realiza reinstalación de firmware de cabezal SNBC y SP. Se realizaron pruebas en diagnóstico y producción con empleada de la Entidad sin fallas. // Tiene atasco reiterado , no reconoce la recortadora , indica  falla al depositar , se realiza sincronización de la recortadora y del cpu sin exito deriva a técnico</t>
  </si>
  <si>
    <t>[09/09/2025] se realiza relevamiento de equipo se solicitan repuestos. equipo operativo  // derivado</t>
  </si>
  <si>
    <t>[10/09/2025] A la llegada del técnico, el equipo se encontraba operativo y sin fallas. Control de tiras auditoras, ambas coinciden. Revisión de AFD sin encontrar anomalias ni faltante. Diferencia administrativa. Pruebas en servicio junto a funcionario exitosas  // sla 1 de 5</t>
  </si>
  <si>
    <t xml:space="preserve">{08/09/2025}   // [08/09/2025] se suspende pedido por solicitud de repuestos  // {07/09/2025} Equipo con valores. // Se ingresa al equipo, se hace un reinicio, luego un apagado general y la falla persiste. Equipo con valores. </t>
  </si>
  <si>
    <t xml:space="preserve">[08/09/2025] se remplaza lata con caudales // {08/09/2025}   // Se debe coordinar con caudales _x000D_
_x000D_
{07/09/2025}  con valores // se solciita asistencia por las reiteradas fallas en el sensor de bolsa </t>
  </si>
  <si>
    <t xml:space="preserve">[08/09/2025] se suspende pedido por solicitud de repuestos </t>
  </si>
  <si>
    <t xml:space="preserve">[08/09/2025] se realizó mantenimiento preventivo </t>
  </si>
  <si>
    <t>[08/09/2025] equipo cima sin fallas._x000D_
personal UB realizo el cierre pendiente del dia viernes por recaudacion._x000D_
prueba de depositos con el operador ok._x000D_
Equipo operativo // [08/09/2025] se suspende pedido por UB. // Logistica informa que acaban de asistir, el sistema presenta error y se reinició solo varias veces, por lo que no queda operativo, solicitan asistencia técnica_x000D_
Al ingresar al equipo tiene error 10049 puerta abierta</t>
  </si>
  <si>
    <t>[08/09/2025]   Se cambia escrow, validador y placa de escrow, pruebas en servicio sin falla con funcionario, también se realiza mantenimiento del equipo. // [05/09/2025] Se diagnostica el equipo con especialistas, se piden partes necesarias para el cambio y reparación del mismo.</t>
  </si>
  <si>
    <t xml:space="preserve">[08/09/2025]   se cambió tapa gaveta deposito _x000D_
pruebas ok en servicio  // [04/09/2025] se suspende por pedido de repuestos </t>
  </si>
  <si>
    <t xml:space="preserve">[08/09/2025] Fue un sobrante mal cargado de $50.000 y fue resuelto por el contador y el tesorero, revisé el ATM y está todo correcto  // sla 1 de 5_x000D_
</t>
  </si>
  <si>
    <t>[08/09/2025] revision y limpieza de sensores del cam._x000D_
modulo probado en produccion junto al funcionario._x000D_
Equipo operativo.</t>
  </si>
  <si>
    <t xml:space="preserve">[08/09/2025] mantenimiento preventivo </t>
  </si>
  <si>
    <t xml:space="preserve">[08/09/2025] cliente informa que el atasco es de sobres. los sobres no son los que provee Prosegur. se realiza calibración de cabezal. // se solicita asistencia técnica por atascos constantes. cte indica que hace varios días presenta atascos con los sobres. tambien se solicita verificar el router ya que no tenemos conexión con la maquina._x000D_
Horarios de 9 a 21 hs_x000D_
</t>
  </si>
  <si>
    <t>[08/09/2025] suspende</t>
  </si>
  <si>
    <t>[08/09/2025] se realiza limpieza y calibración de sensores  // Se requiere verificar equipo ya que cliente comenta que no funciona hace tres días, se genero atasco lo retiraron y la falla_x000D_
persiste no tenemos connexion con el equipo, se intento cambiando de puerto reiniciando equipo, la falla persiste</t>
  </si>
  <si>
    <t xml:space="preserve">[08/09/2025] reinstalación de jam // [05/09/2025] me retiro por falta de personal. se deben retirar </t>
  </si>
  <si>
    <t xml:space="preserve">[09/09/2025] se realizó mantenimiento preventivo </t>
  </si>
  <si>
    <t xml:space="preserve">[09/09/2025] se solucionó problema en dispensador se realizaron pruebas correspondientes con funcionario </t>
  </si>
  <si>
    <t>762TAS02</t>
  </si>
  <si>
    <t xml:space="preserve">[09/09/2025] se acomodó carro evitando que que toque la apertura con la puerta del tesoro. se realizó prueba de diagnóstico y de servicio ok </t>
  </si>
  <si>
    <t>BANCO MACRO 762TAS02</t>
  </si>
  <si>
    <t>[09/09/2025] se limpio y regulo sensores deposito _x000D_
pruebas ok  // La cima genera constante atasco y queda fuera de servicio se requiere verificar y realizar limpieza del equipo.</t>
  </si>
  <si>
    <t xml:space="preserve">[09/09/2025] Se realiza mantenimiento preventivo </t>
  </si>
  <si>
    <t>[09/09/2025]   Se realiza revisión completa del ATM en busca de la diferencia, el equipo no presenta diferencia, se adjunta foto de contadores, pruebas en servicio sin falla con funcionario. // [03/09/2025] Se suspende por obras en la sucursal. Se encuentra alarmas y albañiles trabajando en el lugar dificultado la búsqueda de la diferencia. // sla 1 de 5</t>
  </si>
  <si>
    <t>[09/09/2025] falla en sensor de presencia de lata bolsa. se regulo sensor de presencia de lata bolsa.sensor operativo. se realizó prueba de depósito de efectivo con cliente. Prueba EXITOSA. Equipo operativo y en servicio  // Se coordina con caudales- _x000D_
Se realiza actualizacion de la placa aiboard pero sigue la falla de bolsa ausente, equipo con valores</t>
  </si>
  <si>
    <t xml:space="preserve">[09/09/2025] se calibró touch. se realizaron pruebas de diagnóstico y de servicio ok </t>
  </si>
  <si>
    <t>818631</t>
  </si>
  <si>
    <t>[09/09/2025]  Se reemplazó impresora de recibos de cliente._x000D_
Pruebas en servicio junto a funcionario exitosas  // [08/09/2025] Se suspende por pedido de parte (impresora)</t>
  </si>
  <si>
    <t>BANCO CREDICOOP 818631</t>
  </si>
  <si>
    <t>[09/09/2025] falla en swich de puerta superior. se corrido posición y se proboben diagnóstico.  swich ok.</t>
  </si>
  <si>
    <t>[09/09/2025] Se realizó mantenimiento preventivo. Se realizaron pruebas en diagnóstico sin fallas.</t>
  </si>
  <si>
    <t>[09/09/2025] Se verifica el correcto funcionamiento del lector de huellas. se realizaron pruebas en producción en presencia de funcionario  // Eduardo mesa indica que asistamos mañana 10hs</t>
  </si>
  <si>
    <t xml:space="preserve">[08/09/2025] se realiza mantenimiento preventivo en el equipo </t>
  </si>
  <si>
    <t xml:space="preserve">[08/09/2025] se realiza mantenimiento preventivo </t>
  </si>
  <si>
    <t>[08/09/2025] se suspende pedido por UB. // Logistica informa que acaban de asistir, el sistema presenta error y se reinició solo varias veces, por lo que no queda operativo, solicitan asistencia técnica_x000D_
Al ingresar al equipo tiene error 10049 puerta abierta</t>
  </si>
  <si>
    <t>[08/09/2025] Se realizó mantenimiento preventivo. Se realizaron pruebas en diagnóstico y producción con clientes de la Entidad sin fallas.</t>
  </si>
  <si>
    <t xml:space="preserve">[08/09/2025] Se realiza cambio de denominación de 6 gavetas 4 de $10.000 (B838240901326, B838240701893, V10J230100414 y V10J221200203) y 2 de $20.000 (B838240901828 y V10J230100268) las mismas fueron corroboradas en el ATM las prueba en servicio queda a cargo del funcionario </t>
  </si>
  <si>
    <t>[08/09/2025] Se suspende por pedido de parte (impresora)</t>
  </si>
  <si>
    <t>[08/09/2025] papel mal colocado _x000D_
se colocó papel .._x000D_
pruebas ok junto a encargado externo  // Emilio Eve solicita visita 08/09  0930hs</t>
  </si>
  <si>
    <t>[08/09/2025] update de tenplate a recontadora. pruebas de deposito realizadas con billetes de 20mil correctamente  //  Mariano Lopez, coordinamos asistencia para el dia Sabado a las 11hs.</t>
  </si>
  <si>
    <t>8706</t>
  </si>
  <si>
    <t xml:space="preserve">[08/09/2025] se realiza mantenimiento preventivo en el equipo se realizaron pruebas correspondientes con funcionario </t>
  </si>
  <si>
    <t>BAPRO 8706</t>
  </si>
  <si>
    <t>[06/09/2025] Se realizo el cambio de bolsa por parte de caudales. MAE OPERATIVA. // Cinthia Calderoni _x000D_
2915005051 _x000D_
Se carga en DM</t>
  </si>
  <si>
    <t>[06/09/2025] Se realizo reparación de doble extractor._x000D_
Se realizaron pruebas en diagnostico y en servicio sin presentar fallas.</t>
  </si>
  <si>
    <t>[06/09/2025] se realiza verificacionnde conectividad, y se resuelve falla de sensor de lata que no activa. pruebas en servicio ok. Adjunto imagen ticket // Falla en el validador, no figura el CIM, se intenta abrir el shotter sin éxito, intentamos acceder al administrador pero la falla de conectividad remota hace imposible la operación. Se intenta acceder por mas de 45 minutos. Revisar el revalidador y la conectividad con monitoreo</t>
  </si>
  <si>
    <t xml:space="preserve">[05/09/2025] se realizó mantenimiento preventivo </t>
  </si>
  <si>
    <t>[05/09/2025] Se detecto que el toma corriente del lobby no tenían tensión. Se levantó térmica y se chequeo conexión con monitoreo. Se realiza prueba en diagnóstico y producción con funcionario sin presentar fallas. // corroborar conexion con sector de monitoreo</t>
  </si>
  <si>
    <t>11368</t>
  </si>
  <si>
    <t xml:space="preserve">[05/09/2025] diagnóstico pruebas y preventivo ok </t>
  </si>
  <si>
    <t>BAPRO 11368</t>
  </si>
  <si>
    <t>[05/09/2025] se cambió PC cti90 _x000D_
pruebas ok  // N O_ COMMS - Fallo en comunicaciones, Router emite ping pero no llega al CPU. Tratamos de comunicarnos al +5492994233153 / +5492984814949 Sin éxito, Se deriva a técnico para revisar.</t>
  </si>
  <si>
    <t xml:space="preserve">[05/09/2025] Se realiza diagnóstico de cabezal en BNE y  se detecta que presenta fallas aleatorias en la validación de efectivo y además una falla en el display del cabezal tornandose ilegible. Por estos motivos se procede al reemplazo del cabezal Snbc, se realizan nuevas  pruebas de depósitos  en diagnóstico BNE y en producción con el funcionario no presentando fallas. </t>
  </si>
  <si>
    <t>10378</t>
  </si>
  <si>
    <t xml:space="preserve">[05/09/2025] se realizo una revisión exhaustiva en el equipo, especialmente en el dispensador. no se encontro dinero // Fecha de la Diferencia=3/9/2025_x000D_
Diferencia en Dispensado - Diferencia Fisica Faltante - Magnitud:  90000_x000D_
sla 10/09/2025 14:12_x000D_
10A18 - 5 Dias_x000D_
</t>
  </si>
  <si>
    <t>BANCO NACION 10378</t>
  </si>
  <si>
    <t>[05/09/2025]   mantenimiento preventivo  // [02/09/2025] falla de placa tcm. se solicita nueva placa // [28/08/2025] falla placa tcm. se cambió cable USB y la falla persiste. se solicita repuesto  // [27/08/2025] mantenimiento preventivo. se suspende por fallas de equipo.</t>
  </si>
  <si>
    <t>[05/09/2025] Se diagnostica el equipo con especialistas, se piden partes necesarias para el cambio y reparación del mismo.</t>
  </si>
  <si>
    <t>[05/09/2025] masterizacion por disco lleno // Error en cim por atasco nuevamente de billetes, se reinicia el equipo no reconoce recontadora se le pide que apague el equipo y la recontadora queda procesando y no toma los billetes  y el equipo queda con atasco y no realiza apertura del scrow.</t>
  </si>
  <si>
    <t xml:space="preserve">[05/09/2025]   se realiza cambio de shutter y placa controladora se realiza pruebas correspondientes con funcionario  // [03/09/2025] se suspende pedido por solicitud de repuestos </t>
  </si>
  <si>
    <t xml:space="preserve">[05/09/2025] Se realizo cambio de consumibles modulo 1 y 2._x000D_
Se realizaron diversas </t>
  </si>
  <si>
    <t>7180</t>
  </si>
  <si>
    <t>[05/09/2025] Mantenimiento preventivo. Reparación de teclado de supervisor. _x000D_
Pruebas en servicio junto a funcionario exitosas</t>
  </si>
  <si>
    <t>BANCO NACION 7180</t>
  </si>
  <si>
    <t>[05/09/2025] Posee Touch Screen , se realizan pruebas todas exitosas , modelo Elo._x000D_
Modelo de Card Cage, Sierra.</t>
  </si>
  <si>
    <t>[05/09/2025] se realizó mantenimiento preventivo</t>
  </si>
  <si>
    <t xml:space="preserve">[05/09/2025] me retiro por falta de personal. se deben retirar </t>
  </si>
  <si>
    <t xml:space="preserve">[05/09/2025] Se realizó cambio de fuente de ipc y disco rígido. Se realizó instalación de software. Se realizaron pruebas en diagnóstico y producción con funcionario sin presentar fallas. </t>
  </si>
  <si>
    <t>[05/09/2025] se realiza instalación de software basé y aplicativo se realizaron pruebas correspondientes con monitoreo  // Anibal Navarrete +5492254593810_x000D_
Se carga en DM</t>
  </si>
  <si>
    <t>[05/09/2025] reinstalacion de de imagen base. y aplicativo, actualizacion del.sistema a version 4.34. instalación de parche supervisor. se prueba con funcionario.  ok // Realizar backup de counters, electronic journal, carpeta software. Compartir estado de bolsa con mae argentina y administracion cashtoday.</t>
  </si>
  <si>
    <t>[04/09/2025] Se extrajo de la lectora una tarjeta en mal estado. Se realizo limpieza preventiva de la misma. Se realizaron pruebas en diagnóstico y producción con funcionario sin presentar fallas.</t>
  </si>
  <si>
    <t xml:space="preserve">[04/09/2025] Perno de engranaje de stacker desgastado, se reemplaza y prueba en diagnostico y en servicio sin falla con funcionario. se adjuntan tickets de prueba </t>
  </si>
  <si>
    <t>[04/09/2025] Se instaló ATM con software MV JAM 11.0.0. Gavetas configuradas _x000D_
V10J241200240: $1000,_x000D_
V10J241200129: $1000,_x000D_
V10J240900413: $1000,_x000D_
V10J240900412: $2000,_x000D_
V10J240900416: $10000,_x000D_
V10J241200094: $10000, _x000D_
V10J241200073: $20000,_x000D_
V10J240900365: $20000._x000D_
ATM queda sin valores por falta de alarma y cerrajería. Pruebas de consulta en servicio junto a funcionario exitosas</t>
  </si>
  <si>
    <t>[04/09/2025] se procede a desarmado modulo ena lubricacion y testeo sin fallas. queda en seguimiento por desgastes. Tas ok</t>
  </si>
  <si>
    <t xml:space="preserve">[04/09/2025] se cambió note transport y stacker. se realizaron pruebas de diagnóstico y de servicio ok junto a funcionario </t>
  </si>
  <si>
    <t xml:space="preserve">[04/09/2025] mantenimiento preventivo </t>
  </si>
  <si>
    <t>[04/09/2025] Se realizo limpieza y calibración de sensores. Se realizaron pruebas en diagnóstico y producción con funcionario sin presentar fallas.</t>
  </si>
  <si>
    <t xml:space="preserve">[04/09/2025] se solucionó problema en conectividad se realizaron pruebas correspondientes con personal de monitoreo  // Se requiere asistencia por verificacion de conectividad. No se llega a pc ni router. </t>
  </si>
  <si>
    <t xml:space="preserve">[04/09/2025] se suspende por pedido de repuestos </t>
  </si>
  <si>
    <t xml:space="preserve">[04/09/2025] funcionamiento ok al momento de la visita (solucionado por cajera). se realizó limpieza de equipo. se hicieron pruebas de diagnóstico y de servicio ok // Billetes trabados no visible, se requiere asistencia </t>
  </si>
  <si>
    <t xml:space="preserve">[04/09/2025] mantenimiento </t>
  </si>
  <si>
    <t xml:space="preserve">[04/09/2025] Se reemplazó panel de sujeción de gaveta de $1000 N°BY000892414._x000D_
Pruebas en servicio junto a funcionario exitosas </t>
  </si>
  <si>
    <t>[04/09/2025] Al arribar a cliente se encuentra equipo operativo y en servicio. Se realiza prueba de depósito de efectivo con cliente. Prueba EXITOSA. Equipo operativo y en servicio  // Sistema Citrix no funciona, es imposible ingresar al equipo</t>
  </si>
  <si>
    <t xml:space="preserve">[04/09/2025] se soluciona problema en lector de tarjetas se realizaron pruebas correspondientes con funcionario </t>
  </si>
  <si>
    <t xml:space="preserve">[04/09/2025]   Se realiza reinstalacion de software. Se realiza prueba de depósito y extracción con funcionario, se depositan billetes de $1000, $2000, $10000 y$20000, se realiza, a extracción de billetes de $10000 ya que lo cargan con esa denominación solamente // [04/09/2025]   Se suspende pedido por descarga de software de la red. Se retoma en 2 horas // [03/09/2025]   Se realizan pruebas en diagnóstico sin presentar fallas. Se solicita dejar equipo sin valores para poder realizar masterizacion el día de mañana // [02/09/2025] Se suspende pedido. El personal se retira de la sucursal. Se continúan las tareas el día de mañana. </t>
  </si>
  <si>
    <t>[04/09/2025] Se instaló ATM con software MV JAM 11.0.0. _x000D_
Gavetas configuradas _x000D_
B838240701245: $1000,_x000D_
B838240701263: $1000,_x000D_
B838240901825: $1000,_x000D_
B838240901535: $2000,_x000D_
B838240901528: $10000,_x000D_
B838240701249: $10000,_x000D_
B838240701288: $20000,_x000D_
B838240901811: $20000._x000D_
ATM queda sin valores por falta de alarma y cerrajería. Pruebas de consulta en servicio junto a funcionarios exitosa</t>
  </si>
  <si>
    <t>[04/09/2025] mantenimiento preventivo, limpieza de equipo y pruebas de deposito  // Debora coña +5492944241159_x000D_
Se carga en DM</t>
  </si>
  <si>
    <t>[05/09/2025] Se realizo reparación de lectora de tarjetas._x000D_
Se realiza prueba en servicio sin presentar fallas.</t>
  </si>
  <si>
    <t>[05/09/2025] Se realizo limpieza de sensores de stacker y doble extractor. Se realizaron pruebas en diagnóstico y producción con funcionario sin presentar fallas. // se coordina con caudales</t>
  </si>
  <si>
    <t>[05/09/2025] se cambió cinta escrow_x000D_
pruebas ok con tesorero</t>
  </si>
  <si>
    <t xml:space="preserve">[05/09/2025] se solucionó problema en dispensador no reconocía gaveta . se realizaron pruebas correspondientes con funcionario </t>
  </si>
  <si>
    <t xml:space="preserve">[05/09/2025] Mantenimiento preventivo ok. Se realiza prueba de depósito 9en producción con funcionario. </t>
  </si>
  <si>
    <t>[05/09/2025] Se suspende por no poder disponibilidad de acceder a tesoro de ATM</t>
  </si>
  <si>
    <t xml:space="preserve">[05/09/2025] mantenimiento preventivo </t>
  </si>
  <si>
    <t>[04/09/2025] falla sensor CI-1300SC-H002</t>
  </si>
  <si>
    <t xml:space="preserve">[05/09/2025] se revisó dispensador. se acomodó switch de presencia de purga. se acomodó chapa de stacker. se hicieron pruebas de diagnóstico y de servicio ok junto a funcionario </t>
  </si>
  <si>
    <t>[03/09/2025] Se suspende por obras en la sucursal. Se encuentra alarmas y albañiles trabajando en el lugar dificultado la búsqueda de la diferencia. // sla 1 de 5</t>
  </si>
  <si>
    <t>[03/09/2025] Se instaló ATM con software multivor jam 11.0.0 el equipo queda fuera de servicio por falta de instalación de alarmas prueba de consulta en servicio junto a funcionario exitosas equipo queda símbolo valor</t>
  </si>
  <si>
    <t>[03/09/2025] Se revisa el  equipo y se le realiza mantenimiento completo, posible falla en sensor de posicion, la falla no logra reiterarse, se deja el equipo operativo, pruebas en servicio y en diagnostico sin falla.</t>
  </si>
  <si>
    <t xml:space="preserve">[03/09/2025]   Se realizan pruebas en diagnóstico sin presentar fallas. Se solicita dejar equipo sin valores para poder realizar masterizacion el día de mañana // [02/09/2025] Se suspende pedido. El personal se retira de la sucursal. Se continúan las tareas el día de mañana. </t>
  </si>
  <si>
    <t>[03/09/2025] se resuelve falla limpiando embrague de shutter. pruebas en servicio ok</t>
  </si>
  <si>
    <t>[03/09/2025] Se realizo limpieza de Lectora y lubricacion de solenoide de ingreso de tarjeta. Se realizaron pruebas en diagnóstico y producción con funcionario sin presentar fallas.</t>
  </si>
  <si>
    <t>[03/09/2025] se masterizo equipo actualizando versión de aleph // Tener en cuenta que el equipo tiene valores, de ser necesario realizar backup del Counters, carpeta Software y Electronic Journal</t>
  </si>
  <si>
    <t>[03/09/2025]   Se suspende pedido por solicitud de repuesto  // [02/09/2025]   se suspende por horario. se cambió validador dos veces. un con error y al último no me puedo conectar  // [01/09/2025] se suspende por pedido de repuesto (validador) // Se requiere calibración del equipo ya que se encuentra rechazando todo el billetaje.</t>
  </si>
  <si>
    <t xml:space="preserve">[03/09/2025] se suspende pedido por solicitud de repuestos </t>
  </si>
  <si>
    <t xml:space="preserve">[03/09/2025]   se ajusto correas y se calibró sensores _x000D_
varias pruebas ok // [02/09/2025] suspendido por pedido de repuesto </t>
  </si>
  <si>
    <t>[03/09/2025] Se realiza un revisión completa del equipo sin encontrar problemas, el equipo se encuentra bien a nivel general, se realiza una limpieza detalla de sensores y acrílico del validador, pruebas en servicio en diagnostico y sin falla con funcionario, el equipo no trababa depósitos, si purgada en exceso.</t>
  </si>
  <si>
    <t>[03/09/2025] se reparan en campo partes desprendidas y ajustes de trabas de frente. atm ok.</t>
  </si>
  <si>
    <t>[03/09/2025] Se realizo cambio de pin can opening de modulo nro 1. Se realizaron pruebas en diagnóstico y producción con funcionario sin presentar fallas.</t>
  </si>
  <si>
    <t>[03/09/2025] masterizacion de equipo por disco D lleno // Se deriva a tecnico en sitio</t>
  </si>
  <si>
    <t xml:space="preserve">[04/09/2025] se realizó mantenimiento preventivo </t>
  </si>
  <si>
    <t>[03/09/2025] se reemplazó lata bolsa rota en planta // derivado</t>
  </si>
  <si>
    <t xml:space="preserve">[04/09/2025] diagnóstico pruebas y preventivo ok </t>
  </si>
  <si>
    <t>[04/09/2025] cambio de picker num 1. pruebas de dispensador realizadas en diagnostico  // Emilia Murati la tesorera, requiere asistencia para el dia Jueves 13hs del balanceo</t>
  </si>
  <si>
    <t xml:space="preserve">[04/09/2025] se realiza mantenimiento preventivo en el equipo se realizaron pruebas correspondientes con funcionario </t>
  </si>
  <si>
    <t>[04/09/2025] Se realizó Mantenimiento Preventivo del ATM 2do Semestre.</t>
  </si>
  <si>
    <t xml:space="preserve">[04/09/2025]   Se suspende pedido por descarga de software de la red. Se retoma en 2 horas // [03/09/2025]   Se realizan pruebas en diagnóstico sin presentar fallas. Se solicita dejar equipo sin valores para poder realizar masterizacion el día de mañana // [02/09/2025] Se suspende pedido. El personal se retira de la sucursal. Se continúan las tareas el día de mañana. </t>
  </si>
  <si>
    <t>[04/09/2025]   Se realiza cambio de Validador, se realizó limpieza, se realizaron pruebas en servicio con personal de la empresa  // [03/09/2025]   Se suspende pedido por solicitud de repuesto  // [02/09/2025]   se suspende por horario. se cambió validador dos veces. un con error y al último no me puedo conectar  // [01/09/2025] se suspende por pedido de repuesto (validador) // Se requiere calibración del equipo ya que se encuentra rechazando todo el billetaje.</t>
  </si>
  <si>
    <t>[04/09/2025] Se reemplaza lectora de tarjeta , queda sin fallas. Se realizan operaciones,  todas exitosas. ATM queda en servicio.</t>
  </si>
  <si>
    <t>[04/09/2025] se suspende por pedido de repuestos  // El equipo inicia en bios, no carga windows</t>
  </si>
  <si>
    <t>[04/09/2025] Se reemplazó shutter de dispensador. _x000D_
Pruebas en servicio junto a funcionario exitosas</t>
  </si>
  <si>
    <t>[04/09/2025] diagnóstico pruebas y preventivo ok</t>
  </si>
  <si>
    <t xml:space="preserve">[04/09/2025] Se realizo chequeo de conectividad con monitoreo. Se lograron conectar sin problemas a la misma. MAE 100% OPERATIVA // Se requiere asistencia por verif de conectividad. No se llega a la maquina </t>
  </si>
  <si>
    <t>[04/09/2025] Se realizó relevamiento del Epp, no aplica fix  tiene modelo EPP5.</t>
  </si>
  <si>
    <t>[04/09/2025] Se reemplazo modulo CAM completo._x000D_
Se realizaron diversas pruebas en diagnostico sin presentar fallas._x000D_
Se realizaron depósitos en servicio junto al funcionario sin presentar fallas._x000D_
Se adjuntan comprobantes. // [01/09/2025] Suspendo por pedido de repuesto.</t>
  </si>
  <si>
    <t>[02/09/2025] se procede a desarmado de mts, limpieza y calibración.  pruebas en diagnostico y en servicio ok</t>
  </si>
  <si>
    <t>[02/09/2025] Se realiza Mantenimiento Preventivo  del equipo. Se realizan varios depósitos,  todos exitosos.</t>
  </si>
  <si>
    <t xml:space="preserve">[02/09/2025] mantenimiento Preventivo. _x000D_
Pruebas en servicio junto a funcionario exitosas </t>
  </si>
  <si>
    <t>[02/09/2025]   cambio de cabezal // [01/09/2025] suspendido por pedido de repuesto, se asiste el dia miercoles 14hs con caudales para poder retirar la recontadora.  // .</t>
  </si>
  <si>
    <t>[02/09/2025] Se reemplazo modulo N°3 del dispensador._x000D_
Se realizaron diversas pruebas en diagnostico sin presentar fallas._x000D_
Se realizo extracción en servicio junto a funcionario sin presentar fallas.</t>
  </si>
  <si>
    <t>[02/09/2025] cambio de puerto de cabezal. se prueba con el cliente. ok // Se realiza BNE y aparece error Open port failed, Error code 0x03020e41. Se le indica al cliente que desconecte el cable USB de la validadora y desconecte el cable usb que va al CPU y lo vuelva a conectar, se reinicia pero persiste la falla. Se deriva a técnico para revisar.</t>
  </si>
  <si>
    <t>[02/09/2025] Ajuste posición boquilla lectora de tarjetas con respecto a la fascia.</t>
  </si>
  <si>
    <t>[02/09/2025] se cambió consumibles dispensador _x000D_
pruebas con tesorero ok</t>
  </si>
  <si>
    <t xml:space="preserve">[02/09/2025] Reemplazo de base de cooler de microprocesador y grasa siliconada. Se realiza prueba en producción con funcionario </t>
  </si>
  <si>
    <t xml:space="preserve">[02/09/2025] Se corrigió la posición de la impresora, se realizó limpieza, se realizaron pruebas en producción en presencia de funcionario </t>
  </si>
  <si>
    <t xml:space="preserve">[02/09/2025] Se realizaron pruebas en diagnostico. Se solicita repuesto para recambio de HEAD. </t>
  </si>
  <si>
    <t>[02/09/2025] Se reparó cable de alimentación de shutter de dispensador. _x000D_
Pruebas en servicio junto a funcionario exitosas</t>
  </si>
  <si>
    <t>[02/09/2025] Carga de usuarios cerradura Rench y cambio clave maestra</t>
  </si>
  <si>
    <t xml:space="preserve">[02/09/2025] se solucionó problema en cabezal falla se sensores de realizaron pruebas correspondientes  // Se requiere asistencia la cliente informa que se quedo trabada una goma retiro una parte y no giran los rodillos, la apago varias vece sin éxito </t>
  </si>
  <si>
    <t xml:space="preserve">[02/09/2025] se realiza mantenimiento preventivo en el equipo se realizaron pruebas correspondientes </t>
  </si>
  <si>
    <t xml:space="preserve">[02/09/2025] Se quitaron billetes atascados en el módulo de depósitos, se realizó limpieza, se realizaron pruebas en producción en presencia de funcionario </t>
  </si>
  <si>
    <t xml:space="preserve">[02/09/2025] Se resolvió un problema en el escrow del módulo de depósitos se realizó limpieza, se realizaron pruebas en producción en presencia de funcionario </t>
  </si>
  <si>
    <t xml:space="preserve">[02/09/2025] Se realizo limpieza de sensores modulo dispensador. Se realizaron pruebas en diagnóstico y producción con funcionario sin presentar fallas. </t>
  </si>
  <si>
    <t xml:space="preserve">[03/09/2025] Mantenimiento preventivo. Reemplazo preventivo de placa de dispensador y de dispenser module de módulo de depósitos. _x000D_
Pruebas en servicio junto a funcionario exitosas  // [01/09/2025] Se suspende por pedido de parte (Placa dispensador) // [20/08/2025] Se suspende por pedido de parte </t>
  </si>
  <si>
    <t xml:space="preserve">[03/09/2025] Se realizo cambio de head. Se realizaron pruebas en diagnóstico y producción con funcionario sin presentar fallas. // [02/09/2025] Se realizaron pruebas en diagnostico. Se solicita repuesto para recambio de HEAD. </t>
  </si>
  <si>
    <t>[03/09/2025] ATM en servico a la llegada del técnico. Se realiza revisión completa del dispensador,  no presenta falla.Se efectua revisión de gavetas , se detecta gaveta de 20000 con fallas,  se repara. Además se efectuan pruebas del dispensador en presencia de la tesorera Silvana Peralta , todas exitosas.</t>
  </si>
  <si>
    <t xml:space="preserve">[03/09/2025] al arribar a sucursal se encuentra ATM y dispensador OPERATIVO. se revisa dispensador. se realiza calibración de pickers. se realizan pruebas de dispensador. dispensador OPERATIVO.  Se realizó prueba de extracción de efectivo con funcionario bancario. Prueba EXITOSA. ATM operativo y en servicio </t>
  </si>
  <si>
    <t>[03/09/2025] Se realizo limpieza completa del modulo._x000D_
Se reemplazaron consumibles de los módulos 2 y 3._x000D_
Se realizo reparación de 1 gaveta de $2000 S/N BY000695889_x000D_
Se realizaron diversas pruebas en diagnostico y en servicio sin presentar fallas.</t>
  </si>
  <si>
    <t xml:space="preserve">[03/09/2025] se realizó mantenimiento preventivo </t>
  </si>
  <si>
    <t>[03/09/2025] pruebas de lector biometrico realizadas en diagnostico OK, equipo extrabancario no hay personal de banco con huella activada para pruebas. // FECHA LIMITE DE ASISTENCIA 01/09</t>
  </si>
  <si>
    <t>[02/09/2025] Se realizo mantenimiento preventivo OK Se realizaron pruebas en diagnóstico y producción con funcionario sin presentar fallas.</t>
  </si>
  <si>
    <t xml:space="preserve">[02/09/2025] Se suspende pedido. El personal se retira de la sucursal. Se continúan las tareas el día de mañana. </t>
  </si>
  <si>
    <t xml:space="preserve">[02/09/2025] suspendido por pedido de repuesto </t>
  </si>
  <si>
    <t>[02/09/2025] Se realiza alta, instalación y capacitación de atm, pruebas en servicio sin falla con funcionario. el equipo queda sin dinero. Type 3_x000D_
V10J241200077_x000D_
V10J241200220_x000D_
V10J241000036_x000D_
TYPE 4_x000D_
V10J241000038_x000D_
V10J241200153_x000D_
V10J241200227_x000D_
TYPE 2_x000D_
V10J241000028_x000D_
TYPE 1_x000D_
V10J241000026</t>
  </si>
  <si>
    <t>[02/09/2025]   se suspende por horario. se cambió validador dos veces. un con error y al último no me puedo conectar  // [01/09/2025] se suspende por pedido de repuesto (validador) // Se requiere calibración del equipo ya que se encuentra rechazando todo el billetaje.</t>
  </si>
  <si>
    <t xml:space="preserve">[01/09/2025] se realizó relevamiento </t>
  </si>
  <si>
    <t>[01/09/2025]   se realiza cambio de cabezal en el equipo se fueron pruebas correspondientes con monitoreo  // [31/08/2025] se suspende a la espera que caudales abra el tesoro para reemplazo de cabezal con mecanismo del drop roto  // .</t>
  </si>
  <si>
    <t>[01/09/2025] se revisan los y fallas de los.ultimos 7 días sin encontrar errores ni caídas de atm. Se solicita llamar a Red Link en el.momento q aparece la falla. _x000D_
atm ok</t>
  </si>
  <si>
    <t>[01/09/2025] Se reemplazó UPS de alimentación de SNBC._x000D_
Pruebas de comunicación con Monitoreo ok._x000D_
Pruebas en servicio quedan a cargo de funcionario cuando tenga disponibilidad para depositar // El cliente informa que el equipo se encuentra apagado desde el día domingo. Se le indica que conecte los cables de la MAE a una zapatilla conectado al toma de la pared para que puedan trabajar debido que la UPS no enciende. Se deriva a técnico para revisar la UPS.</t>
  </si>
  <si>
    <t>[01/09/2025] Suspendo por pedido de repuesto.</t>
  </si>
  <si>
    <t xml:space="preserve">[01/09/2025] se realizó mantenimiento preventivo </t>
  </si>
  <si>
    <t>[01/09/2025] Se realiza revision del logs y ej del equipo, no se encuentran fallas que justifiquen la caída del software por el equipo, la sucursal presenta inestabilidad eléctrica, pruebas en servicio sin falla con funcionario. También se realiza la configuración de gaveta a pedido de sucursal, type3 V10J240900301, aplix de pedido 4641967.</t>
  </si>
  <si>
    <t>[01/09/2025] se procede a limpieza de sensores y se observan billetes trabados en gaveta. pruebas ok</t>
  </si>
  <si>
    <t>[01/09/2025] Se realizó Mantenimiento Preventivo del Equipo.Se reemplazó validador de dinero.Se realizan depósitos, todos exitosos.</t>
  </si>
  <si>
    <t>[01/09/2025] firmware al cabezal y quedo operativo  // cliente indica que ya estuvo hablando con otro operador pero equipo sigue sin funcionar, se intenta instalar ultima version de bne pero cada vez que se esta por finalizar la descarga se cierra. se verifica todo correcto, se reinicia reiteradas veces equipo completo. queda en esperre por favor y no toma los billetes, se solicita asistencia tecnica.</t>
  </si>
  <si>
    <t xml:space="preserve">[01/09/2025] Mantenimiento preventivo ok. Se realiza prueba en producción con funcionario </t>
  </si>
  <si>
    <t>[01/09/2025] Se chequeo conectividad con monitoreo, tarjeta SIM no activada, se activo y se procedió a limpiar contactos de la misma. Se volvió a chequear conectividad OK. Se realizo limpieza de cabezal de forma preventiva. Se realizaron pruebas en diagnóstico y producción con funcionario sin presentar fallas. // derivado</t>
  </si>
  <si>
    <t>SMC - activacion SIM</t>
  </si>
  <si>
    <t xml:space="preserve">[01/09/2025]   se solucionó problema en dispensador se realizaron pruebas correspondientes con funcionario  // [28/08/2025] se suspende pedido por solicitud de repuestos </t>
  </si>
  <si>
    <t>[01/09/2025] se encuentra billete atascado en NF #2. Se adjunta imagen.  pruebas en atm ok</t>
  </si>
  <si>
    <t xml:space="preserve">[01/09/2025] Se suspende por pedido de parte (Placa dispensador) // [20/08/2025] Se suspende por pedido de parte </t>
  </si>
  <si>
    <t>[01/09/2025] al arribar a cliente se encuentra AIO apagada (monitor pantalla negra). se enciende AIO y está inicia normalmente. Se realiza prueba de depósito de efectivo con cliente. Prueba EXITOSA. Equipo operativo y en servicio. se solicita repuesto (AIO) de forma preventiva  // técnico</t>
  </si>
  <si>
    <t xml:space="preserve">[01/09/2025] Se realiza mantenimiento preventivo </t>
  </si>
  <si>
    <t>[01/09/2025] suspendido por pedido de repuesto, se asiste el dia miercoles 14hs con caudales para poder retirar la recontadora.  // .</t>
  </si>
  <si>
    <t xml:space="preserve">[01/09/2025] papel atascado en impresora </t>
  </si>
  <si>
    <t>[01/09/2025] se suspende por pedido de repuesto (validador) // Se requiere calibración del equipo ya que se encuentra rechazando todo el billetaje.</t>
  </si>
  <si>
    <t>[01/09/2025]   se realiza revisión completa y cambio de cabezal en SC se realizaron pruebas correspondientes  // [28/08/2025] se suspende pedido. se vuelve a coordinar para asistir con caudales / se coordina para 29/8 15Hs</t>
  </si>
  <si>
    <t>[01/09/2025] diagnostico, pruebas y preventivo ok. se comenzo en pedido 101105342 por dispensador.9</t>
  </si>
  <si>
    <t>[01/09/2025] se abre tesoro y se cambia latabolsa qué no traba. se solicita otra para su reemplazo. // Se coordina con caudales. _x000D_
_x000D_
Cartel que dice bag status: ausente recaudaron (intervencion sit requerida) y no permite depositar.</t>
  </si>
  <si>
    <t xml:space="preserve">[01/09/2025]   cambio de placa master // [29/08/2025] suspendido por pedido de repuesto </t>
  </si>
  <si>
    <t>[02/09/2025] falla de placa tcm. se solicita nueva placa // [28/08/2025] falla placa tcm. se cambió cable USB y la falla persiste. se solicita repuesto  // [27/08/2025] mantenimiento preventivo. se suspende por fallas de equipo.</t>
  </si>
  <si>
    <t>[02/09/2025] se configura pone en servicio y prueba sin fallas. Configuración de gavetas, SN $10.000 2756-2761-2771_x000D_
$20000 2763</t>
  </si>
  <si>
    <t xml:space="preserve">[02/09/2025] Se realizó Mantenimiento Preventivo del equipo.Se realizan depósitos, todos exitosos. </t>
  </si>
  <si>
    <t xml:space="preserve">[02/09/2025] se realizó limpieza de lectora, se analizaron logs, se hicieron pruebas de diagnóstico y de servicio ok junto a funcionario </t>
  </si>
  <si>
    <t xml:space="preserve">[02/09/2025] Se aplica fix del EPP, se realizaron pruebas en producción en presencia de funcionario </t>
  </si>
  <si>
    <t xml:space="preserve">[02/09/2025] Se realizo M. preventivo </t>
  </si>
  <si>
    <t>[02/09/2025] se reconecto cable de alimentación y se realizo prueba de impresión  // Se ingresa al equipo, se verifica con el cliente que este bien colocado el rollo, se reinicia, y no sale nada. En herramientas la impresora no figura, en control se la ve bien, pero en la app no aparece. Requiere técnico</t>
  </si>
  <si>
    <t>[02/09/2025] se limpio y calibró sensores deposito _x000D_
pruebas ok en servicio  // Se deriva a técnico._x000D_
Contacto: Belen_x000D_
Cel: 2984680928_x000D_
Horarios sucursal: 8:30 a 22hs</t>
  </si>
  <si>
    <t xml:space="preserve">[02/09/2025] Identificación y calibración de touch screen pantalla de cliente. Se realiza prueba en producción con funcionario </t>
  </si>
  <si>
    <t xml:space="preserve">[02/09/2025] mantenimiento preventivo </t>
  </si>
  <si>
    <t xml:space="preserve">[02/09/2025] Se resuelve problema en el módulo 1 del dispensador de dinero, se realizó limpieza, se realizaron pruebas en producción en presencia de funcionario </t>
  </si>
  <si>
    <t xml:space="preserve">[02/09/2025] se realizó mantenimiento preventivo </t>
  </si>
  <si>
    <t>[02/09/2025] Se realizó Mantenimiento Preventivo del ATM 2do Semestre.</t>
  </si>
  <si>
    <t>[02/09/2025] equipo 100% operativo al momento de la visita  // No reconoce la recontadora</t>
  </si>
  <si>
    <t>[02/09/2025] Se realizo reparación de lectora de tarjetas._x000D_
Se realizan pruebas em diagnostico y en servicio sin presentar fallas.</t>
  </si>
  <si>
    <t>[02/09/2025] Se reemplaza impresora de recibos , queda sin fallas.Se realizan pruebas de impresión , todas exitosas.ATM queda en servicio.</t>
  </si>
  <si>
    <t>[01/09/2025] Se realizo limpieza de mecanismo de shutter._x000D_
Se realizaron diversas pruebas en diagnostico sin presentar fallas._x000D_
Se realizo extracciones en servicio sin presentar fallas. // Se solicita guardia</t>
  </si>
  <si>
    <t>[02/09/2025] Se realiza instalación de Fix del teclado EPP7.Se realizan extracciones , todas exitosas.</t>
  </si>
  <si>
    <t>10294</t>
  </si>
  <si>
    <t>BANCO NACION 10294</t>
  </si>
  <si>
    <t>[31/08/2025] se suspende a la espera que caudales abra el tesoro para reemplazo de cabezal con mecanismo del drop roto  // .</t>
  </si>
  <si>
    <t xml:space="preserve">[31/08/2025] mantenimiento </t>
  </si>
  <si>
    <t>[01/09/2025] suspendo por cajero desconectado por movimiento dentro de sucursal de los atm.</t>
  </si>
  <si>
    <t>810461</t>
  </si>
  <si>
    <t>[01/09/2025] No aplica Fix, posee teclado Epp5</t>
  </si>
  <si>
    <t>BANCO CREDICOOP 810461</t>
  </si>
  <si>
    <t>[01/09/2025] diagnóstico pruebas y preventivo ok</t>
  </si>
  <si>
    <t xml:space="preserve">[01/09/2025] Mantenimiento preventivo ok. Se realiza prueba en producción con funcionario. </t>
  </si>
  <si>
    <t>[01/09/2025] Se realiza cambio de SCM (SECURE CARD MODULE) Se realizo alineamiento de lectora de tarjetas con respecto a la fascia. Se realizaron pruebas en diagnóstico y producción con funcionario sin presentar fallas.  // [29/08/2025] Al llegar al pedido el ATM se encontraba 100% operativo pero con tarjetas retenidas. Se hablo con especialista. Se realiza extracción de logs para ser analizados. Se espera respuesta del analisis. Se realiza pedido de modulo seguridad de tarjeta para realizar su reemplazo.</t>
  </si>
  <si>
    <t xml:space="preserve">[01/09/2025] Instalación de Fix Epp7. Se realiza prueba en producción con funcionario </t>
  </si>
  <si>
    <t>[30/08/2025] Se reemplazo chasis de dispensador._x000D_
Se realizaron pruebas en diagnostico y en servicio sin presentar fallas.</t>
  </si>
  <si>
    <t>[29/08/2025] reparacion de manija de apertura de recontadora</t>
  </si>
  <si>
    <t>[29/08/2025] Se reemplazaron consumibles de módulos 2 y 3. Se realizaron pruebas en diagnóstico y producción con funcionario de la Entidad sin fallas.</t>
  </si>
  <si>
    <t xml:space="preserve">[29/08/2025] Se realiza cambio del escrow. se realizó limpieza, se realizaron pruebas en producción en presencia de funcionario. Tesorero escribe: no presto conformidad por no haber sido validada tecnicamente </t>
  </si>
  <si>
    <t xml:space="preserve">[29/08/2025] se ajusto chapa placa esclusa _x000D_
pruebas ok </t>
  </si>
  <si>
    <t xml:space="preserve">[29/08/2025] se realiza mantenimiento preventivo </t>
  </si>
  <si>
    <t>[29/08/2025] Búsqueda NO exitosa // 25/8/2025_x000D_
Diferencia en Dispensado - Diferencia Fisica Faltante - Magnitud:  10000_x000D_
SLA Vence 03/09 15:35</t>
  </si>
  <si>
    <t xml:space="preserve">[29/08/2025] suspendido por pedido de repuesto </t>
  </si>
  <si>
    <t xml:space="preserve">[29/08/2025] mantenimiento preventivo._x000D_
Cambio stripper wheels de módulos 1 y 3 y take away de módulo 1._x000D_
Pruebas en servicio junto a funcionario exitosas </t>
  </si>
  <si>
    <t>[29/08/2025] No aplica instalación de fix por poseer EPP 5</t>
  </si>
  <si>
    <t xml:space="preserve">[29/08/2025] se realizó mantenimiento preventivo. se reemplazó placa dispensador que se quemó </t>
  </si>
  <si>
    <t>[29/08/2025] Al llegar al pedido el ATM se encontraba 100% operativo pero con tarjetas retenidas. Se hablo con especialista. Se realiza extracción de logs para ser analizados. Se espera respuesta del analisis. Se realiza pedido de modulo seguridad de tarjeta para realizar su reemplazo.</t>
  </si>
  <si>
    <t xml:space="preserve">[29/08/2025] mantenimiento </t>
  </si>
  <si>
    <t xml:space="preserve">[29/08/2025] se realiza instalación de equipo en cambio de sucursal se realizaron pruebas correspondientes con personal de monitoreo y caudales </t>
  </si>
  <si>
    <t>[29/08/2025] Se reemplazo Note Transport de dispensador._x000D_
Se realizo calibración de MTS y pruebas en diagnostico y en servicio sin presentar fallas. // [28/08/2025] Se suspende por pedido de repuesto.</t>
  </si>
  <si>
    <t xml:space="preserve">[30/08/2025] mantenimiento </t>
  </si>
  <si>
    <t>[30/08/2025] Se reemplazo escrow de modulo ENA._x000D_
Se realizo calibración de sensores._x000D_
Se realizaron diversas pruebas en diagnostico sin presentar fallas. // [28/08/2025] De suspende por pedido de repuesto // [26/08/2025] Se suspende por pedido de repuesto</t>
  </si>
  <si>
    <t>[29/08/2025] No presenta falla. problema de papel. mala calidad de papel térmico. se prueba con otro papel  ok. // favor de asistir y verificar fisicamente la impresora y la calidad del papel termico</t>
  </si>
  <si>
    <t xml:space="preserve">[29/08/2025] masterizacion de equipo  // Se solicita asistencia técnica ya que no reconoce el puerto USB de la validadora. verificar en sitio.se verifico puerto con el clte ok. indica problema recurrente._x000D_
Contacto:2994600025 Juan_x000D_
Horarios: de 6 a 22 hs_x000D_
</t>
  </si>
  <si>
    <t>[29/08/2025] Se realizó limpieza de sensores y transporte de head unit de módulo de depósitos._x000D_
Pruebas en diagnóstico junto a funcionario ok._x000D_
Pruebas en servicio quedan a cargo de funcionario luego de realizar balanceo</t>
  </si>
  <si>
    <t xml:space="preserve">[29/08/2025]   se realiza cambio de módem y UPS por daños  a causa de una fuga de agua en la sucursal  // No tiene billetes atascados, queda pendiente por solicitud de repuestos. </t>
  </si>
  <si>
    <t>[28/08/2025] lector de huellas funciona correctamente. por alguna razon de carga de red link, la opcion permanence grisada hasta que se reinicia el atm. // FECHA LIMITE DE ASISTENCIA 01/09</t>
  </si>
  <si>
    <t xml:space="preserve">[28/08/2025] Limpieza interna de sensor xport. Ajuste axial de feed shaft 1 y 3 y reemplazo de los mismos, se repara gaveta de $1000 sn:by000262024, la misma va a ser probada por el funcionario en otra carga. Se realiza prueba en producción de dispensador con el funcionario. </t>
  </si>
  <si>
    <t>[28/08/2025] Se suspende por pedido de repuesto.</t>
  </si>
  <si>
    <t xml:space="preserve">[28/08/2025] mantenimiento preventivo </t>
  </si>
  <si>
    <t>[28/08/2025] falla placa tcm. se cambió cable USB y la falla persiste. se solicita repuesto  // [27/08/2025] mantenimiento preventivo. se suspende por fallas de equipo.</t>
  </si>
  <si>
    <t>[28/08/2025] se reemplazó disco, se masterizó y se configuró ATM. pruebas de servicio ok junto a funcionario</t>
  </si>
  <si>
    <t xml:space="preserve">[28/08/2025] se realiza mantenimiento preventivo </t>
  </si>
  <si>
    <t>9</t>
  </si>
  <si>
    <t>[28/08/2025] Se realizó mantenimiento preventivo. Se realizaron pruebas en diagnóstico y en producción con clientes de la Entidad sin fallas.</t>
  </si>
  <si>
    <t>BANCO LA PAMPA 9</t>
  </si>
  <si>
    <t>[28/08/2025] Cambio de cable usb, pruebas de impresión ok</t>
  </si>
  <si>
    <t xml:space="preserve">No tiene billetes atascados, queda pendiente por solicitud de repuestos. </t>
  </si>
  <si>
    <t xml:space="preserve">[28/08/2025] EPP5 BSC no se implementa fix, formulario ok </t>
  </si>
  <si>
    <t>[28/08/2025] Se realizó Mantenimiento Preventivo del equipo. Se realizan depósitos, todos exitosos.</t>
  </si>
  <si>
    <t>[28/08/2025] Se realiza cambio de consumibles y limpieza de todas las partes del equipo, pruebas en servicio sin falla con funcionario</t>
  </si>
  <si>
    <t xml:space="preserve">[28/08/2025] Se relevó información de teclado EPP. </t>
  </si>
  <si>
    <t>[28/08/2025] cambio de main board cam 8350._x000D_
modulo probado en produccion junto al funcionario._x000D_
equipo operativo. // [27/08/2025] se verifico fallas en main board cam8350._x000D_
se suspende pedido.</t>
  </si>
  <si>
    <t>[28/08/2025] El pedido se realiza de forma errónea ya que no hay un faltsnte, hay un sobrante, el dinero lo retiro el tesorero, se revisan los tickets y el equipo sin encontrar fallas en el equipo.</t>
  </si>
  <si>
    <t>[28/08/2025] Se realizo MP._x000D_
prueba de depositos con el operador ok._x000D_
Equipo operativo</t>
  </si>
  <si>
    <t>[28/08/2025] Se reemplazaron módulos 2 y 3 de dispensador._x000D_
Se realizaron pruebas en diagnostico y en servicio junto al tesorero sin presentar fallas.</t>
  </si>
  <si>
    <t>[29/08/2025] se realizó mantenimiento preventivo</t>
  </si>
  <si>
    <t>[29/08/2025] ATM se encuentra en servicio con versión de JAM 9.8.0. No se puede ingresar a la parte frontal del ATM por posición de UBM, suspende hasta que la misma sea movilizada.</t>
  </si>
  <si>
    <t xml:space="preserve">[29/08/2025] Se cambió sapa lanch de bin 0 y se corrigió sensor de presencia de gaveta de purga._x000D_
Pruebas en servicio junto a funcionario exitosas </t>
  </si>
  <si>
    <t>[29/08/2025] Se realizó limpieza y calibración de sensores. Se reemplazó batería de teclado EPP. Se realizaron pruebas en diagnóstico y producción con funcionaria de la Entidad sin fallas.</t>
  </si>
  <si>
    <t xml:space="preserve">[29/08/2025] se cambió consumibles dispensador _x000D_
pruebas ok en servicio </t>
  </si>
  <si>
    <t>[28/08/2025] cambion de push plate de gaveta</t>
  </si>
  <si>
    <t>[29/08/2025] Se relevó información de teclado EPP. ATM sin fallas.</t>
  </si>
  <si>
    <t xml:space="preserve">[28/08/2025] Se realizó limpieza de sensores de upper unit._x000D_
Pruebas en servicio a funcionario exitosas </t>
  </si>
  <si>
    <t xml:space="preserve">[28/08/2025] se suspende pedido por solicitud de repuestos </t>
  </si>
  <si>
    <t xml:space="preserve">[28/08/2025] Se realizan pruebas en diagnóstico no presentando fallas y si presentando falla en aplicativo, al reiniciar la Tas se borraron las fallas y funciono normalmente. Luego de realizar el balanceo se realizaron pruebas de extracción y de depósito con el funcionario sin presentar fallas. </t>
  </si>
  <si>
    <t xml:space="preserve">[28/08/2025] Se realizo M. Preventivo </t>
  </si>
  <si>
    <t>7997</t>
  </si>
  <si>
    <t>[27/08/2025] Se realizo mantenimiento preventivo OK Se realizaron pruebas en diagnóstico y producción con funcionario sin presentar fallas.</t>
  </si>
  <si>
    <t>BANCO NACION 7997</t>
  </si>
  <si>
    <t xml:space="preserve">[27/08/2025] mantenimiento </t>
  </si>
  <si>
    <t xml:space="preserve">[27/08/2025] Se realizó mantenimiento preventivo </t>
  </si>
  <si>
    <t xml:space="preserve">[27/08/2025] se realizó mantenimiento preventivo </t>
  </si>
  <si>
    <t xml:space="preserve">[27/08/2025] Reemplazo de lectora de tarjeta. Se realiza prueba en producción con funcionario. </t>
  </si>
  <si>
    <t xml:space="preserve">[27/08/2025] El equipo no presenta notas trabadas, no obstante si notas rejectadas, se revisa el equipo y se encuentra error en una lengüeta dificultando la salida de los billetes. Se repara y coloca en posición, pruebas en servicio sin falla, el equipo devuelve los billetes y realiza las operaciones de forma exitosa. </t>
  </si>
  <si>
    <t xml:space="preserve">[27/08/2025] mantenimiento preventivo </t>
  </si>
  <si>
    <t>9764</t>
  </si>
  <si>
    <t>BANCO HIPOTECARIO 9764</t>
  </si>
  <si>
    <t>001035018771</t>
  </si>
  <si>
    <t>TARJETA NARANJA 001035018771</t>
  </si>
  <si>
    <t>001035018770</t>
  </si>
  <si>
    <t>TARJETA NARANJA 001035018770</t>
  </si>
  <si>
    <t xml:space="preserve">[27/08/2025] se realiza mantenimiento preventivo </t>
  </si>
  <si>
    <t>[27/08/2025]   Se realiza cambio de Validador, se realizó limpieza, se realizaron pruebas en servicio con personal de la empresa  // [26/08/2025] Se suspende por repuesto // Error en la zona del validador, el cliente informa que el técnico realizó una limpieza hace 2 dias, se deriva  a técnico para revisar, equipo no tiene nada trabado.</t>
  </si>
  <si>
    <t>[27/08/2025] Se realizo mantenimiento preventivo OK Se realizaron pruebas en diagnóstico y producción con funcionario sin presentar fallas. Se realizo cambio y configuración de gaveta $10.000 s/n BY000818524. Se realizo prueba de gaveta OK.</t>
  </si>
  <si>
    <t xml:space="preserve">[27/08/2025] se realizó mantenimiento preventivo correspondiente </t>
  </si>
  <si>
    <t>[27/08/2025] Se reemplazo escrow y transporte principal completo del modulo CAM8350._x000D_
Se realizaron pruebas en diagnostico sin presentar fallas._x000D_
Se realizaron depósitos en servicio junto al tesorero sin presentar fallas.</t>
  </si>
  <si>
    <t xml:space="preserve">[27/08/2025] se realiza mantenimiento preventivo en el equipo se realizaron pruebas correspondientes </t>
  </si>
  <si>
    <t xml:space="preserve">[27/08/2025] se reparo sensor módulo dispensador _x000D_
se configuro nuevamente gavetas _x000D_
pruebas ok en diagnóstico </t>
  </si>
  <si>
    <t>[27/08/2025]   Se reemplazó Stacker. Se realizaron pruebas en diagnóstico y producción con funcionario de la Entidad sin fallas. // [26/08/2025] Suspende por pedido de repuesto (Stacker AFD)</t>
  </si>
  <si>
    <t>[27/08/2025] Se realiza reinicio de equipos de comunicación, me comunico con monitoreo y ya logran llegar al equipo.  Ping OK // Router no emite ping, Nos comunicamos a los numeros +5492613455536 +5492302669711 y no contestan, se deriva a técnico para revisar.</t>
  </si>
  <si>
    <t>[27/08/2025] Se encontró mae operativa sin fallas, deposito de prueba ok, se limpia sensores // traba billetes en todos los depositos, se abre scrow y se retiran pero al deposito siguiente vuelve a trabar en el scrow</t>
  </si>
  <si>
    <t>[28/08/2025] mantenimiento preventivo y cambio de gicha de encendido (llave corte general)</t>
  </si>
  <si>
    <t xml:space="preserve">[28/08/2025] se realizó mantenimiento preventivo correspondiente </t>
  </si>
  <si>
    <t xml:space="preserve">[27/08/2025] Mantenimiento preventivo </t>
  </si>
  <si>
    <t>[28/08/2025] De suspende por pedido de repuesto // [26/08/2025] Se suspende por pedido de repuesto</t>
  </si>
  <si>
    <t xml:space="preserve">[28/08/2025] mantenimiento preventivo. _x000D_
Pruebas en servicio junto a funcionario exitosas </t>
  </si>
  <si>
    <t>[28/08/2025] ajuste del switch del modulo de la gaveta de purga._x000D_
modulo probado en produccion junto al funcionario._x000D_
Equipo operativo.</t>
  </si>
  <si>
    <t xml:space="preserve">[28/08/2025] Mantenimiento preventivo ok. Se realiza prueba en producción con funcionario. </t>
  </si>
  <si>
    <t>[28/08/2025] se limpió impresora y quedó ok. se hicieron pruebas junto a funcionario //  a coordinar con caudales, ellos asisten el jueves 28 10hs</t>
  </si>
  <si>
    <t>11477</t>
  </si>
  <si>
    <t xml:space="preserve">[28/08/2025] Mantenimiento preventivo ok. Se realiza prueba en producción con funcionario </t>
  </si>
  <si>
    <t>BAPRO 11477</t>
  </si>
  <si>
    <t>[27/08/2025] mantenimiento preventivo. se suspende por fallas de equipo.</t>
  </si>
  <si>
    <t>[27/08/2025] Se realizo M. preventivo</t>
  </si>
  <si>
    <t xml:space="preserve">[27/08/2025] se realiza revisión completa de módulo dispensador .se realizaron pruebas correspondientes con funcionario </t>
  </si>
  <si>
    <t>[27/08/2025] se verifico fallas en main board cam8350._x000D_
se suspende pedido.</t>
  </si>
  <si>
    <t>[27/08/2025] se realiza mantenimiento preventivo _x000D_
se reapara modulo snbc</t>
  </si>
  <si>
    <t>[27/08/2025] se cierra pedido por sucursal cerrada</t>
  </si>
  <si>
    <t xml:space="preserve">[27/08/2025] Mantenimiento preventivo. _x000D_
Pruebas en servicio junto a funcionario exitosas </t>
  </si>
  <si>
    <t>[27/08/2025] reconfiguracion de equipo,  cambio de modem. configuracion de usuarios. contro de conexión ok. // [21/08/2025] Problemas de Autorización de Ingreso - Se cambia equipo y se detecta falla en la configuración del Router - Hector Stramessi recomienda cambiar el router y verificar configuración.i // [15/08/2025] falla equipo en configuración  // corroborar conectividad con sector de monitoreo</t>
  </si>
  <si>
    <t xml:space="preserve">[27/08/2025] Se realizo M. preventivo </t>
  </si>
  <si>
    <t>6689</t>
  </si>
  <si>
    <t>Davalos, Nicky</t>
  </si>
  <si>
    <t>[26/08/2025]   Mantenimiento preventivo 2do semestre 2025. Atm se encuentra en laboratorio para pruebas.   // [05/08/2025] El equipo no existe en la sucursal.</t>
  </si>
  <si>
    <t>BAPRO 6689</t>
  </si>
  <si>
    <t xml:space="preserve">[26/08/2025]   se realiza mantenimiento preventivo en el equipo se realizaron pruebas correspondientes  // [26/08/2025] se suspende pedido por solicitud del cliente </t>
  </si>
  <si>
    <t xml:space="preserve">[26/08/2025] se desarmo dispensador. (note transport y presentador) se acomodaron correas. se realizaron pruebas de diagnóstico y de servicio ok junto a funcionario </t>
  </si>
  <si>
    <t>[26/08/2025] Se realizo MP._x000D_
modulo probado en produccion junto al funcionario._x000D_
equipo operativo.</t>
  </si>
  <si>
    <t>[26/08/2025] Se realizo búsqueda exhaustiva, arrojando resultados negativos. sin encontrar billetes. Se realizo limpieza completa de modulo de depósito de forma preventiva. Se realizaron pruebas en diagnóstico y producción con funcionario sin presentar fallas.</t>
  </si>
  <si>
    <t>[26/08/2025] se realizó cambio de pila de pc gastada. debido a esto cada vez que se le cortaba la energía al equipo el mismo perdía la configuración de arranque. equipo probado en producción con funcionario  // El cliente informa que la pantalla está en negro con opcion de booteo, el cliente solicita asistencia técnica, se deriva a técnico para revisar.</t>
  </si>
  <si>
    <t>[26/08/2025] Se realizo M. preventivo</t>
  </si>
  <si>
    <t xml:space="preserve">[26/08/2025] mantenimiento preventivo </t>
  </si>
  <si>
    <t>[26/08/2025] Se suspende por repuesto // Error en la zona del validador, el cliente informa que el técnico realizó una limpieza hace 2 dias, se deriva  a técnico para revisar, equipo no tiene nada trabado.</t>
  </si>
  <si>
    <t xml:space="preserve">[26/08/2025] se cambió lectora tarjetas.._x000D_
pruebas ok en  DOS y en servicio </t>
  </si>
  <si>
    <t>[26/08/2025] reconexion y acomodadonde cables. equipo con conexion ok // No logramos conectarnos al router, el router no emite ping, se verifica que el enchufe queda flojo y no conecta bien a la UPS y está desconectado. Se deriva a técnico para revisar, se verificó con el comercial de sepsa David Villlena.</t>
  </si>
  <si>
    <t xml:space="preserve">[26/08/2025] se realiza mantenimiento preventivo en el equipo se realizaron pruebas correspondientes </t>
  </si>
  <si>
    <t xml:space="preserve">[26/08/2025]   Se realizó Mantenimiento Preventivo del equipo. Se realizan  depósitos,  todos exitosos. Equipo queda operativo. // A pedido de caudales se coordina para 26/8 12Hs. </t>
  </si>
  <si>
    <t>[26/08/2025] Se realizó mantenimiento preventivo. Se realizaron pruebas en diagnóstico y producción con funcionario de la Entidad sin fallas.</t>
  </si>
  <si>
    <t xml:space="preserve">[26/08/2025] se realiza mantenimiento preventivo </t>
  </si>
  <si>
    <t>[26/08/2025] Se retiro sobre atascado. Se acomodaron correas fuera de lugar. Se realizaron pruebas en diagnóstico y producción con funcionario sin presentar fallas.</t>
  </si>
  <si>
    <t>[26/08/2025] se realizó relevamiento (EPP 7 PCI). se aplicó fix. pruebas ok</t>
  </si>
  <si>
    <t xml:space="preserve">[26/08/2025] Mantenimiento preventivo ok. Se realiza prueba en producción con funcionario </t>
  </si>
  <si>
    <t>[26/08/2025] Mantenimiento preventivo. _x000D_
Reemplazo de bushing de rueda CAM de dispensador. _x000D_
Pruebas en servicio junto a funcionario exitosas</t>
  </si>
  <si>
    <t>[26/08/2025] Se reemplazo transporte principal del modulo de deposito._x000D_
Se realizo limpieza de sensores de chest transport y se realizo calibración de sensores._x000D_
Se realizaron diversas pruebas en diagnostico sin presentar fallas.</t>
  </si>
  <si>
    <t>[26/08/2025] no aplica instalación del fix por tener teclado EPP 5</t>
  </si>
  <si>
    <t xml:space="preserve">[27/08/2025]   re realizó cambio de note transport y placa controladora del dispensador.  equipo probado en producción con funcionario  // [26/08/2025] se solicita repuesto </t>
  </si>
  <si>
    <t xml:space="preserve">[27/08/2025] Se realiza mantenimiento preventivo </t>
  </si>
  <si>
    <t>[27/08/2025] Se realizó relevamiento para instalación de SNBC UL CT.</t>
  </si>
  <si>
    <t>[27/08/2025] Se realizó limpieza y calibración de sensores, se realizaron pruebas en producción en presencia de. tesorera escribe: no presto conformidad por no haber sido validada tecnicamente</t>
  </si>
  <si>
    <t xml:space="preserve">[27/08/2025] Manguera de cableado de upper unit fuera de posición provocó desconexion de conector en la placa controladora, se corrige la posición y se asegura. Se realiza prueba en producción de depósito con el funcionario </t>
  </si>
  <si>
    <t>[27/08/2025] Se realizó mantenimiento preventivo. Se realizó prueba en diagnóstico sin fallas.</t>
  </si>
  <si>
    <t xml:space="preserve">[26/08/2025] mantenimiento </t>
  </si>
  <si>
    <t>[26/08/2025] configuración de billetes. se prueba con funcionario. ok // corroborar conexión remota con sector monitoreo una vez termnada la visita</t>
  </si>
  <si>
    <t xml:space="preserve">[26/08/2025] Se realizó Mantenimiento Preventivo del equipo.  Se realizan depósitos, todos  exitosos. </t>
  </si>
  <si>
    <t>[26/08/2025] Se suspende por pedido de repuesto</t>
  </si>
  <si>
    <t>[26/08/2025] Se realizó Mantenimiemto Preventivo  del equipo.  Se realizan depósitos, todos exitosos.</t>
  </si>
  <si>
    <t xml:space="preserve">[26/08/2025] se solicita repuesto </t>
  </si>
  <si>
    <t>5022</t>
  </si>
  <si>
    <t xml:space="preserve">[25/08/2025] cambio de consumibles, pruebas de dispensador realizadas en diagnostico </t>
  </si>
  <si>
    <t>BANCO NACION 5022</t>
  </si>
  <si>
    <t>3394</t>
  </si>
  <si>
    <t xml:space="preserve">[25/08/2025] mantenimiento preventivo </t>
  </si>
  <si>
    <t>BANCO HIPOTECARIO 3394</t>
  </si>
  <si>
    <t>[25/08/2025]   se cambió Jack de audio y teclado de cliente vandalizados. pruebas de servicio ok  // [22/08/2025] se suspende por pedido de repuestos (Jack de audio y EPP). atm vandalizado. se deja en servicio.</t>
  </si>
  <si>
    <t>[25/08/2025] se realizó relevamiento y se envió formulario</t>
  </si>
  <si>
    <t>[25/08/2025] Equipo sin fallas funcionando al llegar, prueba de depósito ok</t>
  </si>
  <si>
    <t>[25/08/2025] chequeo de todas la latas, cerradura y puerta</t>
  </si>
  <si>
    <t>[25/08/2025] Se realiza revisión completa del dispensador,  se observa bastago de la rueda de CAM del stacker quebrada. Se reemplaza Stacjer de dinero u se repara gaveta de 1000, queda sin fallas. Se realizan pruebas del dispensador en software de diagnóstico, todas exitosas.ATM queda en servicio. // se coordina con caudales hoy 15:30hs.- _x000D_
requerimiento 101103034-0</t>
  </si>
  <si>
    <t xml:space="preserve">[25/08/2025] se realiza mantenimiento preventivo </t>
  </si>
  <si>
    <t xml:space="preserve">[25/08/2025] Se colocaron los resortes de la tapa negra de la impresora de recibos, se realizó limpieza, se realizaron pruebas en producción en presencia de funcionario </t>
  </si>
  <si>
    <t xml:space="preserve">[25/08/2025] se revisó módulo, se corrió aplicativo nuevamente para denominación de $20000 quedando.ok. se realizaron pruebas de diagnóstico y de servicio ok junto a funcionario </t>
  </si>
  <si>
    <t>[25/08/2025] se realiza mantenimiento preventivo en el equipo se realizaron pruebas correspondientes</t>
  </si>
  <si>
    <t>[25/08/2025]   se remplaza cabezal _x000D_
se masteriza equipo_x000D_
se realiza prueba de sensores junto a personal de caudales ook // [24/08/2025] se suspende asistencia por pedido camión de caudales // Me conecto y verificamos que no hay atasco se hace BNE y figura error motor main stells , no se ven atascos , se hacen diferentes pruebas pero error continua , requiere tecnico</t>
  </si>
  <si>
    <t>[25/08/2025] Se realizo MP._x000D_
prueba de depositos con el operador ok._x000D_
Equipo operativo // [22/08/2025] se suspende pedido.</t>
  </si>
  <si>
    <t>[25/08/2025] Al llegar al pedido el ATM se encontraba 100% operativo. Se hablo con especialista. Se enviaron logs para ser analizados. Se realizo limpieza completa de lectora de tarjetas. Se realizaron pruebas en DS sin presentar fallas. Se realizaron pruebas en producción sin presentar fallas. ATM OPERATIVO</t>
  </si>
  <si>
    <t xml:space="preserve">[25/08/2025] se realizó mantenimiento preventivo </t>
  </si>
  <si>
    <t>[25/08/2025] Se realizo reparación de modulo de deposito._x000D_
Se realizaron diversas pruebas en diagnostico sin presentar fallas._x000D_
Se realizan depósitos en servicio sin presentar fallas, se adjuntan comprobantes.</t>
  </si>
  <si>
    <t xml:space="preserve">[25/08/2025] Se realiza limpieza de sensores exit y xport, reemplazo de feed shaft módulo número 1 y rueda de Cam, limpieza de ruedas de fricción de lectora. Se realiza prueba de dispensador en producción con funcionario </t>
  </si>
  <si>
    <t xml:space="preserve">[25/08/2025] Se configura impresora en aplicación Caos. Se realiza prueba en producción con funcionario  // Se ingresa al equipo, se prueba reimprimir el ticket y no sale. Se reinicia y sigue igual. Al ingresar a la configuración de la impresora se hace una prueba de impresión y sale, pero no desde el ticket que el cliente necesita. Se elimina y vuelve a añadir la impresora y la falla persiste. </t>
  </si>
  <si>
    <t xml:space="preserve">[26/08/2025] Se realizo cambio de kit de friccion de modulos dispensador. Se realizo mantenimiento preventivo OK Se realizaron pruebas en diagnóstico y producción con funcionario sin presentar fallas. Se realizo cambio de modulo nro 1 picker </t>
  </si>
  <si>
    <t>[25/08/2025] se suspende pedido por solicitud de repuestos  // Se verifica que el cpu esta apagado, se intenta prender y no funciona. El cliente comenta que está todo el equipo apagado, por lo que se mira el enchufe general y arroja corriente. Al ir a la upc, la vemos apagada y no inicia, se verifica la corriente y el cliente indica que hay algunos que no tienen corriente. Requiere técnico</t>
  </si>
  <si>
    <t>[26/08/2025] se realizo una revision en el modulo de deposito, lo cual se encontro un ganchito-clip (fotos adjuntas) que generaba el error en el modulo. por lo tanto no es una falla reiterada. el  equipo queda fuera de servicio por funcionario hasta la hora de recarga.</t>
  </si>
  <si>
    <t>[26/08/2025] se reemplazó impresora de cliente. se realizaron pruebas ok</t>
  </si>
  <si>
    <t>[26/08/2025] Suspende por pedido de repuesto (Stacker AFD)</t>
  </si>
  <si>
    <t>[26/08/2025] se solucionó problema en cabezal no tomaba depósitos. se realizaron pruebas correspondientes  // Se solicita asistencia tecnica ya que no reconoce el puerto USB de la recontadora.se verifico puerto con el clte ok. se realizo reinicio ok. pero continua el error. verificar en sitio_x000D_
Horarios: De 8:30 a 21:00 hs_x000D_
Contacto: 2255603670 Izayli Magdaleno</t>
  </si>
  <si>
    <t xml:space="preserve">[26/08/2025] Se reemplazó stripper fender de módulo 1 de dispensador. _x000D_
Pruebas en servicio junto a funcionario exitosas </t>
  </si>
  <si>
    <t>[26/08/2025] se remplaza cabezal // Se coordina con caudales _x000D_
Cliente informa que le informaron que debian cambiar el cabezal.</t>
  </si>
  <si>
    <t>[26/08/2025] No se realizo aplicación de fix por teclado cliente ya que posee EPP5. Se completo formulario BIS</t>
  </si>
  <si>
    <t>[26/08/2025] Se realiza Mantenimiento Preventivo del equipo.Se realizan depósitos, todos exitosos.</t>
  </si>
  <si>
    <t>[26/08/2025] se realizo una revisión exhaustiva en el equipo, especialmente en el dispensador. no se encontro dinero. equipo extrabancario no tiene sello fechador  // SLA 1 de 5</t>
  </si>
  <si>
    <t>[26/08/2025] Se realiza M. preventivo.</t>
  </si>
  <si>
    <t xml:space="preserve">[26/08/2025] se suspende pedido por solicitud del cliente </t>
  </si>
  <si>
    <t>[26/08/2025] se reparo carro de dispensador porque no quedaba en posicion. equipo extrabancario no tiene sello fechador  // Noemi fernandez solicita asistencia Lunes 25/08 12hs</t>
  </si>
  <si>
    <t xml:space="preserve">[25/08/2025] se configuraron parámetros de bios. se configuro puerto de cabezal glory.  equipo probado en producción con funcionario  // Monitor apagado,  el cliente trata de encenderla del botón del monitor se reinicio la maquina sin éxito la GLORY esta encendida </t>
  </si>
  <si>
    <t>[26/08/2025] Se realizo limpieza y calibración de sensores._x000D_
Se realizo limpieza de acrílico de validador._x000D_
Se realizaron pruebas en diagnostico y en servicio sin presentar fallas.</t>
  </si>
  <si>
    <t>[25/08/2025] se realiza mantenimiento preventivo y correct  de cabezal // cliente solicita mantenimiento preventivo, indica que tiene suciedad y genera varios atascos a la hora del cierre_x000D_
horario: 8:30 a 21_x000D_
contacto: +54 9 223 520-9813</t>
  </si>
  <si>
    <t>[25/08/2025] Se realizó mantenimiento preventivo. Se realizó prueba en producción sin fallas.</t>
  </si>
  <si>
    <t>[25/08/2025] cima sin fallas al momento de la visita _x000D_
impresora ok  // no imprime, se reviso en moni y la falla persiste , debe asistir técnico.</t>
  </si>
  <si>
    <t>[25/08/2025] Mantenimiento preventivo, actualización de firmware 1.084.54, pruebas ok</t>
  </si>
  <si>
    <t>[24/08/2025] se suspende asistencia por pedido camión de caudales // Me conecto y verificamos que no hay atasco se hace BNE y figura error motor main stells , no se ven atascos , se hacen diferentes pruebas pero error continua , requiere tecnico</t>
  </si>
  <si>
    <t>[25/08/2025] Mantenimiento preventivo, calibración y pruebas ok</t>
  </si>
  <si>
    <t>[25/08/2025] Se encontró ficha de fuente desconectada en pc. Se conecta e inicia ok.  // Se le indica al cliente reiniciar equipo, al reiniciar aparece "no signal" en pantalla y se vuelve a apagar. Se le indica verificar que el equipo este encendido pero indica que no, se le pide verificar que la UPS este encendida, pero el cliente informa no visualizar ninguna UPS a los costados del equipo ni detras. Se solicita asistencia tecnica. Horarios: 24 hrs</t>
  </si>
  <si>
    <t>[25/08/2025] En comunicación con link envían una actualización y reinicio remoto de Jam y el ATM entra en servicio._x000D_
Se realizan pruebas en servicio sin presentar fallas.</t>
  </si>
  <si>
    <t>[25/08/2025] Se realiza configuración de gaveta de $1000 N° de serie:  71UUSRBA228230_x000D_
la misma es probada en producción sin presentar fallas.</t>
  </si>
  <si>
    <t xml:space="preserve">[25/08/2025] Se realiza mantenimiento preventivo </t>
  </si>
  <si>
    <t xml:space="preserve">[25/08/2025] cambio de validador_x000D_
prueba de depositos con el operador ok._x000D_
Equipo operativo // [22/08/2025] se verifica fallas en validador._x000D_
se suspende pedido por repuesto. // Me conecto y verificamos error en transporte , se le indica a cliente limpiar y revisar atascos en transporte pero no visualiza nada , se hacen recurrentes pruebas y en todas hace ruido al querer depositar y figura deposito atascado , no termina proceso y error se repite, requiere tecnico </t>
  </si>
  <si>
    <t>[25/08/2025] Se realizó mantenimiento preventivo. Se realizó prueba en producción con empleado de la Entidad sin fallas.</t>
  </si>
  <si>
    <t>[25/08/2025] equipo 100% operativo al momento de la visita y recibiendo depositos // Claudio Benegas solicita asistencia Lunes 25/08 11hs_x000D_
No reconoce recontadora. se reinicia, se verifica scrow no se encuentra nada atascado. se verifican modulos todo ok, se limpian los mismos. se realiza bne indica port failed, se enchufa y desenchufa recontadora, se reinicia varias veces. pero error persiste. se solicita asistencia para verificar.</t>
  </si>
  <si>
    <t xml:space="preserve">[25/08/2025] se realizan mantenimiento preventivo </t>
  </si>
  <si>
    <t xml:space="preserve">[25/08/2025] se realiza mantenimiento preventivo en el equipo se realizaron pruebas correspondientes con funcionario </t>
  </si>
  <si>
    <t xml:space="preserve">[25/08/2025] se suspende por sucursal cerrada </t>
  </si>
  <si>
    <t>[25/08/2025] A la llegada del técnico el equipo estaba operativo y sin Fallas. Control de tiras auditoras, ambas coinciden. Revisión de dispensador sin encontrar anomalías. El sobrante fue retirado por el funcionario de la gaveta de purga._x000D_
Pruebas en servicio junto a funcionario ok // Fecha de la diferencia: 22/08/2025_x000D_
Diferencia Administrativa sobrante - Magntud: 70000_x000D_
_x000D_
SLA Vence 28/08 16:04hs</t>
  </si>
  <si>
    <t xml:space="preserve">[25/08/2025] Limpieza de validador, ejes de Alineador y  calibración de sensores. Se realiza prueba de depósito en producción con funcionario </t>
  </si>
  <si>
    <t>[23/08/2025] Se reemplazaron consumibles de los 4 módulos._x000D_
Se realizo limpieza del modulo completo._x000D_
Se realizaron diversas pruebas en diagnostico y en servicio sin presentar fallas. // Se solicita guardia</t>
  </si>
  <si>
    <t>[23/08/2025] Se realizo limpieza y calibración de sensores del modulo de deposito._x000D_
Se realizaron diversas pruebas en diagnostico sin presentar fallas._x000D_
 // Se solicita guardia</t>
  </si>
  <si>
    <t xml:space="preserve">[22/08/2025] diagnóstico pruebas y preventivo ok </t>
  </si>
  <si>
    <t xml:space="preserve">[22/08/2025] Se realiza actualización del firmware del cabezal, se realizaron pruebas en producción con personal de la empresa </t>
  </si>
  <si>
    <t xml:space="preserve">[22/08/2025] se solucionó problema en modulo de depósito se realizaron pruebas correspondientes con funcionario </t>
  </si>
  <si>
    <t>[22/08/2025] Se realizo mantenimiento preventivo OK Se realizaron pruebas en diagnóstico y producción con funcionario sin presentar fallas.</t>
  </si>
  <si>
    <t xml:space="preserve">[22/08/2025] se realizó mantenimiento preventivo </t>
  </si>
  <si>
    <t>[22/08/2025] cambio de teclas (membrana) de funcion</t>
  </si>
  <si>
    <t>[22/08/2025] Se realizo reemplazo de Validador, escrow y placa de escrow._x000D_
Se realizo limpieza completa del modulo._x000D_
Se realizaron diversas pruebas en diagnostico sin presentar fallas._x000D_
Se realizaron pruebas em servicio sin presentar falla.</t>
  </si>
  <si>
    <t>10835</t>
  </si>
  <si>
    <t xml:space="preserve">[22/08/2025] se realiza mantenimiento preventivo en el equipo se realizaron pruebas correspondientes con funcionario </t>
  </si>
  <si>
    <t>BANCO NACION 10835</t>
  </si>
  <si>
    <t>[22/08/2025] al arribar al cliente se encuentra el equipo con el monitor apagado. se revisaron todas las conexiones del equipo. se encontró cable de alimentación electrica de monitor desconectado. se conecta cable de alimentación de monitor. monitor operativo. equipo con falla en inició de sesión appuser. Se habló con Especialista NICOLAS SARDON quien se conecto al equipo remoto y aplicó parche. inició appuser EXITOSO. Equipo operativo y en servicio. // Pantalla apagada. Se trata de encender el CPU el cliente informa que se enciende la luz azul pero a los pocos segundos se apaga, se trata de conectar al toma de una pared para verificar que esté funcionando correctamente pero persiste la falla, se deriva a técnico para revisar.</t>
  </si>
  <si>
    <t>[22/08/2025] Se realiza calibración de módulos y cambio de componentes, pruebas en servicio sin falla con funcionario</t>
  </si>
  <si>
    <t xml:space="preserve">[22/08/2025] contiene teclado epp7, se instalo fix correspondiente </t>
  </si>
  <si>
    <t xml:space="preserve">[22/08/2025] mantenimiento preventivo </t>
  </si>
  <si>
    <t xml:space="preserve">[22/08/2025] se envió formulario _x000D_
ATM con epp5 </t>
  </si>
  <si>
    <t>[23/08/2025] Se realizo limpieza de acrílico de validador._x000D_
Se realizo limpieza y calibración de sensores del modulo._x000D_
Se realizaron diversas pruebas en diagnostico sin presentar fallas._x000D_
Se realizaron depósitos en servicio sin presentar fallas, se adjuntan comprobantes. // Se solicita guardia</t>
  </si>
  <si>
    <t>[22/08/2025] diagnóstico pruebas y preventivo ok.  se repara perno de puerta tesoro que se trababa. Atm ok</t>
  </si>
  <si>
    <t xml:space="preserve">[22/08/2025] Se realizo M. preventivo </t>
  </si>
  <si>
    <t>[22/08/2025] se suspende por pedido de repuestos (Jack de audio y EPP). atm vandalizado. se deja en servicio.</t>
  </si>
  <si>
    <t>[22/08/2025] se instala firmare en cabezal // cliente se comunica por equipo rechaza billetes luego de mantencion, se realiza bne ok, servicios y disco d ok, se actualiza firmware, deposito, no toma billete de 2000_x000D_
horario: 8:30 a 21_x000D_
contacto: 5492236326429 nicolas</t>
  </si>
  <si>
    <t>[22/08/2025] Se realizo relevamiento. 1. NO POSEE KIT TOUCH SCREEN. Se completo formulario BIS</t>
  </si>
  <si>
    <t>[22/08/2025] Se realiza Mantenimiento Preventivo  del equipo.  Se realizan varios depósitos, todos exitosos.</t>
  </si>
  <si>
    <t>10834</t>
  </si>
  <si>
    <t>BANCO NACION 10834</t>
  </si>
  <si>
    <t>14032</t>
  </si>
  <si>
    <t>[22/08/2025] Se realizo M. preventivo</t>
  </si>
  <si>
    <t>BANCO LA PAMPA 14032</t>
  </si>
  <si>
    <t xml:space="preserve">[22/08/2025] se realizó mantenimiento </t>
  </si>
  <si>
    <t>[21/08/2025] Se detecto rueda de CAM fuera de posición. se coloco la misma en la posición correcta. se realizo limpieza de sensores de manera preventiva. Se realizaron pruebas en diagnóstico y producción con funcionario sin presentar fallas en el modulo dispensador.</t>
  </si>
  <si>
    <t xml:space="preserve">[21/08/2025] diagnóstico pruebas y preventivo ok </t>
  </si>
  <si>
    <t xml:space="preserve">[21/08/2025] mantenimiento preventivo </t>
  </si>
  <si>
    <t>[21/08/2025] Se realizó mantenimiento preventivo. Se realizó prueba en producción con empleado de la Entidad sin fallas.</t>
  </si>
  <si>
    <t>[21/08/2025] Se realizo limpieza de sensores. Se realizo calibracion de los mismos. Se realizaron pruebas en diagnóstico y producción con funcionario sin presentar fallas en el modulo de depósitos.</t>
  </si>
  <si>
    <t>983037</t>
  </si>
  <si>
    <t xml:space="preserve">[21/08/2025] Relevamiento touchscreen No posee. </t>
  </si>
  <si>
    <t>AEROPUERTOS ARGENTINA 2000 SA 983037</t>
  </si>
  <si>
    <t xml:space="preserve">[21/08/2025] ATM no registra fallas al momento de la visita. Funcionarios de la Entidad se comunican con el sector de cerrajería, y configuran sin inconvenientes la cerradura. // SLA BNA Vence 22/08 11:12 Tellex SLA FLOW Hasta 22/08/2025 08:26:34_x000D_
</t>
  </si>
  <si>
    <t xml:space="preserve">[21/08/2025] se realiza mantenimiento preventivo en el equipo se realizaron pruebas correspondientes </t>
  </si>
  <si>
    <t>[21/08/2025] Se reemplazó módulo 2. Se reemplazaron feed shaft de módulos 1 y 3. Se realizaron pruebas en diagnóstico sin fallas.</t>
  </si>
  <si>
    <t>[21/08/2025]   cambio de placa de upper unit. pruebas de deposito realizadas en producción con funcionario  // [20/08/2025]   suspendido por pedido de repuesto  // [19/08/2025]   suspendido por pedido de repuesto  // [18/08/2025]   suspendido por cierre de sucursal  // [18/08/2025] suspendido por sucursal porque no se puede realizar apertura de tesoro hasta las 13hs</t>
  </si>
  <si>
    <t>[21/08/2025] se realizó mantenimiento preventivo (sin sellos por extrabancario, abierto por PDF)</t>
  </si>
  <si>
    <t>[21/08/2025] Se realizo mantenimiento preventivo OK Se realizaron pruebas en diagnóstico y producción con funcionario sin presentar fallas.</t>
  </si>
  <si>
    <t>[21/08/2025] se reviso dispensador sin falla_x000D_
no sé encontró diferencias _x000D_
pruebas ok en servicio  // SLA 1 de 5</t>
  </si>
  <si>
    <t>[21/08/2025] se regula sensor de presencia de bolsa  // Se escala a caudales para coordinar_x000D_
Bolsa ausente. Se realiza reinicio en conjunto y el error persiste. Bolsa sin valores</t>
  </si>
  <si>
    <t>[21/08/2025] Se realizó Mantenimiemto Preventivo del equipo.Se realizan varios depósitos, todos exitosos.</t>
  </si>
  <si>
    <t xml:space="preserve">[21/08/2025] Mantenimiento preventivo. _x000D_
Pruebas en servicio junto a funcionario exitosas </t>
  </si>
  <si>
    <t>[21/08/2025] Se realizo reparación del modulo de deposito._x000D_
Se realizaron diversas pruebas en diagnostico probando todo el mecanismo del modulo y recorrido de las billetes.</t>
  </si>
  <si>
    <t xml:space="preserve">[21/08/2025] Se realizó mantenimiento preventivo. Se realizó prueba de depósito de efectivo con cliente. prueba EXITOSA. cliente no deposita el efectivo. Equipo operativo y en servicio </t>
  </si>
  <si>
    <t xml:space="preserve">[21/08/2025] Se limpió transporte de impresora de cliente._x000D_
Pruebas en servicio junto a funcionario exitosas </t>
  </si>
  <si>
    <t>20203</t>
  </si>
  <si>
    <t xml:space="preserve">[21/08/2025] Se instala ATM con la siguiente configuración de gavetas 2 de $1.000 (904194 y 701558) 2 de $2.000 (903378 y 700460) 2 de $10.000 (903428 y 701603) y 2 de $20.000 (903229 y 701555) se realizó prueba de dispensado ok, el ATM queda en servicio pero sin dinero porque no cuenta con alarma y la configuración de las cerraduras </t>
  </si>
  <si>
    <t>BANCO NACION 20203</t>
  </si>
  <si>
    <t xml:space="preserve">[21/08/2025] se realizó mantenimiento preventivo </t>
  </si>
  <si>
    <t xml:space="preserve">[21/08/2025] Se realizo mantenimiento preventivo OK Se realizaron pruebas en diagnóstico. No se realizo prueba en produccio ya que no tenían efectivo para depositar. </t>
  </si>
  <si>
    <t xml:space="preserve">[22/08/2025] se realizo mantenimiento preventivo </t>
  </si>
  <si>
    <t>[22/08/2025] diagnóstico pruebas y preventivo ok.  se trabajo mientras se resolvía SC de gaveta.</t>
  </si>
  <si>
    <t>[22/08/2025] Se realizo calibración de dimensiones de billetes en Tools. Se realizaron pruebas en diagnóstico y producción con funcionario sin presentar fallas en el modulo dispensador.</t>
  </si>
  <si>
    <t>[22/08/2025] Reemplazo de cabezal snbc, actualización de firmware 1.084.54, pruebas ok</t>
  </si>
  <si>
    <t>[22/08/2025] Se reseteo firmware de la placa del cabezal y volvió a configurar y el equipo quedó funcionando, se realizaron pruebas en producción con personal de la empresa  // liente se comunica solicitando asistencia en sitio ya que comenta que los rodillos hacen mucho ruido y se traba contantemente._x000D_
Paula:  249 449-2818_x000D_
horario: 24hs</t>
  </si>
  <si>
    <t>[22/08/2025] se verifica q los imanes de configuración están mal colocados. Se manipula y prueba sin fallas. atm ok // Se consulta a pdf disponiblidad</t>
  </si>
  <si>
    <t>[22/08/2025]   se realizó mantenimiento preventivo  // [14/07/2025] se suspende por corte de luz en suc</t>
  </si>
  <si>
    <t>[22/08/2025] se suspende pedido.</t>
  </si>
  <si>
    <t xml:space="preserve">[22/08/2025] se envió formulario relevamiento _x000D_
ATM con epp5 </t>
  </si>
  <si>
    <t xml:space="preserve">[22/08/2025] Se realizó Mantenimiento Preventivo del equipo. Se realizan depósitos,  todos exitosos. </t>
  </si>
  <si>
    <t xml:space="preserve">[22/08/2025] se realiza mantenimiento preventivo </t>
  </si>
  <si>
    <t>813221</t>
  </si>
  <si>
    <t xml:space="preserve">[22/08/2025] se envió formulario relevamiento _x000D_
se instaló fix EPP7 </t>
  </si>
  <si>
    <t>BANCO CREDICOOP 813221</t>
  </si>
  <si>
    <t xml:space="preserve">[22/08/2025] Se realizó mantenimiento preventivo. Se realizó prueba de depósito de efectivo con cliente. Prueba EXITOSA. cliente no deposita el efectivo.Equipo operativo y en servicio </t>
  </si>
  <si>
    <t xml:space="preserve">[22/08/2025] se verifica fallas en validador._x000D_
se suspende pedido por repuesto. // Me conecto y verificamos error en transporte , se le indica a cliente limpiar y revisar atascos en transporte pero no visualiza nada , se hacen recurrentes pruebas y en todas hace ruido al querer depositar y figura deposito atascado , no termina proceso y error se repite, requiere tecnico </t>
  </si>
  <si>
    <t>[21/08/2025] Problemas de Autorización de Ingreso - Se cambia equipo y se detecta falla en la configuración del Router - Hector Stramessi recomienda cambiar el router y verificar configuración.i // [15/08/2025] falla equipo en configuración  // corroborar conectividad con sector de monitoreo</t>
  </si>
  <si>
    <t xml:space="preserve">[22/08/2025]   Se reemplaza la gaveta dañada. pruebas en servicio y sin falla con funcionario. // [21/08/2025] Se realiza relevamiento completo del equipo, el equipo está operativo y funcionando correctamente, los incidentes reiterados pueden deberse al deterioro de las diferentes partes originales power, luego de realizar el cambio de: lectora, shutter, varias partes del deposito, y la reparación de partes como el sensor PES del dispensador el equipo queda operativo. Se encuentra una gaveta de deposito en mal estado en desuso la cual será reemplazada. </t>
  </si>
  <si>
    <t xml:space="preserve">[21/08/2025] reconfiguracion impresora.  cambio de cable usb. se soluciona falla.  se prueba con el cliente // Se realizan pruebas básicas , se corrobora que corre correctamente el papel al presionar el botón de la impresora pero no realiza pruebas de impresión, se verifica que no esta reconociéndola y que en la opciones esta el modelo NPI de glory, se borra esa impresora y se le pide que desconcecte y conecte nuevamente la misma.  Deja de aparecer "not available" y aparece "error", queda las impresiones en la cola y no permite borrarlas, se reinicia equipo pero persiste igual, se deriva a monitoreo _x000D_
CONTACTO: Gabriel 54 11 3754-3361_x000D_
</t>
  </si>
  <si>
    <t xml:space="preserve">[20/08/2025] se realizó mantenimiento preventivo </t>
  </si>
  <si>
    <t xml:space="preserve">[20/08/2025] se realiza cambio de la impresora de recibos, se realizaron pruebas en producción en presencia de funcionario  // [19/08/2025] Se suspende pedido por solicitud de repuesto </t>
  </si>
  <si>
    <t xml:space="preserve">[20/08/2025]   cambio de customer interface // [19/08/2025] se suspende por pedido de repuestos </t>
  </si>
  <si>
    <t xml:space="preserve">[20/08/2025] se instala y configura atm Pruebas en servicio ok. gavetas configuradas imagen adjunta. queda sin dinero por falta de cerrajeroa y alarmas. </t>
  </si>
  <si>
    <t xml:space="preserve">[20/08/2025] Se realizó limpieza  mecanismos de transporte y sensores de note feeder módulo 1._x000D_
Pruebas en servicio junto a funcionario exitosas </t>
  </si>
  <si>
    <t>[20/08/2025] se realiza calibración de sensores se trabaja con personal de caudales se realizaron pruebas correspondientes  // .A coordinar con caudales</t>
  </si>
  <si>
    <t>[20/08/2025] Se realizo mantenimiento preventivo OK Se realizaron pruebas en diagnóstico y producción con funcionario sin presentar fallas.</t>
  </si>
  <si>
    <t>[20/08/2025] Se eliminó atasco de elemento extraño dentro de la lectora de tarjetas (foto carnet)_x000D_
Se realizaron pruebas en diagnostico y en servicio sin presentar fallas._x000D_
Se adjuntan fotos del elemento encontrado dentro de la lectora.</t>
  </si>
  <si>
    <t>[20/08/2025] Se reemplazaron consumibles de los módulos 2 y 3._x000D_
Se realizo limpieza general del modulo dispensador._x000D_
Se realizaron diversas pruebas en diagnostico sin presentar fallas._x000D_
Se realizaron pruebas en servicio sin presentar fallas.</t>
  </si>
  <si>
    <t xml:space="preserve">[20/08/2025] Se realizo cambio de gaveta $10.000 s/n BY000218833. Se realizo configuración de la misma. La prueba en producción queda a cargo del tesorero. </t>
  </si>
  <si>
    <t xml:space="preserve">[20/08/2025] Se suspende por pedido de parte </t>
  </si>
  <si>
    <t xml:space="preserve">[20/08/2025] se realiza instalación </t>
  </si>
  <si>
    <t>[20/08/2025] se realiza mantenimiento preventivo</t>
  </si>
  <si>
    <t xml:space="preserve">[20/08/2025] Se instalo Mae se realizaron pruebas con personal de la empresa </t>
  </si>
  <si>
    <t xml:space="preserve">[20/08/2025] Se realizó mantenimiento preventivo. Se realizó prueba de depósito de efectivo con cliente. prueba OK. cliente no deposita el efectivo. Equipo operativo y en servicio </t>
  </si>
  <si>
    <t>15</t>
  </si>
  <si>
    <t xml:space="preserve">[20/08/2025] Se realizo M. preventivo </t>
  </si>
  <si>
    <t>BANCO LA PAMPA 15</t>
  </si>
  <si>
    <t>[20/08/2025]   suspendido por pedido de repuesto  // [19/08/2025]   suspendido por pedido de repuesto  // [18/08/2025]   suspendido por cierre de sucursal  // [18/08/2025] suspendido por sucursal porque no se puede realizar apertura de tesoro hasta las 13hs</t>
  </si>
  <si>
    <t xml:space="preserve">[20/08/2025] Mantenimiento preventivo </t>
  </si>
  <si>
    <t xml:space="preserve">[20/08/2025] se realiza mantenimiento preventivo en el equipo se realizaron pruebas correspondientes con funcionario </t>
  </si>
  <si>
    <t>[20/08/2025] Se realiza cambio de lectora, pruebas en servicio y diagnóstico sin falla con funcionario.</t>
  </si>
  <si>
    <t>[20/08/2025] se realizó limpieza de modulo dispensador. se reviso rueda de cam trabada.  se la coloco en su lugar. modulo dispensador de dinero probado en producción con cliente.</t>
  </si>
  <si>
    <t>[20/08/2025]   se remplaza cabezal_x000D_
se masteriza equipo , se realizan pruebas de deposito y de recaudación junto a personal de caudales y monitoreo ok // [19/08/2025] se remplaza,a placa ioboar y placa aerduino , sensores ok_x000D_
cabezal presenta falla, no se logra poner en servicio // se coordina con caudales, disponibilidad hasta el jueves no pueden pasar. _x000D_
_x000D_
técnico</t>
  </si>
  <si>
    <t>[20/08/2025] Se suspende por pedido de parte (guia carro superior)</t>
  </si>
  <si>
    <t xml:space="preserve">[20/08/2025] mantenimiento preventivo </t>
  </si>
  <si>
    <t>[21/08/2025] se corrobora que el.numero de serie es mal cargado, se corrige y el atm queda.ok.</t>
  </si>
  <si>
    <t xml:space="preserve">[21/08/2025] Se realizó mantenimiento preventivo.impresora  presenta falla. se resetea impresora . impresora operativa. Se realizó prueba de depósito de efectivo con cliente. Prueba EXITOSA. Equipo operativo y en servicio </t>
  </si>
  <si>
    <t>[21/08/2025] diagnóstico pruebas y preventivo ok.  se hace mientras se configura N de serie</t>
  </si>
  <si>
    <t>[21/08/2025] se envió formulario _x000D_
ATM con epp5</t>
  </si>
  <si>
    <t xml:space="preserve">[21/08/2025] se envió formulario _x000D_
se pegó fix EPP7 </t>
  </si>
  <si>
    <t xml:space="preserve">[21/08/2025] Se realiza relevamiento completo del equipo, el equipo está operativo y funcionando correctamente, los incidentes reiterados pueden deberse al deterioro de las diferentes partes originales power, luego de realizar el cambio de: lectora, shutter, varias partes del deposito, y la reparación de partes como el sensor PES del dispensador el equipo queda operativo. Se encuentra una gaveta de deposito en mal estado en desuso la cual será reemplazada. </t>
  </si>
  <si>
    <t>[21/08/2025] Se reemplazaron feed shaft de módulos 2 y 3, se hicieron pruebas en diagnóstico sin fallas.</t>
  </si>
  <si>
    <t xml:space="preserve">[21/08/2025] se solucionó problema en modulo no tomaba depósitos por sobre trabado // Se solicita tecnico no figura contadora en app </t>
  </si>
  <si>
    <t xml:space="preserve">[21/08/2025] se realizó limpieza de sensor MEDS de dispensador. _x000D_
Pruebas en servicio junto a funcionario exitosas </t>
  </si>
  <si>
    <t>[21/08/2025] se informa que número.de.serie de equipo es 1522VDC11492. Número ok pedo duplicado con atm 20185.</t>
  </si>
  <si>
    <t xml:space="preserve">[21/08/2025] cambio de lectora de tarjetas </t>
  </si>
  <si>
    <t xml:space="preserve">[21/08/2025] Cambio de consumibles modulo 1, pruebas ok realizadas con el tesorero. </t>
  </si>
  <si>
    <t xml:space="preserve">[21/08/2025] actualización de software  // Se solicita asistencia para actualización de template. </t>
  </si>
  <si>
    <t>[21/08/2025] se regula sensor de presencia de bolsa _x000D_
se realiza depósitos junto a la encargada x $2.500.000 ok // Se consulta caudales disponibilidad_x000D_
_x000D_
Se realizo actualizacion de placa aiboard y reinicio del equipo pero sigue la falla, se deriva a tecnico nuevamente. Equipo con valores.</t>
  </si>
  <si>
    <t>[21/08/2025] Se realizo reparación de lectora de tarjetas._x000D_
 // Se solicita guardia</t>
  </si>
  <si>
    <t>[20/08/2025] se configura e instala atm. Pruebas en servicio sin fallas. se adjuntan imágenes de config de gavetas. atm ok. Queda sin dinero por falta de alarmas y cerrajeria</t>
  </si>
  <si>
    <t>10286000270</t>
  </si>
  <si>
    <t xml:space="preserve">[20/08/2025] Se realizo colocación de Cámara y DVR. Se colocó precinto nro 81257020. Se adjuntan fotos del funcionamiento de la misma. </t>
  </si>
  <si>
    <t>UNTS S.A 10286000270</t>
  </si>
  <si>
    <t>[19/08/2025] Se realizo M. preventivo.</t>
  </si>
  <si>
    <t>14057</t>
  </si>
  <si>
    <t>[19/08/2025] Se realizó mantenimiento preventivo. Se realizaron pruebas en diagnóstico y producción con funcionaria de la Entidad sin fallas.</t>
  </si>
  <si>
    <t>BANCO LA PAMPA 14057</t>
  </si>
  <si>
    <t xml:space="preserve">[19/08/2025] Se encontró tapa plástica introducida por un cliente que trababa el shutter e impedía el ingreso de tarjetas._x000D_
Pruebas en servicio junto a funcionario exitosas  //  Cecilia Ratasnu indica  no puede ingresar tecnico porque ya tiene armado con alarma el sector de cajeros que vayamos mañana. </t>
  </si>
  <si>
    <t>[19/08/2025]   suspendido por pedido de repuesto  // [18/08/2025]   suspendido por cierre de sucursal  // [18/08/2025] suspendido por sucursal porque no se puede realizar apertura de tesoro hasta las 13hs</t>
  </si>
  <si>
    <t xml:space="preserve">[19/08/2025] se instala y configura atm_x000D_
 gavetas SN $1000-1981-2192_x000D_
$2000 - 3380-1964_x000D_
$10.000- 0159-4171_x000D_
$20.000- 2200-0125_x000D_
Queda pendiente cerradura_x000D_
</t>
  </si>
  <si>
    <t xml:space="preserve">[19/08/2025] mantenimiento </t>
  </si>
  <si>
    <t xml:space="preserve">[19/08/2025] Se quitó un billete atascado en el nte feeder 2 y se acomodo una correa en el note transport, se realizó limpieza, se realizaron pruebas en producción en presencia de funcionario </t>
  </si>
  <si>
    <t>[19/08/2025] Se realizo MP._x000D_
prueba de depositos con los operadores ok._x000D_
Equipo operativo</t>
  </si>
  <si>
    <t xml:space="preserve">[19/08/2025] se realizó limpieza de lectora. pruebas de diagnóstico y de servicio ok junto a funcionario </t>
  </si>
  <si>
    <t xml:space="preserve">[19/08/2025] mantenimiento preventivo </t>
  </si>
  <si>
    <t xml:space="preserve">[19/08/2025] Se realizó mantenimiento preventivo. Se realizó prueba de depósito de efectivo con cliente. Prueba EXITOSA. Equipo operativo y en servicio </t>
  </si>
  <si>
    <t>169</t>
  </si>
  <si>
    <t>[19/08/2025] Se reemplazó stacker y presentador. Se realizaron pruebas en diagnóstico y producción con funcionario de la Entidad sin falla.</t>
  </si>
  <si>
    <t>BANCO LA PAMPA 169</t>
  </si>
  <si>
    <t xml:space="preserve">[19/08/2025] se realiza mantenimiento preventivo </t>
  </si>
  <si>
    <t xml:space="preserve">[19/08/2025] se realizó limpieza de lectora, se realizaron pruebas diagnóstico y de servicio ok junto a funcionario </t>
  </si>
  <si>
    <t>[19/08/2025]   se realiza cambio de teclado de cliente se realizaron pruebas correspondientes con funcionario  // [18/08/2025] se suspende pedido por solicitud de repuestos  // Mañana es día NO laborable se asiste el lunes 18/8</t>
  </si>
  <si>
    <t>[19/08/2025] Se realizó mantenimiento preventivo. Se realizaron pruebas en diagnóstico y producción con funcionario de la Entidad sin fallas.</t>
  </si>
  <si>
    <t>[19/08/2025] Se realiza mantenimiento preventivo OK Se realizaron pruebas en diagnóstico y producción con funcionario sin presentar fallas.</t>
  </si>
  <si>
    <t xml:space="preserve">[19/08/2025] Se realizo M. preventivo </t>
  </si>
  <si>
    <t xml:space="preserve">[19/08/2025] se suspende por pedido de repuestos </t>
  </si>
  <si>
    <t>[19/08/2025] Se realizo MP._x000D_
modulo probado en produccion junto al funcionario._x000D_
equipo operativo.</t>
  </si>
  <si>
    <t xml:space="preserve">[19/08/2025] Se resuelve problema con el dispensador de dinero, se realizó limpieza, se realizaron pruebas en producción en presencia de funcionario </t>
  </si>
  <si>
    <t xml:space="preserve">[19/08/2025] se remplaza correa de transporte  // Se ingresa al equipo, se hizo una limpieza de los sensores, se revisaron los rodillos, se hizo un apagado y la falla persiste. </t>
  </si>
  <si>
    <t>[19/08/2025] Se realizo limpieza de acrílico de validador._x000D_
Se realizo limpieza de correas y mecanismo de transporte._x000D_
Se realizaron pruebas en diagnostico sin presentar fallas.</t>
  </si>
  <si>
    <t xml:space="preserve">[19/08/2025] Se realizo cambio de kit de fricción modulo nro 2 de dispensador. Se realizo limpieza de sensores de manera preventiva. Se realizaron pruebas en diagnóstico y producción con funcionario sin presentar fallas. </t>
  </si>
  <si>
    <t xml:space="preserve">[20/08/2025] se solucionó problema en modulo de depósito se realizarin pruebas correspondientes con funcionario </t>
  </si>
  <si>
    <t xml:space="preserve">[19/08/2025] Se repara escrow de módulo de depósitos. _x000D_
Pruebas en servicio junto a funcionario exitosas  //  Cecilia Ratasnu indica  no puede ingresar tecnico porque ya tiene armado con alarma el sector de cajeros que vayamos mañana. </t>
  </si>
  <si>
    <t xml:space="preserve">[20/08/2025] se configura carga con Red Link y se prueba con funcionario sin fallas. </t>
  </si>
  <si>
    <t xml:space="preserve">[20/08/2025] Se realizó mantenimiento preventivo. Se realizó prueba de depósito de efectivo con cliente. Prueba EXITOSA. Equipo operativo y en servicio </t>
  </si>
  <si>
    <t>811851</t>
  </si>
  <si>
    <t>[20/08/2025] Atm fue reemplazado por otro de otro proveedor</t>
  </si>
  <si>
    <t>BANCO CREDICOOP 811851</t>
  </si>
  <si>
    <t xml:space="preserve">[20/08/2025] Se ajustó tensión de correa de transporte de bandeja de ingreso de billetes._x000D_
Pruebas en servicio junto a funcionario exitosas </t>
  </si>
  <si>
    <t xml:space="preserve">[20/08/2025] Se realiza la colocación de correas en posición y pruebas en servicio y en diagnostico sin falla con funcionario. </t>
  </si>
  <si>
    <t>[20/08/2025] Se realizo reparación de gaveta de dinero ($10.000, SN:  BR070142686) la misma no trababa en el modulo._x000D_
Se realizo revisión del modulo dispensador y pruebas en diagnostico y en servicio sin presentar fallas._x000D_
Se adjuntan comprobantes. // Se solicita guardia</t>
  </si>
  <si>
    <t>[19/08/2025] se realizó limpieza del interior de la pc. se hizo clear ram y se configuró BIOS. equipo probado en producción con funcionario  // Monitor en negro con cartel american megatrends, el cliente lo reinicio varias veces sin éxito, se requiere asistencia</t>
  </si>
  <si>
    <t>[20/08/2025] se cambió consumibles completo en dispensador _x000D_
pruebas ok en servicio  // Nerina Esposito indica asistir el 20/08 10hs</t>
  </si>
  <si>
    <t>[20/08/2025] se cambió UPS _x000D_
pruebas ok</t>
  </si>
  <si>
    <t xml:space="preserve">[20/08/2025] se realizó relevamiento </t>
  </si>
  <si>
    <t>[20/08/2025] Se realizó mantenimiento preventivo. Se realizaron pruebas en diagnóstico sin fallas.</t>
  </si>
  <si>
    <t>[20/08/2025] Se realizó Mantenimiento Preventivo del equipo.Se realizan varios depósitos, todos exitosos.</t>
  </si>
  <si>
    <t>[20/08/2025] se limpio placa arduinio. se reguló sensor de presencia de lata desde la placa ioboard. sensor ok. se realizó prueba en producción con funcionario  // Se consulta a caudales disponibilidad._x000D_
Quiero realizar deposito y me pone la leyenda BOLSA DE VALORES AUSENTe, nos cncetamos remotamente .  el equipo no otiene valores se genera pedido a técnico</t>
  </si>
  <si>
    <t>[19/08/2025] Se realiza instalación de ATM, pruebas en servicio sin falla con funcionario, se realiza capacitación, se configuran gavetas : Type 1 V10j241200215 type 2 V10j241200211 type 3 v10j241000268 V10j241000307 V10j241200128 Type 4 V10j241000305 V10J241000309 V10j2412000060</t>
  </si>
  <si>
    <t>[19/08/2025] se remplaza,a placa ioboar y placa aerduino , sensores ok_x000D_
cabezal presenta falla, no se logra poner en servicio // se coordina con caudales, disponibilidad hasta el jueves no pueden pasar. _x000D_
_x000D_
técnico</t>
  </si>
  <si>
    <t xml:space="preserve">[19/08/2025] Se realizó mantenimiento preventivo. Se realizó prueba de depósito de efectivo con cliente. Prueba EXITOSA. equipo operativo y en servicio </t>
  </si>
  <si>
    <t>[19/08/2025] se instala y configura atm ok. _x000D_
Gavetas SN $1000 - 3719-3828_x000D_
$2000 - 3696-3729_x000D_
$10.000 - 0120-0220_x000D_
$20.000 - 0037-0198_x000D_
queda pendiente cerradura.</t>
  </si>
  <si>
    <t xml:space="preserve">[19/08/2025] se limpiaron sensores. se.realizaron pruebas de diagnóstico y de servicio ok junto a funcionario </t>
  </si>
  <si>
    <t>[19/08/2025] se configura e instala atm ok. _x000D_
Gavetas SN $1000 - 4232-4200_x000D_
$2000 3730-2190_x000D_
$10.000 2157-3426_x000D_
$20.000 3334-3246_x000D_
queda pendiente cerradura.</t>
  </si>
  <si>
    <t>[20/08/2025] se configura carga con Red Link. Pruebas con funcionario ok</t>
  </si>
  <si>
    <t>[18/08/2025] Se realizo limpieza de sensores del modulo de depósito. Se realizaron pruebas en diagnóstico y producción con funcionario sin presentar fallas.</t>
  </si>
  <si>
    <t xml:space="preserve">[18/08/2025] limpieza y lubricacion de P500_x000D_
prueba de depositos con el operador ok._x000D_
Equipo operativo // cliente se comunica solicitando mantenimiento preventivo, indica que tiene error de sensores y atascos de manera reiterada, el equipo se encuentra operativo_x000D_
contacto: 5493777391003 </t>
  </si>
  <si>
    <t xml:space="preserve">[18/08/2025] Cambio de sensor de tesoro, pruebas ok  // [25/07/2025] Sin asistencia de caudales para apertura de tesoro, cambio de recorrido y no se dio aviso desde planta. </t>
  </si>
  <si>
    <t xml:space="preserve">[18/08/2025] Mantenimiento preventivo </t>
  </si>
  <si>
    <t>[18/08/2025] se solucionó remoto_x000D_
sin fallas // El cliente informa que aparece error en depositivo. nos contamos remotamente, se ver verifica que no se observa cim .se le realiza bne sin éxito se borra la falla dice erro de puerto,  el cliente  desconecta el cable usb de la validadora y lo vuelve a conectar sin éxito. se deriva a tecnico para revisar</t>
  </si>
  <si>
    <t>[18/08/2025] Se realizó desarme de módulo ENA en sub módulos y se realizó limpieza y calibración de sensores. Se realizaron pruebas en diagnóstico sin fallas.</t>
  </si>
  <si>
    <t>11443</t>
  </si>
  <si>
    <t>[18/08/2025] Se colocó correas de transporte vertical en posición y se reemplazó sensor emisor CSC4._x000D_
Pruebas en diagnóstico ok. _x000D_
Pruebas en servicio quedan a cargo de funcionario firmante // [14/08/2025] Se realiza revisión del equipo, se encuentra error en un sensor, no se logra el diagnóstico completo por horario de sucursal. 16hs</t>
  </si>
  <si>
    <t>BAPRO 11443</t>
  </si>
  <si>
    <t xml:space="preserve">[18/08/2025]   se cambió placa y pic ioboar  // [15/08/2025]   se cambió placa escrow y sigue falla sensores bolsa.se suspende por pedido de repuestos  // [13/08/2025] se suspende por pedido de repuestos </t>
  </si>
  <si>
    <t xml:space="preserve">[18/08/2025] se realizó mantenimiento preventivo </t>
  </si>
  <si>
    <t>[18/08/2025] falla en cabezal aceptador. se desarma cabezal. se revisa ESCROW. se reseteo desde menu CIT. se realizan pruebas de depósito de efectivo y sobres con Cliente. Pruebas OK. Equipo operativo y en servicio  // Me conecto y verificamos problema con scrow , no permite depositar sobres y se traba constantemente , se hacen pruebas pero error continua , requiere tecnico</t>
  </si>
  <si>
    <t xml:space="preserve">[18/08/2025] se revisó y se limpió módulo de depósitos. se acomodó correa suelta. se hicieron pruebas de diagnóstico y de servicio ok junto a funcionario </t>
  </si>
  <si>
    <t>[18/08/2025] Fix epp7 PCI Firmware 414-2020-R5J a R9F, equipo operativo sin fallas</t>
  </si>
  <si>
    <t>[18/08/2025] Se realiza calibración de boquilla y revisión completa de lectora, logs y EJ. el equipo queda operativo sin falla.</t>
  </si>
  <si>
    <t>[18/08/2025] equipo apagado  // Se solicita asistencia tecnica en sitio por falta de conectividad</t>
  </si>
  <si>
    <t>814731</t>
  </si>
  <si>
    <t>[18/08/2025] atm fue reemplazo hace 10 días aproximadamente. Ahora hay un equipo ncr. la cual no se le brinda servicio tecnico // Mañana es Día no laborable, se asiste el lunes. 18/08</t>
  </si>
  <si>
    <t>BANCO CREDICOOP 814731</t>
  </si>
  <si>
    <t>[18/08/2025] Reemplazo de consumibles modulo 2,3,4. Pruebas realizadas con la tesorera ok // SLA 1 de 5</t>
  </si>
  <si>
    <t>823051</t>
  </si>
  <si>
    <t>[18/08/2025] Se realizo MP._x000D_
modulo probado en produccion junto al funcionario._x000D_
equipo operativo. // [22/07/2025] se suspende pedido por sucursal</t>
  </si>
  <si>
    <t>BANCO CREDICOOP 823051</t>
  </si>
  <si>
    <t>[18/08/2025] Se realizo relevamiento. Se envía informe a cadena de mails.</t>
  </si>
  <si>
    <t>[18/08/2025] se suspende pedido por solicitud de repuestos  // Mañana es día NO laborable se asiste el lunes 18/8</t>
  </si>
  <si>
    <t>[19/08/2025] Se reemplaza validador de dinero error VA06, queda sin fallas.Se realizan pruebas de depósitos en software de diagnóstico en presencia de la tesorera Anabel Herrera , todas exitosas.</t>
  </si>
  <si>
    <t>[18/08/2025] se realizó configuración para dar de baja claves y funciones anteriores y se volvieron a cargar quedando ok</t>
  </si>
  <si>
    <t>[19/08/2025] se desarmó impresora se limpió y se lubricaron rodamientos. se hicieron pruebas de diagnóstico y de servicio ok.</t>
  </si>
  <si>
    <t>[19/08/2025] Ante equipo off.line se llama a Jorge Gomez de comunicaciones de BNA y observa falla. Se hacen modificaciones y pruebas y nos solicita generar pedido interno por conectividad por.observar cortes de Claro fibra óptica y será reclamado. Atm ok</t>
  </si>
  <si>
    <t>[19/08/2025] Se realizo reparación de modulo de deposito._x000D_
Se eliminó atasco de billetes ($370.000) fueron entregados al tesorero Gabriel Valdez._x000D_
Se realizaron pruebas en diagnostico y en servicio sin presentar falla.</t>
  </si>
  <si>
    <t xml:space="preserve">[19/08/2025] Se detecto correa de transporte vertical fuera de lugar. Se coloco en posición la misma. Se realizo limpieza de sensores de forma preventiva. Se realizaron pruebas en diagnóstico y producción con funcionario sin presentar fallas. </t>
  </si>
  <si>
    <t>[19/08/2025] el ATM tiene EPP5_x000D_
no sé instaló fix</t>
  </si>
  <si>
    <t>[19/08/2025] A la llegada del técnico, el equipo estaba operativo sin Fallas. _x000D_
Aclara el funcionario que el faltante declarado impacta junto con un sobrante de igual monto de la jornada anterior 11/8. Dispensador ok._x000D_
Equipo en servicio y pruebas junto funcionario exitosas // sla 1 de 5</t>
  </si>
  <si>
    <t>[18/08/2025]   suspendido por cierre de sucursal  // [18/08/2025] suspendido por sucursal porque no se puede realizar apertura de tesoro hasta las 13hs</t>
  </si>
  <si>
    <t xml:space="preserve">[19/08/2025] se retiró papel atascado el boquilla de impresora. se limpió y lubricó mecanismo completo. se realizó prueba en producción con funcionario ok // Se ingresa al equipo, el estado de la impresora es erro, se trata de reinicarla con el equipo y la aplicación en conjunto, cliente informa que se encuentra papel trabado y no lo puede retirar. se requiere asistencia de técnico en sitio para chequear. </t>
  </si>
  <si>
    <t>[19/08/2025] se regula sensor de presencia de bolsa _x000D_
se realiza varias pruebas de su funcionamiento junto a personal de caudales ok_x000D_
deposito de cliente ok // Se consulta a caudales disponibilidadSe _x000D_
El cliente informa que posterior a la recaudación los caudales le informaron que debe solicitar técnico para revisar los sensores del tesoro. Se verifica por SOL que hoy recaudaron y que aparece bolsa ausente. Se deriva a técnico para revisar sensores.</t>
  </si>
  <si>
    <t xml:space="preserve">[19/08/2025] Se suspende pedido por solicitud de repuesto </t>
  </si>
  <si>
    <t xml:space="preserve">[19/08/2025] Mantenimiento preventivo. _x000D_
Pruebas en servicio junto a funcionario exitosas </t>
  </si>
  <si>
    <t xml:space="preserve">[19/08/2025] se reparo lectora tarjetas </t>
  </si>
  <si>
    <t xml:space="preserve">[18/08/2025] Mantenimiento preventivo, masterizacion a Aleph 4.34.8.13 y firmware 1.084.54 por impresiones de saldos en negativo. Monitoreo, deposito, comunicaciones y usuarios ok. </t>
  </si>
  <si>
    <t>[18/08/2025] Se realiza cambio de escrow y vertical transport. pruebas e // Mañana dia no laborable, se asiste el Lunes 18/08</t>
  </si>
  <si>
    <t>[18/08/2025]   se solucionó problema en dispensador pruebas correspondientes a cargo de tesorero por horario de cierre de sucursal se realiza mañana // [18/08/2025] se suspende pedido por solicitud de repuestos  // Dia no laborable se asiste el lunes</t>
  </si>
  <si>
    <t xml:space="preserve">[19/08/2025] se realizó mantenimiento preventivo </t>
  </si>
  <si>
    <t>[18/08/2025] No aplica fix del EPP ya que el ATM cuenta con EPP5</t>
  </si>
  <si>
    <t xml:space="preserve">[18/08/2025] mantenimiento preventivo </t>
  </si>
  <si>
    <t>[18/08/2025]   fix ejecutado_x000D_
se releva datos de epp7 // [12/08/2025] se suspende por presencia de caudales</t>
  </si>
  <si>
    <t>[18/08/2025] ATM en servico a la llegada del técnico.Se realiza revisión completa del dispensador , no presenta fallas.Se realizan pruebas del dispensador en presencia de la funcionaria Silvana Peralta , todas exitosas. // Focal Rivero Paula indica que Hoy no pueden esperar y mañana no trabajan se asiste el lunes 18/08.</t>
  </si>
  <si>
    <t>[18/08/2025] suspendido por sucursal porque no se puede realizar apertura de tesoro hasta las 13hs</t>
  </si>
  <si>
    <t>46</t>
  </si>
  <si>
    <t>[18/08/2025] Se reemplazó stacker de Dispensador._x000D_
Pruebas en servicio junto a funcionario exitosas  // [14/08/2025] Se suspende por pedido de parte (stacker)</t>
  </si>
  <si>
    <t>BANCO LA PAMPA 46</t>
  </si>
  <si>
    <t xml:space="preserve">[18/08/2025] Se realizó relevamiento en ATM. se aplicó parche fix en ATM._x000D_
Pedido: 101090935_x000D_
Tecnico: Diego Godoy _x000D_
Modelo de atm: OPTEVA 522 RL_x000D_
Número de equipo: 5060_x000D_
Versión de jam: 11.3_x000D_
Versión de FW del epp: R9F_x000D_
Es BSC o PCI: PCI_x000D_
Falla en OSD: sin fallas_x000D_
Equipo operativo y en servicio </t>
  </si>
  <si>
    <t>[18/08/2025] Se retiró atasco de billetes del stacker. (Billetes encontrados, 1 x $1000 y 1 x $20000). Se realizó limpieza y calibración de fotosensores. Se realizaron pruebas en diagnóstico sin fallas.</t>
  </si>
  <si>
    <t>[18/08/2025]   se reemplaza shutter y se prueba en servicio sin fallas // [14/08/2025]   suspende // [13/08/2025] se suspende por pedido de parte</t>
  </si>
  <si>
    <t>[18/08/2025] se suspende pedido por solicitud de repuestos  // Dia no laborable se asiste el lunes</t>
  </si>
  <si>
    <t xml:space="preserve">[18/08/2025] se reparo cableado lectora </t>
  </si>
  <si>
    <t xml:space="preserve">[18/08/2025] Se realiza mantenimiento preventivo </t>
  </si>
  <si>
    <t>[16/08/2025] Se realizo ajuste de placa de sensores, se realizo pruebas con diferentes bolsas proporcionadas por caudales. Se realizaron pruebas en servicio y en producción sin presentar fallas.</t>
  </si>
  <si>
    <t xml:space="preserve">[15/08/2025] se realiza mantenimiento preventivo </t>
  </si>
  <si>
    <t xml:space="preserve">[15/08/2025] se realizó y se envió relevamiento correspondiente </t>
  </si>
  <si>
    <t xml:space="preserve">[15/08/2025] se realiza mantenimiento preventivo en el equipo se realizaron pruebas correspondientes </t>
  </si>
  <si>
    <t xml:space="preserve">[15/08/2025] se remasterizo CTI UL _x000D_
se instaló alefht  // [13/08/2025] se instaló CTI UL _x000D_
</t>
  </si>
  <si>
    <t>[15/08/2025] se repara fuente de modulo d50 // cliente indica que el equipo se encuentra con la pantalla en negro y la recontadora también. Se ingresa al equipo se verifica que se estaba reiniciando, el validador no enciende. se procede a reiniciar el validador, el equipo y la aplicación en conjunto.  persiste falla. cliente informa que no ve nada desconectado. se requiere asistencia técnica para chequear recontadora. +5492236828364</t>
  </si>
  <si>
    <t>[15/08/2025] Se reemplazó keypad cover de gaveta S/N BE00097989 ($20000). Se reemplazó presentador. Se realizaron pruebas en diagnóstico sin fallas. // Se solicita guardia</t>
  </si>
  <si>
    <t xml:space="preserve">[15/08/2025] mantenimiento </t>
  </si>
  <si>
    <t>[15/08/2025] falla equipo en configuración  // corroborar conectividad con sector de monitoreo</t>
  </si>
  <si>
    <t xml:space="preserve">[15/08/2025] se remplaza lata mal colocada _x000D_
se realiza clear ram // Se cosnutla a caudales. disponibilidad_x000D_
Se traban los billetes en el scrow en cada deposito, se  hace reset queda operativa sin errores al intentar depositar se vuelven atascar. Se requiere asistencia </t>
  </si>
  <si>
    <t xml:space="preserve">[16/08/2025] se destrabó bolsa _x000D_
pruebas ok </t>
  </si>
  <si>
    <t>[14/08/2025] se verifica que el atm se encuentra sin alimentación, se verifica estabilizador y se encuentra térmica abajo a causa de golpe de tensión en esa boca o en ese sector. solicito verificación de instalación eléctrica. Atm sin fallas. // a coordinar con PDF</t>
  </si>
  <si>
    <t xml:space="preserve">[14/08/2025] Se realiza mantenimiento preventivo </t>
  </si>
  <si>
    <t>[14/08/2025] Reemplazo de tambor de traba de lata y ajuste  de sensor de presencia de lata. Se realiza prueba de depósito en producción con funcionario.  // A coordinar con caudales_x000D_
Verificar sensores</t>
  </si>
  <si>
    <t>[14/08/2025] Se realizo MP._x000D_
prueba de depositos con el operador ok._x000D_
Equipo operativo</t>
  </si>
  <si>
    <t>[14/08/2025] se realizó mantenimiento preventivo. Se realizó prueba de depósito de efectivo con cliente. Prueba EXITOSA. Equipo operativo y en servicio  // [13/08/2025]   No se pudo realizar . en la próxima visita. // [11/08/2025] Se suspende . se realiza mantenimiento próxima visita.</t>
  </si>
  <si>
    <t xml:space="preserve">[14/08/2025] Mantenimiento preventivo, actualización de firmware 1.084.54 </t>
  </si>
  <si>
    <t>[14/08/2025] ATM no registra fallas al momento de la atención. Se realiza operación biométrica, y extracción de dinero, en producción sin fallas. // Se solicita guardia</t>
  </si>
  <si>
    <t xml:space="preserve">[14/08/2025] se cambió rueda cam y se lubrico dispensador _x000D_
pruebas ok en servicio </t>
  </si>
  <si>
    <t>[14/08/2025]   se solucionó problema en lector biométrico se realizaron pruebas correspondientes con funcionario  // [07/08/2025] se releva funcionalidad de biometrico y se determina que no funciona y se solicita repuesto para su reemplazo</t>
  </si>
  <si>
    <t xml:space="preserve">[14/08/2025] falla en sensor bag counting. se cambió validador. Se limpio sensor bag counting en equipo. se reseteo equipo. se realizaron pruebas de depósito de efectivo con cliente. Prueba EXITOSA. Equipo operativo y en servicio  // [13/08/2025]   Se regresa para su reparación.  se pide repuesto. // [11/08/2025] Se pidieron repuesto se regresa para visita técnica. // se solicita asistencia técnica, ya que presenta error:El dispositivo requiere limpieza, limpie todos los sensores. se verifico compartimientos sin atascos. clte realizo limpieza ok, se realizo reinicio sin exito. verificar en sitio_x000D_
Horarios:De08.00 a 22.00 de lunes a domingo._x000D_
Contacto: 2974008871 Mariela </t>
  </si>
  <si>
    <t>[14/08/2025] Se reemplazó dispenser y transporte intermedio. Reconfiguración de parámetros de placa principal._x000D_
Pruebas en servicio junto a funcionario exitosas  // [13/08/2025] Se suspende por pedido de parte  // [12/08/2025] Se suspende por pedido de parte (transporte intermedio)</t>
  </si>
  <si>
    <t xml:space="preserve">[14/08/2025] Mantenimiento y, actualización de firmware 1.084.54 </t>
  </si>
  <si>
    <t xml:space="preserve">[14/08/2025] se repara conector plug  de pc _x000D_
se configura intensidad de impresora // Monitor apagado, el cliente informa que tuvieron problema eléctrico, reviso las conexiones dice estar todo bien, tiene electricidad porque la impresora esta encendida, se requiere asistencia </t>
  </si>
  <si>
    <t>[14/08/2025]   se da capacitación y se vuelve a imprimir ticket defectuoso. _x000D_
pruebas y puesta en servicio ok // [13/08/2025]   Instalación ATM ok. Prueba en servicio con funcionario pendiente por falla de comunicación a cargo de la entidad._x000D_
Gavetas configuradas: _x000D_
$1000: V10J241000267/72_x000D_
_x000D_
$2000: V10J240700118_x000D_
V10J241000289_x000D_
_x000D_
$10000: V10J241200082_x000D_
V10J241000259_x000D_
_x000D_
$20000: V10J241000278_x000D_
V10J241200026 // [12/08/2025] se suspende atm aún no colocado</t>
  </si>
  <si>
    <t>[14/08/2025] Se realizo MP._x000D_
modulo probado en produccion junto al funcionario._x000D_
equipo operativo.</t>
  </si>
  <si>
    <t xml:space="preserve">[14/08/2025] se realiza mantenimiento preventivo en el equipo se realizaron pruebas correspondientes con funcionario </t>
  </si>
  <si>
    <t>[14/08/2025]   se solucionó problema en lector biométrico se realizaron pruebas correspondientes  // [07/08/2025] se releva funcionalidad de biometrico y se determina que no funciona y se solicita repuesto para su reemplazo</t>
  </si>
  <si>
    <t xml:space="preserve">[14/08/2025] diagnóstico pruebas y preventivo ok </t>
  </si>
  <si>
    <t>[14/08/2025] Se reemplazó impresora de recibos. Se realizaron pruebas en diagnóstico y producción sin fallas. // Se solicita guardia</t>
  </si>
  <si>
    <t>[14/08/2025] se remplaza cabezal y masteriza equipo // Se coordina con caudales. _x000D_
cliente se comunica por error en dispositivo, se realiza bne, error motor main stalls, reinicio en conjunto, error persiste_x000D_
contacto:+54 223 561-7400_x000D_
_x000D_
horario: de 8:30 a 9</t>
  </si>
  <si>
    <t xml:space="preserve">[15/08/2025] diagnóstico pruebas y preventivo ok </t>
  </si>
  <si>
    <t xml:space="preserve">[15/08/2025] Se realiza mantenimiento preventivo </t>
  </si>
  <si>
    <t xml:space="preserve">[15/08/2025] se realizó mantenimiento preventivo correspondiente </t>
  </si>
  <si>
    <t xml:space="preserve">[15/08/2025] Mantenimiento preventivo </t>
  </si>
  <si>
    <t xml:space="preserve">[15/08/2025]   se cambió placa escrow y sigue falla sensores bolsa.se suspende por pedido de repuestos  // [13/08/2025] se suspende por pedido de repuestos </t>
  </si>
  <si>
    <t>[14/08/2025] cambio de placa esclusa, pic, fuente de alimentación y cable de comunicación  // [13/08/2025] suspendido por pedido de repuesto. equipo queds operativo con la placa de tesoro deshabilitada  // Santiago Morales informa que asiste 13/08 9hs_x000D_
Se requiere Asistencia Tecnicas con UB, para verificación de placa y sensores. Equipo sin valores.</t>
  </si>
  <si>
    <t>[15/08/2025] se realiza clear ram _x000D_
deposito de cliente ok // Me conecto y verificamos Error e8 EN recontadora con shutter abierto , se intenta hacer diferentes pruebas pero cliente indica que error continua y no se soluciona, requiere tecnico debido a que error persiste, se verifico atasco , se verifico cables , se reinicio recontadora y la mae pero no hay exito .</t>
  </si>
  <si>
    <t xml:space="preserve">[15/08/2025] mantenimiento preventivo </t>
  </si>
  <si>
    <t xml:space="preserve">[14/08/2025] mantenimiento </t>
  </si>
  <si>
    <t xml:space="preserve">[14/08/2025] Se realizó mantenimiento preventivo. Se realiza prueba de depósito de efectivo con cliente. Prueba EXITOSA. Equipo operativo y en servicio </t>
  </si>
  <si>
    <t>[14/08/2025] Se suspende por pedido de parte (stacker)</t>
  </si>
  <si>
    <t xml:space="preserve">[14/08/2025] se realiza remplazo de impresora por falla recurrente se realizaron pruebas correspondientes con funcionario </t>
  </si>
  <si>
    <t>[14/08/2025] Se realiza revisión del equipo, se encuentra error en un sensor, no se logra el diagnóstico completo por horario de sucursal. 16hs</t>
  </si>
  <si>
    <t xml:space="preserve">[13/08/2025]   se solucionó problema en dispensador se realizaron pruebas correspondientes con funcionario  // [12/08/2025] se suspende pedido por solicitud de repuestos </t>
  </si>
  <si>
    <t>Medina, Nicolas</t>
  </si>
  <si>
    <t xml:space="preserve">[13/08/2025]   Se regresa para su reparación.  se pide repuesto. // [11/08/2025] Se pidieron repuesto se regresa para visita técnica. // se solicita asistencia técnica, ya que presenta error:El dispositivo requiere limpieza, limpie todos los sensores. se verifico compartimientos sin atascos. clte realizo limpieza ok, se realizo reinicio sin exito. verificar en sitio_x000D_
Horarios:De08.00 a 22.00 de lunes a domingo._x000D_
Contacto: 2974008871 Mariela </t>
  </si>
  <si>
    <t>[13/08/2025] se realiza relevamiento _x000D_
se envía informe</t>
  </si>
  <si>
    <t>[13/08/2025] Se comprobó estado de ATM sin encontrar fallas. Se realizó test port con resultado de puertos filtrados. Se estableció comunicación con Fernando Romero del sector de Comunicaciones del Banco, posteriormente se realiza nuevamente test por con resultado de puertos Ok, a excepción de Vynamic que continúa filtrado. Se realiza prueba en producción sin fallas. // Se solicita guardia</t>
  </si>
  <si>
    <t xml:space="preserve">[13/08/2025] Se reemplazó stripper wheel y se acomodó en posición take away de módulo 4 de dispensador. _x000D_
Pruebas en servicio junto a funcionario exitosas </t>
  </si>
  <si>
    <t>[13/08/2025] Se realizo MP._x000D_
modulo probado en produccion junto al funcionario._x000D_
equipo operativo. // [12/08/2025] se suspende pedido por sucursal. // [11/08/2025] se suspende pedido por sucursal. // [08/08/2025] se suspende pedido por sucursal</t>
  </si>
  <si>
    <t>[13/08/2025] suspendido por pedido de repuesto. equipo queds operativo con la placa de tesoro deshabilitada  // Santiago Morales informa que asiste 13/08 9hs_x000D_
Se requiere Asistencia Tecnicas con UB, para verificación de placa y sensores. Equipo sin valores.</t>
  </si>
  <si>
    <t xml:space="preserve">[13/08/2025] se instaló CTI UL _x000D_
</t>
  </si>
  <si>
    <t xml:space="preserve">[13/08/2025] masterizacion de equipo por cuelgues en aplicativo </t>
  </si>
  <si>
    <t>[13/08/2025] Se suspende por pedido de parte  // [12/08/2025] Se suspende por pedido de parte (transporte intermedio)</t>
  </si>
  <si>
    <t xml:space="preserve">[13/08/2025] Se realiza relevamiento y se envía por mail </t>
  </si>
  <si>
    <t>[13/08/2025] Se realiza limpieza del equipo, cambio de consumibles, lubricacion de mecanismos, revisión de correas, limpieza de sensores, pruebas en servicio sin falla con funcionario.</t>
  </si>
  <si>
    <t xml:space="preserve">[13/08/2025] Se realizó mantenimiento preventivo. Se realizó prueba de depósito de efectivo con cliente. Prueba EXITOSA. Equipo operativo y en servicio </t>
  </si>
  <si>
    <t>[13/08/2025] Cambio de NT y placa mainboard._x000D_
Se realizo MP._x000D_
modulo probado en produccion junto al funcionario._x000D_
equipo operativo. // [12/08/2025] se suspende pedido por repuestos. // [11/08/2025] Tras revision del sensor de mts, se suspende pedido por repuestos. // [08/08/2025] se verifico error en sensor de mts tras el MP._x000D_
se suspende pedido por repuestos.</t>
  </si>
  <si>
    <t xml:space="preserve">[13/08/2025] mantenimiento preventivo </t>
  </si>
  <si>
    <t xml:space="preserve">[13/08/2025]   se reemplaza escrow y pruebas ok // [12/08/2025]   se trata de reproducir el.error hasta que se encuentra y se observa motor de escrow con fallas. se solicita repuesto // [11/08/2025]   Se reemplazo Head y la falla mutó al transporte, se intento diagnosticar error sin éxito ya que el.equipo no arroja errores, simplemente no.toma billetes. se suspende por necesidad de hacer balanceo de atm.  // [08/08/2025] se intenta reparar falla de parte en Head y se intenta cargando template pero sin éxito. se suspende por pedido de repuesto </t>
  </si>
  <si>
    <t>[13/08/2025] se retira atasco de sobre , se realiza correct _x000D_
se realizan depósitos de cliente ok</t>
  </si>
  <si>
    <t xml:space="preserve">[13/08/2025] Mantenimiento preventivo. Cambio de doble extractor de dispensador._x000D_
Pruebas en servicio junto a funcionario exitosas  // [12/08/2025] Se suspende por pedido de parte </t>
  </si>
  <si>
    <t xml:space="preserve">[13/08/2025] mantenimiento preventivo. _x000D_
Pruebas en servicio junto a funcionario exitosas </t>
  </si>
  <si>
    <t>[13/08/2025]   Instalación ATM ok. Prueba en servicio con funcionario pendiente por falla de comunicación a cargo de la entidad._x000D_
Gavetas configuradas: _x000D_
$1000: V10J241000267/72_x000D_
_x000D_
$2000: V10J240700118_x000D_
V10J241000289_x000D_
_x000D_
$10000: V10J241200082_x000D_
V10J241000259_x000D_
_x000D_
$20000: V10J241000278_x000D_
V10J241200026 // [12/08/2025] se suspende atm aún no colocado</t>
  </si>
  <si>
    <t xml:space="preserve">[13/08/2025] se realiza revisión de módulo de depósito.por falla en operaciones se trabaja con personal especialista. se realizaron pruebas correspondientes con funcionario </t>
  </si>
  <si>
    <t xml:space="preserve">[14/08/2025] cambio de consumibles, pruebas de dispensador realizadas en diagnostico </t>
  </si>
  <si>
    <t xml:space="preserve">[14/08/2025] Limpieza de sensores de validador y ajuste de traba de modulo de deposito. Se realiza prueba de depósito en producción con funcionario. </t>
  </si>
  <si>
    <t>[14/08/2025]     se da capacitación y se vuelve a imprimir ticket defectuoso. _x000D_
pruebas y puesta en servicio ok // [13/08/2025]   no se termina tarea de puesta en servicio por falla de comunicaciones, el.tesorero genera incidente. suspendo pedido. // [12/08/2025] se suspende instalación atm aún no colocado</t>
  </si>
  <si>
    <t xml:space="preserve">[14/08/2025] se realizó relevamiento correspondiente </t>
  </si>
  <si>
    <t>[14/08/2025]   suspende // [13/08/2025] se suspende por pedido de parte</t>
  </si>
  <si>
    <t xml:space="preserve">[14/08/2025] se realizó mantenimiento preventivo </t>
  </si>
  <si>
    <t>[14/08/2025]   Se realiza la modificación previamente pactada. Se corrobora la conexión con vynamic exitosa. pruebas en servicio sin fallas con funcionario. // [13/08/2025] Se corrobora que la conexión a Vynamic es correcta. Se realiza comunicación telefónica con Soporte a Entidades de Red Link donde Verónica Espósito informa que el Banco debe remitir formularios para el cambio de número de serie del equipo en Sigma. ATM sin fallas.</t>
  </si>
  <si>
    <t xml:space="preserve">[14/08/2025] se realizó mantenimiento preventivo correspondiente </t>
  </si>
  <si>
    <t>[14/08/2025] se remplaza lata bolsa // Se solicita reemplazo de lata por mal funcionamiento de su cerradura.</t>
  </si>
  <si>
    <t xml:space="preserve">[14/08/2025] mantenimiento preventivo </t>
  </si>
  <si>
    <t>[13/08/2025]   No se pudo realizar . en la próxima visita. // [11/08/2025] Se suspende . se realiza mantenimiento próxima visita.</t>
  </si>
  <si>
    <t>[13/08/2025]   no se termina tarea de puesta en servicio por falla de comunicaciones, el.tesorero genera incidente. suspendo pedido. // [12/08/2025] se suspende instalación atm aún no colocado</t>
  </si>
  <si>
    <t>[13/08/2025] se selecciono windows boot manager en bios y quedo operativo  // Se hace un apagado general, se conecta el teclado, se presiona enter y la falla persiste. Requiere técnico</t>
  </si>
  <si>
    <t xml:space="preserve">[14/08/2025] Se realiza cambio de denominación de $1.000 a $10.000 de las siguientes gavetas B838221101883 y B838221102188 ambas se verificó la denominación en el ATM pero la prueba en servicio queda a cargo del funcionario </t>
  </si>
  <si>
    <t>[12/08/2025] cambio de gaveta de rechazos</t>
  </si>
  <si>
    <t>[12/08/2025] se suspende pedido por repuestos. // [11/08/2025] Tras revision del sensor de mts, se suspende pedido por repuestos. // [08/08/2025] se verifico error en sensor de mts tras el MP._x000D_
se suspende pedido por repuestos.</t>
  </si>
  <si>
    <t xml:space="preserve">[12/08/2025]   se cambió escrow y placa escrow _x000D_
prueba ok en DOS // [11/08/2025] se suspende por pedido de repuestos </t>
  </si>
  <si>
    <t xml:space="preserve">[12/08/2025] Se realizó mantenimiento preventivo. Equipo operativo y en servicio </t>
  </si>
  <si>
    <t>[12/08/2025] se repara modulo dispensador _x000D_
se realiza prueba en producción ok // se consulta a caudales disponibilidad</t>
  </si>
  <si>
    <t>[12/08/2025] se suspende atm aún no colocado</t>
  </si>
  <si>
    <t xml:space="preserve">[12/08/2025] se realiza mantenimiento preventivo </t>
  </si>
  <si>
    <t>[12/08/2025] se suspende instalación atm aún no colocado</t>
  </si>
  <si>
    <t xml:space="preserve">[12/08/2025] se realiza mantenimiento preventivo en el equipo se realizaron pruebas correspondientes con funcionario </t>
  </si>
  <si>
    <t>[12/08/2025] Se relevó información de teclado EPP y se aplicó fix que permite su actualización de firmware. Se reemplazó arnés de sensores del presentador. Se realizaron pruebas en diagnóstico sin fallas.</t>
  </si>
  <si>
    <t xml:space="preserve">[12/08/2025] Se suspende por pedido de parte </t>
  </si>
  <si>
    <t>[12/08/2025] se suspende pedido por sucursal. // [11/08/2025] se suspende pedido por sucursal. // [08/08/2025] se suspende pedido por sucursal</t>
  </si>
  <si>
    <t>[12/08/2025] luego de un atasco, funcionario retiro billetes y dejo sin acoplar el validador. se realizo el cierre ee validador y quedo operativo con extraccion de prueba.</t>
  </si>
  <si>
    <t xml:space="preserve">[12/08/2025] Se realizó inicialización y parametrizacion de sensores de dispensador. _x000D_
Pruebas en servicio junto a funcionario exitosas </t>
  </si>
  <si>
    <t>[13/08/2025] Se realiza limpieza de alineador y varias pruebas en diagnostico y en servicio sin falla con funcionario.</t>
  </si>
  <si>
    <t>[13/08/2025] Se corrobora que la conexión a Vynamic es correcta. Se realiza comunicación telefónica con Soporte a Entidades de Red Link donde Verónica Espósito informa que el Banco debe remitir formularios para el cambio de número de serie del equipo en Sigma. ATM sin fallas.</t>
  </si>
  <si>
    <t>[13/08/2025] el equipo tiene un epp4.</t>
  </si>
  <si>
    <t>[13/08/2025] se i tentación reparar pero.sin resultado se.procede a cambio de repuesto. pruebas ok</t>
  </si>
  <si>
    <t xml:space="preserve">[13/08/2025] Se reinstaló software Multivendor JAM 11.0.0. _x000D_
Pruebas en servicio junto a funcionario exitosas </t>
  </si>
  <si>
    <t xml:space="preserve">[12/08/2025] Configuración de parámetros bios, pruebas en diagnóstico y en producción sin fallas, se verifica proceso de balanceo de Tas con el funcionario no presentando fallas. Prueba en producción con el funcionario OK. </t>
  </si>
  <si>
    <t xml:space="preserve">[13/08/2025] se suspende por pedido de repuestos </t>
  </si>
  <si>
    <t>[13/08/2025] se suspende por pedido de parte</t>
  </si>
  <si>
    <t xml:space="preserve">[13/08/2025] se limpio y ajusto dispensador _x000D_
pruebas ok en servicio </t>
  </si>
  <si>
    <t xml:space="preserve">[12/08/2025] Se realiza instalación, el equipo no queda operativo por falta de configuración en la cerradura, falta la carga de un usuario en el sistema Josefina surguen 31419774. </t>
  </si>
  <si>
    <t xml:space="preserve">[12/08/2025]   se trata de reproducir el.error hasta que se encuentra y se observa motor de escrow con fallas. se solicita repuesto // [11/08/2025]   Se reemplazo Head y la falla mutó al transporte, se intento diagnosticar error sin éxito ya que el.equipo no arroja errores, simplemente no.toma billetes. se suspende por necesidad de hacer balanceo de atm.  // [08/08/2025] se intenta reparar falla de parte en Head y se intenta cargando template pero sin éxito. se suspende por pedido de repuesto </t>
  </si>
  <si>
    <t>[12/08/2025] se disminuye volumen de ayuda guía de voz</t>
  </si>
  <si>
    <t xml:space="preserve">[12/08/2025] se suspende pedido por solicitud de repuestos </t>
  </si>
  <si>
    <t>[12/08/2025] se suspende por presencia de caudales</t>
  </si>
  <si>
    <t xml:space="preserve">[13/08/2025] Mantenimiento preventivo ok. Se ajusta densidad de la impresión de ticket, se realiza prueba de depósito en producción con el funcionario. </t>
  </si>
  <si>
    <t xml:space="preserve">[11/08/2025] mantenimiento </t>
  </si>
  <si>
    <t>95</t>
  </si>
  <si>
    <t>[11/08/2025] relevamiento realizado, no requiere fix</t>
  </si>
  <si>
    <t>BANCO LA PAMPA 95</t>
  </si>
  <si>
    <t xml:space="preserve">[11/08/2025] Se aplica fix del lector de tarjetas, se realizaron pruebas en producción en presencia de funcionario </t>
  </si>
  <si>
    <t xml:space="preserve">[11/08/2025] se realiza mantenimiento preventivo </t>
  </si>
  <si>
    <t xml:space="preserve">[11/08/2025] se masterizó y quedó ok. pruebas de diagnóstico y de servicio ok junto a funcionario </t>
  </si>
  <si>
    <t xml:space="preserve">[11/08/2025] se realizó mantenimiento preventivo </t>
  </si>
  <si>
    <t xml:space="preserve">[11/08/2025] Mantenimiento preventivo ok. Se realiza prueba en producción con funcionario </t>
  </si>
  <si>
    <t>[11/08/2025] reconfiguracion de equipo. soft base y sistema aleph. se realizo el servicio el dia 10/08/25 entre las 16 y las 20:30 hs.   // [10/08/2025] se detecta falla de soft. archivos dañados. se reconfigura equipo. se suspende por falta de info y atencion soporte  // Se dio de alta el Requerimiento 101098650-0.</t>
  </si>
  <si>
    <t xml:space="preserve">[11/08/2025] Se realizó limpieza y calibración de sensores. Se borró buffer de errores de la placa principal. Se realizaron pruebas en diagnóstico sin fallas </t>
  </si>
  <si>
    <t>[11/08/2025] se suspende pedido por sucursal. // [08/08/2025] se suspende pedido por sucursal</t>
  </si>
  <si>
    <t xml:space="preserve">[11/08/2025]   sucursal cerrada  // [09/08/2025] sucursal cerrada </t>
  </si>
  <si>
    <t xml:space="preserve">[11/08/2025] Se realizó mantenimiento preventivo. Se realizó prueba de depósito de efectivo con cliente. Prueba EXITOSA. Equipo operativo y en servicio </t>
  </si>
  <si>
    <t xml:space="preserve">[11/08/2025] se remplaza impresora de cliente // Se ingresa a la aplicación figura todo correcto, el cliente cambia rollo, chequea que estén los cables conectado, se procede a reiniciar impresora y el cliente indica que tiene papel trabado y no lo puede retirar. se requiere asistencia técnica. </t>
  </si>
  <si>
    <t xml:space="preserve">[11/08/2025] Se encontraron 148 billetes de $1000 trabados en el escrow. Se desarma escrow para poder retirar los mismos y se coloca nuevamente la cinta en posicion. Se realiza prueba en producción con funcionario. </t>
  </si>
  <si>
    <t>[11/08/2025] Tras revision del sensor de mts, se suspende pedido por repuestos. // [08/08/2025] se verifico error en sensor de mts tras el MP._x000D_
se suspende pedido por repuestos.</t>
  </si>
  <si>
    <t xml:space="preserve">[11/08/2025] cambio de bateria de dispensador </t>
  </si>
  <si>
    <t xml:space="preserve">[11/08/2025] Se reemplazó lectora de tarjetas. _x000D_
Pruebas en servicio junto a funcionario exitosas  // A COORDINAR CON CAUDALES. </t>
  </si>
  <si>
    <t xml:space="preserve">[11/08/2025] Se realiza mantenimiento preventivo </t>
  </si>
  <si>
    <t>[11/08/2025] Se verifica alimentación eléctrica de router._x000D_
Corroboración de acceso remoto con personal de monitoreo. _x000D_
Prueba en servicio junto a funcionario exitosas  // Equipo se verifica SIN CONEXIÓN REMOTA- CON PING EN ROUTER-</t>
  </si>
  <si>
    <t xml:space="preserve">[12/08/2025] se libero atasco de billete en la parte del tesoro al ingreso de gaveta. pruebas de deposito realizadas en diagnostico </t>
  </si>
  <si>
    <t xml:space="preserve">[11/08/2025] Se pidieron repuesto se regresa para visita técnica. // se solicita asistencia técnica, ya que presenta error:El dispositivo requiere limpieza, limpie todos los sensores. se verifico compartimientos sin atascos. clte realizo limpieza ok, se realizo reinicio sin exito. verificar en sitio_x000D_
Horarios:De08.00 a 22.00 de lunes a domingo._x000D_
Contacto: 2974008871 Mariela </t>
  </si>
  <si>
    <t xml:space="preserve">[11/08/2025]   Se reemplazo Head y la falla mutó al transporte, se intento diagnosticar error sin éxito ya que el.equipo no arroja errores, simplemente no.toma billetes. se suspende por necesidad de hacer balanceo de atm.  // [08/08/2025] se intenta reparar falla de parte en Head y se intenta cargando template pero sin éxito. se suspende por pedido de repuesto </t>
  </si>
  <si>
    <t xml:space="preserve">[12/08/2025] Reemplazo kit de fricción módulos 1y2 Se realiza prueba de dispensador en producción con funcionario. </t>
  </si>
  <si>
    <t>[12/08/2025] Se actualiza Fw de ioboard, pruebas en servicio sin falla con funcionario. // se escala a caudales por disponibilidad_x000D_
}cliente se comunica por equipo no toma cambio de bolsa al momento de recaudación teniendo que llamar para realizar retiro de forma constante_x000D_
favor de verificar los sensores_x000D_
contacto: +54 291 455-7968_x000D_
horario: 8 a 20:30</t>
  </si>
  <si>
    <t xml:space="preserve">[12/08/2025] se realizó mantenimiento preventivo </t>
  </si>
  <si>
    <t xml:space="preserve">[12/08/2025] Se acomodó una correa del note transport. se realizó limpieza, se realizaron pruebas en producción en presencia de funcionario </t>
  </si>
  <si>
    <t>[12/08/2025] Equipo operativo sin fallas. Deposito de prueba ok // Sin red en el equipo, no se pueden realizar pruebas</t>
  </si>
  <si>
    <t xml:space="preserve">[12/08/2025] se instaló CTI UL </t>
  </si>
  <si>
    <t>[12/08/2025] Se relevó información del equipo. ATM sin fallas.</t>
  </si>
  <si>
    <t>[12/08/2025] se procede a verificación de fallas, desarmado y limpieza de impresora. se resuelve objeto extraño en guillotina. pruebas en servicio y diagnóstico ok.</t>
  </si>
  <si>
    <t xml:space="preserve">[12/08/2025] Se realizó mantenimiento preventivo. Se realizó prueba de depósito de efectivo con cliente. Prueba EXITOSA. Equipo operativo y en servicio </t>
  </si>
  <si>
    <t>[12/08/2025] Se suspende por pedido de parte (transporte intermedio)</t>
  </si>
  <si>
    <t>[12/08/2025] Equipo operativo al llegar, se reliza deposito de prueba sin fallas.  // Requerimiento 101099166-0_x000D_
_x000D_
Se detecta señal inestable y la pantalla de la recontadora no enciende, lo que impide realizar sesión monitoreada. Se indicó al usuario verificar las conexiones del router y probar ubicaciones alternativas para el cable de red._x000D_
Contacto disponible hasta las 22:00 horas: +54 9 294 413-9853.</t>
  </si>
  <si>
    <t xml:space="preserve">[12/08/2025] Se realizó relevamiento en ATM. se aplicó fix en teclado EPP7 de ATM. ATM operativo y en servicio </t>
  </si>
  <si>
    <t>[12/08/2025] Se empalmo cable cortado y se reguló sensor de bolsa . todos los sensores ok.  y la encargada probó equipo listo para tomar dinero. No se realizo depósitos reales no tenia para depositar. // Se consulta a caudales disponibilidad_x000D_
No toma el buzón se probaron 2 distintos, debe ser un sensor._x000D_
Se solicita asistencia técnica en sitio</t>
  </si>
  <si>
    <t>[12/08/2025] Tecla blanca apagada, se reinicia y se encuentran dos billetes de 10000 en escrow, se deposita en sobre como 0.01 quedando operativa // El equipo no responde a los comandos de manera remota</t>
  </si>
  <si>
    <t>[11/08/2025]   se realizó mantenimiento preventivo  // [23/06/2025] se suspende porque sucursal no.abre tesoro</t>
  </si>
  <si>
    <t xml:space="preserve">[11/08/2025] se coloca resorte derecho de presentador_x000D_
prueba en diagnóstico ok_x000D_
prueba en producción, pendiente a la carga del atm al día siguiente </t>
  </si>
  <si>
    <t>[12/08/2025] el equipo estaba fuera de servicio, se ingreso al diagnostico para verificar si tenia fallas, no tenia fallas. se coloco en servicio y se realizo una prueba de consulta de saldo. equipo extrabancario no tiene sello fechador. // Samanta Bohme solicita asistencia Martes 12/08 9hs</t>
  </si>
  <si>
    <t>[11/08/2025] Se suspende . se realiza mantenimiento próxima visita.</t>
  </si>
  <si>
    <t xml:space="preserve">[11/08/2025] se realiza mantenimiento preventivo en el equipo se realizaron pruebas correspondientes </t>
  </si>
  <si>
    <t xml:space="preserve">[10/08/2025] se realiza preventivo mientras se espera atención de especialistas. Diagnóstico pruebas de y preventivo ok </t>
  </si>
  <si>
    <t>[11/08/2025] Limpieza de sensores de valiador pruebas con test sin fallas , calibración todo ok. depósitos reales por la tesorera.</t>
  </si>
  <si>
    <t>[10/08/2025] se detecta falla de soft. archivos dañados. se reconfigura equipo. se suspende por falta de info y atencion soporte  // Se dio de alta el Requerimiento 101098650-0.</t>
  </si>
  <si>
    <t>[10/08/2025] se realiza actualizaciones con mesa de ayuda y se puede resolver la falla. pruebas ok. // Se dio de alta el Requerimiento 101099080-0.</t>
  </si>
  <si>
    <t>[11/08/2025] Se realizó mantenimiento preventivo. Se realizó prueba en producción con empleada de la Entidad sin fallas.</t>
  </si>
  <si>
    <t>[11/08/2025] cambio de modulo numero 2 // Ricardo Rodriguez solicita asistencia 11/08 9.30hs</t>
  </si>
  <si>
    <t>[11/08/2025] cambio de stacker._x000D_
modulo probado en produccion junto al funcionario._x000D_
equipo operativo.</t>
  </si>
  <si>
    <t xml:space="preserve">[11/08/2025] Mantenimiento preventivo ok. Se realiza prueba de depósitos en producción con funcionario. </t>
  </si>
  <si>
    <t xml:space="preserve">[11/08/2025] mantenimiento preventivo </t>
  </si>
  <si>
    <t>[11/08/2025] se solucionó problema de conectividad en el equipo se realizaron pruebas correspondientes con personal de monitoreo  // Equipo se verifica SIN CONEXIÓN REMOTA- CON PING EN ROUTER-</t>
  </si>
  <si>
    <t>[11/08/2025] Se ajustaron tornillos de percha.</t>
  </si>
  <si>
    <t xml:space="preserve">[11/08/2025] se suspende por pedido de repuestos </t>
  </si>
  <si>
    <t>[11/08/2025] Se realiza limpieza del equipo, verificación de sensor MTS, calibración de sensor MTS, verificación de mecanismos, verificación de correas, verificación de lectora de tarjetas, pruebas en servicio sin falla con funcionario.</t>
  </si>
  <si>
    <t xml:space="preserve">[09/08/2025] sucursal cerrada </t>
  </si>
  <si>
    <t xml:space="preserve">[09/08/2025] se realizó mantenimiento preventivo </t>
  </si>
  <si>
    <t xml:space="preserve">[08/08/2025] se realizó mantenimiento preventivo </t>
  </si>
  <si>
    <t xml:space="preserve">[08/08/2025] Se realiza Mantenimiento Preventivo del equipo. Se efectuan depósitos, todos exitosos._x000D_
</t>
  </si>
  <si>
    <t xml:space="preserve">[08/08/2025] mantenimiento preventivo </t>
  </si>
  <si>
    <t xml:space="preserve">[08/08/2025] Se realizó mantenimiento preventivo. se realizó prueba de depósito de efectivo con cliente. Prueba EXITOSA. Equipo operativo y en servicio </t>
  </si>
  <si>
    <t>[08/08/2025] Se suspende pedido por cierre de sucursal se vuelve a las 16.30_x000D_
 // Evaluar actualizar version de aleph a la ultima liberada por QA</t>
  </si>
  <si>
    <t xml:space="preserve">[08/08/2025] se hizo a la par del SC 101098400. Diagnóstico pruebas y preventivo ok </t>
  </si>
  <si>
    <t>[08/08/2025] instalacion de fix,configuracion, pruebas ok</t>
  </si>
  <si>
    <t>[08/08/2025] se regula sensor de precenc8a de bolsa , se instala firmware // se requiere técnico nuevamente ya que luego de la asistencia técnica el equipo queda sin falla, pero hoy al querer depositar figura con bolsa de valores ausente, equipo sin valores.</t>
  </si>
  <si>
    <t xml:space="preserve">[08/08/2025] Mantenimiento preventivo ok. Se realiza prueba en producción con funcionario. </t>
  </si>
  <si>
    <t xml:space="preserve">[08/08/2025] se intenta reparar falla de parte en Head y se intenta cargando template pero sin éxito. se suspende por pedido de repuesto </t>
  </si>
  <si>
    <t>[08/08/2025] se retira lata. se limpian y lubrican guías por donde corre lata. se coloco lata correctamente y se realizó prueba en producción con funcionario ok  // lata trabada</t>
  </si>
  <si>
    <t xml:space="preserve">[08/08/2025] Se instaló equipo con software MV JAM 11.0.0. _x000D_
_x000D_
Gavetas configuradas _x000D_
V10J240900235: $1.000,_x000D_
V10J240900254: $2.000,_x000D_
V10J240900241 $10.000,_x000D_
V10J230200082: $10.000,_x000D_
V10J230101029: $10.000,_x000D_
V10J230100740: $20.000,_x000D_
V10J230100753: $20.000,_x000D_
V10J240900237: $20.000._x000D_
_x000D_
Pruebas en servicio junto a funcionario exitosas  // [07/08/2025] Se suspende instalación para mañana por falta de instalación del periscopio </t>
  </si>
  <si>
    <t>[08/08/2025] Se realizó cambio del disco duro, se instalo sistema operativo y aplicativo, se realizaron pruebas con personal de la empresa  // [08/08/2025] Se suspende pedido por cierre de sucursal se vuelve a las 16.30_x000D_
 // Evaluar actualizar version de aleph a la ultima liberada por QA</t>
  </si>
  <si>
    <t>[08/08/2025] se reemplaza note.presenter y se realizan pruebas en servicio sin fallas. atm ok</t>
  </si>
  <si>
    <t>[08/08/2025] se repara conector de encendido // Se puede ingresar al equipo y se observa todo normal, no hay forma de hacer que el monitor de imagen.</t>
  </si>
  <si>
    <t xml:space="preserve">[08/08/2025] Mantenimiento preventivo ok.  Se realiza prueba en producción con funcionario. </t>
  </si>
  <si>
    <t>[08/08/2025] realizacion del mantenimiento preventivo del 2° semestre del 2025</t>
  </si>
  <si>
    <t>[08/08/2025] se verifico error en sensor de mts tras el MP._x000D_
se suspende pedido por repuestos.</t>
  </si>
  <si>
    <t>[08/08/2025] No se instala fix, epp5 PCI, firmware 414-05503E</t>
  </si>
  <si>
    <t>[08/08/2025] se suspende pedido por sucursal</t>
  </si>
  <si>
    <t xml:space="preserve">[07/08/2025] se realizó mantenimiento preventivo correspondiente </t>
  </si>
  <si>
    <t>[07/08/2025]   se remplaza note transport se realiza prueba en producción junto al funcionario ok  // [06/08/2025]   se suspende por repuesto  // [04/08/2025] suspendo por pedido de repuesto.</t>
  </si>
  <si>
    <t>[07/08/2025] firma de documentacion</t>
  </si>
  <si>
    <t xml:space="preserve">[07/08/2025] Se realiza limpieza del escrow y reparación del mismo, pruebas en nservicio sin falla con funcionario. // Jorge Durman solicita que asistamos mañana </t>
  </si>
  <si>
    <t>[07/08/2025] se releva funcionalidad de biometrico y se determina que no funciona y se solicita repuesto para su reemplazo</t>
  </si>
  <si>
    <t>[07/08/2025] Se encuentra resto de papel pegado en sensor de bolsa llena, se retira y funciona normalmente, se realiza prueba de deposito en producción con funcionario.  // Presenta reiterados errores por bolsa ausente</t>
  </si>
  <si>
    <t xml:space="preserve">[07/08/2025] cambio de escrow. pruebas de deposito realizadas en diagnostico </t>
  </si>
  <si>
    <t>[07/08/2025] reparacion de modulo de deposito pruebas ok</t>
  </si>
  <si>
    <t xml:space="preserve">[07/08/2025] Se reparó el lector de tarjetas, se realizó limpieza, se realizaron pruebas en producción en presencia de funcionario </t>
  </si>
  <si>
    <t>[07/08/2025] se revisa equipo y no se encuentra billete reclamado. BUSQUEDA NO EXITOSA. // SLA 1 de 5</t>
  </si>
  <si>
    <t>[07/08/2025] Se realizo MP._x000D_
modulo probado en produccion junto al funcionario._x000D_
equipo operativo.</t>
  </si>
  <si>
    <t xml:space="preserve">[07/08/2025] se realiza mantenimiento preventivo </t>
  </si>
  <si>
    <t>[07/08/2025]  Se reemplazó placa de dispensador._x000D_
Regulación de sensor MTS._x000D_
Pruebas en servicio junto a funcionario exitosas  // [06/08/2025] Se suspende por pedido de parte (Placa de dispensador)</t>
  </si>
  <si>
    <t>[07/08/2025] reemplazo de escrow,y de placa.pruebas ok</t>
  </si>
  <si>
    <t>[07/08/2025] se agrega impresora que no estaba en app y se configura definición de impresión._x000D_
Mae ok pruebas ok //  operador informa que chequeo que el rollo este bien puesto, cambiarlo, se ingresa a la aplicación. equipo informa un error pero no indica cual. se reinicia aplicación y equipo y persiste falla. se requiere asistencia tecnica para chequear impresora.  +5492291401747</t>
  </si>
  <si>
    <t>[07/08/2025] Reemplazo módulo completo ENA // [06/08/2025] Se realiza cambio de placa principal, de transporte y validador._x000D_
Se solicita módulo ENA completo // [05/08/2025] Se solicita placa principal ENA y validador.</t>
  </si>
  <si>
    <t xml:space="preserve">[07/08/2025] Se suspende instalación para mañana por falta de instalación del periscopio </t>
  </si>
  <si>
    <t>[07/08/2025] equipo apagado por el cliente // se solicita asistencia por falta de conectividad remota y ping</t>
  </si>
  <si>
    <t xml:space="preserve">[08/08/2025] mantenimiento preventivo. _x000D_
Cambio de placa de dispensador. _x000D_
Pruebas en servicio junto a funcionario exitosas </t>
  </si>
  <si>
    <t>[08/08/2025] Se reviso equipo ante falla de software en AIO (se tilda de manera aleatoria). se recibió asistencia de sector especialista (Ariel Vassena) quien nos informa que el router marca TELDAT modelo V se encuentra muy lento (3G). sugiere realizar una migración del mismo. UPS con falla. última UPS cambiada el 23/10/2024. se cambia UPS. se realizaron pruebas con cliente. Pruebas OK. Equipo operativo y en servicio  // l cliente solicita asistencia técnica comenta que el equipo se tilda demasiado seguido, y pasa con frecuencia cuando recaudan, se requiere verificar el sistema operativo, ya que la tieen que reiniciar constantemente</t>
  </si>
  <si>
    <t>[08/08/2025]   se remplaza sensor de presencia de bolsa_x000D_
 // [06/08/2025] se suspende pata solicitar apertura de tesoro</t>
  </si>
  <si>
    <t xml:space="preserve">[08/08/2025] Se realiza revisión del equipo, no presenta fallas. El Supervisor me comenta que ayer se retiro el atasco del sobre en el Eescrow y que había quedado operativo. Se realizan depósitos, todos exitosos. // Se ingresa de manera remota se realiza apertura de escrow, cliente libera atasco de sobre NO contabilizado, se restaura el equipo, el cual queda operativo, cliente deposita con normalidad._x000D_
</t>
  </si>
  <si>
    <t>[08/08/2025] se realizo una revisión exhaustiva en el equipo, especialmente en el dispensador. No se encontro dinero_x000D_
 equipo extrabancario no tiene sello fechador. // SLA 1 de 5</t>
  </si>
  <si>
    <t>[08/08/2025]   Se realiza cambio de lectora, pruebas en servicio sin falla con funcionario. // [07/08/2025] Suspende por pedido de repuesto.  // no nos espera hoy y mañana es feriado local vamos el jueves,  Tesorero Claudio Warner</t>
  </si>
  <si>
    <t xml:space="preserve">[08/08/2025] Se realizó mantenimiento preventivo </t>
  </si>
  <si>
    <t xml:space="preserve">[08/08/2025]  Reemplazo de validador ena y limpieza y calibracion de sensores. se realiza prueba de deposito en produccion con funcionario // [07/08/2025] Falla validador con error va06, se solicita repuesto. </t>
  </si>
  <si>
    <t>[08/08/2025] Se realizó mantenimiento preventivo. Se realizaron pruebas en producción con encargada de la Entidad sin fallas.</t>
  </si>
  <si>
    <t>[08/08/2025] se limpio equipo por mantenimiento preventivo y se reaclmodo el modem con cableado para mejorar la señal. // Susana Salazar solicita asistencia 08/08 9hs_x000D_
Cliente no responde a reiterados llamados telefonicos. Favor de verificar en sitio. Router responde</t>
  </si>
  <si>
    <t xml:space="preserve">[08/08/2025] ATM en servicio a la llegada del técnico.Se realizan revisión del ATM , no presenta fallas.Se realizan varias extracciones , todas exitosas.  </t>
  </si>
  <si>
    <t>[08/08/2025] Se realizó mantenimiento preventivo. Se realizaron pruebas en producción con encargado de la Entidad sin fallas.</t>
  </si>
  <si>
    <t>[07/08/2025]   se cambió PC kit nuevo  // [05/08/2025] se suspende por pedido de repuestos  // cliente se comunica por pantalla de booteo, reiniciaron equipo luego de atasco, reinicio,error persiste_x000D_
solicita que asistan lo antes posible_x000D_
contacto:+54 2946 44-2342_x000D_
horario:24hs</t>
  </si>
  <si>
    <t>[07/08/2025] se da asistencia a la hora de depositar 3 cajeros en la Mae // [07/08/2025] Se actualizo el firmware del cabezal, se suspende pedido y se vuelve a las 17hs horas para asistir y verificar el correcto funcionamiento  // derivado</t>
  </si>
  <si>
    <t>[06/08/2025] se procede a calibrado de mts y a pruebas en servicio ok. atm ok // Informan que no se permite ingreso de tecnicos  luego de las 15hs por normativa, que vayamos mañana</t>
  </si>
  <si>
    <t>[06/08/2025] Reemplazo de pc, Aleph 4.34.8.13, firmware 1.084.54, pruebas ok</t>
  </si>
  <si>
    <t xml:space="preserve">[06/08/2025] mantenimiento preventivo </t>
  </si>
  <si>
    <t xml:space="preserve">[06/08/2025] Mantenimiento preventivo ok. Se realiza prueba en producción con funcionario </t>
  </si>
  <si>
    <t>[06/08/2025] diagnóstico pruebas y preventivo ok se realizo.en paralelo al pedido N°101097274 SC por dispensador.</t>
  </si>
  <si>
    <t>[06/08/2025] Revision del dispensador_x000D_
modulo probado en produccion junto al funcionario._x000D_
Equipo operativo.</t>
  </si>
  <si>
    <t>[06/08/2025] instalación y configuración equipo CIMA</t>
  </si>
  <si>
    <t xml:space="preserve">[06/08/2025] Mantenimiento preventivo ok. Se realiza prueba en producción con funcionario. </t>
  </si>
  <si>
    <t>10296</t>
  </si>
  <si>
    <t xml:space="preserve">[06/08/2025] se revisaron módulos y gavetas. se realiza una extracción satisfactoriamente.  pruebas OK.atm operativo </t>
  </si>
  <si>
    <t>BANCO NACION 10296</t>
  </si>
  <si>
    <t>[06/08/2025] Se realizaron pruebas con Especialista Eduardo Benitez sin éxito en la resolución del problema en cuestión. Se esperarán nuevas instrucciones al respecto para nuevas pruebas // [01/08/2025] Se suspende para continuar las pruebas indicadas por Especialistas.</t>
  </si>
  <si>
    <t>[06/08/2025] limpieza de impresora  // Se le indica como debe estar colocado el papel e indica que esta bien pero que se traba el papel por el rodillo negro de la impresora _x000D_
Sucursal 24hs de preferencia quiere que se asista por la mañana</t>
  </si>
  <si>
    <t xml:space="preserve">[06/08/2025] se realizó mantenimiento preventivo </t>
  </si>
  <si>
    <t>[06/08/2025] Se realizo cambio de Stacker CMD. Se realizaron pruebas en diagnóstico y producción con funcionario sin presentar fallas.</t>
  </si>
  <si>
    <t>[06/08/2025] Se realizó revisión de lectora sin encontrar anomalías. Se realiza calibración de anti-skimming. Se realizaron pruebas en diagnóstico y producción sin fallas.</t>
  </si>
  <si>
    <t xml:space="preserve">[06/08/2025] Al momento de llegar el ATM se encontraba funcionando correctamente. se realizaron pruebas al lector de tarjetas y no se encontró problema alguno </t>
  </si>
  <si>
    <t>[06/08/2025] Se realizo mantenimiento preventivo OK Se realizaron pruebas en diagnóstico y producción con funcionario sin presentar fallas.</t>
  </si>
  <si>
    <t>[06/08/2025] Se reemplazó arnés de sensores del presentador. Se realizaron pruebas en diagnóstico sin fallas.</t>
  </si>
  <si>
    <t>[06/08/2025]   se suspende por repuesto  // [04/08/2025] suspendo por pedido de repuesto.</t>
  </si>
  <si>
    <t xml:space="preserve">[07/08/2025] diagnóstico pruebas y preventivo ok </t>
  </si>
  <si>
    <t>[07/08/2025] Se realizo mantenimiento preventivo OK Se realizaron pruebas en diagnóstico. No se realizo prueba en producción ya que no poseen dinero para depositar al momento.</t>
  </si>
  <si>
    <t xml:space="preserve">[07/08/2025] Mantenimiento preventivo </t>
  </si>
  <si>
    <t>[07/08/2025] Retiro de billetes atascados en cam._x000D_
modulo probado en produccion junto al funcionario._x000D_
equipo operativo.</t>
  </si>
  <si>
    <t>[07/08/2025] Se actualizo el firmware del cabezal, se suspende pedido y se vuelve a las 17hs horas para asistir y verificar el correcto funcionamiento  // derivado</t>
  </si>
  <si>
    <t>[07/08/2025] se.observan errores 12006 recurrentes, que denotan fallas de detección de billetes en el sensor PES. se procede a adecuación de ajuste de dicho sensor. pruebas en servicio ok.</t>
  </si>
  <si>
    <t xml:space="preserve">[07/08/2025] Falla validador con error va06, se solicita repuesto. </t>
  </si>
  <si>
    <t xml:space="preserve">[07/08/2025] cambio de switch de presentador y correas verticales. pruebas de dispensador realizadas en diagnostico </t>
  </si>
  <si>
    <t xml:space="preserve">[07/08/2025] Se realizaron pruebas con Walter Formaggio y personal de la Entidad que constatan que la falla que dejaba el ATM colgado fue corregida con la actualización a versión 11.3.0 del software aplicativo. </t>
  </si>
  <si>
    <t>[07/08/2025] Se realizo mantenimiento preventivo OK Se realizaron pruebas en diagnóstico y producción con funcionario sin presentar fallas.</t>
  </si>
  <si>
    <t>[06/08/2025] se suspende por falla de comunicación- falta bolsa</t>
  </si>
  <si>
    <t>[07/08/2025] Suspende por pedido de repuesto.  // no nos espera hoy y mañana es feriado local vamos el jueves,  Tesorero Claudio Warner</t>
  </si>
  <si>
    <t>[06/08/2025] se verifica falla de pin pad off line_x000D_
Modelo de equipo: opteva 522_x000D_
Número de equipo:810371_x000D_
Versión de jam:11.3.0_x000D_
Versión de FW del epp:414-2000-R9F_x000D_
Es BSC o PCI:BASIC_x000D_
Falla en OSD: OFF LINE_x000D_
_x000D_
Atm queda en servicio fix ok</t>
  </si>
  <si>
    <t>[06/08/2025] se suspende pata solicitar apertura de tesoro</t>
  </si>
  <si>
    <t>[06/08/2025] Se realizo MP._x000D_
modulo probado en produccion junto al funcionario._x000D_
equipo operativo.</t>
  </si>
  <si>
    <t>[06/08/2025] Se realiza cambio de placa principal, de transporte y validador._x000D_
Se solicita módulo ENA completo // [05/08/2025] Se solicita placa principal ENA y validador.</t>
  </si>
  <si>
    <t>[06/08/2025] se instala fix ok. Modelo de equipo: 522_x000D_
Número de equipo: 810371_x000D_
Versión de jam:11.3.0_x000D_
Versión de FW del epp:414-2000-R9F_x000D_
Es BSC o PCI:BASIC_x000D_
Falla en OSD:OFF LINE</t>
  </si>
  <si>
    <t xml:space="preserve">[06/08/2025] diagnóstico pruebas y preventivo ok </t>
  </si>
  <si>
    <t>[06/08/2025] Se suspende por pedido de parte (Placa de dispensador)</t>
  </si>
  <si>
    <t>[06/08/2025] instalacion y puesta en marcha de atm</t>
  </si>
  <si>
    <t xml:space="preserve">[06/08/2025]   se remasterizo cti90  // [05/08/2025] se suspende por pedido de repuestos </t>
  </si>
  <si>
    <t>[05/08/2025]   se regula sensor de presencia de bolsa // [05/08/2025] suspende por solicitud de apertura de tesoro  // 101097377-0.se requiere verificar sensores del tesoro ya que no toma lata bolsa el equipo se encuentra sin valores. se requiere coordinación</t>
  </si>
  <si>
    <t xml:space="preserve">[05/08/2025] Auditoria ATM ok </t>
  </si>
  <si>
    <t>[05/08/2025] Se solicita placa principal ENA y validador.</t>
  </si>
  <si>
    <t xml:space="preserve">[05/08/2025] Se realizo mantenimiento preventivo OK Se realizaron pruebas en diagnóstico y producción con funcionario sin presentar fallas. // [05/08/2025] Se suspende pedido, se asigna otro técnico </t>
  </si>
  <si>
    <t>[05/08/2025] Se realiza limpieza de ambos módulos, limpieza de validador y calibracion de sensor mts, verificación de sensores y mecanismos, pruebas en servicio sin falla con funcionario</t>
  </si>
  <si>
    <t xml:space="preserve">[05/08/2025] mantenimiento preventivo </t>
  </si>
  <si>
    <t xml:space="preserve">[05/08/2025] Se instaló fix de teclado de cliente EPP. Relevamiento de módulos. _x000D_
Pruebas en servicio junto a funcionario exitosas </t>
  </si>
  <si>
    <t>[05/08/2025] El equipo no existe en la sucursal.</t>
  </si>
  <si>
    <t xml:space="preserve">[05/08/2025] se limpio y lubrico módulo deposito </t>
  </si>
  <si>
    <t xml:space="preserve">[05/08/2025] Correas de dispensador fuera de posición  se corrigen, se realiza prueba de dispensador en producción con funcionario. </t>
  </si>
  <si>
    <t>131</t>
  </si>
  <si>
    <t xml:space="preserve">[05/08/2025] limpieza de modulo dispensador </t>
  </si>
  <si>
    <t>BANCO LA PAMPA 131</t>
  </si>
  <si>
    <t>[05/08/2025] Se realizo mantenimiento preventivo OK Se realizaron pruebas en diagnóstico y producción con funcionario sin presentar fallas.</t>
  </si>
  <si>
    <t xml:space="preserve">[05/08/2025] Mantenimiento preventivo._x000D_
Pruebas en servicio junto a funcionario exitosas </t>
  </si>
  <si>
    <t>812431</t>
  </si>
  <si>
    <t>[05/08/2025] Se realiza mantenimiento preventivo, se cambia sensor de "exit sensor" dañado, pruebas en servicio sin falla con funcionario.</t>
  </si>
  <si>
    <t>BANCO CREDICOOP 812431</t>
  </si>
  <si>
    <t>[05/08/2025] Mantenimiento preventivo, se solicita PC</t>
  </si>
  <si>
    <t xml:space="preserve">[05/08/2025] Se realizó limpieza, se realizaron pruebas en producción en presencia de </t>
  </si>
  <si>
    <t>[05/08/2025] Se realizo MP._x000D_
modulo probado en produccion junto al funcionario._x000D_
equipo operativo.</t>
  </si>
  <si>
    <t xml:space="preserve">[05/08/2025] referenciaciom de gavetas y quedo operativo </t>
  </si>
  <si>
    <t xml:space="preserve">[05/08/2025] Se realizó mantenimiento preventivo. Se realizó prueba de depósito de efectivo con cliente. Prueba EXITOSA. Equipo operativo y en servicio </t>
  </si>
  <si>
    <t>[05/08/2025] cambio de presentador y stacker._x000D_
modulo probado en produccion junto al funcionario._x000D_
equipo operativo.</t>
  </si>
  <si>
    <t xml:space="preserve">[05/08/2025] Se encontraron 2 tarjetas introducido juntas por un cliente en la lectora de tarjetas. Se libera atasco y se realiza limpieza del módulo. Pruebas en servicio junto a funcionario exitosas </t>
  </si>
  <si>
    <t>11444</t>
  </si>
  <si>
    <t>[05/08/2025] Se realiza limpieza del equipo, calibración de mts, revisión de pinpad, pruebas en servicio sin falla con funcionario</t>
  </si>
  <si>
    <t>BAPRO 11444</t>
  </si>
  <si>
    <t xml:space="preserve">[05/08/2025] se retira atasco de gomas,  se coloca correas nuevamente en su lugar // Billetes trabados no visible, se hace reset queda operativa al intentar depositar vuelve el error, se requiere asistencia </t>
  </si>
  <si>
    <t>[05/08/2025] se cambia disco y se instala sw base y Jam Red Link. pru3bas en servicio sin fallas. atm ok</t>
  </si>
  <si>
    <t>[06/08/2025] cambio de lectora._x000D_
modulo probado en produccion junto al funcionario._x000D_
equipo operativo.</t>
  </si>
  <si>
    <t xml:space="preserve">[06/08/2025] relevamiento realizado e instalacion de fix teclado </t>
  </si>
  <si>
    <t>[06/08/2025] Se instala fix de EPP7. Se realizan operaciones,  todas exitosas.</t>
  </si>
  <si>
    <t>[06/08/2025] Se realizó Mantenimiento Preventivo 2do Semestre.</t>
  </si>
  <si>
    <t>[06/08/2025] relevamiento realizado e instalacion de fix teclado</t>
  </si>
  <si>
    <t xml:space="preserve">[06/08/2025] Se realiza cambio del lector biométrico, se realizaron pruebas en producción en presencia de funcionario  // [05/08/2025] Se suspende pedido por solicitud de repuesto </t>
  </si>
  <si>
    <t>[06/08/2025] Se realiza limpieza de ambos módulos, calibración mts y pruebas en servicio sin falla con funcionario.</t>
  </si>
  <si>
    <t>[06/08/2025] error en gaveta de la cargar,se soluciono con carga nueva,se realizo pruebas con cliente ok // Se solicita guardia</t>
  </si>
  <si>
    <t>[06/08/2025] se observa falla en sensor PES, se procede a acortamiento de resorte qué acciona mecanismo. pruebas en diagnóstico y en servicio sin fallas. Adjunto imágenes.Atm.ok</t>
  </si>
  <si>
    <t>[06/08/2025] Se empalma conductor de sensor de puerta de tesoro. Se realiza prueba de deposito en producción con funcionario.  // Se solicita asistencia para reparar cable, solicitado por delegación.</t>
  </si>
  <si>
    <t>[06/08/2025] Reparación Jack de Audio por vandalismo y posición carro del dispensador.</t>
  </si>
  <si>
    <t>[05/08/2025] instalacion y configuracion de atm.no se.dejo y no se probo con dinero devido a la hora.</t>
  </si>
  <si>
    <t>[05/08/2025] instalacion y configuracion de atm.puesta en marcha, no se probo con dinero devido a la hora</t>
  </si>
  <si>
    <t>[06/08/2025] Se realiza relevamiento de EPP7 para instalación de Fix .En este equipo no aplica , tiene instalado un EPP5.</t>
  </si>
  <si>
    <t xml:space="preserve">[06/08/2025] se realizó mantenimiento preventivo. Se realizó prueba de depósito de efectivo con cliente. Prueba EXITOSA. Equipo operativo y en servicio </t>
  </si>
  <si>
    <t xml:space="preserve">[05/08/2025] se suspende por pedido de repuestos </t>
  </si>
  <si>
    <t>[06/08/2025] se regula sensor se bolsa // Se consulta a caudales disponibilidad asisten mañana a recaudar. _x000D_
indican tener recaudacion el miercoles 6/8</t>
  </si>
  <si>
    <t>[06/08/2025] se realizó instalación de imagen base y dr aplicativo. equipo configurado y usuarios cargados. el mismo se encuentra listo para operar.</t>
  </si>
  <si>
    <t>[06/08/2025] cambio de lectora de tarjetas  //  Florencia Baraona solicita asistencia 06/08 9.30hs</t>
  </si>
  <si>
    <t xml:space="preserve">[04/08/2025] se realizó referenciación y registro en diagnóstico de gavetas de $1000._x000D_
Pruebas en servicio junto a funcionario exitosas </t>
  </si>
  <si>
    <t xml:space="preserve">[04/08/2025] mantenimiento preventivo </t>
  </si>
  <si>
    <t xml:space="preserve">[04/08/2025] Limpieza, calibración de sensores y  limpieza de rodillos de friccion de dispe asador. Se realiza prueba de dispensador en producción con funcionario </t>
  </si>
  <si>
    <t>[04/08/2025] suspendo por pedido de repuesto.</t>
  </si>
  <si>
    <t>[04/08/2025] Se realiza limpieza y calibración de sensores modulo de depósito ENA. Se realizaron pruebas en diagnóstico y producción con funcionario sin presentar fallas. Se realizo cambio de cover pad de gaveta $1.000</t>
  </si>
  <si>
    <t>[04/08/2025] se reconectaron los cables usb porque no veia el cabezal // Se verifica que no se observa el CIM, se realiza BNE no se encuentra falla, se reinicia el cliente informa que queda tildada la aplicación para depositar, se verifica que no tiene el disco D lleno, falla de time out en BNE, se deriva a técnico.</t>
  </si>
  <si>
    <t>[04/08/2025] se limpio y calibró sensores deposito  // cliente se comunica por atasco en escrow, conexion intermitente, se guia al cliente, retira atasco, reinicio, deposito, operativo_x000D_
cliente indica que anda lento y el equipo se encuentra con suciedad _x000D_
contacto: 5492996266829 jesica_x000D_
horario: lunes a viernes 8:30 a 21</t>
  </si>
  <si>
    <t>[04/08/2025] Se acomodó cinta del escrow. Se retiraron billetes atascados. Se retiró banda elástica. Se realizaron pruebas en diagnóstico sin fallas. Se realizaron pruebas en producción con clientes de la Entidad sin fallas. // SLA BNA VENCE 05/08 - 08.30hs. SLA FLOW Hasta 04/08/2025 14:34:14</t>
  </si>
  <si>
    <t xml:space="preserve">[04/08/2025] Se realiza mantenimiento preventivo </t>
  </si>
  <si>
    <t>[04/08/2025] atm sin falla, se reviso en forma preventiva y se realizo extracciones y consulta de saldo. // Se solicita guardia</t>
  </si>
  <si>
    <t>[04/08/2025] desarme,limpieza y calibracion de lectora y de antiskim.pruebas con funcionario ok</t>
  </si>
  <si>
    <t>[04/08/2025] Mantenimiento preventivo i</t>
  </si>
  <si>
    <t>[04/08/2025] problemas con sensores, se realizó limpieza, se realizaron pruebas en producción en presencia de funcionario  // Damian Gonzalez da disponibilidad el lunes 04/08 12hs</t>
  </si>
  <si>
    <t>[04/08/2025]   Se reinstaló imagen base. Se realizó prueba en producción con cliente de la Entidad sin fallas. // [01/08/2025]   Se reemplazó monitor. Se reemplazó placa madre, procesador y memoria RAM. Suspende por repuesto ( adaptador USB a COM). // [31/07/2025]   Se probó monitor nuevo, continúa la falla. Suspende por pedido de repuesto (Motherboard) // [30/07/2025] Se realizó revisión de la terminal. Suspende por pedido de repuesto (Monitor y fuente)</t>
  </si>
  <si>
    <t>[04/08/2025] configuracion de pantallas._x000D_
modulo probado en produccion junto al funcionario._x000D_
Equipo operativo.</t>
  </si>
  <si>
    <t xml:space="preserve">[04/08/2025] Mantenimiento preventivo </t>
  </si>
  <si>
    <t xml:space="preserve">[04/08/2025] Mantenimiento preventivo ok. Se realiza prueba en producción con funcionario </t>
  </si>
  <si>
    <t>[04/08/2025] Se realizo mantenimiento preventivo OK Se realizaron pruebas en diagnóstico y producción con funcionario sin presentar fallas.</t>
  </si>
  <si>
    <t>[04/08/2025] cerradura de buzon de cambio trabada (no gira la llave esta dura) se neceista cerrajeria // derivado</t>
  </si>
  <si>
    <t xml:space="preserve">[04/08/2025] Se realizo reemplazo de cable USB de lector biometrico. Se realizaron pruebas en diagnóstico y producción con funcionario sin presentar fallas. </t>
  </si>
  <si>
    <t xml:space="preserve">[04/08/2025] se revisa tarjeta sin. se llama a soporte monitoreo. detecta sim desactivado. Se activa tarjeta y queda en linea // Se solicita asistencia por conectividad, equipo sin ping ni conectividad remota_x000D_
</t>
  </si>
  <si>
    <t>[05/08/2025] Se instala fix de teclado EPP7.Se realizan operaciones, todas exitosas.</t>
  </si>
  <si>
    <t>BANCO CREDICOOP 808221</t>
  </si>
  <si>
    <t>[04/08/2025] se remplaza placa arduino _x000D_
se masteriza equipo_x000D_
deposito de cliente ok // se consulta caudales disponibilidad_x000D_
_x000D_
derivado</t>
  </si>
  <si>
    <t xml:space="preserve">[05/08/2025] Se suspende pedido por solicitud de repuesto </t>
  </si>
  <si>
    <t>[05/08/2025] Relevamiento y aplicion del fix para epp7_x000D_
Se completo planilla base instalada sas._x000D_
modulo probado en produccion junto al funcionario._x000D_
Equipo operativo.</t>
  </si>
  <si>
    <t>[05/08/2025] Relevamiento de teclado EPP7. El fix no aplica en este ATM, tiene un teclado EPP5.</t>
  </si>
  <si>
    <t>BANCO CREDICOOP 808251</t>
  </si>
  <si>
    <t xml:space="preserve">[05/08/2025] Se realizó mantenimiento preventivo en ATM. se realizaron pruebas en producción con funcionario bancario. Prueba EXITOSA. ATM operativo y en servicio </t>
  </si>
  <si>
    <t>[05/08/2025] Se realiza Mantenimiento Preventivo 2do Semestre.</t>
  </si>
  <si>
    <t>[05/08/2025] Se reparó impresora de recibos. Se realizaron pruebas en diagnóstico y producción sin fallas. // Se solicita guardia</t>
  </si>
  <si>
    <t xml:space="preserve">[05/08/2025] se realizó mantenimiento preventivo </t>
  </si>
  <si>
    <t>[05/08/2025] se suspende por pedido de repuestos  // cliente se comunica por pantalla de booteo, reiniciaron equipo luego de atasco, reinicio,error persiste_x000D_
solicita que asistan lo antes posible_x000D_
contacto:+54 2946 44-2342_x000D_
horario:24hs</t>
  </si>
  <si>
    <t xml:space="preserve">[05/08/2025] Se realiza mantenimiento preventivo, limpieza y verificación de sensoress, pruebas en servicio sin falla con funcionario </t>
  </si>
  <si>
    <t xml:space="preserve">[05/08/2025] Mantenimiento preventivo ok. Se realiza prueba en producción con funcionario. </t>
  </si>
  <si>
    <t xml:space="preserve">[05/08/2025] Se realizó relevamiento de ATM. se aplicó fix para teclado EPP7 en ATM. Datos requeridos:_x000D_
_x000D_
Número de pedido: 101092880_x000D_
Tecnico: Diego Godoy _x000D_
Modelo de equipo: OPTEVA 720 RL_x000D_
Número de equipo: 815171_x000D_
Versión de jam: 11.3_x000D_
Versión de FW del epp: R7A_x000D_
Versión FW luego de Upgrade: R9F_x000D_
Es BSC o PCI: PCI_x000D_
Falla en OSD: sin fallas_x000D_
teclado de cliente EPP7 sin fallas. ATM operativo y en servicio </t>
  </si>
  <si>
    <t>[05/08/2025] se aplico fix epp7_x000D_
modulo probado en produccion junto al funcionario._x000D_
equipo operativo.</t>
  </si>
  <si>
    <t>[05/08/2025] contadores no cargados. se cargo quedo operativo. personal de banco no tiene sello fechador  // Samanta Bohme solicita asistencia 05/08 8hs</t>
  </si>
  <si>
    <t>[05/08/2025] se instaló fix de teclado de cliente epp7 pci</t>
  </si>
  <si>
    <t>[05/08/2025] suspende por solicitud de apertura de tesoro  // 101097377-0.se requiere verificar sensores del tesoro ya que no toma lata bolsa el equipo se encuentra sin valores. se requiere coordinación</t>
  </si>
  <si>
    <t>[04/08/2025]   se cambió PC cti90  // [01/08/2025]   se suspende por local cerrado _x000D_
se espero más de 1 hora  // [31/07/2025]   se cambió fuente y continúa la falla_x000D_
se suspende por pedido de mini PC  // [30/07/2025] se suspende por pedido de repuestos  // Se deriva a tecnico por ya que no levanta aplicación. Se reinstala SP ya que el disco se encontraba casi lleno, se vuelca firmware y pegan imagenes para evitar que el disco D se llene, a pesar de ello, la falla persiste</t>
  </si>
  <si>
    <t xml:space="preserve">[05/08/2025] se revisa satcker y presentador. pruebas OK. atm operativo </t>
  </si>
  <si>
    <t>[05/08/2025] se realizo mantenimiento preventivo.</t>
  </si>
  <si>
    <t>[05/08/2025] se instaló fix de epp7 bsc</t>
  </si>
  <si>
    <t xml:space="preserve">[04/08/2025] se instaló fix EPP7 </t>
  </si>
  <si>
    <t xml:space="preserve">[04/08/2025] se cambió consumibles dispensador </t>
  </si>
  <si>
    <t>[04/08/2025] relevamiento realizado, contiene epp5</t>
  </si>
  <si>
    <t xml:space="preserve">[04/08/2025] Se realizó mantenimiento preventivo. se realizó prueba de depósito de efectivo con cliente. Prueba EXITOSA. Equipo operativo y en servicio </t>
  </si>
  <si>
    <t>[04/08/2025]   Se actualiza firnware del teclado EPP7.Se realizan operaciones todas exitosas. // [01/08/2025] Se suspende por corte de electricidad  programado de 4 horas.</t>
  </si>
  <si>
    <t xml:space="preserve">[04/08/2025] Se verifica conecticidad de equipo.Se observa router pagado por desconexión del cable de alimentación, se enciende y se verifica conectividad con Monitoreo.El resultado de  conexión fue exitoso.Equipo queda en servicio. // verificar conexion con sector de monitoreo. </t>
  </si>
  <si>
    <t xml:space="preserve">[04/08/2025] se conecta router , se chequea conectividad ok con monitoreo  // Se solicita asistencia tecnica equipo sin conectividad remota _x000D_
</t>
  </si>
  <si>
    <t xml:space="preserve">[04/08/2025] Reemplazo de cable de lector biometrico. Se realiza prueba del mismo en producción con funcionario. </t>
  </si>
  <si>
    <t>[04/08/2025] Masterizacion a 4.34.8.13, firmware 1.084.54, pruebas en servicio ok // Se coordina con UB asistencia Lunes 04/08 10hs</t>
  </si>
  <si>
    <t xml:space="preserve">[04/08/2025] Se reemplazó shutter de dispensador._x000D_
Pruebas en servicio junto a funcionario exitosas </t>
  </si>
  <si>
    <t>[04/08/2025] Se configura Booteo de disco en BIOS y queda operativa.Se realizan depósitos, todos exitosos. // El cliente informa que la pantalla se encuentra apagada, se reinicia desde la perilla el cliente indica que enciende la recontadora y el monitor tiene el mensaje  "reboot and select boot device", se le consulta si tiene teclado usb informa que no, se deriva a técnico para revisar.</t>
  </si>
  <si>
    <t>[04/08/2025] relevamiento de teclado epp (contiene epp5)</t>
  </si>
  <si>
    <t>[04/08/2025] Masterizacion a 4.34.8.13 firmware 1.084.54, pruebas en servicio ok  // Se coordina con UB asistencia Lunes 04/08 10hs</t>
  </si>
  <si>
    <t>[04/08/2025] Se realiza reparación del ingreso de billetes al retract, ya que el mismo no levanta bien y provoca en el atasco de los billetes, pruebas en servicio sin falla con funcionario.</t>
  </si>
  <si>
    <t>[04/08/2025] No se realizo instalación de Fix por teclado cliente ya que posee EPP4. Se completo formulario BIS.</t>
  </si>
  <si>
    <t>[04/08/2025] relevamiento de instalación SNBC</t>
  </si>
  <si>
    <t xml:space="preserve">[04/08/2025] diagnóstico pruebas y preventivo ok </t>
  </si>
  <si>
    <t xml:space="preserve">[02/08/2025]  cambio de fuente  // [31/07/2025] suspendido por pedido de repuesto // Se solicita asistencia para verificar conectividad, equipo sin ping ni conexion remota._x000D_
</t>
  </si>
  <si>
    <t>[02/08/2025] Se reemplazo placa de dispensador._x000D_
Se realizaron pruebas en diagnostico y en servicio sin presentar fallas.</t>
  </si>
  <si>
    <t xml:space="preserve">[01/08/2025] se realiza mantenimiento preventivo en el equipo se realizaron pruebas correspondientes con funcionario </t>
  </si>
  <si>
    <t>[01/08/2025] se repara conector de cuero de mother</t>
  </si>
  <si>
    <t>[01/08/2025] Se realizo mantenimiento preventivo OK Se realizaron pruebas en diagnóstico y producción con funcionario sin presentar fallas.</t>
  </si>
  <si>
    <t xml:space="preserve">[01/08/2025] Se realiza mantenimiento preventivo </t>
  </si>
  <si>
    <t>[01/08/2025] Se realiza relevamiento de teclado epp7._x000D_
Se realiza instalacion de fix de teclado epp7._x000D_
Se realiza prueba en servicio sin presentar falla.</t>
  </si>
  <si>
    <t>[01/08/2025] Se realizo actualización de firmware teclado cliente. Se completo formulario BIS. Se realizo cambio de gaveta denominación $2000. _x000D_
S/N BM00435034 _x000D_
Se realizaron pruebas en diagnóstico y producción con funcionario sin presentar fallas.</t>
  </si>
  <si>
    <t xml:space="preserve">[01/08/2025] se suspende por no poder ingresar al recinto </t>
  </si>
  <si>
    <t>[01/08/2025] se suspende atención por no poder ingresar al recinto , por descarga de camion // Se consulta caudales disponibilidad. _x000D_
_x000D_
verificar conectividad con sector de monitoreo</t>
  </si>
  <si>
    <t xml:space="preserve">[01/08/2025] Mantenimiento preventivo </t>
  </si>
  <si>
    <t>[01/08/2025] se reseteó interruptor. se calibraron sensores. quedó ok.</t>
  </si>
  <si>
    <t>[01/08/2025] Se realizo MP._x000D_
modulo probado en produccion junto al funcionario._x000D_
equipo operativo.</t>
  </si>
  <si>
    <t>8</t>
  </si>
  <si>
    <t>[01/08/2025] Se relevó información de teclado EPP y se aplicó fix que permite su actualización de firmware. Se realizaron pruebas en diagnóstico sin fallas.</t>
  </si>
  <si>
    <t>BANCO LA PAMPA 8</t>
  </si>
  <si>
    <t>[01/08/2025] se cambió lata bolsa con cerradura rota en tesorería de la planta // solicitamos el reemplazo de una lata para la CTI-90 de ARCOS DORADOS CFM, por mal funcionamiento de su cerradura</t>
  </si>
  <si>
    <t>[01/08/2025] Se realizó mantenimiento preventivo. Se realizaron pruebas en diagnóstico sin fallas.</t>
  </si>
  <si>
    <t>[01/08/2025] Se realizo relevamiento de teclado epp7._x000D_
Se realizo instalación de fix de teclado epp7._x000D_
Se realizo prueba en servicio sin presentar falla.</t>
  </si>
  <si>
    <t xml:space="preserve">[02/08/2025]   se realiza mantenimiento preventivo  // [01/08/2025] se suspende por no poder ingresar al recinto </t>
  </si>
  <si>
    <t>[02/08/2025]   se reinstala firmware de placa ioboard_x000D_
se realiza recaudación ok // [01/08/2025] se suspende atención por no poder ingresar al recinto , por descarga de camion // Se consulta caudales disponibilidad. _x000D_
_x000D_
verificar conectividad con sector de monitoreo</t>
  </si>
  <si>
    <t>[01/08/2025] Se realizo M. preventivo</t>
  </si>
  <si>
    <t>[01/08/2025] Se suspende para continuar las pruebas indicadas por Especialistas.</t>
  </si>
  <si>
    <t>[01/08/2025]   se suspende por local cerrado _x000D_
se espero más de 1 hora  // [31/07/2025]   se cambió fuente y continúa la falla_x000D_
se suspende por pedido de mini PC  // [30/07/2025] se suspende por pedido de repuestos  // Se deriva a tecnico por ya que no levanta aplicación. Se reinstala SP ya que el disco se encontraba casi lleno, se vuelca firmware y pegan imagenes para evitar que el disco D se llene, a pesar de ello, la falla persiste</t>
  </si>
  <si>
    <t>[01/08/2025] masterizacion de equipo desactualizado // Se solicita actualización de Aleph debido a que tiene salto en operaciones y otras que no quedan registradas en la aplicación. La transmisión en Genkin si es correcta._x000D_
Contacto Martin Rodriguez_x000D_
Cel: 02954-229441</t>
  </si>
  <si>
    <t>[01/08/2025] Se retiró papel de la lectora de tarjetas. Se realizaron pruebas en diagnóstico y producción sin fallas.</t>
  </si>
  <si>
    <t>[01/08/2025] se encendio router._x000D_
prueba de conectividad ok con monitoreo._x000D_
prueba de depositos con el operador ok._x000D_
Equipo operativo // confirmar conexio con sector de monitoreo</t>
  </si>
  <si>
    <t xml:space="preserve">[01/08/2025] Reemplazo de shuter de dispensador. Ajuste de sensor Pes de dispensador y limpieza de dispensador. Se realiza prueba de dispensador en producción con funcionario </t>
  </si>
  <si>
    <t xml:space="preserve">[01/08/2025] se realiza mantenimiento preventivo </t>
  </si>
  <si>
    <t xml:space="preserve">[31/07/2025] Se realiza mantenimiento preventivo </t>
  </si>
  <si>
    <t>[31/07/2025] Se reemplazo lectora de tarjetas._x000D_
Se realizaron pruebas en diagnostico y en servicio sin presentar fallas.</t>
  </si>
  <si>
    <t xml:space="preserve">[31/07/2025] Atm se encontró 100 operativo. Se realiza calibración de Askim, y ajuste de carro de lectora. Se realiza prueba en producción con personal de Caudales.  // se consulta a caudales por disponibilidad </t>
  </si>
  <si>
    <t>TODOHIERRO S.A</t>
  </si>
  <si>
    <t>010846000170</t>
  </si>
  <si>
    <t xml:space="preserve">[31/07/2025] mantenimiento preventivo </t>
  </si>
  <si>
    <t>TODOHIERRO S.A 010846000170</t>
  </si>
  <si>
    <t xml:space="preserve">[31/07/2025] Se realiza cambio de lectora de tarjetas se realizaron pruebas correspondientes con funcionario </t>
  </si>
  <si>
    <t>[31/07/2025] Se realizo relevamiento de teclado epp7._x000D_
Se instalo fix de teclado epp7._x000D_
Se realiza prueba en servicio sin presentar fallas.</t>
  </si>
  <si>
    <t>[31/07/2025] Se reemplazó arnés de sensores del presentador. Se reemplazaron consumibles de módulos 1 y 2. Se realizaron pruebas en diagnóstico y producción con funcionario de la Entidad sin fallas.</t>
  </si>
  <si>
    <t>815651</t>
  </si>
  <si>
    <t>[31/07/2025] Se realizo MP._x000D_
modulo probado en produccion junto al funcionario._x000D_
equipo operativo.</t>
  </si>
  <si>
    <t>BANCO CREDICOOP 815651</t>
  </si>
  <si>
    <t xml:space="preserve">[31/07/2025] Mantenimiento preventivo ok. Se realiza prueba en producción con funcionario de Caudales. </t>
  </si>
  <si>
    <t>[31/07/2025]   se remplaza pc , placa ioboard y cable de comunicación  // [30/07/2025]   se suspende por repuesto // [29/07/2025]   equipo con falla en puerto com2 ,  // [26/07/2025]   se suspende por pedido de repuestos. se deja operativa con sensores deshabilitados en forma provisoria para que pueden seguir depositando. ( se hicieron distintas pruebas, se soldaron cables en conector db9, se reviso cableado y demás) // Se coordina para 26/7 1530Hs</t>
  </si>
  <si>
    <t xml:space="preserve">[31/07/2025] Se realiza limpieza del equipo, limpieza de mecanismos y limpieza de sensores, pruebas en servicio sin falla con funcionario </t>
  </si>
  <si>
    <t>[31/07/2025]   se cambió fuente y continúa la falla_x000D_
se suspende por pedido de mini PC  // [30/07/2025] se suspende por pedido de repuestos  // Se deriva a tecnico por ya que no levanta aplicación. Se reinstala SP ya que el disco se encontraba casi lleno, se vuelca firmware y pegan imagenes para evitar que el disco D se llene, a pesar de ello, la falla persiste</t>
  </si>
  <si>
    <t xml:space="preserve">[31/07/2025] se realizó mantenimiento preventivo </t>
  </si>
  <si>
    <t>J821007321</t>
  </si>
  <si>
    <t xml:space="preserve">[31/07/2025] Upgrade de lectora dip a motorizada </t>
  </si>
  <si>
    <t>HASAR J821007321</t>
  </si>
  <si>
    <t>[31/07/2025] se instaló fix de EPP y se realiza relevamiento de módulos. _x000D_
Pruebas en servicio junto a funcionario exitosas</t>
  </si>
  <si>
    <t>[31/07/2025] Se realizo relevamiento de teclado epp7._x000D_
Se realizo instalación de fix de teclado epp7._x000D_
Se realiza prueba en servicio sin presentar fallas.</t>
  </si>
  <si>
    <t>[31/07/2025] Relevamiento de epp5_x000D_
Se completo planilla base instalada sas.</t>
  </si>
  <si>
    <t xml:space="preserve">[31/07/2025] Se realizó mantenimiento preventivo. se realizó prueba de depósito de efectivo con cliente. Prueba EXITOSA. Equipo operativo y en servicio </t>
  </si>
  <si>
    <t>[31/07/2025] Se realizo mantenimiento preventivo OK Se realizaron pruebas en diagnóstico y producción con funcionario sin presentar fallas</t>
  </si>
  <si>
    <t xml:space="preserve">[31/07/2025] Mantenimiento preventivo ok. Se realiza prueba en producción con funcionario </t>
  </si>
  <si>
    <t>[31/07/2025] Se cambia shutter y se repara sensor PES pruebas en servicio sin falla con funcionario. // [30/07/2025] Se suspende por pedido de repuesto, shutter dañado.</t>
  </si>
  <si>
    <t>010846000070</t>
  </si>
  <si>
    <t>TODOHIERRO S.A 010846000070</t>
  </si>
  <si>
    <t xml:space="preserve">[31/07/2025] Se actualizó firmware de teclado de cliente EPP._x000D_
Pruebas en servicio junto a funcionario exitosas </t>
  </si>
  <si>
    <t xml:space="preserve">[31/07/2025] se realiza mantenimiento preventivo en el equipo se realizaron pruebas correspondientes con funcionario </t>
  </si>
  <si>
    <t>[31/07/2025] Se realiza limpieza del equipo, limpieza de sensores calibración de mts pruebas en servicio sin falla con funcionario.</t>
  </si>
  <si>
    <t>[31/07/2025] Relevamiento y aplicion del fix para epp7_x000D_
Se completo planilla base instalada sas._x000D_
modulo probado en produccion junto al funcionario._x000D_
Equipo operativo.</t>
  </si>
  <si>
    <t>[31/07/2025] Se realizo relevamiento de teclado epp5._x000D_
No requiere instalación de fix.</t>
  </si>
  <si>
    <t xml:space="preserve">[01/08/2025] se limpió lectora. se hicieron pruebas de diagnóstico y de servicio ok junto a funcionario </t>
  </si>
  <si>
    <t xml:space="preserve">[31/07/2025] Se instaló fix de teclado EPP. Relevamiento de módulos. _x000D_
Pruebas en servicio junto a funcionario exitosas </t>
  </si>
  <si>
    <t>[01/08/2025] alineacion de lectora._x000D_
modulo probado en produccion junto al funcionario._x000D_
equipo operativo.</t>
  </si>
  <si>
    <t>[01/08/2025] Se instala fix del teclado EPP7.Se realizan operaciones, todas exitosas.</t>
  </si>
  <si>
    <t>[01/08/2025] Se realizo relevamiento de teclado epp7._x000D_
Se realizo instalación de fix de teclado epp7._x000D_
Se realizo prueba en servicio sin presentar fallas.</t>
  </si>
  <si>
    <t xml:space="preserve">[01/08/2025] se instaló fix EPP7 </t>
  </si>
  <si>
    <t xml:space="preserve">[01/08/2025] se reparo gaveta </t>
  </si>
  <si>
    <t>[01/08/2025] Se realizo actualización de firmware teclado cliente. Se completo formulario BIS. Se realizaron pruebas en diagnóstico y producción con funcionario sin presentar fallas.</t>
  </si>
  <si>
    <t>[01/08/2025] Se realizó Mantenimiento Preventivo del ATM  2do Semeste.</t>
  </si>
  <si>
    <t>[01/08/2025]   Se reemplazó monitor. Se reemplazó placa madre, procesador y memoria RAM. Suspende por repuesto ( adaptador USB a COM). // [31/07/2025]   Se probó monitor nuevo, continúa la falla. Suspende por pedido de repuesto (Motherboard) // [30/07/2025] Se realizó revisión de la terminal. Suspende por pedido de repuesto (Monitor y fuente)</t>
  </si>
  <si>
    <t xml:space="preserve">[31/07/2025] se realiza mantenimiento preventivo </t>
  </si>
  <si>
    <t>J821002387</t>
  </si>
  <si>
    <t>[31/07/2025] Sin acceso al equipo, se encuentra con alarma y la llave la posee administración de 7 a 15</t>
  </si>
  <si>
    <t>HASAR J821002387</t>
  </si>
  <si>
    <t>010846000270</t>
  </si>
  <si>
    <t>TODOHIERRO S.A 010846000270</t>
  </si>
  <si>
    <t xml:space="preserve">[31/07/2025] se realizó limpieza de equipo. se realizaron pruebas de diagnóstico y de servicio ok. se realiza mantenimiento preventivo  // El cliente informa que la MAE requiere limpieza y esta fuera de servició, por favor asistir. Se tiene ping pero no es posible la conexión </t>
  </si>
  <si>
    <t>[01/08/2025] Se suspende por corte de electricidad  programado de 4 horas.</t>
  </si>
  <si>
    <t>[01/08/2025] Upgrade de lectora dip a motorizada  // [31/07/2025] Sin acceso al equipo, se encuentra con alarma y la llave la posee administración de 7 a 15</t>
  </si>
  <si>
    <t xml:space="preserve">[30/07/2025] Se realiza mantenimiento preventivo en el equipo se realizaron pruebas correspondientes </t>
  </si>
  <si>
    <t>[30/07/2025]   se suspende por repuesto // [29/07/2025]   equipo con falla en puerto com2 ,  // [26/07/2025]   se suspende por pedido de repuestos. se deja operativa con sensores deshabilitados en forma provisoria para que pueden seguir depositando. ( se hicieron distintas pruebas, se soldaron cables en conector db9, se reviso cableado y demás) // Se coordina para 26/7 1530Hs</t>
  </si>
  <si>
    <t>[30/07/2025] Se realizo mantenimiento preventivo OK Se realizaron pruebas en diagnóstico y producción con funcionario sin presentar fallas.</t>
  </si>
  <si>
    <t xml:space="preserve">[30/07/2025]   Reemplazo de dispenser module de CCDM. Se realiza prueba de deposito en producción con funcionario.  // [28/07/2025] Se encuentra plástico quebrado de dispenser module de CCDM. Se solicita repuesto </t>
  </si>
  <si>
    <t>[30/07/2025] Se reemplazó lector biométrico. Se aplicó fix de teclado EPP7. Se realizaron pruebas en producción sin fallas.</t>
  </si>
  <si>
    <t>[30/07/2025] Se relevó información de teclado EPP y se aplicó fix que permite su actualización de firmware. Se realizaron pruebas en diagnóstico sin fallas.</t>
  </si>
  <si>
    <t xml:space="preserve">[30/07/2025] cambio de cinta escrow. pruebas de deposito realizada en diagnostico </t>
  </si>
  <si>
    <t>[30/07/2025] Se suspende por pedido de repuesto, shutter dañado.</t>
  </si>
  <si>
    <t xml:space="preserve">[30/07/2025] Calibración de mts, autocalibracion y limpieza de ruedas de fricción de Note extractor. Se realiza prueba en producción con funcionario de dispensador </t>
  </si>
  <si>
    <t>[30/07/2025] Se realiza limpieza del equipo calibración de sensores y revisión y limpieza de gavetas, pruebas en servicio sin falla con funcionario.</t>
  </si>
  <si>
    <t>[30/07/2025] Mantenimiento preventivo. _x000D_
Se ajustaron guías de gavetas de todos los compartimentos del dispensador.</t>
  </si>
  <si>
    <t>[30/07/2025] se realizó mantenimiento preventivo</t>
  </si>
  <si>
    <t xml:space="preserve">[30/07/2025] se realizó mantenimiento preventivo </t>
  </si>
  <si>
    <t>[30/07/2025] Se reparó vertical transport. Se realizaron pruebas en diagnóstico sin fallas.</t>
  </si>
  <si>
    <t>[30/07/2025] Se realizo relevamiento para colocación de MAE SNBC UL</t>
  </si>
  <si>
    <t>[30/07/2025] Se realizo MP._x000D_
modulo probado en produccion junto al funcionario._x000D_
equipo operativo.</t>
  </si>
  <si>
    <t>BAPRO 11203</t>
  </si>
  <si>
    <t xml:space="preserve">[30/07/2025] mantenimiento preventivo </t>
  </si>
  <si>
    <t>[30/07/2025] limpieza de sensores de lata bolsa // derivado</t>
  </si>
  <si>
    <t xml:space="preserve">[30/07/2025] Se realiza mantenimiento preventivo </t>
  </si>
  <si>
    <t xml:space="preserve">[30/07/2025] se realiza mantenimiento preventivo </t>
  </si>
  <si>
    <t>[30/07/2025] Se realizo relevamiento de teclado epp7._x000D_
Se realizo instalación de fix de teclado epp7._x000D_
Se realizo prueba en servicio sin presentar falla.</t>
  </si>
  <si>
    <t>[31/07/2025] Revision del dispensador_x000D_
modulo probado en produccion junto al funcionario._x000D_
Equipo operativo.</t>
  </si>
  <si>
    <t>[31/07/2025] se cambió consumibles módulo 2</t>
  </si>
  <si>
    <t>[31/07/2025] Se realizó Mantenimiento Preventivo del equipo.Se efectuan depósitos, todos exitosos.</t>
  </si>
  <si>
    <t xml:space="preserve">[31/07/2025] Calibración de mts, limpieza  de elementos de fricción de dispensasor, ajuste de guías de gaveta de purga y reemplazo de cooler de micro de cpu. Se realiza prueba en producción con funcionario </t>
  </si>
  <si>
    <t>[31/07/2025] Relevamiento de EPP._x000D_
Se completo planilla base instalada sas</t>
  </si>
  <si>
    <t xml:space="preserve">[31/07/2025] Se realizó mantenimiento preventivo. Se realizó prueba de depósito de efectivo con cliente. Prueba EXITOSA. Equipo operativo y en servicio </t>
  </si>
  <si>
    <t>[31/07/2025] Se realizo limpieza y calibración de sensores doble extractor. Se realizaron pruebas en diagnóstico y producción con funcionario sin presentar fallas.</t>
  </si>
  <si>
    <t>[31/07/2025] Se realizo relevamiento de teclado epp._x000D_
No requiere aplicar fix ya que posee epp5.</t>
  </si>
  <si>
    <t xml:space="preserve">[31/07/2025] suspendido por pedido de repuesto // Se solicita asistencia para verificar conectividad, equipo sin ping ni conexion remota._x000D_
</t>
  </si>
  <si>
    <t>[30/07/2025] Se realizo relevamiento de teclado epp7._x000D_
Se realizo instalación de fix de teclado epp7._x000D_
Se realizo prueba en servicio sin fallas.</t>
  </si>
  <si>
    <t>[31/07/2025]   Se probó monitor nuevo, continúa la falla. Suspende por pedido de repuesto (Motherboard) // [30/07/2025] Se realizó revisión de la terminal. Suspende por pedido de repuesto (Monitor y fuente)</t>
  </si>
  <si>
    <t>[31/07/2025] mantenimiento preventivo 9</t>
  </si>
  <si>
    <t>[31/07/2025] Se realizan Mantenimiemto Preventivo del equipo. Se efectuan depósitos, todos exitosos.</t>
  </si>
  <si>
    <t xml:space="preserve">[31/07/2025] equipo ok, funciona correctamente </t>
  </si>
  <si>
    <t>[31/07/2025] Se realizó mantenimiento preventivo. se realizó prueba de depósito de efectivo con cliente. Prueba EXITOSA. Equipo operativo y en servicio.</t>
  </si>
  <si>
    <t>[31/07/2025] Fix realizado en pedido 101091308</t>
  </si>
  <si>
    <t xml:space="preserve">[31/07/2025] equipo ok, funciona todo correctamente </t>
  </si>
  <si>
    <t>[31/07/2025] Se verifica correcto funcionamiento del ATM.  el mismo se encuentra conectado correctamente al estabilizador de tensión.</t>
  </si>
  <si>
    <t xml:space="preserve">[31/07/2025] se solucionó problema en modulo de depósito se realizaron pruebas correspondientes con funcionario </t>
  </si>
  <si>
    <t>[29/07/2025] Se realizó mantenimiento preventivo. Se realizaron pruebas en diagnóstico sin fallas.</t>
  </si>
  <si>
    <t>852831</t>
  </si>
  <si>
    <t>[29/07/2025] Se realizo MP._x000D_
modulo probado en produccion junto al funcionario._x000D_
equipo operativo.</t>
  </si>
  <si>
    <t>BANCO CREDICOOP 852831</t>
  </si>
  <si>
    <t>[29/07/2025] Se realiza mantenimiento preventivo, limpieza del equipo, calibración de mts, pruebas en servicio sin falla con funcionario.</t>
  </si>
  <si>
    <t xml:space="preserve">[29/07/2025] Se realizó mantenimiento preventivo. Equipo operativo y en servicio </t>
  </si>
  <si>
    <t xml:space="preserve">[29/07/2025] mantenimiento preventivo </t>
  </si>
  <si>
    <t>813071</t>
  </si>
  <si>
    <t>[29/07/2025] Falla originada en aplicación JAM para ATM´s Opteva: se origina al realizar un ADD CASH (opción 8 del Replenish)._x000D_
La misma está reportada por Link a todas las entidades, y con un ticket interno 945625._x000D_
Según informa Link, este BAG se solucionará cuando actualicen a la versión 11.3 del JAM._x000D_
Mientras tanto, recomiendan, luego de ingresar al ADD CASH, realizar una impresión de SUBTOTALES (contadores de Red) desde la opción 15 del menú Replenish.</t>
  </si>
  <si>
    <t>BANCO CREDICOOP 813071</t>
  </si>
  <si>
    <t xml:space="preserve">[29/07/2025] Se suspende pedido por solicitud de repuesto </t>
  </si>
  <si>
    <t xml:space="preserve">[29/07/2025] al no poder dejar el ATM en servicio y realizar las pruebas del mismo luego del mantenimiento preventivo se suspende el pedido por solicitud de repuesto </t>
  </si>
  <si>
    <t xml:space="preserve">[29/07/2025] Mantenimiento preventivo. _x000D_
Se reinstaló aplicativo JAM versión 11.0.0. _x000D_
Pruebas en servicio junto a funcionario exitosas </t>
  </si>
  <si>
    <t xml:space="preserve">[29/07/2025] Mantenimiento preventivo ok. Se realiza prueba de deposito en producción con funcionario </t>
  </si>
  <si>
    <t xml:space="preserve">[29/07/2025] Se realiza mantenimiento preventivo en el equipo se realizaron pruebas correspondientes </t>
  </si>
  <si>
    <t xml:space="preserve">[29/07/2025] Se chequea correcto funcionamiento de sensores e ioboard, se reemplaza bolsa que no es detectada por el sensor de presencia. Se realiza prueba de deposito en producción con funcionario  // Se consulta a caudales por disponibilidad. _x000D_
_x000D_
Se reinician sensores, se apaga por completo pero persiste el error. Equipo sin valores. _x000D_
</t>
  </si>
  <si>
    <t xml:space="preserve">[29/07/2025] Se solucionó problema en modulo de depósito deshabilitado por la entidad. se realizaron pruebas correspondientes con funcionario </t>
  </si>
  <si>
    <t>814831</t>
  </si>
  <si>
    <t>[29/07/2025] Se realiza limpieza dele quipo cambio de consumibles pruebas en servicio sin falla con funcionario.</t>
  </si>
  <si>
    <t>BANCO CREDICOOP 814831</t>
  </si>
  <si>
    <t xml:space="preserve">[29/07/2025] Se realiza Mantenimiento Preventivo del equipo.Se efectuan  varios depósitos, todos exitosos. </t>
  </si>
  <si>
    <t>[29/07/2025] Se relevó información de teclado EPP y se aplicó fix que permite su actualización de firmware. Se realizaron pruebas en diagnóstico sin fallas.</t>
  </si>
  <si>
    <t xml:space="preserve">[29/07/2025]   se realiza mantenimiento preventivo  // [15/07/2025] se suspende por horario </t>
  </si>
  <si>
    <t xml:space="preserve">[29/07/2025] se repara modulo dispensador </t>
  </si>
  <si>
    <t>[29/07/2025] Se realizo reinicio de router y colocación de antena del mismo que se encontraba suelta.  Se corroboró comunicación del equipo junto a Monitoreo._x000D_
Se realizo reparación de lata bolsa._x000D_
Se realizaron varios depósitos junto al funcionario de la sucursal sin fallas. // Se solicita asistencia tecnica para verificar conectividad ya que la misma se encuentra muy inestable. De paso verificar sensor de bolsa que viene mostrando muchos cambios en device.</t>
  </si>
  <si>
    <t xml:space="preserve">[29/07/2025] Mantenimiento preventivo. _x000D_
Se reacomodan cadenas pasacables de lectora y fascia._x000D_
Pruebas en servicio junto a funcionario exitosas </t>
  </si>
  <si>
    <t>[29/07/2025] Se realizo calibración de sensor MTS. Se realizaron pruebas en diagnóstico y producción con funcionario sin presentar fallas.</t>
  </si>
  <si>
    <t>[29/07/2025] Relevamiento y aplicion del fix para epp7_x000D_
Se completo planilla base instalada sas._x000D_
modulo probado en produccion junto al funcionario._x000D_
Equipo operativo.</t>
  </si>
  <si>
    <t>[29/07/2025] Se realiza mantenimiento preventivo, cambio de consumibles, verificación y limpieza de sensores, pruebas en servicio sin falla con funcionario.</t>
  </si>
  <si>
    <t xml:space="preserve">[29/07/2025] se realiza mantenimiento preventivo </t>
  </si>
  <si>
    <t xml:space="preserve">[29/07/2025] se cambió disco. se masterizó y configuró equipo. pruebas de diagnóstico y de servicio ok junto a funcionario </t>
  </si>
  <si>
    <t xml:space="preserve">[29/07/2025] comercio cerrado por vacaciones. probablemente térmica baja. por eso no hay conectividad  // Se solicita asistencia para verificar conectividad, equipo sin ping ni conexion remota._x000D_
</t>
  </si>
  <si>
    <t>[30/07/2025] El modulo de dispensador no presenta fallas, se revisa el mismo sin encontrar fallas en el equipo, queda operativo.</t>
  </si>
  <si>
    <t xml:space="preserve">[30/07/2025] Se realizó limpieza de sensores del note transport del dispensador. _x000D_
Pruebas en servicio junto a funcionario exitosas </t>
  </si>
  <si>
    <t>[30/07/2025] Se realizó Mantenimiemto Preventivvo del equipo. Se efectuan depósitos, todos exitosos.</t>
  </si>
  <si>
    <t xml:space="preserve">[30/07/2025] El ATM tiene EPP 5 no requiere instalación del Fix // [29/07/2025] Se suspende pedido por solicitud de repuesto </t>
  </si>
  <si>
    <t>[30/07/2025] regulaciom de sensores y firmware de placa // A coordinar con UB_x000D_
Se requiere verificar sensores ya que el cliente comenta que cuando la recaudan tienen que ponerle un precinto, comenta que mañana tienen recaudación.</t>
  </si>
  <si>
    <t>[30/07/2025] Se realizo relevamiento de teclado epp _x000D_
No aplica fix ya que posee epp5</t>
  </si>
  <si>
    <t xml:space="preserve">[30/07/2025]   Se realiza cambio del EPP. se realizaron pruebas en producción en presencia de funcionario  // [29/07/2025] Se suspende pedido por solicitud de repuesto </t>
  </si>
  <si>
    <t>[29/07/2025] Se relevó información de teclado EPP y se aplicó fix que permite su actualización de firmware. ATM sin fallas.</t>
  </si>
  <si>
    <t>[30/07/2025] Se realizo relevamiento de teclado epp._x000D_
No aplica fix ya que posee epp5.</t>
  </si>
  <si>
    <t>[30/07/2025] se suspende por pedido de repuestos  // Se deriva a tecnico por ya que no levanta aplicación. Se reinstala SP ya que el disco se encontraba casi lleno, se vuelca firmware y pegan imagenes para evitar que el disco D se llene, a pesar de ello, la falla persiste</t>
  </si>
  <si>
    <t>[29/07/2025]   equipo con falla en puerto com2 ,  // [26/07/2025]   se suspende por pedido de repuestos. se deja operativa con sensores deshabilitados en forma provisoria para que pueden seguir depositando. ( se hicieron distintas pruebas, se soldaron cables en conector db9, se reviso cableado y demás) // Se coordina para 26/7 1530Hs</t>
  </si>
  <si>
    <t>[29/07/2025] Se hablo con especialista. Se realizo actualización de firmware de cabezal SNBC 1.08454. Se realizaron pruebas en diagnóstico y producción con funcionario sin presentar fallas. // derivado</t>
  </si>
  <si>
    <t>[29/07/2025] Se relevó información de teclado EPP. ATM sin fallas.</t>
  </si>
  <si>
    <t>[29/07/2025] Se realiza Mantenimiento Preventivo del equipo.Se efectuan depósitos, todos exitosos.</t>
  </si>
  <si>
    <t xml:space="preserve">[29/07/2025] Se reacondiciona sector de transporte de papel de impresora de cliente._x000D_
Pruebas en servicio junto a funcionario exitosas </t>
  </si>
  <si>
    <t>[29/07/2025] Se realizo relevamiento de teclado epp7._x000D_
Se realizo instalación de fix de teclado epp7._x000D_
Se realizo relevamiento de equipo y carga en form BIS._x000D_
Se realizo prueba en servicio sin fallas.</t>
  </si>
  <si>
    <t>[30/07/2025] Se realiza relevamiento de teclado._x000D_
Se realiza relevamiento de equipo y se completa forms BIS.</t>
  </si>
  <si>
    <t xml:space="preserve">[30/07/2025] Se realizo relevamiento de teclado epp7._x000D_
Se realizo instalación de fix de epp7._x000D_
Se realizo prueba en servicio sin presentar falla._x000D_
</t>
  </si>
  <si>
    <t>[30/07/2025] Se encontró la pc apagada, se verifica conectividad con monitoreo (Marías), transmisión ok // Se solicita asistencia para verificar conectividad, equipo sin conexion remota.</t>
  </si>
  <si>
    <t>[30/07/2025] Se realizó revisión de la terminal. Suspende por pedido de repuesto (Monitor y fuente)</t>
  </si>
  <si>
    <t>[29/07/2025] ATM no registra fallas de comunicaciones al momento de la atención. Se realiza tx biométrica sin fallas. // Se solicita guardia</t>
  </si>
  <si>
    <t xml:space="preserve">[28/07/2025] Mantenimiento preventivo ok. Se realiza prueba en producción con funcionario </t>
  </si>
  <si>
    <t>[28/07/2025] Se realizo relevamiento de teclado epp7._x000D_
Se realizo instalación de fix de epp7._x000D_
Se realizo prueba en servicio sin presentar falla.</t>
  </si>
  <si>
    <t xml:space="preserve">[28/07/2025]   se masterizó y configuró ATM, para que pueda tomar Pen drive (problema link) y aplicar fix para EPP. se realizaron pruebas de diagnóstico y de servicio ok junto a funcionario  // [25/07/2025] problema con el atm con el número que tenía antes. se hablo con link varias veces y se enviaron mails. sin respuesta de seguridad informática por el momento. se suspende por horario </t>
  </si>
  <si>
    <t xml:space="preserve">[28/07/2025] Se realiza cambio de cabezal . se realizaron pruebas correspondientes </t>
  </si>
  <si>
    <t>[28/07/2025] No se realizo actualización de firmware ya que el día 15/07 se instalo el mismo. Se completo formulario BIS.</t>
  </si>
  <si>
    <t>[28/07/2025] pc conectada a toma sin tensión.  se cambia de enchufe.  equipo enciende. // Falla monitor.</t>
  </si>
  <si>
    <t>[28/07/2025] Se realizo relevamiento de teclado epp7._x000D_
Se realizo instalación de fix de teclado epp7._x000D_
Se realizo relevamiento de equipo._x000D_
Se realizo prueba em servicio sin fallas.</t>
  </si>
  <si>
    <t>[28/07/2025] Se relevó información de equipo. ATM sin fallas.</t>
  </si>
  <si>
    <t>[28/07/2025] Se relevó información de teclado EPP y se aplicó fix que permite su actualización de firmware. ATM sin fallas.</t>
  </si>
  <si>
    <t>151</t>
  </si>
  <si>
    <t xml:space="preserve">[28/07/2025] se realizó mantenimiento preventivo </t>
  </si>
  <si>
    <t>BANCO LA PAMPA 151</t>
  </si>
  <si>
    <t>[28/07/2025] se instaló fix EPP7 _x000D_
se cambió consumibles dispensador  // Lauro Lopez informa que asiste Lunes 28/07 12hs</t>
  </si>
  <si>
    <t xml:space="preserve">[28/07/2025] Se realiza mantenimiento preventivo </t>
  </si>
  <si>
    <t>[28/07/2025]   se remplaza monitor de cliente y se calibra_x000D_
pruebas en producción por parte del funcionario ok // [25/07/2025] se revisa y realizan pruebas en conjunto con especialistas y Link para descartar falla de sw. se concreta falla de monitor y se solicita repuesto para su cambio. Suspendo</t>
  </si>
  <si>
    <t xml:space="preserve">[28/07/2025] se instaló fix EPP7 </t>
  </si>
  <si>
    <t xml:space="preserve">[28/07/2025] mantenimiento preventivo </t>
  </si>
  <si>
    <t>[28/07/2025]   Se realiza cambio de cerradura y renombrado de la misma con personal de caudales y cerrajeria . el equipo queda operativo  // [25/07/2025] se suspende pedido se Coordina con cerrajero  //  ver si podemos abrir la cerradura cencon, la SmartBox no se pudo recaudar por problemas de cerraduras.-</t>
  </si>
  <si>
    <t>[28/07/2025] teclado epp5, no requiere fix. cambio de modulo numero 3</t>
  </si>
  <si>
    <t>[28/07/2025] Mantenimiento preventivo Ok. No se realiza prueba en producción por no tener efectivo para depositar</t>
  </si>
  <si>
    <t>[28/07/2025] Se realizo mantenimiento preventivo OK Se realizaron pruebas en diagnóstico y producción con funcionario sin presentar fallas.</t>
  </si>
  <si>
    <t>[28/07/2025] Se realizo relevamiento de teclado epp7._x000D_
Se realizo relevamiento de equipo e instalación de fix de epp7._x000D_
Se realizo prueba en servicio sin fallas.</t>
  </si>
  <si>
    <t>[28/07/2025] Se realizó mantenimiento preventivo. Se realizaron pruebas en diagnóstico sin fallas.</t>
  </si>
  <si>
    <t>[28/07/2025] Calibración y pruebas ok  // derivado</t>
  </si>
  <si>
    <t xml:space="preserve">[28/07/2025] Se encuentra plástico quebrado de dispenser module de CCDM. Se solicita repuesto </t>
  </si>
  <si>
    <t xml:space="preserve">[28/07/2025]   Luego de masterizar (problema de link) se aplicó fix para EPP 7. prueba de diagnóstico y de servicio ok junto a funcionario  // [25/07/2025] problema con el atm que no toma Pen drive. se hablo con link y seguridad informática por mail. sin respuesta por el momento. se suspende por horario </t>
  </si>
  <si>
    <t>[29/07/2025] Se instalo fix de teclado epp7._x000D_
Se realizo prueba en servicio sin presentar fallas._x000D_
Se sdjunta comprobante. // Se solicita guardia</t>
  </si>
  <si>
    <t>[29/07/2025] Se realizo relevamiento de teclado epp7._x000D_
se completo formulario BIS.</t>
  </si>
  <si>
    <t xml:space="preserve">[29/07/2025] se realizó mantenimiento preventivo </t>
  </si>
  <si>
    <t>7697</t>
  </si>
  <si>
    <t>[28/07/2025] Cambio de cpu kit. inst. de sistema. actualización y configuración.  se realizan // [25/07/2025] cambio de partes. error en configuración CPU- se suspende a la espera de partes.  // [18/07/2025] por relevamiento interno. se realiza pedido de partes</t>
  </si>
  <si>
    <t>ACA 7697</t>
  </si>
  <si>
    <t xml:space="preserve">[29/07/2025] Se realiza mantenimiento preventivo. se realiza cambio de disco e instalación de software y aplicativo. Se realizaron pruebas con personal de la empresa </t>
  </si>
  <si>
    <t>[29/07/2025] Se realiza Mantenimiemto Preventivo del equipo.Se efectuan depósitos, todos exitosos.</t>
  </si>
  <si>
    <t>[29/07/2025] Se relevó información de teclado EPP y se aplicó fix que permite su actualización de firmware.Se realizaron pruebas en diagnóstico sin fallas.</t>
  </si>
  <si>
    <t>[29/07/2025] se aplico fix por EPP7._x000D_
modulo probado en produccion junto al funcionario._x000D_
equipo operativo.</t>
  </si>
  <si>
    <t>[29/07/2025] equipo con falla en impresora (impresora desconfigurada).se reinicia equipo. se configura impresora en equipo. se realizó prueba de impresión en equipo. Prueba EXITOSA. Impresora operativa. equipo operativo y en servicio  // Se solicita asistencia en equipo cima,no imprime segun el personal el rollo esta bien colocado y la impresora esta encendida.</t>
  </si>
  <si>
    <t>[29/07/2025] Se aplica fix de teclado, pruebas en servicio sin falla con funcionario.</t>
  </si>
  <si>
    <t xml:space="preserve">[29/07/2025] limpieza de equipo  // No se logra conexion al equipo, se deriva a tecnico para limpieza </t>
  </si>
  <si>
    <t>[29/07/2025] Equipo sin fallas, impresora ok, pruebas ok, posible error ya solucionado desde monitoreo.  // Se realizaron pruebas con el area de monitoreo 101095356 pero la falla persiste, se deriva a tecnico</t>
  </si>
  <si>
    <t>10260</t>
  </si>
  <si>
    <t>[29/07/2025] pedido cerrado previamente en service call.</t>
  </si>
  <si>
    <t>BANCO NACION 10260</t>
  </si>
  <si>
    <t xml:space="preserve">[29/07/2025] Mantenimiento preventivo </t>
  </si>
  <si>
    <t>[29/07/2025] Se instaló fix de teclado EPP  y se realizó relevante de modulos. _x000D_
Pruebas de servicio junto a funcionario exitosas</t>
  </si>
  <si>
    <t>[29/07/2025] Se realizó Mantenikiento Preventivo del equipo.Se realizan depósitos, todos exitosos.</t>
  </si>
  <si>
    <t xml:space="preserve">[28/07/2025] cambio de consumibles, pruebas de dispensador realizadas en producción </t>
  </si>
  <si>
    <t>[28/07/2025] Se realizo reparación de mecanismo de gavetabde deposito._x000D_
Se realizaron pruebas en diagnostico sin presentar fallas._x000D_
Se realizaron pruebas en servicio sin presentar fallas.</t>
  </si>
  <si>
    <t>[28/07/2025] Se realizo MP._x000D_
prueba de depositos con el operador ok._x000D_
Equipo operativo</t>
  </si>
  <si>
    <t>[28/07/2025] contiene epp5, no requiere fix</t>
  </si>
  <si>
    <t xml:space="preserve">[28/07/2025] se realiza mantenimiento preventivo </t>
  </si>
  <si>
    <t>[28/07/2025] instalación de fix de teclado</t>
  </si>
  <si>
    <t xml:space="preserve">[28/07/2025] se realizó relevamiento opteva </t>
  </si>
  <si>
    <t xml:space="preserve">[28/07/2025] instalación de fix de teclado epp </t>
  </si>
  <si>
    <t>[27/07/2025] se masterizó equipo con app pinchada. se configuró. no sé pudo tomar el estado de bolsa anterior. se realizaron pruebas de diagnóstico y de servicio ok junto a encargada // derivado a tec</t>
  </si>
  <si>
    <t xml:space="preserve">[28/07/2025] mantenimiento preventivo._x000D_
Pruebas en servicio junto a funcionario exitosas </t>
  </si>
  <si>
    <t xml:space="preserve">[28/07/2025] se cambiaron consumibles de posición 4. no se realiza prueba de servicio por tesorero ocupado con otro atm que estaban instalando nuevo </t>
  </si>
  <si>
    <t>[28/07/2025] Se realizo relevamiento de teclado epp7._x000D_
Se realizo instalación de fix de epp7._x000D_
Se realiza prueba en servicio sin fallas.</t>
  </si>
  <si>
    <t xml:space="preserve">[28/07/2025] se realiza pruebas en servicio de ATM con funcionario en producción </t>
  </si>
  <si>
    <t xml:space="preserve">[28/07/2025]   Se realiza cambio de disco se instalo sistema operativo y aplicativo. se realiza mantenimiento preventivo. Se realizaron pruebas en producción con personal de la empresa  // [25/07/2025]  Se suspende pedido por solicitud de repuesto </t>
  </si>
  <si>
    <t>[28/07/2025] Se realiza revisión completa del equipo y búsqueda de atascos sin éxito, el equipo queda operativo sin falla, la falla que acusa es de puerta abierta se cierra de forma correcta y el equipo queda operativo sin falla. pruebas en servicio con funcionario sin falla. // cliente se comunica por error al depositar, se verifica y figura error 10048, limpia compartimentos y gira los rodillos sin atasco, reinicio en conjunto, error persiste_x000D_
contacto: 5491134348833 mariano</t>
  </si>
  <si>
    <t>[28/07/2025] Se relevó información de teclado EPP. ATM sin fallas.</t>
  </si>
  <si>
    <t xml:space="preserve">[28/07/2025] Mantenimiento preventivo ok. Se realiza prueba de deposito en producción con funcionario </t>
  </si>
  <si>
    <t xml:space="preserve">[28/07/2025] mantenimiento preventivo. Pruebas en servicio junto a funcionario exitosas </t>
  </si>
  <si>
    <t xml:space="preserve">[28/07/2025] Mantenimiento preventivo </t>
  </si>
  <si>
    <t>[28/07/2025] Se realizo instalación de fix de teclado epp7._x000D_
Se realiza prueba em servicio, se adjunta comprobante. // Se solicita guardia</t>
  </si>
  <si>
    <t>[28/07/2025] No se realizo actualización de firmware ya que posee EPP5. Se completo formulario BIS.</t>
  </si>
  <si>
    <t>[26/07/2025] Se realizó mantenimiento preventivo. Se realizaron pruebas en diagnóstico sin fallas.</t>
  </si>
  <si>
    <t>[26/07/2025]   se suspende por pedido de repuestos. se deja operativa con sensores deshabilitados en forma provisoria para que pueden seguir depositando. ( se hicieron distintas pruebas, se soldaron cables en conector db9, se reviso cableado y demás) // Se coordina para 26/7 1530Hs</t>
  </si>
  <si>
    <t>[26/07/2025] Se fijó cerradura de puerta exterior de la CTE. // ver la cerradura de CARREFUR Caleta Olivia, la misma se está por salir.</t>
  </si>
  <si>
    <t xml:space="preserve">[26/07/2025] Reemplazo de sensor de bolsa. Se realiza prueba de deposito en producción con funcionario  //  se solicita servicio tecnico , cuando se cierra la puerta , no reconoce la bolsa._x000D_
</t>
  </si>
  <si>
    <t xml:space="preserve">[25/07/2025] se cambió correas verticales y consumibles dispensador </t>
  </si>
  <si>
    <t>[25/07/2025] No se instala fix, posee epp5. Se realiza relevamiento del equipo</t>
  </si>
  <si>
    <t xml:space="preserve">[25/07/2025] Se realizo relevamiento de teclado epp7._x000D_
Se realizo instalación de fix de teclado epp7._x000D_
Se realizo prueba en servicio sin presentar fallas._x000D_
</t>
  </si>
  <si>
    <t xml:space="preserve">[25/07/2025] Mantenimiento preventivo ok. Se realiza prueba en producción con funcionario </t>
  </si>
  <si>
    <t xml:space="preserve">[25/07/2025] Se realizó mantenimiento preventivo en ATM.falla en módulo 4 picker. se cambió módulo 4 picker en atm. Se realizaron pruebas en servicio. Pruebas OK. ATM operativo y en servicio </t>
  </si>
  <si>
    <t>[25/07/2025] Se realizo mantenimiento preventivo OK Se realizaron pruebas en diagnóstico y producción con funcionario sin presentar fallas.</t>
  </si>
  <si>
    <t>[25/07/2025] se suspende pedido se Coordina con cerrajero  //  ver si podemos abrir la cerradura cencon, la SmartBox no se pudo recaudar por problemas de cerraduras.-</t>
  </si>
  <si>
    <t>[25/07/2025] No se instala fix tiene epp5. Se realiza relevamiento del equipo</t>
  </si>
  <si>
    <t xml:space="preserve">[25/07/2025] se instaló fix EPP7 </t>
  </si>
  <si>
    <t>[25/07/2025] se regulo caida del cabezal minimamemte porque esta abulonada desde abajo entonces al correrla sin tornillos queda sin bulones y suelta.</t>
  </si>
  <si>
    <t xml:space="preserve">[25/07/2025] Se realizo relevamiento de teclado epp7._x000D_
Se realizo instalación de fix de epp7._x000D_
Se realizo prueba en servicio sin presentar falla._x000D_
</t>
  </si>
  <si>
    <t xml:space="preserve">[25/07/2025] Se instala fix en teclado EPP7 BSC. se realiza prueba en teclado. teclado EPP operativo. ATM operativo y en servicio </t>
  </si>
  <si>
    <t xml:space="preserve">[25/07/2025] se realiza revisión completa de atm por cambio de lugar en mismo establecimiento </t>
  </si>
  <si>
    <t>[25/07/2025] Se realizo MP._x000D_
prueba de depositos con el operador ok._x000D_
Equipo operativo</t>
  </si>
  <si>
    <t xml:space="preserve">[25/07/2025] Instalación de fix epp7 y reelevamiento. Se realiza prueba en producción con funcionario </t>
  </si>
  <si>
    <t xml:space="preserve">[25/07/2025] se realiza mantenimiento preventivo en el equipo se realizaron pruebas correspondientes </t>
  </si>
  <si>
    <t>[25/07/2025] al arribar a ATM se encuentra teclado de cliente EPP7 con falla. se procede a instalar fix para corregir falla. teclado EPP sin falla y operativo. se realiza prueba de teclado. Teclado de cliente operativo y en servicio  // Por disp de caudales se coordina para 25/7 11:30Hs</t>
  </si>
  <si>
    <t xml:space="preserve">[25/07/2025] mantenimiento preventivo </t>
  </si>
  <si>
    <t>[25/07/2025]   Se realiza cambio de teclado epp, pruebas en servicio sin falla con funcionario. // [24/07/2025] Teclado epp con tecla pegada, se requiere el cambio del mismo. suspende por pedido de repuesto.</t>
  </si>
  <si>
    <t>[25/07/2025]   Se realiza cambio de lectora pruebas en servicio sin falla con funcionario. // [24/07/2025] Se habla con especialista y revisa la falla del equipo, suspende por pedido de repuesto.</t>
  </si>
  <si>
    <t xml:space="preserve">[25/07/2025]  Se suspende pedido por solicitud de repuesto </t>
  </si>
  <si>
    <t>[25/07/2025] Se relevó información de teclado EPP y se aplicó fix que permite su actualización de firmware. ATM sin fallas.</t>
  </si>
  <si>
    <t>[25/07/2025] se habilito moneda chilena y euros ._x000D_
 // Actualización para recibir EUROS y PESOS CHILENOS.</t>
  </si>
  <si>
    <t>[25/07/2025] se revisa y realizan pruebas en conjunto con especialistas y Link para descartar falla de sw. se concreta falla de monitor y se solicita repuesto para su cambio. Suspendo</t>
  </si>
  <si>
    <t>[26/07/2025] Se relevó información de teclado EPP.</t>
  </si>
  <si>
    <t>[26/07/2025] se realizó mantenimiento preventivo</t>
  </si>
  <si>
    <t>[25/07/2025] Se encontró mae ya configurada con reales. Hace bastante tiempo que los depositan por sobre.  // Se deriva a monitoreo para configurar equipo. _x000D_
_x000D_
Se solicita asistencia técnica ya que el equipo no posee conexión. Tampoco tiene ping.</t>
  </si>
  <si>
    <t>[25/07/2025] cambio de partes. error en configuración CPU- se suspende a la espera de partes.  // [18/07/2025] por relevamiento interno. se realiza pedido de partes</t>
  </si>
  <si>
    <t xml:space="preserve">[25/07/2025] se relevó EPP atm (epp7). se aplicó fix. funcionamiento ok </t>
  </si>
  <si>
    <t xml:space="preserve">[25/07/2025] Actualización de firmware 1.084.54 </t>
  </si>
  <si>
    <t>[25/07/2025]   se configura billetes de $20.000 pruebas en servicio ok. adjunto ticket. // [24/07/2025] se reemplaza validador con falla y las pru3bas son ok, excepto q no toma billetes de $20.000. Por falta de herramienta no se puede actualizar._x000D_
suspendo hasta q se complete dicha tarea. // falla en validador</t>
  </si>
  <si>
    <t>[25/07/2025] se relevo EPP (epp7) se aplicó fix. funcionamiento ok.</t>
  </si>
  <si>
    <t>[25/07/2025] Se realizo relevamiento de teclado epp._x000D_
Se realizo instalación de fix de teclado epp7._x000D_
Se realizo prueba en servicio sin fallas.</t>
  </si>
  <si>
    <t>[25/07/2025] Actualización de firmware 1.084.54. Pruebas en servicio ok con billetes de 20000.  // [22/07/2025] Local cerrado, sin acceso al equipo</t>
  </si>
  <si>
    <t xml:space="preserve">[25/07/2025]   Se realiza revisión completa del dispensador.Se reemplaza módulo #4 y se repara shutter del presentador, estaba golpeado.Se realizan pruebas del dispensador en software de diagnóstico, todas exitosas.Ademas se revisan gavetas y se  repara cerradura de fascia .Se realizan varias extracciones , todas exitosas.ATM queda en servicio. // A la espera de guardia </t>
  </si>
  <si>
    <t xml:space="preserve">[25/07/2025] problema con el atm que no toma Pen drive. se hablo con link y seguridad informática por mail. sin respuesta por el momento. se suspende por horario </t>
  </si>
  <si>
    <t>[25/07/2025] Se relevó información de teclado EPP y se aplicó fix que permite su actualización de firmware. Se realizaron pruebas en diagnóstico sin fallas.</t>
  </si>
  <si>
    <t xml:space="preserve">[25/07/2025] Sin asistencia de caudales para apertura de tesoro, cambio de recorrido y no se dio aviso desde planta. </t>
  </si>
  <si>
    <t xml:space="preserve">[25/07/2025] problema con el atm con el número que tenía antes. se hablo con link varias veces y se enviaron mails. sin respuesta de seguridad informática por el momento. se suspende por horario </t>
  </si>
  <si>
    <t>[25/07/2025] Se realizo limpieza exhaustiva de sensores de stacker._x000D_
Se realizo calibración de sensores de stacker._x000D_
Se realizaron diversas pruebas en diagnostico sin presentar fallas._x000D_
Se realizo extracción en servicio sin presentar fallas.  Se adjunta comprobante.</t>
  </si>
  <si>
    <t xml:space="preserve">[25/07/2025] Se realiza mantenimiento preventivo </t>
  </si>
  <si>
    <t>[24/07/2025] se reemplaza validador con falla y las pru3bas son ok, excepto q no toma billetes de $20.000. Por falta de herramienta no se puede actualizar._x000D_
suspendo hasta q se complete dicha tarea. // falla en validador</t>
  </si>
  <si>
    <t>[24/07/2025] Se realizó mantenimiento preventivo. Se realizaron pruebas en diagnóstico sin fallas.</t>
  </si>
  <si>
    <t>[24/07/2025] cambio de shutter._x000D_
modulo probado en produccion junto al funcionario._x000D_
equipo operativo. // [23/07/2025] tras revision del dispensador, se suspende pedido por repuesto.</t>
  </si>
  <si>
    <t>[24/07/2025] Se relevó información de teclado EPP y se aplicó fix que permite su actualización de firmware. Se realizaron pruebas en diagnóstico sin fallas.</t>
  </si>
  <si>
    <t>[24/07/2025] Se relevó información de teclado EPP y se aplicó fix que permite su actualización de firmware. Se realizaron pruebas en diagnóstico sin fallas. // Se solicita guardia</t>
  </si>
  <si>
    <t>[24/07/2025] Se reemplazo gaveta de $20.000 N° serie:  BE00146291._x000D_
Se reemplazo modulo N° 3 de dispensador._x000D_
Se realizaron diversas pruebas en OSD corroborando el correcto funcionamiento del dispensador._x000D_
Se realiza prueba en servicio, se adjunta comprobante.</t>
  </si>
  <si>
    <t xml:space="preserve">[24/07/2025] Se realiza mantenimiento preventivo </t>
  </si>
  <si>
    <t xml:space="preserve">[24/07/2025] Mantenimiento preventivo ok. Se realiza prueba en producción con funcionario </t>
  </si>
  <si>
    <t>[24/07/2025] No se realizo actualización de firmware ya que posee EPP5. Se completo formulario BIS.</t>
  </si>
  <si>
    <t>[24/07/2025] Se realizo cambio de kit de fricción modulo nro 1 de forma preventiva. Se realizo mantenimiento preventivo OK Se realizaron pruebas en diagnóstico y producción con funcionario sin presentar fallas.</t>
  </si>
  <si>
    <t>[24/07/2025] Se realizo relevamiento de epp7._x000D_
Se realizo instalación de fix de teclado epp7._x000D_
Se realizo prueba en servicio sin fallas.</t>
  </si>
  <si>
    <t xml:space="preserve">[24/07/2025] se realizó mantenimiento preventivo </t>
  </si>
  <si>
    <t>[24/07/2025] se cambió correa entrada deposito  // .</t>
  </si>
  <si>
    <t xml:space="preserve">[24/07/2025] mantenimiento preventivo </t>
  </si>
  <si>
    <t>[24/07/2025] regulacion de cabelzal + actualizacion template</t>
  </si>
  <si>
    <t xml:space="preserve">[24/07/2025] se realiza mantenimiento preventivo en el equipo se realizaron pruebas correspondientes con funcionario </t>
  </si>
  <si>
    <t>[24/07/2025] Instalacion de snbc cti UL_x000D_
Precinto de seguridad n° C00181045._x000D_
Chequeo de conectividad y carga de usurios ok con monitoreo._x000D_
El equipo queda apagado por falta de renombramiento de la cerradura.</t>
  </si>
  <si>
    <t xml:space="preserve">[24/07/2025] se realizó limpieza de lectora. se revisaron logs. se hicieron pruebas de diagnóstico y de servicio ok junto a funcionario </t>
  </si>
  <si>
    <t xml:space="preserve">[24/07/2025] cambio de pc y masterizacion </t>
  </si>
  <si>
    <t xml:space="preserve">[25/07/2025] se cambió ramal sensores presentador y stacker </t>
  </si>
  <si>
    <t>[24/07/2025] Se realizo mantenimiento preventivo OK Se realizaron pruebas en diagnóstico y producción con funcionario sin presentar fallas.</t>
  </si>
  <si>
    <t>[25/07/2025] Se realizo relevamiento de teclado epp7._x000D_
Se realizo instalación de fix de epp7._x000D_
Se realizo prueba en servicio sin falla.</t>
  </si>
  <si>
    <t>[25/07/2025] Se reparó gaveta de $20000 QR 00-104777-000D-12982. Se relevó información de teclado EPP y se aplicó fix que permite su actualización de firmware. Se realizaron pruebas en diagnóstico y producción sin fallas.</t>
  </si>
  <si>
    <t xml:space="preserve">[25/07/2025] Se realizo cambio de picker modulo dispensador nro 1 y 2. Se realizaron pruebas en diagnóstico y producción con funcionario sin presentar fallas </t>
  </si>
  <si>
    <t xml:space="preserve">[25/07/2025] El fix ya se encuentra instalado. Se realiza relevamiento del atm. Se realiza prueba en producción con funcionario </t>
  </si>
  <si>
    <t>[25/07/2025] Se relevó información de teclado EPP y se aplicó fix que permite su actualización de firmware. Se realizaron pruebas en diagnóstico y producción sin fallas.</t>
  </si>
  <si>
    <t>[25/07/2025] Se realizo relevamiento de teclado epp7._x000D_
Se realizo instalación de fix de teclado epp7._x000D_
Se realizo prueba en servicio sin presentar falla.</t>
  </si>
  <si>
    <t xml:space="preserve">[25/07/2025] Se realiza instalación de atm GRG H22 las gavetas quedan configuradas de la siguiente manera tipo 1 1000 B838220802847- tipo 2 2000 B838220801194 tipo 3 10.000 B838220701891- B838220702238-B838220800950 TIPO 4 20.000 B838220802691-B838220701980- B838220702126_x000D_
las pruebas correspondientes de instalación se realizaran el día lunes </t>
  </si>
  <si>
    <t>AUTOS</t>
  </si>
  <si>
    <t>AD680ZL</t>
  </si>
  <si>
    <t xml:space="preserve">[24/07/2025] se llevo auto de planta bahia a planta mar del plata. </t>
  </si>
  <si>
    <t>AUTOS AD680ZL</t>
  </si>
  <si>
    <t>[24/07/2025] se revisa equipo y sw en búsqueda de falla, sin éxito. se procede a limpieza de sensores con mucha tierra y a prueba en diagnóstico correcta. atm ok</t>
  </si>
  <si>
    <t>[25/07/2025] Se realizo relevamiento de teclado epp7._x000D_
Se realizo instalación de fix de epp7._x000D_
Se realizo prueba en servicio sin fallas.</t>
  </si>
  <si>
    <t xml:space="preserve">[24/07/2025] Se realizo relevamiento de teclado epp7_x000D_
Se instalo fix de teclado epp7._x000D_
Se realizo prueba en servicio sin presentar falla._x000D_
</t>
  </si>
  <si>
    <t>[24/07/2025] Se realizo relevamiento de teclado epp7.</t>
  </si>
  <si>
    <t>[24/07/2025] debido a corte de energía . protección del equipo no permitía que encienda el cabezal .se solucionó problema y se realiza depósito de prueba // Se le indica al cliente abrir el gabinete amarillo, chequear que la UPS este prendida y informa que esta apagada. se le inicia apretar el botón de POWER y se reinicia la aplicación, por otro lado el escrow no responde y se procede a instalar el nuevo BNE y antes se le solicita al clinete chequear y limpiar los compartimentos del validador. se procede con el bne figura recontadora desconectada, se le indica al cliente desconectar el USB de la recontadora, reiniciar el equipo y la aplicación en conjunto. persista falla de conexion con recontadora. se requiere asistencia de técnico en sitio.</t>
  </si>
  <si>
    <t xml:space="preserve">[24/07/2025] se realiza mantenimiento preventivo en el equipo se realizaron pruebas correspondientes </t>
  </si>
  <si>
    <t>[24/07/2025] Se realizo relevamiento de teclado epp7._x000D_
Se realizo instalación de fix de epp7._x000D_
Se realizo prueba em servicio sin presentar falla.</t>
  </si>
  <si>
    <t>[24/07/2025] Se eliminó atasco de tarjeta en mal estado que se encontraba dentro de la lectora de tarjetas._x000D_
Se realiza prueba en servicio, se adjuntan fotos de la tarjeta y de la extracción realizada en servicio. // Se solicita guardia</t>
  </si>
  <si>
    <t>[23/07/2025] Se realizo mantenimiento preventivo OK Se realizaron pruebas en diagnóstico y producción con funcionario sin presentar fallas.</t>
  </si>
  <si>
    <t xml:space="preserve">[23/07/2025] Se realizó mantenimiento preventivo. equipo operativo y en servicio </t>
  </si>
  <si>
    <t>[23/07/2025]   Se retira atasco de billete de $10000 del dispensador y se reemplazan correas de transporte verticales , queda sin fallas.Se realizan pruebas  del dispensador en software de diagnóstico, todas exitosas.ATM queda en servicio. // Se coordina para 23/7 1330Hs</t>
  </si>
  <si>
    <t>[23/07/2025] Se instala fix de Teclado EPP7.Se realizan operaciones , todas exitosas.</t>
  </si>
  <si>
    <t xml:space="preserve">[23/07/2025] Relevamiento epp5 </t>
  </si>
  <si>
    <t>[23/07/2025] se realiza análisis de logs y se observa falla de comunicación con modulo. cable de alimentación desconectado. pruebas en servicio ok. Impresora se ajusta carro de torta de papel. pruebas ok.</t>
  </si>
  <si>
    <t>[23/07/2025] cambio de consumibles, pruebas de dispensador realizadas en diagnostico  // En coordinacion con UB</t>
  </si>
  <si>
    <t>[23/07/2025] relevamiento y aplicacion del fix para EEP7_x000D_
se completo planilla base instalada sas._x000D_
modulo probado en produccion junto al funcionario._x000D_
Equipo operativo.</t>
  </si>
  <si>
    <t>[23/07/2025] Se realiza mantenimiento preventivo limpieza de sensores limpieza de validador se realiza tensión de correa verde pruebas en servicio sin falla con funcionario.</t>
  </si>
  <si>
    <t>[23/07/2025] tiene teclado EPP5</t>
  </si>
  <si>
    <t xml:space="preserve">[23/07/2025] mantenimiento preventivo </t>
  </si>
  <si>
    <t>[23/07/2025] Se relevó información de teclado EPP y se aplicó fix que permite su actualización de firmware. ATM sin fallas.</t>
  </si>
  <si>
    <t xml:space="preserve">[23/07/2025] se realiza mantenimiento preventivo en el equipo se realizaron pruebas correspondientes </t>
  </si>
  <si>
    <t>[23/07/2025] Se realiza limpieza del equipo, cambio de consumibles, verificación de sensores, lubricacion de mecanismos, pruebas en servicio sin falla con funcionario.</t>
  </si>
  <si>
    <t>[23/07/2025] No se realizo actualización de firmware ya que posee EPP5. Se completo formulario BIS.</t>
  </si>
  <si>
    <t>[23/07/2025] Se aplica fix de teclado, pruebas en servicio sin falla con funcionario.</t>
  </si>
  <si>
    <t xml:space="preserve">[23/07/2025] se realizó mantenimiento preventivo </t>
  </si>
  <si>
    <t>[23/07/2025] Se realizo relevamiento de epp._x000D_
Se instalo fix de teclado epp7._x000D_
Se realizo prueba en servicio sin presentar falla. // Se solicita guardia</t>
  </si>
  <si>
    <t>[23/07/2025] Se realizo MP._x000D_
modulo probado en produccion junto al funcionario._x000D_
equipo operativo.</t>
  </si>
  <si>
    <t xml:space="preserve">[23/07/2025] Se realiza mantenimiento preventivo </t>
  </si>
  <si>
    <t>[23/07/2025] Se realizo revision de modulo dispensador con resultados negativos en la busqueda de efectivo. Se realizo reset de placa de dispensador. Se realizaron cambio de kit de fricción modulo nro 1. Se realizaron pruebas en diagnóstico y producción con funcionario sin presentar fallas.</t>
  </si>
  <si>
    <t xml:space="preserve">[23/07/2025] Instalación de fix Epp7 y reelevamiento. Se realiza prueba en producción con funcionario </t>
  </si>
  <si>
    <t>[23/07/2025] Se realiza limpieza de ambos módulos, verificación de sensores, verificación de correas y calibración de sensor mts, pruebas en servicio con funcionario sin falla.</t>
  </si>
  <si>
    <t>[23/07/2025] Se reemplazó lectora de tarjetas. Se relevó información de teclado EPP y se aplicó fix que permite su actualización de firmware. Se realizaron pruebas en diagnóstico y producción con clientes de la Entidad sin fallas. // Se solicita ub</t>
  </si>
  <si>
    <t>[23/07/2025] Se relevó información del equipo y se aplicó fix que permite la actualización de firmware del teclado EPP. Se realizaron pruebas en diagnóstico y producción con clientes de la Entidad sin fallas.</t>
  </si>
  <si>
    <t>[23/07/2025] Se realizo actualización de firmware teclado cliente. Se completo furmulario BIS. Se realizaron pruebas en diagnóstico y producción con funcionario sin presentar fallas.</t>
  </si>
  <si>
    <t>[23/07/2025] se detecta y extrae 1/2 tarjeta de lectora. pruebas ok</t>
  </si>
  <si>
    <t xml:space="preserve">[23/07/2025] se sacó impresora, se limpió, se acomodo carro de torta. se aplicó fix. se hicieron pruebas de diagnóstico y de servicio ok junto a funcionario </t>
  </si>
  <si>
    <t>[23/07/2025] se realizo MP._x000D_
modulo probado en produccion junto al funcionario._x000D_
Equipo operativo.</t>
  </si>
  <si>
    <t>[23/07/2025] Se realizó Mantenimiento Preventivo del ATM 2do Semestre.Se realizan extracciones, todas exitosas.</t>
  </si>
  <si>
    <t>[24/07/2025] se procede a verificacion de modulo y a su funcionamiento sin encontrar falla alguna. se procede a limpieza general por exceso de tierra. Pruebas ok, atm ok</t>
  </si>
  <si>
    <t>[24/07/2025] se masterizó quedando equipo operativo. se hicieron pruebas de diagnóstico y de servicio ok junto a emcargada  // Verifico dentro de la app error en CIM y placa deshabilitada. Probé reiniciando app, reinicio completo del equipo pero persiste el error. Dentro de la app veo, en menú técnico verifico que está conectador en puerto 2. Dentro del devmgmt veo los sensores activos. intenté apagarlos y encenderlos, reiniciar, pero siguen igual. _x000D_
Contacto: Silvia_x000D_
Cel: 0223-156802631_x000D_
// Se actualiza placa y se verifica que el error persiste, se solicita asistencia técnica para verificar la misma.</t>
  </si>
  <si>
    <t xml:space="preserve">[24/07/2025] Este ATM tiene teclado EPP5 no aplica fix </t>
  </si>
  <si>
    <t xml:space="preserve">[24/07/2025] se solucionó problema en lector de tarjetas se realizaron pruebas correspondientes con funcionario </t>
  </si>
  <si>
    <t xml:space="preserve">[24/07/2025] Se aplica fix del EPP. Se realizaron pruebas en producción en presencia de funcionario </t>
  </si>
  <si>
    <t>[24/07/2025] Se aplica fix del EPP. Se realizaron pruebas en producción en presencia de funcionario</t>
  </si>
  <si>
    <t>[24/07/2025] Mantenimiento preventivo, se actualiza firmware a 1.084.54. Pruebas con billetes de 20000 ok sin rechazos</t>
  </si>
  <si>
    <t>[24/07/2025] Se realiza verificación de conectividad del ATM , no hay falla de conectividad.Se realizan extracciones en presencia del tesorero Sebastian Siarez, todas exitosas_x000D_
ATM queda en servicio. // Se coordina para 24/7 09Hs</t>
  </si>
  <si>
    <t>[24/07/2025] Se instala fix del teclado EPP7.Se realizan operaciones , todas exitosas.ATM queda en servicio.</t>
  </si>
  <si>
    <t>[24/07/2025] Teclado epp con tecla pegada, se requiere el cambio del mismo. suspende por pedido de repuesto.</t>
  </si>
  <si>
    <t>[24/07/2025] Mantenimiento preventivo io</t>
  </si>
  <si>
    <t>[24/07/2025] Se habla con especialista y revisa la falla del equipo, suspende por pedido de repuesto.</t>
  </si>
  <si>
    <t>[24/07/2025] Configuración de impresora de cliente, la misma se encontraba duplicada. Se realiza prueba en producción con funcionario  // Se requiere asistencia de técnico ya que no está saliendo las impresione, se realizó cambio de papel y no sale el tes pring.</t>
  </si>
  <si>
    <t>[23/07/2025] Se realiza limpieza de todo el equipo limpieza de valiador y pruebas en servicio sin falla confucionarii</t>
  </si>
  <si>
    <t>[23/07/2025] se reemplazan rodamientos desgastados y pruebas en diagnóstico y en servicio ok.</t>
  </si>
  <si>
    <t>[23/07/2025] Se realizo relevamiento de teclado epp._x000D_
Se instalo fix de teclado epp7._x000D_
Se realizo prueba en servicio sin presentar falla. // Se solicita guardia</t>
  </si>
  <si>
    <t>[23/07/2025] Se realizo relevamiento de epp.</t>
  </si>
  <si>
    <t>[24/07/2025] Se realizo relevamiento de teclado epp7._x000D_
Se realizo instalación de fix de teclado epp7._x000D_
Se realizo prueba en servicio sin fallas.</t>
  </si>
  <si>
    <t>[23/07/2025] Se realizo relevamiento de teclado epp7._x000D_
Se instalo fix de epp7.</t>
  </si>
  <si>
    <t>[23/07/2025] Se relevó información de teclado EPP y se aplicó fix que permite su actualización de firmware. Se realizaron pruebas en diagnóstico sin fallas. // Se solicita guardia</t>
  </si>
  <si>
    <t>[23/07/2025] Se realizo relevamiento de teclado epp._x000D_
Se instalo fix de teclado epp7._x000D_
Sw realizo prueba en producción sin presentar fallas. // Se solicita guardia</t>
  </si>
  <si>
    <t>[23/07/2025] Se realizo relevamiento de teclado epp._x000D_
Se realizo relevamiento y se completo formulario BIS.</t>
  </si>
  <si>
    <t>[24/07/2025] Se realizo relevamiento de teclado epp._x000D_
Se realizo instalación de fix de teclado epp7._x000D_
Se realizo prueba en servicio sin presentar fallas.</t>
  </si>
  <si>
    <t>[24/07/2025] Mantenimiento preventivo, se instala ups porque no teniai</t>
  </si>
  <si>
    <t>[24/07/2025] No se pudo realizar preventivo, equipo fuera de servicio por obra, se aguarda finalizacion para continuar, se cambia ups</t>
  </si>
  <si>
    <t>[24/07/2025]   Se instala firnware del teclado EPP7.Se realizan operaciones,  todas exitosas.ATM queda en servicio. // Se coordina para 24/7 09Hs</t>
  </si>
  <si>
    <t xml:space="preserve">[22/07/2025] se solicito a link carga completa de configuración </t>
  </si>
  <si>
    <t>[22/07/2025] Local cerrado, sin acceso al equipo</t>
  </si>
  <si>
    <t>[22/07/2025]  se solucionó falso contacto de cableado de sensores. se probó sensor junto a encargada para mostrar funcionamiento ok. se solicita que ub pase a colocat nueva lata-bolsa y cierre tesoro.  // Se coordina para 22/7 12Hs</t>
  </si>
  <si>
    <t xml:space="preserve">[22/07/2025] Mantenimiento preventivo ok, se realiza prueba de deposito en producción con funcionario </t>
  </si>
  <si>
    <t>[22/07/2025] se solucionó problema en cabezal glory se realizaron pruebas correspondientes  // quería informar que vinieron hacer la recaudación y no tiro el colección y no deja cerrar la puerta interna los portavalor se comunicaron con el técnico, el tecnico informo Que dejen todo abierto que el pasaba en un par de horas ya que hay un sensor con defecto</t>
  </si>
  <si>
    <t>[22/07/2025] Se realizó limpieza de impresora. Se relevó información de teclado EPP y se aplicó fix que permite su actualización de firmware. Se realizaron pruebas en diagnóstico sin fallas.</t>
  </si>
  <si>
    <t>[22/07/2025] Se realizo relevamiento y se aplico fix EPP7._x000D_
equipo operativo</t>
  </si>
  <si>
    <t xml:space="preserve">[22/07/2025] Mantenimiento preventivo ok. No se realiza prueba en producción porque no tienen efectivo para depositar </t>
  </si>
  <si>
    <t xml:space="preserve">[22/07/2025]  Se reemplaza vidrio antivandalico. Atm ok // [18/07/2025] se procede a limpieza de monitor y antivandalico, pero el mismo muestra mancha de láminas y se solicita repuesto para cambio. </t>
  </si>
  <si>
    <t>[22/07/2025] se suspende pedido por sucursal</t>
  </si>
  <si>
    <t xml:space="preserve">[22/07/2025] mantenimiento preventivo </t>
  </si>
  <si>
    <t>[22/07/2025] Se realizo mantenimiento preventivo OK Se realizaron pruebas en diagnóstico y producción con funcionario sin presentar fallas.</t>
  </si>
  <si>
    <t>[22/07/2025] Se realizo relevamiento de teclado epp._x000D_
Se realizo instalación de fix de teclado epp._x000D_
Se realizo prueba en servicio sin presentar falla._x000D_
 // Se solicita guardia</t>
  </si>
  <si>
    <t>[22/07/2025] Se relevó información de teclado EPP y se aplicó fix que permite su actualización de firmware. Se realizaron pruebas en diagnóstico sin fallas.</t>
  </si>
  <si>
    <t>[22/07/2025] Se aplica fix de teclado, pruebas en servicio sin falla con funcionario.</t>
  </si>
  <si>
    <t>[22/07/2025] Se realizo relevamiento de teclado epp._x000D_
Se realizo instalación de fix de teclado epp._x000D_
Se realizo prueba en servicio sin presentar fallas. // Se solicita guardia</t>
  </si>
  <si>
    <t>[22/07/2025] se observa logs de errores para ver origen del Fuera de servicio y TTU en blanco. no se encuentran errores reportados. Se.observa demoras en inicializacion de sw por CD colocado en lectora. se remueve y el Init es el correcto. atm sin fallas.</t>
  </si>
  <si>
    <t>[22/07/2025] Reemplazo de placa ioboard, pruebas ok // A coordinar con UB_x000D_
[21/07/2025] Se solicita placa io board 4.2.5 // El próximo servicio es el LUNES 21/07 a las 12:00 Hs aprox.</t>
  </si>
  <si>
    <t>[22/07/2025] cambio de slot del hd del cardcage._x000D_
se verifico disco del atm ok._x000D_
modulo probado en produccion junto al funcionario._x000D_
equipo operativo.</t>
  </si>
  <si>
    <t xml:space="preserve">[22/07/2025] cambio de membranas de teclas de funcion </t>
  </si>
  <si>
    <t xml:space="preserve">[22/07/2025] Se aplica fix del EPP, se realizaron pruebas en producción en presencia de funcionario </t>
  </si>
  <si>
    <t xml:space="preserve">[22/07/2025] se realiza mantenimiento preventivo en el equipo se realizaron pruebas correspondientes </t>
  </si>
  <si>
    <t>[22/07/2025] se instala fix y pruebas exitosas._x000D_
Atm ok</t>
  </si>
  <si>
    <t>[22/07/2025] atm con epp7 con funcionamiento normal. se instala fix. se realizan pruebas ok.</t>
  </si>
  <si>
    <t>[22/07/2025] relevamiento de EPP5._x000D_
equipo operativo.</t>
  </si>
  <si>
    <t>[22/07/2025] Al momento de llegar la MAE se encontraba 100% operativa. Se realizaron pruebas en BNE sin detectar fallas en el cabezal. Se realizaron pruebas en diagnóstico y producción con funcionario sin presentar fallas.  // Cliente informa: o funciona correctamente. Cuando seleccionamos la opción de "depositar efectivo" queda trabada con la leyenda "procesando efectivo" y no deja hacer ninguna otra operación. Se probó reiniciando el equipo pero sigue igual.</t>
  </si>
  <si>
    <t xml:space="preserve">[22/07/2025] funcionamiento normal al momento de la visita. funcionario retiró moneda que le habían introducido. se hicieron pruebas de diagnóstico y de servicio ok junto a funcionario </t>
  </si>
  <si>
    <t>[22/07/2025] Se realiza relevamiento de teclado epp._x000D_
Se realiza instalacion de fix de teclado epp._x000D_
Se realiza prueba en servicio sin fallas. // Se solicita guardia</t>
  </si>
  <si>
    <t>[22/07/2025] ATM no registra fallas al momento de la atención. // Se solicita guardia</t>
  </si>
  <si>
    <t>[23/07/2025] se coloca puerta</t>
  </si>
  <si>
    <t xml:space="preserve">[23/07/2025] se realizó mantenimiento preventivo correspondiente </t>
  </si>
  <si>
    <t xml:space="preserve">[23/07/2025] equipo sin falla. se instaló fix para teclado epp7. equipo operativo </t>
  </si>
  <si>
    <t xml:space="preserve">[23/07/2025] se coloca puerta. </t>
  </si>
  <si>
    <t xml:space="preserve">[23/07/2025] se limpió módulo y se retiró pedazo de papel de recorrido. se realizaron pruebas de diagnóstico y de servicio ok junto a funcionario </t>
  </si>
  <si>
    <t xml:space="preserve">[23/07/2025] Mantenimiento preventivo ok. Se realiza prueba en producción con funcionario </t>
  </si>
  <si>
    <t xml:space="preserve">[23/07/2025] Se realizo mantenimiento preventivo OK Se realizaron pruebas en diagnóstico. No se realizo prueba en producción ya que no contaban con efectivo para realizar deposito. </t>
  </si>
  <si>
    <t>[23/07/2025] se procede a desarmado limpieza y verificación de logs. se encuentra objeto extraño en head. pruebas ok</t>
  </si>
  <si>
    <t xml:space="preserve">[23/07/2025] Configuración de software. Se realiza prueba en producción con funcionario </t>
  </si>
  <si>
    <t>[23/07/2025] tras revision del dispensador, se suspende pedido por repuesto.</t>
  </si>
  <si>
    <t xml:space="preserve">[23/07/2025] Instalación de fix epp7. Se realiza prueba en producción con funcionario </t>
  </si>
  <si>
    <t xml:space="preserve">[23/07/2025] al momento de llegar el equipo se encontraba en servicio. la sucursal me informa que no han generado ningún pedido por fallas </t>
  </si>
  <si>
    <t>[23/07/2025] ATM no presenta fallas a mi llegada._x000D_
Se realizan pruebas en servicio sin presentar fallas // Se solicita guardia</t>
  </si>
  <si>
    <t>[23/07/2025] Se relevó información de teclado EPP. ATM sin fallas.</t>
  </si>
  <si>
    <t xml:space="preserve">[23/07/2025] se instaló fix EPP7 </t>
  </si>
  <si>
    <t>[23/07/2025] Mantenimiento preventivo</t>
  </si>
  <si>
    <t xml:space="preserve">[23/07/2025] se cambió consumibles dispensador </t>
  </si>
  <si>
    <t>[23/07/2025] Se reemplazo fascia superior exterior de ATM (la misma se encontraba vandalizada)._x000D_
Se adjuntan fotos de la tarea realizada. // [21/07/2025] Se suspende por pedido de partes._x000D_
luego de vandalismo se encuentra roto fascia superior del ATM._x000D_
Repuesto solicitado:  49-204825-XXXB Fascia superior exterior</t>
  </si>
  <si>
    <t>[23/07/2025] Se realizo mantenimiento preventivo OK Se realizaron pruebas en diagnóstico. No se realizo prueba en servicio ya que al momento no contaban con dinero para depositar.</t>
  </si>
  <si>
    <t xml:space="preserve">[23/07/2025] Mantenimiento preventivo </t>
  </si>
  <si>
    <t xml:space="preserve">[23/07/2025] Se resuelve problema con el módulo de depósitos, se realizó limpieza, se realizaron pruebas en producción en presencia de funcionario </t>
  </si>
  <si>
    <t xml:space="preserve">[23/07/2025] Se realizo relevamiento de epp._x000D_
Se realizo instalación de fix de epp7._x000D_
Se realizo prueba en servicio sin presentar fallas._x000D_
</t>
  </si>
  <si>
    <t xml:space="preserve">[21/07/2025] Se Realiza cambio del disco duro. se realiza instalación de software y aplicativo. las pruebas de dispensado en servicio quedan a cargo del tesorero porque no pueden cargar el ATM hasta las 15hs. Tesorera dice:NO PRESTO Conformidad POR NO HABER Sido VALIDADA TECNICAMENTE. </t>
  </si>
  <si>
    <t xml:space="preserve">[21/07/2025] se realiza mantenimiento preventivo en el equipo se realizaron pruebas correspondientes </t>
  </si>
  <si>
    <t xml:space="preserve">[21/07/2025] fix de teclado epp </t>
  </si>
  <si>
    <t xml:space="preserve">[21/07/2025] Mantenimiento preventivo ok. Se realiza prueba de deposito en producción con funcionario </t>
  </si>
  <si>
    <t>[21/07/2025] Se suspende por pedido de partes._x000D_
luego de vandalismo se encuentra roto fascia superior del ATM._x000D_
Repuesto solicitado:  49-204825-XXXB Fascia superior exterior</t>
  </si>
  <si>
    <t xml:space="preserve">[21/07/2025] se instaló fix EPP7 </t>
  </si>
  <si>
    <t xml:space="preserve">[21/07/2025] se realizó mantenimiento preventivo </t>
  </si>
  <si>
    <t xml:space="preserve">[21/07/2025] se actualizo fix EPP7 </t>
  </si>
  <si>
    <t>[21/07/2025] Se realizo instalación de fix de teclado epp._x000D_
Se realizo prueba en servicio sin presentar fallas.</t>
  </si>
  <si>
    <t>[21/07/2025] Se quitó un trozo de papel del transporte de la lectora, se realizó limpieza, se realizaron pruebas en producción en presencia de funcionario</t>
  </si>
  <si>
    <t>[21/07/2025] Mantenimiento preventivo io</t>
  </si>
  <si>
    <t>7998</t>
  </si>
  <si>
    <t>[21/07/2025] Se realizo cambio de modulo 2 de dispensador de manera preventiva. Se realizo mantenimiento preventivo OK Se realizaron pruebas en diagnóstico y producción con funcionario sin presentar fallas.</t>
  </si>
  <si>
    <t>BANCO NACION 7998</t>
  </si>
  <si>
    <t>[21/07/2025] Se reemplaza motherboard sierra._x000D_
Se realiza reinstalacion de software base y aplicativo M.V 11.0_x000D_
Se realiza prueba de extracción junto al funcionario Marcelo Bertone._x000D_
Se reemplaza teclado de supervisor. // [18/07/2025] Se reemplazo placa de dispensador._x000D_
Se reinstalo software base y aplicativo M.V 11.0.0_x000D_
Se suspende por pedido de repuesto.</t>
  </si>
  <si>
    <t>[21/07/2025] Se realizó mantenimiento preventivo. Se realizaron pruebas en diagnóstico y producción con clientes de la Entidad sin fallas.</t>
  </si>
  <si>
    <t>[21/07/2025] se regula mts y se calibra con billetes de 10.000. El atm queda sin efectivo por ser neutral. _x000D_
Atm en servicio ok // se consuklta a pdf disponibilidad</t>
  </si>
  <si>
    <t>[21/07/2025]   se asiste con cerrajero se realiza cambio de cerradura se realizaron pruebas correspondientes  // [18/07/2025] se suspende pedido por falla en cerradura cencon  // se coordina con caudales 15hs. _x000D_
tenemos problemas con la cerradura cencon no se pudo abrir, </t>
  </si>
  <si>
    <t>[21/07/2025] Pedido atendido y cerrado con pedido 101091092.</t>
  </si>
  <si>
    <t>[21/07/2025] no se observan fallas ni billete. Atm ok. BUSQUEDA NO EXITOSA // SLA 1 de 5</t>
  </si>
  <si>
    <t>[21/07/2025] retiro de tarjeta defectuosa atascada en lectora._x000D_
modulo probado en produccion junto al funcionario._x000D_
equipo operativo.</t>
  </si>
  <si>
    <t>[21/07/2025] Se reemplazó keypad cover de gaveta en módulo 4. QR 00-104777-000D-12004 (Denom $20000). Se realizaron pruebas en diagnóstico y producción con clientes de la Entidad sin falla. // Se solicita guardia</t>
  </si>
  <si>
    <t>[21/07/2025] Se realizo instalación de fix por teclado cliente. Se realizaron pruebas en diagnóstico y producción con funcionario sin presentar fallas. // Solicita guardia 21/7 11Hs</t>
  </si>
  <si>
    <t>[21/07/2025] Se realiza cierre con pedido N 101093134. // Se solicita guardia</t>
  </si>
  <si>
    <t xml:space="preserve">[21/07/2025] Se realizó mantenimiento preventivo. Equipo operativo y en servicio </t>
  </si>
  <si>
    <t>[21/07/2025] Se realizo instalación y actualización de firmware teclado cliente. Se realizaron pruebas en diagnóstico y producción con funcionario sin presentar fallas.</t>
  </si>
  <si>
    <t>[21/07/2025] Se solicita placa io board 4.2.5 // El próximo servicio es el LUNES 21/07 a las 12:00 Hs aprox.</t>
  </si>
  <si>
    <t>[21/07/2025] Se realizo relevamiento de teclado epp.</t>
  </si>
  <si>
    <t xml:space="preserve">[21/07/2025] Mantenimiento preventivo ok. Se realiza prueba de deposito en producción con funcionario. </t>
  </si>
  <si>
    <t>[21/07/2025] Se realizo relevamiento de teclado epp</t>
  </si>
  <si>
    <t xml:space="preserve">[21/07/2025] Mantenimiento preventivo </t>
  </si>
  <si>
    <t>[21/07/2025] Mantenimiento preventivo</t>
  </si>
  <si>
    <t>[21/07/2025] se realizo relevamiento de teclado epp.</t>
  </si>
  <si>
    <t>[22/07/2025] ajute del riel._x000D_
prueba de depositos con el operador ok._x000D_
Equipo operativo // Se consulta a caudales dispnibilidad</t>
  </si>
  <si>
    <t xml:space="preserve">[22/07/2025] Se realizo mantenimiento preventivo OK Se realizaron pruebas en diagnóstico. No se realizo prueba de depósito ya que no poseen efectivo al momento. </t>
  </si>
  <si>
    <t>[22/07/2025] No hay problema con el lector de tarjetas el problema es con el EPP se resuelve con el pedido 101091062</t>
  </si>
  <si>
    <t xml:space="preserve">[22/07/2025] Mantenimiento preventivo ok. No se realiza prueba en producción porque el cliente no posee nada para depositar. </t>
  </si>
  <si>
    <t>004925002670</t>
  </si>
  <si>
    <t xml:space="preserve">[22/07/2025] Se realiza mantenimiento preventivo en el equipo se realizaron pruebas correspondientes </t>
  </si>
  <si>
    <t>FAVANET 004925002670</t>
  </si>
  <si>
    <t xml:space="preserve">[22/07/2025] se retiró billete trabado en modulo aceitador de efectivo. se realizó limpieza y calibración del mismo. modulo aceptador de efectivo probado en producción con funcionario </t>
  </si>
  <si>
    <t xml:space="preserve">[22/07/2025] se realizó mantenimiento preventivo correspondiente </t>
  </si>
  <si>
    <t>[22/07/2025] USB desconectado, se contacta y el equipo queda operativo sin falla.</t>
  </si>
  <si>
    <t>[22/07/2025]   se entrega llave para cerradura y se prueba funcionamiento. atm ok // El Sr Vallina Rodrigo solicita concurrir mañana a las 1030Hs</t>
  </si>
  <si>
    <t xml:space="preserve">[22/07/2025] se realizó mantenimiento preventivo </t>
  </si>
  <si>
    <t>[22/07/2025] Se realizo relevamiento de teclado epp._x000D_
Se realizo instalación de fix de teclado epp._x000D_
Se realizo operación en servicio sin presentar falla. // Se solicita guardia</t>
  </si>
  <si>
    <t xml:space="preserve">[22/07/2025] Mantenimiento preventivo ok. Se realiza prueba de deposito en producción con funcionario </t>
  </si>
  <si>
    <t xml:space="preserve">[22/07/2025] Se retiró atasco de papel de la impresora. Se realizaron 20 impresiones sin que se produzca falla. // Se requiere asistencia, se arrucha el papel de la impresora y se atasca al querer salir, la cliente retira en varias ocasione el atasco, se borra el error, pero al imprimir se vuelve atascar </t>
  </si>
  <si>
    <t>[22/07/2025] aplicacion de fix epp7._x000D_
modulo probado en produccion junto al funcionario._x000D_
equipo operativo.</t>
  </si>
  <si>
    <t xml:space="preserve">[22/07/2025] se cambió rueda cam dispensador </t>
  </si>
  <si>
    <t>[21/07/2025] cambio de shutter._x000D_
modulo probado en produccion junto al funcionario._x000D_
Equipo operativo.</t>
  </si>
  <si>
    <t xml:space="preserve">[21/07/2025] falla en sensor de presencia de lata bolsa. se acomoda sensor lata bolsa en equipo. se realizan pruebas. Pruebas OK. sensor operativo. Lata bolsa operativa. Equipo operativo y en servicio. a la espera de UB que haga el cierre de cerradura de puerta tesoro. // Se coordina para las 15Hs_x000D_
</t>
  </si>
  <si>
    <t>[21/07/2025] Se verifica conectividad, se reemplaza patchcord de red , queda sin fallas.Se realizan depósitos , todos exitosos.Además se verifica con Monitoreo si se están transmitiendo los depósitos, respuesta satisfactoria.El  equipo queda en servicio. // derivado a Monitoreo</t>
  </si>
  <si>
    <t>[21/07/2025] Se realizo mantenimiento preventivo OK Se realizaron pruebas en diagnóstico y producción con funcionario sin presentar fallas.</t>
  </si>
  <si>
    <t xml:space="preserve">[21/07/2025] mantenimiento preventivo </t>
  </si>
  <si>
    <t xml:space="preserve">[21/07/2025] Se realizo instalación de fix de teclado epp._x000D_
Se realizo prueba en servicio sin presentar fallas._x000D_
Se realizo relevamiento de teclado epp._x000D_
</t>
  </si>
  <si>
    <t>[21/07/2025] Se realiza Mantenimiento Preventivo del equipo.Se realizan depósitos, todos exitosos.</t>
  </si>
  <si>
    <t>149</t>
  </si>
  <si>
    <t>[21/07/2025] Pedido atendido y cerrado con el pedido NRO 101092463. // Se solicita guardia</t>
  </si>
  <si>
    <t>BANCO LA PAMPA 149</t>
  </si>
  <si>
    <t>[21/07/2025] Se relevó información de teclado EPP y se aplicó fix que permite su actualización de firmware. Se realizaron pruebas en producción sin fallas.</t>
  </si>
  <si>
    <t>[21/07/2025] Se realizó mantenimiento preventivo. Se realizaron pruebas en diagnóstico sin fallas.</t>
  </si>
  <si>
    <t>[21/07/2025] Mantenimiento preventivo, calibración, pruebas ok</t>
  </si>
  <si>
    <t xml:space="preserve">[22/07/2025] ATM no tiene EPP7 _x000D_
</t>
  </si>
  <si>
    <t xml:space="preserve">[21/07/2025] Cambio de cerradura de fascia. Se dejan dos copias de llave // [26/05/2025] Se encuentra cerradura con llave rota, no tienen copia, se solicita cerradura </t>
  </si>
  <si>
    <t xml:space="preserve">[21/07/2025] Se realizo relevamiento de teclado epp. </t>
  </si>
  <si>
    <t>[20/07/2025] Se realizo mantenimiento preventivo OK Se realizaron pruebas en diagnóstico y producción con funcionario sin presentar fallas.</t>
  </si>
  <si>
    <t>[21/07/2025] Se realiza instalacion de fix de teclado._x000D_
Se realiza prueba en servicio sin presentar fallas.</t>
  </si>
  <si>
    <t>[21/07/2025] validador mal cerrado y atasco de papel en la boquilla de salida</t>
  </si>
  <si>
    <t>[21/07/2025]   se cambió y calibro MTS. se realizaron pruebas de diagnóstico y de servicio ok junto a funcionario  // [18/07/2025] se procede a desarmado, li.pieza e intentos de calibración de mts sin éxito. se solicita repuesto para su cambio. suspendo</t>
  </si>
  <si>
    <t>[21/07/2025] Se realiza Mantenimiento Preventivo del equipo.Se realizan varios depósitos, todos exitosos.</t>
  </si>
  <si>
    <t xml:space="preserve">[21/07/2025] se reparo ramal sensores presentador </t>
  </si>
  <si>
    <t>[21/07/2025] Se reviso cableado y configuración en equipo y router. Se realizaron pruebas de depósito con cliente. depósito impacta en sistema. CONECTIVIDAD OK. COMUNICACIÓN OK. Equipo operativo y en servicio  // Equipo con ping sin conexión remota._x000D_
4 días sin conexión sin contacto de la sucursal</t>
  </si>
  <si>
    <t xml:space="preserve">[21/07/2025] Reemplazo de Ups y bateria, la misma no encendió luego de un corte de energia. Se realiza prueba en producción con funcionario  // cliente se comunica por pantalla en negro, indica que tuvieron cortes de luz, ups no prende, recontadora prendida, reinicio, error persiste_x000D_
verificar fuente de cpu_x000D_
solicita que asistan lo antes posible_x000D_
horario: hasta las 21 hs_x000D_
contacto: +54 9 291 471-0328 alejandra_x000D_
 </t>
  </si>
  <si>
    <t xml:space="preserve">[21/07/2025] Mantenimiento preventivo ok, se realiza prueba de deposito en producción con funcionario </t>
  </si>
  <si>
    <t>[21/07/2025] se corrigio fecha y hora en bios. se conecto el cable de red del equipo porque no tenia conexión. // Cliente informa que la maquina esta fuera de servicio y está emitiendo los tickets con fecha incorrecta, imprime con fecha del 4/1/2012._x000D_
No se tiene conexión con el equipo, se deriva a técnico para verificar</t>
  </si>
  <si>
    <t>[19/07/2025] diagnósticos y preventivo ok</t>
  </si>
  <si>
    <t>[19/07/2025] se realizannpruebas y testosterona pero se suspende por cambio de validador. Solicitud de repuesto  // Se dio de alta el Requerimiento 101093075-0.</t>
  </si>
  <si>
    <t>[19/07/2025] se atiende sobre pedido suspendido 101093075. // El equipo acusaba un atasco el cual fue retirado pero no se puede realizar conexión remota con el equipo por mostrar problemas de red, se solicita visita tecnica para verificar el scrow y la estabilidad de la red.</t>
  </si>
  <si>
    <t>[19/07/2025] se.reemplaza validador con fallas. pruebas en servicio okc // Cliente indica que el equipo rechaza todos los billetes, indica que reiteradas veces se presento el tecnico la deja funcionando, pero al rato vuelve a rechazar todos los billetes.solicita asistencia tecnica con una solucion definitiva</t>
  </si>
  <si>
    <t>[20/07/2025] Se realizo calibración de sensor de presencia desde la placa ioboard. Se realizo mantenimiento de forma preventiva. Se realizaron pruebas en diagnóstico, deposito de efectivo y sobre con funcionario sin presentar fallas. // el cliente reclama que siempre tienen problemas con los senosres de la bolsa. Indica que el PV logró dejarlo funcionando pero solicitan que se asista a solucionarlo de manera definititva</t>
  </si>
  <si>
    <t xml:space="preserve">[20/07/2025] Se reemplaza correa de filtro por.encontrarse a punto.de.cortarse. Adjunto ticket de prueba ok // Cliente se comunica solicitando el mantenimiento preventivo ya que indica tener la maquina muy sucia y con billetes que se traban constantemente. </t>
  </si>
  <si>
    <t xml:space="preserve">[20/07/2025] diagnóstico pruebas y preventivo ok </t>
  </si>
  <si>
    <t>[18/07/2025] Se soluciona falla de teclado, pruebas en servicio sin falla con funcionario.</t>
  </si>
  <si>
    <t>[18/07/2025]   cambio de lector de huellas // [17/07/2025] suspendido por pedido de repuesto 9</t>
  </si>
  <si>
    <t xml:space="preserve">[18/07/2025] se realiza mantenimiento preventivo en el equipo se realizaron pruebas correspondientes con funcionario </t>
  </si>
  <si>
    <t xml:space="preserve">[18/07/2025] se realizó mantenimiento preventivo </t>
  </si>
  <si>
    <t>[18/07/2025]   se cambió UPS _x000D_
error 33 // [12/07/2025] se suspende por pedido de repuestos  // Sebastian Garcia_x000D_
2996091576 _x000D_
Horarios: De 9 a 20.  De lunes a sábado_x000D_
Domingo de 11 a 19.</t>
  </si>
  <si>
    <t>[18/07/2025] relevamiento de sistema y actualización de fix teclado. ok</t>
  </si>
  <si>
    <t>[18/07/2025] Se realizo MP._x000D_
modulo probado en produccion junto al funcionario._x000D_
equipo operativo.</t>
  </si>
  <si>
    <t xml:space="preserve">[18/07/2025]   Reemplazo de Note Transport de dispensador. Se realiza prueba de dispensador en producción con funcionario.  // [16/07/2025] Falla sensor y mts de  note transport se solicita repuesto. </t>
  </si>
  <si>
    <t xml:space="preserve">[18/07/2025] se realiza mantenimiento preventivo </t>
  </si>
  <si>
    <t>[18/07/2025] Se instalo fix de teclado de cliente._x000D_
Se realizo relevamiento de teclado epp.</t>
  </si>
  <si>
    <t>4673</t>
  </si>
  <si>
    <t xml:space="preserve">[18/07/2025] Se realiza mantenimiento preventivo </t>
  </si>
  <si>
    <t>BAPRO 4673</t>
  </si>
  <si>
    <t xml:space="preserve">[18/07/2025] Se realiza cambio de denominación de dos gavetas de $1.000 a $10.000, con número de serie B838221201723 y B838230200909, las mismas se dejan funcionando en el ATM </t>
  </si>
  <si>
    <t>[18/07/2025] Al arribar a sucursal se encuentra teclado de cliente EPP sin fallas. Se procede a relevar datos del teclado EPP. Se aplica fix EPP en ATM. Teclado EPP operativo. ATM operativo y en servicio. Se reviso lector biométrico. se realizaron pruebas de Biometría con funcionario bancario. Biometría operativa.</t>
  </si>
  <si>
    <t>[18/07/2025] se procede a desarmado, li.pieza e intentos de calibración de mts sin éxito. se solicita repuesto para su cambio. suspendo</t>
  </si>
  <si>
    <t>[18/07/2025] Se realizo desarme y limpieza de dispensador._x000D_
Se realizo calibración de fotosensores y limpieza de correas._x000D_
Se realizaron pruebas en diagnostico sin presentar fallas.</t>
  </si>
  <si>
    <t>[18/07/2025] Se acomodaron correas de presentador tras atasco de billetes. Se acomoda sensor de stacker._x000D_
Reacondicionado y cambio de cableado de monitor de supervisor._x000D_
Pruebas en servicio junto a funcionario exitosas</t>
  </si>
  <si>
    <t>[18/07/2025] Al llegar el equipo se encuentra en servicio, la lectora presenta falla en la placa, se realiza el cambio de la misma, pruebas en diagnostico y en servicio sin falla con funcionario.</t>
  </si>
  <si>
    <t xml:space="preserve">[18/07/2025] masterizacion de equipo, cambio de disco y mantenimiento preventivo </t>
  </si>
  <si>
    <t>[18/07/2025] se remplaza cabezal _x000D_
se masteriza equipo _x000D_
deposito de cliente ok // cliente informa que  el equipo no toma los billetes de $20 mil. se ingresa al equipo, se chequea en el BNE que esta configurado para que los tome, se verifica en el listado de depósitos que algunos si toma. se realiza deposito de prueba de $120mil y solo tomo $60 mil. tarda en tomar las denominaciones E C B.ya se volco el fw al cabezal sin éxito con personal de monitoreo. se requiere asistencia técnica  +5492236030458</t>
  </si>
  <si>
    <t>[18/07/2025] se suspende pedido por falla en cerradura cencon  // se coordina con caudales 15hs. _x000D_
tenemos problemas con la cerradura cencon no se pudo abrir, </t>
  </si>
  <si>
    <t>[18/07/2025] Se realizo mantenimiento preventivo OK Se realizaron pruebas en diagnóstico y producción con funcionario sin presentar fallas.</t>
  </si>
  <si>
    <t>[18/07/2025] por relevamiento interno. se realiza pedido de partes</t>
  </si>
  <si>
    <t>[18/07/2025] Se verifica gaveta de $20000 en buen estado, la misma ya se encuentra configurada a $20000 sn:FRU 1750053503 0202419.</t>
  </si>
  <si>
    <t xml:space="preserve">[18/07/2025] se cambió lectora tarjetas </t>
  </si>
  <si>
    <t>[18/07/2025] Se reemplazó shutter de dispensador. Producía fallas aleatorias generando retract pero quedando operativo nuevamente_x000D_
Pruebas en servicio junto a funcionario exitosas  // [17/07/2025] Se suspende por pedido de parte (Shutter e IO Board)</t>
  </si>
  <si>
    <t>[18/07/2025] Se realizo actualización de firmware de teclado cliente. Se realizaron pruebas en diagnóstico y producción con funcionario sin presentar fallas.</t>
  </si>
  <si>
    <t>[18/07/2025] Se realizo instalación de fix de tecladodecliente. Se realizaron pruebas en diagnóstico y producción con funcionario sin presentar fallas.</t>
  </si>
  <si>
    <t>[18/07/2025] Se realizó limpieza de impresora de recibos. Se relevó información de teclado EPP y se aplicó fix que permite su actualización de firmware. Se realizaron pruebas en diagnóstico sin fallas. // Se solicita guardia</t>
  </si>
  <si>
    <t>[18/07/2025] Mantenimiento preventivo, pruebas realizadas con el tesorero oko</t>
  </si>
  <si>
    <t xml:space="preserve">[18/07/2025] se instaló fix de teclado EPP._x000D_
Prueba en servicio junto a funcionario exitosas </t>
  </si>
  <si>
    <t>[17/07/2025] Se realizo MP._x000D_
modulo probado en produccion junto al funcionario._x000D_
equipo operativo.</t>
  </si>
  <si>
    <t>[17/07/2025] Se realiza limpieza del equipo, verificación de mecanismos, limpieza de sensores, pruebas en servicio sin falla con funcionario.</t>
  </si>
  <si>
    <t xml:space="preserve">[17/07/2025] se ajusto latabolsa // A coordinar con UB_x000D_
Se solicita asistencia en equipo con error bolsa ausente luego de la recaudacion.PV le indica al personal Julia que haga el reclamo a meza.Para que asista tecnico._x000D_
</t>
  </si>
  <si>
    <t>[17/07/2025] Se encuentra resto de billete atascado en validador. No se encuentra el resto. Se realiza limpieza de forma preventiva. Se realizan pruebas en diagnóstico y producción con funcionario sin presentar fallas.</t>
  </si>
  <si>
    <t>[17/07/2025] se resuelve atasco de sobre en Buzón._x000D_
Tas Ok</t>
  </si>
  <si>
    <t>14</t>
  </si>
  <si>
    <t>[17/07/2025] Se realizo M. preventivo</t>
  </si>
  <si>
    <t>BANCO LA PAMPA 14</t>
  </si>
  <si>
    <t xml:space="preserve">[17/07/2025] se realiza mantenimiento preventivo en el equipo se realizaron pruebas correspondientes </t>
  </si>
  <si>
    <t>[17/07/2025] Se realizo MP._x000D_
modulo probado en produccion junto al funcionario._x000D_
equipo operativo</t>
  </si>
  <si>
    <t>[17/07/2025] Se realizó mantenimiento preventivo. Se realizaron pruebas en diagnóstico sin fallas.</t>
  </si>
  <si>
    <t xml:space="preserve">[17/07/2025] Se corrigió valor de sensor MTS._x000D_
Pruebas en servicio junto a funcionario exitosas </t>
  </si>
  <si>
    <t>[17/07/2025] Se relevó información de teclado EPP y se aplicó fix que permite su actualización de firmware. Se realizaron pruebas en diagnóstico sin fallas. // Se solicita guardia</t>
  </si>
  <si>
    <t>[17/07/2025]   Actualización de software. Se realiza prueba en producción con funcionario  // Pablo Ruscio de pase de fondo y solicita concurrir el día jueves 17/7  10hs</t>
  </si>
  <si>
    <t xml:space="preserve">[17/07/2025] se realiza revisión de equipo en general se revisan sensores de presentador de dispensador se realizaron pruebas correspondientes con funcionario </t>
  </si>
  <si>
    <t xml:space="preserve">[17/07/2025] se realiza mantenimiento y remasterizacion de equipo </t>
  </si>
  <si>
    <t xml:space="preserve">[17/07/2025] se realizó mantenimiento preventivo </t>
  </si>
  <si>
    <t>[17/07/2025] Se realizo cambio de kit de fricción modulo 1 y 2. Se realizo mantenimiento preventivo OK Se realizaron pruebas en diagnóstico y producción con funcionario sin presentar fallas.</t>
  </si>
  <si>
    <t xml:space="preserve">[17/07/2025]   se cambió escrow y placa escrow  // [16/07/2025] se suspende por pedido de repuestos </t>
  </si>
  <si>
    <t>[17/07/2025] Tras fallas en ttu debido a la actualizacion de MV, se masterizo atm_x000D_
imagen 1.5.1 y jam 11.0._x000D_
modulo probado en produccion junto al funcionario._x000D_
equipo operativo.</t>
  </si>
  <si>
    <t>[17/07/2025] Se suspende por pedido de parte (Shutter e IO Board)</t>
  </si>
  <si>
    <t xml:space="preserve">[17/07/2025] Instalación de fix Epp. Se realiza prueba en producción con funcionario </t>
  </si>
  <si>
    <t>[17/07/2025] Se realiza cambio de consumibles, limpieza de sensores, cambio de correas, cambio de cam roller, pruebas en servicio sin falla con funcionario.</t>
  </si>
  <si>
    <t>[17/07/2025] Se aplico FIX de Teclado EPP7. Se realizaron pruebas en diagnóstico y producción con funcionario sin presentar fallas.</t>
  </si>
  <si>
    <t>[17/07/2025]   Se diagnostica el equipo, se cambia la cuarta posición de picker afd, pruebas en diagnostico y en servicio sin falla con funcionario. // Fabian Daurich tesorero solicita concurrencia 17/7</t>
  </si>
  <si>
    <t>[17/07/2025] Al llegar al ATM el mismo presenta falla en teclado de cliente, dispensador sin falla, lectora sin fallas._x000D_
Se instala fix de teclado Epp, atm en servicio, se realizan extracciones y se adjuntan comprobantes. // Se solicita guardia</t>
  </si>
  <si>
    <t xml:space="preserve">[17/07/2025] Se realizo limpieza y calibración de modulo de deposito Ena. Se realizaron pruebas en diagnóstico y en producción con funcionario sin presentar fallas. </t>
  </si>
  <si>
    <t>[17/07/2025] se realiza limpieza y calibración de equipo</t>
  </si>
  <si>
    <t xml:space="preserve">[17/07/2025] Se verifica falla en la versión de firmware de teclado EPP. Se actualiza el mismo._x000D_
Pruebas en servicio junto a funcionario exitosas </t>
  </si>
  <si>
    <t xml:space="preserve">[18/07/2025] se reconectó impresora y balanceó atm satisfactoriamente. pruebas OK. atm operativo </t>
  </si>
  <si>
    <t xml:space="preserve">[17/07/2025]   Se realiza cambio de lectora de tarjetas, pruebas en servicio  con funcionario sin falla. // [16/07/2025] Se solicita cambio de lectora, suspende por pedido de repuesto </t>
  </si>
  <si>
    <t xml:space="preserve">[18/07/2025] Mantenimiento preventivo ok. Se realiza prueba en producción con funcionario </t>
  </si>
  <si>
    <t>[18/07/2025] se encendio la pc q estaba apagada // Se debe verificar estado de equipo y red en sitio</t>
  </si>
  <si>
    <t xml:space="preserve">[18/07/2025] se procede a limpieza de monitor y antivandalico, pero el mismo muestra mancha de láminas y se solicita repuesto para cambio. </t>
  </si>
  <si>
    <t xml:space="preserve">[18/07/2025] Se realizó instalación de SNBC con software base 1.0.4 y Aleph 4.34. _x000D_
Pruebas en servicio junto a funcionario exitosas </t>
  </si>
  <si>
    <t>[18/07/2025] Se reemplazó stacker. Se realizaron pruebas en diagnóstico sin fallas.</t>
  </si>
  <si>
    <t xml:space="preserve">[18/07/2025] se ajusto presentador dispensador </t>
  </si>
  <si>
    <t>[18/07/2025] limpieza y lubricacion del shutter._x000D_
modulo probado en produccion junto al funcionario._x000D_
equipo operativo.</t>
  </si>
  <si>
    <t xml:space="preserve">[18/07/2025] al arribar a sucursal se encuentra teclado de cliente EPP sin fallas. se procede a relevar datos del teclado EPP. se aplica fix EPP en ATM. </t>
  </si>
  <si>
    <t xml:space="preserve">[18/07/2025] Se desarmó el módulo de depósitos y se realizó limpieza, se realizaron pruebas en producción en presencia de funcionario </t>
  </si>
  <si>
    <t>[18/07/2025] Se reemplazo placa de dispensador._x000D_
Se reinstalo software base y aplicativo M.V 11.0.0_x000D_
Se suspende por pedido de repuesto.</t>
  </si>
  <si>
    <t>[18/07/2025] Revisión de epp versión 5 fecha de fabricación 23/3/15 sin fallas</t>
  </si>
  <si>
    <t xml:space="preserve">[17/07/2025] Se actualizó firmware de EPP._x000D_
Pruebas en servicio junto a funcionario exitosas </t>
  </si>
  <si>
    <t>[17/07/2025] A mi llegada el ATM se encuentra con falla en teclado Epp, sin fallas en dispensador y sin fallas en lectora de tarjetas._x000D_
Se realiza instalacion de fix de Epp, el ATM queda operativo._x000D_
Se realiza extracción en servicio y se adjunta comprobante. // Se solicita guardia</t>
  </si>
  <si>
    <t xml:space="preserve">[17/07/2025] se verifica fuente alimentación modem con falla. se prueba con otra fuente y el modem levantó.  se verifica con monitoreo el serviso esta operativo. se deja fuente a préstamo </t>
  </si>
  <si>
    <t>[17/07/2025] limpieza y calibrado de sensores. no se detectan atascos.  se prueba con funcionario  // .</t>
  </si>
  <si>
    <t xml:space="preserve">[18/07/2025] al arribar a sucursal se encuentra teclado de cliente EPP sin fallas. se procede a relevar datos del teclado EPP. se aplica fix EPP en ATM. Teclado EPP operativo. ATM operativo y en servicio </t>
  </si>
  <si>
    <t>[18/07/2025] El equipo presenta falla en el presentador, se dobla la chapa frontal dificultando así la salida del dispensador del tesoro, se repara y se deja el equipo en funcionamiento, pruebas en servicio sin falla con funcionario.</t>
  </si>
  <si>
    <t>[18/07/2025] Se realizo actualización de firmware teclado cliente. Se realizaron pruebas en diagnóstico y producción con funcionario sin presentar fallas.</t>
  </si>
  <si>
    <t>[18/07/2025] Se realizo instalación de fix por teclado cliente. Se realizaron pruebas en diagnóstico y producción con funcionario sin presentar fallas.</t>
  </si>
  <si>
    <t>[18/07/2025] se instaló fix EPP7  // Emiliano Eve informa que asiste 18/07 8.30hs</t>
  </si>
  <si>
    <t xml:space="preserve">[18/07/2025] membrana gastada de teclas de funcion. se dejo configurado con pantalla tactil y operativo </t>
  </si>
  <si>
    <t xml:space="preserve">[16/07/2025] Se realizó mantenimiento preventivo en equipo P500. se realizó prueba de depósito de efectivo con cliente. Prueba OK. cliente NO DEPOSITA. Equipo operativo y en servicio </t>
  </si>
  <si>
    <t xml:space="preserve">[16/07/2025] Se realiza mantenimiento preventivo </t>
  </si>
  <si>
    <t>[16/07/2025] Se realizo MP._x000D_
prueba de depositos con el operador ok._x000D_
Equipo operativo</t>
  </si>
  <si>
    <t>[16/07/2025] Se reemplazo switch de puerta de supervisor._x000D_
Se reemplazo cerradura de puerta de supervisor._x000D_
ATM en servicio. // Se solicita guardia</t>
  </si>
  <si>
    <t xml:space="preserve">[16/07/2025] se realiza mantenimiento preventivo en el equipo se realizaron pruebas correspondientes </t>
  </si>
  <si>
    <t>[16/07/2025] fix de teclado epp  // Santiago morales informa que asiste 17/07 9hs</t>
  </si>
  <si>
    <t xml:space="preserve">[16/07/2025] Se solicita cambio de lectora, suspende por pedido de repuesto </t>
  </si>
  <si>
    <t>[16/07/2025] Se aplica fix de teclado pruebas en servicio sin falla con funcionario</t>
  </si>
  <si>
    <t xml:space="preserve">[16/07/2025] Se retiraron 10 billetes de $1000 y 2 billetes de $2000 atascados en el transporte vertical del upper al lower unit._x000D_
Pruebas en servicio junto a funcionario exitosas </t>
  </si>
  <si>
    <t xml:space="preserve">[16/07/2025] se suspende por pedido de repuestos </t>
  </si>
  <si>
    <t xml:space="preserve">[16/07/2025] Actualización de software. Se realiza prueba en producción con funcionario </t>
  </si>
  <si>
    <t xml:space="preserve">[16/07/2025] se realiza mantenimiento preventivo en el equipo se realizaron pruebas correspondientes con funcionario </t>
  </si>
  <si>
    <t xml:space="preserve">[16/07/2025] mantenimiento preventivo._x000D_
Pruebas en servicio junto a funcionario exitosas </t>
  </si>
  <si>
    <t>[16/07/2025] se instaló y configuró fix de pinpad. pruebas OK. atm operativo</t>
  </si>
  <si>
    <t xml:space="preserve">[16/07/2025] Instalación de parche fix epp. Se realiza prueba en producción con funcionario. </t>
  </si>
  <si>
    <t xml:space="preserve">[16/07/2025] se realiza mantenimiento preventivo </t>
  </si>
  <si>
    <t>[16/07/2025] se realizó relevamiento . EPP7 con H. Error. se aplicó fix solucionando inconveniente. Pruebas de servicio ok</t>
  </si>
  <si>
    <t>[16/07/2025] cambio de sensor de mts._x000D_
modulo probado en produccion junto al funcionario._x000D_
equipo operativo. // [15/07/2025] tras revision del dispensador, se suspende pedido por repuesto. fallas en el sensor de mts.</t>
  </si>
  <si>
    <t>[16/07/2025] se abre boquilla, se le solicita al supervisor que retire el efectivo. se reinicia y queda en servicio  // Equipo sin ping, se reinicio router y equipo, se acomodaron los cables, sin resultado exitoso, no se puede dar solucion remota, se deriva a tecnico para revisar atasco de scrow y problemas de red.</t>
  </si>
  <si>
    <t>[16/07/2025] Mantenimiento preventivo. _x000D_
Se ajustan valores de impresora de cliente._x000D_
Pruebas en servicio quedan a cargo de funcionario cuando disponga depósitos a realizar</t>
  </si>
  <si>
    <t xml:space="preserve">[17/07/2025] sin fallas al momento de la visita </t>
  </si>
  <si>
    <t>[16/07/2025] se realizó relevamiento. funcionamiento ok</t>
  </si>
  <si>
    <t xml:space="preserve">[17/07/2025] se instaló y configuró fix de EPP7 BSC, 414-2000 R9F. Pruebas OK. atm operativo </t>
  </si>
  <si>
    <t>[17/07/2025] se instaló y configuró fix de EPP7 BSC, 414-2000 R9F. Pruebas OK. atm operativo</t>
  </si>
  <si>
    <t>[17/07/2025] se procede a verificación de falla qué se.soluciona con desarmado, li.pieza y calibración. atm e impresora ok</t>
  </si>
  <si>
    <t xml:space="preserve">[17/07/2025] se realiza mantenimiento preventivo </t>
  </si>
  <si>
    <t>[17/07/2025] se instaló y configuró fix de EPP7. pruebas OK. atm operativo</t>
  </si>
  <si>
    <t xml:space="preserve">[17/07/2025] se instaló y configuró fix de EPP7. pruebas OK. atm operativo </t>
  </si>
  <si>
    <t xml:space="preserve">[17/07/2025] se retira atasco de billete _x000D_
se colocan correas nuevamente te en su sitio_x000D_
se realizan varios depósitos de cliente ok  // Se desarmo una de las gomas por las que pasan los billetes, en el buzón de la sucursal Balcarce_x000D_
_x000D_
</t>
  </si>
  <si>
    <t>[17/07/2025] Se reemplazó feed Shaft del módulo 1. Se realizó limpieza de dispensador. Se realizaron pruebas en diagnóstico sin fallas. Se relevó información de teclado EPP, y se aplicó fix que permite su actualización de firmware. // Se solicita guardia</t>
  </si>
  <si>
    <t>[17/07/2025]   Se reemplazo Lower top y se realizo seguimiento en Balanceo del día 16, luego puesta en servicio y vuelto a controlar en la apertura de sucursal del día 17. sin fallas y con depósitos y dispensación correcta._x000D_
Atm ok // [15/07/2025] suspendo por pedido de repuesto</t>
  </si>
  <si>
    <t>[17/07/2025] Se detecto falla al querer ingresar al menú supervisor. Se realizo pruebas y se cambio cable USB de placa TCM. Se realizaron pruebas en diagnóstico y producción con funcionario sin presentar fallas.</t>
  </si>
  <si>
    <t xml:space="preserve">[17/07/2025] Se realiza mantenimiento preventivo </t>
  </si>
  <si>
    <t>[17/07/2025] se realizó relevamiento correspondiente de teclado epp. sin falla</t>
  </si>
  <si>
    <t>[17/07/2025] Relevamiento de EPP , ATM tiene instalado EPP5, no aplica el fix.</t>
  </si>
  <si>
    <t>[17/07/2025] suspendido por pedido de repuesto 9</t>
  </si>
  <si>
    <t>[17/07/2025] En comunicación con el tesorero Marcelo Bertone me indica que luego de la atención telefónica del día de ayer el ATM quedo en servicio sin fallas.</t>
  </si>
  <si>
    <t xml:space="preserve">[16/07/2025] Falla sensor y mts de  note transport se solicita repuesto. </t>
  </si>
  <si>
    <t xml:space="preserve">[16/07/2025] se limpió módulo de depósito. se hicieron pruebas de diagnóstico y de servicio ok </t>
  </si>
  <si>
    <t>[16/07/2025]   se reemplaza cardcage por fallas reiteradas. se configura y prueba sin errores. atm ok // [15/07/2025] suspendo por pedido de repuesto</t>
  </si>
  <si>
    <t>[16/07/2025] Se realizo M. preventivo_x000D_
Se aplico fix de teclado epp ya que el mismo presentaba falla al momento de mi llegada.</t>
  </si>
  <si>
    <t>[17/07/2025] Relevamiento teclado epp5, no se aplico fix</t>
  </si>
  <si>
    <t>[15/07/2025] Se realizo relevamiento de EPP._x000D_
Se realizo actualización de firmware de EPP.</t>
  </si>
  <si>
    <t xml:space="preserve">[15/07/2025] se instaló fix EPP7 </t>
  </si>
  <si>
    <t>[15/07/2025] Se realiza limpieza del equipo, cambio de consumibles, limpieza de sensores, pruebas en servicio sin falla con funcionario.</t>
  </si>
  <si>
    <t>[15/07/2025] actualización de firmware epp</t>
  </si>
  <si>
    <t xml:space="preserve">[15/07/2025]   se cambió módulo 1 dispensador  // [14/07/2025] se suspende por pedido de sucursal </t>
  </si>
  <si>
    <t xml:space="preserve">[15/07/2025] Se reemplazó lectora de tarjetas. Pruebas en servicio junto a funcionario exitosas </t>
  </si>
  <si>
    <t>[15/07/2025]   se reconfiguro opcion 47-6 de instructivo. pruebas realizadas en produccion // [14/07/2025] suspendido por cierre de sucursal. no pudieron cargarlo por error en el menu. solicitan asistencia mañana despues de las 13hs</t>
  </si>
  <si>
    <t xml:space="preserve">[15/07/2025] diagnóstico pruebas y preventivo ok </t>
  </si>
  <si>
    <t>[15/07/2025] Se realiza búsqueda de 3 billetes de $20000, no se encuentran los mismos. ATM sin fallas. // SLA 1 de 5</t>
  </si>
  <si>
    <t>[15/07/2025] se retira atasco de billete de modulo de deposito _x000D_
se realiza prueba en produccion con el funcionario ok</t>
  </si>
  <si>
    <t>[15/07/2025] se verifica atm sin fallas fisicas._x000D_
tras comunicacion con link, la conexion presenta intermitencias._x000D_
El mismo sera corroborado por el sector de comunicaciones del banco. Se dio aviso a Federico de central._x000D_
Modulo probado en produccion junto al funcionario._x000D_
Equipo operativo.</t>
  </si>
  <si>
    <t>[15/07/2025] actualización firmware epp</t>
  </si>
  <si>
    <t>[15/07/2025] diagnóstico pruebas y preventivo ok, se realizo tarea mientras de atendía SC por.placa dispensador</t>
  </si>
  <si>
    <t xml:space="preserve">[15/07/2025] se realiza mantenimiento preventivo en el equipo se realizaron pruebas correspondientes </t>
  </si>
  <si>
    <t xml:space="preserve">[15/07/2025] Se realiza relevamiento del EPP, se realiza actualización del firmware del EPP, se realizaron pruebas en producción en presencia de funcionario </t>
  </si>
  <si>
    <t>[15/07/2025] Se destraba el equipo, se retiran billetes trabados en la entrada del escrow, pruebas en servicio sin falla con funcionarios.</t>
  </si>
  <si>
    <t xml:space="preserve">[15/07/2025] Se realizó mantenimiento preventivo. Se realizaron pruebas en producción con funcionario bancario. Prueba EXITOSA. ATM operativo y en servicio </t>
  </si>
  <si>
    <t>[15/07/2025] Se realiza limpieza, lubricacion y ajustede elementos de friccion de cabezal glory. Se realiza deposito en producción con funcionario.  // Rodillos de cabezal no toman agarran los billetes</t>
  </si>
  <si>
    <t xml:space="preserve">[15/07/2025] se realizó mantenimiento preventivo correspondiente </t>
  </si>
  <si>
    <t>[15/07/2025] Se realizo M. preventivo</t>
  </si>
  <si>
    <t>[15/07/2025] se realizó revisión profunda y no se encontró faltantes  // SLA 1 de 5</t>
  </si>
  <si>
    <t xml:space="preserve">[15/07/2025] se encontró correa fuera de posición luego de encontrar un sobre trabado en recorrido del mismo. se acomodaron correas. se realizaron pruebas en depósito. depósito operativo. ATM operativo y en servicio </t>
  </si>
  <si>
    <t>[15/07/2025] Se realiza relevamiento de teclado EPP7 y se actualiza firnware del mismo.Se realizan operaciones en presencia del tesorero Andres Garcia, todas exitosas.</t>
  </si>
  <si>
    <t>[15/07/2025] Se realiza mantenimiento preventivo del equipo, limpieza, cambio de consumibles, limpieza de sensores, pruebas en diagnostico y en servicio sin falla con funcionario.</t>
  </si>
  <si>
    <t>[15/07/2025] suspendo por pedido de repuesto</t>
  </si>
  <si>
    <t>[15/07/2025] Reemplazo de placa arduino y placa io, ya que no registraba cambio de estado de sensor de presencia de bolsa, actualización de firmware de cabezal. Se realiza deposito de prueba en producción con funcionario.  // [14/07/2025] Falla placa ioboard, sensor de presencia cambia de estado pero la placa no. Se solicita repuesto // se coordin con caudales para 11:30hs_x000D_
_x000D_
Cliente reclama que hace una semana esta teniendo el mismo problema con los sensores que toman el cambio de bolsa ._x000D_
Ya tuvo dos asistencias y la falla continua (101089625)_x000D_
Luego de cada recaudacion como la de hoy no toma el shipout y se debe hacer cambio de bolsa manual _x000D_
Por favor asistir para verificar y dar solucion</t>
  </si>
  <si>
    <t>[15/07/2025] Se reemplazaron consumibles de los 4 módulos._x000D_
Se realizaron pruebas en diagnostico sin presentar fallas._x000D_
Se realizaron pruebas en servicio sin presentar fallas.</t>
  </si>
  <si>
    <t>[15/07/2025] tras revision del dispensador, se suspende pedido por repuesto. fallas en el sensor de mts.</t>
  </si>
  <si>
    <t xml:space="preserve">[15/07/2025]   se reemplaza placa con falla. pruebas ok // [03/07/2025] se suspende pedido por solicitud de repuestos placa de dispensador  // Se consulta a PDF disponibilidad. </t>
  </si>
  <si>
    <t xml:space="preserve">[15/07/2025] falla en sistema operativo.  se realizó re instalación de imagen base, luego de alpeh y se realizó la configuración correspondiente.  equipo probado en producción con funcionario  // Se deriva a monitoreo para revision de app.No inicia luego de corte de luz,queda en pantalla loading please wait, Se revisa config y se intenta forzado de inicio pero la falla persiste._x000D_
Diego.54 2920 42-3152SAIEP - VIEDMA - RIO NEGRO 47_x000D_
101090535-0_x000D_
</t>
  </si>
  <si>
    <t xml:space="preserve">[15/07/2025] se suspende por horario </t>
  </si>
  <si>
    <t>[16/07/2025] Se realizo M. preventivo._x000D_
Se aplico fix de teclado de cliente.</t>
  </si>
  <si>
    <t xml:space="preserve">[16/07/2025] Se realizó limpieza de sensores de note feeder módulo 1 y se acomodaron correas fuera de posición del presenter._x000D_
Pruebas en servicio junto a funcionario exitosas </t>
  </si>
  <si>
    <t>9741</t>
  </si>
  <si>
    <t xml:space="preserve">[16/07/2025] Actualización de software </t>
  </si>
  <si>
    <t>BANCO HIPOTECARIO 9741</t>
  </si>
  <si>
    <t>[16/07/2025] Se actualiza firnware del teclado EPP7.Se realizan operaciones  en presencia del tesorero Mauricio Ciavattini, todas exitosas.ATM queda en servicio.</t>
  </si>
  <si>
    <t xml:space="preserve">[16/07/2025] Se aplica fix EPP, equipo operativo </t>
  </si>
  <si>
    <t xml:space="preserve">[16/07/2025] se reparo stacker dispensador </t>
  </si>
  <si>
    <t>[16/07/2025] Se estableció comunicación telefónica con Soporte a Entidades de Red Link, dónde informaron que se trata de una falla generalizada y la misma ya se encuentra en revisión bajo el número de ticket 945625.</t>
  </si>
  <si>
    <t xml:space="preserve">[16/07/2025] se instaló fix EPP7 </t>
  </si>
  <si>
    <t>[16/07/2025] Se realiza relevamiento. EPP5 con funcionamiento ok. pruebas de servicio ok.</t>
  </si>
  <si>
    <t>[16/07/2025] Se repara problema en boquilla de presentador y se calibra picker afd. pruebas en servicio sin falla con funcionario.</t>
  </si>
  <si>
    <t xml:space="preserve">[15/07/2025] se cambió escrow por estar con la conta salida , rota y enredada. se realiza prueba de diagnóstico y de servicio ok junto a funcionario </t>
  </si>
  <si>
    <t xml:space="preserve">[16/07/2025] relevamiento y fix de teclado epp. </t>
  </si>
  <si>
    <t>3276</t>
  </si>
  <si>
    <t xml:space="preserve">[16/07/2025] al arribar a sucursal se encuentra teclado de cliente EPP7 operativo y sin fallas. Se realizó relevamiento en ATM. _x000D_
Número de pedido: 101090425_x000D_
Tecnico: Diego Godoy (80722)_x000D_
Modelo de equipo: OPTEVA 522_x000D_
Número de equipo: 3276_x000D_
Versión de jam: 11.2_x000D_
Foto de la Versión de FW del epp: se adjunta foto_x000D_
Es BSC o PCI: PCI PLUS_x000D_
Falla en OSD: sin fallas_x000D_
ATM operativo y en servicio </t>
  </si>
  <si>
    <t>BANCO HIPOTECARIO 3276</t>
  </si>
  <si>
    <t>[15/07/2025] Se realiza cambio de cerradura intergard ID 35002980 x 35003263, pruebas de apertura y cierre ok.  // Se coordino asistencia con UB 15/07 12hs</t>
  </si>
  <si>
    <t>[16/07/2025] fix de teclado epp</t>
  </si>
  <si>
    <t>[15/07/2025] se reinstaló impresora  // El router tiene cortes de conexión time 1337ms y pierde conexión, tambien tiene error de hardware de impresora, no logramos conectarnos remotamente, se reinicia el router sin éxito, se deriva a técnico para revisar.</t>
  </si>
  <si>
    <t>[16/07/2025] Se relevó información sobre teclado EPP, y se aplicó fix que permite su actualización de firmware. ATM sin fallas.</t>
  </si>
  <si>
    <t xml:space="preserve">[16/07/2025] se cambió teclado supervisor </t>
  </si>
  <si>
    <t>[16/07/2025] Se realiza revisión completa del módulo # 2  dispensador,  se retira resto de plástico y se repara gaveta de $2000, queda sin fallas.Se realizan extracciones del dispesnador en presencia del tesorero Mauricio Ciavattini, todas exitosas.ATM queda en servicio.</t>
  </si>
  <si>
    <t xml:space="preserve">[16/07/2025] se cambió lectora tarjetas </t>
  </si>
  <si>
    <t>9742</t>
  </si>
  <si>
    <t>BANCO HIPOTECARIO 9742</t>
  </si>
  <si>
    <t>[16/07/2025] Se aplica Fix de teclado epp, pruebas en servicio sin falla con funcionario.</t>
  </si>
  <si>
    <t>[16/07/2025] fix de teclado epp // German Messori  solicita asistencia 16/07 9.30hs</t>
  </si>
  <si>
    <t>[16/07/2025] Se realizó mantenimiento preventivo. Se realizaron pruebas en diagnóstico sin fallas.</t>
  </si>
  <si>
    <t>[14/07/2025] se realizaron distintas pruebas en diagnóstico ok. se reinstaló jam. pruebas en servicio junto a funcionario con resultado ok</t>
  </si>
  <si>
    <t>[14/07/2025] Se realizo M. preventivo</t>
  </si>
  <si>
    <t>[14/07/2025]   se reinicio contadores._x000D_
ATM en prueba // tras mas hora y media de espera para ingreso al equipo el tesorero Adrian Ortega se retira, solicita que se asista el dia lunes 12hs</t>
  </si>
  <si>
    <t>[14/07/2025] se remplaza lata</t>
  </si>
  <si>
    <t>[14/07/2025] Se realiza limpieza de equipo y verificación de sensores verificación de tensión de correas Limpieza del modulo depósito Limpieza de validador Pruebas en servicio sin falla con funcionarios.</t>
  </si>
  <si>
    <t>[14/07/2025] se realizó mantenimiento preventivo (junto a service call 811831)</t>
  </si>
  <si>
    <t xml:space="preserve">[14/07/2025] actualización de firmware de teclado. queda en servicio </t>
  </si>
  <si>
    <t>[14/07/2025] Configuración de denominación en menú ras de Glory. Se realiza prueba de deposito en producción con funcionario  // cliente se comunica por equipo no toma billetes de 500, 1000 y 2000, se verifica que los compartimentos no estan sucios, reinicio, toma 26 de 500 y solo 1 de 1000, reinicio, limpia nuevamente los compartimentos, error persiste_x000D_
contacto: 5492914705344 magali</t>
  </si>
  <si>
    <t>[14/07/2025] Se reemplazaron consumibles del modulo 2 y 3._x000D_
Se realizaron pruebas en diagnostico sin presentar fallas._x000D_
Se realizo prueba en servicio junto al funcionario sin presentar fallas.</t>
  </si>
  <si>
    <t>[14/07/2025] suspendido por cierre de sucursal. no pudieron cargarlo por error en el menu. solicitan asistencia mañana despues de las 13hs</t>
  </si>
  <si>
    <t>[14/07/2025] Se realizo MP._x000D_
modulo probado en produccion junto al funcionario._x000D_
equipo operativo. // [11/07/2025] se suspende pedido por sucursal</t>
  </si>
  <si>
    <t>[14/07/2025] se instaló parche firmware EPP7  // Se requiere apertura</t>
  </si>
  <si>
    <t>[14/07/2025] se remplaza validdor y se repara motor paso a paso de ingreso // Se deriva a ténico para calibrar en sitio. Equipo CIMA</t>
  </si>
  <si>
    <t xml:space="preserve">[14/07/2025] se suspende por pedido de sucursal </t>
  </si>
  <si>
    <t>[14/07/2025] Se realiza limpieza del equipo, verificación de sensores, calibración de sensor mts pruebas en servicio sin falla con funcionario.</t>
  </si>
  <si>
    <t xml:space="preserve">[14/07/2025] falla en sensor fcs1. se limpio sensor. se limpio dispensador completo y se calibró mts. modulo dispensador de dinero probado en producción con funcionario </t>
  </si>
  <si>
    <t xml:space="preserve">[14/07/2025] se realiza mantenimiento preventivo </t>
  </si>
  <si>
    <t xml:space="preserve">[14/07/2025] se realiza mantenimiento preventivo en el equipo se realizaron pruebas correspondientes con funcionario </t>
  </si>
  <si>
    <t>[14/07/2025] Falla placa ioboard, sensor de presencia cambia de estado pero la placa no. Se solicita repuesto // se coordin con caudales para 11:30hs_x000D_
_x000D_
Cliente reclama que hace una semana esta teniendo el mismo problema con los sensores que toman el cambio de bolsa ._x000D_
Ya tuvo dos asistencias y la falla continua (101089625)_x000D_
Luego de cada recaudacion como la de hoy no toma el shipout y se debe hacer cambio de bolsa manual _x000D_
Por favor asistir para verificar y dar solucion</t>
  </si>
  <si>
    <t xml:space="preserve">[14/07/2025] Se realiza mantenimiento de </t>
  </si>
  <si>
    <t>[14/07/2025] Se realiza limpieza de ambos módulos, verificación y limpieza de sensores, calibración de mts verificación de consumibles, pruebas en servicio sin falla con funcionario.</t>
  </si>
  <si>
    <t xml:space="preserve">[14/07/2025] diagnóstico pruebas y preventivo ok </t>
  </si>
  <si>
    <t>[14/07/2025]   Se reemplazó cabezal con lector magnético. Se realizaron pruebas en diagnóstico y producción sin fallas. // [11/07/2025] Suspende por pedido de repuesto (Cabezal con lector magnético).</t>
  </si>
  <si>
    <t xml:space="preserve">[14/07/2025] Se retiran logs del equipo para análisis. Se vuelve a corregir valor de seteo de CCXS._x000D_
Las pruebas en diagnóstico son exitosas, aunque dicen falla sólo aparece en servicio. _x000D_
El equipo será cargado y probado en servicio mañana durante el horario que se encuentra el funcionario para controlar que no se generen los retract, ya que, según auditoria se observa que el error lo ha hecho esporádicamente y en operaciones puntuales, arrojando 1 segundo después que el dispensador está ok y por tal motivo continua dispensador sin error por otro lapso de tiempo con normalidad. _x000D_
Se aclaró circunstancias con el focal Juan Santamarìa. // [11/07/2025] Se suspende por cierre de sucursal </t>
  </si>
  <si>
    <t>[14/07/2025]   Se corrió fix que actualiza firmware de teclado EPP, solucionando así la falla. Se realizaron pruebas en diagnóstico y producción sin fallas. // [11/07/2025]   Suspende por pedido de repuesto (Panel de teclado) // [10/07/2025] Se intentó reparar teclado EPP sin éxito. Suspende por pedido de repuestos. // se solicita UB.</t>
  </si>
  <si>
    <t>3254</t>
  </si>
  <si>
    <t xml:space="preserve">[14/07/2025] Configuración de software. Se realiza prueba en producción con funcionario </t>
  </si>
  <si>
    <t>BANCO HIPOTECARIO 3254</t>
  </si>
  <si>
    <t>589TAS02</t>
  </si>
  <si>
    <t xml:space="preserve">[15/07/2025] se solucionó problema en panel táctil se realizo calibración y ajuste correspondientes se realizaron pruebas correspondientes con funcionario </t>
  </si>
  <si>
    <t>BANCO MACRO 589TAS02</t>
  </si>
  <si>
    <t>[15/07/2025]   se cambió escrow y placa.. // [14/07/2025] suspendido por pedido de repuesto</t>
  </si>
  <si>
    <t>[15/07/2025] Se relevó información sobre teclado EPP, y se aplicó fix que permite su actualización de firmware. ATM sin fallas.</t>
  </si>
  <si>
    <t>[15/07/2025] Se realiza la aplicación del fix de teclado epp, tambien se soluciona error de dispensador pruebas en servicio con funcionario sin falla.</t>
  </si>
  <si>
    <t xml:space="preserve">[15/07/2025] Al momento de llegar el ATM se encontraba funcionando correctamente. Se desarmó el lector de tarjetas y se realizó limpieza, se realizaron pruebas en producción en presencia de funcionario </t>
  </si>
  <si>
    <t>[15/07/2025] Se realizó Mantenimiemto Preventivo 2do Semestre.</t>
  </si>
  <si>
    <t>[14/07/2025] falla en aplicativo. se reinstala software base y aplicativo Aleph a v.4.34.8.13. se configura equipo. se cargan usuarios depositantes y supervisores.Equipo operativo y en servicio  // no toma cambios de bolsa y se tilda constantemente</t>
  </si>
  <si>
    <t xml:space="preserve">[15/07/2025] mantenimiento preventivo </t>
  </si>
  <si>
    <t>[15/07/2025] Se reemplazó lector biométrico. _x000D_
Pruebas en servicio junto a funcionario exitosas  // [14/07/2025] Se suspende por pedido de parte (lectora biométrico)</t>
  </si>
  <si>
    <t xml:space="preserve">[15/07/2025] se sacó tarjeta doblada de lectora. se realizaron pruebas de diagnóstico y de servicio ok junto a funcionario </t>
  </si>
  <si>
    <t xml:space="preserve">[15/07/2025] se realiza mantenimiento preventivo </t>
  </si>
  <si>
    <t>[15/07/2025] Se destrabó clamp. Se realizaron pruebas en diagnóstico y producción con clientes de la Entidad sin fallas.</t>
  </si>
  <si>
    <t xml:space="preserve">[15/07/2025] Configuración de software. Se realiza prueba en producción con funcionario </t>
  </si>
  <si>
    <t>[15/07/2025] Actualización de Firnware de teclado EPP7, queda sin fallas.Se realizan operaciones en presencia de la tesorera Anabel  Herrera, todas, exitosas.ATM queda en servicio.</t>
  </si>
  <si>
    <t>[15/07/2025] Se reemplazaron consumibles del modulo 1, 3 y 4._x000D_
Se realizaron pruebas en diagnostico sin presentar fallas._x000D_
Se realizaron pruebas en servicio sin presentar fallas.</t>
  </si>
  <si>
    <t xml:space="preserve">[15/07/2025] Equipo operativo sin fallas, el cliente encontró billete trabado en la puerta trasera y reinicio el equipo quedando operativo, pruebas de depósito ok // Cliente se comunica por pantalla tildada. Se intenta ingresar remotamente al equipo, pero la mala conexión no lo permite. Se reinicia router, se cambia de puerto y la mala conexión persiste. Se hace un apagado general, y al iniciar, se lo guia al cliente para ingresar y no reconoce la validadora. Al no poder ingresar al equipo luego de reiteradas veces, no se puede reiniciar. </t>
  </si>
  <si>
    <t>[14/07/2025] se remasterizo cti90  // Cliente con problema para depositar billetes de 20 mil, se realizo actualizacion de FW pero persiste la falla  (0101041262)_x000D_
El comentario del cliente es que si bien toma billetes de $20.000, sigue sin pasar gran cantidad. Es un inconveniente que esta desde hace bastante tiempo y cabe aclara que su mayoría son billetes en perfecto estado._x000D_
Se deriva a tecnico para su revision</t>
  </si>
  <si>
    <t>[15/07/2025] se retira atasco de billete ,  // El cliente informa que rechaza billetes nuevamente luego de cambio de validador el dia 10/07, se deriva a tecnico</t>
  </si>
  <si>
    <t xml:space="preserve">[15/07/2025] Se entregan gavetas configuradas denominación $1000 (mil). Se entrega gaveta s/n: BE00069134; se retira gaveta s/n: BY000262299. Se entrega gaveta s/n: BY00020977; se retira gaveta s/n: BR070082100. gavetas probadas en producción con funcionario bancario. gavetas OK. ATM operativo y en servicio </t>
  </si>
  <si>
    <t>[15/07/2025] cambio de consumibles, pruebas de dispensador realizadad en diagnostico  // Florencia Baraona solicita asistencia 15/07 9hs</t>
  </si>
  <si>
    <t xml:space="preserve">[15/07/2025] Se realizo M. preventivo </t>
  </si>
  <si>
    <t>[14/07/2025] Se realizó instalación de equipo CTI90. se cargaron usuarios.  // [11/07/2025] Se realizó instalación de equipo SNBC CTI90 en cliente. se configuro equipo. equipo sin usuarios cargados para realizar pruebas. se realizará prueba en CAPACITACIÓN (Coordinado con cliente para el lunes 14/7 a las 8:30 hs)</t>
  </si>
  <si>
    <t>[13/07/2025] Se encuentran billetes trabados a causa de lata mal colocada, se logra acomodar la lata y borrar error e8 con clear ram. Se realiza prueba de deposito en producción con funcionario.  // +5492915773711_x000D_
Se carga en DM</t>
  </si>
  <si>
    <t>[14/07/2025] Se realizó Mantenimiento Preventivo del ATM 2do semestre.</t>
  </si>
  <si>
    <t>[14/07/2025] Se suspende por pedido de parte (lectora biométrico)</t>
  </si>
  <si>
    <t xml:space="preserve">[14/07/2025] se realiza mantenimiento  preventivo </t>
  </si>
  <si>
    <t>[14/07/2025] se suspende por corte de luz en suc</t>
  </si>
  <si>
    <t xml:space="preserve">[14/07/2025] Se realiza mantenimiento preventivo </t>
  </si>
  <si>
    <t>[14/07/2025] Se reinstaló software base Windows 7 y aplicativo JAM v 11.0.0. Se realizaron en diagnóstico y producción con funcionaria de la Entidad sin fallas.</t>
  </si>
  <si>
    <t xml:space="preserve">[14/07/2025] se instaló fix para corregir falla de teclado de cliente. el mismo quedó operativo y se probó en producción con funcionario </t>
  </si>
  <si>
    <t xml:space="preserve">[14/07/2025] Mantenimiento preventivo ok. Se realiza prueba en producción con funcionario. </t>
  </si>
  <si>
    <t>[14/07/2025] Se realiza limpieza del equipo, limpieza de sensores, cambio de correas, cambio de consumibles, pruebas en servicio sin falla con funcionario.</t>
  </si>
  <si>
    <t xml:space="preserve">[14/07/2025]   se realiza cambio de lector de tarjetas se realizaron pruebas correspondientes con funcionario  // [11/07/2025] se suspende pedido por solicitud de repuestos </t>
  </si>
  <si>
    <t>[14/07/2025] suspendido por pedido de repuesto</t>
  </si>
  <si>
    <t>[14/07/2025] Se reemplazaron consumibles del modulo 1 y 3._x000D_
Se realizaron diversas pruebas en diagnostico sin presentar fallas._x000D_
Se realizaron extracciones con clientes sin presentar fallas.</t>
  </si>
  <si>
    <t xml:space="preserve">[14/07/2025] Mantenimiento preventivo. Cambio de stripper módulo 4, take away módulo 1 y feed shaft módulo 1 y 2. Reparación cadena pasacable de impresora._x000D_
Pruebas en servicio junto a funcionario exitosas </t>
  </si>
  <si>
    <t>[14/07/2025] Se actualiza firmare del EPP7, queda sin fallas.Se realizan operaciones en presencia del tesorero Andres Garcia, todas exitosas.ATM queda en servicio.</t>
  </si>
  <si>
    <t>[14/07/2025] cambio de escrow._x000D_
modulo probado en produccion junto al funcionario._x000D_
Equipo operativo. // [11/07/2025] tras revision del modulo de depositos, se suspende pedido por repuesto._x000D_
escrow con cinta dañada</t>
  </si>
  <si>
    <t>[12/07/2025] falla de comunicación con cabezal. se reinstala software queda en servicio  // Se solicita asistencia en equipo con error al depositar se hace BNE se borra info en disco D pero la falla persiste._x000D_
sin atascos visibles.Ver App</t>
  </si>
  <si>
    <t xml:space="preserve">[12/07/2025] mantenimiento de </t>
  </si>
  <si>
    <t>[12/07/2025] Al momento de mi llegada el ATM se encontraba sin fallas, se esperó a que pasarán varios clientes para corroborar el correcto funcionamiento del equipo._x000D_
Se realiza operación en servicio y se adjunta comprobante.</t>
  </si>
  <si>
    <t>[12/07/2025] se realiza correct de cabezal // falla constantemente</t>
  </si>
  <si>
    <t>[12/07/2025] se configuro auto power PC  // Se solicita asistencia técnica ya que la PC esta apagada y no enciende. se verifico conexiones ok.verificar en sitio._x000D_
Contacto: 2984253116 Leon Beatriz_x000D_
Horarios del local:  de 8.30 a 21.30 hs</t>
  </si>
  <si>
    <t xml:space="preserve">[12/07/2025] se realiza mantenimiento preventivo </t>
  </si>
  <si>
    <t>[12/07/2025] se suspende por pedido de repuestos  // Sebastian Garcia_x000D_
2996091576 _x000D_
Horarios: De 9 a 20.  De lunes a sábado_x000D_
Domingo de 11 a 19.</t>
  </si>
  <si>
    <t>[11/07/2025] Se realizo mantenimiento preventivo OK Se realizaron pruebas en diagnóstico y producción con funcionario sin presentar fallas.</t>
  </si>
  <si>
    <t xml:space="preserve">[11/07/2025] se realizó mantenimiento preventivo </t>
  </si>
  <si>
    <t>[11/07/2025]   Se cambiaron dos correas, se quitó una banda elástica del validador. se reseteo y reconfiguró la placa Master. se realizaron pruebas con personal de la empresa  // [08/07/2025] Se suspende pedido por solicitud de repuesto  // Se solicita asistencia ya que el cte informa que las correas están flojas._x000D_
Contacto: 2983414372 Martin</t>
  </si>
  <si>
    <t>[11/07/2025] Se detecto rueda de CAM floja. Se ajusto la misma. Se realizaron pruebas en diagnóstico y producción con funcionario sin presentar fallas.</t>
  </si>
  <si>
    <t>[11/07/2025] Se realizó carga del efectivo y prueba de extracción de todas las denominaciones en servicio junto al funcionario exitosamente // [10/07/2025] Instalacion de H22_x000D_
gavetas:_x000D_
$1000: B838240904255, B838240701894_x000D_
$2000: B838240903723, B838240701874._x000D_
$10000 B838240904133, B838240701882_x000D_
$20000 B838240902359, B838240701483_x000D_
Se realizo una consulta de saldo ok._x000D_
Pruebas en produccion en el dia de mañana por falta de alarma._x000D_
Se suspende pedido.</t>
  </si>
  <si>
    <t>[11/07/2025] tras revision del modulo de depositos, se suspende pedido por repuesto._x000D_
escrow con cinta dañada</t>
  </si>
  <si>
    <t>[11/07/2025] se repara lectora y se retira tarjeta trabada. pruebas ok</t>
  </si>
  <si>
    <t>[11/07/2025] Se realizo reinstalacion de software base y aplicativo M.V 11.0._x000D_
Se realiza configuración de types y pruebas en servicio junto al tesorero.</t>
  </si>
  <si>
    <t>[11/07/2025] Se realizo cambio de kit de fricción modulo 1, 2, 3 y 4. Se realizo mantenimiento preventivo OK Se realizaron pruebas en diagnóstico y producción con funcionario sin presentar fallas.</t>
  </si>
  <si>
    <t>[11/07/2025] Se realiza ajuste de fichas de antenas de router teldat, se verifica correcta comunicación al equipo con Romina Caro de monitoreo.  // Requerimiento 101088762-0. Se detectó un equipo con router que no emite señal. Se procedió a verificar las conexiones físicas y se sugirió cambiar el cable de red a otro puerto. A pesar de esta acción, el inconveniente persiste. _x000D_
Se solicita asistencia técnica para resolver la falla. _x000D_
Contacto: +54 9 291 501-4070 _x000D_
Disponibilidad: de 8:00 a 20:30 horas.</t>
  </si>
  <si>
    <t>[11/07/2025] se suspende pedido por sucursal</t>
  </si>
  <si>
    <t xml:space="preserve">[11/07/2025] se realiza limpieza y revisión a lector de tarjetas se realizaron pruebas correspondientes con funcionario </t>
  </si>
  <si>
    <t>[12/07/2025] Se verifica placa de sensores no presentando falla. Se ajusta sensibilidad de sensor de presencia de bolsa, se realiza mantenimiento preventivo de cabezal. Se realiza prueba de deposito en producción con funcionario.  // cliente se contacta por que luego de la recaudación los contadores no quedaron en 0._x000D_
Se realiza cambio de bolsa lógico y comenta que es la tercera recaudación seguida que le pasa lo mismo._x000D_
No toma el cambio de bolsa._x000D_
Se solicita asistencia en sitio para su verificación.</t>
  </si>
  <si>
    <t>[11/07/2025]   Suspende por pedido de repuesto (Panel de teclado) // [10/07/2025] Se intentó reparar teclado EPP sin éxito. Suspende por pedido de repuestos. // se solicita UB.</t>
  </si>
  <si>
    <t xml:space="preserve">[11/07/2025] se reemplazó shutter. se realizan pruebas de diagnóstico y de servicio ok junto a funcionario </t>
  </si>
  <si>
    <t>[11/07/2025]  Se realizó carga del equipo y prueba de extracción de todas las denominaciones y prueba de depósitos de efectivo en servicio junto al funcionario exitosamente // [10/07/2025] Instalacion de H 34._x000D_
gavetas:_x000D_
$1000: V10J230200513, V10J240900015._x000D_
$2000: V10J230101522, V10J240800462._x000D_
$10000 V10J230102270, V10J240900009._x000D_
$20000 V10J230101174, V10J240800461_x000D_
Se realizo una consulta de saldo ok._x000D_
pruebas en produccion en el dia de mañana por falta de  alarma._x000D_
se suspende pedido</t>
  </si>
  <si>
    <t>tras mas hora y media de espera para ingreso al equipo el tesorero Adrian Ortega se retira, solicita que se asista el dia lunes 12hs</t>
  </si>
  <si>
    <t xml:space="preserve">[11/07/2025] Se suspende por cierre de sucursal </t>
  </si>
  <si>
    <t>[11/07/2025] Se continúa trabajando en SC 101089577</t>
  </si>
  <si>
    <t xml:space="preserve">[11/07/2025] se suspende pedido por solicitud de repuestos </t>
  </si>
  <si>
    <t>[11/07/2025] Se realizó instalación de equipo SNBC CTI90 en cliente. se configuro equipo. equipo sin usuarios cargados para realizar pruebas. se realizará prueba en CAPACITACIÓN (Coordinado con cliente para el lunes 14/7 a las 8:30 hs)</t>
  </si>
  <si>
    <t>[11/07/2025] Se realizo cambio de kit de fricción modulo 1, 2, 3 y 4. Se realizaron pruebas en diagnóstico y producción con funcionario sin presentar fallas.</t>
  </si>
  <si>
    <t xml:space="preserve">[10/07/2025] Se corrigieron parámetros de sensado en la placa de dispensador._x000D_
Prueba del módulo en diagnóstico ok._x000D_
Pruebas en servicio junto a funcionario exitosas </t>
  </si>
  <si>
    <t xml:space="preserve">[10/07/2025] se realizó mantenimiento preventivo </t>
  </si>
  <si>
    <t xml:space="preserve">[10/07/2025] sesuspende pedido por solicitud de repuestos </t>
  </si>
  <si>
    <t>[10/07/2025] Se realizo reparación de lectora de tarjetas._x000D_
Se realizaron pruebas en diagnostico y en servicio sin presentar fallas.</t>
  </si>
  <si>
    <t xml:space="preserve">[10/07/2025] mantenimiento preventivo </t>
  </si>
  <si>
    <t xml:space="preserve">[10/07/2025] Reparación de gaveta de $10000 sn:be00000974. La prueba en producción la va a realizar el funcionario ya que va a ser recargado en otro momento </t>
  </si>
  <si>
    <t>[10/07/2025] Se realiza limpieza del equipo, calibración de sensor mts, verificación de consumibles, verificación de correas, calibracion del modulo de deposito, pruebas en diagnostico y en servicio sin falla con funcionario.</t>
  </si>
  <si>
    <t>[10/07/2025] limpieza de validador (va06)</t>
  </si>
  <si>
    <t xml:space="preserve">[10/07/2025] funcionamiento ok al momento de la visita. se revisó y limpio note Feeder. se verificaron versiones de firmware. se hicieron pruebas de diagnóstico y de servicio ok junto a funcionario </t>
  </si>
  <si>
    <t xml:space="preserve">[10/07/2025] se limpio validador deposito </t>
  </si>
  <si>
    <t>[10/07/2025] Se reemplazó presentador. Se realizaron pruebas en diagnóstico sin fallas.</t>
  </si>
  <si>
    <t xml:space="preserve">[10/07/2025] se realizó cambio de rodamiento gastado de modulo dispensador de dinero.  el mismo se probó en producción con funcionario </t>
  </si>
  <si>
    <t xml:space="preserve">[10/07/2025] se realiza mantenimiento preventivo </t>
  </si>
  <si>
    <t>[10/07/2025] masterizacion de equipo  // derivado a técnico</t>
  </si>
  <si>
    <t xml:space="preserve">[10/07/2025] se retiraron billetes trabados de módulo de depósito (se entregaron a funcionario) se acomodó correa en ingreso a gaveta . se realizaron pruebas de diagnóstico y de servicio ok </t>
  </si>
  <si>
    <t>[10/07/2025] Se realizo revisión exhaustiva integral del equipo. Se realizaron pruebas en diagnóstico BNE sin presentar fallas. Se realiza capacitación a Sacristán Camila, Soto Florencia, Pamela Matoso y Ramos Carolina. Se realiza prueba en producción de depósito de billetes y de sobre sin presentar fallas. MAE OPERATIVA</t>
  </si>
  <si>
    <t>[10/07/2025] Se intentó reparar teclado EPP sin éxito. Suspende por pedido de repuestos. // se solicita UB.</t>
  </si>
  <si>
    <t>[11/07/2025] cambio de picker (modulo 2)._x000D_
modulo probado en produccion junto al funcionario._x000D_
equipo operativo.</t>
  </si>
  <si>
    <t>[11/07/2025]   se desarmo card Cage y se limpió memoria (aparente apagado esporádico) en forma oreventiva. se midieron tensiones ok. se monitoreo atm. funcionamiento ok  // [10/07/2025] se suspende por horario de sucursal. se comprobó conexión ok. se realiza test Port ok se habla con link. y comunicaciones del banco. informan que a las 05am da error 4120</t>
  </si>
  <si>
    <t xml:space="preserve">[11/07/2025] Se realizo reinstalacion de software base y aplicativo M.V 11.0._x000D_
Se realiza configuración de types y pruebas en servicio junto al tesorero_x000D_
</t>
  </si>
  <si>
    <t>[11/07/2025] Suspende por pedido de repuesto (Cabezal con lector magnético).</t>
  </si>
  <si>
    <t xml:space="preserve">[11/07/2025] Mantenimiento preventivo ok. Se realiza prueba en producción con funcionario. </t>
  </si>
  <si>
    <t xml:space="preserve">[11/07/2025] Se realizo cambio de teclado cliente. Se realizaron pruebas en diagnóstico y producción con funcionario sin presentar fallas. // [10/07/2025] Se Encuentra teclado Epp fuera de línea. Se solicita repuesto </t>
  </si>
  <si>
    <t xml:space="preserve">[11/07/2025]   se pasa a controlar el funcionamiento de gaveta y equipo. El mismo se observa sin fallas al arribo. recibió depósitos en todas sus denominaciones, almacenando billetes de manera correcta. Adjunto imágenes de tickets. // [10/07/2025]   se realizan pruebas y cambios en conjunto con especialistas. se deja el.equipo en servicio y sin fallas. Suspendo para corroborar cambios y funcionamiento, Tambien realizar mas tareas . // [08/07/2025] se detecta falla de motor y faltó tiempo para pruebas por cierre sucursal. Queda en servicio sin gaveta de $1000 para evitar fallos que dejen el atm fuera de servicio. pruebas con funcionario en esta condición sin fallas. </t>
  </si>
  <si>
    <t xml:space="preserve">[11/07/2025] Se realiza limpieza de elementos de fricción, calibración de sensores de dispensador y limpieza del mismo. Se realiza prueba de dispensador en producción con funcionario. </t>
  </si>
  <si>
    <t xml:space="preserve">[11/07/2025]   se realiza cambio de lector de tarjetas se realizaron pruebas correspondientes con funcionario  // [10/07/2025] sesuspende pedido por solicitud de repuestos </t>
  </si>
  <si>
    <t xml:space="preserve">[11/07/2025] se reinicio ATM_x000D_
</t>
  </si>
  <si>
    <t>[10/07/2025] Instalacion de H22_x000D_
gavetas:_x000D_
$1000: B838240904255, B838240701894_x000D_
$2000: B838240903723, B838240701874._x000D_
$10000 B838240904133, B838240701882_x000D_
$20000 B838240902359, B838240701483_x000D_
Se realizo una consulta de saldo ok._x000D_
Pruebas en produccion en el dia de mañana por falta de alarma._x000D_
Se suspende pedido.</t>
  </si>
  <si>
    <t>[10/07/2025] Se reparo switch de presentador._x000D_
Se reemplazaron consumibles del modulo 3._x000D_
Se realizaron pruebas en diagnostico sin presentar fallas._x000D_
Se realizaron varias extracciones en servicio sin presentar fallas, se adjuntan comprobantes. // se coordina con UB 17hs</t>
  </si>
  <si>
    <t>[10/07/2025] Instalacion de H 34._x000D_
gavetas:_x000D_
$1000: V10J230200513, V10J240900015._x000D_
$2000: V10J230101522, V10J240800462._x000D_
$10000 V10J230102270, V10J240900009._x000D_
$20000 V10J230101174, V10J240800461_x000D_
Se realizo una consulta de saldo ok._x000D_
pruebas en produccion en el dia de mañana por falta de  alarma._x000D_
se suspende pedido</t>
  </si>
  <si>
    <t>[10/07/2025] se suspende por horario de sucursal. se comprobó conexión ok. se realiza test Port ok se habla con link. y comunicaciones del banco. informan que a las 05am da error 4120</t>
  </si>
  <si>
    <t>[10/07/2025] se reemplaza validador  // El cliente informa que la gran mayoria de billetes rebotan, se realiza limpieza del equipo pero persiste la falla, no se observa falla en el equipo se deriva a técnico para revisar.</t>
  </si>
  <si>
    <t xml:space="preserve">[10/07/2025]   se realizan pruebas y cambios en conjunto con especialistas. se deja el.equipo en servicio y sin fallas. Suspendo para corroborar cambios y funcionamiento, Tambien realizar mas tareas . // [08/07/2025] se detecta falla de motor y faltó tiempo para pruebas por cierre sucursal. Queda en servicio sin gaveta de $1000 para evitar fallos que dejen el atm fuera de servicio. pruebas con funcionario en esta condición sin fallas. </t>
  </si>
  <si>
    <t xml:space="preserve">[10/07/2025] se quitó un billete atascado en el head, se realizó limpieza. se realizaron pruebas en producción en presencia de funcionario </t>
  </si>
  <si>
    <t>[11/07/2025]   se remplaza monitor touch,  se configura táctil_x000D_
se realiza depósitos junto al cliente ok // [08/07/2025] suspende por pedido de parte // cliente probar con el botón de encendido de la pantalla y no levanta. Se hace un apagado general y el error persiste. Horarios: lunes a domingo de 8:30 a 22hs.</t>
  </si>
  <si>
    <t>[10/07/2025] Se realiza revisión completa del dispensador,  se detecta feed Shaft del módulo 3 del dispensador , fuera de posición, se corrige .Además se detecta gaveta de $2000 con fallas, se repara cubreteclado de gavetas, queda sin fallas.Se realiza. extracciones del dipensador en presencia del tesorero Mauricio Ciavattini, todas exitosas.ATM queda en servicio.</t>
  </si>
  <si>
    <t xml:space="preserve">[10/07/2025] se realiza mantenimiento preventivo en el equipo se realizaron pruebas correspondientes </t>
  </si>
  <si>
    <t>[10/07/2025] Se realiza instalacion de ATM.  Se capacita al funcionario en el uso del ATM. Se realiza prueba en servicio junto al funcionario._x000D_
_x000D_
Gavetas configuradas:_x000D_
_x000D_
$1000:  V10J240900118 - V10J230100994_x000D_
_x000D_
$2000: V10J240900116 - V10J230200117_x000D_
_x000D_
$10.000:  V10J240900128 - V10J230101986_x000D_
_x000D_
$20.000: V10J240900119 - V10J230200118 // [08/07/2025] Se suspende por falta de cerrajería y por no poder realizar las pruebas correspondientes junto al funcionario.</t>
  </si>
  <si>
    <t xml:space="preserve">[10/07/2025] Se realiza limpieza y calibración de sensores, se realizaron pruebas en producción en presencia de funcionario._x000D_
</t>
  </si>
  <si>
    <t xml:space="preserve">[10/07/2025] Se cuelga router y se deja emprolijado de cables. Equipo operativo // Les pedimos si pueden asistir a la discoteca ROKET (J. M. de Rosas N° 424) para revisar el cableado de la terminal MAE instalada en dicho domicilio y el router del mismo. En los últimos meses hemos realizado una obra en dicha discoteca._x000D_
_x000D_
</t>
  </si>
  <si>
    <t xml:space="preserve">[10/07/2025] Se Encuentra teclado Epp fuera de línea. Se solicita repuesto </t>
  </si>
  <si>
    <t>[10/07/2025] Se realiza limpieza del equipo, limpieza de sensores, cambio de consumibles, cambio de picker afd, pruebas en servicio sin falla con funcionario.</t>
  </si>
  <si>
    <t>[10/07/2025] Se reinstaló aplicativo JAM v 11.0.0. Se realizaron pruebas en diagnóstico y producción con funcionaria de la Entidad sin fallas.</t>
  </si>
  <si>
    <t>[10/07/2025] Se realiza instalacion de ATM.  Se capacita al funcionario en el uso del ATM. Se realiza prueba en servicio junto al funcionario._x000D_
Gavetas configuradas:_x000D_
$1000:  B838240904780 - B838240904214_x000D_
$2000:  B838240904793 - B838240904180_x000D_
$10.000:  B838240904766- B838240904361_x000D_
$20.000: B838240904756 -B838240903236 // [08/07/2025] Se suspende por falta de cerrajería y por no poder realizar las pruebas correspondientes junto al funcionario.</t>
  </si>
  <si>
    <t xml:space="preserve">[10/07/2025] Se realiza limpieza y calibración de sensores, se realizaron pruebas en producción en presencia de funcionario </t>
  </si>
  <si>
    <t>[10/07/2025] Se realizó Mantenimiento Preventivo del mes de julio.Se realizan depósitos, todos exitosos.</t>
  </si>
  <si>
    <t xml:space="preserve">[10/07/2025] Al arribar a sucursal pantalla supervisor en blanco. Se reinstala software base y aplicativo MV. se configura ATM. se cargan claves Master keys. Biometría operativa. no sé probó en producción con funcionario bancario. ATM operativo y en servicio </t>
  </si>
  <si>
    <t xml:space="preserve">[08/07/2025] mantenimiento preventivo al módulo ena,  // Ramon quiroga solicita vista martes 08/07 por la mañana </t>
  </si>
  <si>
    <t>[08/07/2025] Se destraba shutter, pruebas en servicio sin falla con funcionario.</t>
  </si>
  <si>
    <t xml:space="preserve">[08/07/2025] mantenimiento preventivo </t>
  </si>
  <si>
    <t xml:space="preserve">[08/07/2025] Se acomodó correas en el note transport y el presentador , se realizó limpieza, se realizaron pruebas en producción en presencia de funcionario </t>
  </si>
  <si>
    <t xml:space="preserve">[08/07/2025] se cambió consumibles dispensador </t>
  </si>
  <si>
    <t xml:space="preserve">[08/07/2025] se realiza mantenimiento preventivo en el equipo se realizaron pruebas correspondientes con funcionario </t>
  </si>
  <si>
    <t xml:space="preserve">[08/07/2025] cambio de consumibles. pruebas de dispensador realizadas en diagnostico </t>
  </si>
  <si>
    <t>[08/07/2025] Se detecta falla en cabezal, se regresa más tarde para reemplazar el mismo.  // fallas reiteradas en el validador.</t>
  </si>
  <si>
    <t xml:space="preserve">[08/07/2025] se retira atasco de billete de modulo aceptador _x000D_
se realiza prueba en producción junto al funcionario ok </t>
  </si>
  <si>
    <t xml:space="preserve">[08/07/2025] se realizó mantenimiento preventivo </t>
  </si>
  <si>
    <t xml:space="preserve">[08/07/2025] se recolecta cable de red_x000D_
se realiza pruebas en producción junto al funcionario ok </t>
  </si>
  <si>
    <t>[08/07/2025] Se revisa equipo y no se encuentran fallas. Se procede a limpieza de sensores y a pruebas en diagnóstico y en servicio ok.</t>
  </si>
  <si>
    <t>[08/07/2025] Se realiza Mantenimiento Preventivo del equipo.Se realizan depósitos, todos exitosos ._x000D_
Además se actualiza Aleph a la versión 4.34.</t>
  </si>
  <si>
    <t>[08/07/2025] Se repara equipo en campo, pruebas en servicio sin falla con funcionario.</t>
  </si>
  <si>
    <t xml:space="preserve">[08/07/2025] Se repara cableado de alimentación de shutter._x000D_
Pruebas en servicio junto a funcionario exitosas </t>
  </si>
  <si>
    <t>[08/07/2025] revision de la P500 y realizacion de Clear ram_x000D_
prueba de depositos con el operador ok._x000D_
Equipo operativo // .</t>
  </si>
  <si>
    <t>[08/07/2025] se ajusta note feeder y vuelve a calibrar.  pruebas en servicio ok // Se coordina con PDF mañana 15hs</t>
  </si>
  <si>
    <t>[08/07/2025] Se suspende por falta de cerrajería y por no poder realizar las pruebas correspondientes junto al funcionario.</t>
  </si>
  <si>
    <t>[08/07/2025]   Reemplazo de cabezal de snbc. Se realiza prueba de deposito efectivo y sobre en producción con funcionario  // [08/07/2025] Se detecta falla en cabezal, se regresa más tarde para reemplazar el mismo.  // fallas reiteradas en el validador.</t>
  </si>
  <si>
    <t>[08/07/2025] Se realizó instalación de ATM. Se entregan gavetas S/N V10J230100879 y V10J241000279 de $1000, V10J241000270 y V10J230102003 de $2000, V10J241000269 y V10J230201008 de $10000, y V10J230201088 y V10J241000277 de $20000. Se capacitó a funcionarios sobre el uso de los distintos módulos. Se realizó prueba en producción de dispensado sin fallas, con el funcionario de la Entidad. Al realizar prueba de depósito arroja falla B-010, y la misma queda pendiente por haber respuesta de Soporte a Entidades de Red Link.</t>
  </si>
  <si>
    <t>[08/07/2025] se realiza mantenimiento preventivo a cabezal¿</t>
  </si>
  <si>
    <t>[08/07/2025] se realiza clear ram y limpieza de cabezal. se realiza depósito con cliente. funcionando  // Se solicita asistencia en equipo p500 con probable atasco bajo chapa set._x000D_
Se revisa cableado se reinicia app pc y validador pero la falla persiste.</t>
  </si>
  <si>
    <t>[08/07/2025] suspende por pedido de parte // cliente probar con el botón de encendido de la pantalla y no levanta. Se hace un apagado general y el error persiste. Horarios: lunes a domingo de 8:30 a 22hs.</t>
  </si>
  <si>
    <t>10146</t>
  </si>
  <si>
    <t>[08/07/2025] Se realizó instalación de ATM. Se entregan las gavetas S/N B838240903359 y B838240703277 de $1000, B838240903356 y B838240703252 de $2000, B838240904741 y B838240703262 de $10000, B838240903250 y B838240703268 de $20000. Se capacita a funcionarios de la Entidad sobre el uso de los distintos módulos y se realizan pruebas en producción a cargo de funcionario de la Entidad sin fallas.</t>
  </si>
  <si>
    <t>BANCO NACION 10146</t>
  </si>
  <si>
    <t>[08/07/2025] cambio de cabeza. queda en servicio  // se c oordina con caudales para las 15hs_x000D_
_x000D_
Verifico en BNE error en módulo Thikness, se realiza correct a drop, shutter y lock. Se limpia el sector con trapo seco. Se reinicia por completo equipo y reinstalo SP. Sigue con el mismo error. El cliente refiere que el equipo se lo instalaron (cambio por otro) el 28/06 y tiene inconvenientes frecuentes. Se requiere servicio técnico en sitio._x000D_
Contacto: Angela_x000D_
Cel: 02966-220725_x000D_
Horario sucursal: 8 a 22</t>
  </si>
  <si>
    <t xml:space="preserve">[08/07/2025] Reparación de cooler de microprocesador y reemplazo de pasta termica. Se realiza prueba en producción con funcionario </t>
  </si>
  <si>
    <t xml:space="preserve">[08/07/2025]   Se realizó cambio de la SIM del router, se verificó la conectividad  // [04/07/2025] Se suspende pedido por solicitud de repuesto </t>
  </si>
  <si>
    <t xml:space="preserve">[08/07/2025] se detecta falla de motor y faltó tiempo para pruebas por cierre sucursal. Queda en servicio sin gaveta de $1000 para evitar fallos que dejen el atm fuera de servicio. pruebas con funcionario en esta condición sin fallas. </t>
  </si>
  <si>
    <t xml:space="preserve">[07/07/2025] se cambió placa controladora de dispensador por falla. módulo dispensador de dinero probado en producción con funcionario </t>
  </si>
  <si>
    <t xml:space="preserve">[07/07/2025] se cambiaron denominaciones de las siguientes gavetas: SN 100003 $20000, SN 1100079 $10000, SN 100160 $10000. Pruebas a cargo de funcionario </t>
  </si>
  <si>
    <t xml:space="preserve">[07/07/2025] se solucionó problema en dispensador se realizaron pruebas correspondientes con funcionario </t>
  </si>
  <si>
    <t xml:space="preserve">[07/07/2025] Se realizo nueva carga de gavetas con funcionario. Se realizaron pruebas en diagnóstico y producción con funcionario sin presentar fallas. </t>
  </si>
  <si>
    <t>[07/07/2025] se remplaza validador  // cliente indica que la máquina no está tomando los billetes, indica que la cinta de transporte pareciera que está floja y no toma ningun billete.</t>
  </si>
  <si>
    <t>[07/07/2025] Se realizo M. prevebtivo</t>
  </si>
  <si>
    <t xml:space="preserve">[07/07/2025] Se realiza ajuste de cabezal y reinstalacion de software, se realiza prueba de deposito en producción con funcionario. </t>
  </si>
  <si>
    <t xml:space="preserve">[07/07/2025] se realiza mantenimiento preventivo en el equipo se realizaron pruebas correspondientes con funcionario </t>
  </si>
  <si>
    <t xml:space="preserve">[07/07/2025] se realizó mantenimiento preventivo </t>
  </si>
  <si>
    <t>[07/07/2025] se encontró UPS con falla. se cambia UPS+batería. se realizaron pruebas. equipo operativo y en servicio  // El cliente informa que la UPS no enciende._x000D_
Se indica verificar las conexiones del router, ya que no es posible iniciar sesión monitoreada._x000D_
Se constata que el router está apagado._x000D_
Se solicita revisar el recorrido del cable que conecta el equipo a la UPS._x000D_
Se confirma que la UPS no puede encenderse._x000D_
Se sugiere conectar el equipo directamente a la corriente eléctrica._x000D_
El cliente informa que el cable no alcanza para realizar dicha conexión._x000D_
Se recomienda solicitar asistencia técnica en sitio para verificar la instalación._x000D_
_x000D_
Contacto del comercio: +54 9 2804 874809_x000D_
Horario de atención: 08:30 a 21:30</t>
  </si>
  <si>
    <t>[07/07/2025] Se realizo reinstalacion de software base y aplicativo M.V 11.00 ya que luego de un corte de luz el ATM no iniciaba._x000D_
Se realiza configuración de types y prueba en servicio junto al funcionario, se adjuntan comprobantes.</t>
  </si>
  <si>
    <t>[07/07/2025] Se repara cortina de gaveta de rechazo y se reemplaza consumibles del Stacker del dispensador,  queda sin fallas.Se realizan extracciones en presencia de la tesorera Ana Herrera, todas exitosas.ATM queda en servicio.</t>
  </si>
  <si>
    <t>[07/07/2025] Se reemplazó doble extractor superior. Se realizaron pruebas en diagnóstico sin fallas.</t>
  </si>
  <si>
    <t>[07/07/2025] Se realizo MP._x000D_
prueba de depositos con el operador ok._x000D_
Equipo operativo</t>
  </si>
  <si>
    <t>[07/07/2025] Se realiza cambio de head unit, pruebas en diagnostico y en servicio sin falla con funcionario</t>
  </si>
  <si>
    <t xml:space="preserve">[07/07/2025] diagnóstico pruebas y preventivo ok </t>
  </si>
  <si>
    <t>[07/07/2025] se procede a verificación de falla y a limpieza de modulo. se indica que se realice el.clear bna para borrar contadores de depósitos para no generar User Error</t>
  </si>
  <si>
    <t xml:space="preserve">[07/07/2025] se solucionó problema en cerradura del equipo se realizaron pruebas correspondientes con funcionario </t>
  </si>
  <si>
    <t xml:space="preserve">[08/07/2025] se cambió consumibles dispensador _x000D_
se ajusto gavetas </t>
  </si>
  <si>
    <t xml:space="preserve">[07/07/2025] se cambiaron denominaciones de las siguientes gavetas: SN 100362 $20000, SN 100635 $10000, SN 100074 $10000. Pruebas a cargo de funcionario. </t>
  </si>
  <si>
    <t xml:space="preserve">[07/07/2025] se solucionó problema en cerradura chapon se realizaron pruebas correspondientes con funcionario </t>
  </si>
  <si>
    <t>[08/07/2025] Revision completa del dispensador sin falla alguna._x000D_
Se refuerza capacitacion al personal informandole que siempre queda un remanente de billetes en gaveta ya que asi es el soft por la configuración que se hizo en conjunto con Link_x000D_
A pedido del funcionario, se configuraron 3 gavetas: $20000 (s/n: B838221102138, V10J340900331), $10000 (s/n: B838221102939), las mismas fueron probadas en diagnostico, y seran probadas en produccion por el funcionario._x000D_
equipo operativo y probado junto al funcionario.</t>
  </si>
  <si>
    <t xml:space="preserve">[08/07/2025] se revisó dispensador, se limpió y se realizaron pruebas. se sugirió no poner directo del termosellado los billetes y que los pasen por la máquina para que queden más aireados. se realizaron pruebas de diagnóstico y de servicio ok junto a funcionario </t>
  </si>
  <si>
    <t>[08/07/2025] se ajusto correa entrada deposito  // derivado</t>
  </si>
  <si>
    <t xml:space="preserve">[08/07/2025] Se encontró un ticket de papel dentro del transporte de la lectora y un trozo de madera (tipo palo de helado) trabando el shutter, introducidos desde el lado del cliente._x000D_
Se retiran partes y se prueban mecanismos en diagnóstico, siendo ok el funcionamiento. _x000D_
Pruebas en servicio junto a funcionario exitosas </t>
  </si>
  <si>
    <t>[08/07/2025] El.modulo no presenta fallas, el banco solicito a Link deshabilitar el.modulo. Deben enviar formulario de modificación a la red para que lo vuelvan a habilitar</t>
  </si>
  <si>
    <t>[08/07/2025] Lector de huellas desconectado, se reconecta y prueba en servicio sin falla con funcionario . // Tesorero Cesar Atler pide que se asista mañana .</t>
  </si>
  <si>
    <t xml:space="preserve">[08/07/2025] Mantenimiento preventivo </t>
  </si>
  <si>
    <t>[08/07/2025]   se desconectó modulo 1 y se enciende atm, se realizn pruebas de stacker y presentador. se vuelve a conectar módulo. pruebas ok. atm operativo  // [04/07/2025] se retiran billetes atascados, se prueban stacker y presenter. se cambia rueda cam. se solicitan repuestos. atm fuera de servicio</t>
  </si>
  <si>
    <t>[08/07/2025] cambio de cerradura de traba de lata</t>
  </si>
  <si>
    <t>9956</t>
  </si>
  <si>
    <t xml:space="preserve">[07/07/2025] Se instaló ATM con software MV con JAM 11.0.0.  _x000D_
Capacitación al personal de operación. _x000D_
Gavetas configuradas _x000D_
* B838240903368 $1000_x000D_
* B838240904609 $1000_x000D_
* B838240904602 $2000_x000D_
* B838240903531 $10000_x000D_
* B838240903738 $10000_x000D_
* B838240903357 $10000_x000D_
* B838240903226 $20000_x000D_
* B838240904606 $20000_x000D_
_x000D_
Pruebas en servicio junto a funcionario exitosas </t>
  </si>
  <si>
    <t>BANCO NACION 9956</t>
  </si>
  <si>
    <t xml:space="preserve">[07/07/2025] Se instaló ATM con software MV JAM 11.0.0. Capacitación de personal. _x000D_
Gavetas configuradas _x000D_
* V10J240900222 $1000_x000D_
* V10J230100565 $1000_x000D_
* V10J230102151 $2000_x000D_
* V10J240900219 $10000_x000D_
* V10J240900216 $10000_x000D_
* V10J230100916 $10000_x000D_
* V10J240900224 $20000_x000D_
* V10J230100745 $20000._x000D_
_x000D_
Pruebas en servicio junto a funcionario exitosas </t>
  </si>
  <si>
    <t xml:space="preserve">[07/07/2025] Actualización de template, se realiza prueba de deposito en producción con el funcionario </t>
  </si>
  <si>
    <t xml:space="preserve">[07/07/2025] mantenimiento preventivo </t>
  </si>
  <si>
    <t>[07/07/2025] se repara latabolsa  // Caudales nos ifnorma que debemos ir juntos, hoy 15hs, _x000D_
._x000D_
Falla en lata caudales informa que no pudo recaudar se verica en el sol que ub no pudo recaudar. se requiere asistencia de tecnico</t>
  </si>
  <si>
    <t xml:space="preserve">[07/07/2025] Se realiza balanceo de los.dos equipos en simultáneo respetando el manual entregado por NewPay. El.procedi²miento da resultado ok y no falla ningún equipo. </t>
  </si>
  <si>
    <t xml:space="preserve">[07/07/2025] cambio de modulo 1. pruebas de dispensador realizadas en diagnostico </t>
  </si>
  <si>
    <t>[08/07/2025] Se suspende pedido por solicitud de repuesto  // Se solicita asistencia ya que el cte informa que las correas están flojas._x000D_
Contacto: 2983414372 Martin</t>
  </si>
  <si>
    <t xml:space="preserve">[07/07/2025] Se realiza calibración del MTS, se realizó limpieza se ajustaron 2 feeder. se realizaron pruebas en producción en presencia de funcionario </t>
  </si>
  <si>
    <t>[07/07/2025] Al llegar el equipo se encuentra operativo, se realiza revisión del mismo sin encontrar falla, pruebas en diagnostico y en servicio sin falla con funcionario.</t>
  </si>
  <si>
    <t>Se realiza cambio de lectora, pruebas en servicio sin falla con funcionario</t>
  </si>
  <si>
    <t>Descripcion: Se realiza limpieza, calibración de sensores, verificación de correas, pruebas en servicio sin falla con funcionario</t>
  </si>
  <si>
    <t>{04/07/2025}  Se realiza limpieza del equipo, pruebas de sensores, calibración de sensores, pruebas en servicio sin falla con funcionario.</t>
  </si>
  <si>
    <t>SMC - Configuracion PRDM</t>
  </si>
  <si>
    <t>[07/07/2025] Se reemplazó lectora de tarjeta , queda si. fallas.Se realizan operaciones de clientes en presencia del tesorero Javier Cardozo, todas exitosas.ATM queda en servicio.</t>
  </si>
  <si>
    <t xml:space="preserve">se realizo mtm junto a sc </t>
  </si>
  <si>
    <t>[07/07/2025] se realiza mantenimiento preventivo  se reconecta ups</t>
  </si>
  <si>
    <t xml:space="preserve">[07/07/2025] Se reemplazaron las siguientes partes vandalizadas:_x000D_
Vandal screen_x000D_
Bezel consumer display_x000D_
Bezel Card Reader._x000D_
Se realiza limpieza general de la fascia del ATM ya que en la misma se encontraban restos de vidrio producto del vandalismo. // [03/07/2025] Se suspende por pedido de partes </t>
  </si>
  <si>
    <t>[07/07/2025] La lata se retiro sin problemas con el procedimiento normal. Se realiza prueba en producción con funcionario  // Caudales asiste el Lunes 10hs. _x000D_
lata trabada</t>
  </si>
  <si>
    <t xml:space="preserve">[07/07/2025] Se reinstaló aplicativo JAM versión 11.0.0. _x000D_
Falla de aplicación, no de monitor ni de otro módulo. Dejaba cargar contadores y luego dejaba TTU en blanco, monitor de cliente sin imagen y dispensador tildado,._x000D_
Verificación de dispensador y posición de correas. Funcionamiento ok._x000D_
Pruebas en servicio junto a funcionario exitosas </t>
  </si>
  <si>
    <t xml:space="preserve">[07/07/2025] Se encontró cable puesta tierra biométrico fuera de posición. se acomodo cable en biométrico. Biométrico operativo y en servicio. ATM operativo y en servicio </t>
  </si>
  <si>
    <t xml:space="preserve">[07/07/2025] le limpió sensor MTS y se calibro. modulo dispensador de dinero probado en producción con funcionario </t>
  </si>
  <si>
    <t xml:space="preserve">[07/07/2025] Se realiza mantenimiento preventivo </t>
  </si>
  <si>
    <t>[05/07/2025] Se reparó lectora de tarjetas_x000D_
Se realizo prueba en servicio sin presentar fallas.</t>
  </si>
  <si>
    <t>[05/07/2025] Se reemplazo teclado de cliente._x000D_
Se cargaron claves encriptoras en teclado nuevo._x000D_
Se realizo prueba en servicio, se adjunta el comprobante. // [04/07/2025] Se suspende por pedido de repuesto</t>
  </si>
  <si>
    <t>[05/07/2025] Se realizo cambio de cabezal SNBC. Se realizaron pruebas en diagnóstico y producción con funcionario sin presentar fallas. // [04/07/2025] Se detecta Drop door no cierra correctamente. Se hace la corrección desde el cabezal y el problema persiste. Se realizará cambio de cabezal SNBC. Se suspende pedido para mañana 13.30hs por disponibilidad de caudales. // El dropdoor no cierra bien, la MAE esta operativa toma algunos depositos y se traban los billetes, la cliente dice que el SHUTTER lo mueve un poco y se abre. Se requiere asistencia</t>
  </si>
  <si>
    <t>[05/07/2025] Se reinstala sistema operativo y Aleph // marca error (dispositivo incorrecto) y no deja depositar.</t>
  </si>
  <si>
    <t>[06/07/2025] funcionamiento ok al momento de la visita (cabezal sin error). se limpió equipo y sensores del mismo. se realizaron pruebas de diagnóstico y de servicio ok junto a emcargada  // cliente se comunica por error E2, revisa compartimentos y limpia, reinicio cim, error persiste, reinicio en conjunto, error persiste_x000D_
contacto: 5492236691706 ariel</t>
  </si>
  <si>
    <t>[05/07/2025] Se realizó Mantenimeinto Preventivo del equipo.Se realizan depósitos, todos exitosos</t>
  </si>
  <si>
    <t>[04/07/2025] cambio de placa de sensor ID de gavetas del modulo 1._x000D_
falla: se colocaba cualquier gaveta en el modulo detectando todas con denominacion $1000._x000D_
modulo probado en produccion junto al funcionario._x000D_
Equipo operativo. // [03/07/2025] se suspende pedido por repuestos._x000D_
se verifico fallas en la placa ID de sensores de gavetas.</t>
  </si>
  <si>
    <t>[04/07/2025] se procede a calibración de cabezal. pruebas con responsable y billetes de 20.000 ok. // no toma muchos billetes de 20 mil</t>
  </si>
  <si>
    <t xml:space="preserve">[04/07/2025] se realizó mantenimiento preventivo </t>
  </si>
  <si>
    <t xml:space="preserve">[04/07/2025] mantenimiento preventivo </t>
  </si>
  <si>
    <t xml:space="preserve">[04/07/2025] se acomodaron correas y se realizó limpieza de dispensador. se realizaron pruebas de diagnóstico y de servicio ok junto a funcionario </t>
  </si>
  <si>
    <t xml:space="preserve">[04/07/2025] Se realizó mantenimiento preventivo. Se realizó prueba de extracción con funcionario bancario. Prueba OK. Prueba en biometría OK. ATM operativo y en servicio </t>
  </si>
  <si>
    <t xml:space="preserve">[04/07/2025] se cierra pedido cliente se encuentra cerrado </t>
  </si>
  <si>
    <t>[04/07/2025] Se realiza limpieza del equipo, verificación de correas, verificacion de mecanismos limpieza de sensores, pruebas en servicio sin falla con funcionario. Maria Jose poch</t>
  </si>
  <si>
    <t xml:space="preserve">[04/07/2025] Se suspende pedido por solicitud de repuesto </t>
  </si>
  <si>
    <t>[04/07/2025] Se realizó limpieza de contactos de memoria RAM. Se realizaron pruebas en producción sin falla.</t>
  </si>
  <si>
    <t xml:space="preserve">[04/07/2025]   se realiza mantenimiento preventivo en el equipo se realizaron pruebas correspondientes  // [11/06/2025] se suspende pedido por falta de solicitud de ingreso </t>
  </si>
  <si>
    <t xml:space="preserve">[04/07/2025] se realiza mantenimiento preventivo en el equipo se realizaron pruebas correspondientes con funcionario </t>
  </si>
  <si>
    <t xml:space="preserve">[04/07/2025] se limpio y calibró sensores </t>
  </si>
  <si>
    <t>[04/07/2025] se retiran billetes atascados, se prueban stacker y presenter. se cambia rueda cam. se solicitan repuestos. atm fuera de servicio</t>
  </si>
  <si>
    <t>[04/07/2025] Se encontró tapa de lata bolsa puesta, pruebas ok // EQUIPO SIN VALORES/Se contacta el cliente por error en sensores. Luego de la asistencia remota sin éxito, envío mail a delegación Bariloche respondiendo que se solicite técnico ya que es la segunda vez en la semana que tiene el mismo inconveniente._x000D_
Contacto: Pamela_x000D_
Cel: 2944968027_x000D_
Horarios: 8hs a 21:30hs</t>
  </si>
  <si>
    <t>[04/07/2025] Se reemplazo marco de monitor de clientes, vidrio antivandalico y frente ciego se lectora de tarjetas e impresora de recibos por que los mismos estaban vandalizados.</t>
  </si>
  <si>
    <t>[04/07/2025] se balanceo de acuerdo a instructivo entregado por Prisma y el atm no fallo y quedo en servicio de manera correcta. Se da instrucción a tesorero que balancee de la misma manera a ambos cajeros. Continua seguimiento // [03/07/2025] se verifica estado de gavetas y totales de transacciones realizadas. pruebas en servicio ok. Se regresa a las 15hs para el balanceonobservando reinicio de atm en pleno proceso del tesorero. Mañana se regresara para balancear de acuerdo a manual y cerrar posible errorboperativo de procedimiento. Ya se enviaron logs y  estamos siguiendo procedimiento con especialista._x000D_
suspendo por seguimiento._x000D_
Atm queda en servicio pagando y recibiendo depósitos.</t>
  </si>
  <si>
    <t>[04/07/2025] Se reemplazó presentador. Se realizaron pruebas en diagnóstico y en producción con clientes de la Entidad sin fallas.</t>
  </si>
  <si>
    <t>[04/07/2025] Se detecta Drop door no cierra correctamente. Se hace la corrección desde el cabezal y el problema persiste. Se realizará cambio de cabezal SNBC. Se suspende pedido para mañana 13.30hs por disponibilidad de caudales. // El dropdoor no cierra bien, la MAE esta operativa toma algunos depositos y se traban los billetes, la cliente dice que el SHUTTER lo mueve un poco y se abre. Se requiere asistencia</t>
  </si>
  <si>
    <t>[04/07/2025] se destrabó Sort. se realizaron pruebas de diagnóstico y de servicio ok junto a emcargado // error en CIM._x000D_
_x000D_
En el dia de ayer al depositar sobre el mismo hizo un ruido forzado, tomo el efectivo correctamente, mas no pudo reiniciarse.</t>
  </si>
  <si>
    <t>[04/07/2025] diagnóstico pruebas y preventivo ok</t>
  </si>
  <si>
    <t>[04/07/2025] Se reemplazan en planta 2 gavetas de snbc</t>
  </si>
  <si>
    <t>[04/07/2025] Se reemplazó stacker. Se reemplazaron consumibles del módulo 1 y 2. Se realizaron pruebas en diagnóstico y producción con clientes de la Entidad sin fallas.</t>
  </si>
  <si>
    <t>[04/07/2025] Se suspende por pedido de repuesto</t>
  </si>
  <si>
    <t xml:space="preserve">[04/07/2025] Se reinstaló software MV JAM 11.0.0._x000D_
Pruebas en servicio junto a funcionario exitosas  // Natalia Arias pide asistir mañana por la mañana. </t>
  </si>
  <si>
    <t>[04/07/2025] se reemplaza cabezal con fallas. se configura y las.pruebas son correctas Mae ok // Se abre escrow y cliente no visualiza ningun atasco. se le indica verificar compartimientos superiores sin hallar nada. se reinicia y al depositar lee la minoria de billetes y los demas los larga nuevamente. Se reinicia en conjunto pero la falla persiste. Al depositar en sobre sucede lo mismo. En el menu no figura ninguna falla, aparece "dispositivo correcto". Requiere asistencia tecnica. Horarios: 8am a 21 hrs.</t>
  </si>
  <si>
    <t xml:space="preserve">[03/07/2025] Se realizo limpieza en lectora de tarjetas y modulo de depósito CAM. Se realizaron pruebas en diagnóstico y producción con funcionario sin presentar fallas. </t>
  </si>
  <si>
    <t>[03/07/2025] Se eliminó atasco de billetes mal colocados en modulo de depositos.  (2 billetes de $20.000 doblados por la mitad).  Los mismos fueron entregados al tesorero Damian Obrien._x000D_
Se realizaron pruebas en diagnostico sin presentar fallas.</t>
  </si>
  <si>
    <t>[03/07/2025] mantenimiento preventivo ¿</t>
  </si>
  <si>
    <t xml:space="preserve">[03/07/2025] se suspende pedido por solicitud de repuestos placa de dispensador  // Se consulta a PDF disponibilidad. </t>
  </si>
  <si>
    <t xml:space="preserve">[03/07/2025]   se cambió Placa escrow  // [01/07/2025]   se suspende por pedido de repuestos  // [30/06/2025] se suspende por pedido de repuestos </t>
  </si>
  <si>
    <t>[03/07/2025] Se reemplazó shutter de dispensador. _x000D_
Pruebas en servicio junto a funcionario exitosas  // [01/07/2025] Se suspende por pedido de parte (shutter de dispensador)</t>
  </si>
  <si>
    <t>[03/07/2025] Funcionaria de la Entidad informa que se realizaron transacciones de dispensado con clientes sin fallas posterior a las tareas realizadas.  // [03/07/2025] Se reinstaló software base Windows 7 y aplicativo JAM v 11.0.0. Se configuraron cash types a Tipo 1: $1000, Tipo 3: $10000 y Tipo 4: $20000. Suspende por atención ATM 33</t>
  </si>
  <si>
    <t>[03/07/2025] Se realizo mantenimiento preventivo OK Se realizaron pruebas en diagnóstico y producción con funcionario sin presentar fallas.</t>
  </si>
  <si>
    <t>[03/07/2025] Se encontro resorte en malas condiciones. Se reparo y se volvio a colocar. Se realizaron pruebas en diagnóstico y producción con funcionario sin presentar fallas.</t>
  </si>
  <si>
    <t xml:space="preserve">[03/07/2025] se realiza mantenimiento preventivo en el equipo se realizaron pruebas correspondientes con funcionario </t>
  </si>
  <si>
    <t xml:space="preserve">[03/07/2025] Se realizó limpieza se ajustó la posición del dispensador con respecto al shutter. se realizaron pruebas en producción en presencia de funcionario </t>
  </si>
  <si>
    <t>[03/07/2025] Se realizo limpieza de sensores del dispensador. Se realizaron pruebas en diagnóstico y producción con funcionario sin presentar fallas.</t>
  </si>
  <si>
    <t xml:space="preserve">[03/07/2025] Reparación de impresora de cliente. Se realiza prueba en producción con funcionario. </t>
  </si>
  <si>
    <t xml:space="preserve">[03/07/2025] se solicita repuesto </t>
  </si>
  <si>
    <t>[03/07/2025] Se reemplazo alineador de CCDM._x000D_
Se realizaron diversas pruebas con diagnósticos KDIAG sin presentar fallas. // [02/07/2025] se suspende por pedido de repuesto</t>
  </si>
  <si>
    <t xml:space="preserve">[03/07/2025] Reemplazo de lectora de tarjetas, se realiza prueba en producción con funcionario. </t>
  </si>
  <si>
    <t>[03/07/2025] Se realizo MP._x000D_
modulo probado en produccion junto al funcionario._x000D_
equipo operativo.</t>
  </si>
  <si>
    <t>[03/07/2025] Se reinstaló software base Windows 7 y aplicativo JAM v 11.0.0. Se configuraron cash types a Tipo 1: $1000, Tipo 3: $10000 y Tipo 4: $20000. Suspende por atención ATM 33</t>
  </si>
  <si>
    <t>[03/07/2025]   se realizó cambio de UPS por falla. equipo operativo y probado en producción con funcionario  // [02/07/2025] se solicita repuesto // El cliente informa que no funciona la UPS, lo verificó con caudales, el porta colocó el cable power que corresponde al CPU a un toma de la pared para poder recaudar, se deriva a técnico para revisar.</t>
  </si>
  <si>
    <t>[03/07/2025] Se reemplazaron feed Shaft de módulos 1 y 2. Se realizaron pruebas en diagnóstico sin fallas. Se borraron y volvieron a cargar contadores locales.</t>
  </si>
  <si>
    <t xml:space="preserve">[03/07/2025]   se desarmo módulo ena completo. se cambió transporte vertical, placa de transporte y scrow. se realizaron pruebas en diagnóstico y en servido ok junto a funcionaria. // [02/07/2025] se suspende por.pedido de repuestos </t>
  </si>
  <si>
    <t>[03/07/2025] Se suspende por pedido de parte</t>
  </si>
  <si>
    <t xml:space="preserve">[03/07/2025] se solucionó problema en equipo se realizaron pruebas correspondientes  // La MAE figura con E8 tiene el SHUTTER abierto, se hace reset queda como dispositivo correcto, se reinicio pero no cierra. Se requiere asistencia  </t>
  </si>
  <si>
    <t xml:space="preserve">[03/07/2025] se cambia rueda. queda en servicio </t>
  </si>
  <si>
    <t>[04/07/2025] ATM no registra fallas al momento de la atención. El mismo fue utilizado por clientes de la Entidad sin inconvenientes.</t>
  </si>
  <si>
    <t xml:space="preserve">[04/07/2025]   sw realizó cambio de note feeder de modulo 1 y 2 y se reguló carro de módulos dispensador. equipo probado en producción con funcionario  // [03/07/2025] se solicita repuesto </t>
  </si>
  <si>
    <t xml:space="preserve">[04/07/2025] Reemplazo cover key pad de gaveta de $1000. Se realiza prueba en producción de la misma el con funcionario. </t>
  </si>
  <si>
    <t>[04/07/2025] se realizó limpieza de dispensador. se realizaron pruebas de diagnóstico y de servicio ok junto a funcionario</t>
  </si>
  <si>
    <t xml:space="preserve">[04/07/2025] Se realizó mantenimiento preventivo. Se realizaron pruebas en producción con funcionario bancario. Prueba de extracción de efectivo OK. Prueba de Biometría OK. ATM operativo y en servicio </t>
  </si>
  <si>
    <t xml:space="preserve">[04/07/2025] se verifico conexión remota ok </t>
  </si>
  <si>
    <t xml:space="preserve">[03/07/2025] Instalación de TAS. _x000D_
queda en stop con pruebas del funcionario. _x000D_
adjunto fotos con números de series de gavetas. </t>
  </si>
  <si>
    <t>[03/07/2025] Se realizo relevamiento técnico para la colocación de MAE SNBC CTI UL. Se envía mail a quien corresponde. Se adjuntan fotos.</t>
  </si>
  <si>
    <t xml:space="preserve">[03/07/2025] Se reinstaló software base 1.0.4 con Aleph 4.34._x000D_
Se realizan pruebas de depósitos junto a funcionario siendo exitosa // NO INCICIA WINDOWS, RECONFIGURAR BOOTEO DE INICIO DE  S.O.  EN BIOS </t>
  </si>
  <si>
    <t>[03/07/2025]   instalación SNBC // [01/07/2025] instalación y configuración de equipo SNBC9</t>
  </si>
  <si>
    <t>[03/07/2025] se verifica estado de gavetas y totales de transacciones realizadas. pruebas en servicio ok. Se regresa a las 15hs para el balanceonobservando reinicio de atm en pleno proceso del tesorero. Mañana se regresara para balancear de acuerdo a manual y cerrar posible errorboperativo de procedimiento. Ya se enviaron logs y  estamos siguiendo procedimiento con especialista._x000D_
suspendo por seguimiento._x000D_
Atm queda en servicio pagando y recibiendo depósitos.</t>
  </si>
  <si>
    <t>[04/07/2025] Se encontro billete trabado en el enganche del buzón. Se procedio a quitar el mismo. Se realizo lubricacion de las guías del buzón. Se realizaron pruebas en diagnóstico y producción con funcionario sin presentar fallas.</t>
  </si>
  <si>
    <t>[02/07/2025] Se realizo reinstalacion de imagen base y jam multivendor. Se realizo cambio de kit de fricción de módulos nro 1 y 2. Se realizaron pruebas en diagnóstico y producción con funcionario sin presentar fallas.</t>
  </si>
  <si>
    <t xml:space="preserve">[02/07/2025] se cambió cinta escrow </t>
  </si>
  <si>
    <t xml:space="preserve">[02/07/2025] se suspende por.pedido de repuestos </t>
  </si>
  <si>
    <t xml:space="preserve">[02/07/2025] Se realiza limpieza de elementos de fricción y limpieza de sensores. Se recomienda al funcionario no colocar todos los billetes para el mismo lado dentro de la gaveta ya que produce un abultamiento en la zona de la banda magnética del billete dificultando su salida. </t>
  </si>
  <si>
    <t>[02/07/2025] Se retiró atasco de billetes del módulo aceptador. Se realizaron pruebas en diagnóstico sin fallas.</t>
  </si>
  <si>
    <t xml:space="preserve">[02/07/2025] se realiza mantenimiento preventivo en el equipo se realizaron pruebas correspondientes con funcionario </t>
  </si>
  <si>
    <t xml:space="preserve">[02/07/2025] Mantenimiento preventivo ok. Se realiza prueba en producción con funcionario </t>
  </si>
  <si>
    <t>[02/07/2025] Se realizo reemplazo de consumibles del modulo 2._x000D_
Se realizaron diversas pruebas en diagnostico sin presentar fallas._x000D_
Se realizo extracción en servicio junto al tesorero sin presentar fallas.</t>
  </si>
  <si>
    <t>[02/07/2025] Se reemplazó disco duro. Se reinstalo software base Windows 7 y aplicativo JAM v 11.0.0. Se estableció comunicación segura con el dispensador. Se seteo el tipo de denominación Tipo 1: $1000, Tipo 3: $10000, Tipo 4: $20000. ATM no entra en línea por problemas en la línea de pared. Se habló telefónicamente con Jesús Traverso del sector de Comunicaciones de la Entidad, y me pidió dejar el cable de red del ATM en el puerto del UPS (En la línea de pared), y que él se iba a encargar de realizar la modificación pertinente para que el ATM tome línea. Prueba en producción queda a cargo de funcionarios de la Entidad.</t>
  </si>
  <si>
    <t>[02/07/2025] Revision del dispensador._x000D_
cambio de teclado usb de supervisor_x000D_
modulo probado en produccion junto al funcionario._x000D_
Equipo operativo.</t>
  </si>
  <si>
    <t xml:space="preserve">[02/07/2025] se solucionó problema en dispensador se realizaron pruebas correspondientes con funcionario </t>
  </si>
  <si>
    <t xml:space="preserve">[02/07/2025] Se realiza mantenimiento preventivo </t>
  </si>
  <si>
    <t>[02/07/2025] Se realizo desarme y limpieza de doble extractores._x000D_
Se reemplazaron guías laterales del clamp._x000D_
Se realizaron pruebas en diagnostico sin presentar fallas._x000D_
Se realizaron pruebas en servicio sin presentar fallas.</t>
  </si>
  <si>
    <t>[02/07/2025] Se observa cable de red  desconectado del puerto de red de la CIMA.Se conecta y se  verifica conectividad con Monitoreo, la conexion fue exitosa.Se realizan varios depósitos, todos exitosos.Equipo queda en servicio. // verificar conexion remota con sector de monitoreo</t>
  </si>
  <si>
    <t xml:space="preserve">[02/07/2025] El equipo había sido desenchufado por el cliente porque no lo están utilizando temporalmente, se volvió a conectar y se verifico la correcta comunicación con  Romina Caro de monitoreo. Se informa al cliente que no lo desconecten. </t>
  </si>
  <si>
    <t xml:space="preserve">[02/07/2025] se realiza limpieza, verificación de fallas y logs. En conjunto con especialista se realizan ajustes de sw y hw. pruebas en servicio ok No se detectaron fallas para reportar. </t>
  </si>
  <si>
    <t>[02/07/2025] Se realiza revisión de impresora de recibos, se detecta  falla en Guillotina , se reemplaza y queda sin fallas.Se realizan operaciones con la impresora,  todas exitosas.ATM queda en servicio. // a coordinar coon caudales</t>
  </si>
  <si>
    <t xml:space="preserve">[02/07/2025] se realizó mantenimiento preventivo </t>
  </si>
  <si>
    <t xml:space="preserve">[02/07/2025] cambio de consumibles, pruebas de dispensador realizadas en diagnostico </t>
  </si>
  <si>
    <t>[02/07/2025] se solicita repuesto // El cliente informa que no funciona la UPS, lo verificó con caudales, el porta colocó el cable power que corresponde al CPU a un toma de la pared para poder recaudar, se deriva a técnico para revisar.</t>
  </si>
  <si>
    <t>[02/07/2025] Se realizo MP._x000D_
modulo probado en produccion junto al funcionario._x000D_
equipo operativo.</t>
  </si>
  <si>
    <t>[02/07/2025] Ajuste placa IO Board y Arduino. // Se consulta disponibilidad a caudales. _x000D_
_x000D_
Se dio de alta el Requerimiento 101081184-0.</t>
  </si>
  <si>
    <t>[02/07/2025] cambio de gaveta de rechazos y de dinero tipo 1 $1000 inst s/n bm 155061 des s/n by 000692103</t>
  </si>
  <si>
    <t>[02/07/2025] Al momento de llegar al pedido el ATM se encontraba 100% operativo. Se realizaron configuración de gavetas:_x000D_
$10.000:_x000D_
s/n B838180300845_x000D_
s/n B838180300279_x000D_
s/n B838180300838_x000D_
s/n B838180300839_x000D_
$20.000:_x000D_
s/n B838180300400_x000D_
s/n B838180300874_x000D_
s/n B838180300438_x000D_
s/n B838180200229_x000D_
Las mismas serán probadas por el funcionario.</t>
  </si>
  <si>
    <t>[02/07/2025] se reemplaza fuente de pc quemada. pruebas ok // FUERA DE SERVICIO EQUIPOS APAGADOS , NO FUNCIONA UPS , NO ENCIENDEN EQUIPOS.</t>
  </si>
  <si>
    <t>[02/07/2025] Se reemplazaron consumibles de los módulos 1, 2 y 3._x000D_
Se realizaron diversas pruebas en diagnostico sin presentar fallas._x000D_
Se realizo extracción en servicio junto al tesorero sin presentar fallas.</t>
  </si>
  <si>
    <t xml:space="preserve">[03/07/2025] sobre atascado en módulo deposito </t>
  </si>
  <si>
    <t xml:space="preserve">[03/07/2025] Se realizó mantenimiento preventivo en ATM. ATM operativo y en servicio </t>
  </si>
  <si>
    <t>[03/07/2025] Se realizó Mantenimiemto Preventivo del ATM 2do Semestre.Se realizan extracciones,  todas exitosas.</t>
  </si>
  <si>
    <t xml:space="preserve">[03/07/2025] se solucionó problema en dispensador se realizaron pruebas correspondientes con funcionario </t>
  </si>
  <si>
    <t xml:space="preserve">[03/07/2025] Se realizó limpieza a todo el ATM se verifica el correcto funcionamiento del mismo, se realizaron pruebas en producción en presencia de funcionario </t>
  </si>
  <si>
    <t xml:space="preserve">[03/07/2025] Se realiza mantenimiento preventivo </t>
  </si>
  <si>
    <t>[03/07/2025] se suspende pedido por repuestos._x000D_
se verifico fallas en la placa ID de sensores de gavetas.</t>
  </si>
  <si>
    <t xml:space="preserve">[03/07/2025] Se reemplazó lectora de tarjetas por falla reiterada tras el atasco producido por un cliente que introdujo un papel dentro del shutter._x000D_
Pruebas en servicio junto a funcionario exitosas </t>
  </si>
  <si>
    <t xml:space="preserve">[03/07/2025] Se suspende por pedido de partes </t>
  </si>
  <si>
    <t xml:space="preserve">[03/07/2025] se cambió consumibles dispensador </t>
  </si>
  <si>
    <t>547TAS02</t>
  </si>
  <si>
    <t xml:space="preserve">[03/07/2025] se realizo remodelacion en el sector de la tas de autoservicio, desconectaron loa cables de 220v y de red, lo cual el de red estaba mal conectado. se coloco en el conector correcto y quedo operativo </t>
  </si>
  <si>
    <t>BANCO MACRO 547TAS02</t>
  </si>
  <si>
    <t>[02/07/2025] Se cambió 1 gaveta de dinero N°BE00113471 QR 00-104777-000D-13716 de denominación $1000._x000D_
Se reparó gaveta N°BY000883396 de denominación $1000._x000D_
Pruebas en servicio junto a funcionario exitosas</t>
  </si>
  <si>
    <t>[02/07/2025] se instala y configura SNBC, soft base. sistema aleph. camara. se deja operativo pero sin carga de usuarios por parte de monitoreo. problemas con las IP</t>
  </si>
  <si>
    <t>[02/07/2025]   se cambió CPU CTI 90 // [01/07/2025] se suspende por pedido de repuestos  // el cliente reporta que sufrieron un corte de electricidad y se le apago todo - de ahi se logra encender router y tener ping pero no se logra llegar a la terminal - verificar conectividad de MAE y estado de terminal</t>
  </si>
  <si>
    <t xml:space="preserve">[02/07/2025] se realizó instalación y configuración de atm. gavetas configuradas SN 904336 $1000. SN 904166 $2000. SN 901992 - 801393 - 801382 - 801394 $10000. SN 903248 - 800568 $20000. pruebas de servicio ok. no se carga por horario , alarmas y cerraduras son configurar. </t>
  </si>
  <si>
    <t xml:space="preserve">[03/07/2025] se ajusto módulo 2 dispensador </t>
  </si>
  <si>
    <t>[03/07/2025] Se realiza revisión completa del dispensador, se reemplazan consumibles del dispensador,  queda sin fallas.Se realizan pruebas del dispensador en presencia del tesorero Mauricio Ciavattini, todas exitosas.ATM queda en servicio.</t>
  </si>
  <si>
    <t xml:space="preserve">[03/07/2025] se realizó mantenimiento preventivo </t>
  </si>
  <si>
    <t xml:space="preserve">[02/07/2025] Se realiza instalación del ATM. Gavetas 1 de $1.000 (200094). 1 de $2.000 (200215) 4 de $10.000 (800123, 800108, 800138, 101718) y 2 de $20.000 (800102, 100963) pruebas en servicio ok. no sé carga por horario y alarma </t>
  </si>
  <si>
    <t xml:space="preserve">[01/07/2025] Reemplazo de lectora. Se realiza prueba en producción con funcionario </t>
  </si>
  <si>
    <t xml:space="preserve">[01/07/2025]   se suspende por pedido de repuestos  // [30/06/2025] se suspende por pedido de repuestos </t>
  </si>
  <si>
    <t>[01/07/2025] Se suspende por pedido de parte (shutter de dispensador)</t>
  </si>
  <si>
    <t>[01/07/2025] Se realizó limpieza y calibración de sensores, se ajustó correa del motor del transporte horizontal. se realizaron pruebas en producción con personal de la empresa  // .</t>
  </si>
  <si>
    <t xml:space="preserve">[01/07/2025] al arribar a cliente cabezal con falla. cliente nos informa la falla luego de un corte de energía en la sucursal. se reseteo cabezal desde menu CIT. cabezal operativo. se realizaron pruebas  de depósito de efectivo con cliente. Prueba EXITOSA. equipo operativo y en servicio  // no giran rodillos, no permite depositar_x000D_
</t>
  </si>
  <si>
    <t xml:space="preserve">[01/07/2025] resoldado de switch de presentador, cambio de consumibles. pruebas de dispensador realizadas en diagnostico </t>
  </si>
  <si>
    <t xml:space="preserve">[01/07/2025] se verifica el correcto deposito de varios cajeros. equipo operativo.  // VERIFICACIÓN DE DEPOSITOS SOBRE Y CONFIGURACIÓN </t>
  </si>
  <si>
    <t>[01/07/2025] cambio de impresora de clientes._x000D_
modulo probado en produccion junto al funcionario._x000D_
Equipo operativo.</t>
  </si>
  <si>
    <t>[01/07/2025] Se realizo limpieza de doble extractor, se eliminó atasco de billete en stacker._x000D_
Se realizaron pruebas en diagnostico y en servicio sin presentar fallas.</t>
  </si>
  <si>
    <t>[01/07/2025] se probó equipo con deposito. de igual forma me quedo en sucursal hasta que depositen todo el cierre de caja de la mañana. // [01/07/2025]  se realizó cambio de cabezal por fallas. se probó deposito con funcionario. se vuelve a asistir a las 13hs que es cuando realizan los cierres de caja // [30/06/2025] se solicita repuesto // Error de dispositivos, el cliente informa que traba en forma constante, no se observan fallas desde BNE, al depositar persiste la falla y aparece error de dispositivos, no encuentra nada en los compartimentos, el cliente solicita técnico para darle solución definitiva.</t>
  </si>
  <si>
    <t>[01/07/2025] Se reemplazó feed Shaft del módulo 3. Se realizaron pruebas en diagnóstico en presencia del funcionario de la Entidad sin fallas.</t>
  </si>
  <si>
    <t xml:space="preserve">[01/07/2025] Se soluciona  problema en lector de tarjeta y se reinstala aplicativo  se realizaron pruebas correspondientes con funcionario en producción </t>
  </si>
  <si>
    <t>[01/07/2025] se cambió feed Shaft de posición uno. se probaron todas las posiciones y gavetas. se realizó prueba de diagnóstico y de servicio ok junto a funcionaria</t>
  </si>
  <si>
    <t>[01/07/2025] Se realizo reinstalacion y actualización de aleph 4.30. Se realizo cambio de placa arduino y instalación de firmware. Se realizo cambio de placa IO BOARD. Se realizaron pruebas en diagnóstico y producción con funcionario sin presentar fallas. MAE OPERATIVA // [30/06/2025] Se detecta falla en el modulo io board. Se solicita repuesto. Se suspende pedido //  a coordinar con cuadales _x000D_
_x000D_
Verificar sensores, figura "bolsa de valores ausente"</t>
  </si>
  <si>
    <t xml:space="preserve">[01/07/2025] Falla teclado Epp, se solicita repuesto </t>
  </si>
  <si>
    <t>[01/07/2025] se reparó UPS que no encendía. se pidió que vean de enchufarla directo y no a una zapatilla. pruebas ok // Falladejo de funcionar la ups o batería que alimenta a la MAE, en este momento esta conectada directamente a la línea de corriente.</t>
  </si>
  <si>
    <t>[01/07/2025] se suspende por pedido de repuestos  // el cliente reporta que sufrieron un corte de electricidad y se le apago todo - de ahi se logra encender router y tener ping pero no se logra llegar a la terminal - verificar conectividad de MAE y estado de terminal</t>
  </si>
  <si>
    <t>[01/07/2025] No me dejaron pasar porque ellos no llamaron ...  Pero me atendió Victoria Verdugo (cajera) y está sin conectividad porque la desenchufaron ellos... Están haciendo unos cambios y por un par de días no la van a usar... La dejaron así para asegurarse de que no la usan // favor de ver en sitio</t>
  </si>
  <si>
    <t>[01/07/2025] Se realiza revisión completa del dispensador,  se reemplaza módulo  # 2 .Además se detecta gaveta de $10000 con fallas, se reemplaza y  queda sin fallas.Se realizan varias extracciones en presencia de la tesorera Yanet Oliva , todas exitosas.ATM queda en servicio.</t>
  </si>
  <si>
    <t>[02/07/2025] se suspende por pedido de repuesto</t>
  </si>
  <si>
    <t xml:space="preserve">[02/07/2025]   Reemplazo de epp7. Se realiza prueba en producción con funcionario  // [01/07/2025] Falla teclado Epp, se solicita repuesto </t>
  </si>
  <si>
    <t xml:space="preserve">[02/07/2025] Se realizó mantenimiento preventivo </t>
  </si>
  <si>
    <t xml:space="preserve">03/07/2025 Se realiza cambio de lector de huella pruebas en servicio con funcionario. _x000D_
_x000D_
[02/07/2025] Se realiza diagnostico del equipo, falla de sensor de huellas, se suspende por pedido de repuesto. </t>
  </si>
  <si>
    <t xml:space="preserve">[02/07/2025] cambio de cinta de escrow pruebas de deposito realizadas en diagnostico </t>
  </si>
  <si>
    <t>[02/07/2025] se reinicio router  // El cliente informa que el router está apagado, no puede encenderlo, no logramos conectarnos, el router no emite ping, el cliente tiene billetes trabados en el escrow error E8, no los puede retirar, se guia sin éxito. se deriva a técnico para revisar el router y el escrow. Número de cliente +5492994775022</t>
  </si>
  <si>
    <t>[02/07/2025] Se reemplazó shutter de dispensador. _x000D_
Pruebas en diagnóstico junto a funcionario ok._x000D_
Pruebas en servicio queda a cargo de funcionario cuando recargue el ATM // [26/06/2025] Se suspende por pedido de parte (shutter)</t>
  </si>
  <si>
    <t xml:space="preserve">[02/07/2025] se ajusto dispensador </t>
  </si>
  <si>
    <t>[02/07/2025] Se encontró router apagado y con ups encendido pero con función de encendido en los tomas sin energía, se procede a encender función en ups y llamar a monitoreo, verificación de comunicaciones ok // derivado//El equipo se ecuentra sin conexion remota, equipo sin ping, al hablar con el cliente el mismo indica que no enciende el router, se le indicó cambiar de toma y verificar el boton de encendido del mismo. Asistir y verificar en sitio.</t>
  </si>
  <si>
    <t>02/07/2025 sE CALIBRA MODULO DE DEPOSITOS, PRUEBAS NE DIAGNOSTICO Y EN SERVICIO CON FUNCIONARIO. EQUIPO OK. _x000D_
_x000D_
[01/07/2025] Suspende por horario de sucursal.</t>
  </si>
  <si>
    <t>[01/07/2025]   Se reemplaza sensor de rfid, pruebas en diagnostico y enservicio sin falla con funcionario. // [30/06/2025] Se realza diagnostico del equipo, se debe realizar cambio de sensores rfid de lower unit. suspende por pedido de repuesto.</t>
  </si>
  <si>
    <t>[01/07/2025] instalación y configuración de equipo SNBC9</t>
  </si>
  <si>
    <t>[01/07/2025] Al arribo el atm se encontraba pagando y en servicio. se realizo revisión y seguimiento con especialista. se hace seguimiento de proceso de balanceo modificando algunos pasos y el resultado.es el correcto funcionamiento del equipo. Pruebas en servicio ok</t>
  </si>
  <si>
    <t xml:space="preserve">[30/06/2025] Se retiró pelusa de tierra del cabezal de pre head._x000D_
Pruebas en diagnóstico de funcionamiento ok._x000D_
Pruebas en servicio junto a funcionario exitosas </t>
  </si>
  <si>
    <t xml:space="preserve">[30/06/2025] Se encontró papel introducido por un cliente por el frente del ATM qué obstruia el correcto movimiento del shutter de la lectora._x000D_
Pruebas en servicio junto a funcionario exitosas </t>
  </si>
  <si>
    <t xml:space="preserve">[30/06/2025] se procede a calibración de sensor de bolsa y a cierre de tesoro en conjunto con UB. pruebas en servicio con reaponsable ok. // Error 10013, se realiza restauración, error persiste, se reinicia. cliente tiene programada recaudacion en la próxima hora, se indica esperar ub. se comunica cliente después de ser recaudado y persiste error, se requiere asistencia técnica en sitio. +5492235122592 </t>
  </si>
  <si>
    <t>[30/06/2025] se posicionó correa salida de doble extractor superior._x000D_
Se realizan pruebas de dispensador con éxito._x000D_
Se realizan extracciones de prueba con cliente.</t>
  </si>
  <si>
    <t>[30/06/2025] se debe retirar parte en el transporte. se vuelve a asistir a las 16:30  // se deriva a servicio técnico presencial para revisión del mecanismo, ya que no es posible resolverlo de forma remota</t>
  </si>
  <si>
    <t>[30/06/2025] Se retiró atasco de papel, se posicionó correctamente la impresora. Se realizaron pruebas en diagnóstico y producción sin fallas.</t>
  </si>
  <si>
    <t>[30/06/2025] Impresora no realiza el corte de papel, se configura en panel de control y se reinicia y funciona normalmente. Se realiza prueba en producción con funcionario  // cliente indica que no imprime, se reincia, y verifica impresora indica todo correcto, cliente indica que le cuesta salir y no corta, se solicita asistencia tecnica</t>
  </si>
  <si>
    <t>[30/06/2025] Se reemplazó feed shaft del módulo 1. Se reemplazó cableado de sensores del presentador. Se realizaron pruebas en diagnóstico y producción con funcionaria de la Entidad sin fallas.</t>
  </si>
  <si>
    <t>005636003271</t>
  </si>
  <si>
    <t xml:space="preserve">[30/06/2025] Mantenimiento preventivo ok. Se realiza prueba de deposito en producción con funcionario </t>
  </si>
  <si>
    <t>EMBOTELLADORA DEL ATLANTICO S.A 005636003271</t>
  </si>
  <si>
    <t>[30/06/2025] equipo sin falla. indican en la sucursal que el mismo se encuentra funcionando desde ayer. se realizó prueba en producción con funcionario  // cliente indica que el monitor no enciende, se reincia equipo varias veces, pero el mismo no responde, se indica verificar cables, indica estar todo correcto, se indica revisarsi elmonitor tiene boton de encendido, cliente indica  hace un ruido como para iniciar, pero después queda ahí en negro la pantalla</t>
  </si>
  <si>
    <t xml:space="preserve">[30/06/2025]   Reemplazo de teclado epp7. Se realiza prueba en producción con funcionario.  // [27/06/2025] Falla teclado epp7, no tiene comunicación segura. Se solicita repuesto. </t>
  </si>
  <si>
    <t xml:space="preserve">[30/06/2025] Se ajustaron sensores de presencia de alineador y de upper unit._x000D_
Pruebas en servicio junto a funcionario exitosas </t>
  </si>
  <si>
    <t>AD184WG</t>
  </si>
  <si>
    <t xml:space="preserve">[30/06/2025] se entrega vehículo a Martín aldayturriaga en Tandil </t>
  </si>
  <si>
    <t>AUTOS AD184WG</t>
  </si>
  <si>
    <t xml:space="preserve">[30/06/2025]   se cambió EPP7_x000D_
 // [27/06/2025] se suspende por pedido de repuestos </t>
  </si>
  <si>
    <t>[30/06/2025] Se realizo revisión de lectora, se detecto tarjeta en el interior de la misma. Se retiro, se realizo limpieza y lubricacion. Se realizaron pruebas en diagnóstico y producción con funcionario sin presentar fallas.</t>
  </si>
  <si>
    <t>[30/06/2025] Se intenta replicar falla sin éxito, se realiza una limpieza preventiva del equipo ya que no se logra replicar la falla en diagnostico. Pruebas en servicio sin falla el equipo queda operativo.</t>
  </si>
  <si>
    <t xml:space="preserve">[30/06/2025] se suspende por pedido de repuestos </t>
  </si>
  <si>
    <t>[30/06/2025] limpieza del scanner del validador._x000D_
prueba de depositos con el operador ok._x000D_
Equipo operativo // Equipo demora mucho en tomar el dinero, y rechaza gran cantidad, teniendo que ingresarlo reiteradas veces, se solicita verificacion</t>
  </si>
  <si>
    <t>[30/06/2025] falla de llave de encendido. se repara y queda en servicio  // Cliente con error de dispositivo, al ingresar al BNE se verifica Thickness error, se le pide que limpie muy bien ambos compartimientos 2 veces y queda sin error, se reinicia y prueba depositar no le toma el dinero, se revisa BNE, se configuran las opciones ¿ ATM, ¿ FIT, ¿ UNFIT., se realizan correcciones, apagado general e indica que no enciende, se vuelve a apagar desde tecla y cpu ahora pero sigue sin encender monitor-recontadora e impresora. Se verifica router y UPS encendidas, de todas formas se le indica que conecte directo el equipo a una fuente de alimentacion pero sigue sin encender. Se deriva a tecnico.</t>
  </si>
  <si>
    <t>[30/06/2025] Se realza diagnostico del equipo, se debe realizar cambio de sensores rfid de lower unit. suspende por pedido de repuesto.</t>
  </si>
  <si>
    <t xml:space="preserve">[01/07/2025] se realizó limpieza y calibración. de modulo aceptador de efectivo. el mismo se probó en producción con funcionario. </t>
  </si>
  <si>
    <t>[01/07/2025] Masterizacion y actualizacion a Aleph 4.34.8.13 con corrección de menú supervisor, pruebas ok  // verificar conexión remota con sector de monitoreo</t>
  </si>
  <si>
    <t>[01/07/2025] Se reemplazo modulo 3 de dispensador._x000D_
Se reemplazo presentador._x000D_
Se realizaron diversas pruebas en diagnostico sin presentar fallas._x000D_
Se realiza extracción en servicio sin presentar fallas. // se solicita UB</t>
  </si>
  <si>
    <t>[01/07/2025] billetes atascados en escrow _x000D_
conección remota ok // Se solicita asistencia ya que presenta error scrow, pero no tenemos conexión con la maquina._x000D_
se realizo reinicio gral, se verifico conexión del router pero tiene ping inestable y no permite conectarnos. se guio al clte para ingresar pero el scrow no abre.verificar en sitio_x000D_
Local de 8.30 a 21 hs_x000D_
Contacto: 2996266829 Jesica</t>
  </si>
  <si>
    <t>[01/07/2025] se ajusto sensor de presencia de bolsa se realizaron pruebas ok. se dejó tesoro cerrado. se pidió que pasen a tomar cierre y cerrar portón exterior // Se consulta disponibilidad con caudales, _x000D_
_x000D_
Se realiza cambio de bolsa manual, se da aviso por mail ya que tiene un deposito realizado y se solicita tecnico para verificar ya que es reiterada la falla mencionada</t>
  </si>
  <si>
    <t>[01/07/2025] Se realiza cambio de presentador, cambio de consumibles, y cambio de gaveta, pruebas en servicio sin falla con funcionario. Gaveta configurada de 2000 sn000250136 // Informan desde SEC que no tiene guardia a las 17:30. Solicitan servicio para el 01/07 a las 09:30</t>
  </si>
  <si>
    <t xml:space="preserve">[01/07/2025] mantenimiento preventivo </t>
  </si>
  <si>
    <t>[01/07/2025] Se reparó y entregó a Ramiro Antón la gaveta N° 0178. // [30/06/2025] Se retiró la gaveta N° 0178 y se comenzó la reparación de la misma. Suspende por búsqueda de partes. // se solicita cerradura</t>
  </si>
  <si>
    <t>[01/07/2025]  se realizó cambio de cabezal por fallas. se probó deposito con funcionario. se vuelve a asistir a las 13hs que es cuando realizan los cierres de caja // [30/06/2025] se solicita repuesto // Error de dispositivos, el cliente informa que traba en forma constante, no se observan fallas desde BNE, al depositar persiste la falla y aparece error de dispositivos, no encuentra nada en los compartimentos, el cliente solicita técnico para darle solución definitiva.</t>
  </si>
  <si>
    <t>[01/07/2025] se reviso completo módulo dispensador _x000D_
sin fallas</t>
  </si>
  <si>
    <t>[30/06/2025] reconfiguracion de sistema base y aleph 4.30. actualización ok. se prueba con funcionario. // .</t>
  </si>
  <si>
    <t>[30/06/2025] Se realizo cambio de fuente all in one. Se realizaron pruebas en diagnóstico y producción con funcionario sin presentar fallas. MAE OPERATIVA // cliente indica que el monitor no enciende, indica que al reinciar la recontadora enciende pero no el monitor, se indica verificar cables indica ver todo correcto, se indica revisar si encuentra el  boton de encendido, indica apretarlo y sigue sin encender se solicita asistencia tecnica</t>
  </si>
  <si>
    <t>[30/06/2025]   Reemplazo de cabezal de Snbc. Se realiza prueba en producción de deposito de sobre y efectivo con funcionario.  // [30/06/2025] se debe retirar parte en el transporte. se vuelve a asistir a las 16:30  // se deriva a servicio técnico presencial para revisión del mecanismo, ya que no es posible resolverlo de forma remota</t>
  </si>
  <si>
    <t>[30/06/2025]  se acomodó y ajustó switch de presencia de bolsa. se acomodaron correas en recorrido de billetes. se realizaron pruebas de diagnóstico y de servicio ok, junto a encargado. se pidió a caudales que vuelvan a registrar cierre de puerta de tesoro  // [30/06/2025] se suspende para volver en momento de recaudación  // Se coordina con caudadales_x000D_
Cliente con error de bolsa ausente. se verifica que luego de la recaudacion del 27/6 pudo depositar un poco antes de que aparezca la falla. Se reinicio pero persiste el error por lo que se deriva a tecnico</t>
  </si>
  <si>
    <t>[30/06/2025] Se reemplazaron consumibles del modulo 3._x000D_
Se realizaron pruebas en diagnostico y en servicio sin presentar fallas.</t>
  </si>
  <si>
    <t>[30/06/2025] Se detecta falla en el modulo io board. Se solicita repuesto. Se suspende pedido //  a coordinar con cuadales _x000D_
_x000D_
Verificar sensores, figura "bolsa de valores ausente"</t>
  </si>
  <si>
    <t>[01/07/2025] se realiza libricacion de guía de drop y borrado de errores. pruebas con funcionaría ok. // Error E8 A601_x000D_
_x000D_
El equipo presentó el error E8 A601. Se realizaron las siguientes acciones:_x000D_
_x000D_
Se indicó verificar compuertas._x000D_
Se realizó reinicio desde la perilla del equipo._x000D_
Se reinició la aplicación asociada._x000D_
Se verificó la conexión de cada puerto del router._x000D_
A pesar de estas acciones, el error persiste. Se detecta que el scrow permanece trabado sin apertura._x000D_
_x000D_
Adicionalmente, se observa que el equipo presenta buena señal de forma intermitente, pero al ingresar al menú técnico, la aplicación no responde al comando BNE, lo que impide realizar pruebas funcionales._x000D_
_x000D_
Se solicita asistencia técnica para su verificación, ya que podría tratarse de un atasco no visible. Contacto: +54 9 223 535-7662 Horarios: 7.30 a 21.00 horas</t>
  </si>
  <si>
    <t>[30/06/2025] Al arribo el equipo se encuentra recaudado y en servicio.  Comenta responsable que el sábado se trabo en recaudacion nocturna atascando billetes. se procede a verificación de hw y limpieza. Verificación de sensores y se realiza correct. pruebas con billetes ok. // _x000D_
Error en recontadora, en bne indica no timeout error y no figura en device manager, se deshabilitan y habilitar puertos, se reinicia equipo sin éxito</t>
  </si>
  <si>
    <t>SAEZ EMILIO FRANCISCO</t>
  </si>
  <si>
    <t>983101</t>
  </si>
  <si>
    <t>[29/06/2025] el equipo ya fue retirado. el servicio de relevamiento y mantenimiento se realizó el mes anterior. el equipo se encuentra en planta Rio Grande.</t>
  </si>
  <si>
    <t>SAEZ EMILIO FRANCISCO 983101</t>
  </si>
  <si>
    <t xml:space="preserve">[29/06/2025] mantenimiento </t>
  </si>
  <si>
    <t>[30/06/2025] Pedido duplicado, se continúa con el pedido 101078298.</t>
  </si>
  <si>
    <t>[30/06/2025] se realizó limpieza y calibración . se realizaron pruebas de diagnóstico y de servicio ok junto a encargado // Equipo no cuenta con version actualizada de firmware y tampcoo se encuentra en el dispositivo_x000D_
se intenta pasar remotamente pero no es posible._x000D_
_x000D_
Se verifica version 4.30 de Aleph, template 084.30, sp 2.0.2.12, se realiza BNE y se corrije moneda china por ars, se realizan initis y se prueba depositar, la falla continua, se consulta si son todas las series y me confirma que si desde la serie A , se deriva a monitoreo para su revision</t>
  </si>
  <si>
    <t>[30/06/2025] Se retiró la gaveta N° 0178 y se comenzó la reparación de la misma. Suspende por búsqueda de partes. // se solicita cerradura</t>
  </si>
  <si>
    <t>[30/06/2025]   Se realiza cambio de teclado de cliente, pruebas en servicio con funcionario sin falla. // [27/06/2025] Error de teclado epp, suspende el pedido por solicitud de repuesto.</t>
  </si>
  <si>
    <t>005636003270</t>
  </si>
  <si>
    <t>EMBOTELLADORA DEL ATLANTICO S.A 005636003270</t>
  </si>
  <si>
    <t>[30/06/2025] se suspende para volver en momento de recaudación  // Se coordina con caudadales_x000D_
Cliente con error de bolsa ausente. se verifica que luego de la recaudacion del 27/6 pudo depositar un poco antes de que aparezca la falla. Se reinicio pero persiste el error por lo que se deriva a tecnico</t>
  </si>
  <si>
    <t xml:space="preserve">[30/06/2025] ajuste del cableado de la fuente de pc._x000D_
prueba de depositos con el operador ok._x000D_
Equipo operativo // cliente se comunica por cpu pagado, se verifica conexion, reinicio, error persiste_x000D_
cliente informa que no tuvieron cortes de luz previos_x000D_
horario: 24hs_x000D_
contacto:+54 9 2284 58-9917_x000D_
</t>
  </si>
  <si>
    <t>[30/06/2025] Se realiza reparación de CCDM._x000D_
Se realizan diversas pruebas en diagnostico con KDIAG. No se detectan fallas en en recorrido de los billetes._x000D_
 // [26/06/2025] Se suspende por pedido de repuesto</t>
  </si>
  <si>
    <t>[30/06/2025] se solicita repuesto // Error de dispositivos, el cliente informa que traba en forma constante, no se observan fallas desde BNE, al depositar persiste la falla y aparece error de dispositivos, no encuentra nada en los compartimentos, el cliente solicita técnico para darle solución definitiva.</t>
  </si>
  <si>
    <t>[30/06/2025]  instalación de software  // [27/05/2025] instalación mae.</t>
  </si>
  <si>
    <t xml:space="preserve">[28/06/2025]   Reemplazo de cabezal de snbc. Se realiza prueba de deposito en producción con funcionario  // [27/06/2025] Se realiza relevamiento general del equipo, se actualiza software base y Aleph a versión 4.30, se detecta falla en validador se solicita repuesto. </t>
  </si>
  <si>
    <t xml:space="preserve">[27/06/2025] Falla teclado epp7, no tiene comunicación segura. Se solicita repuesto. </t>
  </si>
  <si>
    <t xml:space="preserve">[27/06/2025]   Se realizaron pruebas de Biometría con personal bancario enrolado. Personal enrolado puede usar correctamente el biométrico. Lector biométrico operativo y en servicio  // [26/06/2025] se suspende por sucursal. Se necesita ATM balanceado para realizar las pruebas correspondientes. Tesorero informa que lo balancea el día de mañana. Se retoma el servicio el día 27/6. </t>
  </si>
  <si>
    <t>[27/06/2025] revision de impresora de clientes._x000D_
actualizacion de firmware a la version 2.2._x000D_
modulo probado en produccion junto al funcionario._x000D_
equipo operativo.</t>
  </si>
  <si>
    <t xml:space="preserve">[27/06/2025] mantenimiento preventivo </t>
  </si>
  <si>
    <t xml:space="preserve">[27/06/2025] se suspende por pedido de repuestos </t>
  </si>
  <si>
    <t xml:space="preserve">[27/06/2025] Mantenimiento preventivo._x000D_
Pruebas en servicio junto a funcionario exitosas </t>
  </si>
  <si>
    <t>[27/06/2025] se retira atasco de papel de lectora _x000D_
se realizan pruebas en servicio junto al funcionario ok</t>
  </si>
  <si>
    <t xml:space="preserve">[27/06/2025] Se realiza relevamiento general del equipo, se actualiza software base y Aleph a versión 4.30, se detecta falla en validador se solicita repuesto. </t>
  </si>
  <si>
    <t>[27/06/2025] problemas con la cortina de la gaveta de rechazos. deben cambiarla // Coordinado con UB para el dia martes 27/06</t>
  </si>
  <si>
    <t>[27/06/2025] se realizó reelevemiento y cambio de cabezal por falla. prueba en producción con funcionario ok</t>
  </si>
  <si>
    <t xml:space="preserve">[27/06/2025] se realiza verificación de falla encontrando gavetas desconfiguradas en MV. se vuelve a configurar y queda en servicio. por la tarde se vuelve a asistir para verificar procedimiento de balanceo sin encontrar fallas. se incrementan gavetas y las pruebas son exitosas _x000D_
_x000D_
</t>
  </si>
  <si>
    <t xml:space="preserve">[27/06/2025] se solucionó problema en modulo dispensador se realizaron pruebas correspondientes con funcionario </t>
  </si>
  <si>
    <t xml:space="preserve">[27/06/2025] se reemplazaron consumibles de posiciones 1, 2 y 3. pruebas de diagnóstico y de servicio ok junto a funcionario </t>
  </si>
  <si>
    <t>[28/06/2025] Se reemplazo Switch de puerta de tesoro._x000D_
Se realizaron pruebas en servicio sin fallas.</t>
  </si>
  <si>
    <t>[27/06/2025] Se realizo reinstalacion de SP._x000D_
Se realizaron pruebas junto al funcionarios sin presentar fallas._x000D_
Se realizaron depósitos junto al funcionario sin presentar fallas. // el cliente comenta que la terminal rechaza billetes de 10mil y 20mil . se requiere calibracion y limpieza</t>
  </si>
  <si>
    <t>[27/06/2025] error en aplicativo. pantalla de cliente en blanco. se realiza masterización y configuración en equipo. Se solicita el envío de usuarios al equipo. Se realizaron pruebas en equipo. Pruebas OK. Se realizó prueba de depósito de efectivo con cliente. Prueba EXITOSA. Equipo operativo y en servicio  // Se solicita asistencia ya que la pantalla quedo en blanco y no sale de allí. se realizo reinicio sin éxito._x000D_
Contacto: 2804993034 Carolina</t>
  </si>
  <si>
    <t>[27/06/2025] El equipo acusa gavetas low cuando en verdad están llenas, se realiza limpieza de sensores y revisión de gavetas, el equipo queda operativo sin falla. Pruebas en servicio con funcionario exitosas.</t>
  </si>
  <si>
    <t xml:space="preserve">[27/06/2025] se repara cableado de sensor de cubierta  //  Cover open, la cliente indica que no cierra la tapa, trato varias veces en cerrarla sin éxito. Se requiere asistencia </t>
  </si>
  <si>
    <t>[27/06/2025] Se reemplazo dispenser module._x000D_
Se destrabo mecanismo de las gavetas que se encontraba trabado con un billete de $1000, el mismo fue entregado a la tesorera._x000D_
Se realizaron diversas pruebas con KDIAG sin presentar fallas._x000D_
Se realizo prueba en servicio sin presentar fallas. // se solicita repuesto</t>
  </si>
  <si>
    <t>[27/06/2025] Error de teclado epp, suspende el pedido por solicitud de repuesto.</t>
  </si>
  <si>
    <t xml:space="preserve">[27/06/2025] se cambió consumibles dispensador </t>
  </si>
  <si>
    <t>[26/06/2025] Se suspende por pedido de repuesto</t>
  </si>
  <si>
    <t xml:space="preserve">[26/06/2025] Se entregan 2(dos) gavetas de dinero denominación $10.000. s/n: BY000769779(00-104777-000D-13616); s/n: BN00969071(00-104777-000D13709). Se retiran 2(dos) gavetas rotas. s/n:BY00020796(00-104777-000M-3142); s/n: BY000721488. Prueba de gavetas en producción. Prueba EXITOSA. ATM operativo y en servicio </t>
  </si>
  <si>
    <t xml:space="preserve">[26/06/2025]   se realiza cambio de fuente y io board se cierra pedido . pruebas correspondientes con funcionario  // [24/06/2025] se suspende por pedido de repuestos </t>
  </si>
  <si>
    <t>[26/06/2025]   se cambia ruouter con chip. por falla en colectividad. se verifica conexión con monitoreo. conexión ok. // [25/06/2025] Se realiza reelevamiento de conexión de router, se debe reemplazar el mismo, se solicita repuesto  // se solicita asistencia, ya que no tenemos conexión con la maquina, no tiene ping. verificar en sitio._x000D_
se verifico conexión y reinicio sin éxito._x000D_
Local de de 9 a 13.30 hs y de 17 a 21 hs_x000D_
Contacto: 2914147895 Yesica</t>
  </si>
  <si>
    <t>[26/06/2025] se suspende por pedido de repuesto (lectora). se le realizó mantenimiento a la impresora</t>
  </si>
  <si>
    <t>[26/06/2025] Se solicita gaveta opteva.</t>
  </si>
  <si>
    <t xml:space="preserve">[26/06/2025] Se repara modulo de deposito, se colocan correas en su lugar pruebas en diagnostico y en servicio sin falla </t>
  </si>
  <si>
    <t xml:space="preserve">[26/06/2025] Dispensador trabado. se realizaron pruebas en dispensador. falla en módulo 4. módulo 4 con sensor roto. Se cambia picker módulo 4. Se realizaron pruebas en ATM. Prueba EXITOSA. ATM operativo y en servicio </t>
  </si>
  <si>
    <t>[26/06/2025] se calibró sensores y correas deposito  // Cliente indica que el equipo no le toma ningún billete luego del mantenimiento preventivo</t>
  </si>
  <si>
    <t xml:space="preserve">[26/06/2025] se actualizo versión alefht  // Se ingresa al equipo, se verifica que no hayan atascos. Se hace una reinstalación del sp, reinstalación de fw, apagado general del equipo, cliente prueba depositar y sigue con falla. La mayoría de los billetes de 20 no los toma, muy pocos si. Cliente no distingue la serie de los billetes._x000D_
5492944155884 Leandro diaz. // Se actualizo FW de billetes y sigue sin detectar ningún billete de 20 mil, por otro lado la mae uno también tiene esta inoperativa. </t>
  </si>
  <si>
    <t>[26/06/2025] Revision del dispensador_x000D_
modulo probado en produccion junto al funcionario._x000D_
Equipo operativo.</t>
  </si>
  <si>
    <t xml:space="preserve">[26/06/2025] cambio de consumibles modulo 3 y 4. pruebas de dispensador realizadas en diagnostico </t>
  </si>
  <si>
    <t>[26/06/2025] Se cambió teclado de cliente._x000D_
Pruebas en servicio junto a funcionario exitosas  // [24/06/2025] Se suspende por pedido de parte (teclado encriptor)</t>
  </si>
  <si>
    <t xml:space="preserve">[26/06/2025] Se retira billete de $20000 trabado en presentador, se realiza prueba de dispensador en diagnóstico y en producción con funcionario de Caudales.  // Se coordinara con caudales </t>
  </si>
  <si>
    <t xml:space="preserve">[26/06/2025] relevamiento </t>
  </si>
  <si>
    <t xml:space="preserve">[26/06/2025] mantenimiento preventivo </t>
  </si>
  <si>
    <t xml:space="preserve">[26/06/2025] Se realizo reparación de arranque de sistema operativo._x000D_
Se realizo limpieza de contactos de memoria y disco m2._x000D_
Se realizaron depósitos junto al encargado Jonathan Bornes // liente se comunica porque no inicia la pantalla, no inicia el windows, se reinicia el cpu y error persiste. Requiere tecnico. Anteriormente el cliente indico tener un problema al depositar y por su cuenta reinicio el equipo y llegó a la falla actual. </t>
  </si>
  <si>
    <t>[27/06/2025]   Se realiza revisión y cambio de gaveta, extensivas pruebas en servicio y en diagnostico sin falla. // [26/06/2025] Se solicita gaveta opteva.</t>
  </si>
  <si>
    <t xml:space="preserve">[27/06/2025] se realizó mantenimiento preventivo </t>
  </si>
  <si>
    <t>[27/06/2025]   se reemplazó lectora, quedó ok. pruebas de diagnóstico y de servicio ok junto a funcionario  // [26/06/2025] se suspende por pedido de repuesto (lectora). se le realizó mantenimiento a la impresora</t>
  </si>
  <si>
    <t xml:space="preserve">[27/06/2025] falla en swich de gaveta de purgue.  se lo reparo y se realizaron varias pruebas con éxito. modulo dispensador de dinero probado en producción con funcionario </t>
  </si>
  <si>
    <t>[27/06/2025] retiro de billete atascado en en head._x000D_
modulo probado en produccion junto al funcionario._x000D_
equipo operativo.</t>
  </si>
  <si>
    <t xml:space="preserve">[27/06/2025] Relevamiento ok, pruebas ok, bolsa y cambio de bolsa ok, no se pudo probar con billetes de 20000. El cliente juntara 100 billetes para pasar luego la tasa de reconocimiento. </t>
  </si>
  <si>
    <t>Reciclador</t>
  </si>
  <si>
    <t xml:space="preserve">[27/06/2025] se cambió módulo 2 dispensador </t>
  </si>
  <si>
    <t>[27/06/2025] Se realizo reparación de presentador._x000D_
Se realizo limpieza general del modulo dispensador._x000D_
Se realizaron diversas pruebas en diagnostico y en servicio junto al funcionario sin presentar fallas.</t>
  </si>
  <si>
    <t>[26/06/2025] cambio de cable utp cortado detras de equipo  // confirmar conexión remota con sector monitoreo</t>
  </si>
  <si>
    <t>[26/06/2025] Se suspende por pedido de parte (shutter)</t>
  </si>
  <si>
    <t xml:space="preserve">[27/06/2025] Limpieza de switch de shuter de presentador. pruebas de dispensador realizadas en producción </t>
  </si>
  <si>
    <t>[25/06/2025] se revisa logs de errores y se realizan pruebas en diagnóstico sin encontrar fallas para reportar. Nos indica tesorero que no tuvo fallas en el último.dia. se vuelven a configurar gavetas Pruebas en servicio ok</t>
  </si>
  <si>
    <t>[25/06/2025] se posicionaron correas verticales salidas._x000D_
se realizan pruebas por medio de osd._x000D_
se realizan varias extracciones de pruebas en forma exitosa</t>
  </si>
  <si>
    <t xml:space="preserve">[25/06/2025] se realizó mantenimiento preventivo </t>
  </si>
  <si>
    <t xml:space="preserve">[25/06/2025] cambio de configuracion de placa de red. equipo.operativo // Sin conexion con el equipo a pesar de tener ping, reiniciar router y cambiar cable de red de puerto._x000D_
Se le indica como retirar atasco y luego queda tildada la pantalla, se le pide que reincie equipo y al probar depositar de nuevo vuelve a quedar tildada, se le pide que limpie compartimientos internos que no tienen atascos pero si tierra, se reinicia y prueba depositar nuevamente con la misma falla de quedar tildado en espere por favor sin tomar el dinero._x000D_
HORARIOS DEL LOCAL 8 a 22 hs </t>
  </si>
  <si>
    <t xml:space="preserve">[25/06/2025] Mantenimiento preventivo._x000D_
Pruebas en servicio junto a funcionario exitosas </t>
  </si>
  <si>
    <t>[25/06/2025] Revision del dispensador_x000D_
modulo probado en produccion junto al funcionario._x000D_
Equipo operativo.</t>
  </si>
  <si>
    <t>[25/06/2025] se cambió lectora por reiteración de falla. se realizaron pruebas ok</t>
  </si>
  <si>
    <t>[25/06/2025] Se realiza reelevamiento de conexión de router, se debe reemplazar el mismo, se solicita repuesto  // se solicita asistencia, ya que no tenemos conexión con la maquina, no tiene ping. verificar en sitio._x000D_
se verifico conexión y reinicio sin éxito._x000D_
Local de de 9 a 13.30 hs y de 17 a 21 hs_x000D_
Contacto: 2914147895 Yesica</t>
  </si>
  <si>
    <t>[25/06/2025] Se realiza revisión del equipo, se observa falla en aplicativo Aleph , se tilda.Se reinstala software base  y Aplicativo Aleph versión 4.30.8.13.Se realizan depósitos, todos exitosos.</t>
  </si>
  <si>
    <t xml:space="preserve">[25/06/2025] se revisa stacker, módulos, shooter y gavetas. se reinicia y realiza carga completa desde link. pruebas ok. atm operativo </t>
  </si>
  <si>
    <t>[25/06/2025] se masteriza equipo alep 4.30 // Se verifica que la hora de la app es correcta, se verifica en date and time . _x000D_
se deriva a monitoreo para su revisión.//Monitoreo actualiza hora de internet. El cliente realiza depósito de prueba, sale ticket correcto, pero al ingrear a lista de transacciones, dentro de ticket para reimprimir aparece con año 2024._x000D_
Contacto Melanie._x000D_
Cel: 2236849833_x000D_
Horario 9 a 20hs</t>
  </si>
  <si>
    <t>[25/06/2025] se cambió fuente CPU  // se solicita asistencia técnica ya que el cte indica que luego de un corte de luz la PC, no enciende. se verifico conexiones ok. reinicio gral sin éxito. verificar en sitio._x000D_
Local de 9 a 13 hs_x000D_
Contacto: 2984166602 Adrián</t>
  </si>
  <si>
    <t>[25/06/2025] Se realizó Mantenimiento Preventivo del ATM  1er Semestre.</t>
  </si>
  <si>
    <t>[25/06/2025] revision de lectora._x000D_
modulo probado en produccion junto al funcionario._x000D_
equipo operativo.</t>
  </si>
  <si>
    <t xml:space="preserve">[25/06/2025] Se solucionó problema en modulo de depósito billetes trabados se realiza mantenimiento y limpieza general en el módulo se realizaron pruebas correspondientes con funcionario </t>
  </si>
  <si>
    <t>[25/06/2025] Se realiza cambio de presentador, pruebas en diagnostico y en servicio sin falla con funcionario, también se revisan los módulos de forma preventiva sin presentar falla.</t>
  </si>
  <si>
    <t xml:space="preserve">[26/06/2025] Reemplazo de feed module 1y 2 de dispensador. Se realiza prueba de dispensador en producción con funcionario </t>
  </si>
  <si>
    <t>[25/06/2025] Se reemplazo transporte intermedio de CCDM._x000D_
Se reparo CCDM._x000D_
Se realizaron diversas pruebas desde KDIAG._x000D_
Se realizo deposito en servicio sin presentar falla, se adjunta comprobante.</t>
  </si>
  <si>
    <t xml:space="preserve">[26/06/2025] instalación de software </t>
  </si>
  <si>
    <t>[26/06/2025] Se repara picker afd, pruebas en diagnostico y en servicio sin falla con funcionario</t>
  </si>
  <si>
    <t xml:space="preserve">[26/06/2025] se suspende por sucursal. Se necesita ATM balanceado para realizar las pruebas correspondientes. Tesorero informa que lo balancea el día de mañana. Se retoma el servicio el día 27/6. </t>
  </si>
  <si>
    <t>[26/06/2025] se reemplazó placa hub 7 bocas, que se encontraba quemada . se realizaron pruebas de diagnóstico y de servicio ok junto a funcionario  // [25/06/2025] se suspende por pedido de repuesto (placa hub quemada)</t>
  </si>
  <si>
    <t xml:space="preserve">[26/06/2025] Se encontró trozo de billete en transporte de billetes. Se realiza limpieza general de submódulos, rodillos de transporte y sensores._x000D_
Pruebas en servicio junto a funcionario exitosas </t>
  </si>
  <si>
    <t xml:space="preserve">[26/06/2025] limpieza en general de modulo de depositos, se realizo dasarme y limpieza profunda de validador. pruebas de deposito realizadas en diagnostico </t>
  </si>
  <si>
    <t xml:space="preserve">[26/06/2025] se reemplaza lectora con fallas. pruebas y atm ok // se coordina con guardia mañana 10:15hs. </t>
  </si>
  <si>
    <t>[26/06/2025] suspendo por ni tener ingresos autorizado</t>
  </si>
  <si>
    <t>[25/06/2025] Se realizó Mantenimiento Preventivo dek ATM 1er Semestre.</t>
  </si>
  <si>
    <t xml:space="preserve">[25/06/2025] Se repara gaveta sn by000887629 de $20000 con guía superior salida y se reemplazan correas de modulo de deposito. Se realiza prueba en producción con funcionario. </t>
  </si>
  <si>
    <t>[25/06/2025] cambio del modulo ena completo._x000D_
modulo probado en produccion junto al funcionario._x000D_
Equipo operativo. // [24/06/2025] se solicita módulo completo.</t>
  </si>
  <si>
    <t xml:space="preserve">[25/06/2025] cambio de lectora de tarjetas </t>
  </si>
  <si>
    <t>[25/06/2025] Se realizó Mantenimiento Preventivo de la TAS 1er Semestre.</t>
  </si>
  <si>
    <t xml:space="preserve">[26/06/2025] Reemplazo de consumibles en los 4 módulos, pruebas ok con la tesorera </t>
  </si>
  <si>
    <t xml:space="preserve">[24/06/2025] se realizaron pruebas en conjunto con especialistas, se retiraron logs del equipo para su análisis. queda operativo con pruebas en servicio </t>
  </si>
  <si>
    <t xml:space="preserve">[24/06/2025] Se realizo M. Preventivo </t>
  </si>
  <si>
    <t>[24/06/2025] Reemplazo de presentador, pruebas realizadas con la tesorera ok en servicio  // [23/06/2025] Ajuste en sensor exit de presentador, pruebas en servicio con la tesorera ok</t>
  </si>
  <si>
    <t xml:space="preserve">[24/06/2025] mantenimiento preventivo </t>
  </si>
  <si>
    <t>[24/06/2025] se retiro atascos de sobres._x000D_
se ajustaron correas a las guias correspondientes._x000D_
modulo probado en produccion junto al funcionario._x000D_
equipo operativo.</t>
  </si>
  <si>
    <t>[24/06/2025] Se suspende por pedido de parte (teclado encriptor)</t>
  </si>
  <si>
    <t>[24/06/2025] se solicita módulo completo.</t>
  </si>
  <si>
    <t xml:space="preserve">[24/06/2025] Se realiza revisión de dispensador . por reclamo de cliente por mal operación el 26/05_x000D_
acusa que le faltó dinero . en el recuento y control del atm no figuraba dicha diferencia._x000D_
se cierra pedido _x000D_
</t>
  </si>
  <si>
    <t>[24/06/2025] equipo sin fallas a mi llegada</t>
  </si>
  <si>
    <t xml:space="preserve">[24/06/2025] se suspende por pedido de repuestos </t>
  </si>
  <si>
    <t>[24/06/2025] se repara lectora de tarjeta</t>
  </si>
  <si>
    <t>[24/06/2025] se limpio y ajusto módulo dispensador  // Florencia Baraona solicita visita martes 8hs</t>
  </si>
  <si>
    <t xml:space="preserve">[24/06/2025]   se solucionó problema en modulo dispensador de billetes se realizaron pruebas correspondientes con funcionario  // [19/06/2025] Se suspende pedido por solicitud de repuesto </t>
  </si>
  <si>
    <t xml:space="preserve">[24/06/2025] Se encuentra falla en impresora. Se realiza inicializacion de la misma y funciona normalmente. No se realiza prueba en producción porque va a ser recargado mas tarde. </t>
  </si>
  <si>
    <t xml:space="preserve">[24/06/2025] se solucionó problema en dispensador se realizaron pruebas correspondientes con funcionario </t>
  </si>
  <si>
    <t>[24/06/2025] se solicita repuesto por falla.</t>
  </si>
  <si>
    <t>[24/06/2025] se remplaza correa de validador,  se ajusta l3va de filtro de ingreso_x000D_
se realizan depósitos de cliente ok // derivado</t>
  </si>
  <si>
    <t>[25/06/2025] se suspende por pedido de repuesto (placa hub quemada)</t>
  </si>
  <si>
    <t>[25/06/2025] Switch de detección de purga haciendo falso contacto, se repara en campo, pruebas en servicio sin falla con funcionario.</t>
  </si>
  <si>
    <t>[25/06/2025] Se realiza revisión completa del dispensador.Se reemplazan consumibles de los módulos , queda sin fallas.Se realizan pruebas del dispensador en presencia del tesorero Emanuel Urra, todas exitosas.ATM queda en servicio.</t>
  </si>
  <si>
    <t xml:space="preserve">[25/06/2025] se solucionó problema en impresora de cliente se realizaron pruebas correspondientes con funcionario </t>
  </si>
  <si>
    <t>[25/06/2025] En la visita de ayer del pedido 101076543, al llegar se observa que no estaban cargados los contadores locales y por tal motivo no dispensa._x000D_
Módulo dispensador sin fallas._x000D_
Desde ayer hasta hoy ATM funcionó con normalidad. _x000D_
Pruebas en servicio junto a funcionario exitosas</t>
  </si>
  <si>
    <t xml:space="preserve">[24/06/2025] Mantenimiento preventivo._x000D_
Pruebas en servicio junto a funcionario exitosas </t>
  </si>
  <si>
    <t>[25/06/2025] se realizó relevamiento CTD. Relevamiento OK</t>
  </si>
  <si>
    <t xml:space="preserve">[25/06/2025] cambio de engranajes de stacker. pruebas de dispensador realizadas en producción </t>
  </si>
  <si>
    <t>541TAS01</t>
  </si>
  <si>
    <t>[25/06/2025] no presenta fallas s_x000D_
solo se reinicio tas</t>
  </si>
  <si>
    <t>BANCO MACRO 541TAS01</t>
  </si>
  <si>
    <t>[25/06/2025]   se realizó cambio de impresora de recibos por falla. la misma se probó en producción junto con funcionario  // [24/06/2025] se solicita repuesto por falla.</t>
  </si>
  <si>
    <t>[24/06/2025] se cambió disco por reiteración de falla. se configuró atm</t>
  </si>
  <si>
    <t xml:space="preserve">[24/06/2025] Mantenimiento preventivo. _x000D_
Pruebas en servicio junto a funcionario exitosas </t>
  </si>
  <si>
    <t>[24/06/2025] Se realiza reinstalacion de service provider por partición D sin espacio. Se realiza prueba de deposito en producción con funcionario.  // cliente indica estar en comunicacion con otro operador, se corto llamado y se comunica nuevamente. indica que el equipo no toma los billetes. cliente indica ya haber revisado modulos y scrow, se realiza bne, todo ok, se solicita asistencia tecnica ya que no toma billetes de ninguna denominacion.</t>
  </si>
  <si>
    <t>[25/06/2025] se calibró touch tas 02</t>
  </si>
  <si>
    <t>[23/06/2025] Masterizacion por falta de espacio en disco. Pruebas ok // cliente se comunica solicitando mantenimiento preventivo, informa que el equipo se traba y se cambia a la pantalla de windows_x000D_
equipo se encuentra operativo_x000D_
horario: 8 a 21:30_x000D_
contacto: silvia 5492944622940</t>
  </si>
  <si>
    <t xml:space="preserve">[23/06/2025] Se reemplazó Picker módulo 1 y se cambió 1 gaveta de dinero N°BE00000768 de valor  $10000._x000D_
Pruebas en servicio junto a funcionario exitosas </t>
  </si>
  <si>
    <t xml:space="preserve">[23/06/2025] se realizó mantenimiento preventivo </t>
  </si>
  <si>
    <t xml:space="preserve">[23/06/2025] mantenimiento preventivo </t>
  </si>
  <si>
    <t>[23/06/2025]   Se realiza cambiode lectoriade tarjeta, pruebas en servicio con funcionario sin falla  // [18/06/2025] Al llegar se detecta falla en lectora, se realizan pruebas de la misma, se requiere el cambio. Suspende</t>
  </si>
  <si>
    <t xml:space="preserve">[23/06/2025] cambio de lectora_x000D_
modulo probado en produccion junto al funcionario._x000D_
equipo operativo. // [19/06/2025] Se suspende pedido por solicitud de repuesto </t>
  </si>
  <si>
    <t>[23/06/2025]   Reemplazo de escrow de Cam. Se realiza prueba de deposito en producción con funcionario.  // [18/06/2025] Se solicita repuesto de escrow de CAM 8350 MODULO DE DEPOSITO. Se suspende pedido por repuesto</t>
  </si>
  <si>
    <t xml:space="preserve">[23/06/2025] se realiza mantenimiento preventivo </t>
  </si>
  <si>
    <t>[23/06/2025] problemas con software 4.34. se masterizo a 4.30</t>
  </si>
  <si>
    <t>[23/06/2025] firmare a la placa ioboard y quedo operativo  //  Requerimiento 101077028-0. error recurrente en sensor de bolsa -  se volcó Aioboard. reinicio del equipo y app, error persiste. Contacto:  +54 9 299 625-5690 4427522 Julia , Horarios: lunes a sábados 8.30h a 21.00 horas y domingo 8.00 a 13.00</t>
  </si>
  <si>
    <t>[23/06/2025] se repara fuente de placa  // cliente indica que luego d eun corte de luz, arroja error de dispositivo. se verifica scrow y modulos. se reinicia pc en conjunto con recontadora desde perilla. arroja nuevamente erro de dispositivo y error de sensores. se solicita asistencia tecnica.</t>
  </si>
  <si>
    <t>[23/06/2025] al momento de llegar el equipo estaba encendido. estaba deshabilitada la placa. se conecta el USB. queda en servicio  // Cliente se comunica por tener nuevamente la pantalla en negro, No enciende el CPU, se desconectaron los cables del cpu y se volvió a conectar, enciende la luz de encendido y luego se apaga, se deriva a técnico para revisar. en el día de ayer le sucedió lo mismo pero a los minutos le quedo operativa, pero en el dia de hoy vuelva a persistir la falla.+5492966555859</t>
  </si>
  <si>
    <t>[23/06/2025] se solicita repuesto</t>
  </si>
  <si>
    <t>[23/06/2025] Se realiza el cambio de los 4 (cuatro) módulos AFD, cambio de stacker y placa de dispensador, pruebas en servicio sin falla con funcionario. // tesorero Jonathan Casco indica que no puede esperarnos ,  que pasemos el lunes.</t>
  </si>
  <si>
    <t xml:space="preserve">[23/06/2025] diagnóstico pruebas y preventivo ok </t>
  </si>
  <si>
    <t xml:space="preserve">[23/06/2025] Se suspende por pedido de parte </t>
  </si>
  <si>
    <t>[23/06/2025] al momento de llegar el equipo se encontraba operativo  // a coordinar con caudales. _x000D_
Se dio de alta el Requerimiento 101076686-0.</t>
  </si>
  <si>
    <t xml:space="preserve">[23/06/2025] Reparación de gavetas sn:by000723964 y sn:by000721807 de $10000. No se realizaron pruebas en producción por estar vacías, van a ser probadas por el funcionario. </t>
  </si>
  <si>
    <t>[23/06/2025] se reparo llave encendido cti90 // Se le indica al cliente encender CPU, sigue sin encender. Chequea UPS y esta Ok. Se le indica reiniciar y desenchufar equipo, sin exito. Sigue apagado. Posible fuente de PC quemada. Horarios: Lunes a lunes de 9 a 23 horas. Se dio de alta el Requerimiento 101076996-0.</t>
  </si>
  <si>
    <t xml:space="preserve">[23/06/2025] Mantenimiento preventivo. _x000D_
Pruebas en servicio junto a funcionario exitosas </t>
  </si>
  <si>
    <t>[24/06/2025]   Se realiza prueba en diagnóstico y en producción sin presentar fallas, se realiza corrección de drop y shuter, se realiza prueba de deposito de sobre en producción con funcionario.  // [22/06/2025] Se suspende pedido ya que la sucursal se encuentra cerrada por alerta amarilla. // Equipo con Fallas Recurrentes_x000D_
_x000D_
Se detectan reiterados atascos en el equipo. Se observa que la guillotina dentro del scroll desciende a una velocidad excesiva, lo que sugiere la necesidad de ajustar dicha configuración._x000D_
_x000D_
Se realizó una verificación del sistema BNE y se procedió a liberar el atasco. Sin embargo, tras esta acción, el equipo presentó un error de "Time Out" y un error de comunicación._x000D_
_x000D_
Se inspeccionó el cable USB, el cual se encontraba correctamente conectado. Se indicó realizar un apagado completo del equipo, pero el error persiste._x000D_
_x000D_
Dado que las acciones correctivas no resolvieron la falla, se solicita asistencia técnica especializada para una revisión más profunda del equipo.</t>
  </si>
  <si>
    <t>[24/06/2025] Al llegar el equipo purga fajos de entre 30 y 40 billetes, también traba billetes, se revisa el equipo y se encuentra una traba de engranaje faltante, se reemplaza y repara en campo, pruebas en servicio exitosas con funcionario.</t>
  </si>
  <si>
    <t xml:space="preserve">[24/06/2025] Se reparó impresora de recibos de cliente._x000D_
Pruebas en servicio junto a funcionario exitosas  // [23/06/2025] Se suspende por pedido de parte </t>
  </si>
  <si>
    <t>[24/06/2025] se masteriza equipo // HORA BIEN CONFIGURADO EN LA WINDOWS - PC - VERIFICAR LA HORA EN EL CABEZAL YA QUE LOS TICKET ESTAN CON FECHA Y HORA INCORRECTO</t>
  </si>
  <si>
    <t>[24/06/2025]   se realizó cambio de placa MTS por falla. se calibro modulo completo.  modulo dispensador de dinero probado en producción con funcionario  // [23/06/2025] se solicita repuesto</t>
  </si>
  <si>
    <t>[24/06/2025] Actualización de bios y reinstalacion de software. Se realiza prueba de extracción con funcionario  // pase de fondo  solicita ir mañana a las 9 hs,Justo Oregui /_x000D_
Se escala a PDF por disponibilidad</t>
  </si>
  <si>
    <t xml:space="preserve">[24/06/2025] se realizo configuracion en bios. equipo quedo operativo </t>
  </si>
  <si>
    <t>[23/06/2025] Se realizo limpieza y calibración de sensores de doble extractores._x000D_
Se realizo limpieza completa del modulo dispensador._x000D_
Se realizaron diversas pruebas en diagnostico sin presentar fallas._x000D_
Se realizo extracción e servicio sin presentar fallas.</t>
  </si>
  <si>
    <t>[24/06/2025] se colocó resorte de impresora salido y limpio dispensador. pruebas realizadas en producción con funcionario  ok</t>
  </si>
  <si>
    <t>[24/06/2025] Falla en dispensador picker módulo 1. Pruebas en módulo 1. persiste la falla. se cambia módulo 1 picker en dispensador. Se realizan pruebas en diagnóstico. Prueba OK. Prueba en producción con funcionario bancario. Prueba EXITOSA. Dispensador operativo. ATM en servicio  //  el tesorero Christian Torres..me dijo que vaya mañana a 1era hora</t>
  </si>
  <si>
    <t>[24/06/2025] Mantenimiento preventivo. _x000D_
Pruebas en diagnóstico ok. _x000D_
Pruebas en servicio quedan a cargo de funcionario cuando disponga de depositar</t>
  </si>
  <si>
    <t>[23/06/2025] se suspende porque sucursal no.abre tesoro</t>
  </si>
  <si>
    <t xml:space="preserve">[23/06/2025] Mantenimiento preventivo </t>
  </si>
  <si>
    <t>[23/06/2025] se masterizó equipo por falla en sistema operativo</t>
  </si>
  <si>
    <t>[23/06/2025] se retiro billete trabajado de modulo dispensador. se limpio y calibro dispensador completo. modulo dispensador de dinero probado en producción con funcionario</t>
  </si>
  <si>
    <t xml:space="preserve">[23/06/2025] se retiró billete trabajado de modulo dispensador. se limpio y calibro dispensador completo. modulo dispensador de dinero probado en producción con funcionario </t>
  </si>
  <si>
    <t>[23/06/2025] Lata mal colocada trabo billetes en el ingreso a la bolsa, se retiran y funciona normalmente. Se realiza prueba de deposito en producción con funcionario  // Bolsa llena al 1%, equipo posee valores.</t>
  </si>
  <si>
    <t xml:space="preserve">[23/06/2025] se cierra pedido. módulo operativo se revisan configuraciones y parámetros del módulo se realiza mantenimiento en general </t>
  </si>
  <si>
    <t>[23/06/2025] Ajuste en sensor exit de presentador, pruebas en servicio con la tesorera ok</t>
  </si>
  <si>
    <t>[24/06/2025] Se realizo reparación de switch de transporte, el mismo se encontraba fuera de posición._x000D_
Se realizaron pruebas en diagnostico sin presentar fallas._x000D_
Se realiza deposito en servicio sin presentar fallas.  Se adjunta comprobante.</t>
  </si>
  <si>
    <t>[22/06/2025] Se suspende pedido ya que la sucursal se encuentra cerrada por alerta amarilla. // Equipo con Fallas Recurrentes_x000D_
_x000D_
Se detectan reiterados atascos en el equipo. Se observa que la guillotina dentro del scroll desciende a una velocidad excesiva, lo que sugiere la necesidad de ajustar dicha configuración._x000D_
_x000D_
Se realizó una verificación del sistema BNE y se procedió a liberar el atasco. Sin embargo, tras esta acción, el equipo presentó un error de "Time Out" y un error de comunicación._x000D_
_x000D_
Se inspeccionó el cable USB, el cual se encontraba correctamente conectado. Se indicó realizar un apagado completo del equipo, pero el error persiste._x000D_
_x000D_
Dado que las acciones correctivas no resolvieron la falla, se solicita asistencia técnica especializada para una revisión más profunda del equipo.</t>
  </si>
  <si>
    <t>[23/06/2025] Se reemplaza lector biométrico y se cargan certificados.Se realizan operaciones con huellas , todas exitosas.ATM queda en servicio._x000D_
Este ATM es extrabancario , falta firma y sello del funcionario porque no se encontraba en el lugar, posteriormente se firmara Remito Físico por parte del funcionario.</t>
  </si>
  <si>
    <t>[23/06/2025] Se realiza configuración de 2 gavetas de $20.000, se adjuntan capturas de pantalla, contadores y prueba en servicio  las cuales garantizan la correcta implementación de la tarea solicitada._x000D_
_x000D_
Gaveta $20.000:  71UUSRBA221029_x000D_
Gaveta $20.000:  71UUSRBA223389</t>
  </si>
  <si>
    <t>[23/06/2025] Se realiza relevamiento de instalación de equipo</t>
  </si>
  <si>
    <t>[23/06/2025] Se realiza configuración de 2 gavetas de $20.000, se adjuntan capturas de pantalla, contadores y prueba en servicio las cuales garantizan la correcta implementación de la tarea solicitada._x000D_
_x000D_
Gaveta $20.000:  71UUSRBA216322_x000D_
Gaveta $20.000:  71UUSRBA156243</t>
  </si>
  <si>
    <t xml:space="preserve">[23/06/2025] se limpio y calibró sensores deposito _x000D_
se cambió consumibles dispensador </t>
  </si>
  <si>
    <t xml:space="preserve">[23/06/2025] Se realiza relevamiento y se envían imágenes a Gerardo Terrone. </t>
  </si>
  <si>
    <t xml:space="preserve">[23/06/2025] se realizó mantenimiento preventivo correspondiente </t>
  </si>
  <si>
    <t>[23/06/2025] cambio de cam8350._x000D_
modulo probado en produccion junto al funcionario._x000D_
equipo operativo. // [19/06/2025] se suspende pedido por transporte. // [18/06/2025] se suspende pedido por repuesto tras revision del head.</t>
  </si>
  <si>
    <t>[23/06/2025]   Se realiza Mantenimiemto Preventivo del ATM 1er Semestre . // [30/01/2025] suspendido por cliente</t>
  </si>
  <si>
    <t xml:space="preserve">[23/06/2025] se solucionó problema en modulo de depósito se realizaron pruebas correspondientes con funcionario </t>
  </si>
  <si>
    <t xml:space="preserve">[23/06/2025]   Reemplazo de mecanismo de apertura de shuter de tesoro P1000. No se pudo realizar prueba en producción porque los depósitantes vienen más tarde.  // [18/06/2025] Se detecta falla en motor de apertura de shuter, se solicita repuesto. </t>
  </si>
  <si>
    <t>[22/06/2025] equipo operativo con capacidad llena // Se dio de alta el Requerimiento 101076999-0.</t>
  </si>
  <si>
    <t>[21/06/2025] Se realizo reinstalacion y actualización de aleph 4.30. Se realizo cambio de cabezal SNBC. Se realizaron pruebas en diagnóstico y producción con funcionario sin presentar fallas. MAE OPERATIVA // no lee billetes de $20.000</t>
  </si>
  <si>
    <t xml:space="preserve">[21/06/2025] se realizó mantenimiento preventivo </t>
  </si>
  <si>
    <t>[19/06/2025] Se realiza el cambio de gaveta de denominación 1000, el dispensador no presenta falla, pruebas en servicio sin falla con funcionario sn BE00067908</t>
  </si>
  <si>
    <t>[19/06/2025] se conecto Flex de monitor. pruebas ok // Me conecto y verificamos que todo esta ok sin problema en la appa , se le indica a cliente reiniciar en conjunto , equipo continua igual , reinicia la app pero no hay éxito , desde aca se puede ingresar y operar sin problema pero táctil del cliente sigue sin funcionar, requiere tecnico</t>
  </si>
  <si>
    <t>[19/06/2025] Se realizo instalación de ATM. Se configuró gavetas:_x000D_
$1.000=_x000D_
s/n B983240800167_x000D_
s/n 521P240505789_x000D_
$2.000=_x000D_
s/n B983240800004_x000D_
s/n 521P240504705_x000D_
$10.000=_x000D_
s/n B983240703953_x000D_
s/n 521P240504659_x000D_
$20.000=_x000D_
s/n B983240703970_x000D_
s/n 521P240505797</t>
  </si>
  <si>
    <t>[19/06/2025] Se repara falla de dispensador, se realiza limpieza de sensores y calibración del equipo, pruebas en servicio sin falla con funcionario.</t>
  </si>
  <si>
    <t xml:space="preserve">[19/06/2025] se cambió stacker dispensador </t>
  </si>
  <si>
    <t xml:space="preserve">[19/06/2025] No se encontró falla de lectora de tarjetas._x000D_
Se observó lentitud operativa del software. _x000D_
Se reinstaló software MV JAM 11.0.0._x000D_
Pruebas en servicio junto a funcionario exitosas </t>
  </si>
  <si>
    <t xml:space="preserve">[19/06/2025] Se verifica equipo y se coloca bolsa.Equipo queda en servicio.Se hacen varios depósitos, todos exitosos. // Mantenimiento del equipo con limpieza de sensores de lata _x000D_
</t>
  </si>
  <si>
    <t xml:space="preserve">[19/06/2025] Se suspende pedido por solicitud de repuesto </t>
  </si>
  <si>
    <t>[19/06/2025] Se realiza mantenimiento preventivo._x000D_
Pruebas OK.</t>
  </si>
  <si>
    <t>[19/06/2025] Se realizo MP._x000D_
prueba de depositos con el operador ok._x000D_
Equipo operativo</t>
  </si>
  <si>
    <t>[19/06/2025] Continúa con pedido 101076416</t>
  </si>
  <si>
    <t xml:space="preserve">[19/06/2025] se ajusto rueda cam </t>
  </si>
  <si>
    <t>[19/06/2025] Se realizo mantenimiento preventivo OK. Se hablo con monitoreo se realizo instalación de SP y configuración del mismo. Se realizaron pruebas en diagnóstico y producción con funcionario sin presentar fallas. // cliente se comunica por atascos reiterados solicitando mantenimiento preventivo_x000D_
horario:8:30 a 8:30_x000D_
contacto: +54 9 291 412-2568</t>
  </si>
  <si>
    <t>[19/06/2025] Se realizó instalación de imagen base y aplicativo Aleph. Se realizaron pruebas con empleados de la Entidad sin fallas.</t>
  </si>
  <si>
    <t>[19/06/2025] ok al momento de la visita. solucionaron en forma remota. se chequeó equipo ok. prueba de servicio junto a encargado ok // favor de asistir y calibrar equipo</t>
  </si>
  <si>
    <t xml:space="preserve">[19/06/2025] Se verifica estado de equipo y se coloca lata bolsa con caudales .Equipo queda en servicio.Se realizan varios depósitos, todos exitosos. // Mantenimiento del equipo con limpieza de sensores de lata _x000D_
</t>
  </si>
  <si>
    <t>[19/06/2025] Cambio de lectora, se.realizan pruebas exitosas con especialistas, probando los tres reinicios.</t>
  </si>
  <si>
    <t xml:space="preserve">[19/06/2025] mantenimiento </t>
  </si>
  <si>
    <t>[19/06/2025] se reinicia ioboard . se chequean puerto usb  mal conectado , se conecta y realiza depósitos de cliente ok // Se recauda a las 7.30 se realizo el shipout logico. falla al depositar. se reinicia equipo y app. Se solicita asistencia. Contacto: +5492255418993 Apertura de local de 7:30_x000D_
Cierre de local 01:00_x000D_
Viernes y sábado 24 hs</t>
  </si>
  <si>
    <t>[19/06/2025] Se realiza cambio de consumibles y de gaveta, se configura denominación 2000 SN BY0008887755 pruebas en servicio sin falla</t>
  </si>
  <si>
    <t xml:space="preserve">[19/06/2025]   se cambió PC P1000 // [14/06/2025]   suspendido por pedido de repuesto. repuesto dor // [12/06/2025] suspendido por pedido de repuesto // ver estado de conexion y transmision con sector monitoreo. </t>
  </si>
  <si>
    <t xml:space="preserve">[19/06/2025] Se reemplaza lectora con falla de skiming y resuelve con banelco ATM fuera de dominio. </t>
  </si>
  <si>
    <t>[19/06/2025] se remasterizo cti90  // Error estado de bolsa //Se requiere masterizar y actualizar a ultima version liberada por QA. no esta tomando los cambios de bolsa ni generando nuevos journal.</t>
  </si>
  <si>
    <t xml:space="preserve">[19/06/2025] Se reemplazó biométrico y se reinstaló software. _x000D_
Pruebas en servicio junto a funcionario exitosas  // [03/06/2025] Se suspende por pedido de lector biométrico </t>
  </si>
  <si>
    <t>[19/06/2025] se repara sensor de puerta de tesoro se calibra filtro de ingreso // Se debe asistir con caudales, mañana tienen disponibilidad 14hs,  _x000D_
Después de la recaudación, el porta valor no logró cerrar la cerradura Cencon, aparentemente debido a un problema con los sensores.</t>
  </si>
  <si>
    <t>[19/06/2025] se resuelve falla de lectora con Red Link. pruebas ok</t>
  </si>
  <si>
    <t xml:space="preserve">[18/06/2025] Se realizó mantenimiento preventivo. se realizó prueba de depósito con cliente. prueba EXITOSA. Equipo operativo y en servicio </t>
  </si>
  <si>
    <t xml:space="preserve">[18/06/2025] Mantenimiento preventivo. _x000D_
Cambio take away y stripper módulo 3._x000D_
Pruebas en servicio junto a funcionario exitosas </t>
  </si>
  <si>
    <t>[18/06/2025] se destraba tambor de cerradura  //  cliente informa que se rompió la llave del gabinete y quedo la parte de la misma adentro de la cerradura. se requiere asistencia de técnico para verificar si se puede resolver o solicitar cerrajero. +5491162060334</t>
  </si>
  <si>
    <t>[18/06/2025] Al llegar se detecta falla en lectora, se realizan pruebas de la misma, se requiere el cambio. Suspende</t>
  </si>
  <si>
    <t>[18/06/2025] Revision completa del dispensador._x000D_
Tras los ultimos cambios de repuestos del dia 10/6 (shutter y long presenter), el atm no presento ningun tipo de fallas._x000D_
modulo probado en produccion junto al funcionario._x000D_
Equipo operativo.</t>
  </si>
  <si>
    <t>[18/06/2025] Actualización pdm 4.14.11. Comunicaciones con movistar pobre, claro sin señal, se detecta antena de starlink del cliente.  // Se solicita asistencia en sitio con chip persola o claro para mejorar conectivida. A su vez, tambien solicitamos actualizar PRDM a la version 4.14.11</t>
  </si>
  <si>
    <t xml:space="preserve">[18/06/2025] Se detecta falla en motor de apertura de shuter, se solicita repuesto. </t>
  </si>
  <si>
    <t>[18/06/2025] se retira objeto extraño de transporte de lectora. pruebas ok.</t>
  </si>
  <si>
    <t xml:space="preserve">[18/06/2025] Mantenimiento preventivo. _x000D_
Pruebas en servicio junto a funcionario exitosas </t>
  </si>
  <si>
    <t>[18/06/2025] Mantenimiento preventivo._x000D_
Pruebas en servicio junto a funcionario exitosas  // [11/04/2025] Se suspende mantenimiento ya que la sucursal no cuenta con disponibilidad para tener el tesoro del ATM abierto para la tarea</t>
  </si>
  <si>
    <t>[18/06/2025] Se solicita repuesto de escrow de CAM 8350 MODULO DE DEPOSITO. Se suspende pedido por repuesto</t>
  </si>
  <si>
    <t>[18/06/2025] Se realizo cambio de lectora de tarjetas. Se realizaron pruebas en diagnóstico y producción con funcionario sin presentar fallas.</t>
  </si>
  <si>
    <t xml:space="preserve">[18/06/2025] se realizó mantenimiento preventivo </t>
  </si>
  <si>
    <t>[18/06/2025]  Mantenimiento preventivo, actualización de template 20000  // [17/06/2025] Continúan en obra, sin electricidad ni red disponible, se sugiere asistir mañana después de las 15:00</t>
  </si>
  <si>
    <t xml:space="preserve">[18/06/2025] se realiza mantenimiento preventivo en el equipo se realizaron pruebas correspondientes </t>
  </si>
  <si>
    <t xml:space="preserve">[18/06/2025] mantenimiento preventivo </t>
  </si>
  <si>
    <t>[18/06/2025]   Se realiza cambio del cabezal, se realizó reinstalación del sistema operativo y aplicativo. se realizaron pruebas en producción  // [13/06/2025] Se suspende pedido por solicitud de repuesto  // SE REINSTALA SP  + FW AL CABEZAL CLIENTE NO ENCUENTRE NADA ATASCADO, POSIBLE ATASCO NO VISIBLE</t>
  </si>
  <si>
    <t xml:space="preserve">[18/06/2025] se acomodó switch de posición de módulo de depósitos. Pruebas ok junto a funcionario </t>
  </si>
  <si>
    <t xml:space="preserve">[18/06/2025] Se acomodó una correa del note transport, se realizó limpieza, se realizaron pruebas en producción en presencia de funcionario </t>
  </si>
  <si>
    <t>[19/06/2025] Se realizo limpieza de validador y escrow. Se realizaron pruebas en diagnóstico y producción con funcionario sin presentar fallas.</t>
  </si>
  <si>
    <t>[19/06/2025]   se remplaza cerradura superior_x000D_
se masteriza equipo Aleph 4.30 // [18/06/2025] se destraba tambor de cerradura  //  cliente informa que se rompió la llave del gabinete y quedo la parte de la misma adentro de la cerradura. se requiere asistencia de técnico para verificar si se puede resolver o solicitar cerrajero. +5491162060334</t>
  </si>
  <si>
    <t>[19/06/2025] cierre por apertura de otro SC</t>
  </si>
  <si>
    <t xml:space="preserve">[19/06/2025] se reviso correa salida. se limpió y calibró mts. se limpiaron rodamientos sucios. modulo dispensador de dinero probado en producción con funcionario </t>
  </si>
  <si>
    <t xml:space="preserve">[19/06/2025] se limpió modulo aceptador de billetes y se calibro. se reviso último templete.  se verificaron las denominaciones qué se encuentra tomando. modulo aceptador de efectivo probado en producción con funcionario </t>
  </si>
  <si>
    <t>[19/06/2025]   se cambió monitor que no encendía. quedó ok. prueba de servicio ok, junto a funcionario // [18/06/2025] se suspende por pedido de repuesto</t>
  </si>
  <si>
    <t xml:space="preserve">[19/06/2025] se cambió consumibles dispensador </t>
  </si>
  <si>
    <t>[19/06/2025] se reemplaza lectora de tarjetas_x000D_
se realizan pruebas en produccion con funcionario sin presentar fallas</t>
  </si>
  <si>
    <t xml:space="preserve">[18/06/2025] Mantenimiento preventivo. _x000D_
Cambio take away módulos 2 y 4 y stripper módulo 1._x000D_
Pruebas en servicio junto a funcionario exitosas  </t>
  </si>
  <si>
    <t>[19/06/2025] se suspende pedido por transporte. // [18/06/2025] se suspende pedido por repuesto tras revision del head.</t>
  </si>
  <si>
    <t>[17/06/2025] se solucionó problemas de conectividad en el equipo se realizaron pruebas correspondientes con personal de monitoreo  // veriifcar con sector de monitoreo</t>
  </si>
  <si>
    <t>[17/06/2025] Se realiza Mantenimiento Preventivo del equipo.Se realizan depósitos, todos exitosos .</t>
  </si>
  <si>
    <t xml:space="preserve">[17/06/2025] Falla en lectora de tarjetas. Se revisa lectora. persiste falla. Se cambia lectora de tarjetas. Se realizan pruebas con funcionario bancario en producción. Prueba EXITOSA. Lectora operativa. ATM  en servicio </t>
  </si>
  <si>
    <t>Diaz Tatiana</t>
  </si>
  <si>
    <t xml:space="preserve">{17/06/2025} Sigue en seguimiento </t>
  </si>
  <si>
    <t xml:space="preserve">[17/06/2025] Se realiza clear ram para borrar falla, se limpian y lubricante guías de shuter de tesoro y se desarma motor y se limpia, no se pudo probar en producción por no haber depositantes. </t>
  </si>
  <si>
    <t>[17/06/2025] se retiro papel atascado en el shutter de lectora._x000D_
modulo probado en produccion junto al funcionario._x000D_
equipo operativo.</t>
  </si>
  <si>
    <t xml:space="preserve">[17/06/2025] se cambió consumibles dispensador </t>
  </si>
  <si>
    <t>[17/06/2025] Se realizo limpieza de validador y escrow. Se realizaron pruebas en diagnóstico y producción con funcionario sin presentar fallas en el modulo CAM</t>
  </si>
  <si>
    <t xml:space="preserve">[17/06/2025] Terjeta en mal estado trabada en la lectora, se retira y funciona normalmente. Se realiza prueba en producción con funcionario. </t>
  </si>
  <si>
    <t>[17/06/2025] Se realiza Mantenimiento Preventivo del equipo.Se realizan depósitos, todos éxitosos.</t>
  </si>
  <si>
    <t>[17/06/2025] se solucionó problema en equipo. luego del corte de luz el cpu quedó apagado. se realizaron pruebas correspondientes  // Se dio de alta el Requerimiento 101075221-0._x000D_
Cte informa que luego de corte de luz, monitor no enciende, se le indica desenchufar y enchufar todo, pero el error persiste. Horario de sucursal de martes a viernes de 8 a 20 Hs, contacto  Soledad 2267533442_x000D_
se carga en device</t>
  </si>
  <si>
    <t xml:space="preserve">[17/06/2025] Se realizo mantenimiento preventivo OK Se realizaron pruebas en diagnóstico </t>
  </si>
  <si>
    <t>[17/06/2025] Continúan en obra, sin electricidad ni red disponible, se sugiere asistir mañana después de las 15:00</t>
  </si>
  <si>
    <t xml:space="preserve">[17/06/2025] Al llegar el equipo se encuentra operativo y sin fallas, se realizan pruebas de todos los módulos en diagnostico y en servicio sin falla con funcionario </t>
  </si>
  <si>
    <t xml:space="preserve">[17/06/2025] Mantenimiento preventivo.  Cambio take away módulo 1._x000D_
Pruebas en servicio junto a funcionario exitosas </t>
  </si>
  <si>
    <t xml:space="preserve">[17/06/2025] cambio de bandeja de sensores_x000D_
modulo probado en produccion junto al funcionario._x000D_
Equipo operativo. // [13/06/2025] Al momento de llegar el ATM había tomado 687 billetes sin falla, se ajustó la posición del módulo con respecto al chest transport. se suplementó engranaje de la tapa de la gaveta. se suspende pedido por solicitud de repuesto </t>
  </si>
  <si>
    <t>[17/06/2025] Se realizo reparación de lectora de tarjetas._x000D_
Se realizaron diversas pruebas en diagnostico sin presentar fallas._x000D_
Se realizo prueba en servicio sin presentar falla.</t>
  </si>
  <si>
    <t>[17/06/2025] Se realizo mantenimiento preventivo OK Se realizaron pruebas en diagnóstico y producción con funcionario sin presentar fallas.</t>
  </si>
  <si>
    <t>[18/06/2025] lectora con falla luego de capturar tarjetas. se instaló fix para falla. se limpio lectora completa. pruebas en producción con funcionario ok.</t>
  </si>
  <si>
    <t xml:space="preserve">[17/06/2025] mantenimiento preventivo. _x000D_
Pruebas en servicio junto a funcionario exitosas </t>
  </si>
  <si>
    <t>[18/06/2025] se sacó suciedad de filtro y validador. se realizó prueba de diagnóstico y de servicio ok  // cliente informa que no puede realizar depósitos, se ingresa a la aplicación. equipo requiere limpieza por parte del cliente, y se le indica al mismo realizar la tarea, esta tarea se realiza 3 veces y el equipo persiste con falla. chequear sensores o atasco no visible.+5492235394721</t>
  </si>
  <si>
    <t xml:space="preserve">[18/06/2025] Se realizó mantenimiento preventivo. fuente de cabezal DE 50 con falla. se cambia fuente. equipo operativo y en servicio </t>
  </si>
  <si>
    <t>[18/06/2025]   Se realiza el cambio de shutter, reiteradas pruebas en servicio con funcionario sin falla. // [17/06/2025] Se revisa el equipo se hicieron pruebas, se requiere cambio de shutter, suspende por pedido de repuesto.</t>
  </si>
  <si>
    <t>[18/06/2025] se instalo y registro gaveta 20mil se retira.. 7292005070_x000D_
se instala  // se asiste miercoles 18/06 junto a UB</t>
  </si>
  <si>
    <t xml:space="preserve">[18/06/2025] se cambió lectora tarjetas </t>
  </si>
  <si>
    <t>[18/06/2025] se suspende por pedido de repuesto</t>
  </si>
  <si>
    <t>[18/06/2025] se suspende pedido por repuesto tras revision del head.</t>
  </si>
  <si>
    <t>[18/06/2025] Se quitó la mitad de una tarjeta del lector, se realizó limpieza, se realizaron pruebas en producción en presencia de funcionario</t>
  </si>
  <si>
    <t>[18/06/2025] Movimiento interno, queda fuera de servicio y sin lata bolsa hasta tener comunicaciones y electricidad, además agregaran una pared lateral. El cliente se comunicara más adelante</t>
  </si>
  <si>
    <t>[18/06/2025] se configuró e instalo atm. configuración atm. gavetas serial number: $1000 SN 3767 , SN 0195. $2000 SN 2900, SN 0015. $10000 SN 3758, 3933. $20000 SN 3761, SN 4016. se realizó prueba de diagnóstico y de servicio ok junto a funcionario.</t>
  </si>
  <si>
    <t>[18/06/2025] Se 8nstala y configura atm. gavetas $1000 SN0158, SN3033._x000D_
$2000 SN0016, SN2937_x000D_
$10000 SN3936, SN2886_x000D_
$20000 SN3919, SN2939_x000D_
PRUEBAS EN SERVICIO CON RESPONSABLE OK.</t>
  </si>
  <si>
    <t>[18/06/2025] Mantenimiento preventivo. _x000D_
Reparación de switch de sensado de presencia de gaveta de purga._x000D_
Pruebas en servicio junto a funcionario exitosas  // [12/06/2025] Se suspende por pedido de parte (switch de presencia de gaveta)</t>
  </si>
  <si>
    <t>[17/06/2025] Falla en Service Provider , se reinstala software base y aplicativo Aleph versión 4.30.8.13.Se realizan depósitos, todos exitosos.Equipo queda en servicio. // Se verifica scrow y modulos no se encuentra nada, se reincia.se realiza bne, arroja module fails error en sensores del scrow, se realiza corrects, se limpian modulos y scrow. pero error continua, se reincia. se solicita asistencia tecnica para verificar.</t>
  </si>
  <si>
    <t xml:space="preserve">[18/06/2025] Se realizó mantenimiento preventivo. Equipo operativo y en servicio </t>
  </si>
  <si>
    <t>[18/06/2025] Se realiza Mantenimiemto Preventivo del equipo del mes de junio.Se realizan depósitos, todos exitosos.</t>
  </si>
  <si>
    <t xml:space="preserve">[18/06/2025] Se quitó la mitad de una tarjeta del lector, se realizó limpieza, se realizaron pruebas en producción en presencia de funcionario </t>
  </si>
  <si>
    <t xml:space="preserve">[17/06/2025] Mantenimiento preventivo ok. Se realiza prueba de deposito en producción con funcionario. </t>
  </si>
  <si>
    <t xml:space="preserve">[17/06/2025] Se realizó mantenimiento preventivo. Se realizó prueba de depósito de efectivo con cliente. Prueba EXITOSA. Equipo operativo y en servicio </t>
  </si>
  <si>
    <t>[17/06/2025] Se realizó MantenimientonPreventivo del mes de junio.Se realizan depósitos, todos exitosos.</t>
  </si>
  <si>
    <t>[17/06/2025] Se revisa el equipo se hicieron pruebas, se requiere cambio de shutter, suspende por pedido de repuesto.</t>
  </si>
  <si>
    <t>[17/06/2025] se realiza limpieza de cabezal_x000D_
se realiza correct snbc_x000D_
se lubrica shutter_x000D_
se entrega al cliente 100 sobres dv</t>
  </si>
  <si>
    <t>[17/06/2025] Al arribo esta en servicio sin fallas, desde el día viernes. se revisa logs y se realizan pruebas sin fallas.</t>
  </si>
  <si>
    <t xml:space="preserve">[17/06/2025] Mantenimiento preventivo ok. Se realiza prueba en producción con funcionario </t>
  </si>
  <si>
    <t xml:space="preserve">[17/06/2025] Se realiza el cambio de gaveta dañada, se configura para denominscion 1000 a pedido de la sucursal. SN BM0123824 pruebas en servicio sin falla con funcionario </t>
  </si>
  <si>
    <t>[16/06/2025] Se reemplazaron consumibles del modulo #3._x000D_
Se realizaron diversas pruebas en diagnostico sin presentar fallas._x000D_
Se realizo extracción en servicio sin presentar falla.</t>
  </si>
  <si>
    <t xml:space="preserve">[17/06/2025]   se realiza cambio de lector de tarjetas se realizaron pruebas correspondientes con funcionario  // [13/06/2025] se suspende pedido por solicitud de repuestos </t>
  </si>
  <si>
    <t>[17/06/2025] revision del modulo de depositos de sobres._x000D_
modulo probado en produccion junto al funcionario._x000D_
equipo operativo.</t>
  </si>
  <si>
    <t>[17/06/2025] Mantenimiento preventivo.  Cambio bushing rueda CAM y take away módulo 1._x000D_
Pruebas en servicio junto a funcionario exitosas u</t>
  </si>
  <si>
    <t>[17/06/2025] Se repara gaveta en campo, pruebas en servicio sin falla con funcionario. SN BM00069179</t>
  </si>
  <si>
    <t>[17/06/2025] se remasterizo cti90  // SE REINICIO Y PERDIO CONEXION EN IMAGEN DE WINDOWS</t>
  </si>
  <si>
    <t xml:space="preserve">[17/06/2025] Se desarmó la pantalla y se limpió entre la pantalla y el panel táctil. se realizó limpieza. se realizaron pruebas en producción en presencia de </t>
  </si>
  <si>
    <t>[17/06/2025]   se cambió note transport con eje roto. se hicieron pruebas de diagnóstico y de servicio ok junto a funcionario  // [13/06/2025] se suspende por pedido de repuesto (se cambió placa de dispensador por errores y se actualizó firmware . al estar realizando pruebas se rompió un eje del dispensador.</t>
  </si>
  <si>
    <t xml:space="preserve">[17/06/2025] se realiza mantenimiento preventivo </t>
  </si>
  <si>
    <t>[17/06/2025] Se encontro billete en el transporte horizontal del head. Se procedió a extraer el mismo. Se realizaron pruebas en diagnóstico y producción con funcionario sin presentar fallas.</t>
  </si>
  <si>
    <t>[16/06/2025] Se reparó traba de la puerta de supervisor. Se realizó limpieza de ATM.</t>
  </si>
  <si>
    <t>[16/06/2025] Se reemplazaron consumibles del modulo #3._x000D_
Se realizaron diversas pruebas en diagnostico sin presentar fallas._x000D_
Se realizo extracción en servicio sin presentar fallas.</t>
  </si>
  <si>
    <t>[14/06/2025] se sacaron billetes trabados. se acomodó stacker y chapa salida del costado. se realizaron pruebas de diagnóstico y de servicio ok  // se debe coordinar con caudales-</t>
  </si>
  <si>
    <t xml:space="preserve">[14/06/2025]   suspendido por pedido de repuesto. repuesto dor // [12/06/2025] suspendido por pedido de repuesto // ver estado de conexion y transmision con sector monitoreo. </t>
  </si>
  <si>
    <t>[15/06/2025] se sacó cinta trabada del filtro de ingreso. . se realizaron pruebas ok // el cliente reclama que ayer asistió tecnico porque rechazaba todos los billetes, y hoy el equipo pasa de a 1 y muy lento. Si pasa de a más billetes se traba. _x000D_
Por favor calibrar el equipo</t>
  </si>
  <si>
    <t>[13/06/2025] cambio de denominacion a $2000 (gaveta s/n: BY000818225)_x000D_
La misma sera probada en produccion por el funcionario tras el balanceo del atm._x000D_
equipo operativo. // Detalle del Problema	Solicito se haga presente técnico para configurar gaveta.-_x000D_
Observaciones	cambio de gaveta 1 (1000) a gaveta 2 (2000)_x000D_
SLA Vence 19/06 17:00_x000D_
Tellex 09 a 17</t>
  </si>
  <si>
    <t>[13/06/2025]   se cambió router Glory p500 // [12/06/2025]   se suspende pedido de repuestos _x000D_
mandaron router sin configurar  // [11/06/2025] se suspende por pedido de repuestos  // Se solicita asistencia para verificar conectividad con el equipo</t>
  </si>
  <si>
    <t>[13/06/2025] Se realizó revisión del módulo CCDM sin encontrar fallas. Se realizaron numerosas pruebas en diagnóstico y producción con funcionario de la Entidad sin fallas.</t>
  </si>
  <si>
    <t xml:space="preserve">[13/06/2025] se realiza mantenimiento preventivo </t>
  </si>
  <si>
    <t xml:space="preserve">[13/06/2025] Al momento de llegar el ATM había tomado 687 billetes sin falla, se ajustó la posición del módulo con respecto al chest transport. se suplementó engranaje de la tapa de la gaveta. se suspende pedido por solicitud de repuesto </t>
  </si>
  <si>
    <t>[13/06/2025] reconfiguracion de bios, quedo operativa  // VERIFICAR BOOTEO Y RECONFGURAR EN BIOS,</t>
  </si>
  <si>
    <t xml:space="preserve">[13/06/2025] Mantenimiento preventivo ok. Se realiza prueba de deposito en producción con funcionario </t>
  </si>
  <si>
    <t xml:space="preserve">[13/06/2025] se suspende pedido por solicitud de repuestos </t>
  </si>
  <si>
    <t xml:space="preserve">[13/06/2025] se realizó mantenimiento preventivo </t>
  </si>
  <si>
    <t>[13/06/2025] se suspende por pedido de repuesto (se cambió placa de dispensador por errores y se actualizó firmware . al estar realizando pruebas se rompió un eje del dispensador.</t>
  </si>
  <si>
    <t>[13/06/2025] diagnóstico pruebas y preventivo ok ATM EXTRABANCARIO</t>
  </si>
  <si>
    <t xml:space="preserve">[13/06/2025] Se reviso dispensador. módulo 4 picker con valores de métrica fuera de rango. Se cambia módulo 4 picker en dispensador. Se calibraron pickers. se realizó diagnóstico en ATM. se realizó prueba en producción con funcionario bancario. Prueba EXITOSA. Dispensador operativo. ATM en servicio </t>
  </si>
  <si>
    <t xml:space="preserve">[13/06/2025] mantenimiento preventivo </t>
  </si>
  <si>
    <t xml:space="preserve">[13/06/2025] Se reinstala el equipo, pruebas en servicio sin falla con funcionario </t>
  </si>
  <si>
    <t>[13/06/2025] Se realizo revisión de dispensador._x000D_
Se reemplazaron consumibles del modulo 2 y se realizo limpieza del modulo._x000D_
Se realizaron pruebas en diagnostico y en servicio junto al funcionario sin presentar fallas.</t>
  </si>
  <si>
    <t>[13/06/2025] se reemplazan dos gavetas de $2000. SN 90401580 y 805502296. prueba de servicio a cargo de funcionario  // Se solicito gavetas</t>
  </si>
  <si>
    <t xml:space="preserve">[14/06/2025] se masterizó equipo por error en sistema operativo (no se pudo tomar estado de la bolsa antes). se realizaron pruebas de diagnóstico y de servicio ok junto a encargada  // Especialistas hicieron multiples pruebas pero la falla persiste y recomiendan realizar masterización._x000D_
Se deriva a tecnico_x000D_
Por favor dar prioridad ya que estan desde el jueves sin poder utilizarlo_x000D_
</t>
  </si>
  <si>
    <t xml:space="preserve">[13/06/2025] mantenimiento </t>
  </si>
  <si>
    <t>[13/06/2025] se revisa UPS - No presenta falla. Funcionamiento normal. se explica su uso al funcionario // El cliente indica que el 25 es el porcentaje que le indica la UPS. Luego de verificar la pantalla se apaga. Se verifica que los enchufes del sector tengan tensión. Las térmicas se encuentran todas levantadas. El equipo se encuentra apagado. Le indico que apague de la tecla general. Deje enchufado la ups para ver si carga la batería. En caso de que pueda encender el equipo se contactará para cancelar técnico, sino seguirá vigente la visita.</t>
  </si>
  <si>
    <t>[13/06/2025] se observa  cinta de escrow muy rugoso pero en funcionamiento, el equipo queda en servicio sin fallas pero se solicitará repuesto de manera preventiva.</t>
  </si>
  <si>
    <t>[13/06/2025] Se suspende pedido por solicitud de repuesto  // SE REINSTALA SP  + FW AL CABEZAL CLIENTE NO ENCUENTRE NADA ATASCADO, POSIBLE ATASCO NO VISIBLE</t>
  </si>
  <si>
    <t>[13/06/2025] cambio de CPU y fuente. se retira de Planta  Ushuia. se reconfigura sistema base y aleph. se prueba con el cliente ok. // [09/06/2025] a espera de arribo de partes // Requerimiento 101073123-0. pantalla en negro. Se reinicia equipo, no se puede tomar sesión monitoreada, clte indico que luego de un apagan no se puede encender la pantalla, Se solicita asistencia. Contacto: : 54 9 290158 4558 Horarios: 9 a 21.00 horas</t>
  </si>
  <si>
    <t xml:space="preserve">[13/06/2025] Se realizo reparación de dispensador._x000D_
Se reemplazaron consumibles de los módulos 2 y 3._x000D_
Se realizaron diversas pruebas en diagnostico y en servicio junto al funcionario._x000D_
</t>
  </si>
  <si>
    <t>[13/06/2025] se retira atasco de billetes en Head, $16.000, y se procedeba verificación de poción de correas y limpieza de modulo. pruebas en servicio ok._x000D_
atm ok</t>
  </si>
  <si>
    <t>[13/06/2025]   se reemplaza gaveta de $1000 NS 22100897.  prueba de servicio a cargo de funcionario  // falla : recambio 1 casetera de $1000</t>
  </si>
  <si>
    <t>[13/06/2025] Cambio de cerradura, se dejan dos copias de llaves</t>
  </si>
  <si>
    <t xml:space="preserve">[13/06/2025] se remplaza validador _x000D_
se actualiza template 20k // Se atascan los billetes en cada deposito, se revisan las correas y dice estar todo bien, se hace reset queda operativa al volver intentar depositar genera el atasco. Se requiere asistencia </t>
  </si>
  <si>
    <t xml:space="preserve">[12/06/2025] mantenimiento preventivo </t>
  </si>
  <si>
    <t xml:space="preserve">[12/06/2025] se solucionó problema en modulo de depósito y se realiza mantenimiento general en el mismo se realizaron pruebas correspondientes con funcionario </t>
  </si>
  <si>
    <t xml:space="preserve">[12/06/2025] Se resuelve problema con el shutter del dispensador de dinero, se realizó limpieza, se realizaron pruebas en producción en presencia de funcionario </t>
  </si>
  <si>
    <t>[12/06/2025] Se desconectó, y volvió a conectar, el cable del servicio EMPATEL en el rack de comunicaciones con lo que el ATM volvió a tomar carga y levantar el servicio. Se realizaron pruebas en diagnóstico y producción sin fallas.</t>
  </si>
  <si>
    <t xml:space="preserve">[12/06/2025] se realizó mantenimiento preventivo </t>
  </si>
  <si>
    <t xml:space="preserve">[12/06/2025] Calibración de mts y autocalibracion y limpieza de elementos de friccion. Se realiza prueba de dispensador en producción con funcionario </t>
  </si>
  <si>
    <t>[12/06/2025] Revision del dispensador_x000D_
modulo probado en produccion junto al funcionario._x000D_
Equipo operativo.</t>
  </si>
  <si>
    <t>[12/06/2025] se desarma filtro de ingreso de cabezal y se retira ganchos de abrochadora atascados en el rodillo_x000D_
 // Se solicita asistencia en equipo p500 con atasco no visible en recontadora se guia a Alejandro en revision,pero la falla persiste._x000D_
no toma los billetes.</t>
  </si>
  <si>
    <t>[12/06/2025] Se realizo M. prevebtivo</t>
  </si>
  <si>
    <t xml:space="preserve">[12/06/2025] Mantenimiento preventivo </t>
  </si>
  <si>
    <t>[12/06/2025] regulacion de cooler de chapon // .</t>
  </si>
  <si>
    <t xml:space="preserve">[12/06/2025] Mantenimiento preventivo. _x000D_
Cambio de denominación de gaveta N°BY000892378 de $2000 a $1000._x000D_
Regulación de extensión floor de gaveta de $1000 N°BY000770717._x000D_
Cambio de stripper wheel y stripper fender de módulo 3, Cambio de take away módulo 1._x000D_
Pruebas en servicio junto a funcionario exitosas </t>
  </si>
  <si>
    <t>[12/06/2025] se modificaron configuraciones de impresora. se limpió validador. se realizó mantenimiento preventivo. se realizaron pruebas de diagnóstico y de servicio ok  // El cliente informa que el equipo tiene problemas con la Cima al depositar billetes de $1000 ,los devuelve, depositas 10, te devuelve 9. Nos lleva mucho tiempo depositar. Ayer empezó a hacer un ruido raro. Y además el ticket de impresión de depósito sale borroso, se deriva a técnico para revisar.</t>
  </si>
  <si>
    <t xml:space="preserve">[12/06/2025] se realiza mantenimiento preventivo </t>
  </si>
  <si>
    <t>[12/06/2025] Se realiza mantenimiento preventivo._x000D_
Pruebas OK.</t>
  </si>
  <si>
    <t>[12/06/2025]   se suspende pedido de repuestos _x000D_
mandaron router sin configurar  // [11/06/2025] se suspende por pedido de repuestos  // Se solicita asistencia para verificar conectividad con el equipo</t>
  </si>
  <si>
    <t>[12/06/2025] Se realiza Mantenimiento Preventivo del mes de junio.Se realizan depósitos,  todos exitosos.</t>
  </si>
  <si>
    <t>[12/06/2025] Revision y reparacion de 3 gavetas._x000D_
(s/n: BY000887638, BE00069169, BY000338364)._x000D_
Las mismas seran probadas en produccion por el funcionario tras el balanceo del atm._x000D_
equipo operativo</t>
  </si>
  <si>
    <t>[12/06/2025] Se realizó Mantenimiento Preventivo del mes de junio.Se realizan depósitos, todos exitosos.</t>
  </si>
  <si>
    <t>[12/06/2025] Mantenimiento preventivo. _x000D_
Reparación de transporte de impresora de cliente._x000D_
Pruebas en servicio junto a funcionario exitosas</t>
  </si>
  <si>
    <t>[13/06/2025] Revision del cam8350_x000D_
modulo probado en produccion junto al funcionario._x000D_
Equipo operativo.</t>
  </si>
  <si>
    <t>[13/06/2025] falla en sensor de presencia de bolsa. se calibró sensor desde la placa ioboar. sensor ok. modulo aceptador de efectivo probado en producción con funcionario  // Por disp de caudales se coordina para 13/6 1330Hs</t>
  </si>
  <si>
    <t xml:space="preserve">[13/06/2025] Se colocan correas fuera de lugar y limpieza de sensores de dispensador. Se realiza prueba de dispensador en producción con funcionario </t>
  </si>
  <si>
    <t>[13/06/2025] Se repara sensor de "low" de gaveta, pruebas en servicio sin falla con funcionario.</t>
  </si>
  <si>
    <t>[13/06/2025] Se realizo reparación y limpieza general del modulo de deposito._x000D_
Se realizaron diversas pruebas con KDIAG sin presentar fallas._x000D_
Se realiza deposito en servicio de manera exitosa._x000D_
Se adjunta comprobante de depósito realizado.</t>
  </si>
  <si>
    <t xml:space="preserve">[13/06/2025] se realizó mantenimiento preventivo correspondiente </t>
  </si>
  <si>
    <t xml:space="preserve">[12/06/2025] Se acomodó una correa del dispensador de dinero, se realizó limpieza, se realizaron pruebas en producción en presencia de funcionario </t>
  </si>
  <si>
    <t xml:space="preserve">[12/06/2025] se realiza instalación de software base y aplicativo se realizaron pruebas correspondientes con funcionario </t>
  </si>
  <si>
    <t xml:space="preserve">[12/06/2025] Calibración de mts, limpieza de Note feeders y se coloca prisma fuera de lugar de modulo cam. Se realiza prueba en producción con funcionario. </t>
  </si>
  <si>
    <t xml:space="preserve">[12/06/2025] suspendido por pedido de repuesto // ver estado de conexion y transmision con sector monitoreo. </t>
  </si>
  <si>
    <t xml:space="preserve">[12/06/2025] Se realizó mantenimiento preventivo. Se actualizo aplicativo Aleph a v.4.30.8.13. Se realizó prueba de depósito con cliente. prueba EXITOSA. Equipo operativo y en servicio </t>
  </si>
  <si>
    <t xml:space="preserve">[12/06/2025] Mantenimiento preventivo. _x000D_
Reemplazo de take away módulos 3 y 5._x000D_
Pruebas en servicio junto a funcionario exitosas </t>
  </si>
  <si>
    <t>[11/06/2025] Se realizo MP._x000D_
prueba de depositos con el operador ok._x000D_
Equipo operativo</t>
  </si>
  <si>
    <t>[11/06/2025]   se cambió only one  // [09/06/2025] se suspende por pedido de repuestos  // cliente indica pc del equipo en negro, no se tiene conexion remota, se indica reiniciar equipo, indica que al encender se observa una luz verde encendida pero la pantalla en negro, sin indicar nada. cliente poco colaborativo . solicita asistencia tecnica para verificar.</t>
  </si>
  <si>
    <t xml:space="preserve">[11/06/2025] se realizó cambio de note transport por reiteración de fallas. se realizaron pruebas de diagnóstico y de servicio ok junto a funcionario </t>
  </si>
  <si>
    <t xml:space="preserve">[11/06/2025] se reemplazó picker en módulo#4_x000D_
se realizan pruebas a traves de osd_x000D_
se realizan varias extracciones de prueba con cliente en forma exitosa_x000D_
</t>
  </si>
  <si>
    <t>[11/06/2025]   se reemplaza shutter con fallas. pru3bas en servicio ok.  // [11/06/2025] se suspende por pedido de repuesto (en stock regional, por eso no hice el pedido en sistema).</t>
  </si>
  <si>
    <t xml:space="preserve">[11/06/2025] Ajuste de lower unit y se colocan correas de transporte fuera de posición. Se realiza prueba de deposito en producción con funcionario. </t>
  </si>
  <si>
    <t xml:space="preserve">[11/06/2025] se realizó mantenimiento preventivo </t>
  </si>
  <si>
    <t xml:space="preserve">[11/06/2025] Mantenimiento preventivo. _x000D_
Se cambió feed shaft módulos 1 y 4._x000D_
Pruebas en servicio junto a funcionario exitosas </t>
  </si>
  <si>
    <t xml:space="preserve">[11/06/2025] Mantenimiento preventivo </t>
  </si>
  <si>
    <t xml:space="preserve">[11/06/2025]   búsqueda no exitosa. Atm ok. // Fecha de la Diferencia=29/5/2025_x000D_
Diferencia en Dispensado - Diferencia Fisica Faltante - Magnitud:  10000_x000D_
SLA Vence 18/06 17:01_x000D_
</t>
  </si>
  <si>
    <t>[11/06/2025] Se realiza Mantenimiento Preventivo del mes de junio.Se realizan depósitos, todos exitosos.</t>
  </si>
  <si>
    <t xml:space="preserve">[11/06/2025] se realiza mantenimiento preventivo en el equipo se realizaron pruebas correspondientes </t>
  </si>
  <si>
    <t>[11/06/2025] se masterizo y se volvio a las version anterior 4.30._x000D_
Se realizo MP._x000D_
prueba de depositos con el operador ok._x000D_
Equipo operativo</t>
  </si>
  <si>
    <t>[11/06/2025] se suspende por pedido de repuesto (en stock regional, por eso no hice el pedido en sistema).</t>
  </si>
  <si>
    <t>[11/06/2025] Se realizo instalación de ATM.  Se realizaron pruebas junto a funcionarios de la sucursal, se realizo capacitación de los mismos._x000D_
Se configuraron gavetas:_x000D_
$1000:  V10J240900209, V10J230101720._x000D_
$2000:  V10J230100805, V10J240900208._x000D_
$10000:  V10J240900271, V10J230200064._x000D_
$20000:  V10J230101044, V10J240900200. // [10/06/2025] Se suspende instalacion ya que no se pudieron hacer la pruebas necesarias.</t>
  </si>
  <si>
    <t xml:space="preserve">[11/06/2025] Se realiza mantenimiento preventivo </t>
  </si>
  <si>
    <t xml:space="preserve">[11/06/2025] se realiza mantenimiento preventivo </t>
  </si>
  <si>
    <t>[11/06/2025] se remasterizo cti90  // app tildada, se reincia, client eindica que equipo no toma billetes. se verifica scrow y modulos, todo ok. se realiza bne, divisa ars todo ok. se reinica, al probar queda colgado sin tomar billetes. se solicita asistencia tecnica.</t>
  </si>
  <si>
    <t>[11/06/2025] Se reemplazó lectora de tarjetas. Se realizaron pruebas en diagnóstico y producción con funcionaria de la Entidad sin fallas.</t>
  </si>
  <si>
    <t>[11/06/2025] se reemplazó presentador de dinero_x000D_
se realizan pruebas a traves de osd._x000D_
se realizan pruebas en producción sin fallas</t>
  </si>
  <si>
    <t xml:space="preserve">[12/06/2025] se realiza mantenimiento preventivo en el equipo se realizaron pruebas correspondientes </t>
  </si>
  <si>
    <t>[12/06/2025] Al llegar el equipo se encuentra operativo, se revisa el equipo, se hacen pruebas en diagnostico, se realiza revisión de logs, se llega a la conclusión de que es necesario el cambio de presentador. Cambio de repuestios, pruebas en servicio con funcionario sin falla.</t>
  </si>
  <si>
    <t xml:space="preserve">[12/06/2025] Reemplazo de kit de fricción modulo 2, bushing cam, y calibración. Se realiza prueba de dispensador en producción con funcionario </t>
  </si>
  <si>
    <t xml:space="preserve">[12/06/2025] se coloco en posicion compuerta de validador. equipo quedo operativo </t>
  </si>
  <si>
    <t>[12/06/2025] Se realizo MP._x000D_
prueba de depositos con el operador ok._x000D_
Equipo operativo</t>
  </si>
  <si>
    <t>[12/06/2025] Se suspende por pedido de parte (switch de presencia de gaveta)</t>
  </si>
  <si>
    <t xml:space="preserve">[12/06/2025] Se realizó mantenimiento preventivo. se realizó prueba de depósito con cliente. prueba EXITOSA. Equipo operativo y en servicio  // [06/06/2025] Iniciado por error </t>
  </si>
  <si>
    <t xml:space="preserve">[12/06/2025] Reemplazo de consumibles módulo 1 y 4, pruebas realizadas con el tesorero ok </t>
  </si>
  <si>
    <t xml:space="preserve">[11/06/2025] se realiza instalación de software base y aplicativo se realizaron pruebas correspondientes con funcionario </t>
  </si>
  <si>
    <t xml:space="preserve">[10/06/2025] Se realiza análisis de logs no encontrando códigos de fallas, se realiza limpieza de validador y head de Cam, se realiza prueba  de deposito en producción con funcionario </t>
  </si>
  <si>
    <t xml:space="preserve">[10/06/2025] se realiza mantenimiento preventivo </t>
  </si>
  <si>
    <t>[10/06/2025] Se suspende instalacion ya que no se pudieron hacer la pruebas necesarias.</t>
  </si>
  <si>
    <t>[10/06/2025] Se encontraron billetes atascados en la pinza y el transporte vertical. Se sacaron los mismos, se reinicio ATM. Se detecto plástico quebrado de otra gaveta Se configuro gavetas _x000D_
$1.000:_x000D_
s/n 7252060618_x000D_
s/n J825016452_x000D_
$10.000:_x000D_
s/n J825016451_x000D_
$20.000:_x000D_
s/n 701210001_x000D_
s/n 701210002_x000D_
Las gavetas no se probaron el produccion. Queda a cargo del funcionario. Se realizaron pruebas en diagnóstico y producción con funcionario del ATM sin presentar fallas.</t>
  </si>
  <si>
    <t xml:space="preserve">[10/06/2025] Reemplazo de feed module número 1. Se realiza prueba de dispensador en producción con funcionario </t>
  </si>
  <si>
    <t xml:space="preserve">[10/06/2025] se encontró falla en picker módulo 1. módulo fuera de rango de valores. se cambió picker módulo 1 en dispensador. se realizaron pruebas en diagnóstico. pruebas OK. se realizó prueba de extracción con funcionario bancario. prueba EXITOSA. dispensador operativo. ATM operativo y en servicio </t>
  </si>
  <si>
    <t xml:space="preserve">[10/06/2025] se cambia pucker posición 3 y consumibles posición 4. se realizan pruebas de diagnóstico y de servicio ok junto a funcionario </t>
  </si>
  <si>
    <t>[10/06/2025] Se realiza Mantenimiento Preventivo del mes de junio.Se realizan depósitos, todos exitosos.</t>
  </si>
  <si>
    <t>[10/06/2025] Se realiza revisión del lector biometrico , no presenta fallas.Además se cargan nuevamente certificados de Claves 3DES del mismo.Se contacta con soporte de entidades de red Link , nos informan que se encuentra en estado sin fallas.Se realizan operaciones,  tosas exitosas. // extrabancario se coordina con pdf mañana 12hs</t>
  </si>
  <si>
    <t xml:space="preserve">[10/06/2025] se realizó mantenimiento preventivo </t>
  </si>
  <si>
    <t>[10/06/2025] Se reemplazó lector biométrico y cable del mismo. Se realizaron pruebas en diagnóstico y producción sin fallas.</t>
  </si>
  <si>
    <t>[10/06/2025] cambio de long presenter y shutter._x000D_
modulo probado en produccion junto al funcionario._x000D_
equipo operativo // [09/06/2025] se suspende pedido por repuestos.</t>
  </si>
  <si>
    <t xml:space="preserve">[10/06/2025] se retiro note transporte para aso poder llegar a limpiar sensor de MTS. de limpio y calibro sensor. modulo dispensador de dinero probado en producción con funcionario </t>
  </si>
  <si>
    <t xml:space="preserve">[10/06/2025] se realiza mantenimiento preventivo en el equipo se realizaron pruebas correspondientes </t>
  </si>
  <si>
    <t xml:space="preserve">[10/06/2025] Mantenimiento preventivo </t>
  </si>
  <si>
    <t>[10/06/2025] Se realiza reinstalción de software base y aplicativo Aleph 4.30.8 13.Se realizan varios depósitos, todos exitosos.Equipo queda en servicio. // error de recontadora, no permite depositar y no toma los billetes. se realiza apertura del escrow para retirar billetes. se procede con el nuevo BNE y se reinicia la aplicación. se realiza deposito de prueba. persiste falla. se procede a reiniciar la aplicación y el equipo en conjunto. se procede con deposito. equipo inoperativo. se requiere asistencia técnica. +5492974346597</t>
  </si>
  <si>
    <t>MEJOR CARNE ARGENTINA S.A</t>
  </si>
  <si>
    <t>006567000770</t>
  </si>
  <si>
    <t>MEJOR CARNE ARGENTINA S.A 006567000770</t>
  </si>
  <si>
    <t>[11/06/2025] se suspende por pedido de repuestos  // Se solicita asistencia para verificar conectividad con el equipo</t>
  </si>
  <si>
    <t xml:space="preserve">[11/06/2025] Mantenimiento preventivo. _x000D_
Cambio de take away módulo 2 y reparación de cadena pasacable de dispensador. _x000D_
Pruebas en servicio junto a funcionario exitosas </t>
  </si>
  <si>
    <t xml:space="preserve">[11/06/2025] se repone gaveta que no se pudo reparar en campo. SN 0197 $20.000. Pruebas a cargo de responsable cuando cargue los atms. _x000D_
</t>
  </si>
  <si>
    <t>[11/06/2025] Instalación y configuración, pruebas ok, precinto ok, monitoreo y usuarios ok</t>
  </si>
  <si>
    <t xml:space="preserve">[11/06/2025] Se encuentra falla en sensor de gaveta de Cam, se realizo limpieza del mismo. Se realiza prueba de deposito en producción con funcionario </t>
  </si>
  <si>
    <t xml:space="preserve">[11/06/2025] Se deshabilita modulo de cheques a pedido de la sucursal. </t>
  </si>
  <si>
    <t>[11/06/2025] Se reinstaló software y aplicativo Aleph versión 4.30.8.13.Se realizan depósitos, todos exitosos.Equipo queda en servicio. // 0101073904-00</t>
  </si>
  <si>
    <t xml:space="preserve">[11/06/2025] sa cambió cabezal lectora tarjetas </t>
  </si>
  <si>
    <t xml:space="preserve">[11/06/2025] Se realizó mantenimiento preventivo. Equipo operativo y en servicio </t>
  </si>
  <si>
    <t>[11/06/2025] se revisa dispensador_x000D_
se realiza calibracion de sensores_x000D_
se realizan pruebas de dispensador_x000D_
se realiza extraccion de prueba con cliente de forma exitosa // Se solicita guardia</t>
  </si>
  <si>
    <t xml:space="preserve">[11/06/2025] se suspende pedido por falta de solicitud de ingreso </t>
  </si>
  <si>
    <t>[09/06/2025] Se realizo cambio de kit de fricción módulos nro 1 y 2. Se realizaron pruebas en diagnóstico y producción con funcionario sin presentar fallas.</t>
  </si>
  <si>
    <t xml:space="preserve">[09/06/2025] se realizó mantenimiento preventivo </t>
  </si>
  <si>
    <t xml:space="preserve">[09/06/2025] Mantenimiento preventivo </t>
  </si>
  <si>
    <t xml:space="preserve">[09/06/2025] se realiza mantenimiento preventivo </t>
  </si>
  <si>
    <t>[09/06/2025] se desarma lectora y se encuentra papel.pegado en transporte. pruebas en servicio ok.</t>
  </si>
  <si>
    <t>[09/06/2025] Se desarmó el lector de tarjetas y se realizó limpieza, se realizaron pruebas en producción en presencia de funcionario</t>
  </si>
  <si>
    <t xml:space="preserve">[09/06/2025] Reemplazo de lectora, se realiza prueba en producción con funcionario. </t>
  </si>
  <si>
    <t>[09/06/2025] Se reviso impresora y conexiones. se revisa software y aplicativo. se verifica instalación de impresora y la misma no se encuentra instalada en equipo. Se realiza reinstalación de software base y aplicativo. se realiza configuración. se cargan usuarios en equipo. se realiza prueba de depósito con cliente. Prueba EXITOSA. Equipo operativo y en servicio  // equipo no reconoce a la impresora como periferico._x000D_
_x000D_
Favor de verificar en sitio</t>
  </si>
  <si>
    <t>[09/06/2025] Revision del dispensador_x000D_
modulo probado en produccion junto al funcionario._x000D_
Equipo operativo.</t>
  </si>
  <si>
    <t xml:space="preserve">[09/06/2025] Reparación de shuter de dispensador. Se realiza prueba de dispensador en producción con funcionario </t>
  </si>
  <si>
    <t xml:space="preserve">[09/06/2025] se realiza mantenimiento preventivo en el equipo se realizaron pruebas correspondientes </t>
  </si>
  <si>
    <t>[09/06/2025] se modificó denominación de gaveta SN 7292002805 a $20000. se realizó prueba de diagnóstico y de servicio ok junto a funcionaria</t>
  </si>
  <si>
    <t>[09/06/2025] a espera de arribo de partes // Requerimiento 101073123-0. pantalla en negro. Se reinicia equipo, no se puede tomar sesión monitoreada, clte indico que luego de un apagan no se puede encender la pantalla, Se solicita asistencia. Contacto: : 54 9 290158 4558 Horarios: 9 a 21.00 horas</t>
  </si>
  <si>
    <t>[09/06/2025] se repara sensor de puerta de tesoro _x000D_
se reemplaza impresora</t>
  </si>
  <si>
    <t>[09/06/2025] Se realizó Mantenimiemto Preventivo del mes de junio. Se realiza reinstalación de software base por falla en actualización.Se realizan depósitos, todos exitosos.</t>
  </si>
  <si>
    <t>[09/06/2025] cambio de rueda de transporte de lectora de tarjetas // Se coordina con UB para el dia viernes 09/06_x000D_
_x000D_
Se coordina con UB para el dia viernes 06/06</t>
  </si>
  <si>
    <t xml:space="preserve">[09/06/2025] Se reemplazó validador en forma preventiva. _x000D_
Pruebas en servicio junto a funcionario exitosas </t>
  </si>
  <si>
    <t>[09/06/2025] se suspende pedido por repuestos.</t>
  </si>
  <si>
    <t xml:space="preserve">[09/06/2025] Se suspende pedido por solicitud de repuesto </t>
  </si>
  <si>
    <t>[09/06/2025] Mantenimiento preventivo, actualización de template 20000 y ajuste sensor de bolsa</t>
  </si>
  <si>
    <t xml:space="preserve">[09/06/2025] Reparación de cinta de escrow, se realiza prueba de deposito en producción con funcionario </t>
  </si>
  <si>
    <t>[09/06/2025] Se suspende por pedido de repuesto.</t>
  </si>
  <si>
    <t>[09/06/2025] se reemplaza consumible roto en módulo #1._x000D_
se revisa y realiza limpieza en los cuatro módulos._x000D_
se realizan pruebas a traves de osd_x000D_
se realizan extracciones de prueba con cliente</t>
  </si>
  <si>
    <t>[09/06/2025] Se realizo cambio de kit fricción modulo 3 y 4. Se realizaron pruebas en diagnóstico y producción con funcionario sin presentar fallas.</t>
  </si>
  <si>
    <t>[09/06/2025]   Se realiza cambio de cableado y reparación se sensor RFID de modulo de depósitos, se realizan pruebas en servicio sin fallas con funcionarios. // [05/06/2025]   Al llegar se cambia alineador de cheques ya que el mismo había sido diagnosticado previamente solucionando esa falla. se encuentra cable de comunicación de upper unit con lower unit cortado, provocando así una posición incorrecta del lower unit y no permitiendo operar con depósitos. Se solicita repuesto. // [03/06/2025] Eje de alineador de cheque roto. Se solicita repuesto</t>
  </si>
  <si>
    <t xml:space="preserve">[09/06/2025] se acomodó switch de presencia de gaveta de purga. se realizaron pruebas ok </t>
  </si>
  <si>
    <t xml:space="preserve">[09/06/2025] Se realizó mantenimiento preventivo. Equipo operativo y en servicio </t>
  </si>
  <si>
    <t>[10/06/2025] Se realiza clear ram, se carga configuracion en cabezal._x000D_
No es necesario reemplazar el cabezal de momento. _x000D_
Se realizan pruebas OK. // [09/06/2025] se reviso cabezal. se desarma cabezal. cabezal con falla en motor de chapa Set. cabezal de depósito con falla. se solicita cabezal. se suspende por repuesto  // Puerta de escrow abierta. Se realiza sincronización manual sin éxito, se reinicia CPU y recontadora , se ingresa remotamente y se elije la opción cerrar shutter y reiniciar pero persiste la falla, aparece chapa set, se deriva a técnico para revisar.</t>
  </si>
  <si>
    <t xml:space="preserve">[10/06/2025] Se realizó limpieza y calibración de sensores, se cambiaron consumibles al dispensador de dinero, se realizaron pruebas en producción en presencia de funcionario </t>
  </si>
  <si>
    <t>[10/06/2025] se realizó mantenimiento preventivo. Equipo operativo y en servicio. se realizó reinstalación de software base y aplicativo a versión Aleph v.4.30.8.13</t>
  </si>
  <si>
    <t xml:space="preserve">[10/06/2025] diagnóstico pruebas y preventivo ok </t>
  </si>
  <si>
    <t xml:space="preserve">[10/06/2025] se realiza cambio de módulo lector de tarjetas por fallas recurrentes </t>
  </si>
  <si>
    <t>[10/06/2025] Al llegar al pedido el ATM se encontraba fuera de servicio "CARD READER RETAIN BIN FULL". Se borraron contadores de tarjeta. Se realizaron pruebas en diagnóstico y producción con funcionario sin presentar fallas. ATM OPERATIVO</t>
  </si>
  <si>
    <t>[10/06/2025] se realizó mantenimiento preventivo. pruebas ok. atm operativo</t>
  </si>
  <si>
    <t xml:space="preserve">[10/06/2025]   Se realiza cambio de la impresora de recibos, se realizaron pruebas en producción en presencia de funcionario  // [09/06/2025] Se suspende pedido por solicitud de repuesto </t>
  </si>
  <si>
    <t>[10/06/2025] Se reinstala software base y aplicativo Aleph versión 4 30.8.13.Se realizan depósitos, todos exitosos.Equipo queda en servicio. // Se contacta el cliente indicando que con frecuencia debe contactarse ya que el equipo deja de tomarle 15000 billetes de capacidad a 5000._x000D_
Tiene versión de equipo Cti mini lo cual hace que la bolsa esté en 5mil billetes. Remotamente se asiste y se setea a 15000 pero luego vuelve a 5000. Reinstalar versión Aleph correspondiente a la terminal._x000D_
Contacto: Sergio_x000D_
Celular: 2975178425</t>
  </si>
  <si>
    <t>006567005270</t>
  </si>
  <si>
    <t xml:space="preserve">[09/06/2025] equipo sin uso , se realiza inspección del mismo. todo ok_x000D_
se encuentra operativo </t>
  </si>
  <si>
    <t>MEJOR CARNE ARGENTINA S.A 006567005270</t>
  </si>
  <si>
    <t>[09/06/2025] Se repara shutter en campo.</t>
  </si>
  <si>
    <t>[09/06/2025] se reviso cabezal. se desarma cabezal. cabezal con falla en motor de chapa Set. cabezal de depósito con falla. se solicita cabezal. se suspende por repuesto  // Puerta de escrow abierta. Se realiza sincronización manual sin éxito, se reinicia CPU y recontadora , se ingresa remotamente y se elije la opción cerrar shutter y reiniciar pero persiste la falla, aparece chapa set, se deriva a técnico para revisar.</t>
  </si>
  <si>
    <t>[09/06/2025] acompañamiento de amure, instalacion y puesta en produccion sin pruebas. queda stopeado para hacer pruebas mañana 10/6</t>
  </si>
  <si>
    <t xml:space="preserve">[10/06/2025] se realizó mantenimiento preventivo. pruebas ok. atm operativo </t>
  </si>
  <si>
    <t>[10/06/2025] se limpio y calibró sensores deposito  // REQUIERE AJUSTE EN CORREAS DEL TRASNPORTE Y CALIBRACION DE SENSORES.</t>
  </si>
  <si>
    <t>[10/06/2025] Se suspende a pedido de la encargada Melina Galizi, están complicados el día de hoy (pide que en lo posible No sea los días 10 de cada mes)</t>
  </si>
  <si>
    <t>[10/06/2025] Se reemplazo impresora de recibos. _x000D_
Se realizaron pruebas en diagnostico y en servicio sin presentar fallas. // [09/06/2025] Se suspende por pedido de repuesto.</t>
  </si>
  <si>
    <t>[10/06/2025] se reconfiguro impresora  // Cliente se comunica por problemas con la impresora, no emite tikets. no es posible conectarse al equipo el ping es muy alto y se le indica al cliente reiniciar el router. por otro lado se le indica desconectar los 2 cables de la impresora y reiniciar el equipo. persiste falla en router y impresora. se requiere asistencia técnica.+5492984372680</t>
  </si>
  <si>
    <t xml:space="preserve">[09/06/2025] se reemplazó lectora de tarjetas_x000D_
se realiza extraccion y consulta de saldo con funcionario con éxito // [06/06/2025] se suspende por pedido de repuestos. _x000D_
</t>
  </si>
  <si>
    <t xml:space="preserve">[09/06/2025] se realizó mantenimiento preventivo correspondiente </t>
  </si>
  <si>
    <t>[09/06/2025] Se realizo mantenimiento preventivo OK Se realizaron pruebas en diagnóstico y producción con funcionario sin presentar fallas. MAE OPERATIVA</t>
  </si>
  <si>
    <t>[08/06/2025] Se realizó Mantenimeinto Preventivo del equipo.Se realizan depósitos, todos exitosos.</t>
  </si>
  <si>
    <t xml:space="preserve">[09/06/2025] Se realiza mantenimiento preventivo </t>
  </si>
  <si>
    <t>[09/06/2025] Se realizó Mantenimeinto Preventivo del mes de junio.</t>
  </si>
  <si>
    <t xml:space="preserve">[09/06/2025] Mantenimiento preventivo ok. Se realiza prueba de deposito en producción con funcionario. </t>
  </si>
  <si>
    <t xml:space="preserve">[09/06/2025] Mantenimiento preventivo ok. Se realiza prueba de deposito en producción con funcionario </t>
  </si>
  <si>
    <t>[09/06/2025] Se realizó mantenimiento preventivo. Se realizó prueba en producción con empleada de la Entidad sin fallas.</t>
  </si>
  <si>
    <t>[09/06/2025] Se realizo MP._x000D_
prueba de depositos con el operador ok._x000D_
Equipo operativo</t>
  </si>
  <si>
    <t>[08/06/2025] Se realizó Mantenimiento Preventivo del  mes de junio.Se realizan depósitos, todos exitosos.</t>
  </si>
  <si>
    <t>[09/06/2025] Masterizacion de equipo, pruebas ok, se habla con monitoreo y comprueban comunicaciones y servicios iniciados ok  // [06/06/2025] Se verifica pc encendida y se habla con monitoreo sin poder iniciar el servicio, se coordina con caudales para asistir el lunes 08:30, dejan abierto el equipo  // favor de asistir y masterizar</t>
  </si>
  <si>
    <t>[09/06/2025] se suspende por pedido de repuestos  // cliente indica pc del equipo en negro, no se tiene conexion remota, se indica reiniciar equipo, indica que al encender se observa una luz verde encendida pero la pantalla en negro, sin indicar nada. cliente poco colaborativo . solicita asistencia tecnica para verificar.</t>
  </si>
  <si>
    <t>[09/06/2025] Se realizo mantenimiento preventivo OK Se realizaron pruebas en diagnóstico y producción con funcionario sin presentar fallas.</t>
  </si>
  <si>
    <t xml:space="preserve">[09/06/2025] se revisan fallas de lectora y al no tenerlas se trabaja sobre ajuste entre Fascia y carro de.lectora. se aflojan tornillos de carro de fascia y el ajuste queda ok. Se realizan prueba sin fallas. Equipo ok </t>
  </si>
  <si>
    <t>[09/06/2025] Se realizó Mantenimiemto Preventivo del mes de junio.Se realizan depósitos, todos exitosos.</t>
  </si>
  <si>
    <t>006567003970</t>
  </si>
  <si>
    <t>MEJOR CARNE ARGENTINA S.A 006567003970</t>
  </si>
  <si>
    <t xml:space="preserve">[09/06/2025] Se realizó mantenimiento preventivo. Se realizó prueba de depósito con cliente. Prueba EXITOSA. Equipo operativo y en servicio </t>
  </si>
  <si>
    <t>[07/06/2025] instalación de equipo, configuración y puesta en servicio sin carga de gavetas</t>
  </si>
  <si>
    <t>[07/06/2025] Se realizó Mantenimiento Preventivo del mes de junio.Se realizan depósitos, todos exitosos.</t>
  </si>
  <si>
    <t>[08/06/2025] Se reemplazó disco duro de PC y se reinstaló software base.Equipo queda en servicio.Se realizan depósitos, todos exitosos. // se solicita asistencia técnica ya que no inicia Windows. se realizó reinicio sin éxito._x000D_
Contacto: 2974054947 Karen</t>
  </si>
  <si>
    <t>[07/06/2025] Se realiza Mantenimiento Preventivo del mes de junio.Se realizan barios depósitos, todos exitosos.</t>
  </si>
  <si>
    <t>[06/06/2025] Se realizo mantenimiento preventivo OK Se realizaron pruebas en diagnóstico y producción con funcionario sin presentar fallas.</t>
  </si>
  <si>
    <t xml:space="preserve">[06/06/2025] se realiza mantenimiento preventivo </t>
  </si>
  <si>
    <t>004677016370</t>
  </si>
  <si>
    <t xml:space="preserve">[06/06/2025] Se realizó mantenimiento preventivo. se realizó prueba de depósito con cliente. Prueba EXITOSA. Equipo operativo y en servicio </t>
  </si>
  <si>
    <t>SAIEP 004677016370</t>
  </si>
  <si>
    <t xml:space="preserve">[06/06/2025] se realiza mantenimiento preventivo en el equipo se realizaron pruebas correspondientes </t>
  </si>
  <si>
    <t>[06/06/2025] Se realiza mantenimiento preventivo._x000D_
Pruebas OK._x000D_
Horario Ingreso: 11:25hs horario finalizacion  12:30hs.</t>
  </si>
  <si>
    <t xml:space="preserve">[06/06/2025] revision de logs, se envian a especialistas para su análisis, lectura de tarjetas ok, reciclador ok, se realizara seguimiento </t>
  </si>
  <si>
    <t xml:space="preserve">[06/06/2025] Reemplazo de validador y escrow Ena. Se realiza prueba de deposito en producción con funcionario.  // [05/06/2025] Se detecta falla en validado Ena, Se solicita repuesto. </t>
  </si>
  <si>
    <t>004677011070</t>
  </si>
  <si>
    <t xml:space="preserve">[06/06/2025] Se realizo Instalación de equipo y puesta en producción._x000D_
Se realizaron deposito y se consulto a monitoreo se impactaron ok._x000D_
</t>
  </si>
  <si>
    <t>SAIEP 004677011070</t>
  </si>
  <si>
    <t>[06/06/2025] Se realiza limpieza del equipo y mantenimiento preventivo, pruebas en servicio sin falla con funcionario</t>
  </si>
  <si>
    <t>[06/06/2025] cambio de shutter._x000D_
modulo probado en produccion junto al funcionario._x000D_
equipo operativo. // [05/06/2025] se suspende pedido por repuestos._x000D_
se verifica que nuevamente el shutter presenta fallas al momento de varias extracciones</t>
  </si>
  <si>
    <t xml:space="preserve">[06/06/2025] se solucionó problema en módulo dispensador se realizaron pruebas correspondientes con funcionario </t>
  </si>
  <si>
    <t xml:space="preserve">[06/06/2025] se suspende por pedido de repuestos. _x000D_
</t>
  </si>
  <si>
    <t>[06/06/2025] Se realizó Mantenimiento Preventivo del mes de junio.Se realizan depósitos, todos exitosos.</t>
  </si>
  <si>
    <t>[06/06/2025] se reinstala sw base y app. pruebas en servicio ok // tenia un caso derivado a SP, desde el sector indican que fue resuelto, el clietne recalma que tiene la pantalla en negro y que no enciende, se intenta guiarlo para ver si enciende pero no colabora</t>
  </si>
  <si>
    <t>[07/06/2025] se reemplaza presentador de dinero._x000D_
se realizan pruebas a traves de OSD._x000D_
se realiza extraccion de prueba exitosa con cliente</t>
  </si>
  <si>
    <t>[06/06/2025] se cambiaron denominaciones de dos gavetas de la carga que se retiró a $10000 y $20000 (no se pudo tomar número de serie por estar precintadas y cerradas). se probó la carga nueva con gaveta de $20000 incluida, tomando carga ok, y con prueba de servicio realizada ok</t>
  </si>
  <si>
    <t>[05/06/2025] se reemplaza gaveta de purga con persiana rota</t>
  </si>
  <si>
    <t>[05/06/2025] Se reemplazó impresora de recibos. Se realizaron pruebas en diagnóstico y producción sin fallas.</t>
  </si>
  <si>
    <t>[05/06/2025] Se realizo mantenimiento preventivo OK Se realizaron pruebas en diagnóstico y producción con funcionario sin presentar fallas. MAE OPERATIVA</t>
  </si>
  <si>
    <t xml:space="preserve">[05/06/2025] mantenimiento preventivo </t>
  </si>
  <si>
    <t>[05/06/2025] se realizó mantenimiento preventivo. se habló con monitoreo para que se peguen los usuarios</t>
  </si>
  <si>
    <t xml:space="preserve">[05/06/2025] se realizó mantenimiento preventivo correspondiente </t>
  </si>
  <si>
    <t xml:space="preserve">[05/06/2025] cambio de cpu por una existente en una snbc en planta. configuración y prueba con el cliente ok // Realizamos apagado general desde tecla y desde cpu pero el error persiste. Solo el monitor se encuentra apagado </t>
  </si>
  <si>
    <t xml:space="preserve">[05/06/2025] Mantenimiento preventivo </t>
  </si>
  <si>
    <t xml:space="preserve">[05/06/2025] Se encontró billete de 2000 trabado en gaveta ENA. Pruebas ok </t>
  </si>
  <si>
    <t>[05/06/2025] se realizó mantenimiento preventivo. se habló con monitoreo para que peguen la totalidad de los usuarios al equipo</t>
  </si>
  <si>
    <t>[05/06/2025] limpieza y revision de la configuracion de impresora._x000D_
prueba de depositos con el operador ok._x000D_
Equipo operativo // derivado a tec</t>
  </si>
  <si>
    <t xml:space="preserve">[05/06/2025] Se detecta falla en validado Ena, Se solicita repuesto. </t>
  </si>
  <si>
    <t xml:space="preserve">[05/06/2025] se solucionó problema en lector de tarjetas. se realizaron pruebas correspondientes con funcionario </t>
  </si>
  <si>
    <t xml:space="preserve">[05/06/2025] Se quitó atasco de billetes en el transporte intermedio, se realizó limpieza, se realizaron pruebas en producción en presencia de funcionario </t>
  </si>
  <si>
    <t>[05/06/2025] cambio de lectora de tarjetas y membrana de taclas ee funcion</t>
  </si>
  <si>
    <t xml:space="preserve">[05/06/2025] Se reviso dispensador. se encontró feed shaft fuera de posición en picker module 1. se acomodo feed shaft en módulo picker. se realizó prueba en diagnóstico. prueba OK. se realizaron pruebas con funcionario bancario. Prueba EXITOSA. Dispensador operativo. ATM operativo y en servicio </t>
  </si>
  <si>
    <t xml:space="preserve">[05/06/2025]   Serealiza cambio de shutter, pruebas en servicio sin falla con funcionario. se adjunta comprobante de extracción. // [03/06/2025] Falla shuter de dispensador se solicita repuesto. </t>
  </si>
  <si>
    <t>[05/06/2025] se realizó mantenimiento preventivo. se pidió a monitoreo que se peguen los usuarios del equipo.</t>
  </si>
  <si>
    <t xml:space="preserve">[05/06/2025]   se realiza mantenimiento preventivo  // [04/06/2025] se realiza mantenimiento preventivo en el equipo se realizaron pruebas correspondientes.se suspende el pedido por solicitud de plástico cobertor de billetes no afecta su funcionamiento </t>
  </si>
  <si>
    <t>[05/06/2025] se procede a desarmado de note transporte y calibración de sensor de medida de billetes. pruebas en servicio sin fallas. atm ok</t>
  </si>
  <si>
    <t>[05/06/2025] Se realizo mantenimiento preventivo OK Se realizaron pruebas en diagnóstico y producción con funcionario sin presentar fallas.</t>
  </si>
  <si>
    <t xml:space="preserve">[05/06/2025] se realiza configuración de gavetas tipo 2 2mil - B838210101945 tipo 4 20 mil B838210200264 pruebas correspondientes a cargo de funcionario </t>
  </si>
  <si>
    <t xml:space="preserve">[05/06/2025] cambio de validador._x000D_
modulo probado en produccion junto al funcionario._x000D_
equipo operativo. // [04/06/2025] Se suspende pedido por solicitud de repuesto </t>
  </si>
  <si>
    <t xml:space="preserve">[05/06/2025] se realiza configuración de gaveta tipo 2 2mil B838210200249 tipo 4 20 mil B838210200471_x000D_
pruebas correspondientes a cargo de funcionario </t>
  </si>
  <si>
    <t>[05/06/2025] se suspende pedido por repuestos._x000D_
se verifica que nuevamente el shutter presenta fallas al momento de varias extracciones</t>
  </si>
  <si>
    <t xml:space="preserve">[05/06/2025] se repara en campo gaveta con keypad cover roto. pruebas a cargo de responsable </t>
  </si>
  <si>
    <t>[05/06/2025] se realizo MP._x000D_
prueba de depositos con el operador ok._x000D_
Equipo operativo</t>
  </si>
  <si>
    <t>[05/06/2025] regulacion de cabezal</t>
  </si>
  <si>
    <t xml:space="preserve">[05/06/2025] mantenimiento </t>
  </si>
  <si>
    <t>[06/06/2025] Se realizo limpieza de sensores modulo dispensador. Se realizaron pruebas en diagnóstico y producción con funcionario sin presentar fallas.</t>
  </si>
  <si>
    <t xml:space="preserve">[06/06/2025] Mantenimiento preventivo </t>
  </si>
  <si>
    <t>[06/06/2025] Se realiza tensión de correas, limpieza de validador, limpieza del equipo, cambio de consumibles. pruebas en servicio sin falla con empleados.</t>
  </si>
  <si>
    <t>[06/06/2025] Se realizó Mantenimiento Preventivo del equipo.Se realizan depósitos , todos exitosos.</t>
  </si>
  <si>
    <t>[06/06/2025] cambio de validador._x000D_
modulo probado en produccion junto al funcionario._x000D_
equipo operativo.</t>
  </si>
  <si>
    <t>[06/06/2025] Se verifica pc encendida y se habla con monitoreo sin poder iniciar el servicio, se coordina con caudales para asistir el lunes 08:30, dejan abierto el equipo  // favor de asistir y masterizar</t>
  </si>
  <si>
    <t xml:space="preserve">[06/06/2025] se realizó mantenimiento preventivo </t>
  </si>
  <si>
    <t xml:space="preserve">[06/06/2025] revision de logs, se envian a epsecialistas para analisis, lectura de tarjetas ok, reciclador ok. se tealizara seguimiento </t>
  </si>
  <si>
    <t xml:space="preserve">[06/06/2025] Se realizó mantenimiento preventivo. Equipo operativo y en servicio </t>
  </si>
  <si>
    <t xml:space="preserve">[06/06/2025] Se quitó atasco de billetes en el dispensador de dinero, se realizó limpieza, se realizaron pruebas en producción en presencia de funcionario _x000D_
</t>
  </si>
  <si>
    <t xml:space="preserve">[06/06/2025] diagnóstico pruebas y preventivo ok </t>
  </si>
  <si>
    <t>[06/06/2025] Se realiza Mantenimeinto Preventivo del equipo.Se realizan depósitos, todos exitosos.</t>
  </si>
  <si>
    <t>[06/06/2025] Se realizó mantenimiento preventivo. Se realizó prueba en producción con encargada sin fallas.</t>
  </si>
  <si>
    <t>[06/06/2025] cambio de cinta de escrow. pruebas de deposito realizadas en diagnostico // Celeste Diaz solicita visita mañana 9hs</t>
  </si>
  <si>
    <t>[05/06/2025] Se realiza mantenimiento preventivo._x000D_
Pruebas OK.</t>
  </si>
  <si>
    <t>[05/06/2025]   Al llegar se cambia alineador de cheques ya que el mismo había sido diagnosticado previamente solucionando esa falla. se encuentra cable de comunicación de upper unit con lower unit cortado, provocando así una posición incorrecta del lower unit y no permitiendo operar con depósitos. Se solicita repuesto. // [03/06/2025] Eje de alineador de cheque roto. Se solicita repuesto</t>
  </si>
  <si>
    <t>[05/06/2025] Se realizó revisión de funcionamiento del equipo sin encontrar errores de hardware._x000D_
La falla radica en que el software no toda el margen mínimo de billetes para pasar a pagar con la denominación más alta, generando error I-000 si no queda el contador exactamente en 0._x000D_
Se probó la reinstalación del software base con JAM 11.0.0 pero repetía la falla tras las pruebas._x000D_
Se levantaron logs del equipo para la revisión por parte de QA</t>
  </si>
  <si>
    <t>[05/06/2025] No se realizo mantenimiento preventivo ya que la sucursal no se encuentra operativa por remodelaciones</t>
  </si>
  <si>
    <t>[05/06/2025] Se realiza cambio de gaveta rota en planta. Se retira SN BE00120466 y se deja SN BY000884101configurada de $1000. No se resliza prueba de servicio por no estar en ATM.</t>
  </si>
  <si>
    <t xml:space="preserve">[05/06/2025] Se realizo mantenimiento preventivo OK Se realizaron pruebas en diagnóstico y producción con funcionario sin presentar fallas. MAE OPERATIVA </t>
  </si>
  <si>
    <t>[05/06/2025] Se destrabo lata, se coloco otra lata, se realizaron pruebas en diagnostico y producción con funcionario sin presentar fallas. // al momento de colocar la tapa para sacar la bolsa , la misma entro bien , pero no se puede sacar la bolsa.</t>
  </si>
  <si>
    <t xml:space="preserve">[04/06/2025] se realizó mantenimiento preventivo </t>
  </si>
  <si>
    <t>[04/06/2025] se suspende pedido por solicitud de repuestos el mismo queda operativo _x000D_
 // cliente se comunica por error puerta abierta, sin conexion remota, le recaudaron hoy a las 14:31, mueve el dinamo y empuja la puerta pero error persiste, reinicio, error persiste_x000D_
equipo sin valores_x000D_
contacto: 5492235783768 camila</t>
  </si>
  <si>
    <t>[04/06/2025] Se realizo configuración de gaveta $10.000 s/n 72820332608_x000D_
$20.000 s/n W0-175010-9651-3782_x000D_
Se realizo prueba en diagnóstico y producción con funcionario sin presentar fallas</t>
  </si>
  <si>
    <t xml:space="preserve">[04/06/2025] se solucionó problema en modulo de depósito se realizaron pruebas correspondientes con funcionario </t>
  </si>
  <si>
    <t xml:space="preserve">[04/06/2025]   Se realiza cambio del transporte vertical, se realizó la, se realizaron pruebas en producción en presencia de funcionario  // [03/06/2025] Se suspende pedido por solicitud de repuesto </t>
  </si>
  <si>
    <t xml:space="preserve">[04/06/2025] Se reinstaló software MV JAM 9.5.0. _x000D_
Pruebas en servicio junto a funcionario exitosas </t>
  </si>
  <si>
    <t>[04/06/2025] Se realizo el cambio del eje de la cerradura._x000D_
precinto retirado n° 31563607._x000D_
precinto nuevo n° 31562850._x000D_
Se realizaron depositos con el operador y se corrobora el ok con monitoreo._x000D_
El equipo queda en linea y operativo. // [03/06/2025] Se encuentra el eje de cerradura cencon con tamaño incorrecto, se solicita repuesto del mismo.  // derivado a tec</t>
  </si>
  <si>
    <t>[04/06/2025] se realizó limpieza y calibración de modulo aceptador de efectivo. El mismo se probó en producción con funcionario. equipo operativo</t>
  </si>
  <si>
    <t xml:space="preserve">[04/06/2025] se realizó limpieza de gomas de piqueo de modulo dispensador de dinero. se realizó limpieza y calibración de modulo completo. modulo dispensador de dinero probado en producción con funcionario de </t>
  </si>
  <si>
    <t>[04/06/2025] Se realizo cambio de cover key pad de gaveta. Se realizaron pruebas en diagnóstico y producción con funcionario sin presentar fallas.</t>
  </si>
  <si>
    <t>[04/06/2025] se reemplaza modulo escrow con cinta salida por.intento de.sacar billetes de responsable. fact. pruebas ok.</t>
  </si>
  <si>
    <t xml:space="preserve">[04/06/2025] Se realizo cambio de gaveta $1000 sn:BN00459578. Se realizaron pruebas en diagnóstico y en producción con funcionario sin presentar fallas. La gaveta qué se retira sn: by000335287 se encuentra dañada. Se realiza cambio de divert ya que se encontraba la persiana en mal estado. </t>
  </si>
  <si>
    <t xml:space="preserve">[04/06/2025]   se remplaza mts . pruebas en diagnóstico ok_x000D_
pendiente prueba de funcionario  // [03/06/2025] suspende por repuesto </t>
  </si>
  <si>
    <t>[04/06/2025] se cambió Placa escrow</t>
  </si>
  <si>
    <t>[04/06/2025] mantenimiento preventivo</t>
  </si>
  <si>
    <t xml:space="preserve">[04/06/2025]   se r3mplaza y configura impresora // [03/06/2025]   se remplaza pc // [31/05/2025] suspende por repuesto // cliente informa que tiene problemas con el sofware, en el día de hoy asistió técnico por el mismo problema y volvió a fallar. </t>
  </si>
  <si>
    <t>[04/06/2025] Instalacion y configuración de Equipo.Se realizan depósitos</t>
  </si>
  <si>
    <t>[04/06/2025] Se realizó limpieza de módulo CAM. Se realizaron pruebas en diagnóstico sin fallas. Se realizó prueba en producción con funcionaria de la Entidad sin fallas.</t>
  </si>
  <si>
    <t xml:space="preserve">[05/06/2025] Se realiza mantenimiento preventivo </t>
  </si>
  <si>
    <t xml:space="preserve">[05/06/2025] sin falla al momento de la visita </t>
  </si>
  <si>
    <t>[05/06/2025]   se remplaza placa relee de cerradura cencon // [04/06/2025] se suspende pedido por solicitud de repuestos el mismo queda operativo _x000D_
 // cliente se comunica por error puerta abierta, sin conexion remota, le recaudaron hoy a las 14:31, mueve el dinamo y empuja la puerta pero error persiste, reinicio, error persiste_x000D_
equipo sin valores_x000D_
contacto: 5492235783768 camila</t>
  </si>
  <si>
    <t>[05/06/2025] El ATM fue vandalizado .Se repara fascia y membrana de teclas de funcion, queda sin fallas.Se realizan extracciones en presencia del tesorero Pablo Perez, todas exitosas.</t>
  </si>
  <si>
    <t xml:space="preserve">[05/06/2025] se realiza configuración de gaveta tipo 2 2mil -B838210200293 tipo 4 20 mil B838210200242 pruebas correspondientes a cargo de funcionario </t>
  </si>
  <si>
    <t>[05/06/2025] Se realizo cambio de cabezal GLORY DE-100. Se realizaron pruebas en diagnóstico y producción con funcionario sin presentar fallas. Se chequeo conexión y deposito con monitoreo. MAE operativa. // [03/06/2025] Se realizaron pruebas con especialista. Se realizo pedido de repuesto cabezal Glory DE100. Se suspende pedido por repuesto</t>
  </si>
  <si>
    <t>[05/06/2025] se reemplazaron consumibles de posición 1 y 2 desgastados. se realizaron pruebas de diagnóstico y de servicio ok junto a funcionaria</t>
  </si>
  <si>
    <t xml:space="preserve">[05/06/2025] se realiza configuración de gaveta tipo 2 2mil - B838210200657 tipo 4 20 mil - B838210200397 pruebas correspondientes a cargo de funcionario </t>
  </si>
  <si>
    <t>[05/06/2025] se posicionó correctamente correas verticales desmontada._x000D_
se realizaron pruebas por medio de osd // Se solicita UB</t>
  </si>
  <si>
    <t xml:space="preserve">[05/06/2025] se realiza configuración de gaveta tipo 2 2 mil - B838210101144-  tipo 4 20 mil - B838210200330 pruebas correspondientes a cargo de funcionario </t>
  </si>
  <si>
    <t xml:space="preserve">[05/06/2025] se realiza configuración de gaveta 1 de tipo 2 2000 - s/n una tipo 4 20 mil B838210101183 _x000D_
pruebas correspondientes a cargo de funcionario </t>
  </si>
  <si>
    <t xml:space="preserve">[05/06/2025] Al arribar a sucursal se encuentra lectora de tarjetas operativa. Se reviso lectora de tarjetas. Se realizó diagnóstico en lectora. Lectora operativa. ATM operativo y en servicio. Prueba con funcionario bancario. Prueba EXITOSA </t>
  </si>
  <si>
    <t xml:space="preserve">[05/06/2025] se realiza configuración de gaveta tipo 2 2mil V10J220700342 tipo 4 20 mil V10J220800176_x000D_
pruebas correspondientes a cargo de funcionario </t>
  </si>
  <si>
    <t xml:space="preserve">[05/06/2025] se realiza configuración de gaveta tipo 2 2mil V10J220800602 tipo 4 20 mil V10J220700719_x000D_
pruebas a cargo de funcionario </t>
  </si>
  <si>
    <t>[05/06/2025] Se realiza revsisión completa del modulo de depósito.Se reemplaza validador de dinero ,queda sin fallas.Se realizan depósitos en presencia del tesorero Andres Garcia , todos exitosos.TAS queda en servicio.</t>
  </si>
  <si>
    <t>[05/06/2025] ATM no registra fallas en su funcionamiento. Se retiró objeto que bloqueaba el correcto funcionamiento de las trabas del tesoro. // SLA del flow Hasta 05/06/2025 09:28:41_x000D_
no coincide con el banco // SLA Vence 05/06 11:03hs</t>
  </si>
  <si>
    <t>[03/06/2025] Se realizó mantenimiento preventivo. Se realizaron pruebas en diagnóstico sin fallas.</t>
  </si>
  <si>
    <t xml:space="preserve">[03/06/2025]   se remplaza pc // [31/05/2025] suspende por repuesto // cliente informa que tiene problemas con el sofware, en el día de hoy asistió técnico por el mismo problema y volvió a fallar. </t>
  </si>
  <si>
    <t>[03/06/2025] se reemplazó impresora de recibos/cliente_x000D_
se realizan impresiones de prueba en produccion exitosas</t>
  </si>
  <si>
    <t xml:space="preserve">[03/06/2025] se revisa logs y lectora sin encontrar fallas. se procede a limpieza de rodamientos y verificación de entrega de plástico a clientes. atm sin fallas. </t>
  </si>
  <si>
    <t>[03/06/2025] Se realizo limpieza de sensores y validador. Se realizaron pruebas en diagnóstico y producción con funcionario sin presentar fallas.</t>
  </si>
  <si>
    <t xml:space="preserve">[03/06/2025] instalación de equipo y puesta en producción </t>
  </si>
  <si>
    <t xml:space="preserve">[03/06/2025] Se liberó prisionamiento de teclas "1", "7" y "9" del teclado de cliente._x000D_
Se realizan pruebas en diagnóstico observando que dejaron de atascarse las mismas._x000D_
Pruebas en servicio junto a funcionario exitosas </t>
  </si>
  <si>
    <t>[03/06/2025] Se realiza Mantenimiento Preventivo del equipo.Se realizan depósitos, todos exitosos.</t>
  </si>
  <si>
    <t xml:space="preserve">[03/06/2025] se realizó mantenimiento preventivo </t>
  </si>
  <si>
    <t xml:space="preserve">[03/06/2025] Se reemplazo transporte intermedio de modulo de deposito, se realizo limpieza general del modulo y se realizaron pruebas en diagnostico con KDIAG._x000D_
Se realizo deposito junto al funcionario de manera exitosa._x000D_
</t>
  </si>
  <si>
    <t xml:space="preserve">[03/06/2025] capacitacion a personal </t>
  </si>
  <si>
    <t>[03/06/2025] Se encuentra el eje de cerradura cencon con tamaño incorrecto, se solicita repuesto del mismo.  // derivado a tec</t>
  </si>
  <si>
    <t xml:space="preserve">[03/06/2025] Falla shuter de dispensador se solicita repuesto. </t>
  </si>
  <si>
    <t>[03/06/2025] Eje de alineador de cheque roto. Se solicita repuesto</t>
  </si>
  <si>
    <t xml:space="preserve">[04/06/2025] se realiza mantenimiento preventivo en el equipo se realizaron pruebas correspondientes.se suspende el pedido por solicitud de plástico cobertor de billetes no afecta su funcionamiento </t>
  </si>
  <si>
    <t xml:space="preserve">[03/06/2025] Mantenimiento preventivo. _x000D_
Pruebas en servicio junto a funcionario exitosas </t>
  </si>
  <si>
    <t xml:space="preserve">[03/06/2025] suspende por repuesto </t>
  </si>
  <si>
    <t xml:space="preserve">[04/06/2025] Se suspende pedido por solicitud de repuesto </t>
  </si>
  <si>
    <t>[04/06/2025] se reemplaza presenter con falla en entrega de dinero que genera diferencias. pruebas en servicio ok.</t>
  </si>
  <si>
    <t>[04/06/2025] Ajuste del long presenter._x000D_
modulo probado en produccion junto al funcionario._x000D_
equipo operativo.</t>
  </si>
  <si>
    <t xml:space="preserve">[04/06/2025] se limpio y calibró sensores deposito </t>
  </si>
  <si>
    <t>[04/06/2025] Se realizó limpieza y calibración de sensores. Se reemplazaron consumibles del módulo 1. Se realizaron pruebas en diagnóstico y producción con funcionaria de la Entidad sin fallas.</t>
  </si>
  <si>
    <t>[04/06/2025] Se reemplaza lata. Se entrega en mano a responsable de tesorería en planta operativa Mar del Plata. // sin lata</t>
  </si>
  <si>
    <t xml:space="preserve">[04/06/2025] Mantenimiento preventivo </t>
  </si>
  <si>
    <t xml:space="preserve">[03/06/2025] Se suspende por pedido de lector biométrico </t>
  </si>
  <si>
    <t>[03/06/2025] Se realizaron pruebas con especialista. Se realizo pedido de repuesto cabezal Glory DE100. Se suspende pedido por repuesto</t>
  </si>
  <si>
    <t>[04/06/2025] se reemplaza lectora de tarjetas_x000D_
se realiza prueba exitosa en produccion // [03/06/2025] se suspende por pedido de repuestos._x000D_
se solicita lectora de tarjetas</t>
  </si>
  <si>
    <t xml:space="preserve">[02/06/2025] se realiza cambio de lector de tarjetas se realizaron pruebas correspondientes con funcionario </t>
  </si>
  <si>
    <t>[02/06/2025] cambio de validador y head._x000D_
modulo probado en produccion junto al funcionario._x000D_
equipo operativo. // [30/05/2025] se suspende pedido por transporte. // [29/05/2025] se suspende pedido por repuestos</t>
  </si>
  <si>
    <t xml:space="preserve">[02/06/2025] Reemplazo de kit de fricción de modulo número 1. Se realiza prueba de dispensador en producción con funcionario </t>
  </si>
  <si>
    <t>[02/06/2025] Se realizo configuración de gaveta_x000D_
$10.000:_x000D_
s/n W0-175010-9651-0841_x000D_
$20.000:_x000D_
s/n W0-175010-9651-4248_x000D_
Se realizaron pruebas en diagnóstico y producción con funcionario sin presentar fallas.</t>
  </si>
  <si>
    <t>[02/06/2025] se instala, configura y prueba sin fallas, atm ok</t>
  </si>
  <si>
    <t xml:space="preserve">[02/06/2025] cambio de consumibles. prueba de dispensador realizadas en diagnostico </t>
  </si>
  <si>
    <t>[02/06/2025] mantenimiento preventivo. _x000D_
Pruebas en servicio quedan a cargo de funcionario cuando disponga de depositar // [29/05/2025] Se suspende por sucursal cerrada. Al contactarse vía telefónica con la supervisora Gisela Cantero que informa que la sucursal sólo se encuentra abierta Lunes y martes de 10 a 14 momentáneamente, no pudiendo realizar el mantenimiento del equipo</t>
  </si>
  <si>
    <t xml:space="preserve">[02/06/2025] se realizó mantenimiento preventivo </t>
  </si>
  <si>
    <t>[02/06/2025] se instala, configura y prueba atm sin fallas. atm ok</t>
  </si>
  <si>
    <t>[02/06/2025] Se realizo cambio de shutter. Se realizaron pruebas en diagnóstico y producción con funcionario sin presentar fallas.</t>
  </si>
  <si>
    <t>[02/06/2025] se libero atasco de tecla Enter en teclado supervisor_x000D_
se reinica atm_x000D_
se realizan pruebas exitosas en producción</t>
  </si>
  <si>
    <t>[02/06/2025] cambio de long presenter y shutter._x000D_
modulo probado en produccion junto al funcionario._x000D_
equipo operativo.</t>
  </si>
  <si>
    <t>[02/06/2025] Luego de varias pruebas realizadas con el área de soporte se procede a reiniciar el equipo y enviar mail respecto sobre la falla encontrada para ser elevado a Red Link.  Se dará seguimiento junto al tesorero para ver si la falla se soluciona</t>
  </si>
  <si>
    <t>[02/06/2025] se revisa lectora y logs sin encontrar fallas. lectora y equipo ok</t>
  </si>
  <si>
    <t>5581</t>
  </si>
  <si>
    <t xml:space="preserve">[02/06/2025] Se encontraron 3 billetes de $10.000 (total $30.000) trabados entre las correas de transporte y el escrow. Billetes encontrados entregados a funcionario._x000D_
Se debió reconocer en posición correas de transporte superior post escrow, se encontraron hojas entre las mismas._x000D_
Pruebas en diagnóstico ok._x000D_
Pruebas en servicio junto a funcionario exitosas </t>
  </si>
  <si>
    <t>BAPRO 5581</t>
  </si>
  <si>
    <t xml:space="preserve">[02/06/2025] atm se encontraba en servicio, al retirar dinero error I-000, se reinicio atm, prueba de test cash y quedo operativo entregando dinero en producción </t>
  </si>
  <si>
    <t xml:space="preserve">[02/06/2025] Limpieza y alineación de lectora. Se realiza prueba en producción con funcionario </t>
  </si>
  <si>
    <t xml:space="preserve">[02/06/2025] se realiza mantenimiento preventivo en el equipo se realizaron pruebas correspondientes  // cliente se comunica por atascos reiterados, informa que se comunicaron varias veces en el dia y el error se repite de manera constante_x000D_
se encuentra operativo, solicita mantenimiento preventivo_x000D_
contacto: 5492254593810_x000D_
 _x000D_
</t>
  </si>
  <si>
    <t xml:space="preserve">[03/06/2025] se realiza mantenimiento preventivo en el equipo se realizaron pruebas correspondientes </t>
  </si>
  <si>
    <t>[02/06/2025]   Se realiza cambio de All in one. se instala sistema operativo y aplicativo, se realizaron pruebas  // [31/05/2025]   suspende por repuesto // [30/05/2025] se suspende por pedido de repuesto  // Se requiere asistencia técnica, actualizar version de Aleph, el equipo está mostrando en la app datos incorrectos ya que paso la operacion 9999 en la base de datos y está pisando las anteriores.</t>
  </si>
  <si>
    <t xml:space="preserve">[03/06/2025] Se resuelve problema con el dispensador de dinero, se realizó limpieza se realizaron pruebas en producción en presencia de funcionario </t>
  </si>
  <si>
    <t>[03/06/2025] se retira atasco de papel de impresora.  equipo ok // Se solicita Ub</t>
  </si>
  <si>
    <t xml:space="preserve">[03/06/2025]   Reinstalación ATM OK. Prueba de extracción en servicio pendiente, se realizará a posteriori se cargue el equipo. Se realiza consulta de saldo exitosa. // [02/06/2025] suspendo por falta de atención de Link para enviar claves de encripcion. </t>
  </si>
  <si>
    <t xml:space="preserve">[03/06/2025] Mantenimiento preventivo </t>
  </si>
  <si>
    <t>[03/06/2025] Se realizó  Mantenimiento Preventivo del equipo.Se realizan depósitos, todos exitosos.</t>
  </si>
  <si>
    <t xml:space="preserve">[02/06/2025] suspendo por falta de atención de Link para enviar claves de encripcion. </t>
  </si>
  <si>
    <t xml:space="preserve">[03/06/2025] Se realizó mantenimiento preventivo. Se realizó prueba de depósito con cliente. prueba EXITOSA. Equipo operativo y en servicio </t>
  </si>
  <si>
    <t>[03/06/2025] se suspende por pedido de repuestos._x000D_
se solicita lectora de tarjetas</t>
  </si>
  <si>
    <t>[03/06/2025] se retiran restos de billetes por mala.operatoria de cliente al.poner billetes plegados a la.mitad.  Se retira se limita modulo y se prueba sin fallas. atm ok</t>
  </si>
  <si>
    <t>[03/06/2025] Se realiza inicio de UPS, PC y Robótica. Se aprovecha apertura de caja para realizar limpieza de sensores. Se colocaron las cajas 0099, y 0108 y  se realizaron pruebas con funcionario de la Entidad sin fallas. Se realizaron pruebas en producción con clientes de la Entidad sin fallas. A pedido del funcionario, se retiró la caja 0178 por extravío de llave por parte del cliente.</t>
  </si>
  <si>
    <t>[03/06/2025] Se realizó Mantenimiemto Preventivo del equipo.Se realizan depósitos, todos exitosos.</t>
  </si>
  <si>
    <t xml:space="preserve">[03/06/2025] Se realizó mantenimiento preventivo </t>
  </si>
  <si>
    <t xml:space="preserve">[03/06/2025] Se suspende pedido por solicitud de repuesto </t>
  </si>
  <si>
    <t xml:space="preserve">[02/06/2025] se realiza relevamiento en atm antes de entrar en Servicio. se realizaron pruebas correspondientes con funcionario </t>
  </si>
  <si>
    <t>[02/06/2025] se realizo relevamiento para futura instalacion de un equipo UL.</t>
  </si>
  <si>
    <t xml:space="preserve">[02/06/2025] Configuración de touch creen. Se realiza prueba en producción con funcionario. </t>
  </si>
  <si>
    <t>[02/06/2025] se reemplaza escrow_x000D_
se realiza calibracion de sensores_x000D_
se realizan depósitos de prueba en forma.exitosa // [30/05/2025] se suspende por pedido de repuestos. Se solicita  Escrow CCDM</t>
  </si>
  <si>
    <t xml:space="preserve">[02/06/2025] Configuración de touch creen. Se realiza prueba en producción con funcionario </t>
  </si>
  <si>
    <t xml:space="preserve">[02/06/2025] se realiza relevamiento de equipo antes de entrar en servicio se realizaron pruebas correspondientes con funcionario </t>
  </si>
  <si>
    <t>[02/06/2025] Luego de varias pruebas realizadas con el área de soporte se procede a reiniciar el equipo y enviar mail respecto sobre la falla encontrada para ser elevado a Red Link.  Se dará seguimiento junto al tesorero para ver si la falla se soluciona.</t>
  </si>
  <si>
    <t>[02/06/2025] Instalacion y configuración de equipo. Se realizan depósitos , todos éxitosos. Cash Today  queda en Producción.</t>
  </si>
  <si>
    <t>[31/05/2025] Se realizó Mantenimiento Preventivo del equipo.Se realizan depósitos, todos exitosos .</t>
  </si>
  <si>
    <t xml:space="preserve">[31/05/2025] mantenimiento preventivo </t>
  </si>
  <si>
    <t>[31/05/2025] se realizó limpieza del equipo. pruebas en producción ok // el cliente solicita limpieza del eequipo, ya que le marca error solicite limpieza</t>
  </si>
  <si>
    <t>[30/05/2025] se suspende por pedido de repuestos. Se solicita  Escrow CCDM</t>
  </si>
  <si>
    <t>[30/05/2025] Se reemplazo dispenser module VM3 y transporte intermedio._x000D_
Se realizo revisión completa del modulo de deposito._x000D_
Se realizaron depósitos en servicio, se adjuntan comprobante de los mismos. // [29/05/2025] Se reemplazó alineador, y dispenser module. El módulo continúa con fallas, suspende por pedido de repuesto.</t>
  </si>
  <si>
    <t>[30/05/2025] se solucionó problema en motor de diverter_x000D_
se realizaron pruebas correspondientes con personal  // cliente se comunica por equipo fuera de servicio, se le indica revisar los compartimentos y limpiarlos, restauracion, error persiste, reinicio, se realizan pruebas pero error persiste_x000D_
indica que desde hace una semana estan teniendo inconvenientes_x000D_
contacto: 5492267533442</t>
  </si>
  <si>
    <t xml:space="preserve">[30/05/2025] se realizó mantenimiento preventivo correspondiente </t>
  </si>
  <si>
    <t>[30/05/2025] se masterizo snbc con imagen 1.0.5 y aleph 4.34_x000D_
prueba de depositos con el operador ok._x000D_
equipo operativo // [29/05/2025] se suspende por UB._x000D_
se hablo con Gabriel Hernandez de operaciones de Tandil._x000D_
el mismo informa que realizaran la recaudacion del equipo en el dia de mañana. // Favor de asistir y masterizar con ultima imagen liberada.</t>
  </si>
  <si>
    <t xml:space="preserve">[30/05/2025] se realizó mantenimiento preventivo </t>
  </si>
  <si>
    <t>[30/05/2025] se suspende pedido por transporte. // [29/05/2025] se suspende pedido por repuestos</t>
  </si>
  <si>
    <t>[30/05/2025] se suspende por pedido de repuesto  // Se requiere asistencia técnica, actualizar version de Aleph, el equipo está mostrando en la app datos incorrectos ya que paso la operacion 9999 en la base de datos y está pisando las anteriores.</t>
  </si>
  <si>
    <t>[30/05/2025] Se realizo cambio de modulo picker nro 1 y 3. Se realizaron pruebas en diagnóstico y producción con funcionario sin presentar fallas. // a coordinar con caudales</t>
  </si>
  <si>
    <t xml:space="preserve">[30/05/2025] Se realizó instalación de equipo con software base 1.0.4 Aleph 4.34._x000D_
Pruebas en servicio junto a funcionario exitosas </t>
  </si>
  <si>
    <t>[30/05/2025] Se realiza revisión de la impresora , se retira  atasco de papel de la misma ,  queda sin fallas. Se realizan pruebas de lmpresión , todas exitosas.Además se verifica placa TCM y  Switch de puerta y tesoro , no presenta fallas. ATM queda en servicio.</t>
  </si>
  <si>
    <t>[30/05/2025] Reemplazo de gaveta y configuración de 10000. Se deja en planta</t>
  </si>
  <si>
    <t xml:space="preserve">[31/05/2025] Mantenimiento preventivo ok y reelevamiento del equipo. Se realiza pruebas de deposito y sobre en produccion con funcionario </t>
  </si>
  <si>
    <t>[31/05/2025] suspende por repuesto</t>
  </si>
  <si>
    <t xml:space="preserve">[31/05/2025] suspende por repuesto // cliente informa que tiene problemas con el sofware, en el día de hoy asistió técnico por el mismo problema y volvió a fallar. </t>
  </si>
  <si>
    <t>[31/05/2025]   suspende por repuesto // [30/05/2025] se suspende por pedido de repuesto  // Se requiere asistencia técnica, actualizar version de Aleph, el equipo está mostrando en la app datos incorrectos ya que paso la operacion 9999 en la base de datos y está pisando las anteriores.</t>
  </si>
  <si>
    <t xml:space="preserve">[30/05/2025] Limpieza de sensores de  glory y ajuste de mecanismo de apertura de lata. No se pudo probar en producción por no haber depositantes en este horario </t>
  </si>
  <si>
    <t>[30/05/2025] Se realizó Mantenimiento Preventivo del ATM 1er Semestre.</t>
  </si>
  <si>
    <t xml:space="preserve">[30/05/2025] mantenimiento preventivo </t>
  </si>
  <si>
    <t>[30/05/2025] Se retiró billete trabado del módulo reciclador. Se realizaron pruebas en diagnóstico sin fallas.</t>
  </si>
  <si>
    <t>[29/05/2025] al momento de llegar el equipo se encontraba en servicio. equipo enciende sin problemas.</t>
  </si>
  <si>
    <t xml:space="preserve">[29/05/2025] se reinstala sistema operativo y se aleph v. 4.30 // Se requiere asistencia técnica, el equipo no genera el cambio de bolsa en la app, si bien arroja el ticket de la operacion de vaciado no se ve reflejada y no regresan los contadores a 0. El equipo </t>
  </si>
  <si>
    <t xml:space="preserve">[29/05/2025] mantenimiento preventivo </t>
  </si>
  <si>
    <t xml:space="preserve">[29/05/2025] Reemplazo de feed module número 1 y kit de fricción módulos 2 y 3. Se realiza prueba de dispensador en producción con funcionario </t>
  </si>
  <si>
    <t>[29/05/2025] Se realiza mantenimiento preventivo._x000D_
Pruebas OK.</t>
  </si>
  <si>
    <t>[29/05/2025] Se detecto tarjeta en mal estado dentro del lector, se retira. Se realiza limpieza y calibración. Se realizan pruebas en diagnóstico y producción con funcionario sin presentar fallas.</t>
  </si>
  <si>
    <t>[29/05/2025] Se reemplazó alineador, y dispenser module. El módulo continúa con fallas, suspende por pedido de repuesto.</t>
  </si>
  <si>
    <t xml:space="preserve">[29/05/2025] Se realizo M. preventivo </t>
  </si>
  <si>
    <t xml:space="preserve">[29/05/2025] se reparo escrow </t>
  </si>
  <si>
    <t>004925004570</t>
  </si>
  <si>
    <t>[29/05/2025] Se instaló software base 1.0.5 con Aleph 4.34. _x000D_
Se prueba equipo en diagnóstico siendo ok._x000D_
Pruebas en servicio serán realizadas posteriormente del renombrado de cerradura</t>
  </si>
  <si>
    <t>FAVANET 004925004570</t>
  </si>
  <si>
    <t xml:space="preserve">[29/05/2025] Se realizó mantenimiento preventivo. Equipo operativo y en servicio </t>
  </si>
  <si>
    <t>[29/05/2025] Se realizo limpieza, lubricacion y calibración de lectora de tarjetas. Se realizaron pruebas en diagnóstico y producción con funcionario sin presentar fallas. ATM operativo</t>
  </si>
  <si>
    <t>[29/05/2025] se revisa equipo y se encuentran sin fallas. Estuvo con múltiples fallas variadas. De impresora de recibos por falla de corte qué se reitero por cambio de impresora Dor, de dispensador por exceso de purgado de billetes y falla de placa. Por lectora de tarjetas con falla de antiskimming, todos resueltos de manera normal y sin reiterar la misma falla. Atm ok</t>
  </si>
  <si>
    <t>[29/05/2025] se recupera parte de billete y se colocan correas en posición de NT. Pruebas en diagnóstico y en servicio sin fallas. atm ok</t>
  </si>
  <si>
    <t>[29/05/2025]   se cambió note transport de dispensador. se realizó limpieza de módulo de depósitos. se realizaron pruebas de diagnóstico y de servicio ok de ambos módulos junto a funcionario  // [28/05/2025] se logran colocar las.correas en posición pero se las nota estiradas. Tampoco se puede calibrar mts por.lo.cual se pide NT. _x000D_
suspendo por pedido de repuesto y cierre sucursal.</t>
  </si>
  <si>
    <t>[29/05/2025] se suspende pedido por repuestos</t>
  </si>
  <si>
    <t xml:space="preserve">[29/05/2025] mantenimiento </t>
  </si>
  <si>
    <t>[29/05/2025] Se realizo reseteo de modulo dispensador, limpieza y calibración del mismo. Se cambio kit de fricción nro 1. Se realizaron pruebas en diagnóstico y producción con funcionario sin presentar fallas.</t>
  </si>
  <si>
    <t>[29/05/2025] Se realizó mantenimiento preventivo. Se realizaron pruebas en diagnóstico sin fallas.</t>
  </si>
  <si>
    <t xml:space="preserve">[30/05/2025]   se reemplaza shutter, pruebas en diagnóstico ok sin fallas. Pruebas en servicio a cargo de responsable por falta de tareas administrativas._x000D_
atm ok // [29/05/2025] suspende por repuesto </t>
  </si>
  <si>
    <t>[30/05/2025] Se realiza mantenimiento preventivo._x000D_
Se calibra 4,5j._x000D_
No se realizan pruebas por falta de efectivo y caja llena.</t>
  </si>
  <si>
    <t>[30/05/2025] atm sin fallas._x000D_
se revisa dispensador. Se realizan varias extracciones de prueba sin presentar fallas</t>
  </si>
  <si>
    <t>[30/05/2025] Se realizó mantenimiento preventivo. Se reemplazó la impresora, y se realizó ajuste de contraste de la misma. Se realizó prueba en producción con empleado de la Entidad sin fallas.</t>
  </si>
  <si>
    <t>[30/05/2025] se cambió consumibles dispensador  // Gilda Contreras no recibe al tecnico por encontrarse en reunión.</t>
  </si>
  <si>
    <t>[30/05/2025] se masteriza equipo // Queda tildada la aplicación CAOS, se reinicia el equipo pero queda cargando varios minutos, se deriva a monitoreo para revisar._x000D_
Contacto: Ignacio +5492262535351//Se deriva a tecnico, equipo sin espacio en disco C, se realiza depuracion de temporales pero el espacio no es suficiente para ejecutar la app.</t>
  </si>
  <si>
    <t>[30/05/2025] Se realizo limpieza de sensores modulo ENA y validador, se realizaron pruebas en diagnóstico sin presentar fallas. Se realizo prueba en servicio EROR E-072, se soluciona error host, se realiza prueba nuevamente en servicio sin presentar fallas. ATM OPERATIVO</t>
  </si>
  <si>
    <t>Gilda Contreras no recibe al tecnico por encontrarse en reunión.</t>
  </si>
  <si>
    <t xml:space="preserve">[30/05/2025] atm sin fallas al momento de llegada. </t>
  </si>
  <si>
    <t xml:space="preserve">[29/05/2025] Mantenimiento preventivo. _x000D_
Pruebas en servicio junto a funcionario exitosas </t>
  </si>
  <si>
    <t>[29/05/2025] Se suspende por sucursal cerrada. Al contactarse vía telefónica con la supervisora Gisela Cantero que informa que la sucursal sólo se encuentra abierta Lunes y martes de 10 a 14 momentáneamente, no pudiendo realizar el mantenimiento del equipo</t>
  </si>
  <si>
    <t>[30/05/2025] atm sin fallas al momento de llegada</t>
  </si>
  <si>
    <t xml:space="preserve">[28/05/2025] Se suspende pedido por solicitud de repuesto </t>
  </si>
  <si>
    <t>[28/05/2025] Se verificó correcto funcionamiento del lector biométrico en diagnóstico. _x000D_
En servicio, hace todo el proceso, lee la huella y arroja el error I-000._x000D_
Se comunicó telefónicamente con Soporte Entidades de Link y tras las pruebas que nos indicaron, se envió información con los datos de las huellas utilizadas y horarios porque tienen que analizar trazas, ya que no les reporta fallos de hardware pero no permite hacer la operación arrojando ese error.</t>
  </si>
  <si>
    <t>[28/05/2025] Se retiró atasco de papel. Se realizaron varias pruebas en diagnóstico sin fallas.</t>
  </si>
  <si>
    <t xml:space="preserve">[28/05/2025] se realiza instalación </t>
  </si>
  <si>
    <t>[28/05/2025] se logran colocar las.correas en posición pero se las nota estiradas. Tampoco se puede calibrar mts por.lo.cual se pide NT. _x000D_
suspendo por pedido de repuesto y cierre sucursal.</t>
  </si>
  <si>
    <t>[28/05/2025] se realizó relevamiento de atm. funcionamiento normal. se realizan pruebas de diagnóstico ok. prueba de servicio ok</t>
  </si>
  <si>
    <t>[28/05/2025] Se verifica configuracion de gavetas en el ATM.Se realizan extracciones,  todas exitosas.</t>
  </si>
  <si>
    <t xml:space="preserve">[28/05/2025] Se verificó funcionamiento general del equipo, funcionando correctamente en las pruebas en diagnóstico. _x000D_
Se verificó funcionamiento del IPC, se reemplaza batería._x000D_
Pruebas en servicio junto a funcionario exitosas </t>
  </si>
  <si>
    <t>[28/05/2025] Auditoría ATM Ok.</t>
  </si>
  <si>
    <t>[28/05/2025] Se realizo M. preventivo_x000D_
Se reemplazo cable de conexión entre placa CE y posición de gaveta AB._x000D_
Se realizaron pruebas en diagnostico y en servicio sin presentar fallas.</t>
  </si>
  <si>
    <t xml:space="preserve">[28/05/2025] Al arribar a sucursal se encuentra ATM operativo y en servicio. se reviso dispensador. Se revisaron módulos pickers en atm. se realizaron pruebas en diagnóstico. pruebas OK. se realizó prueba en producción con funcionario bancario. Prueba EXITOSA. dispensador operativo. ATM operativo y en servicio </t>
  </si>
  <si>
    <t>[28/05/2025] Se reemplaza pc, se instala aplicativo._x000D_
Se realizan pruebas OK. // [27/05/2025] Se intenta pisar imagen base, arroja lineas en pantalla y error en particion (disco 0 sin datos)_x000D_
Se desarma pc, se verifica conexion OK, con temperatura zona de disco._x000D_
Se debe reemplazar pc completa. // ERROR DE BOOTEO</t>
  </si>
  <si>
    <t>[28/05/2025] cambio de presentador. pruebas de extraccion realizadas en produccion</t>
  </si>
  <si>
    <t>[28/05/2025] Se reemplazaron consumibles del módulo 1. Se realizaron pruebas en diagnóstico y producción con cliente de la Entidad sin fallas.</t>
  </si>
  <si>
    <t>[28/05/2025] se reemplazó escrow_x000D_
se realizan pruebas satisfactorias por medio de OSD._x000D_
se realiza depósito de prueba con cliente con éxito</t>
  </si>
  <si>
    <t>[28/05/2025] se calibro mts y se realizó ajuste / calibración de thickness sensor. se realizaron pruebas de diagnóstico y de servicio ok junto a funcionario  // deriv</t>
  </si>
  <si>
    <t xml:space="preserve">[28/05/2025] se suspende pedido por solicitud de repuestos </t>
  </si>
  <si>
    <t>[28/05/2025] se configura impresora ausente en dispositivos. Desde especialistas (Gonzalo Tamborenea) nos indican pedir que la mesa de ayuda configure nuevamente el router de manera remota. se envía mensaje al área. Mae ok // El cliente informa que no puede imprimir, se verifica que tiene colocado en forma correcta el papel, no logramos conectarnos remotamente, el cliente informa que nunca pueden conectarse y siempre envian técnico, router emite ping, se revisa la conexión del router al CPU sin éxito, se deriva a técnico para revisar la conexión de red y la impresora.</t>
  </si>
  <si>
    <t>[28/05/2025] Instalación de SW base V 1.4._x000D_
se realiza procedimiento hasta la página 11.</t>
  </si>
  <si>
    <t>[29/05/2025] Se realizo M. preventivo</t>
  </si>
  <si>
    <t xml:space="preserve">[28/05/2025] mantenimiento </t>
  </si>
  <si>
    <t>[29/05/2025]   Configuración de monitores. Se realiza prueba en producción de dispensador y deposito con funcionario  // [27/05/2025] suspende por horario de sucursal.</t>
  </si>
  <si>
    <t>[29/05/2025] se libero atasco de billete en escrow._x000D_
Se realiza calibracion de sensores_x000D_
se realiza depósito de prueba exitoso con cliente</t>
  </si>
  <si>
    <t xml:space="preserve">[29/05/2025] se realizó mantenimiento preventivo </t>
  </si>
  <si>
    <t>[29/05/2025] se realizó relevamiento de atm. se limpiaron y se chequeó funcionamiento de los módulos en diagnóstico y en servicio ok</t>
  </si>
  <si>
    <t>[29/05/2025] Al llegar al pedido el ATM se encontraba 100% operativo. Se realizo revisión exhaustiva de todos los módulos. Se realizaron pruebas en diagnóstico y producción con funcionario sin presentar fallas.</t>
  </si>
  <si>
    <t xml:space="preserve">[29/05/2025] suspende por repuesto </t>
  </si>
  <si>
    <t>[29/05/2025] se encontró falla en modulo 1 del dispensador de dinero. El mismo rompía lo billetes y los enviaba al divert. se realizó cambio de modulo. Pruebas realizadasen producción confuncionario ok.</t>
  </si>
  <si>
    <t>[29/05/2025] se suspende por UB._x000D_
se hablo con Gabriel Hernandez de operaciones de Tandil._x000D_
el mismo informa que realizaran la recaudacion del equipo en el dia de mañana. // Favor de asistir y masterizar con ultima imagen liberada.</t>
  </si>
  <si>
    <t xml:space="preserve">[29/05/2025] se solucionó problema en conector HDMI del equipo se realizaron pruebas correspondientes  // No nos podemos conectar y cliente confirma que ya lo reinicio 3 veces pero no responde la pantalla, figura en negro , se verificaron conexiones pero esta todo ok , requiere técnico </t>
  </si>
  <si>
    <t xml:space="preserve">[29/05/2025]   Se realiza cambio de la impresora de recibos, se realizaron pruebas en producción en presencia de funcionario  // [28/05/2025] Se suspende pedido por solicitud de repuesto </t>
  </si>
  <si>
    <t xml:space="preserve">[29/05/2025] se libero atasco en escrow, prueba de deposito realizadas en diagnostico </t>
  </si>
  <si>
    <t>[29/05/2025] desarme, limpieza y lubricacion de impresora de cliente</t>
  </si>
  <si>
    <t>[29/05/2025] se reemplaza impresora con falla en corte de ticket. Atm ok</t>
  </si>
  <si>
    <t>[27/05/2025] Se realizo reparación de conector del modulo 1 en lower unit._x000D_
Se realizo reinstalacion de imagen base y software aplicativo M.V 9.5._x000D_
Se realizaron pruebas de deposito y extracción en servicio sin presentar fallas._x000D_
Se adjuntan comprobantes de las mismas. // [26/05/2025] Se suspende por pedido de repuesto.</t>
  </si>
  <si>
    <t>[27/05/2025] Instalacion de snbc cti UL._x000D_
precinto de seguridad n° 30825939._x000D_
chequeo de conectividad y carga de usuarios ok con monitoreo._x000D_
el equipo queda apagado por falta de renombramiento de la cerradura.</t>
  </si>
  <si>
    <t xml:space="preserve">[27/05/2025] Se reviso dispensador y módulos en ATM. módulo 3 con falla ( valores fuera de métrica). Se cambia módulo 3 pickers. Se realizan pruebas y diagnósticos en dispensador. Dispensador operativo. Se realizó prueba con funcionario bancario. Prueba EXITOSA. ATM operativo y en servicio </t>
  </si>
  <si>
    <t>[27/05/2025]   Se realiza instalación de atm GRG H22 . Las gavetas quedan conformadas : tipo 1 1000 B838220802011 - tipo 2 2000 B8382208022005 - B838240901486 tipo 3 10000 B838220802012 - B838220800189-B838240703018 tipo 4 20000 B838240901216- B838220802042 Pruebas en servicio a cargo de quien corresponda por qué los atm no quedarán habilitados por el momento // [26/05/2025] se realiza instalación de equipo GRG h22v se realiza instalación de aplicativo y configuración correspondientes. se suspende pedido por falta de carpetas no lo pueden dar el alta en link</t>
  </si>
  <si>
    <t>[27/05/2025] mantenimiento preventivo</t>
  </si>
  <si>
    <t>[27/05/2025] instalación mae</t>
  </si>
  <si>
    <t xml:space="preserve">[27/05/2025] se limpio y se calibró deposito </t>
  </si>
  <si>
    <t xml:space="preserve">[27/05/2025] mantenimiento preventivo </t>
  </si>
  <si>
    <t xml:space="preserve">[27/05/2025]   se suspende pedido por revision de falla por parte de link // [27/05/2025]   se realiza instalación de equipo GRG h22v. se realiza instalación de aplicativo y configuración en general se suspende pedido por falta de formularios en link para dar el alta  // Problemas con link. </t>
  </si>
  <si>
    <t>[27/05/2025] cti90 sin fallas al momento de la visita  // Figura con capacidad llena y tiene un 15% de su capacidad, se requiere asistencia /  se debe asistir en conjunto con UB, tiene reca para el 26/05.</t>
  </si>
  <si>
    <t xml:space="preserve">[27/05/2025] módulo 1 pickers con sensor roto. se cambió módulo 1 picker en dispensador. Se revisaron módulos pickers en atm. Se realizaron pruebas. Dispensador operativo. Se realizó prueba con funcionario bancario. Prueba EXITOSA. ATM operativo y en servicio </t>
  </si>
  <si>
    <t xml:space="preserve">[27/05/2025] A la llegada del técnico, el equipo estaba operativo. Se corroboró por observación de auditoría y por contacto con Carla de Soporte de Entidades de Link que la falla es por estar caído en comunicación y posteriormente con el enlace del ATM, abortando las cargas sin marcar errores en módulos. El día lunes 26 posterior al reinicio del funcionario, el ATM conectó y desde entonces no tuvo más caidas de enlace. Se verifica funcionamiento de lectora en servicio forzando la retención de tarjetas y el ATM continúa operativo con normalidad (las 2 tarjetas retenidas de la auditoria en este horario de servicio fueron provocadas por el técnico). Funcionamiento de lectora en diagnóstico sin fallas._x000D_
Pruebas en servicio junto a funcionario exitosas </t>
  </si>
  <si>
    <t>11471</t>
  </si>
  <si>
    <t xml:space="preserve">[27/05/2025]   Instalación de atm ok. Se configuran gavetas $1000 sn:b838220703370, $2000 sn:B838220703424, $10000 sn:b838220703375, b838220802714, b8838220802449, $20000 sn:b838220703380, b838220800957, b838220801145. No se pudo probar en producción por falta de alarma. Las gavetas van a ser probadas por el funcionario.  // [26/05/2025] No se pudo realizar la instalación por no tener conexión de red, me comunique con comunicaciones de Bapro y no tienen conectividad con su propio router y derivan el caso a telecom. </t>
  </si>
  <si>
    <t>BAPRO 11471</t>
  </si>
  <si>
    <t xml:space="preserve">[27/05/2025]   Se realiza instalación de atm GRG H22 . Las gavetas quedan conformadas : tipo 1 1000 B838220703352 - tipo 2 2000 B838220703047- B838220703384 tipo 3 10000 B838220703015-B838220800893B838240702998 tipo 4  20000 B838220800244- B838220703337 Pruebas en servicio a cargo de quien corresponda por qué los atm no quedarán habilitados por el momento // [27/05/2025]   se suspende pedido por revision de falla por parte de link // [27/05/2025]   se realiza instalación de equipo GRG h22v. se realiza instalación de aplicativo y configuración en general se suspende pedido por falta de formularios en link para dar el alta  // Problemas con link. </t>
  </si>
  <si>
    <t xml:space="preserve">[27/05/2025] Se reemplazó pila de motherboard. Se reacomoda fecha de BIOS._x000D_
Se probó varios reinicios sin perder fecha ni generarse reinicios. _x000D_
Pruebas en servicio junto a funcionario exitosas </t>
  </si>
  <si>
    <t xml:space="preserve">[27/05/2025] se realiza instalación </t>
  </si>
  <si>
    <t>[27/05/2025] El cliente comenta que hoy estuvieron actualizando el sistema de forma remota, luego de apagar y encender todo nuevamente comenzó a funcionar. Se realizan pruebas de deposito sin fallas. Aleph 4.29.8.13 // Se deriva a técnico, luego de verificar migracion aleph 4.29, pasar ultimo bne, verificar puerto bien seteado. Equipo no reconoce validadora. Se intentó depositos con cliente y fallo de lectura persiste._x000D_
Marisa Hidalgo o Rogelio Rivarola</t>
  </si>
  <si>
    <t xml:space="preserve">[28/05/2025] se reparo stacker módulo dispensador </t>
  </si>
  <si>
    <t>[28/05/2025] Se realiza verificación de la correcta actualización remota de template por parte de Red Link._x000D_
Se realizó configuración de denominaciones aceptadas y se agregó denominación $20.000.  Se realizó deposito de prueba qué corroboran la correcta implementacion de la tarea realizada y se adjuntan capturas de pantalla y subtotales.</t>
  </si>
  <si>
    <t>[28/05/2025] Se realizó entrega de la segunda llave de la gaveta N° 0099 completando así su juego. La segunda llave de la gaveta N° 0108 está en poder de cliente de la Entidad.</t>
  </si>
  <si>
    <t>[27/05/2025] cambio de sensor presencia de lata bolsa, masterizacion y carga de firmware de placa arduino</t>
  </si>
  <si>
    <t>[27/05/2025] suspende por horario de sucursal.</t>
  </si>
  <si>
    <t xml:space="preserve">[27/05/2025]   Se resuelve problema con el módulo de depósitos se realizó limpieza, se realizaron pruebas en producción en presencia de funcionario  // [26/05/2025] Se suspende pedido por solicitud de repuestos </t>
  </si>
  <si>
    <t xml:space="preserve">[28/05/2025] se cambió rueda cam </t>
  </si>
  <si>
    <t>[26/05/2025] Se realizó revisión del módulo CCDM sin lograr replicar la falla. Se solicita a funcionario que de ocurrir nuevamente no manipule el módulo, o saque fotografías.Se realizaron pruebas en diagnóstico y producción con funcionario de la Entidad sin fallas.</t>
  </si>
  <si>
    <t>[26/05/2025]   relevamiento realizado y enviado por correo electrónico  // [22/05/2025] se realizo relevamiento, el cliente no tiene claro la posición de la imstalacion de la caja MAE. suspendido por cliente</t>
  </si>
  <si>
    <t xml:space="preserve">[26/05/2025] No se pudo realizar la instalación por no tener conexión de red, me comunique con comunicaciones de Bapro y no tienen conectividad con su propio router y derivan el caso a telecom. </t>
  </si>
  <si>
    <t>[26/05/2025] se reemplazó lectora de tarjetas._x000D_
se realizan pruebas en produccion con éxito</t>
  </si>
  <si>
    <t xml:space="preserve">[26/05/2025] mantenimiento preventivo </t>
  </si>
  <si>
    <t>[26/05/2025] Mantenimiento preventivo, masterizacion por fallas reiteradas</t>
  </si>
  <si>
    <t>[26/05/2025] Se configura 1 gaveta $20000 NS (1750176229) y 1 $1000 NS (7001606325).Se hicieron extracciones , todas exitosas.Las proóximas configuraciones se harán en la siguiente recarga.</t>
  </si>
  <si>
    <t>[26/05/2025] se reemplaza picker en módulo #3_x000D_
se reemplaza presentador de dinero_x000D_
se configura gaveta para denominacion $1000 a pedido de tesorero_x000D_
Serie: 000887305 - $1000_x000D_
Se realizan extracciones de prueba con clientes de forma exitosa</t>
  </si>
  <si>
    <t xml:space="preserve">[26/05/2025]   mantenimiento preventivo  // [02/05/2025] cerrado feriado </t>
  </si>
  <si>
    <t xml:space="preserve">[26/05/2025]   Se realiza cambio del los dos botones del la pantalla, se acomodó el cableado en general, se realizó limpieza, se realizaron pruebas en producción en presencia de funcionario  // [23/05/2025] se suspende pedido por solicitud de repuesto </t>
  </si>
  <si>
    <t>[26/05/2025] limpieza, revision de recondatora en todas sus partes. pruebas de deposito realizadas // Se ingresa al equipo, se procede con un BNE para quechear que este todok, vericon de aleph: 4.30.8.13. el clinete realiza un deposito y alguno de 20 mil toma y otros no. por favor chequear recontadora.+5492994760805</t>
  </si>
  <si>
    <t xml:space="preserve">[26/05/2025] Se encuentra cerradura con llave rota, no tienen copia, se solicita cerradura </t>
  </si>
  <si>
    <t>[26/05/2025] se masteriza equipo // Cliente se comunica por error de dispositivo, Se realiza BNE y se abre escrow y drop sin encontrar atasco, se le indica al cliente verificar compartimientos superiores sin encontrar nada. Se realizan los correct y se reinicia. Al reiniciar el mismo tardo 10 minutos en "espere por favor" y luego se pudo acceder al inicio, cliente deposita y arroja nuevamente error de dispositivo. Se procede a reiniciar el equipo en conjunto pero la pantalla de "espere por favor" nunca ingresa al inicio del equipo, el equipo tiene version de aleph 4.30. Se requiere asistencia tecnica. Contacto: 1171397538. Horarios del comercio: 8am a 22pm. Se dio de alta el Requerimiento 101069122-0.</t>
  </si>
  <si>
    <t xml:space="preserve">[26/05/2025] Mantenimiento preventivo </t>
  </si>
  <si>
    <t xml:space="preserve">[26/05/2025] Se limpiaron sensores y motor de escrow de módulo de depósitos. _x000D_
Pruebas en diagnóstico ok. _x000D_
Pruebas en servicio quedan a cargo de funcionario cuando tenga disponibilidad </t>
  </si>
  <si>
    <t xml:space="preserve">[26/05/2025] se realiza mantenimiento preventivo en el equipo se realizaron pruebas correspondientes </t>
  </si>
  <si>
    <t>[26/05/2025] Relevamiento de instalación de equipo</t>
  </si>
  <si>
    <t>[26/05/2025] Se realizo MP._x000D_
prueba de depositos con el operador ok._x000D_
Equipo operativo</t>
  </si>
  <si>
    <t xml:space="preserve">Problemas con link. </t>
  </si>
  <si>
    <t xml:space="preserve">[27/05/2025] se realizó mantenimiento preventivo correspondiente </t>
  </si>
  <si>
    <t>[27/05/2025] instalación mae.</t>
  </si>
  <si>
    <t>[26/05/2025] se realiza instalación de equipo GRG h22v se realiza instalación de aplicativo y configuración correspondientes. se suspende pedido por falta de carpetas no lo pueden dar el alta en link</t>
  </si>
  <si>
    <t>[27/05/2025] Se intenta pisar imagen base, arroja lineas en pantalla y error en particion (disco 0 sin datos)_x000D_
Se desarma pc, se verifica conexion OK, con temperatura zona de disco._x000D_
Se debe reemplazar pc completa. // ERROR DE BOOTEO</t>
  </si>
  <si>
    <t>[27/05/2025] se realizó mantenimiento preventivo  // Celeste Diaz Indica que no asiste hoy, se reprograma visita</t>
  </si>
  <si>
    <t>[27/05/2025] Se reemplazó keypad cover a gaveta S/N BM00968834 (Denom $10000). Se reemplazaron consumibles de los 4 módulos del dispensador. Se realizaron pruebas en diagnóstico y producción con funcionaria de la Entidad sin fallas.</t>
  </si>
  <si>
    <t xml:space="preserve">[27/05/2025]   se realiza instalación de equipo GRG h22v. se realiza instalación de aplicativo y configuración en general se suspende pedido por falta de formularios en link para dar el alta  // Problemas con link. </t>
  </si>
  <si>
    <t>[27/05/2025] se solucionó problema en cabezal snbc . se realizaron pruebas correspondientes  // Se solicita asistencia en equipo sin conexión remota,Anibal Navarrete reclama que hace 4 días que tiene problemas,no colabora con comentarme la falla del mismo,pide tecnico urgente.</t>
  </si>
  <si>
    <t>[27/05/2025] Se solucionó problema en equipo.se realizaron pruebas correspondientes  // atasco en equipo, no permite depositar. se ingresa al equipo, se le indica al clinete abrir la tapa del equipo y se le indica chequear y limpiar el recorrido por donde pasa el billete. se procede con restauración de la aplicación. persiste falla y atasco. +5492267660255</t>
  </si>
  <si>
    <t>[27/05/2025]   se reemplazó all in one. se configuró. se hicieron pruebas de diagnóstico y de servicio ok junto a emcargada. (no sé pudo tomar e imprimir el estado de la bolsa con el cpu anterior) // [24/05/2025] se suspende por pedido de repuesto. se solicita all in one con falla intermitente. autorizó especialista // _x000D_
Cliente se contacta por error en pantalla indica que no prende , desde ayer están con el problema lo reiniciaron y prendio pero se volvió a apagar , revisaron conexiones y esta todo ok, desde aca se puede acceder pero ellos tienen la pantalla en negro , requieren tecnico</t>
  </si>
  <si>
    <t>[27/05/2025] se limpio y calibró módulo dispensador  // se coordina con ub martes 27/05</t>
  </si>
  <si>
    <t>[27/05/2025] se resuelve atasco y se resetea equipo. Pruebas en servicio ok</t>
  </si>
  <si>
    <t>[27/05/2025] Al arribo esta operativa la impresora, se verifican fallas en logs y se procede a desarmado y lubricacion. pruebas en servicio sin fallas. queda en observacion por reiteracion de falla. atm ok</t>
  </si>
  <si>
    <t xml:space="preserve">[26/05/2025] Se retiró atasco de impresora y se realizó limpieza de la misma. Se hicieron pruebas de diagnóstico y de servicio ok </t>
  </si>
  <si>
    <t xml:space="preserve">[26/05/2025] se destrabó presenter, se ajustó rueda de cam, se realizaron varias pruebas de present y retract. pruebas ok atm operativo </t>
  </si>
  <si>
    <t xml:space="preserve">[26/05/2025] Se suspende pedido por solicitud de repuestos </t>
  </si>
  <si>
    <t xml:space="preserve">[26/05/2025] limpieza en general de modulo de deposito, se desarmo y limpio validador. pruebas de deposito realizadas en diagnostico </t>
  </si>
  <si>
    <t>[26/05/2025] Reemplazo de cerradura cti90ul y dos copias de llaves // cliente informa que no tien la llave, por otro lado se trata de retirar el atasco del equipo y se realiza apertura del escrow pero no contiene nada, se procede con un BNE e informa que tiene un atasco en el cabezal, pero no se puede acceder al mismo. equipo inoperativo. +5492944964294</t>
  </si>
  <si>
    <t>[26/05/2025] se repasan códigos de error en logs y se detecta falla en sensor de presentador. Se procede a desarmado y verifica falla en calce de sensor PES. Se procede a calibración y limpi3za de sensores en general.  pruebas de presentacion de 40 billetes en diagnóstico ok. Prueba de presentación de 1 billete en servicio ok. Atm ok</t>
  </si>
  <si>
    <t xml:space="preserve">[26/05/2025] se realizó mantenimiento preventivo </t>
  </si>
  <si>
    <t>[26/05/2025] Se suspende por pedido de repuesto.</t>
  </si>
  <si>
    <t xml:space="preserve">[26/05/2025] Se encontraron correas de note transport fuera de posición. _x000D_
Se realizó limpieza de módulos extractores._x000D_
Pruebas en servicio junto a funcionario exitosas </t>
  </si>
  <si>
    <t xml:space="preserve">[26/05/2025] se encontró sensor fcs1 sucio. se realizó limpieza completa de modulo dispensador. el mismo se probó en producción con funcionario  // [23/05/2025] se solicita repuesto </t>
  </si>
  <si>
    <t>[24/05/2025]   se suspende pedido por horario de sucursal se regresa alas 16 hs // [23/05/2025] se suspende pedido por solicitud de repuesto a  SR</t>
  </si>
  <si>
    <t>[24/05/2025]   Se cierra pedido . se realiza cambio de cpu  // [24/05/2025]   se suspende pedido por horario de sucursal se regresa alas 16 hs // [23/05/2025] se suspende pedido por solicitud de repuesto a  SR</t>
  </si>
  <si>
    <t>[24/05/2025] se suspende por pedido de repuesto. se solicita all in one con falla intermitente. autorizó especialista // _x000D_
Cliente se contacta por error en pantalla indica que no prende , desde ayer están con el problema lo reiniciaron y prendio pero se volvió a apagar , revisaron conexiones y esta todo ok, desde aca se puede acceder pero ellos tienen la pantalla en negro , requieren tecnico</t>
  </si>
  <si>
    <t>[24/05/2025] mantenimiento preventivo</t>
  </si>
  <si>
    <t xml:space="preserve">[23/05/2025] se reinicio CPU  // No carga la aplicación queda en american megatrends, se reinicia sin éxito. el cliente dice que tuvieron problemas eléctricos por la zona  </t>
  </si>
  <si>
    <t xml:space="preserve">[23/05/2025] cambio de consumibles, prueba de dispensador realizadas en producción </t>
  </si>
  <si>
    <t>[23/05/2025] cambio de validador</t>
  </si>
  <si>
    <t>[23/05/2025] se retiró billete de $10000 trabado de módulo de depósito (se entregó a funcionario). se realizaron pruebas de diagnóstico y de servicio junto a funcionario ok</t>
  </si>
  <si>
    <t>[23/05/2025] Se reemplazo escrow.  Se realizo limpieza del modulo de deposito._x000D_
Se realizaron diversas pruebas en diagnostico sin presentar fallas._x000D_
Se realizaron pruebas en servicio sin presentar fallas.</t>
  </si>
  <si>
    <t xml:space="preserve">[23/05/2025] Reemplazo de shuter de dispensador, se realiza prueba de dispensador en producción con funcionario </t>
  </si>
  <si>
    <t>[23/05/2025] Se hace entrega de las gavetas N° 0108 y 0099, con una llave cada una, a funcionario de la Entidad.</t>
  </si>
  <si>
    <t xml:space="preserve">[23/05/2025] Se resuelve problema con el lector biométrico. Se realizaron pruebas en producción en presencia de funcionario </t>
  </si>
  <si>
    <t>[23/05/2025] se revisa lectora y logs sin detectar errores de hw. atm ok</t>
  </si>
  <si>
    <t xml:space="preserve">[23/05/2025] se cambió consumibles dispensador </t>
  </si>
  <si>
    <t xml:space="preserve">[23/05/2025] no se encuentra diferencias físicas _x000D_
funcionario indica que la diferencia se compenso al día siguiente </t>
  </si>
  <si>
    <t xml:space="preserve">[23/05/2025]   se reemplazó lectora. se hicieron pruebas de diagnóstico y de servicio ok junto a funcionario  // [22/05/2025] se retira objeto extraño pero no se pudo desactivar antifishing. suspendo por pedido de repuesto. </t>
  </si>
  <si>
    <t>[23/05/2025] Se realizó Mantenimiento Preventivo del equipo.Se realizan varios depósitos , todos éxitosos.</t>
  </si>
  <si>
    <t>[23/05/2025] se suspende pedido por solicitud de repuesto a  SR</t>
  </si>
  <si>
    <t xml:space="preserve">[23/05/2025] diagnóstico pruebas y preventivo ok </t>
  </si>
  <si>
    <t xml:space="preserve">[23/05/2025] Limpieza de sensores de validador. Se realiza prueba de deposito en producción con funcionario. </t>
  </si>
  <si>
    <t xml:space="preserve">[23/05/2025] se solicita repuesto </t>
  </si>
  <si>
    <t>[24/05/2025] Se realizó reconexión de SPI con card cage, y se dió arranque al mismo. Se realizaron pruebas en diagnóstico y producción sin fallas.</t>
  </si>
  <si>
    <t>[24/05/2025] se realizó reset de placa Arduino. se realizaron pruebas de diagnóstico y de servicio ok junto a encargada  // Se solicita asistencia por falla en sensor bolsa llena luego de la recaudacion.Equipo sin valores.</t>
  </si>
  <si>
    <t xml:space="preserve">[23/05/2025] mantenimiento </t>
  </si>
  <si>
    <t xml:space="preserve">[23/05/2025] mantenimiento preventivo </t>
  </si>
  <si>
    <t>[24/05/2025] Se reemplazó teclado de supervisor. Se realizaron pruebas en diagnóstico sin fallas. // Se solicita UB</t>
  </si>
  <si>
    <t>[23/05/2025] ATM no registra fallas al momento de la atención. Se realizaron pruebas en diagnóstico y producción sin fallas. // Se solicita UB</t>
  </si>
  <si>
    <t>[23/05/2025]   Se realiza relevamiento // [15/05/2025] Se suspende relevamiento porque la oficina donde va instalada la CTE 2 tenía el piso recién puesto y no se podía transitar. además no es posible instalar una CTE2 recomiendo una CTI UL</t>
  </si>
  <si>
    <t>[23/05/2025] Se reemplazo lectora de tarjetas._x000D_
se realizaron pruebas junto al funcionario de la sucursal sin presentar fallas.</t>
  </si>
  <si>
    <t>[23/05/2025] se repara modulo aceptador // cliente se comunica por bandas elasticas del transporte sueltas_x000D_
contacto: +54 9 223 423-2595_x000D_
horario: 6 a 22 hs</t>
  </si>
  <si>
    <t>[22/05/2025] se realizo relevamiento, el cliente no tiene claro la posición de la imstalacion de la caja MAE. suspendido por cliente</t>
  </si>
  <si>
    <t>[22/05/2025] Se reemplazó fuente de Card cage. Se realizó limpieza de cardcage y memoria RAM. Se realizaron pruebas en diagnóstico sin fallas.</t>
  </si>
  <si>
    <t>[22/05/2025] Se realizo revisión de software base y aplicativo MV._x000D_
Se realizo revisión y prueba de todos los módulos para corroborar el correcto funcionamiento de los mismos._x000D_
Se realizaron pruebas en diagnostico y en servicio junto a funcionario sin presentar fallas.</t>
  </si>
  <si>
    <t>[22/05/2025] se comenzaron tareas a las 14,20hs. se reemplazan rodamientos desgastados y keypad cover de gaveta. Pruebas en diagnóstico ok,  en servicio a cargo de responsable. atm ok</t>
  </si>
  <si>
    <t xml:space="preserve">[22/05/2025]   se cambió fuente CPU  // [21/05/2025] se suspende por pedido de repuestos </t>
  </si>
  <si>
    <t>[22/05/2025] hable con especialistas (Eduardo Benitez) concluimos de realizar la colocación de todad las gavetas en posicion (solo utilizaban dos). Se realizaron pruebas y se realizara seguimiento.</t>
  </si>
  <si>
    <t>[22/05/2025] mantenimiento preventivo de deposito. (semaforizacion)</t>
  </si>
  <si>
    <t xml:space="preserve">[22/05/2025] Se resuelve problema con el módulo de depósitos, se realizó limpieza, se realizaron pruebas en producción en presencia de funcionario </t>
  </si>
  <si>
    <t xml:space="preserve">[22/05/2025] Se suspende pedido por solicitud de repuesto </t>
  </si>
  <si>
    <t>[22/05/2025] mantenimiento preventivo de deposito (semaforizacion)</t>
  </si>
  <si>
    <t xml:space="preserve">[22/05/2025] se retira objeto extraño pero no se pudo desactivar antifishing. suspendo por pedido de repuesto. </t>
  </si>
  <si>
    <t>[22/05/2025] cambio de AIO por falla en monitor y touch.  se prueba con el cliente en producción ok. // Se solicita asistencia por falla en monitor,Silvina informa que ya se lo cambiaron hace poco,que seria provisorio,ya que lo usan con mousse el touch no anda,y la imagen es borrosa._x000D_
ver en sitio para cambio del mismo.</t>
  </si>
  <si>
    <t>[22/05/2025] se reemplazó lectora. se hicieron pruebas de diagnostico y de servicio ok</t>
  </si>
  <si>
    <t xml:space="preserve">[22/05/2025] Instalación cti90ul </t>
  </si>
  <si>
    <t>[22/05/2025] Revision del dispensador_x000D_
modulo probado en produccion junto al funcionario._x000D_
Equipo operativo.</t>
  </si>
  <si>
    <t xml:space="preserve">[22/05/2025] se instalo CTI UL </t>
  </si>
  <si>
    <t>[23/05/2025] Se realizó verificación de la correcta actualización remota de template por parte de Red Link._x000D_
Se realizó configuración de denominaciones aceptadas y se agregó denominación $20.000._x000D_
Se realizó deposito de prueba qué corrobora la correcta implementacion de la tarea realizada y se adjuntan capturas de pantalla y subtotales.</t>
  </si>
  <si>
    <t xml:space="preserve">[22/05/2025] mantenimiento preventivo </t>
  </si>
  <si>
    <t>[23/05/2025] se realizo una revisión exhaustiva en el equipo, especialmente en el dispensador. no se encontro dinero  // pedido por diferencia</t>
  </si>
  <si>
    <t>[23/05/2025] se configuro 1 gaveta de $1000,  2 de $10mil (una backup),  2 de $20mil (una backup).</t>
  </si>
  <si>
    <t>[23/05/2025] Se realizó limpieza de módulo CCDM. Se realizaron pruebas en diagnóstico y producción sin fallas.</t>
  </si>
  <si>
    <t xml:space="preserve">[23/05/2025] se realiza mantenimiento preventivo </t>
  </si>
  <si>
    <t>[23/05/2025] equipo 100% operativo al momento de la visita  // se realiza mañana junto a UB, con al configuracion de gavetas.</t>
  </si>
  <si>
    <t>[23/05/2025]   Reemplazo de lector biometrico. Se realiza prueba en producción con funcionario  // [21/05/2025] Se hablo con especialista. Se realizo cambio de cable biometrico. Se instala imagen base en disco de prueba. Se instala en el mismo el lector de huellas y certificados. Falla persiste. Se solicita repuesto por biometrico DOR. Se suspende pedido  // [19/05/2025] Reemplazo de biometrico, continua falla se solicita cable del mismo</t>
  </si>
  <si>
    <t>[23/05/2025] Se realiza mantenimiento preventivo._x000D_
Pruebas OK</t>
  </si>
  <si>
    <t>[23/05/2025] Se realizo una revisión exhaustiva del modulo dispensador en búsqueda de diferencia faltante, arrojando resultados negativos (búsqueda no exitosa) Se realizaron pruebas en diagnóstico y producción con funcionario sin presentar fallas. ATM OPERATIVO // SLA 1 de  5</t>
  </si>
  <si>
    <t>[23/05/2025] Se configura impresora, queda sin fallas.Se realizan impresiones, todas exitosas.Equipo queda en servicio. // Se ingresa al equipo, el cliente informa que chequeo, limpio, cambio rollo de impresora. no imprime tikets. se reinicia equipo. persiste falla. +5402804863186 / +542974473197.</t>
  </si>
  <si>
    <t xml:space="preserve">[23/05/2025] cambio de validador._x000D_
modulo probado en produccion junto al funcionario._x000D_
equipo operativo. // [22/05/2025] Se suspende pedido por solicitud de repuesto </t>
  </si>
  <si>
    <t>[23/05/2025] Se realizó verificación de la correcta actualización remota de template por parte de Red Link. Se realizó configuración de denominaciones aceptadas y se agregó denominación $20.000. Se realizó deposito de prueba qué corrobora la correcta implementacion de la tarea realizada y se adjuntan capturas de pantalla y subtotales.</t>
  </si>
  <si>
    <t>SNBC02CTE00344</t>
  </si>
  <si>
    <t>[23/05/2025] lata mal colocada. se realizaron cambio de lata ok. modulo aceptador de efectivo probado en producción con funcionario  // El cliente informa que posterior a la recaudación no pueden depositar, aparece bolsa llena, se verifica que el sensor de llenado de bolsa está activado. Se deriva a técnico para revisar , equipo sin valores.</t>
  </si>
  <si>
    <t>COOPERATIVA OBRERA LIMITADA DE CONSUMO BAHIA BLANCA SNBC02CTE00344</t>
  </si>
  <si>
    <t>[23/05/2025] se configuro 1 gaveta de $1000, 2 de $10mil (una de backup), 2 de $20mil (una de backup)</t>
  </si>
  <si>
    <t xml:space="preserve">[23/05/2025] se limpio y lubrico módulo dispensador </t>
  </si>
  <si>
    <t>[23/05/2025] se cambió cinta escrow</t>
  </si>
  <si>
    <t xml:space="preserve">[23/05/2025] se suspende pedido por solicitud de repuesto </t>
  </si>
  <si>
    <t xml:space="preserve">[23/05/2025] se realiza mantenimiento preventivo en el equipo se realizaron pruebas correspondientes </t>
  </si>
  <si>
    <t xml:space="preserve">[21/05/2025] se repara modulo de transporte // cliente se comunica por billetes trabados entrando a la bolsa y pantalla desconfigurada, sin conexion remota, inidica que reiniciaron el equipo y el error persiste_x000D_
contacto: +54 9 223 423-2595 6 am a 22pm_x000D_
</t>
  </si>
  <si>
    <t xml:space="preserve">[21/05/2025] Instalación de atm ok. Se configuran gavetas $1000 sn: b838220800906, $2000 sn:b838220800255, $10000 sn:b838220800772, b838220702959, b838220702947, $20000 sn:b838220800772, b838220703581, b838220703369. No se prueba en producción por falta de alarma. Las gavetas van a ser probadas por el funcionario. </t>
  </si>
  <si>
    <t>[21/05/2025] Se hablo con especialista. Se realizo cambio de cable biometrico. Se instala imagen base en disco de prueba. Se instala en el mismo el lector de huellas y certificados. Falla persiste. Se solicita repuesto por biometrico DOR. Se suspende pedido  // [19/05/2025] Reemplazo de biometrico, continua falla se solicita cable del mismo</t>
  </si>
  <si>
    <t xml:space="preserve">[21/05/2025] lectora funcionando ok al momento de la visita. se hicieron pruebas de diagnóstico y de servicio ok </t>
  </si>
  <si>
    <t xml:space="preserve">[21/05/2025] mantenimiento preventivo </t>
  </si>
  <si>
    <t xml:space="preserve">[21/05/2025] se realizó mantenimiento preventivo </t>
  </si>
  <si>
    <t>[21/05/2025] mantenimiento preventivo de deposito (semaforizacion)</t>
  </si>
  <si>
    <t xml:space="preserve">[21/05/2025] Instalación de atm ok. Se configuran gavetas $1000 sn:B838220703474, $2000 sn:b838220703506, $10000 sn:B838220703474, b838220702949, b838220703581, $20000 sn:b838220703335, b838220702949, B838220703474. No se pudo probar en producción por falta de alarma. Las gavetas van a ser probadas por el funcionario. </t>
  </si>
  <si>
    <t>[21/05/2025] mantenimiento preventivo de depósito (semaforizacion)</t>
  </si>
  <si>
    <t xml:space="preserve">[21/05/2025] se realizó mantenimiento </t>
  </si>
  <si>
    <t xml:space="preserve">[21/05/2025] instalación de equipo y puesta en producción </t>
  </si>
  <si>
    <t>[21/05/2025] Se realiza limpieza en modulo lector de tarjetas _x000D_
y se hacen respectivas pruebas en test y en servicio.</t>
  </si>
  <si>
    <t xml:space="preserve">[21/05/2025] se limpió y lubricaron mecanismos de impresora. se realizaron pruebas de diagnóstico y de servicio ok </t>
  </si>
  <si>
    <t>[21/05/2025] se colocan correas en posición y se limpian sensores. pruebas en servicio a cargo de responsable.  atm ok</t>
  </si>
  <si>
    <t xml:space="preserve">[21/05/2025] Instalación de cti90ul </t>
  </si>
  <si>
    <t>[22/05/2025] se re instalo software por falla en placa ioboard. modulo aceptador de efectivo probado en producción con funcionario  // Se contacta el cliente indicando que tiene error de dispositivo lleno siendo que la bolsa está al 12%. La recaudación se la realizaron hoy a la mañana. Equipo con valores. _x000D_
Contacto: Diego_x000D_
Teléfono: 02920-514474_x000D_
Horario sucursal: 9 a 22hs_x000D_
Se intenta actualizar placa Ioboard y reinicio completo del equipo pero persiste el error.</t>
  </si>
  <si>
    <t xml:space="preserve">[22/05/2025] se realizó mantenimiento preventivo correspondiente </t>
  </si>
  <si>
    <t>[22/05/2025] Se realizo relevamiento del ATM. Al momento de llegar el mismo se encontraba apagado. Se encendio detectando fallas en el modulo dispensador ya que fue completamemte afectado por la inundacion. Se realizo informe por mail.</t>
  </si>
  <si>
    <t>[22/05/2025] Cliente informa via mail la solucion del equipo luego de reiniciarla.  // Durante toda la mañana no anduvo la Maquina (hubo corte de luz) y salía una pantalla azul oscuro con un msj que en ingles que indicaba que la maquina no estaba funcionando. Ahora anda pero al tocar la pantalla no anda bien el táctil por lo que tampoco se puede</t>
  </si>
  <si>
    <t xml:space="preserve">[22/05/2025] Se quitó atasco de billetes, se realizó limpieza, se realizaron pruebas en producción en presencia de funcionario </t>
  </si>
  <si>
    <t>[22/05/2025] se reemplazó hub de teclado de cliente._x000D_
se realizan pruebas en OSD._x000D_
se realiza consulta de saldo con cliente de forma exitosa // [20/05/2025] se suspende por pedido de repuestos</t>
  </si>
  <si>
    <t>[22/05/2025] suspende por autorizacion de ingreso</t>
  </si>
  <si>
    <t xml:space="preserve">[22/05/2025]   se cambió teclado de supervisor sn 170415000102.pruebas ok. atm operativo  // [19/05/2025] se revisa funcionamiento de teclado de supervisor. se solicita teclado. atm operativo </t>
  </si>
  <si>
    <t xml:space="preserve">[22/05/2025]   se cambió teclado de supervisor sn 170415000106. pruebas ok. atm operativo  // [19/05/2025] se revisa funcionamiento de teclado de supervisor. se solicita teclado. atm operativo </t>
  </si>
  <si>
    <t>[21/05/2025] Instalacion de GRG H 34._x000D_
gavetas:_x000D_
$1000 cantidad 4: V10J230102235, V10J230200959,  V10J230100831, V10J241000181._x000D_
$2000 cantidad 1: V10J241000199_x000D_
$10000 cantidad 2: V10J230200495, V10J241000197_x000D_
$20000 cantidad 1: V10J241000186._x000D_
Se realizo una consulta de saldo. _x000D_
El modulo sera probado en produccion por el funcionario en el dia de mañana._x000D_
equipo queda fuera de servicio por falta de instalacion de la alarma.</t>
  </si>
  <si>
    <t>[22/05/2025] se reemplaza note feeder con errores. se prueba en diagnóstico sin fallas. pruebas en servicio a cargo de funcionario. atm ok // salio de suspension de manera automatica por sistema</t>
  </si>
  <si>
    <t xml:space="preserve">[20/05/2025] Se reemplazo lectora de tarjetas_x000D_
Se realizaron pruebas en diagnóstico y en producción sin fallas </t>
  </si>
  <si>
    <t xml:space="preserve">[20/05/2025] Se realiza mantenimiento preventivo </t>
  </si>
  <si>
    <t>[20/05/2025] cambio de escrow._x000D_
limpieza y calibracion del modulo completo de ena._x000D_
modulo probado en produccion junto al funcionario._x000D_
equipo operativo.</t>
  </si>
  <si>
    <t xml:space="preserve">[20/05/2025] se realiza mantenimiento preventivo </t>
  </si>
  <si>
    <t xml:space="preserve">[20/05/2025] Mantenimiento preventivo </t>
  </si>
  <si>
    <t>[20/05/2025] Se realiza mantenimiento preventivo_x000D_
Pruebas</t>
  </si>
  <si>
    <t>[20/05/2025] Se reemplazó y actualizó firmware de impresora de recibos.  Se realizó regulación de boquilla de impresora respecto de la fascia.  Se realizaron pruebas en diagnostico y en servicio junto al funcionario sin presentar fallas.</t>
  </si>
  <si>
    <t xml:space="preserve">[20/05/2025] se realizó mantenimiento preventivo </t>
  </si>
  <si>
    <t>[20/05/2025] Se realizo pruebas en diagnóstico y producción con funcionario de gavetas configuradas en planta con el pedido 101066370. ATM OPERATIVO.</t>
  </si>
  <si>
    <t xml:space="preserve">[20/05/2025] al arribar a sucursal se encuentra ATM apagado. se revisa alimentación de dispositivos. se revisa tensión de alimentación de ATM. se realiza diagnóstico en dispositivos. dispositivos OK. se realizó prueba en producción con funcionario bancario. prueba EXITOSA. ATM operativo y en servicio </t>
  </si>
  <si>
    <t>[20/05/2025] Se revisa equipo y se encuentran 8 billetes de $10000 doblados a la.mitad en entrada a Head de modulo. se resetea y deposito ok. Atm ok.</t>
  </si>
  <si>
    <t>[20/05/2025] Se realizo mantenimiento preventivo OK Se realizaron pruebas en diagnóstico y producción con funcionario sin presentar fallas.</t>
  </si>
  <si>
    <t xml:space="preserve">[20/05/2025] mantenimiento preventivo </t>
  </si>
  <si>
    <t>[20/05/2025] Se realiza mantenimiento preventivo</t>
  </si>
  <si>
    <t>[20/05/2025] se suspende por pedido de repuestos</t>
  </si>
  <si>
    <t xml:space="preserve">[21/05/2025] se realiza mantenimiento preventivo </t>
  </si>
  <si>
    <t xml:space="preserve">[21/05/2025] se limpio y ajusto módulo dispensador </t>
  </si>
  <si>
    <t>[21/05/2025] papel/ticket de cliente en trayectoria de lectura de tarjeta, se libera atasco. Se adjuntan fotos_x000D_
se realiza extraccion de prueba con cliente con éxito</t>
  </si>
  <si>
    <t>[21/05/2025] Mantenimiento preventivo  // Juan Corrales indica que se asista el dia lunes, hoy no esta disponible</t>
  </si>
  <si>
    <t xml:space="preserve">[21/05/2025] se realizó mantenimiento preventivo correspondiente </t>
  </si>
  <si>
    <t xml:space="preserve">[21/05/2025] se suspende por pedido de repuestos </t>
  </si>
  <si>
    <t>[20/05/2025] Se realizó instalación de ATM con software base Windows 10 y aplicativo JAM v 9.5.0. Gavetas entregadas S/N V10J230101989 y V10J241000183 de $1000; V10J230200122 y V10J241000145 de $2000; V10J241000153 y V10J230100990 de $10000; V10J241000169 y V10J230100541 de $20000. Se capacitó a funcionaria de la Entidad. Se realizó prueba en producción con funcionaria de la Entidad sin fallas.</t>
  </si>
  <si>
    <t>[20/05/2025] Se reemplazo gaveta de purga._x000D_
Se realizo calibración de clamp._x000D_
Se realizaron diversas pruebas en diagnostico sin presentar fallas._x000D_
Se realizo extracción en servicio con cliente sin presentar fallas. // a la espera de coordinación con UB</t>
  </si>
  <si>
    <t>[21/05/2025] Se realizó revelamiento técnico para instalación de Cash Today modelo SNBC UL CTI.</t>
  </si>
  <si>
    <t>[19/05/2025] Se realizo revisión y reparación de lata._x000D_
Se realizo revisión de sensores y pruebas qué garantizan el correcto funcionamiento de los mismos._x000D_
Se realizo deposito junto al cliente de manera satisfactoria. // Se escala a caudales consultando visita. _x000D_
_x000D_
Se verifica en el equipo bolsa de valores ausente al depositar. En menu CIT "error en bolsa". Ademas el cliente informa que 3 o 4 veces por dia el equipo queda tildado y les toca reiniciar la PC.  Equipo con valores, requiere asistencia para verificar sensores de tesoro. Asistir junto a UB. Horario: abierto 24hrs</t>
  </si>
  <si>
    <t>[19/05/2025] Reemplazo de biometrico, continua falla se solicita cable del mismo</t>
  </si>
  <si>
    <t>[19/05/2025] Al momento de llegar el ATM se encontraba 100% operativo. Se realizo revisión exhaustiva gavetas detectando una en mal estado. Se reparo en campo. Se realizaron pruebas en diagnóstico y producción con funcionario sin presentar fallas.</t>
  </si>
  <si>
    <t xml:space="preserve">[19/05/2025] se realizó mantenimiento preventivo. se hizo update de versión de Aleph (4.29). se realizan pruebas de diagnóstico y de servicio ok junto a encargada </t>
  </si>
  <si>
    <t xml:space="preserve">[19/05/2025] Se reemplazo presentador de dispensador _x000D_
Se realizaron pruebas en diagnóstico y en producción sin fallas </t>
  </si>
  <si>
    <t xml:space="preserve">[19/05/2025] Se resuelve problema con el módulo de depósitos, se realizó limpieza, se realizaron pruebas en producción en presencia de funcionario </t>
  </si>
  <si>
    <t>[19/05/2025] se realizó cambio de rodamiento mal gastado de modulo 1. se realizaron varias pruebas con éxito. equipo operativo  // Se consulta a planta por disponibilidad</t>
  </si>
  <si>
    <t>[19/05/2025] al arribo equipo 100 % operativo _x000D_
reiniciaron desde el menú de usuario y la maquina quedó un fallas._x000D_
depósitos éxitosos en servicio _x000D_
cima ok // se solicita asistencia técnica, ya que presenta error: el dispositivo requiere limpieza, limpie todos los sensores. se verifico con el clte y se realizo limpieza y no presenta atascos. se reinicio sin exito. verificar en sitio_x000D_
Contacto: 2974737836 Graciela</t>
  </si>
  <si>
    <t>[19/05/2025] se realizó mantenimiento preventivo. se hizo actualización de Aleph, update a 4.29. se realiza prueba de servicio junto a encargada</t>
  </si>
  <si>
    <t>[19/05/2025] Revision del dispensador_x000D_
modulo probado en produccion junto al funcionario._x000D_
Equipo operativo.</t>
  </si>
  <si>
    <t>[19/05/2025] Masterizacion de equipo, pruebas de deposito ok, comunicaciones ok</t>
  </si>
  <si>
    <t xml:space="preserve">[19/05/2025] ATM con falla en software. se reinstala software base y aplicativo. Se configura ATM. se cargaron claves Master keys. se realiza prueba en producción con funcionario bancario. Prueba EXITOSA. ATM operativo y en servicio </t>
  </si>
  <si>
    <t xml:space="preserve">[19/05/2025] Reemplazo de lectora. Se realiza prueba en producción con funcionario </t>
  </si>
  <si>
    <t xml:space="preserve">[19/05/2025] se cambió consumibles dispensador </t>
  </si>
  <si>
    <t>[19/05/2025] Se reemplazaron consumibles del módulo 2, se setearon las métricas del dispensador en 0. Se realizaron pruebas en diagnóstico sin fallas.</t>
  </si>
  <si>
    <t>[19/05/2025]   se conecta cable usb de cabezal en el puerto correspondiente . se realiza depósito de usuario ok // [17/05/2025] se retira sobre atascado en escrow. se intenta sacar falla sin éxito. se suspende por pedido de repuesto (cabezal) // Error de dispositivos, se revisan los compartimentos no se encuentra nada trabado, se abre el escrow no se encuentra nada trabado, aparece mensaje de error en BNE Open Port failed: Errorcode 0x3020e41_x000D_
Errorcode 0x3021f241_x000D_
Errorcode 0x3020341_x000D_
Errorcode 0x3020c41_x000D_
Se realiza sincronización manual, se desconecta cable usb de la recontadora y se vuelve a conectar, se reinicia el equipo sin éxito, persiste la falla, se deriva a monitoreo para revisar. Contacto Carla +5492235280857_x000D_
// Se verifica conexiones y el cabezal no se encuentra conectado, se reinstala SP, pero sigue sin identificar en el menú CIM el cabezal y la impresora.</t>
  </si>
  <si>
    <t>[19/05/2025] Realizo el Servicio Manuel de Ushuaia. entre las 12 y las 13 hs // El cliente solicita técnico para limpiar el equipo ya que en la pantalla indica que solicita service</t>
  </si>
  <si>
    <t xml:space="preserve">[19/05/2025] Se realizo cambio de teclado de cliente. Se realizaron pruebas en diagnóstico y producción con funcionario sin presentar fallas. // [16/05/2025] Falla teclado, membrana dañada, se solicita repuesto </t>
  </si>
  <si>
    <t xml:space="preserve">[19/05/2025] Se realizó limpieza a las impresoras de recibos, se realizaron pruebas en producción en presencia de funcionario </t>
  </si>
  <si>
    <t>[19/05/2025] masterizacion de equipo por problemas de software  // Se verifica version 3.25.8.13_x000D_
se deriva a tecnico para actualizar</t>
  </si>
  <si>
    <t>[19/05/2025] mantenimiento preventivo de deposito (semaforizacion)</t>
  </si>
  <si>
    <t>[19/05/2025] mtm preventivo al 31 / 5_x000D_
calibración_x000D_
diagnósticos ok_x000D_
depósitos éxitosos en servicio _x000D_
cima ok</t>
  </si>
  <si>
    <t xml:space="preserve">[20/05/2025] se ajusto mts. se calibro sensor de thickness. se realizaron pruebas de diagnóstico y de servicio ok junto a funcionario </t>
  </si>
  <si>
    <t>[20/05/2025] mantenimiento preventivo de deposito (semaforizacion)</t>
  </si>
  <si>
    <t>[20/05/2025] Configuración de gavetas se finaliza configurando una de 10000 y 20000, pruebas en servicio ok, no se puede tomar nota de números de serie por estar precintadas</t>
  </si>
  <si>
    <t>[20/05/2025] cambio de stacker y placa. Pruebas de dispensador realizadas en producción.</t>
  </si>
  <si>
    <t xml:space="preserve">[20/05/2025] Al momento de llegar la impresora de recibos estaba funcionando correctamente, se verifica el correcto funcionamiento de la impresora, se realizó limpieza, se realizaron pruebas en producción en presencia de funcionario </t>
  </si>
  <si>
    <t>[20/05/2025] Se realizo pruebas en diagnóstico y producción con funcionario de gavetas configuradas en planta con el pedido 101066370. ATM operativo.</t>
  </si>
  <si>
    <t>[20/05/2025] mtm preventivo al 31/5_x000D_
diagnósticos ok _x000D_
depósitos éxitosos en servicio _x000D_
snbc ok</t>
  </si>
  <si>
    <t>[20/05/2025] Se cierra pedido sin falla. táctil funcionando se realizaron pruebas correspondientes con personal . // derivado</t>
  </si>
  <si>
    <t xml:space="preserve">[20/05/2025] diagnóstico pruebas y preventivo ok </t>
  </si>
  <si>
    <t>[20/05/2025] Se realizaron pruebas en diagnóstico y producción de gavetas configuradas en planta con el pedido 101066370. ATM operativo.</t>
  </si>
  <si>
    <t xml:space="preserve">[20/05/2025] se retiró banda elástica trabada en modulo aceptador de efectivo. se limpio módulo completo. módulo aceptado de efectivo probado en producción con funcionario </t>
  </si>
  <si>
    <t>[19/05/2025] mantenimiento preventivo de depósito (semaforizacion)</t>
  </si>
  <si>
    <t>[19/05/2025] de realiza cambio de cabezal snbc se realizaron pruebas correspondientes  // cliente indica retirar un billete atascado en el drop indica ver mas, se realiza bne, drop correct. al probar depositar no toma los billetes, se reincia equipo completo, no inicia app quedando en LOADING. se reinicia nuevamente, vuleve a queda colgada. Cliente solicita que tecnico verifique el equipo</t>
  </si>
  <si>
    <t xml:space="preserve">[20/05/2025] No se encontro diferencia física, cambio de consumibles mod 2 y 3, pruebas realizadas con el tesorero ok </t>
  </si>
  <si>
    <t xml:space="preserve">[19/05/2025] se realizó mantenimiento preventivo </t>
  </si>
  <si>
    <t xml:space="preserve">[19/05/2025] se revisa funcionamiento de teclado de supervisor. se solicita teclado. atm operativo </t>
  </si>
  <si>
    <t>[19/05/2025] Se realizan extracciones con gavetas configuradas de $10000 y $ 20000 , todas exitosas.</t>
  </si>
  <si>
    <t>[19/05/2025] Se realizó mantenimiento preventivo. Se realizó prueba en producción con empleada de la Entidad sin fallas.</t>
  </si>
  <si>
    <t xml:space="preserve">[19/05/2025] se realiza mantenimiento preventivo </t>
  </si>
  <si>
    <t xml:space="preserve">[19/05/2025] Al momento de llegar el ATM se encontraba funcionando correctamente, se verificó el correcto funcionamiento del ATM, se realizaron pruebas en producción en presencia de funcionario </t>
  </si>
  <si>
    <t xml:space="preserve">[19/05/2025] se realizó mantenimiento preventivo correspondiente </t>
  </si>
  <si>
    <t>[19/05/2025] Se cambió consumibles dispensador.</t>
  </si>
  <si>
    <t>[19/05/2025]   se reemplaza parte y pruebas tanto en servicio como en diagnóstico ok. // [16/05/2025] se revisa dispensador sin encontrar fallas en log. En impresora si se encuentran errores de corte y de retract de tickets. suspendo por.pedido de repuesto.</t>
  </si>
  <si>
    <t xml:space="preserve">[19/05/2025] Reemplazo de impresora de cliente. Se realiza prueba en producción con funcionario </t>
  </si>
  <si>
    <t>[19/05/2025] se tetiro percha para resoldar y se coloco nuevamente con lata inlcuida, quedando operativo</t>
  </si>
  <si>
    <t>[19/05/2025] Se solucionó problema en BIOS de equipo se realizaron pruebas correspondientes. // cliente indica que luego de un corte de luz el equipo no enciende, indica reinciarlo varias veces pero la pantalla sigue en negro. se reincia nuevamente._x000D_
indica que se pone pantalla en azul, después aparece sin señal y se pone negra. cliente sufre otro corte de luz y no se pueden realizar verificaciones. solicita asistencai tecnica</t>
  </si>
  <si>
    <t>[17/05/2025] Se realizo M. preventivo</t>
  </si>
  <si>
    <t>[17/05/2025] se procede a limpieza de sensores tapados de tierra. pruebas en servicio ok. mae ok // cliente se comunica por equipo solicita limpieza, se le indica al cliente revisar compartimentos y pasar un trapo apenas humedo, reinicio, error persiste_x000D_
contacto: +5492235783768 camila_x000D_
horario 24hs</t>
  </si>
  <si>
    <t>[17/05/2025] se solucionó problema en cabezal p1000 .se realizaron pruebas correspondientes  // cliente se comunica por error E8 - A505 INTERNAL CONECTOR, atasco no visible_x000D_
contacto: 5491122557444 antonella</t>
  </si>
  <si>
    <t>[17/05/2025] se retira sobre atascado en escrow. se intenta sacar falla sin éxito. se suspende por pedido de repuesto (cabezal) // Error de dispositivos, se revisan los compartimentos no se encuentra nada trabado, se abre el escrow no se encuentra nada trabado, aparece mensaje de error en BNE Open Port failed: Errorcode 0x3020e41_x000D_
Errorcode 0x3021f241_x000D_
Errorcode 0x3020341_x000D_
Errorcode 0x3020c41_x000D_
Se realiza sincronización manual, se desconecta cable usb de la recontadora y se vuelve a conectar, se reinicia el equipo sin éxito, persiste la falla, se deriva a monitoreo para revisar. Contacto Carla +5492235280857_x000D_
// Se verifica conexiones y el cabezal no se encuentra conectado, se reinstala SP, pero sigue sin identificar en el menú CIM el cabezal y la impresora.</t>
  </si>
  <si>
    <t>[16/05/2025] se remasterizo cti90  // ERROR NO TOMA BILLETES. se descartan atascos. se realiza bne sin errores. Se verifico desde BNE Counting cashcount no toma billetes. Verificar por favor contacto: 15 5609 0208  Carol  horario: las 22.00 horas_x000D_
_x000D_
Se verifica equipo sin conexión. Tampoco ping. Sin respuesta del cliente. Se deriva técnico.</t>
  </si>
  <si>
    <t>[16/05/2025] Se realiza mantenimiento preventivo._x000D_
Pruebas OK.</t>
  </si>
  <si>
    <t>[16/05/2025] Se realizo cambio de gaveta de depósito. Se realizaron pruebas en diagnóstico y producción con funcionario sin presentar fallas.</t>
  </si>
  <si>
    <t>[16/05/2025] se reemplaza placa de dispensador y se configura modulo. pruebas a cargo de responsable. pruebas en diagnóstico sin fallas. atm ok</t>
  </si>
  <si>
    <t xml:space="preserve">[16/05/2025] se realizó mantenimiento preventivo </t>
  </si>
  <si>
    <t xml:space="preserve">[16/05/2025] se resolvio junto con soporte monitoreo, equpo quedo operativo y deppsitando // Tecnico en sitio al momento de tomar el ticket /// El equipo presenta un atasco en escrow, se procede con un BNE ya que unos de los billetes se encuentra muy atorado. se reinicia el equipo se procede con deposito de prueba. persiste fallo de lectura. +5492996131188 </t>
  </si>
  <si>
    <t>[16/05/2025] Se realizo limpieza y calibración de sensores de modulo ENA. Se realizaron pruebas en diagnóstico y producción con funcionario sin presentar fallas.</t>
  </si>
  <si>
    <t>[16/05/2025] Se realizó mantenimiento preventivo. Se realizó prueba en producción con empleada de la Entidad sin fallas.</t>
  </si>
  <si>
    <t>[17/05/2025] pedido pertenece a .aeropuerto no a atm</t>
  </si>
  <si>
    <t>[16/05/2025] Se realizo actualización de Aleph 3.25.8.13 a 4.29.8.13 con equipo recaudado previamente._x000D_
Se realizaron depósitos junto al cliente sin presentar fallas._x000D_
Se realizo comprobación de los depósitos junto a monitoreo ok</t>
  </si>
  <si>
    <t>[16/05/2025]   se remplaza lata // [15/05/2025] se suspende por repuesto // sin lata</t>
  </si>
  <si>
    <t xml:space="preserve">[16/05/2025] Se realizó mantenimiento preventivo </t>
  </si>
  <si>
    <t>[16/05/2025] se revisa dispensador sin encontrar fallas en log. En impresora si se encuentran errores de corte y de retract de tickets. suspendo por.pedido de repuesto.</t>
  </si>
  <si>
    <t xml:space="preserve">[16/05/2025] Falla teclado, membrana dañada, se solicita repuesto </t>
  </si>
  <si>
    <t>[16/05/2025] Se reinstaló aplicativo JAM versión 9.5.0._x000D_
A la llegada del técnico, el equipo se encontraba con un error en todos los módulos para el software MV, pero sin haber errores en ninguno de los módulos ya que fueron testeados en ese mismo momento sin reiniciar el ATM._x000D_
Se estudiaron auditorias y el ATM desde que se puso operativo el miércoles 14 aproximadamente 17hs hasta las 9:12 del día jueves, el ATM funcionó con normalidad hasta que a las 9:16 el ATM se reinició por operador (debió ser una actualización porque a esa hora no había funcionarios en la sucursal, se adjunta foto de la misma). _x000D_
A partir de ese momento, se bugueó la aplicación y quedó en ese estado arrojando falla de todos los módulos siendo que operativamente no fallaban los mismos en diagnóstico._x000D_
Se realizaron pruebas con funcionario siendo exitosas</t>
  </si>
  <si>
    <t>[17/05/2025] Se realizo configuración de una gaveta de $20.000 N° de serie 17501096510178645. QR: W0-000000-9651-3034._x000D_
Se realizo referenciacion de la misma y pruebas en diagnostico sin fallas._x000D_
Se realiza extracción en servicio sin fallas._x000D_
Se corrobora la correcta configuración de la gaveta._x000D_
Se adjunta comprobante.</t>
  </si>
  <si>
    <t>[16/05/2025] Revision del dispensador_x000D_
modulo probado en produccion junto al funcionario._x000D_
Equipo operativo.</t>
  </si>
  <si>
    <t>[15/05/2025] limpieza del validador y calibracion del modulo ena._x000D_
modulo probado en produccion junto al funcionario._x000D_
equipo operativo.</t>
  </si>
  <si>
    <t>[15/05/2025] Se realizó Mantenimiento Preventivo de la TAS 1er Semestre.</t>
  </si>
  <si>
    <t xml:space="preserve">[15/05/2025] se realiza mantenimiento preventivo </t>
  </si>
  <si>
    <t>[15/05/2025] Se realizo M. preventivo._x000D_
Se reemplazaron correas de presentador._x000D_
Se reemplazaron picker 2 y 4.</t>
  </si>
  <si>
    <t>[15/05/2025] se resuelve atasco de 4 billetes de $20000. pruebas en servicio ok</t>
  </si>
  <si>
    <t xml:space="preserve">[15/05/2025] se realizó mantenimiento preventivo </t>
  </si>
  <si>
    <t xml:space="preserve">[15/05/2025] se acomodo manguera cableado lectora _x000D_
</t>
  </si>
  <si>
    <t xml:space="preserve">[15/05/2025]   Se realiza cambio del EPP, se realizó limpieza, se realizaron pruebas en producción en presencia de funcionario  // [13/05/2025] Se suspende pedido por solicitud de repuesto </t>
  </si>
  <si>
    <t>[15/05/2025] se suspende por repuesto // sin lata</t>
  </si>
  <si>
    <t xml:space="preserve">[15/05/2025] Mantenimiento preventivo </t>
  </si>
  <si>
    <t xml:space="preserve">[15/05/2025] Se cambió cerradura electrónica puerta de tesoro del ATM._x000D_
Se reparó sócalo de imánes de gaveta de dinero de $2000 N°V10J220700796._x000D_
Configuración de cerradura._x000D_
Pruebas en servicio junto a funcionario exitosas </t>
  </si>
  <si>
    <t>[15/05/2025] mantenimiento preventivo</t>
  </si>
  <si>
    <t xml:space="preserve">Migracion Multivendor </t>
  </si>
  <si>
    <t xml:space="preserve">[15/05/2025] se realiza mantenimiento preventivo en el equipo se realizaron pruebas correspondientes </t>
  </si>
  <si>
    <t>[15/05/2025] Se realiza mantenimiento preventivo._x000D_
Pruebas OK.</t>
  </si>
  <si>
    <t xml:space="preserve">[15/05/2025] Al momento de llegar al pedido el ATM se encontraba 100% operativo. Se realizaron pruebas en diagnóstico y producción con funcionario sin presentar fallas // PDF indica que asisten el jueves 15/05 x la mañana. </t>
  </si>
  <si>
    <t>[15/05/2025] Al momento de la visita el equipo no presenta falla_x000D_
Encargada informa que no hicieron ningún reclamo desde la sucursal  // .</t>
  </si>
  <si>
    <t>[15/05/2025]   suspendido por repuesto // [14/05/2025] suspendido por repuesto</t>
  </si>
  <si>
    <t>[15/05/2025] Pedido mal generado, la falla no estaba en la lectora era en la impresora de recibos_x000D_
Se destrabó papel, se limpio cabezal, se limpiaron sensores_x000D_
Se realizaron pruebas en diagnóstico y en producción sin fallas se adjuntan imagenes  // se coordina con UB</t>
  </si>
  <si>
    <t xml:space="preserve">[15/05/2025] se cambia AIO. vino con fallas y daños. se subieron las fotos al flow. se deja funcionando en prueba. // [12/05/2025] falla AIO // Se dio de alta el Requerimiento 101064464-0.Cliente menciona se le apagó el monitor. Se guía al cliente para verificar conexiones, UPS, monitor, router, cliente confirma está todo encendido y bien conectado, pero persiste el problema. Tel de contacto. 2964485136 Paulo. Horarios de atención 08:30 a 22:00._x000D_
</t>
  </si>
  <si>
    <t xml:space="preserve">[16/05/2025] Configuración de lector biometrico. Se realiza prueba en producción con funcionario </t>
  </si>
  <si>
    <t>[16/05/2025] Cambio de presentador y stacker._x000D_
Modulo probado en produccion junto al funcionario._x000D_
Equipo operativo.</t>
  </si>
  <si>
    <t>[16/05/2025] se posicionó correctamente correa_x000D_
se realizan pruebas en produccion con éxito.</t>
  </si>
  <si>
    <t>[16/05/2025] atm en servicio al momento de la visita . se realizaron pruebas de diagnóstico. se revisaron logs. se hicieron pruebas de servicio junto a funcionario</t>
  </si>
  <si>
    <t>[16/05/2025] Se realizo cambio de lectora de tarjetas. Se realizaron pruebas en diagnóstico y producción con funcionario sin presentar fallas.</t>
  </si>
  <si>
    <t>[16/05/2025] se actualiza apleh se realiza limpieza y calibración  // Se solicita actualizar a version aleph 4.30 ya que cliente posee 3.25.8.13. A su vez, indica que posee muchas trabas de dinero por suciedad</t>
  </si>
  <si>
    <t xml:space="preserve">[16/05/2025] Se reinicio el dispensador de dinero, se reparó una gaveta se reemplazaron consumibles para evitar problemas futuros, se realizó limpieza, se realizaron pruebas en producción en presencia de funcionario </t>
  </si>
  <si>
    <t xml:space="preserve">[16/05/2025] se solucionó problema en teclas de función se realizaron pruebas correspondientes con funcionario </t>
  </si>
  <si>
    <t xml:space="preserve">[16/05/2025] al arribar a sucursal ATM con falla en software. se reinstala ATM. se configura ATM. se cargan claves Master keys. se realizaron pruebas en diagnóstico. dispensador operativo. ATM operativo. se realizaron pruebas con funcionario bancario. prueba EXITOSA. ATM operativo y en servicio </t>
  </si>
  <si>
    <t>[16/05/2025] A la llegada del técnico, el equipo se encontraba operativo y sin fallas. Se revisó dispensador sin encontrar faltante declarado. Revisión de tiras auditoras, ambas coinciden. Diferencia administrativa.  Pruebas en servicio junto a funcionario exitosas  // Sla 1 de 5</t>
  </si>
  <si>
    <t>[16/05/2025] ATM no presenta fallas en su funcionamiento. Se realizó llamado telefónico a Soporte a Entidades de Red Link, me comuniqué con Carla Almaraz quien me informó que la falla se produjo en el envío de paquetes de datos, ya sea en la actualización a v11.1.0, o su posterior rollback a versión 11.0.0 debido al bug que presentaba la más nueva. // se solicita UB</t>
  </si>
  <si>
    <t>[16/05/2025] falla en sensor de lectura. se realizó cambio de lectura de tarjetas. se realizaron varias pruebas con éxito.</t>
  </si>
  <si>
    <t>[16/05/2025] ajuste de sensor de presencia de lata // Se asiste con UB el dia viernes 8hs_x000D_
_x000D_
Recaudaron y los porta dejaron la bolsa dentro, pero no ajustada debido a que presenta error en los sensores y la ajustaban con papel. SIN VALORES</t>
  </si>
  <si>
    <t>[16/05/2025] Se realizo reparación de lectora de tarjeta. (rueda de arrastre rota)_x000D_
Se realizaron pruebas en diagnostico y en servicio sin presentar fallas._x000D_
Atención sin caudales.</t>
  </si>
  <si>
    <t xml:space="preserve">[15/05/2025] Se cambió impresa de cliente en equipo. Equipo con falla en software. se reinstala software en equipo. se configura equipo. se cargan usuarios. se realiza prueba de depósito con cliente. prueba EXITOSA. impresora operativa.Equipo operativo y en servicio  // [14/05/2025] Se realizó mantenimiento preventivo. Se realizó prueba de depósito en equipo. prueba OK. impresora con falla. se revisa impresora. impresora con falla. se suspende por repuesto </t>
  </si>
  <si>
    <t xml:space="preserve">[16/05/2025] se realizó clear ram  // Shutter abierto, El router tiene ping pero no es posible la conexión a la MAE, Se guía al cliente para cerrar el shutter dice que se tilda en espere por favor, se apaga la maquina, revisa el cable si esta conectado dice estar todo bien y el error persiste </t>
  </si>
  <si>
    <t>[16/05/2025]   cambio de cooler del validador_x000D_
diagnósticos ok _x000D_
depósitos éxitosos en servicio _x000D_
cima ok // [15/05/2025]   suspendido por repuesto // [14/05/2025] suspendido por repuesto</t>
  </si>
  <si>
    <t>[16/05/2025] A la llegada del técnico, el equipo se encontraba operativo y sin fallas. Se revisó dispensador sin encontrar faltante declarado. Revisión de tiras auditoras, ambas coinciden. Diferencia administrativa. Pruebas en servicio junto a funcionario exitosas  // SLA 1 de 5</t>
  </si>
  <si>
    <t>[14/05/2025] Instalación de Biometrico. retirar biometrico del ATM saliente. _x000D_
Instalación de SW Base V. 1.4_x000D_
actualización de FW de placa main._x000D_
Actualización de template._x000D_
queda cargar IP y Atom.</t>
  </si>
  <si>
    <t xml:space="preserve">[14/05/2025] se realiza mantenimiento preventivo </t>
  </si>
  <si>
    <t xml:space="preserve">[14/05/2025]   Se realiza cambio del note transport, se realizó limpieza. se realizaron pruebas en producción en presencia de funcionario  // [13/05/2025] Se suspende pedido por solicitud de repuesto </t>
  </si>
  <si>
    <t xml:space="preserve">[14/05/2025] se realizó mantenimiento preventivo </t>
  </si>
  <si>
    <t>[14/05/2025] cambio de cam8350._x000D_
modulo probado en produccion junto al funcionario._x000D_
equipo operativo. // [13/05/2025] se suspende pedido por transporte // [12/05/2025] se suspende pedido por repuesto</t>
  </si>
  <si>
    <t>Insumos</t>
  </si>
  <si>
    <t xml:space="preserve">[14/05/2025] se reemplaza transporte pero las pruebas fallas por problemas de placa controladora  suspendo por pedido de repuesto </t>
  </si>
  <si>
    <t>[14/05/2025] Se reemplazo lectora de tarjetas._x000D_
Se realizaron pruebas en diagnostico y extracción en servicio con tarjeta de débito, se adjunta comprobante de la misma.</t>
  </si>
  <si>
    <t xml:space="preserve">[14/05/2025] Mantenimiento preventivo </t>
  </si>
  <si>
    <t>[14/05/2025] se reinicia equipo y cheque conectividad con monitoreo. deposito de cliente okl // Se solicita asistencia en equipo con fallo al depositar,se retira atasco de scrow con asistencia del personal ya que no tengo señal remota al equipo.Sifue con fallas,solucionar en sitio.</t>
  </si>
  <si>
    <t>[14/05/2025] Se realizó relevamiento de lugar de instalación de CTIB90/UL</t>
  </si>
  <si>
    <t xml:space="preserve">[14/05/2025] se realiza mantenimiento preventivo en el equipo. se realizaron pruebas correspondientes </t>
  </si>
  <si>
    <t xml:space="preserve">[14/05/2025] Se limpiaron rodillos de tapa gaveta deposito_x000D_
Se limpiaron rodillos UDD_x000D_
Se limpio validador_x000D_
Se limpio y lubrico alineador_x000D_
Suspende por pedido de repuestos </t>
  </si>
  <si>
    <t>[14/05/2025] Se realizo mantenimiento preventivo OK Se realizaron pruebas en diagnóstico y producción con funcionario sin presentar fallas.</t>
  </si>
  <si>
    <t>[14/05/2025] Se reemplazó consumible defectuoso._x000D_
se revisa dispensador, se prueba en OSD con éxito._x000D_
Se configura, por pedido de tesorero, gaveta._x000D_
Serie: 000887283 - $10.000</t>
  </si>
  <si>
    <t xml:space="preserve">[14/05/2025] Se realizó mantenimiento preventivo. Se realizó prueba de depósito en equipo. prueba OK. impresora con falla. se revisa impresora. impresora con falla. se suspende por repuesto </t>
  </si>
  <si>
    <t>[14/05/2025] Se realizo reparación de presentador ( cambio de correas y arnés de sensores)._x000D_
Se realizaron diversas pruebas en diagnostico sin presentar fallas._x000D_
Se realizaron varias extracciones en servicio sin presentar fallas, se adjunta comprobantes de las mismas.</t>
  </si>
  <si>
    <t>[14/05/2025] se realizó mantenimiento preventivo</t>
  </si>
  <si>
    <t>[15/05/2025] Se repara shutter en campo, pruebas en servicio y en diagnostico sin falla con funcionario.</t>
  </si>
  <si>
    <t>[14/05/2025] sin falla al momento de la visita  // Se solicita asistencia en equipo sin conectividad remota,router apagado con Vanesa personal de la sucursal no lo logra encender.Se hace cambio de bolsa manual ya que luego de la recaudacion no resetea valores.Pero equipo sigue con fallas al depositar.Ver en sitio.</t>
  </si>
  <si>
    <t xml:space="preserve">[15/05/2025] Limpieza de validador, ajuste de customer interfacey y calibración de sensores. Se realiza prueba en producción con funcionario </t>
  </si>
  <si>
    <t xml:space="preserve">[15/05/2025] se verifico conexión y se realizó carga usuarios _x000D_
se dió de alta chips Movistar </t>
  </si>
  <si>
    <t xml:space="preserve">[15/05/2025]   Se reemplazo chest transport de módulo ENA _x000D_
Se realizaron pruebas en diagnóstico y en producción con funcionario sin fallas  // [14/05/2025] Se limpiaron rodillos de tapa gaveta deposito_x000D_
Se limpiaron rodillos UDD_x000D_
Se limpio validador_x000D_
Se limpio y lubrico alineador_x000D_
Suspende por pedido de repuestos </t>
  </si>
  <si>
    <t xml:space="preserve">[15/05/2025] se procede a verificación de falla sin encontrar errores. se observa que no tomo incremento, se borran contadores y se vuelve a incrementar, atm ok. </t>
  </si>
  <si>
    <t>[15/05/2025] Revision del dispensador_x000D_
modulo probado en produccion junto al funcionario._x000D_
Equipo operativo.</t>
  </si>
  <si>
    <t xml:space="preserve">[15/05/2025] Se configuró gaveta N°7292002219 de denominación $20000._x000D_
Pruebas en servicio junto a funcionario exitosas </t>
  </si>
  <si>
    <t xml:space="preserve">[15/05/2025] se revisó dispensador ok. el problema estaba en una obstrucción de la lectora., se retiró y se realizaron.pruebas de diagnóstico y de servicio ok junto a funcionario </t>
  </si>
  <si>
    <t>[15/05/2025] falla en sensor MTS.  se reslizo limpieza de dispensador. y se calibro sensore MTS. pruebas en diagbostico OK. no se realizaron pruebas en producción ya que funcionario va a realizar la carga del ATM más tarde</t>
  </si>
  <si>
    <t>[14/05/2025] suspendido por repuesto</t>
  </si>
  <si>
    <t>[15/05/2025] Se suspende relevamiento porque la oficina donde va instalada la CTE 2 tenía el piso recién puesto y no se podía transitar. además no es posible instalar una CTE2 recomiendo una CTI UL</t>
  </si>
  <si>
    <t>[15/05/2025] se observa falla al entregar dinero, se acorta resorte de sensor PES. pruebas en diagnóstico ok. atm ok</t>
  </si>
  <si>
    <t>[15/05/2025] Se realizó mantenimiento preventivo. Se realizó prueba en producción con empleada de la Entidad sin fallas.</t>
  </si>
  <si>
    <t>[15/05/2025] Se realizó mantenimiento preventivo. Se realizó prueba en producción con empleado de la Entidad sin fallas.</t>
  </si>
  <si>
    <t>[15/05/2025] se realizo cambio de impresora de recibos por falla. se realizaron varias pruebas con éxito.  // [13/05/2025] se solicita repuesto</t>
  </si>
  <si>
    <t xml:space="preserve">[15/05/2025] diagnóstico pruebas y preventivo ok </t>
  </si>
  <si>
    <t>[14/05/2025] El cliente no está operando con ningún equipo ya que se encuentran cerrados hasta el inicio de la temporada, aprox el 10/06. Se sugiere realizar preventivos correspondientes a partir de la primer semana de junio.  // favor de verificar en sitio</t>
  </si>
  <si>
    <t>[14/05/2025] Se cargaron claves de encriptación._x000D_
Se prueba ATM en servicio junto a funcionario exitosamente_x000D_
 // [13/05/2025] Se reparó cooler de microprocesador. _x000D_
Se debió reinstalar software MV JAM 9.5.0. _x000D_
El ATM ya estaba operativo 15 minutos antes de las 17hs, donde se le informó a la tesorera para que prepare la carga de gavetas. Pero al llamar a Link y atenderme 17:03, la operadora que atendió informó que el sistema Vynamic con el que se cargan las segundas componentes sólo funciona hasta las 17hs, debiendo el ATM quedar fuera de servicio por esta contingencia hasta cargar máster keys</t>
  </si>
  <si>
    <t xml:space="preserve">[13/05/2025] masterizacion de equipo por problemas de software </t>
  </si>
  <si>
    <t xml:space="preserve">[13/05/2025] se realizó mantenimiento preventivo </t>
  </si>
  <si>
    <t>[13/05/2025] se suspende pedido por transporte // [12/05/2025] se suspende pedido por repuesto</t>
  </si>
  <si>
    <t>[13/05/2025] Servico - Se aguarda pedido de parte - Validador ENA</t>
  </si>
  <si>
    <t>[13/05/2025] se reemplaza doble extractor._x000D_
se realizan varias pruebas de dispensador. // se solicita UB</t>
  </si>
  <si>
    <t xml:space="preserve">[13/05/2025] Se reviso gaveta de dinero denominación $20000 s/n BY 000165458. Gaveta operativa. se revisaron  módulos pickers. módulo 1 con consumibles gastados. se cambiaron consumibles en módulo 1. se realizaron pruebas en dispensador. prueba EXITOSA. se realizó prueba con funcionario bancario. prueba EXITOSA. dispensador operativo. ATM operativo y en servicio </t>
  </si>
  <si>
    <t>[13/05/2025] Se hablo con especialista, se realizaron pruebas en diagnostico. se realizo limpieza de validador. se realizaron pruebas en producción con funcionario sin presentar fallas.</t>
  </si>
  <si>
    <t>[13/05/2025]  se reemplaza impresora y cable usb // [09/05/2025] se reemplaza correa. impresora desconectada el puerto usb</t>
  </si>
  <si>
    <t>[13/05/2025] Al llegar al pedido el ATM se encontraba 100% operativo. Se realizaron pruebas en diagnóstico y producción con funcionario sin presentar fallas.</t>
  </si>
  <si>
    <t>[13/05/2025] limpieza y calibración  // Se requiere asistencia, Mae fuera de servicio. Error de limpieza. El cliente la limpio la sopla se reinicia y el error persiste</t>
  </si>
  <si>
    <t xml:space="preserve">[13/05/2025] Se suspende pedido por solicitud de repuesto </t>
  </si>
  <si>
    <t xml:space="preserve">[13/05/2025] se reparo lectora tarjetas _x000D_
tarjeta trabada </t>
  </si>
  <si>
    <t>[13/05/2025] Se realizo MP._x000D_
Prueba de depositos con el operador ok._x000D_
Equipo operativo.</t>
  </si>
  <si>
    <t>[13/05/2025] Mantenimiento Preventivo.</t>
  </si>
  <si>
    <t>[13/05/2025] Se reparó cooler de microprocesador. _x000D_
Se debió reinstalar software MV JAM 9.5.0. _x000D_
El ATM ya estaba operativo 15 minutos antes de las 17hs, donde se le informó a la tesorera para que prepare la carga de gavetas. Pero al llamar a Link y atenderme 17:03, la operadora que atendió informó que el sistema Vynamic con el que se cargan las segundas componentes sólo funciona hasta las 17hs, debiendo el ATM quedar fuera de servicio por esta contingencia hasta cargar máster keys</t>
  </si>
  <si>
    <t>[13/05/2025] se solicita repuesto</t>
  </si>
  <si>
    <t>[13/05/2025] MTM preventivo al 31/5 _x000D_
diagnósticos ok. Depósitos éxitosos en servicio. Glory ok.</t>
  </si>
  <si>
    <t>[14/05/2025] Se realizó Mantenimiento Preventivo del equipo.Se realizan varios depósitos, todos exitosos.</t>
  </si>
  <si>
    <t>RELEVAMIENTO ORUS</t>
  </si>
  <si>
    <t>Relevamiento PATAGONIA ORUS</t>
  </si>
  <si>
    <t>[13/05/2025] relevamiento y desconexión de equipo para su posterior retiro - Se cargaron las fotos al Flow</t>
  </si>
  <si>
    <t>RELEVAMIENTO ORUS Relevamiento PATAGONIA ORUS</t>
  </si>
  <si>
    <t>[14/05/2025] se procede a verificación de hw y se realiza limpieza de partes y ajuste. pru3bas en diagnóstico y 3n servicio sin fallas. Atm ok</t>
  </si>
  <si>
    <t>[14/05/2025] Se encontró chapa de llave de lata torcida, se pisa firmware de placa arduino, pruebas ok en servicio // [14/05/2025] Sin atascos visibles, módulo ok, se espera coordinación con UB para acceder al tesoro.  // Se contacta el cliente por error de bolsa ausente. Equipo con valores. Hoy tuvo recaudación. Pudo realizar depósitos pero ahora falla. Se actualiza placa Ioboard y se reinicia por completo, persiste el error._x000D_
Contacto: Juan_x000D_
Cel: 2944350423_x000D_
Horario: 9 a 21:30_x000D_
Equipo con valores</t>
  </si>
  <si>
    <t>[14/05/2025] se realiza mantenimiento preventivo 8</t>
  </si>
  <si>
    <t>[14/05/2025] Se realizo limpieza de acrílico de validador._x000D_
Se realizo limpieza y calibración de sensores._x000D_
Se realizaron diversas pruebas en diagnostico sin presentar fallas._x000D_
Se realizó deposito en servicio, se adjunta comprobante del mismo.</t>
  </si>
  <si>
    <t>[14/05/2025] Se realizó relevamiento de instalación de equipo CTI 90/UL</t>
  </si>
  <si>
    <t>[14/05/2025] Se realizo configuración de gaveta $10.000 s/n BM00968834 Se realizaron pruebas en diagnóstico y producción con funcionario sin presentar fallas.</t>
  </si>
  <si>
    <t>[14/05/2025] Se realizo cambio de gaveta y configuración de la misma a denominación $10.000 s/n BM00660504. Se realizaron pruebas en diagnóstico y producción con funcionario sin presentar fallas.</t>
  </si>
  <si>
    <t>[14/05/2025] limpieza de impresora de recibos/cliente_x000D_
Se realizan 60 impresiones de subtotales de prueba con éxito</t>
  </si>
  <si>
    <t xml:space="preserve">[14/05/2025] se cierra pedido sin falla </t>
  </si>
  <si>
    <t>[14/05/2025] mtm preventivo al 31/5_x000D_
calibración_x000D_
diagnósticos ok _x000D_
depósitos éxitosos en servicio _x000D_
cima ok</t>
  </si>
  <si>
    <t xml:space="preserve">[14/05/2025] La sucursal está en reforma, el ATM fué reubicado en un nuevo lobby, lo conecté a las red eléctrica y de datos y el ATM quedó en servicio, el ATM queda sin pagar porque aún no cuenta con alarma. Se revisó el estado del ATM </t>
  </si>
  <si>
    <t>[14/05/2025] Sin atascos visibles, módulo ok, se espera coordinación con UB para acceder al tesoro.  // Se contacta el cliente por error de bolsa ausente. Equipo con valores. Hoy tuvo recaudación. Pudo realizar depósitos pero ahora falla. Se actualiza placa Ioboard y se reinicia por completo, persiste el error._x000D_
Contacto: Juan_x000D_
Cel: 2944350423_x000D_
Horario: 9 a 21:30_x000D_
Equipo con valores</t>
  </si>
  <si>
    <t>[14/05/2025] cambio de shutter._x000D_
modulo probado en produccion junto al funcionario._x000D_
equipo operativo. // [13/05/2025] se supende pedido por repuesto</t>
  </si>
  <si>
    <t>[14/05/2025] Atm no presentó falla. Se realiza prueba en producción con funcionario y diagnóstico no presentando fallas</t>
  </si>
  <si>
    <t>[12/05/2025] se habló con link / Orus express por configuración de atm. se hicieron pruebas de diagnóstico y de servicio ok</t>
  </si>
  <si>
    <t xml:space="preserve">[12/05/2025] Mantenimiento preventivo </t>
  </si>
  <si>
    <t>[12/05/2025] se suspende pedido por repuesto</t>
  </si>
  <si>
    <t xml:space="preserve">[12/05/2025] se realiza mantenimiento preventivo </t>
  </si>
  <si>
    <t>[12/05/2025] se ajusto resorte del sensor PES._x000D_
modulo probado en produccion junto al funcionario._x000D_
equipo operativo.</t>
  </si>
  <si>
    <t xml:space="preserve">[12/05/2025] se realizó mantenimiento preventivo </t>
  </si>
  <si>
    <t>4704</t>
  </si>
  <si>
    <t xml:space="preserve">[12/05/2025] Se liberó atasco de 1 billete de $10000 (total $10000) que fue mal introducido por un cliente y generó atasco en el ingreso de billetes._x000D_
Se entrega billete a funcionario. _x000D_
Pruebas en servicio junto a funcionario exitosas </t>
  </si>
  <si>
    <t>BAPRO 4704</t>
  </si>
  <si>
    <t xml:space="preserve">[12/05/2025] impresora de auditoria con falla en cable usb. se reemplazo cable y se realizaron varias pruebas con éxito.  equipo operativo </t>
  </si>
  <si>
    <t>[12/05/2025] Se buscaron ambas gavetas de caja robotizada para ser enviadas al RC.</t>
  </si>
  <si>
    <t xml:space="preserve">[12/05/2025] Se realizo mantenimiento preventivo OK Se realizaron pruebas en diagnóstico y producción con funcionario sin presentar fallas. </t>
  </si>
  <si>
    <t>10960</t>
  </si>
  <si>
    <t>[12/05/2025] No se realizo mantenimiento preventivo ya que el ATM fue afectado por la inundacion. El funcionario informa que se encuentra a la espera de un nuevo equipo.</t>
  </si>
  <si>
    <t>BANCO NACION 10960</t>
  </si>
  <si>
    <t>[12/05/2025] Se realizó revisión completa del ATM, se detecta falla en lectora de tarjeta, se repara y queda sin fallas.Se realizan varias operaciones de clientes , todas exitosas.ATM queda en servicio.</t>
  </si>
  <si>
    <t xml:space="preserve">[12/05/2025] Se cargó una nueva Master key y el ATM logró entrar en servicio, se realizaron pruebas en producción en presencia del funcionario </t>
  </si>
  <si>
    <t>[12/05/2025] se reemplaza picker en módulo #4._x000D_
se realizan pruebas por medio de OSD._x000D_
se realizan extracciones de prueba con exito.</t>
  </si>
  <si>
    <t xml:space="preserve">[12/05/2025] se solucionó problema en dispensador, se realizaron pruebas correspondientes con funcionario  // [08/05/2025] se suspende pedido por solicitud de repuestos </t>
  </si>
  <si>
    <t xml:space="preserve">[12/05/2025] se realiza mantenimiento preventivo en el equipo se realizaron pruebas correspondientes </t>
  </si>
  <si>
    <t>[13/05/2025] Se solucionó falso contacto en cables del presenter de dispensador. _x000D_
Pruebas en diagnóstico ok._x000D_
Pruebas en servicio junto a funcionario exitosas. // Mauricio Lucchini el tesorero no lo reciben al tecnico hoy porque están en reunión y no pueden abrir tesoro.</t>
  </si>
  <si>
    <t xml:space="preserve">[13/05/2025] Se acomodaron correas de dispensador. se realizaron pruebas de diagnóstico ok. prueba en servicio a cargo de funcionario ya que lo cargan más tarde. </t>
  </si>
  <si>
    <t>[13/05/2025] se supende pedido por repuesto</t>
  </si>
  <si>
    <t xml:space="preserve">[13/05/2025] Se realiza calibración del MTS, se realizó limpieza, se realizaron pruebas en producción en presencia de funcionario </t>
  </si>
  <si>
    <t>[13/05/2025] Se realizó mantenimiento preventivo. Se realizó prueba de depósito de efectivo con cliente. Prueba EXITOSA. Equipo operativo y en servicio.</t>
  </si>
  <si>
    <t xml:space="preserve">[13/05/2025] Se realiza mantenimiento preventivo en el equipo, se realizaron pruebas correspondientes. </t>
  </si>
  <si>
    <t xml:space="preserve">[13/05/2025] Se realiza calibración del touch, al llegar el equipo estaba operativo pero presentaba fallas a la hora de seleccionar la botones, se calibra el equipo y realizan pruebas con funcionario </t>
  </si>
  <si>
    <t>[13/05/2025] equipo en servicio al momento de llegar. Me informan que al pasar caudales, billetes cayeron en la bolsa y se puso en servicio. // Se dio de alta el Requerimiento 101064498-0.</t>
  </si>
  <si>
    <t>[13/05/2025] limpieza y calibración  // NO GIRAN RODILLOS</t>
  </si>
  <si>
    <t>[13/05/2025] Se realizó mantenimiento preventivo.</t>
  </si>
  <si>
    <t>[13/05/2025] Se realizó mantenimiento preventivo. Se realizó prueba en producción con empleado de la Entidad sin fallas.</t>
  </si>
  <si>
    <t>[13/05/2025] reinicio de atm._x000D_
verificación en osd dispositivo lector huella ok_x000D_
comprobación en servicio huella capturada ok. usuario no registrado en sistema_x000D_
comprobación en Sigma ok. por parte de focal Mauricio Blanc_x000D_
atm ok._x000D_
_x000D_
sin suministros.</t>
  </si>
  <si>
    <t xml:space="preserve">[12/05/2025] falla AIO // Se dio de alta el Requerimiento 101064464-0.Cliente menciona se le apagó el monitor. Se guía al cliente para verificar conexiones, UPS, monitor, router, cliente confirma está todo encendido y bien conectado, pero persiste el problema. Tel de contacto. 2964485136 Paulo. Horarios de atención 08:30 a 22:00._x000D_
</t>
  </si>
  <si>
    <t xml:space="preserve">[12/05/2025] Se realizó mantenimiento preventivo. se realizó prueba de depósito de efectivo con cliente. _x000D_
Prueba EXITOSA. Equipo operativo y en servicio </t>
  </si>
  <si>
    <t xml:space="preserve">[12/05/2025] se configuro gavetas de 2000 a 1000_x000D_
BN00968454_x000D_
pruebas en próximo balanceo </t>
  </si>
  <si>
    <t>[12/05/2025] diferencia compensada en balanceo posterior (sin faltante de dinero) // SLA 1 de 5</t>
  </si>
  <si>
    <t>[12/05/2025] Se realizo MP._x000D_
prueba de depositos con el operador ok._x000D_
Equipo operativo</t>
  </si>
  <si>
    <t>[12/05/2025] Se reemplazan teclas de funciones, queda sin fallas.Se realizan extracciones , todas exitosas.ATM queda en servicio.</t>
  </si>
  <si>
    <t xml:space="preserve">[12/05/2025] Se realizó limpieza al módulo de depósitos, se realizaron pruebas en producción en presencia de funcionario </t>
  </si>
  <si>
    <t xml:space="preserve">[12/05/2025] se cierra pedido sin falla </t>
  </si>
  <si>
    <t>[12/05/2025] Se realizó revisión de lectora de tarjeta, se realiza calibración de sensores Antiskiming Mantenimiento de la misma , queda sin  fallas.Se realizan pruebas en software de diagnóstico, todas exitosas.ATM queda en servicio.</t>
  </si>
  <si>
    <t>[12/05/2025] reset de deposito._x000D_
se realizan depósitos de prueba con éxito</t>
  </si>
  <si>
    <t>[12/05/2025]   se reemplaza impresora. pruebas ok // [09/05/2025] suspendo por.pedido de repuesto</t>
  </si>
  <si>
    <t>[12/05/2025] mtm preventivo al 31/5_x000D_
diagnósticos ok _x000D_
depósitos éxitosos en servicio _x000D_
glory ok</t>
  </si>
  <si>
    <t>[10/05/2025] mantenimiento preventivo</t>
  </si>
  <si>
    <t xml:space="preserve">[10/05/2025] se realiza mantenimiento preventivo </t>
  </si>
  <si>
    <t>[10/05/2025] mantenimiento- no presentó falla. se prueba en producción.</t>
  </si>
  <si>
    <t>[11/05/2025] se retira atasco de billete // cliente se comunica por error en dispositivo, no hay conexión con el equipo, se guía al cliente para ingresar a menú supervisor, se revisan compartimientos, sobre atascado que no cae._x000D_
cliente observa atasco de sobre que no se mueve._x000D_
Cliente indica chapa set que abre y cierra constantemente._x000D_
Se indica reinicio y apagado seguro de equipo._x000D_
La falla persiste._x000D_
Se solicita asistencia en sitio para su verificación_x000D_
Sebastián: 092233027523</t>
  </si>
  <si>
    <t xml:space="preserve">[10/05/2025] mantenimiento </t>
  </si>
  <si>
    <t>[09/05/2025] falla ups. se conecta directo. falla de fuente de sensores. se cambia. se prueba con el cliente. ok // _x000D_
Me intento conectar pero no hay éxito , no prende la maquina y solo responde la recontadora, se hacen pruebas se verifican conexiones, se chequea UPS y se verifican conexiones , error continua sigue sin prender , requiere tecnico</t>
  </si>
  <si>
    <t>[09/05/2025] Se realizo mantenimiento preventivo OK Se realizaron pruebas en diagnóstico y producción con funcionario sin presentar fallas.</t>
  </si>
  <si>
    <t>812151</t>
  </si>
  <si>
    <t xml:space="preserve">[09/05/2025] se revisó y probó dispensador. se cambió feed Shaft, stripper whell y take away de posición dos. se hicieron pruebas de diagnóstico y de servicio ok junto a funcionario </t>
  </si>
  <si>
    <t>BANCO CREDICOOP 812151</t>
  </si>
  <si>
    <t xml:space="preserve">[09/05/2025] Se limpio y calibro sensor de llenado de bolsa, se colocó bolsa en posición _x000D_
Se realizaron deposito sin fallas  // ver falla. </t>
  </si>
  <si>
    <t xml:space="preserve">[09/05/2025] se encontró sensor de dispensador con falla. se lo limpió y calibro. también se lubricó eje de impresora de recibos. se realizaron varias pruebas con éxito. modulo dispensador probado en producción con funcionario </t>
  </si>
  <si>
    <t xml:space="preserve">[09/05/2025] Se acomodaron correas de note transport. Se corrigió posición del dispensador y de altura de las guías de sujeción._x000D_
Pruebas en servicio junto a funcionario exitosas </t>
  </si>
  <si>
    <t>[09/05/2025] se realiza verificación de falla qué señala falla de.lectura. Se.procede a limpieza y pruebas tanto en diagnóstico como.en servicio sin fallas. Se calibra posición de lectora ok.</t>
  </si>
  <si>
    <t>[09/05/2025] se remplaza cabezal _x000D_
se masteriza equipo // Se coordina con caudales para mañana ._x000D_
Se requiere asistencia, anteriormente se había reinstalado el SP funciono, realizaron varios depósitos y vuelve a generar error de dispositivo</t>
  </si>
  <si>
    <t>[09/05/2025] cambio de disco._x000D_
materizacion de la tas._x000D_
se comunica con Claudio Didoli para continuar con la configuracion de la misma._x000D_
modulo probado en produccion con el funcionario._x000D_
equipo operativo.</t>
  </si>
  <si>
    <t xml:space="preserve">[09/05/2025] se reviso a la par de cajero lindero. No se observan billetes trabados en modulo. se resetea y limpian sensores. pruebas en servicio sin fallas. </t>
  </si>
  <si>
    <t>[09/05/2025] Reinstalacion de software y reemplazo de cable de usb impresora. Se realiza prueba de deposito en producción con funcionario.  // No imprime tk. se verifico rollo ok, se verifico configuraciones ok. no imprime tk de prueba. se realizo reinicio pero continua el inconveniente. _x000D_
Se deriva a Monitoreo para su verificación._x000D_
Contacto: 0291 154050399 Ana//Se deriva a tecnico, no reconoce puerto usb de la impresora.</t>
  </si>
  <si>
    <t>[09/05/2025] Equipo en funcionamieno 100% operativo no requiere intervención técnica_x000D_
se realiza calibracion de shutter _x000D_
se realiza calibracion de drop._x000D_
se realiza deposito de pueba con éxito // _x000D_
Me conecto y se verifica que no reconoce validador, se hace un Reset y cliente no ve atasco , se revisa todos los compartimientos , se hace BNE CORRECT E INIT , al hacer Init setting brinda ERROR MOTOR MAIN STALLS , no se ve ninguna falla , se Actualiza FW y se Reinstala SP , se reinicia , se apaga y se desenchufa la mae , se vuelve a enchufar y se hace prueba , error continua no hay éxito , requiere tecnico</t>
  </si>
  <si>
    <t>[09/05/2025] se reemplazó lectora de tarjetas._x000D_
se realizan pruebas en produccion con funcionario con éxito</t>
  </si>
  <si>
    <t xml:space="preserve">[09/05/2025] diagnóstico pruebas y preventivo ok </t>
  </si>
  <si>
    <t>[10/05/2025] se actualizo alefht 4.30</t>
  </si>
  <si>
    <t>[10/05/2025] Reemplazo de pc, masterizacion, pruebas ok en servicio, se deja lata en planta  // [09/05/2025] Se solicita pc y lata</t>
  </si>
  <si>
    <t xml:space="preserve">[09/05/2025] se realizó mantenimiento preventivo </t>
  </si>
  <si>
    <t>[09/05/2025] se reemplaza correa. impresora desconectada el puerto usb</t>
  </si>
  <si>
    <t>[09/05/2025] Se reemplazó card Cage. Se reinstaló software MV JAM 9.5.0. _x000D_
Pruebas en servicio junto a funcionario exitosas  // [07/05/2025] Se suspende por pedido de parte</t>
  </si>
  <si>
    <t>[09/05/2025] suspendo por.pedido de repuesto</t>
  </si>
  <si>
    <t xml:space="preserve">[09/05/2025] se realiza limpieza y calibración  // _x000D_
Me conecto y verificamos error de Limpieza , se le indica a cliente que haga limpieza de transporte y compartimientos , indica que ya lo realizo en veces reiteradas y esta con el error hace una hora , se le indica que ira técnico , se hace reset pero continua error, requiere asistencia </t>
  </si>
  <si>
    <t>[09/05/2025] mantenimiento preventivo</t>
  </si>
  <si>
    <t xml:space="preserve">[09/05/2025] se solucionó problema en dispensador. se realiza cambio de stacker . se realizaron pruebas correspondientes con funcionario </t>
  </si>
  <si>
    <t xml:space="preserve">[08/05/2025] se suspende pedido por solicitud de repuestos </t>
  </si>
  <si>
    <t>[08/05/2025] Se reemplazó placa motherboard y fuente. Se reinstalo software base Windows 7 y aplicativo JAM v 9.5.0. Se realizaron pruebas en diagnóstico y producción con funcionario de la Entidad sin falla.</t>
  </si>
  <si>
    <t xml:space="preserve">[08/05/2025] se realiza mantenimiento preventivo </t>
  </si>
  <si>
    <t xml:space="preserve">[08/05/2025] Se acomodaron correas del note transport y se ajustó calibración del sensor MTS._x000D_
Pruebas en servicio junto a funcionario exitosas  // Leonardo Castagno informa que dada la estima de llegada no podrá esperar, pide pasar mañana directamente. </t>
  </si>
  <si>
    <t>[08/05/2025] se procede básicamente a li.oieza de sensores qué generan ambas fallas. las pruebas en diagnóstico dan resultado ok. Ambos módulos ok.</t>
  </si>
  <si>
    <t>[08/05/2025] se realiza mantenimiento preventivo</t>
  </si>
  <si>
    <t>[08/05/2025] Ajuste del monitor tactil._x000D_
Se realizo MP._x000D_
prueba de depositos con el operador ok._x000D_
Equipo operativo</t>
  </si>
  <si>
    <t xml:space="preserve">[08/05/2025] mtm preventivo al 30/4_x000D_
diagnósticos ok_x000D_
depósitos exitosos en servicio_x000D_
snbc ok_x000D_
</t>
  </si>
  <si>
    <t xml:space="preserve">[08/05/2025] Mantenimiento preventivo </t>
  </si>
  <si>
    <t xml:space="preserve">[08/05/2025] se calibró y limpio snbc </t>
  </si>
  <si>
    <t>[08/05/2025] se desarma note transport y se colocan correas en su lugar. _x000D_
pruebas en servicio ok</t>
  </si>
  <si>
    <t xml:space="preserve">[08/05/2025] Se realizó mantenimiento preventivo. se realizó prueba de depósito de efectivo con cliente. Prueba EXITOSA. equipo operativo y en servicio </t>
  </si>
  <si>
    <t xml:space="preserve">[08/05/2025] Reparación de head de cam. Se realiza prueba de deposito en producción con funcionario. </t>
  </si>
  <si>
    <t>[08/05/2025] Se realizo MP._x000D_
prueba de depositos con el operador ok._x000D_
Equipo operativo</t>
  </si>
  <si>
    <t>[08/05/2025] Se reemplazó validador de módulo de depósitos._x000D_
Pruebas en servicio junto a funcionario exitosas  // [06/05/2025] Se suspende por pedido de parte</t>
  </si>
  <si>
    <t>[08/05/2025] se limpió con aire comprimido impresora de recibos se verificó versión de firmware Se realizaron pruebas de impresión en diagnóstico y en servicio sin fallas</t>
  </si>
  <si>
    <t>[09/05/2025] se remasterizo cti90 - 1 // El cliente informa que persiste la falla a pesar que le instalaron remotamente el template para billetes de 10 y 20 mil pesos, tambien informa que tiene diferencias, monitoreo reinstaló los template, se deriva a técnico para revisar.</t>
  </si>
  <si>
    <t xml:space="preserve">[09/05/2025] se resuelve problema con el módulo de depósitos, se realizó limpieza, se realizaron pruebas en producción en presencia de funcionario </t>
  </si>
  <si>
    <t>[09/05/2025] Revision del dispensador_x000D_
modulo probado en produccion junto al funcionario._x000D_
Equipo operativo.</t>
  </si>
  <si>
    <t>[09/05/2025] diagnóstico pruebas y preventivo ok</t>
  </si>
  <si>
    <t>[09/05/2025] Se acomodaron correas del note transport._x000D_
Pruebas en diagnóstico ok._x000D_
Pruebas en servicio junto a funcionario exitosas  // Se habla con tesorero Sebastian et cheves  que no pueden esperar a las 16hs porque deben retirarse, piden asistir mañana</t>
  </si>
  <si>
    <t>[09/05/2025]   se reemplazan 4(cuatro) gavetas de dinero_x000D_
serie QR:_x000D_
00-104777-000D-13270 ($10.000)_x000D_
00-104777-000D-13290 ($10.000)_x000D_
00-104777-000D-13781 ($2.000)_x000D_
00-104777-000D-13886 ($2000)_x000D_
se cargan con billetes y se prueban en servicio // [08/05/2025] se suspende por pedido de repuestos</t>
  </si>
  <si>
    <t xml:space="preserve">[09/05/2025] falla pinpad en ATM. se cambió teclado EPP7 en ATM. Se realizó carga de claves Master keys. Se realizaron pruebas con funcionario bancario. Prueba EXITOSA. Teclado EPP7 operativo. ATM operativo y en servicio  // [07/05/2025] Falla en teclado de cliente EPP7. Se realizaron pruebas y diagnósticos en teclado EPP7. Persiste la falla. se suspende por repuesto </t>
  </si>
  <si>
    <t>[09/05/2025] Se solicita pc y lata</t>
  </si>
  <si>
    <t xml:space="preserve">[09/05/2025] Mantenimiento preventivo </t>
  </si>
  <si>
    <t>[08/05/2025] Se reinstala y configura  software base 1.05 y aplicativo Aleph 4.30 . Además se cargan los usuarios y se realizan depósitos, todos exitosos.Equipo queda en servicio. // El cliente informa que la pantalla queda en American trend, la reiniciaron varias veces y persiste la falla no cambia a otra pantalla, se deriva a técnico para revisar el sistema operativo.</t>
  </si>
  <si>
    <t>[08/05/2025] se aplicó fix ht 250407 a lectora para corrección de errores Se realizaron pruebas en servicio sin falla</t>
  </si>
  <si>
    <t>[09/05/2025] se repara placa deninterconexion de sensores // Se solicita asistencia tecnica ya que cuando deposita le rechaza los billetes y salta error en el sensor como atasco cuando no lo hay, y el botón DETENER de la aplicación no responde. se realizo reinicio sin exito_x000D_
Contacto: 2235783768 Camila</t>
  </si>
  <si>
    <t>[07/05/2025] se procede a limpieza de note feeders calibración y ajustes. Pruebas en servicio de impresora y dispensador ok</t>
  </si>
  <si>
    <t>[07/05/2025] Se realizo mantenimiento preventivo OK Se realizaron pruebas en diagnóstico. No se realizaron pruebas en producción ya que la sucursal no tenía dinero para depositar.</t>
  </si>
  <si>
    <t xml:space="preserve">[07/05/2025] Mantenimiento preventivo </t>
  </si>
  <si>
    <t>[07/05/2025] limpieza del cam8350._x000D_
modulo probado en produccion junto al funcionario._x000D_
equipo operativo.</t>
  </si>
  <si>
    <t xml:space="preserve">[07/05/2025] se realizó mantenimiento preventivo </t>
  </si>
  <si>
    <t xml:space="preserve">[07/05/2025] se realiza correct de cabezal y calibración </t>
  </si>
  <si>
    <t>[07/05/2025] se libero atasco de billetes de clam._x000D_
se realiza limpieza de doble extractores._x000D_
se realizan pruebas de dispensador con éxito_x000D_
se realizan extracciones con cliente con resultado exitoso</t>
  </si>
  <si>
    <t>[07/05/2025] Se limpió y recalibró sensor de detección de billetes MTS._x000D_
Dispensador en diagnóstico operativo._x000D_
Pruebas en servicio quedan a cargo de funcionario cuando recargue el ATM</t>
  </si>
  <si>
    <t xml:space="preserve">[07/05/2025] cabezal snbc con tapa superior abierta . se cierra, se realiza varios depósitos junto a la encargada ok // El cliente se contacta solicitando asistencia técnica en sitio ya que es la 3ra vez que se le atasca el scrow en la tarde. _x000D_
Contacto: Carla Gomez_x000D_
Cel: +54 9 223 528-0857_x000D_
Horario: L a S de 8 a 21hs. </t>
  </si>
  <si>
    <t>[07/05/2025] Reemplazo de consumibles, continua purgando, se reemplaza módulo, pruebas realizadas con la tesorera ok</t>
  </si>
  <si>
    <t>[07/05/2025]   Se realizó masterización de equipo, por software inoperativo. Se configuró. se realizaron pruebas de diagnóstico y de servicio ok  // [06/05/2025] se suspende por horario... se desarmo y limpió cardcage (memoria ram y demás) y siguió sin arrancar. se comenzó masterización de equipo y se suspendió por horario</t>
  </si>
  <si>
    <t>[07/05/2025] cambio de denominacion a $10000. _x000D_
(gaveta s/n: B838180102797)._x000D_
probada en produccion junto al funcionario._x000D_
equipo operativo.</t>
  </si>
  <si>
    <t xml:space="preserve">[07/05/2025] diagnóstico pruebas y preventivo ok </t>
  </si>
  <si>
    <t>[07/05/2025] Se realizó limpieza y calibración de sensores. Se reemplazaron correas del presentador. Se realizaron pruebas en diagnóstico sin fallas. Se realizó prueba en producción con cliente de la Entidad sin fallas.</t>
  </si>
  <si>
    <t xml:space="preserve">[07/05/2025] Falla en teclado de cliente EPP7. Se realizaron pruebas y diagnósticos en teclado EPP7. Persiste la falla. se suspende por repuesto </t>
  </si>
  <si>
    <t xml:space="preserve">[07/05/2025] El cliente me informa que no me puede atender en este momento y solicita reprogramar la visita para después de las 15 hs. </t>
  </si>
  <si>
    <t>[07/05/2025] Se encontró pedazo de billete de 20000 en correas y un billete de 10000 en el piso del tesoro. Se reemplazan consumibles, pruebas realizadas con la tesorera ok.  // pedido por diferencia</t>
  </si>
  <si>
    <t>[07/05/2025] cambio de disco._x000D_
masterizacion del atm._x000D_
modulo probado en produccion junto al funcionario._x000D_
equipo operativo. // [05/05/2025] se suspende pedido por sucursal</t>
  </si>
  <si>
    <t xml:space="preserve">[07/05/2025]   Calibración y limpieza de sensores Ena. Se realiza prueba en producción de deposito  // [07/05/2025] El cliente me informa que no me puede atender en este momento y solicita reprogramar la visita para después de las 15 hs. </t>
  </si>
  <si>
    <t xml:space="preserve">[07/05/2025] se cambió consumibles dispensador _x000D_
se configuro gavetas de 1000 x 20000_x000D_
BY000893770_x000D_
BY000891646_x000D_
se realiza pruebas en el próximo balanceo </t>
  </si>
  <si>
    <t>[07/05/2025] relevamiento para instalación mae</t>
  </si>
  <si>
    <t xml:space="preserve">[07/05/2025] relevamiento para instalación mae </t>
  </si>
  <si>
    <t xml:space="preserve">[08/05/2025]  Se realiza revisión del equipo , limpieza y calibración de equipo  , queda sin fallas.Se realizan varios depósitos, todos exitosos. // Se requiere asistencia, figuran billetes trabados en el scrow, se abre el cliente dice no haber nada, se hace reset queda ok. Al volver intentar sigue el error </t>
  </si>
  <si>
    <t>[08/05/2025] se resuelve falla por.atasco de 3 billetes de $10000 en shutter, se realizan pruebas en servicio y limpieza de modulo. atm ok</t>
  </si>
  <si>
    <t xml:space="preserve">[08/05/2025] se realizó mantenimiento preventivo </t>
  </si>
  <si>
    <t>[08/05/2025] Se realizo mantenimiento preventivo OK Se realizaron pruebas en diagnóstico y producción con funcionario sin presentar fallas.</t>
  </si>
  <si>
    <t>[08/05/2025] Se reemplazó head unit._x000D_
Se realizaron pruebas en diagnóstico resultando ok._x000D_
Pruebas en servicio junto a funcionario exitosas  // Se habló con la tesorera Romina Ferrari de pasar el servicio para mañana por retiro del personal para el horario de arribo a la misma</t>
  </si>
  <si>
    <t>[08/05/2025] se reinicia equipos de comunicacion. Se chequea comunicacion con soporte (op. Matias Cruz)._x000D_
Se realiza deposito de prueba y se chequea via telefonica en el momento con operador para ver impacto del mismo online.  // Se dio de alta el Requerimiento 101063525-0.</t>
  </si>
  <si>
    <t>[08/05/2025] Se realizó Mantenimiento Preventivo del equipo.Se realizan varios depósitos, todos exitosos.</t>
  </si>
  <si>
    <t>[07/05/2025] suspendo porque no se pudo.reproducir el error. no se carga fix</t>
  </si>
  <si>
    <t>[07/05/2025] Se suspende por pedido de parte</t>
  </si>
  <si>
    <t xml:space="preserve">[08/05/2025] Se realiza limpieza y calibración de sensores, se realizaron pruebas en producción en presencia de funcionario </t>
  </si>
  <si>
    <t xml:space="preserve">[06/05/2025] Limpieza de validador Ena, cinta de escrow y elementos de fricción. Se realiza pruebas en diagnóstico y en producción de deposito con funcionario </t>
  </si>
  <si>
    <t xml:space="preserve">[06/05/2025] mantenimiento preventivo </t>
  </si>
  <si>
    <t xml:space="preserve">[06/05/2025] se solicita repuesto </t>
  </si>
  <si>
    <t>[06/05/2025] Se realizo corrección de posición de antena antiskiming. Se realizo alineación de boquilla de lectora con respecto a la fascia. Se realizaron pruebas en diagnóstico y producción con funcionario sin presentar fallas.</t>
  </si>
  <si>
    <t xml:space="preserve">[06/05/2025] se realiza mantenimiento preventivo en el equipo se realizaron pruebas correspondientes </t>
  </si>
  <si>
    <t xml:space="preserve">[06/05/2025] Mantenimiento preventivo </t>
  </si>
  <si>
    <t xml:space="preserve">[06/05/2025] se realizó mantenimiento preventivo </t>
  </si>
  <si>
    <t>[06/05/2025] se chequeó funcionamiento de fix ok. funcionamiento normal al momento de la visita. funcionamiento de lectora ok. se realizaron pruebas de diagnóstico y de servicio ok junto a funcionario</t>
  </si>
  <si>
    <t xml:space="preserve">[06/05/2025] cambio de sensor sincronizacion, mantenimiento preventivo </t>
  </si>
  <si>
    <t xml:space="preserve">[06/05/2025] Se realizó mantenimiento preventivo. se realizó calibración. no sé realiza prueba con cliente en equipo por no tener efectivo para depositar. Equipo operativo y en servicio </t>
  </si>
  <si>
    <t>[06/05/2025] se chequeó funcionamiento de fix ok. se acomodó carro ya que las tarjetas no podían salir y las retenía. funcionamiento de lectora ok. se realizaron pruebas de diagnóstico y de servicio ok junto a funcionario</t>
  </si>
  <si>
    <t>[06/05/2025] limpieza, ajuste y lubricacion del shutter._x000D_
modulo probado en produccion junto al funcionario._x000D_
equipo operativo.</t>
  </si>
  <si>
    <t>[06/05/2025] Se resuelve problema con los billetes de $1.000 de San Martín, se realizaron pruebas con el funcionario  // Se deriva tecnico</t>
  </si>
  <si>
    <t xml:space="preserve">[06/05/2025] se realizó mantemiento preventivo correspondiente </t>
  </si>
  <si>
    <t>[06/05/2025] ATM SIN FALLAS._x000D_
Tesorero (Bertone Marcelo) informa que NO solicitaron pedido alguno por atm en cuestion.</t>
  </si>
  <si>
    <t xml:space="preserve">[06/05/2025] se repara impresora  // Se solicita asistencia,Camila informa que se rompio el plastico de la impresora y que se cae el rollo.Verificar probable cambio de la misma._x000D_
</t>
  </si>
  <si>
    <t xml:space="preserve">[06/05/2025] Se cargaron contadores, se verifica el correcto funcionamiento del módulo depósitos de sobres, se realizó limpieza. Se realizaron pruebas en producción en presencia de funcionario </t>
  </si>
  <si>
    <t xml:space="preserve">[06/05/2025] se reemplaza monitor y se calibra táctil. pruebas ok </t>
  </si>
  <si>
    <t>[06/05/2025] Se reinstaló software base Windows 7 y aplicativo JAM v 9.5.0. Se realizaron pruebas en diagnóstico y producción con funcionario de la Entidad sin fallas.</t>
  </si>
  <si>
    <t xml:space="preserve">[07/05/2025] se realiza actualización de imágen base y aplicativo. conjunto con el mantenimiento preventivo correspondiente . se realizaron pruebas con personal de monitoreo y con todas las denominaciónes </t>
  </si>
  <si>
    <t xml:space="preserve">[07/05/2025] Se limpiaron sensores del Stacker._x000D_
Dispensador operativo._x000D_
Pruebas en servicio junto a funcionario exitosas </t>
  </si>
  <si>
    <t>[07/05/2025] se reemplaza gaveta de purgados_x000D_
se realizan pruebas en produccion de forma exitosa</t>
  </si>
  <si>
    <t>[07/05/2025] cambio de consumibles en módulos._x000D_
diagnósticos en OSD ok _x000D_
atm ok._x000D_
sin fallas.</t>
  </si>
  <si>
    <t xml:space="preserve">[07/05/2025] se realizó limpieza de modulo aceptador de efectivo y se retiró billete de $1000 trabado en head unit. modulo aceptador de efectivo probado en producción con funcionario. también se realizó cambio de gaveta de dispensador por falla. se deja gaveta de $1000 con s/n: V10J2209000140. la.misma será probada en producción por funcionario // [06/05/2025] se solicita repuesto </t>
  </si>
  <si>
    <t>[07/05/2025] Se realizo cambio de head de modulo CAM. Se realizaron pruebas en diagnóstico y producción con funcionario sin presentar fallas // [05/05/2025] Pieza rota en head de Cam. Se solicita repuesto</t>
  </si>
  <si>
    <t xml:space="preserve">[07/05/2025]   se realizó cambio de impresora por falla y se encontró cable de dispensador haciendo falso contacto.  se lo coloco de forma correcta. modulo dispensador probado en producción con funcionario  // [06/05/2025] se solicita repuesto </t>
  </si>
  <si>
    <t xml:space="preserve">[07/05/2025] Mantenimiento preventivo ok. Se realiza prueba de deposito en producción con funcionario </t>
  </si>
  <si>
    <t xml:space="preserve">[07/05/2025] Se limpiaron los extractores de dinero de los 4 módulos._x000D_
Dispensador operativo. _x000D_
Pruebas en servicio junto a funcionario exitosas </t>
  </si>
  <si>
    <t xml:space="preserve">[07/05/2025] se realiza mantenimiento preventivo en el equipo se realizaron pruebas correspondientes </t>
  </si>
  <si>
    <t xml:space="preserve">[07/05/2025] Mantenimiento preventivo ok. Se realiza prueba en producción con funcionario </t>
  </si>
  <si>
    <t xml:space="preserve">[07/05/2025] se realiza mantenimiento preventivo </t>
  </si>
  <si>
    <t>[06/05/2025] se repara cabezal snbc // Se verifica en equipo que no aparece modulo de CIm, se abre escrow y el mismo responde. Cliente no visualiza ningun atasco, verifica en compartimientos superiores sin encontrar nada. Se reinicia en conjunto y tambien se reinicia recontadora de billetes. Persiste error por lo que se realiza BNE y al realizar Init sale error  "0201043D". Se realizan los 3 correct (drop, shutter y lock) y al dar init nuevamente persiste error. Se reinicia una vez mas en conjunto y el modulo de cim sigue sin aparecer. Al depositar aparece "modulo de billetes desactivado". Horarios: las 24hrs. Contacto: 5491121758072 (Priscila). Se dio de alta el Requerimiento 101063005-0.</t>
  </si>
  <si>
    <t>[06/05/2025] Se suspende por pedido de parte</t>
  </si>
  <si>
    <t>[06/05/2025] Se extrajo lata, se coloco la nueva lata, se realizaron pruebas con funcionario sin presentar fallas. MAE OPERATIVA // sE DEBE COORDINAR CON CAUDALES_x000D_
_x000D_
lata trabada</t>
  </si>
  <si>
    <t>[06/05/2025] se suspende por horario... se desarmo y limpió cardcage (memoria ram y demás) y siguió sin arrancar. se comenzó masterización de equipo y se suspendió por horario</t>
  </si>
  <si>
    <t xml:space="preserve">[07/05/2025] se intenta reproducir falla y se presenta . Se carga fix sin fallas y atm operativo. </t>
  </si>
  <si>
    <t>[06/05/2025] se informa al operador que se se deriva a cst tas._x000D_
se envio correo para que terminen de configurar las opciones de la aplicacion._x000D_
el equipo queda fuera de servicio hasta dicha configuracion en el dia de mañana.</t>
  </si>
  <si>
    <t>[05/05/2025] se observa que el equipo no tiene fallas de sw solo que tiene pantalla blanca que al reiniciar se soluciona. atm ok</t>
  </si>
  <si>
    <t xml:space="preserve">[05/05/2025] se encontró con que la gaveta que estaba puesta ($10000) le faltaba un pin en la parte de atras. se colocó una nuevo y se realizaron varias pruebas con éxito. // Confirma caudales que pueden ir 13hs. _x000D_
_x000D_
Se debe coordinar con planta. </t>
  </si>
  <si>
    <t>[05/05/2025] Se actualizó template para el reconocimiento de billetes hasta $20000._x000D_
Pruebas en servicio junto a funcionario exitosas // [19/03/2025] Se suspende por faltante de 2da gaveta para poder hacer la inicializacion y actualización de validador</t>
  </si>
  <si>
    <t>[05/05/2025] Se reinstala imagen base + aleph 4.30._x000D_
Se realizan pruebas con monitoreo, ok._x000D_
Se realizan pruebas en citio, ok. // Se verifica version  de Aleph 3.23.8.12. se deriva a tecnico para actualizar</t>
  </si>
  <si>
    <t xml:space="preserve">[05/05/2025] se realizó mantenimiento preventivo </t>
  </si>
  <si>
    <t>[05/05/2025] Pieza rota en head de Cam. Se solicita repuesto</t>
  </si>
  <si>
    <t>[05/05/2025] Se realizo mantenimiento preventivo OK Se realizaron pruebas en diagnóstico. No se realizaron pruebas en producción ya que funcionario no contaba con billetes para depositar.</t>
  </si>
  <si>
    <t>[05/05/2025] se ajusto correa del NT._x000D_
modulo probado en produccion junto al funcionario._x000D_
equipo operativo</t>
  </si>
  <si>
    <t xml:space="preserve">[05/05/2025] Se realizó mantenimiento preventivo. se realizó prueba de depósito de efectivo con cliente. Prueba EXITOSA. Equipo operativo y en servicio </t>
  </si>
  <si>
    <t xml:space="preserve">[05/05/2025] No sé encontró errores en el ATM, se revisó log y auditoría electrónica </t>
  </si>
  <si>
    <t>[05/05/2025] se actualizo alefht 4.30 // tarea a realizar en sitiol</t>
  </si>
  <si>
    <t>[05/05/2025] se realizo MP._x000D_
prueba de depositos con el operador ok._x000D_
Equipo operativo</t>
  </si>
  <si>
    <t xml:space="preserve">[05/05/2025] Se realizo mantenimiento preventivo OK Se realizaron pruebas en diagnóstico y producción con funcionario sin presentar fallas </t>
  </si>
  <si>
    <t xml:space="preserve">[05/05/2025]   Mantenimiento preventivo ok. Se realiza prueba de deposito en producción con funcionario  // [02/05/2025] No se encuentra trabajando el supervisor y el personal que posee la llave de la cima. </t>
  </si>
  <si>
    <t>[05/05/2025] Se realizo mantenimiento preventivo OK Se realizaron pruebas en diagnóstico y producción con funcionario sin presentar fallas.</t>
  </si>
  <si>
    <t xml:space="preserve">[05/05/2025] Se suspende pedido por solicitud de repuesto </t>
  </si>
  <si>
    <t xml:space="preserve">[05/05/2025] cambio de consumibles. pruena de dispensador realizadas en producción </t>
  </si>
  <si>
    <t>[05/05/2025] Se reemplazó dispenser module. Se realizaron pruebas en diagnóstico y producción con funcionario de la Entidad sin fallas.</t>
  </si>
  <si>
    <t xml:space="preserve">[05/05/2025] limpieza y lubricacion de la guia de chapa set._x000D_
se realiza un clear ram del cabezal._x000D_
prueba de depositos con el operador ok._x000D_
Equipo operativo // la chapa set no cierra, y el scrow permanece abierto. Se intentó reinicio completo, reinicio de app, pero la validadora no responde. Le sigue indicando error E8._x000D_
Horario: 8 a 19hs._x000D_
Cel: +54 9 11 2259-8154_x000D_
Nombre: Mercedes_x000D_
</t>
  </si>
  <si>
    <t xml:space="preserve">[05/05/2025] Mantenimiento preventivo </t>
  </si>
  <si>
    <t>[05/05/2025] mantenimiento preventivo</t>
  </si>
  <si>
    <t xml:space="preserve">[05/05/2025] se realiza mantenimiento preventivo </t>
  </si>
  <si>
    <t>[05/05/2025] cambio de ups // El cliente indica que el equipo está haciendo un pitido, posiblemente sea la UPS debido que bajaron la termica para realizar mantenimiento del local, se deriva a técnico para revisar.</t>
  </si>
  <si>
    <t xml:space="preserve">[05/05/2025] Mantenimiento preventivo._x000D_
Reparación cerradura de módulo de depósitos._x000D_
Cambio de validador._x000D_
Pruebas en servicio junto a funcionario exitosas  // [30/04/2025] Se suspende por pedido de parte </t>
  </si>
  <si>
    <t xml:space="preserve">[05/05/2025] Se destrabó tarjeta de débito en mal estados (cortada a la mitad) de dentro de lectora_x000D_
Se adjuntan imagenes_x000D_
Se realizaron pruebas en diagnóstico y en producción sin fallas </t>
  </si>
  <si>
    <t>[06/05/2025] se repara modulo dispensador y lectora.  se realizan pruebas de extracción junto al funcionario ok8</t>
  </si>
  <si>
    <t xml:space="preserve">[06/05/2025] se realiza calibración limpieza y ajuste de sensores de presencia,llenado de bolsa .se actualiza imagen base y aplicativo se realizaron pruebas correspondientes con personal de monitoreo y se prueba todas las denominaciónes en el equipo </t>
  </si>
  <si>
    <t xml:space="preserve">[06/05/2025] se chequeó funcionamiento de fix ok. se acomodó carro ya que las tarjetas no podían salir y las retenía. funcionamiento de lectora ok. se realizaron pruebas de diagnóstico y de servicio ok junto a funcionario </t>
  </si>
  <si>
    <t xml:space="preserve">[06/05/2025]   se reemplaza note dispenser, pruebas en servicio sin fallas. atm ok // [05/05/2025] Se suspende pedido por solicitud de repuesto </t>
  </si>
  <si>
    <t xml:space="preserve">[06/05/2025] Dispensador con falla en módulo 1. se cambió pin latch en módulo 1. se revisaron gavetas. gavetas operativas. Se calibraron pickers. se realizaron pruebas en diagnóstico. Prueba OK. Se realizó prueba de extracción de efectivo con funcionario bancario. Prueba EXITOSA. Dispensador operativo. ATM en servicio  //  la tesorera es Mariela Diaz indico que no puede esperar or un viaje que vayamos mañana a primera hora se hablo telefonicamente a las 12:30hs. </t>
  </si>
  <si>
    <t>[06/05/2025] Se realizo cambio de modulo picker nro 2. Se realizaron pruebas en diagnóstico y producción con funcionario sin presentar fallas</t>
  </si>
  <si>
    <t>[06/05/2025] mantenimiento preventivo</t>
  </si>
  <si>
    <t xml:space="preserve">[06/05/2025] Se repara el shutter del dispensador de dinero, se realizó limpieza, se realizaron pruebas en producción en presencia de funcionario </t>
  </si>
  <si>
    <t>[06/05/2025] ATM no presenta falla se verificó funcionamiento correcto de Hardware lectora y dispensador se verificaron gavetas correctamente configuradas software sin falla demora en atención por red link para levantar stop Se realizaron pruebas en diagnóstico y producción sin fallas // se solicita guardia</t>
  </si>
  <si>
    <t xml:space="preserve">[05/05/2025] mantenimiento preventivo </t>
  </si>
  <si>
    <t xml:space="preserve">[06/05/2025] Reparación de cooler de cam y ajuste de sensor de upper unit. Se realiza prueba en producción con funcionario de deposito. </t>
  </si>
  <si>
    <t>20</t>
  </si>
  <si>
    <t>[05/05/2025] Se reemplazó unidad de medida.</t>
  </si>
  <si>
    <t>BANCO LA PAMPA 20</t>
  </si>
  <si>
    <t>[05/05/2025] se suspende pedido por sucursal</t>
  </si>
  <si>
    <t>[05/05/2025] calibración_x000D_
limpieza de sensores _x000D_
depósitos exitosos en servicio _x000D_
cima ok // .</t>
  </si>
  <si>
    <t>[06/05/2025] Se realizó limpieza y calibración de equipo.Se realizan depósitos, todos exitosos.</t>
  </si>
  <si>
    <t>[06/05/2025] Se retiraron 39 billetes de $1000 (total $39000) trabados en el transporte entre Escrow y gaveta de retractados. _x000D_
Se entrega dinero encontrado a funcionario._x000D_
Restitución de módulo._x000D_
Pruebas en servicio junto a funcionario exitosas 1</t>
  </si>
  <si>
    <t xml:space="preserve">[05/05/2025] Se acomodaron correas verticales del note extractor N°2. Se debió reinstalar JAM versión 9.5.0 porque no se ponía en servicio, quedó la pantalla freezada._x000D_
Pruebas en servicio junto a funcionario exitosas </t>
  </si>
  <si>
    <t xml:space="preserve">[05/05/2025] se realiza mantenimiento preventivo en el equipo se realizaron pruebas correspondientes </t>
  </si>
  <si>
    <t xml:space="preserve">[05/05/2025] Dispensador con falla traba de billetes. Se revisaron módulos del dispensador. feed shaft OK. se revisaron gavetas. gavetas OK. Se calibraron módulos pickers. Se realizaron pruebas en producción con funcionario bancario. Prueba EXITOSA. Dispensador operativo. ATM en servicio  // [30/04/2025] al arribar a sucursal está se encuentra cerrada por feriado provincial. se suspende por sucursal </t>
  </si>
  <si>
    <t>[05/05/2025] P500 funcionando al momento de la asistencia._x000D_
limpieza y lubricacion de la guia de la chapa set._x000D_
prueba de depositos con el operador ok._x000D_
Equipo operativo // cliente se comunica por atasco de sobre, comenta que detrás de la chapa esta roto, se abre shutter, se saca sobre pero chapa set no cierra, se verifica sin éxito._x000D_
Se solicita asistencia en sitio._x000D_
Maria Rosa: 1135952390</t>
  </si>
  <si>
    <t xml:space="preserve">[05/05/2025] Se realiza mantenimiento preventivo </t>
  </si>
  <si>
    <t xml:space="preserve">[05/05/2025] se reemplazo gaveta de $2000. se entrega QR 00-104777-000D-13765, número de serie 00435352. se retira sin qr, número de serie 000588614. prueba de servicio ok junto a funcionario. </t>
  </si>
  <si>
    <t>[05/05/2025] Se realizo MP._x000D_
prueba de depositos con el operador ok._x000D_
Equipo operativo</t>
  </si>
  <si>
    <t>[05/05/2025] Se detecto billete atascado, se acomodaron correas fuera de lugar en la posición correcta. Se realizaron pruebas en diagnóstico y producción con funcionario sin presentar fallas.</t>
  </si>
  <si>
    <t>[05/05/2025] mtm preventivo al 31/5_x000D_
diagnósticos ok _x000D_
depósitos éxitosos en servicio_x000D_
glory ok</t>
  </si>
  <si>
    <t xml:space="preserve">[05/05/2025] Limpieza de sensores de deposito. Se corrige posición de antena de antieskiming de lectora. Se realiza prueba de deposito en producción con funcionario. </t>
  </si>
  <si>
    <t>[03/05/2025] se cambió gaveta de purga rota. se aguardo a que carguen. se realizó prueba de servicio ok</t>
  </si>
  <si>
    <t>[03/05/2025] se entregó lata bolsa en planta mdq</t>
  </si>
  <si>
    <t>[03/05/2025] Se realizó Mantenimiento Preventivo del equipo.Se realizan depósitos, todos exitosos</t>
  </si>
  <si>
    <t>[03/05/2025] Se realiza Mantenimiento Preventivo del equipo.Se realizan depósitos, todos exitosos.</t>
  </si>
  <si>
    <t>[03/05/2025] se realizaron verificaciones de sensores con funcionamiento normal, se cierra tesoro y se avisa a planta para que pasen a registrarlo. se realizan pruebas de diagnóstico y de servicio ok.</t>
  </si>
  <si>
    <t xml:space="preserve">[02/05/2025] Mantenimiento preventivo </t>
  </si>
  <si>
    <t>[02/05/2025] calibrado de sensores. control ok. se prueba con el cliente en producción ok // Se coordina pedido para el Viernes 02/05 10hs</t>
  </si>
  <si>
    <t xml:space="preserve">[02/05/2025] Se resuelve problema con el sensor de bolsa. se realizaron pruebas  // Se coordina con caudales para las 13hs_x000D_
aparente sensor dañado, no toma el cambio de lata, se recaudó, pero quedó NO OPERATIVA._x000D_
_x000D_
 </t>
  </si>
  <si>
    <t xml:space="preserve">[02/05/2025] Se suspende pedido ya que la sucursal se encuentra cerrada por remodelaciones. </t>
  </si>
  <si>
    <t xml:space="preserve">[02/05/2025] Ajuste en conector de fuente </t>
  </si>
  <si>
    <t>[02/05/2025] software aplicativo con falla. se reinstala y configura software base y aplicativo Aleph v.4.30.8.13. se realizaron pruebas de depósito de efectivo con cliente. prueba EXITOSA. Equipo operativo y en servicio  // Se solicita asistencia en equipo.Sin errores en sensores queda tildado constantemente no deja depositar ni realizar correcciones remotas.Sin atascos segun el cliente</t>
  </si>
  <si>
    <t>[02/05/2025] Se reemplazo teclado supervisor_x000D_
Se probó en diagnóstico sin fallas  // se coordina con UB</t>
  </si>
  <si>
    <t xml:space="preserve">[02/05/2025] cerrado feriado </t>
  </si>
  <si>
    <t xml:space="preserve">[02/05/2025] se realizó mantenimiento preventivo </t>
  </si>
  <si>
    <t xml:space="preserve">[02/05/2025] No se encuentra trabajando el supervisor y el personal que posee la llave de la cima. </t>
  </si>
  <si>
    <t>[02/05/2025] Se realizo mantenimiento preventivo OK Se realizaron pruebas en diagnóstico y producción con funcionario sin presentar fallas</t>
  </si>
  <si>
    <t xml:space="preserve">[02/05/2025]   Se cambio fuente del cabezal. se realizaron pruebas  // [29/04/2025]   Se suspende pedido porque el repuesto que llegó si bien tenía el mismo número de parte era una fuente de 12v en vez de 24v. se vuelve a pedir el repuesto  // [28/04/2025] Se realiza mantenimiento preventivo. se suspende pedido por solicitud de repuesto </t>
  </si>
  <si>
    <t xml:space="preserve">[30/04/2025] mantenimiento preventivo </t>
  </si>
  <si>
    <t>[30/04/2025]   cambio de placa, stacker y ramal de sensores de presentador. equipo extrabancario no tiene sello fechador // [29/04/2025]   suspendidonppr cierre de sucursal. equipo extrabancario no tiene sello fechador // _x000D_
[28/04/2025] suspendido por pedido de repuesto  // 25/04 Celeste Diaz informa visita para el dia lunes 11hs_x000D_
_x000D_
Celeste Diaz indica visita mañana jueves 12hs_x000D_
_x000D_
Celeste Diaz indica visita mañana miercoles 12hs</t>
  </si>
  <si>
    <t xml:space="preserve">[30/04/2025] mantenimiento </t>
  </si>
  <si>
    <t xml:space="preserve">[30/04/2025] se cambiaron consumibles de posición 1. se realizaron pruebas de diagnóstico y de servicio ok junto a funcionario </t>
  </si>
  <si>
    <t>[30/04/2025] se realiza limpieza de.notes feeders y calibración de salida de billetes qué salían cruzados. pruebas en servicio sin fallas. No purga billetes</t>
  </si>
  <si>
    <t>[30/04/2025] Se realizo mantenimiento preventivo OK Se realizaron pruebas en diagnóstico y producción con funcionario sin presentar fallas.</t>
  </si>
  <si>
    <t xml:space="preserve">[30/04/2025] No se realizo mantenimiento preventivo ya que la sucursal no se encuentra operativa por remodelaciones. </t>
  </si>
  <si>
    <t xml:space="preserve">[30/04/2025] se realiza instalación de fix para lectora grg se realizaron pruebas correspondientes </t>
  </si>
  <si>
    <t xml:space="preserve">[30/04/2025]   se remplaza lectora de tarjetas.  serealiza prueba en producción junto al funcionario ok // [29/04/2025] se realiza limpieza de lectora , equipo operativo </t>
  </si>
  <si>
    <t>[30/04/2025] Se instaló fix HT 250407 para corregir error en lectora de tarjetas Se realizaron pruebas en diagnóstico y en producción sin fallas</t>
  </si>
  <si>
    <t>[30/04/2025] Se realizo reemplazo de consumibles del modulo 2 y 3, se realizo limpieza completa del modulo dispensador._x000D_
Se reemplazaron correas del presentador._x000D_
Se realizaron diversas pruebas en diagnostico sin presentar fallas._x000D_
Se realizaron extracciones con funcionario sin presentar fallas.</t>
  </si>
  <si>
    <t>[30/04/2025] mtm preventivo al 30/4_x000D_
diagnósticos ok _x000D_
depósitos éxitosos en servicio _x000D_
snbc ok</t>
  </si>
  <si>
    <t>[30/04/2025] cambio de validador_x000D_
modulo probado en produccion junto al funcionario._x000D_
equipo operativo // [29/04/2025] se suspende pedido por repuesto // [28/04/2025] se suspende pedido por repuestos</t>
  </si>
  <si>
    <t>[30/04/2025] retiro de logs para posterior envio a especialistas._x000D_
modulo probado en produccion junto al funcionario._x000D_
equipo operativo</t>
  </si>
  <si>
    <t xml:space="preserve">[30/04/2025] Instalación de fix HT250407 de lectora. Se realiza prueba en producción con funcionario </t>
  </si>
  <si>
    <t xml:space="preserve">[30/04/2025] Se aplica fix para lector de tarjetas, se realizó pruebas antes y después de la aplicación del flix. </t>
  </si>
  <si>
    <t>[30/04/2025] Se instalo fix de Lectora.</t>
  </si>
  <si>
    <t>[30/04/2025] Se reparó lectora de tarjetas. Se realizaron pruebas en diagnóstico y producción con funcionario de la Entidad sin fallas.</t>
  </si>
  <si>
    <t xml:space="preserve">[30/04/2025] mantenimiento preventivo. _x000D_
Pruebas en servicio junto a funcionario exitosas </t>
  </si>
  <si>
    <t xml:space="preserve">[30/04/2025] Se suspende por pedido de parte </t>
  </si>
  <si>
    <t>[30/04/2025] se puede retirar la.bolsa con llave pero no se puede colocar tapa para transporte. se deja puesta lata vacía y se solicita cambio de la averiada. Mae en servicio. // Se contacta el cliente indicando que no pudieron realizar la recaudación del día por encontrarse la lata trabada. Verifico en SOL que en el reporte indican "máquina para técnico". Equipo se encuentra con valores. Contacto: Maria Luz Cabrera, cel   2262653757. Horario Sucursal Lunes a Viernes de 8 a 20hs</t>
  </si>
  <si>
    <t>[30/04/2025] cliente solicita q la asistencia sea en horario de mañana a partir de las 830hasta las 11 hs</t>
  </si>
  <si>
    <t>[30/04/2025] Se instalo fix de lectora._x000D_
Se realizaron pruebas de extracción y depósitos junto al funcionario, todos exitosos.</t>
  </si>
  <si>
    <t>[30/04/2025] se observa fallas de impresora de auditoria que no tiene y se desconfigura de tabla. el equipo inicia y reinicia sin fallas. se realizan tareas administrativas ok. atm en servicio.</t>
  </si>
  <si>
    <t>[30/04/2025] se masteriza equipo // VERIFICAR PILA Y CONFIGURACIÓN DE BOOTEO EN BIOS , NO INIICA S.O.</t>
  </si>
  <si>
    <t>[30/04/2025] Se instaló fix HT 250407 para corregir error en lectora de tarjetas. Se realizaron pruebas en diagnóstico y en producción sin fallas.</t>
  </si>
  <si>
    <t>[30/04/2025] seinstala fix de lectora out of service sin fallas. atm ok</t>
  </si>
  <si>
    <t>[30/04/2025]   Se reemplaza PC y se configura aplicación CAOS.Además se bloquean  las denominaciones denominaciones solicitas por el cliente .Se realizan depósitos, todos exitosos.Equipo queda en servicio. // [29/04/2025] Se suspende pedido por falla en BIOS de PC. // liente solicita el bloqueo de los depósitos de billetes de denominaciones bajas.</t>
  </si>
  <si>
    <t>[30/04/2025] Fix lectora "Out of service"</t>
  </si>
  <si>
    <t xml:space="preserve">[29/04/2025] mantenimiento preventivo </t>
  </si>
  <si>
    <t>[29/04/2025] Se realizo mantenimiento preventivo OK Se realizaron pruebas en diagnóstico y producción con funcionario sin presentar fallas.</t>
  </si>
  <si>
    <t xml:space="preserve">[29/04/2025] Se instaló fix HT 250407 para corregir error en lectora de tarjetas_x000D_
Se realizaron pruebas en diagnóstico y en producción sin fallas </t>
  </si>
  <si>
    <t xml:space="preserve">[29/04/2025] se repara cerradura de puerta </t>
  </si>
  <si>
    <t>[29/04/2025] Se instaló fix HT 250407 para corregir error en lectora de tarjetas Se realizaron pruebas en diagnóstico y en producción sin fallas</t>
  </si>
  <si>
    <t>[29/04/2025]   suspendidonppr cierre de sucursal. equipo extrabancario no tiene sello fechador // _x000D_
[28/04/2025] suspendido por pedido de repuesto  // 25/04 Celeste Diaz informa visita para el dia lunes 11hs_x000D_
_x000D_
Celeste Diaz indica visita mañana jueves 12hs_x000D_
_x000D_
Celeste Diaz indica visita mañana miercoles 12hs</t>
  </si>
  <si>
    <t xml:space="preserve">[29/04/2025] Mantenimiento preventivo ok. Se realiza prueba en producción con funcionario de Caudales. </t>
  </si>
  <si>
    <t xml:space="preserve">[29/04/2025] Reemplazo de kit de fricción módulos 1,2 y 3. Se realiza prueba en producción de dispensador con funcionario.  // Se coordinó asistencia hoy 29/04 14hs con Francisco Picado de Planta Bahía Blanca </t>
  </si>
  <si>
    <t>[29/04/2025] visita junto a personal de caudales._x000D_
se removio lata/bolsa y se volvio a colocar._x000D_
prueba de depositos con el operador ok._x000D_
Equipo operativo</t>
  </si>
  <si>
    <t xml:space="preserve">[29/04/2025] se rrealizo cambio de módulo 1 por fallas. modulo dispensador probado en producción con funcionario </t>
  </si>
  <si>
    <t>[29/04/2025] Se realizó mantenimiento preventivo. Se realizaron pruebas en diagnóstico sin fallas.</t>
  </si>
  <si>
    <t>[29/04/2025] se remplaza cabezal _x000D_
se masteriza equipo _x000D_
se realizan depósitos de cliente en todo las denominaciones ok // se solicita asistencia por atascados constantes. en el día de hoy fueron a cambiar el cabezal pero el problema persiste. tk 0101056759. al ingresar a la C2D se retiro los billetes atascados del scrow y de la recontadora, pero al realizar deposito de prueba se vuelven a atascar._x000D_
Local hasta las 21 hs_x000D_
Contacto: 2235280857 Carla</t>
  </si>
  <si>
    <t xml:space="preserve">[29/04/2025] cambio de equipo AIO y fuente.  reconfiguracion.  servicio de impresora </t>
  </si>
  <si>
    <t xml:space="preserve">[29/04/2025] Se realiza limpieza de lector de tarjetas. se encuentra cinta que impedía el correcto funcionamiento se realizaron pruebas correspondientes </t>
  </si>
  <si>
    <t>[29/04/2025] Colocación de lector de huellas.</t>
  </si>
  <si>
    <t>[29/04/2025] Se reemplazó impresora de recibos. Se realizaron pruebas en diagnóstico sin fallas.</t>
  </si>
  <si>
    <t>[29/04/2025] se reemplazó lectora de tarjetas_x000D_
se realizan pruebas de lectura a traves de OSD._x000D_
se realiza prueba en produccion con éxito.</t>
  </si>
  <si>
    <t>[29/04/2025] Se realizo instalación de fix por lectora out of service. Se realizaron pruebas en diagnóstico y producción con funcionario sin presentar fallas.</t>
  </si>
  <si>
    <t>[29/04/2025] Se reemplazó adaptador de video y fuente de alimentación con cable._x000D_
Pruebas en servicio junto a funcionario exitosas  // Cliente se comunica por pantalla apagada, informa que es un tema recurrente que se apaga la pantalla quedando el resto del equipo encendido, no se tiene conexión remota por lo cual se le solicita reiniciar el router, mientras levanta señal se le solicita al cliente hacer el reinicio general del equipo, luego indica que todo enciende menos la pantalla, pasados 5 minutos el router cuenta con ping y no es posible ingresar al equipo, cliente informa que la pantalla no encendió_x000D_
Contacto_x000D_
1162505166_x000D_
Andrés_x000D_
_x000D_
Horario 24h</t>
  </si>
  <si>
    <t>[29/04/2025] Se realiza mantenimiento preventivo._x000D_
Se realizan pruebas OK.</t>
  </si>
  <si>
    <t xml:space="preserve">[29/04/2025] se realizó mantenimiento preventivo </t>
  </si>
  <si>
    <t>[29/04/2025] mtm preventivo al 30/6_x000D_
diagnósticos ok_x000D_
depósitos éxitosos en servicio _x000D_
glory ok</t>
  </si>
  <si>
    <t xml:space="preserve">[29/04/2025]   se cambió IO BOAR.  y se remasterizo cti90  // [28/04/2025] suspendido por pedido de repuesto </t>
  </si>
  <si>
    <t xml:space="preserve">[29/04/2025] se procede a limpieza de sensores qué provocaba la falla. pruebas en servicio ok </t>
  </si>
  <si>
    <t xml:space="preserve">[29/04/2025] Se limpio y calibro sensor entry bin_x000D_
Se realizaron pruebas en diagnóstico y en producción con funcionario sin fallas </t>
  </si>
  <si>
    <t xml:space="preserve">[29/04/2025] Se colocó correctamente la gaveta de dinero, se realizó limpieza, se realizaron pruebas en producción en presencia de funcionario </t>
  </si>
  <si>
    <t xml:space="preserve">[29/04/2025] se solucionó problema en dispensador se realizaron pruebas correspondientes con funcionario </t>
  </si>
  <si>
    <t>[29/04/2025] Se realiza una extensa revisión del equipo, sin encontrar billetes ni fallas en el mismo, no hay sobrantes ni faltantes de dinero en los contadores, se revisan auditorias y logs con especialista sin encontrar diferencias. El equipo está operativo desde el día 27 sin falla.</t>
  </si>
  <si>
    <t>[29/04/2025] Se reinstalo software base Windows 10 y aplicativo JAM v 9.5.0. Se realizaron pruebas en diagnóstico sin fallas.</t>
  </si>
  <si>
    <t xml:space="preserve">[30/04/2025] Se revisó cableado de touchscreen._x000D_
Recalibracion de pantalla._x000D_
Pruebas en servicio junto a funcionario exitosas </t>
  </si>
  <si>
    <t xml:space="preserve">[30/04/2025]   Mantenimiento preventivo ok. Se realiza prueba en producción con funcionario  // [21/01/2025] No se pudo realizar el mantenimiento porque no poseen las condiciones de seguridad necesarias para abrir el tesoro del atm. </t>
  </si>
  <si>
    <t>[30/04/2025]   se desarmo módulo y se revisaron conexiones. se limpiaron sensores por falla intermitente. se hicieron pruebas de diagnóstico y de servicio ok junto a funcionario  // [29/04/2025] suspendo por cierre sucursal</t>
  </si>
  <si>
    <t>[30/04/2025] Se realiza relevamiento del equipo, se realizaron pruebas de depósito de sobre con personal presente indicando el correcto funcionamiento.</t>
  </si>
  <si>
    <t>[30/04/2025] Al llegar el equipo se encuentra inoperativo, se encuentra un billete obstruyendo el chest transport, falla causada previamente por un objeto extraño introducido en el ATM (bandita elastica) el cual es retirado. Se realizan pruebas en diagnostico y en servicio sin falla con funcionario.</t>
  </si>
  <si>
    <t>[30/04/2025] Se realiza mantenimiento preventivo._x000D_
No se realizan pruebas por falta de efectivo.</t>
  </si>
  <si>
    <t xml:space="preserve">[30/04/2025] Instalación de fix HT250407 de lectora. Se realiza prueba en producción con funcionario. </t>
  </si>
  <si>
    <t xml:space="preserve">[30/04/2025] se cambia traba de caseet de modulo dispensador </t>
  </si>
  <si>
    <t xml:space="preserve">[30/04/2025] se reparo cable monitor supervisor </t>
  </si>
  <si>
    <t>[30/04/2025] mtm preventivo al 30 / 4_x000D_
diagnósticos ok _x000D_
depósitos exitosos en servicio _x000D_
snbc ok</t>
  </si>
  <si>
    <t xml:space="preserve">[30/04/2025] Mantenimiento preventivo ok. Se realiza prueba en producción con funcionario </t>
  </si>
  <si>
    <t>[30/04/2025] Se realizo cambio de kit de fricción módulos nro 1 y 2. Se realizaron pruebas en diagnóstico y producción con funcionario sin presentar fallas.</t>
  </si>
  <si>
    <t xml:space="preserve">[29/04/2025] Se realizó limpieza completa de componentes del CPU._x000D_
Reinstalación de software MV con JAM 9.5.0. _x000D_
Pruebas en servicio junto a funcionario exitosas </t>
  </si>
  <si>
    <t>[29/04/2025] Al llegar se enuentran billetes trabados en el equipo, se realiza limpieza del mismo, a su vez se encuentran tickets trabados en la lectora, se realiza limpieza de la misma, pruebas en servicio sin falla con funcionario.</t>
  </si>
  <si>
    <t>[29/04/2025] Se realza fix de lectora, pruebas en servicio sin falla.</t>
  </si>
  <si>
    <t>[29/04/2025] Se suspende pedido por falla en BIOS de PC. // liente solicita el bloqueo de los depósitos de billetes de denominaciones bajas.</t>
  </si>
  <si>
    <t>[29/04/2025] Se instaló fix HT 250407 para corregir error en lectora de tarjetas Se realizaron pruebas en diagnóstico y en producción sin fallas.</t>
  </si>
  <si>
    <t>[29/04/2025] se realiza actualización de aplicativo. se realizaron pruebas correspondientes con personal de monitoreo  // se solicita asistencia en sitio para actualizar a última versión liberada por sp</t>
  </si>
  <si>
    <t>[29/04/2025] suspendo por cierre sucursal</t>
  </si>
  <si>
    <t>[29/04/2025] Se realizó Mantenimiento Preventivo del  equipo.</t>
  </si>
  <si>
    <t xml:space="preserve">[30/04/2025] al arribar a sucursal está se encuentra cerrada por feriado provincial. se suspende por sucursal </t>
  </si>
  <si>
    <t>[30/04/2025] Se instaló fix HT 250407 para corregir error en lectora de tarjetas Se realizaron pruebas en diagnóstico y en producción con éxito</t>
  </si>
  <si>
    <t>[29/04/2025] Se realiza instalación de ATM.  Se realiza instalación de software M.V 9.5._x000D_
Se configuran gavetas:_x000D_
$1000:  V10J240900301, V10J240900303, V10J230102187._x000D_
$2000:  V10J240900306, V10J240900311, V10J230101475._x000D_
$10.000:  V10J230102253._x000D_
$20.000:  V10J230101072._x000D_
Se realiza capacitación de personal bancario.  Se realizan pruebas en servicio sin fallas.</t>
  </si>
  <si>
    <t>_x000D_
[28/04/2025] suspendido por pedido de repuesto  // 25/04 Celeste Diaz informa visita para el dia lunes 11hs_x000D_
_x000D_
Celeste Diaz indica visita mañana jueves 12hs_x000D_
_x000D_
Celeste Diaz indica visita mañana miercoles 12hs</t>
  </si>
  <si>
    <t xml:space="preserve">[28/04/2025] Mantenimiento preventivo ok. Se realiza prueba de deposito en producción con funcionario </t>
  </si>
  <si>
    <t xml:space="preserve">[28/04/2025] Se realiza mantenimiento preventivo </t>
  </si>
  <si>
    <t xml:space="preserve">[28/04/2025] se realiza mantenimiento preventivo </t>
  </si>
  <si>
    <t xml:space="preserve">[28/04/2025] se realiza instalación de fix para lectora grg se realizaron pruebas correspondientes </t>
  </si>
  <si>
    <t>[28/04/2025] se suspende pedido por repuestos</t>
  </si>
  <si>
    <t>[28/04/2025] se instala fix de lectora out of service sin fallas. atm ok</t>
  </si>
  <si>
    <t>[28/04/2025] Se realizo cambio de picker modulo nro 3. Se realizaron pruebas en diagnóstico y producción con funcionario sin presentar fallas.</t>
  </si>
  <si>
    <t xml:space="preserve">[28/04/2025] mantenimiento preventivo </t>
  </si>
  <si>
    <t>[28/04/2025] se cambió PC Glory P500</t>
  </si>
  <si>
    <t>[28/04/2025] se suspende por pedido de monitor</t>
  </si>
  <si>
    <t>14060</t>
  </si>
  <si>
    <t>[28/04/2025] Se colocó correctamente doble extractor inferior. Se realizaron pruebas en diagnóstico sin fallas.</t>
  </si>
  <si>
    <t>EPP</t>
  </si>
  <si>
    <t>BANCO LA PAMPA 14060</t>
  </si>
  <si>
    <t xml:space="preserve">[28/04/2025] Se quitó billetes atascado en el escrow. Se realizó limpieza, se realizaron pruebas en producción en presencia de funcionario </t>
  </si>
  <si>
    <t>[28/04/2025] se realizo una revisión exhaustiva en el equipo, especialmente en el dispensador. no se encontro dinero // 25/04 Celeste Diaz informa visita para el dia lunes 11hs_x000D_
_x000D_
24/04 celeste diaz informa visita para mañana 9hs_x000D_
_x000D_
pedido por diferencia</t>
  </si>
  <si>
    <t>38</t>
  </si>
  <si>
    <t>[28/04/2025] Se colocó snap latch en módulo 4. Se realizaron pruebas en diagnóstico sin fallas.</t>
  </si>
  <si>
    <t>BANCO LA PAMPA 38</t>
  </si>
  <si>
    <t xml:space="preserve">[28/04/2025] se aplicó fix para corregir errores de lectora e impresora. se realizaron pruebas de diagnóstico y de servicio ok </t>
  </si>
  <si>
    <t>[28/04/2025] se aplico fix por lectora._x000D_
modulo probado en produccion junto al funcionario. equipo operativo</t>
  </si>
  <si>
    <t>[28/04/2025] Se revisa falla  teclado EPP7, el tesorero comenta que esa falla surgió después de un corte de luz .Se reemplaza teclado EPP7 y queda sin fallas.Se realizan varias extracciones en presencia del tesorero Jaime Velazquez , todas exitosos.ATM queda en servicio.</t>
  </si>
  <si>
    <t>[28/04/2025] Se realizo instalación de fix por lectora out of service. Se realizaron pruebas en producción con funcionario sin presentar fallas.</t>
  </si>
  <si>
    <t>[28/04/2025] se remplaza cabezal.  se masteriza equipo  // cliente se comunica por atascos reiterados e indica problemas para tomar los billetes de 20mil_x000D_
sp:4.26.8.13_x000D_
contacto: +54 9 223 520-9813 rocio</t>
  </si>
  <si>
    <t xml:space="preserve">[28/04/2025] se acomodó cinta de escrow. se hicieron pruebas de diagnóstico y de servicio ok junto a funcionario </t>
  </si>
  <si>
    <t xml:space="preserve">[28/04/2025] se aplicó fix para errores de lectora e impresora. se realizaron pruebas de diagnóstico y de servicio ok </t>
  </si>
  <si>
    <t>[28/04/2025] Se realiza mantenimiento preventivo._x000D_
Se calibra 4,5j._x000D_
Pruebas OK.</t>
  </si>
  <si>
    <t>[29/04/2025] Se realiza mantenimiento preventivo._x000D_
No se realizan pruebas por falta de efectivo.</t>
  </si>
  <si>
    <t>[29/04/2025] mantenimiento preventivo</t>
  </si>
  <si>
    <t>[29/04/2025] se aplico fix por lectora. _x000D_
modulo probado en produccion junto al funcionario. equipo operativo</t>
  </si>
  <si>
    <t>[29/04/2025]   se cambió all-in-one. se masterizo y se configuró. se realizaron pruebas de servicio junto a encargada  // [27/04/2025] se suspende por pedido de all in one // P500 con problemas de imagen en la pantalla. Se esta borrando cada mas la imagen de la pantalla</t>
  </si>
  <si>
    <t>[29/04/2025] se instalafix sin fallas. atm ok</t>
  </si>
  <si>
    <t xml:space="preserve">[29/04/2025] Mantenimiento preventivo </t>
  </si>
  <si>
    <t>[29/04/2025] se realiza instalación de fix para lectora grg se realizaron pruebas correspondientes</t>
  </si>
  <si>
    <t>[29/04/2025] se realizó cambio de cabezal. ya que el mismo no reconocía ningún billete. se realizó prueba en producción con funcionario  // verificar luego de asistencia conexión remota con sector monitoreo</t>
  </si>
  <si>
    <t>[29/04/2025] mtm preventivo al 31 / 5_x000D_
diagnósticos ok _x000D_
depositos exitosos en servicio_x000D_
glory ok</t>
  </si>
  <si>
    <t>[29/04/2025] Se reemplazo placa de dispensador._x000D_
Se realizo revisión y limpieza de todo el modulo dispensador._x000D_
Se realizaron diversas pruebas en diagnostico sin presentar fallas._x000D_
Se realiza extracción en servicio, se adjunta comprobante.</t>
  </si>
  <si>
    <t>[29/04/2025] se instala fix de lectora out of.service sin fallas. atm ok</t>
  </si>
  <si>
    <t xml:space="preserve">[29/04/2025] se realiza limpieza de lectora , equipo operativo </t>
  </si>
  <si>
    <t xml:space="preserve">[28/04/2025] suspendido por pedido de repuesto </t>
  </si>
  <si>
    <t xml:space="preserve">[28/04/2025] Se realizó desarme y limpieza de lectora. Se retiraron pelusas del cabezal de lectura de chip._x000D_
Se reemplaza cabezal de lectura magnética. _x000D_
Pruebas en servicio junto a funcionario exitosas </t>
  </si>
  <si>
    <t xml:space="preserve">[28/04/2025] se instaló fix de lectora. _x000D_
Pruebas de funcionamiento ok._x000D_
Pruebas en servicio junto a funcionario exitosas </t>
  </si>
  <si>
    <t>[28/04/2025] A la llegada del técnico, el equipo estaba funcionando y operativo._x000D_
Según comenta funcionario, el equipo quedó apagado luego de un corte de luz. Dejaron cargar UPS y comenzó a funcionar._x000D_
Se aprovecha visita para realizar revisión de cabezal y limpieza de mecanismos de transporte._x000D_
Pruebas en servicio junto a funcionario exitosas  // Se dio de alta el Requerimiento 101056868-0._x000D_
Cte indica que cpu no enciende. Se le indica al cte encender cpu, pero la misma se apaga sola, se indica verificar conexiones eléctricas, pero continua con la falla. Horario de sucursal 24 Hs, contacto Marcos barrios 1126531608._x000D_
se carga en device</t>
  </si>
  <si>
    <t xml:space="preserve">[29/04/2025]   Se suspende pedido porque el repuesto que llegó si bien tenía el mismo número de parte era una fuente de 12v en vez de 24v. se vuelve a pedir el repuesto  // [28/04/2025] Se realiza mantenimiento preventivo. se suspende pedido por solicitud de repuesto </t>
  </si>
  <si>
    <t xml:space="preserve">[29/04/2025] Se colocan correas fuera de lugar de dispensador y limpieza de elementos de fricción de dispensador. Se realiza prueba de dispensador en producción con funcionario. </t>
  </si>
  <si>
    <t>[29/04/2025] se retira trozo de billete de lugar de difícil acceso que tapaba sensor. adjunto imagen.Atm ok</t>
  </si>
  <si>
    <t>[29/04/2025] se suspende pedido por repuesto // [28/04/2025] se suspende pedido por repuestos</t>
  </si>
  <si>
    <t xml:space="preserve">[29/04/2025] se realiza instalación de fix para lectora grg se realizaron pruebas correspondientes </t>
  </si>
  <si>
    <t>[29/04/2025] Se realizó limpieza y calibración de equipo.Se realizan depósitos, todos exitosos .</t>
  </si>
  <si>
    <t xml:space="preserve">[28/04/2025] Se realiza ajuste y limpieza en sensor de tesoro. Se realizaron pruebas correspondientes  // [26/04/2025] se coordina con caudales asistencia para día lunes con recaudacion en zona. // Se reinicia equipo sigue la falla, se realiza actualización de la placa aiboard y persiste se deriva a tecnico_x000D_
Horario sucursal 10 a 00hs </t>
  </si>
  <si>
    <t>[27/04/2025] se suspende por pedido de all in one // P500 con problemas de imagen en la pantalla. Se esta borrando cada mas la imagen de la pantalla</t>
  </si>
  <si>
    <t xml:space="preserve">[28/04/2025] Se cierra ya que se realizo la tarea el día 21/04/2025 con el número de pedido 101053788. Instalación de software base y aleph 4.30 </t>
  </si>
  <si>
    <t xml:space="preserve">[28/04/2025] Se realiza mantenimiento preventivo. se suspende pedido por solicitud de repuesto </t>
  </si>
  <si>
    <t xml:space="preserve">[28/04/2025] Reemplazo de cassetes p1000 en planta </t>
  </si>
  <si>
    <t xml:space="preserve">[28/04/2025] se configuraron gavetas N°7001619317 de valor $10000 y gaveta N°7000292709 de valor $20000._x000D_
Pruebas en servicio junto a funcionario exitosas </t>
  </si>
  <si>
    <t xml:space="preserve">[28/04/2025] se reseteo módulo, se hicieron verificaciones. se realizaron pruebas de diagnóstico y de servicio ok junto a funcionario </t>
  </si>
  <si>
    <t xml:space="preserve">[28/04/2025] se aplicó fix para corregir errores de lectora e impresora. pruebas de diagnóstico y de servicio ok </t>
  </si>
  <si>
    <t>[28/04/2025] se configuran las siguientes denominaciones con estos NSerie._x000D_
$1000 SN 0436 y 6663_x000D_
$2000 SN 7032 Y 3008_x000D_
$10000 SN 0523 Y 4396_x000D_
$20000 SN 5015 y 6644._x000D_
Pruebas en servicio a cargo de responsable por falta de billetes._x000D_
Atm ok</t>
  </si>
  <si>
    <t>[28/04/2025] Se realizo MP._x000D_
modulo probado en produccion junto al funcionario._x000D_
equipo operativo. // [06/02/2025] se suspende pedido por sucursal</t>
  </si>
  <si>
    <t xml:space="preserve">[28/04/2025] se realizó mantemiento preventivo correspondiente </t>
  </si>
  <si>
    <t xml:space="preserve">[28/04/2025] Se configuró gaveta N°7292002869 de valor $10000._x000D_
Pruebas en servicio junto a funcionario exitosas </t>
  </si>
  <si>
    <t xml:space="preserve">[28/04/2025] se coloco rueda de cam en posicion, prueba de dispensador realizadas en producción </t>
  </si>
  <si>
    <t xml:space="preserve">[26/04/2025] mantenimiento preventivo </t>
  </si>
  <si>
    <t xml:space="preserve">[26/04/2025] mantenimiento </t>
  </si>
  <si>
    <t xml:space="preserve">[26/04/2025] se coordina con caudales asistencia para día lunes con recaudacion en zona. // Se reinicia equipo sigue la falla, se realiza actualización de la placa aiboard y persiste se deriva a tecnico_x000D_
Horario sucursal 10 a 00hs </t>
  </si>
  <si>
    <t xml:space="preserve">[25/04/2025] se libero billetes atascados en el external transport, se realiaron pruebas en produccion correctamente </t>
  </si>
  <si>
    <t>[25/04/2025] se solucionó problema en cpu no iniciaba _x000D_
se solucionó problema  // Cliente se comunica por la pantalla negra de booteo, re intenta reiniciando el equipo en un par de oportunidades sin éxito, se conecta teclado y se intenta con f11, f8 sin lograr cambiar de pantalla_x000D_
_x000D_
Contacto_x000D_
Micaela_x000D_
11 6135-1903</t>
  </si>
  <si>
    <t>[25/04/2025] se soliciona parcialmente. falla de fuente y pantalla. se cambia fuente provisoria. se deja equipo operativo a espera de repuesto All in One // cliente se comunica porque no enciende el monitor, se verifican UPS,   PC Y  conexiones, se indica revisar el  botón de encendido en la pantalla._x000D_
sin Éxito._x000D_
Se solicita asistencia en sitio para su verificación._x000D_
Lucia: horario de atención 8.30 a 22hs._x000D_
tel. 2964-15533517</t>
  </si>
  <si>
    <t xml:space="preserve">[25/04/2025] Revisión y ajuste en cableado de sensores, reinstalacion de SP, pruebas ok </t>
  </si>
  <si>
    <t xml:space="preserve">[25/04/2025] mantenimiento preventivo. _x000D_
Pruebas en servicio junto a funcionario exitosas </t>
  </si>
  <si>
    <t xml:space="preserve">[25/04/2025] se realiza mantenimiento preventivo </t>
  </si>
  <si>
    <t>[25/04/2025] fix lectora sin falla no aplica</t>
  </si>
  <si>
    <t>[25/04/2025] Se realiza cambio de gaveta. Se configura gaveta de $10.000 s/n V10J220801799. Se realizaron pruebas en diagnóstico y producción con funcionario sin presentar fallas. // [24/04/2025] Se solicita repuesto de gaveta de modulo dispensador. Se realizaron pruebas en diagnóstico y producción con funcionario sin presentar fallas. El ATM queda en servicio, con una sola gaveta inoperativa.</t>
  </si>
  <si>
    <t>[25/04/2025] se instala fix de lectora out of service. atm ok</t>
  </si>
  <si>
    <t xml:space="preserve">[25/04/2025] se realizó limpieza de impresora. se realizaron pruebas de diagnóstico y de servicio ok junto a funcionario </t>
  </si>
  <si>
    <t xml:space="preserve">[25/04/2025] Deposito se encuentra deshabilitado en red link. Se hablo con Daniela Esposito de Soporte a Entidades y me informa que la entidad debe solicitar que se vuelva a habilitar. </t>
  </si>
  <si>
    <t xml:space="preserve">[25/04/2025] mantenimiento preventivo </t>
  </si>
  <si>
    <t xml:space="preserve">[25/04/2025] mantenimiento </t>
  </si>
  <si>
    <t xml:space="preserve">[25/04/2025] Mantenimiento preventivo abril </t>
  </si>
  <si>
    <t>[26/04/2025] se reinstaló software base y aplicativos_x000D_
se realiza prueba en servicio de forma exitosa</t>
  </si>
  <si>
    <t>[26/04/2025] placa y sensores funcionando correctamente, realiza vaciado automático  // Se coordina con UB para el dia mañana sabado 26/04_x000D_
_x000D_
Requerimiento 101056247-0. Problemas de sensores. por problemas de señal, no se pudo realizar la sesión monitoreada. Se verificaron conexiones. Error persiste. Contacto: Angelica _x000D_
 Horas 9.00 21:00 horas</t>
  </si>
  <si>
    <t>AD434HY</t>
  </si>
  <si>
    <t>[25/04/2025] Se realiza el cambio de camioneta con José Martos.</t>
  </si>
  <si>
    <t>AUTOS AD434HY</t>
  </si>
  <si>
    <t>[25/04/2025] se repara falla en software.</t>
  </si>
  <si>
    <t>[25/04/2025] se soluciona problema de conectividad. se verifica con personal de monitoreo. // 23/04 se coordina con contratista para viernes 25/04 18hs_x000D_
_x000D_
comunicarse con sector monitoreo para verificación de conexión</t>
  </si>
  <si>
    <t>[25/04/2025] cambio de lectora._x000D_
modulo probado en produccion junto al funcionario._x000D_
equipo operativo.</t>
  </si>
  <si>
    <t>[25/04/2025] Se realiza mantenimiento preventivo._x000D_
Pruebas Ok.</t>
  </si>
  <si>
    <t>[25/04/2025] se chequea configuracion de gavetas de juego entrante._x000D_
correctamente configuradas y denominaciones correspondientes._x000D_
$1000 - B838220800496 -OK-_x000D_
$2000 - B838211202386 -OK- vacia_x000D_
$10.000 - B838211202320-OK-_x000D_
$20.000 - B838211202389-OK-_x000D_
Se realiza extraccion de prueba con éxito</t>
  </si>
  <si>
    <t>[25/04/2025] regulacion de sensor de presencia de lata/bolsa // 23/04 se coordina con ub para el dia viernes 12hs_x000D_
_x000D_
Luego de la recaudacion, porta valor informa que aparentemente se desoldo un sensor de la bolsa, el equipo quedo operativo ya que tuvo que mover el sensor manualmente. Se requiere asistencia tecnica para verificar sensores. Equipo quedo operativo por el momento. Horarios del comercio: 9¿AM–1¿PM, 2–6¿PM. Contacto: +5492994065754 . Se dio de alta el Requerimiento 101055734-0.</t>
  </si>
  <si>
    <t>[25/04/2025] cambio de epp7._x000D_
modulo probado en produccion junto al funcionario._x000D_
equipo operativo // [24/04/2025] se suspende pedido por repuesto // [23/04/2025] se suspende pedido por repuesto</t>
  </si>
  <si>
    <t xml:space="preserve">[24/04/2025] mantenimiento </t>
  </si>
  <si>
    <t>[24/04/2025] se aplico fix por lectora. _x000D_
modulo probado en produccion junto al funcionario. equipo operativo</t>
  </si>
  <si>
    <t xml:space="preserve">[24/04/2025] actualizacion de app a 4.29 // Se chequea el ping y es estable, cliente informa que la UPS y MINI PC se encuentran apagadas y que al prenderlas no reaccionan. se solicita asistencia de técnico </t>
  </si>
  <si>
    <t>[24/04/2025] se reparo lectora de tarjetas. Se reemplazó rodamiento de tracción. _x000D_
se realizan pruebas de lectura por medio de OSD._x000D_
Se realiza extraccion de prueba con funcionario de forma exitosa</t>
  </si>
  <si>
    <t>[24/04/2025] se verifica funcionamiento de pantalla correctamente  // cliente solicita asistencia en sitio ya que el monitor tiene una mancha grande negra._x000D_
El equipo esta operativo</t>
  </si>
  <si>
    <t xml:space="preserve">[24/04/2025] se realizó mantenimiento preventivo </t>
  </si>
  <si>
    <t>[24/04/2025] Auditoría SMC. Se realiza mientras el técnico hace el MP</t>
  </si>
  <si>
    <t xml:space="preserve">[24/04/2025] se realiza mantenimiento preventivo </t>
  </si>
  <si>
    <t>[24/04/2025] se procede a limpieza de.modulo y a cambio de rodamientos desgastados. pru3bas en diagnóstico y en servicio ok</t>
  </si>
  <si>
    <t xml:space="preserve">[24/04/2025] lectora Dip con falla. no retiene tarjeta luego del ingreso de la misma. se cambia lectora Dip. se realizó prueba de extracción con funcionario bancario. Prueba EXITOSA. Lectora Dip operativa. ATM operativo y en servicio </t>
  </si>
  <si>
    <t xml:space="preserve">[24/04/2025] diagnóstico pruebas y preventivo ok </t>
  </si>
  <si>
    <t>[24/04/2025] Se realiza mantenimiento preventivo._x000D_
Pruebas OK.</t>
  </si>
  <si>
    <t>[24/04/2025] Al realizar pruebas en servicio del equipo se quema la fuente del monitor del mismo, se pide el correspondiente repuesto.</t>
  </si>
  <si>
    <t>[24/04/2025] se suspende pedido por repuesto // [23/04/2025] se suspende pedido por repuesto</t>
  </si>
  <si>
    <t>[24/04/2025] Se solicita repuesto de gaveta de modulo dispensador. Se realizaron pruebas en diagnóstico y producción con funcionario sin presentar fallas. El ATM queda en servicio, con una sola gaveta inoperativa.</t>
  </si>
  <si>
    <t>[24/04/2025] Se realizó mantenimiento preventivo. Se realizaron pruebas en diagnóstico sin fallas.</t>
  </si>
  <si>
    <t xml:space="preserve">[24/04/2025] se realiza instalación de fix para lectora grg se realizaron pruebas correspondientes con funcionario </t>
  </si>
  <si>
    <t>[24/04/2025] Se aplicó fix que soluciona falla que al retener una tarjeta provoca la caída del servicio. Se realizó prueba en producción sin falla que garantiza la correcta implementación del mismo.</t>
  </si>
  <si>
    <t>55</t>
  </si>
  <si>
    <t xml:space="preserve">[24/04/2025] Se reemplazo lectora de tarjetas_x000D_
Se realizaron pruebas en diagnóstico y en producción sin fallas </t>
  </si>
  <si>
    <t>BANCO LA PAMPA 55</t>
  </si>
  <si>
    <t>[24/04/2025] no se me permitió acceso</t>
  </si>
  <si>
    <t>[24/04/2025] Se realizo limpieza general del modulo dispensador, se reemplazaron correas verticales, eje superior de dichas correas, correas de presentador, arnés de sensores de presentador y un picker._x000D_
Se realizan diversas pruebas en diagnostico y en servicio junto al funcionario.</t>
  </si>
  <si>
    <t>[24/04/2025] se repara pc // : La caja se encuentra trabada.No anda el tactil.</t>
  </si>
  <si>
    <t>[24/04/2025] Se realiza el cambio del motherboard, se realizan pruebas en servicio sin falla con funcionario. // [23/04/2025] Se revisa el equipo y se encuentran capacitores hinchados, se suspende por pedido de repuesto.</t>
  </si>
  <si>
    <t xml:space="preserve">[24/04/2025] Se cambió head unit._x000D_
Pruebas en servicio junto a funcionario exitosas </t>
  </si>
  <si>
    <t>[24/04/2025] Se realizó mantenimiento preventivo del módulo CCDM. Se realizaron pruebas en diagnóstico y producción con funcionaria de la Entidad sin fallas.</t>
  </si>
  <si>
    <t xml:space="preserve">[24/04/2025] Se informa que el tesorero se equivocó de ATM al cual hacer el pedido el ATM es cuestión lo mantiene otra empresa </t>
  </si>
  <si>
    <t xml:space="preserve">[24/04/2025] mantenimiento preventivo </t>
  </si>
  <si>
    <t>[24/04/2025] se realizo reparación del modulo de depositos._x000D_
Se realizo limpieza de sensor de BIN y cambio de prisma._x000D_
Se realizaron pruebas en diagnostico y en servicio sin presentar fallas.</t>
  </si>
  <si>
    <t>[25/04/2025] Se realiza cambio de monitor, pruebas en servicio sin falla con funcionario. // [24/04/2025] Al realizar pruebas en servicio del equipo se quema la fuente del monitor del mismo, se pide el correspondiente repuesto.</t>
  </si>
  <si>
    <t xml:space="preserve">[25/04/2025] Se realiza calibración de mts y autocalibracion de módulos. Se realizan pruebas en diagnóstico y en producción de dispensador con el funcionario. </t>
  </si>
  <si>
    <t xml:space="preserve">[25/04/2025] se instaló fix de lectora. _x000D_
Pruebas de funcionamiento ok._x000D_
Pruebas en servicio junto a funcionario exitosas </t>
  </si>
  <si>
    <t>[25/04/2025] se corre fix lectora off line. atm ok</t>
  </si>
  <si>
    <t xml:space="preserve">[25/04/2025] se aplicó fix para corregir errores de lectora e impresora. se realizaron pruebas de diagnóstico y de servicio ok </t>
  </si>
  <si>
    <t>[25/04/2025] se regula y calibra equipo // deriva a técnico para revisión</t>
  </si>
  <si>
    <t>[25/04/2025] se logra dar imagen en monitor por problemas de conector, ya se puede recaudar</t>
  </si>
  <si>
    <t xml:space="preserve">[25/04/2025] se cierra pedido sin falla. en modulo de depósito </t>
  </si>
  <si>
    <t xml:space="preserve">[25/04/2025] Al momento de la visita el atm no presenta falla, está tomando depósitos se adjunta comprobante </t>
  </si>
  <si>
    <t>[25/04/2025] cambio display_x000D_
snbc ok</t>
  </si>
  <si>
    <t>[25/04/2025] sin diferencia física _x000D_
funcionario indica q compenso  // SLA 1 de 5</t>
  </si>
  <si>
    <t xml:space="preserve">[25/04/2025] se aplicó fix para corregir errores de lectora e impresora. pruebas de diagnóstico y de servicio ok </t>
  </si>
  <si>
    <t>[25/04/2025] Se realizo cambio de placa main de modulo de depósito. Se realizaron pruebas en diagnóstico y producción con funcionario sin presentar fallas. // [23/04/2025] Se suspende pedido ya que personal se retira de la sucursal. Se pide repuesto placa main del modulo de depósitos.</t>
  </si>
  <si>
    <t>[25/04/2025] mantenimiento preventivo de deposito (semaforización)</t>
  </si>
  <si>
    <t>[24/04/2025] Se reemplazó lectora de tarjetas. Se realizaron pruebas en diagnóstico y producción sin fallas.</t>
  </si>
  <si>
    <t>[25/04/2025] Se corre fix de lectora off line . atm ok</t>
  </si>
  <si>
    <t>[24/04/2025] se reparo cableado de energia de teclado de cliente._x000D_
se realizan pruebas por medio de  Osd_x000D_
se realizan pruebas en produccion con éxito</t>
  </si>
  <si>
    <t>[24/04/2025] Se reparó conector de alimentación fuente de CPU, que dejaba sin alimentación a la misma y al llegar, estaba Mother apagado._x000D_
Se verificó conectividad con gente monitoreo._x000D_
Pruebas en servicio junto a funcionario exitosas  // El cliente informa que el equipo se apaga y se pone en modo ahorro/hibernación en muy pocos segundos y necesitan que se mantenga encendida para que el personal no la esté reiniciando en forma constante para poder operar, no logramos conectarnos, el router emite ping pero no llega al CPU, se desconecta y se vuelve a conectar de ambos lados el cable de red sin éxito, se deriva a técnico para revisar</t>
  </si>
  <si>
    <t xml:space="preserve">[25/04/2025] Mantenimiento preventivo de depósito abril </t>
  </si>
  <si>
    <t xml:space="preserve">[25/04/2025] Se realiza cambio de gaveta de dinero de $10.000 con número de serie BY000817480. La misma se deja funcionando en el ATM </t>
  </si>
  <si>
    <t xml:space="preserve">[23/04/2025] se instaló fix de lectora. _x000D_
Pruebas de funcionamiento ok._x000D_
Pruebas en servicio junto a funcionario exitosas </t>
  </si>
  <si>
    <t>[23/04/2025] se retira objeto extraño de jackpot para no videntes. pruebas en servicio ok</t>
  </si>
  <si>
    <t xml:space="preserve">[23/04/2025] Al momento de llegar el ATM se encontraba operativo. Se realizo cambio de kit de fricción de módulos nro 1, 2 y 3. Se realizaron pruebas en diagnóstico y producción con funcionario sin presentar fallas. </t>
  </si>
  <si>
    <t>[23/04/2025] Se revisa el equipo y se encuentran capacitores hinchados, se suspende por pedido de repuesto.</t>
  </si>
  <si>
    <t xml:space="preserve">[23/04/2025] se realizó mantenimiento preventivo </t>
  </si>
  <si>
    <t>[23/04/2025] se retira billete con cinta en sensor SLLS. Pruebas en servicio ok</t>
  </si>
  <si>
    <t xml:space="preserve">[23/04/2025] Se realiza mantenimiento preventivo </t>
  </si>
  <si>
    <t xml:space="preserve">[23/04/2025] se realiza mantenimiento preventivo en el equipo se realizaron pruebas correspondientes </t>
  </si>
  <si>
    <t xml:space="preserve">[23/04/2025] mantenimiento preventivo. _x000D_
Cambio de denominación de gaveta N°V10J220800407 a valor $10000._x000D_
Pruebas en servicio junto a funcionario exitosas </t>
  </si>
  <si>
    <t>[23/04/2025] Se realiza revisión del equipo, se detecta cable de alimentación del cabezal mal conectado y placa de sensores desabilitada, se corrige y queda sin fallas.Se realizan varios depósitos en presencia de la supervisora Nilda Uliambre, todos exitosos.Equipo queda en servicio y operando._x000D_
 // Cliente se comunica por fallo al depositar, se instala nuevo bne, al hacer el bne da open port, cliente ajusta el cable de la recontadora comentó que estaba un poco flojo, se reinicia en conjunto y al encender se revisa panel de control y no detecta recontadora, en bne continúa open port fail_x000D_
_x000D_
Contacto_x000D_
2974723889_x000D_
Gabriela</t>
  </si>
  <si>
    <t>[23/04/2025] se procede a limpieza de sensores de buzón de purga que indican Llena.</t>
  </si>
  <si>
    <t>[23/04/2025] Se realizó reinstalación de software base Windows 10 y aplicativo JAM v 9.5.0. Se realizaron pruebas en diagnóstico y producción con clientes de la Entidad sin fallas.</t>
  </si>
  <si>
    <t>[23/04/2025] Se reinstaló software base Windows 10, y aplicativo JAM v 9.5.0. Se realizaron pruebas en diagnóstico y producción con clientes de la Entidad sin fallas.</t>
  </si>
  <si>
    <t>[23/04/2025] se corre fix de lectora off line sin fallas. atm ok</t>
  </si>
  <si>
    <t xml:space="preserve">[23/04/2025] Se realiza ajuste de separador de notas de head de cam, se realizan pruebas en diagnóstico y en servicio con funcionario. </t>
  </si>
  <si>
    <t xml:space="preserve">[23/04/2025] Se reemplazó impresora de cliente._x000D_
Pruebas en servicio junto a funcionario exitosas </t>
  </si>
  <si>
    <t>[23/04/2025] Se chequeo en la tira de auditoria. se detecto que al momento de devolver los billetes no leídos por el validador el cliente no los retira y envía toda la transacción a la gaveta "k" reject. Se realizo limpieza completa del modulo CAM. Se realizaron pruebas en diagnóstico y producción con funcionario sin presentar fallas.</t>
  </si>
  <si>
    <t>[23/04/2025] Se realiza mantenimiento preventivo._x000D_
Pruebas OK.</t>
  </si>
  <si>
    <t>[23/04/2025] Se continúa con tarea de pedido interno101052709, el mismo se había suspendido por que la sucursal no poseía sistema para solicitar claves de encriptacion</t>
  </si>
  <si>
    <t>[23/04/2025] Se realizo M. preventivo deposito semaforizacion abril 2025</t>
  </si>
  <si>
    <t xml:space="preserve">[23/04/2025]   Reinstalacion de software, fix de lectora  y carga de claves. Se realiza prueba de dispensador en producción con funcionario  // [22/04/2025] Falla software, se reinstala el mismo pero la sucursal está sin sistema y no pueden solicitar Master key, se suspende pedido a espera que el cliente pueda solicitar las claves. </t>
  </si>
  <si>
    <t>[23/04/2025] se realiza limpieza y calibración de Mts con billetes de $10. 000 sin errores. pru3bas con responsable ok</t>
  </si>
  <si>
    <t>[23/04/2025] se corre fix de lectora off line. atm ok</t>
  </si>
  <si>
    <t>559TAS01</t>
  </si>
  <si>
    <t>[23/04/2025] se suspende por pedido de repuestos</t>
  </si>
  <si>
    <t>BANCO MACRO 559TAS01</t>
  </si>
  <si>
    <t xml:space="preserve">[23/04/2025] mantenimiento preventivo. _x000D_
Cambio de denominación de gaveta N°V10J220801418 a valor $10000._x000D_
Pruebas en servicio junto a funcionario exitosas </t>
  </si>
  <si>
    <t>[23/04/2025] se aplicó fix , para corregir errores de impresora y lectora. se hicieron pruebas de diagnóstico ok</t>
  </si>
  <si>
    <t xml:space="preserve">[23/04/2025] Reemplazo de teclado de cliente epp5, carga de claves de encriptacion, atm operativo // [22/04/2025] Se solicita teclado epp5 </t>
  </si>
  <si>
    <t>14043</t>
  </si>
  <si>
    <t>[23/04/2025] Se reparó gaveta con fallas, se realizaron pruebas en diagnóstico sin fallas.</t>
  </si>
  <si>
    <t>BANCO LA PAMPA 14043</t>
  </si>
  <si>
    <t>[23/04/2025] Al.arribo el equipo se encuentra en servicio y sin fallas. El encargado manifiesta estuvo una pantalla azul por varias horas. (pantalla de navegación de BIOS) se dejó apagado el.equipo y al ser encendido al otro día quedo ok. También manifiesta q no imprime por.lo cual se configura de manera correcta la impresora._x000D_
Mae ok // No hay conexión al equipo. El cliente lo reinició dos veces, por lo que me indica tiene error de booteo, no avanzar a la aplicación._x000D_
Horario 6 a 22hs. Contacto Mariano 0223-423-2595</t>
  </si>
  <si>
    <t xml:space="preserve">[24/04/2025] Instalación de fix de lectora. Se realiza prueba en producción con funcionario </t>
  </si>
  <si>
    <t>[24/04/2025] cambio de consumibles mod 1, 3, 4. tambien se cambio paneles de gaveta que no encastraban en el modulo y se salian</t>
  </si>
  <si>
    <t xml:space="preserve">[24/04/2025] Se colocan correas fuera de posición de Cam y funciona correctamente. Se realiza prueba de deposito en producción con funcionario </t>
  </si>
  <si>
    <t>14035</t>
  </si>
  <si>
    <t>[24/04/2025]   Se reemplazo chasis de dispensador_x000D_
Se realizaron pruebas en diagnóstico y en producción sin fallas  // se suspende por error</t>
  </si>
  <si>
    <t>BANCO LA PAMPA 14035</t>
  </si>
  <si>
    <t xml:space="preserve">[24/04/2025] ATM con gaveta purga rota. Se entregaron (2) dos gavetas purgadoras. Se realizaron pruebas. Dispensador operativo. ATM operativo y en servicio </t>
  </si>
  <si>
    <t xml:space="preserve">[24/04/2025] se realiza instalación de fix para lectora grg se realizaron pruebas correspondientes </t>
  </si>
  <si>
    <t>[24/04/2025] mtm preventivo al 30/4_x000D_
diagnósticos ok _x000D_
depositos exitosos en servicio _x000D_
snbc ok</t>
  </si>
  <si>
    <t>[24/04/2025] Se diagnostica el equipo, se encuentra falla de escrow, se extrae el mismo y realiza revisión y limpieza, se vuelve a probar en diagnostico y en servicio sin falla. pruebas con funcionario.</t>
  </si>
  <si>
    <t>[24/04/2025] se corre fix de lectora off line sin fallas. atm ok</t>
  </si>
  <si>
    <t>[24/04/2025] limpieza // El cliente reclama que el equipo le solicita limpieza siendo que el día 05/04 se realizó mantenimiento. Por favor verificar</t>
  </si>
  <si>
    <t>[24/04/2025] se vuelve a instalar template a módulo de depósitos. pruebas en servicio ok</t>
  </si>
  <si>
    <t>[24/04/2025] Se reinstaló software base Windows 10 y aplicativo JAM v 9.5.0. Se realizaron pruebas en diagnóstico y producción sin fallas. // nos dan guardia mañana 24/04 a las 9hs</t>
  </si>
  <si>
    <t>[24/04/2025] Se detecto en el modulo de dispensador  obstrucción de sensor. Se procedió a quitar la misma. Se realizaron pruebas en diagnóstico y producción con funcionario sin presentar fallas.</t>
  </si>
  <si>
    <t xml:space="preserve">[24/04/2025] se solicitaron dos latas bolsa de reemplazo por plásticos rotos. (queda en servicio ok , con suplemento). se realizó mantenimiento  // A coordinar con UB_x000D_
revisar la lata problemas la tapa al momento de recaudar </t>
  </si>
  <si>
    <t>[23/04/2025] Se realiza ajuste de sensor de presencia de bolsa. Se realiza prueba de deposito en producción con funcionario.  // Se coodirna con caudales, con contacto de tecnico. _x000D_
derivado a tecnico</t>
  </si>
  <si>
    <t xml:space="preserve">[24/04/2025] Se aplica fix para lector de tarjetas, se realizó pruebas antes y después de la aplicación del flix. </t>
  </si>
  <si>
    <t>[23/04/2025] Se suspende pedido ya que personal se retira de la sucursal. Se pide repuesto placa main del modulo de depósitos.</t>
  </si>
  <si>
    <t>[23/04/2025]   se remplaza pc se masteriza equipo // [22/04/2025]   suspende por rep // [19/04/2025]   suspende por repuesto  // [16/04/2025]   suspende por repuesto  // [15/04/2025] suspende por pedido de parte // Estamos teniendo un error recurrente en el uso de la unidad. En algun momento del deposito sale en el display la alerta de billetes acumulados en la boca de devolucion. Pero la misma esta vacia. Este error queda fijo en la pantalla, y solo desaparece, cuando por tiempo cumplido emite el ticket. Se da varias veces al dia, adjunto ejemplo del mensaje en el display.</t>
  </si>
  <si>
    <t xml:space="preserve">[23/04/2025] se realiza mantenimiento preventivo </t>
  </si>
  <si>
    <t xml:space="preserve">[23/04/2025] se realiza limpieza y calibración </t>
  </si>
  <si>
    <t>14030</t>
  </si>
  <si>
    <t>[23/04/2025] Se retiró atasco de billetes del stacker. Se realizaron pruebas en diagnóstico sin fallas.</t>
  </si>
  <si>
    <t>BANCO LA PAMPA 14030</t>
  </si>
  <si>
    <t>[23/04/2025] Instalación y configuración de equipo. Se realiza cargan usuarios.Equipo queda apagado hasta que se renombre cerradura CENCON. // [22/04/2025] Se suspende pedido , no se encuentra el  equipo en la sucursal.El amuramiento del equipo informan que se coordina para las 15:00 horas.</t>
  </si>
  <si>
    <t>[23/04/2025] se reinicia so_x000D_
se configura impresora_x000D_
se calibra touch_x000D_
 // El cliente informa que no funciona el sistema , queda con la pantalla azul con el mensaje 0x0000000, se reinició el equipo persiste la falla, se deriva a técnico para revisar.</t>
  </si>
  <si>
    <t>[24/04/2025] Limpieza y calibración de sensores, pruebas ok</t>
  </si>
  <si>
    <t xml:space="preserve">[24/04/2025] cambio de teclado supervisor </t>
  </si>
  <si>
    <t>[24/04/2025] se reemplazó inpresora de recibos/cliente_x000D_
se realizan depositos de prueba con funcionario de forma exitosa // [23/04/2025] se suspende por pedido de repuestos</t>
  </si>
  <si>
    <t>[24/04/2025] Se instaló fix de lectora de tarjetas._x000D_
Pruebas de funcionamiento ok._x000D_
Pruebas en servicio junto a funcionario exitosas</t>
  </si>
  <si>
    <t>[24/04/2025] equipo 100% operativo al momento de la visita, equipo sin fallas.</t>
  </si>
  <si>
    <t xml:space="preserve">[22/04/2025] Se aplica fix para lector de tarjetas, se realizó pruebas antes y después de la aplicación del flix. </t>
  </si>
  <si>
    <t>[22/04/2025] se aplicó fix para corregir errores de lectora e impresora. se realizaron pruebas de servicio ok</t>
  </si>
  <si>
    <t>[22/04/2025] se corre fix de lectora Off line correctamente. atm ok</t>
  </si>
  <si>
    <t>[22/04/2025] regulacion de sensores</t>
  </si>
  <si>
    <t>39</t>
  </si>
  <si>
    <t>[22/04/2025] Se realizó mantenimiento preventivo del módulo ENA. Se realizaron pruebas en diagnóstico sin fallas.</t>
  </si>
  <si>
    <t>BANCO LA PAMPA 39</t>
  </si>
  <si>
    <t>[22/04/2025] Auditoría ATM. El equipo se observa en estado de limpieza y funcionamiento correcto.</t>
  </si>
  <si>
    <t xml:space="preserve">[22/04/2025] se realiza instalación de fix para lectora grg se realizaron pruebas correspondientes con funcionario </t>
  </si>
  <si>
    <t xml:space="preserve">[22/04/2025] Instalación fix de lectora. Se realiza prueba en producción con funcionario. </t>
  </si>
  <si>
    <t xml:space="preserve">[22/04/2025] regulacion de sensores </t>
  </si>
  <si>
    <t>[22/04/2025] Se realiza fix de lectora, pruebas en servicio sin falla.</t>
  </si>
  <si>
    <t>[22/04/2025] Se realizo instalación de fix por lectora out of service. Se realizaron pruebas en producción con funcionario sin presentar fallas.</t>
  </si>
  <si>
    <t>[22/04/2025] Se realiza fix de lectora pruebas en servicio sin falla.</t>
  </si>
  <si>
    <t>[22/04/2025] linpieza de lectora de tarjetas. _x000D_
se realizan pruebas en produccion con éxito</t>
  </si>
  <si>
    <t>[22/04/2025] Se destrabó gaveta trabada. Se realizaron pruebas en diagnóstico sin fallas.</t>
  </si>
  <si>
    <t>[22/04/2025] Se actualizó template para el reconocimiento de billetes hasta $20000._x000D_
Pruebas en servicio junto a funcionario exitosas</t>
  </si>
  <si>
    <t>[22/04/2025] Se realizo configuración de gaveta: _x000D_
$10.000:_x000D_
s/n V10J220801797_x000D_
$20.000:_x000D_
s/n V10J220801795_x000D_
Se realizaron pruebas en diagnóstico y producción con funcionario sin presentar fallas.</t>
  </si>
  <si>
    <t>[22/04/2025] Se reemplazó validador y cableado de validador del módulo de depósitos. _x000D_
Se actualizó template para el reconocimiento de billetes hasta $20000._x000D_
Pruebas en servicio junto a funcionario exitosas  // [11/04/2025] Se suspende pedido ya que la parte faltante del módulo de depósitos enviada por la anterior empresa, tiene faltante del lector del validador</t>
  </si>
  <si>
    <t>[22/04/2025] Reemplazo de lata bolsa en planta</t>
  </si>
  <si>
    <t>[22/04/2025] Se realizo configuración de gaveta: _x000D_
$10.000:_x000D_
s/n V10J220801366_x000D_
$20.000:_x000D_
s/n V10J220900049_x000D_
Se realizaron pruebas en diagnóstico y producción con funcionario sin presentar fallas.</t>
  </si>
  <si>
    <t>[22/04/2025] Se corre fix de lectora Off Line de manera correcta. Atm ok</t>
  </si>
  <si>
    <t>[22/04/2025] Se realiza mantenimiento preventivo._x000D_
Se realizan pruebas OK.</t>
  </si>
  <si>
    <t xml:space="preserve">[22/04/2025] Instalación de fix de lectora. Se realiza prueba en producción con funcionario </t>
  </si>
  <si>
    <t>[22/04/2025] Instalación Fix lectora Out of Service</t>
  </si>
  <si>
    <t>[22/04/2025] cambio de AIO._x000D_
se masteriza equipo con la version 4.30._x000D_
prueba de depositos con el operador ok._x000D_
Equipo operativo // [21/04/2025] se retiro logs del equipo para ser enviado a especialistas._x000D_
se suspende pedido por repuesto.</t>
  </si>
  <si>
    <t>[22/04/2025] Se realizo configuración de gaveta: _x000D_
$20.000:_x000D_
s/n V10J220700152_x000D_
Se realizaron pruebas en diagnóstico y producción con funcionario sin presentar fallas.</t>
  </si>
  <si>
    <t>[22/04/2025] mantenimiento preventico de deposito (semaforizacion)</t>
  </si>
  <si>
    <t xml:space="preserve">[22/04/2025] Ajuste en cables de fuente 12v // [21/04/2025] Se solicita pc snbc cti90 // No inicia la aplicación, queda en pantalla azul. Se apaga el CPU, la cliente la enciende y se apaga de una  </t>
  </si>
  <si>
    <t xml:space="preserve">[22/04/2025] se repara resorte de presenter por sensor de salida de billetes con errores. Pruebas en servicio sin fallas. </t>
  </si>
  <si>
    <t>[22/04/2025] Se realizo configuración de gaveta: _x000D_
$20.000:_x000D_
s/n B838180200094_x000D_
Se realizaron pruebas en diagnóstico y producción con funcionario sin presentar fallas.</t>
  </si>
  <si>
    <t>[22/04/2025] Se realizo configuración de gaveta: _x000D_
$20.000:_x000D_
s/n V10J220801256_x000D_
Se realizaron pruebas en diagnóstico y producción con funcionario sin presentar fallas.</t>
  </si>
  <si>
    <t>[22/04/2025] Reemplazo de cassetes p1000 x 2 en planta</t>
  </si>
  <si>
    <t>[23/04/2025] mantenimiento preventivo de depósito (semaforizacion)</t>
  </si>
  <si>
    <t>61</t>
  </si>
  <si>
    <t xml:space="preserve">[23/04/2025] Mantenimiento preventivo </t>
  </si>
  <si>
    <t>BANCO LA PAMPA 61</t>
  </si>
  <si>
    <t>[23/04/2025] Masterizacion y pruebas ok, se pasan contadores a planta  // Se verifica impresora , se predetermina la correcta, se reincia y queda funcionando correctamente pero la falla de la fecha de la aplicacion continua, se verifica version 4.25 de aleph por lo que se solicita tecnico para actualizar la version</t>
  </si>
  <si>
    <t>[23/04/2025] Se realizo auditoria del equipo._x000D_
Se completa formulario de auditoria.</t>
  </si>
  <si>
    <t>[23/04/2025] Se realizó Mantenimeinto Preventivo del equipo.Se realizan depósitos, todos exitosos.</t>
  </si>
  <si>
    <t>[23/04/2025] dispensador funcionando correctamente, el problema fue la gaveta de purga que estaba mal colocada y eso hacia que el dispensador marque error. quedo operativo con pruebas en producción  // Ricardo Moreira informa que se asiste en el dia de mañana</t>
  </si>
  <si>
    <t>[23/04/2025] Se realiza limpieza del equipo, limpieza de sensores, verificación de correas, pruebas en servicio sin falla con funcionario.</t>
  </si>
  <si>
    <t>[23/04/2025] cambio de lata/bolsa a cargo de caudales._x000D_
prueba de depositos con el operador ok._x000D_
Equipo operativo // [22/04/2025] se suspende pedido por visita con UB. // Se consulta con tecnico a caudales disponibilidad. _x000D_
Se contacta el cliente indicando que tiene error de dispositivo lleno, hoy tuvo recaudación. Tiene valores. Contacto Lorena Doucede, tel 2284201655. Se reinicia sistema y se apaga por completo el equipo. También se desactivan y activan los puertos. Persiste la falla._x000D_
8 a 22hs.</t>
  </si>
  <si>
    <t xml:space="preserve">[23/04/2025] se reinstaló software base actualizando versión. se configuró ATM. se hicieron pruebas de diagnóstico ok. (no se realiza prueba de servicio , ya que funcionario no cuenta con con cheques para depositar). </t>
  </si>
  <si>
    <t xml:space="preserve">[23/04/2025] mantenimiento preventivo. _x000D_
Pruebas en servicio junto a funcionario exitosas </t>
  </si>
  <si>
    <t>[23/04/2025]   se revisa limpia y vuelve a cargar template a validador. Pruebas en servicio ok. Adjunto imagen. atm ok // [22/04/2025] suspendo pedido de repuesto Validador</t>
  </si>
  <si>
    <t>112</t>
  </si>
  <si>
    <t>BANCO LA PAMPA 112</t>
  </si>
  <si>
    <t xml:space="preserve">[22/04/2025] se realiza relavamiento y se comparten imágenes de modulo deposito con FP. Suspendo hasta confirmación de entidad de uso. // Se escala a PDF para consutlar disponibilidad para la semana que viene. </t>
  </si>
  <si>
    <t>[23/04/2025] Se aplica fix de lectora, pruebas en servicio con funcionario sin falla.</t>
  </si>
  <si>
    <t>122</t>
  </si>
  <si>
    <t>[23/04/2025] Se retiró gaveta con fallas y se marcó para su posterior revisión. Se realizaron pruebas en diagnóstico sin fallas.</t>
  </si>
  <si>
    <t>BANCO LA PAMPA 122</t>
  </si>
  <si>
    <t>[23/04/2025] mantenimiento preventivo de deposito (semaforizacion)</t>
  </si>
  <si>
    <t>[23/04/2025] Se realizo auditoria del equipo._x000D_
Se completa formulario</t>
  </si>
  <si>
    <t xml:space="preserve">[23/04/2025] Se aplica fix para lector de tarjetas, se realizó pruebas antes y después de la aplicación del flix. </t>
  </si>
  <si>
    <t>[22/04/2025] se coloca funda, Mae ok</t>
  </si>
  <si>
    <t>[22/04/2025] se realizó carpeta nuevamente por error en fechador en original</t>
  </si>
  <si>
    <t>[22/04/2025]   suspende por rep // [19/04/2025]   suspende por repuesto  // [16/04/2025]   suspende por repuesto  // [15/04/2025] suspende por pedido de parte // Estamos teniendo un error recurrente en el uso de la unidad. En algun momento del deposito sale en el display la alerta de billetes acumulados en la boca de devolucion. Pero la misma esta vacia. Este error queda fijo en la pantalla, y solo desaparece, cuando por tiempo cumplido emite el ticket. Se da varias veces al dia, adjunto ejemplo del mensaje en el display.</t>
  </si>
  <si>
    <t>[22/04/2025] se corre fix de lectora off line sin fallas. Atm ok</t>
  </si>
  <si>
    <t>100</t>
  </si>
  <si>
    <t xml:space="preserve">[22/04/2025] Se reemplazaron Consumibles stripper wheels y take away de módulos de dispensador _x000D_
Se realizaron pruebas en diagnóstico y en producción sin fallas </t>
  </si>
  <si>
    <t>BANCO LA PAMPA 100</t>
  </si>
  <si>
    <t xml:space="preserve">[22/04/2025] mantenimiento preventivo </t>
  </si>
  <si>
    <t>[22/04/2025] se reinició equipo y se chequeo con monitoreo conexión ok. se reemplazo cassette defectuoso (se espero a caudales) // Se requiere asistencia tecnica para verificar pc, no se tiene conexion remota. Por favor al asistir el tecnico comunicarse con Monitoreo para realizar las pruebas pertinentes.</t>
  </si>
  <si>
    <t>[22/04/2025] se suspende pedido por visita con UB. // Se consulta con tecnico a caudales disponibilidad. _x000D_
Se contacta el cliente indicando que tiene error de dispositivo lleno, hoy tuvo recaudación. Tiene valores. Contacto Lorena Doucede, tel 2284201655. Se reinicia sistema y se apaga por completo el equipo. También se desactivan y activan los puertos. Persiste la falla._x000D_
8 a 22hs.</t>
  </si>
  <si>
    <t>[23/04/2025] Se aplica fix de lectora pruebas en servicio sin falla.</t>
  </si>
  <si>
    <t xml:space="preserve">[22/04/2025] Se solicita teclado epp5 </t>
  </si>
  <si>
    <t>[23/04/2025] Se instaló fix de lectora. _x000D_
Pruebas de funcionamiento ok. _x000D_
Pruebas en servicio junto a funcionario exitosas</t>
  </si>
  <si>
    <t xml:space="preserve">[23/04/2025] Se resuelve problema con el módulo de depósitos, se realizó limpieza, se realizaron pruebas en producción en presencia de funcionario </t>
  </si>
  <si>
    <t>[23/04/2025] se suspende pedido por repuesto</t>
  </si>
  <si>
    <t>93</t>
  </si>
  <si>
    <t xml:space="preserve">[22/04/2025] Mantenimiento preventivo </t>
  </si>
  <si>
    <t>BANCO LA PAMPA 93</t>
  </si>
  <si>
    <t>[22/04/2025] se entrega y coloca funda. Mae.ok</t>
  </si>
  <si>
    <t>[22/04/2025] se coloca funda. Mae ok</t>
  </si>
  <si>
    <t xml:space="preserve">[22/04/2025] Se instaló fix de lectora. _x000D_
Pruebas de funcionamiento ok._x000D_
Pruebas en servicio junto a funcionario exitosas </t>
  </si>
  <si>
    <t>[21/04/2025] se suspende por pedido de lectora vandalizada. se acomodaron correas sueltas que sacaron al vandalizar</t>
  </si>
  <si>
    <t>[21/04/2025] se retiro logs del equipo para ser enviado a especialistas._x000D_
se suspende pedido por repuesto.</t>
  </si>
  <si>
    <t>[21/04/2025] La robótica de la caja no presenta falla al momento de atención, al presionar el switch de puerta la misma realiza la rutina de inicio. El display de puerta de entrada indica falla, pero no se registra alguna en los logs por lo que se reinicia y queda sin fallas. Se solicita conexión y reinicio remoto para verificar si la falla se vuelve a generar y la caja queda operativa. Se realiza prueba con funcionario de la Entidad sin fallas.</t>
  </si>
  <si>
    <t>[21/04/2025] Se realizo instalación de fix por lectora out of service. Se realizaron pruebas en producción con funcionario sin presentar fallas.</t>
  </si>
  <si>
    <t xml:space="preserve">[21/04/2025] se realiza instalación de fix para lectora grg se realizaron pruebas correspondientes con funcionario </t>
  </si>
  <si>
    <t>[21/04/2025] Se liberó atasco de plástico en lectora. Tarjeta de cliente en pésimo estado (fotos adjuntas)_x000D_
se realiza limpieza y prueba de lectura a traves de OSD._x000D_
se realiza extraccion de prueba con cliente de forma exitosa</t>
  </si>
  <si>
    <t xml:space="preserve">[21/04/2025] mantenimiento preventivo </t>
  </si>
  <si>
    <t>[21/04/2025]   se realiza mantenimiento preventivo  // [11/04/2025] se baja por suspensión de service call</t>
  </si>
  <si>
    <t>[21/04/2025] cambio de consumibles, pruebas de dispensador realizadas en diagnostico  // Nicolas Lezcano indica que se asiste el dia lunes 21/04 a las 12hs</t>
  </si>
  <si>
    <t>[21/04/2025] no sé encuentra falla en mae. cliente informa que la alarma de granel estaba con fallas. vino un técnico y reparo unos cables. me informan que depositaron con normalidad durante la mañana // Cliente menciona que se activa falla de alarma constantemente. MAE con dispositivo operativo. Se verifica tesoro cerrado gabinete cerrado bolsa ok. Se solicita asistencia técnica para averiguar que dispara las alertas mencionadas por el cliente.</t>
  </si>
  <si>
    <t xml:space="preserve">[21/04/2025] se realizo instalación de fix para lectora de tarjetas de grg se realizaron pruebas correspondientes con funcionario </t>
  </si>
  <si>
    <t xml:space="preserve">[21/04/2025]   se realiza cambio de gaveta de módulo de depósito se realizaron pruebas correspondientes  // [16/04/2025]   se suspende pedido por solicitud de repuestos. // [14/04/2025] se suspende pedido por solicitud de repuestos </t>
  </si>
  <si>
    <t>[21/04/2025] se configura cabezal  // No se puede ingresar al equipo por no tener conectividad con el mismo. Se requiere asistencia tecnica. Horarios del comercio 8:30 a 20:30. Contacto: _x000D_
+5492236344764. Se dio de alta el Requerimiento 101054933-0.</t>
  </si>
  <si>
    <t>[21/04/2025] Se realiza mantenimiento preventivo._x000D_
Pruebas OK.</t>
  </si>
  <si>
    <t>[21/04/2025] Se realizó Mantenimiento Preventivo de la TAS.</t>
  </si>
  <si>
    <t>[21/04/2025]   se realiza limpieza limpieza de sensores BIN y Reject que estaban sucios. pruebas ok Tas ok // [16/04/2025] se suspende por falta de soporte para logueo a equipo. se envio mail.</t>
  </si>
  <si>
    <t>[21/04/2025] se aplico fix por lectora. _x000D_
modulo probado en produccion junto al funcionario. equipo operativo</t>
  </si>
  <si>
    <t>[21/04/2025]   Instalación de software base y Aleph 4.30. Se realiza deposito de prueba con funcionario y se corrobora con monitoreo el envío correcto.  // [16/04/2025] El personal me indica que solicita hacer la actualización de software la semana próxima ya que no tienen personal para acompañarme mientras se realiza la tarea</t>
  </si>
  <si>
    <t>[21/04/2025]   se remplaza cabezal _x000D_
se masteriza equipo // [17/04/2025] suspende por repuesto  // Aplicación Aleph demora varios minutos en cargar, no podemos acceder al BNE debido que es la nueva versión para revisar el funcionamiento del equipo, se deriva a técnico para su revisión.</t>
  </si>
  <si>
    <t xml:space="preserve">[21/04/2025] se realiza instalación de fix para lectora de tarjetas de grg se realizaron pruebas correspondientes con funcionario </t>
  </si>
  <si>
    <t>[21/04/2025] se realiza cambio de cabezal por falla en sensores.se realizaron pruebas correspondientes  // Escrow trabado, falla la aplicación, aparece error de dispositivos, no se encuentra nada trabado, se reinicia el equipo se realiza BNE sin fallas, el cliente informa que se queda tildada la pantalla al depositar, se deriva a técnico para revisar.</t>
  </si>
  <si>
    <t xml:space="preserve">[21/04/2025] se realiza mantenimiento preventivo </t>
  </si>
  <si>
    <t xml:space="preserve">[22/04/2025] se aplicó fix para corregir errores de lectora e impresora. se realizaron pruebas de servicio ok </t>
  </si>
  <si>
    <t>[22/04/2025] mantenimiento preventivo de deposito (semaforizacion)</t>
  </si>
  <si>
    <t>[22/04/2025] Se detecto falla en el modulo dispensador sensor MTS. Se realizo calibración del mismo y se realizaron pruebas en diagnóstico y producción con funcionario sin presentar fallas.</t>
  </si>
  <si>
    <t xml:space="preserve">[22/04/2025] Falla software, se reinstala el mismo pero la sucursal está sin sistema y no pueden solicitar Master key, se suspende pedido a espera que el cliente pueda solicitar las claves. </t>
  </si>
  <si>
    <t>[22/04/2025] Se reemplazó validador de módulo de depósitos. _x000D_
Se actualizó template para el reconocimiento de billetes hasta $20000._x000D_
Pruebas en servicio junto a funcionario exitosas  // [11/04/2025] Se suspende pedido ya que la parte faltante del módulo de depósitos enviada por la anterior empresa, tiene faltante de la placa principal del validador</t>
  </si>
  <si>
    <t>[22/04/2025]   se reemplazo lectora vandalizada. se realizaron pruebas de diagnóstico y de servicio ok junto a funcionario  // [21/04/2025] se suspende por pedido de lectora vandalizada. se acomodaron correas sueltas que sacaron al vandalizar</t>
  </si>
  <si>
    <t>[22/04/2025] suspendo pedido de repuesto Validador</t>
  </si>
  <si>
    <t xml:space="preserve">[22/04/2025] se realiza instalación de fix para lectora grg se realizaron pruebas correspondientes </t>
  </si>
  <si>
    <t>14050</t>
  </si>
  <si>
    <t>BANCO LA PAMPA 14050</t>
  </si>
  <si>
    <t>57</t>
  </si>
  <si>
    <t>BANCO LA PAMPA 57</t>
  </si>
  <si>
    <t>[22/04/2025] Se realiza instalación de fix de lectora, pruebas en servicio sin falla con funcionario.</t>
  </si>
  <si>
    <t xml:space="preserve">[22/04/2025]   Mantenimiento preventivo  // [31/03/2025] Suspende a pedido de funcionario por disponibilidad </t>
  </si>
  <si>
    <t xml:space="preserve">[21/04/2025] se realiza mantenimiento preventivo en el equipo se realizaron pruebas correspondientes </t>
  </si>
  <si>
    <t>[22/04/2025] Se suspende pedido , no se encuentra el  equipo en la sucursal.El amuramiento del equipo informan que se coordina para las 15:00 horas.</t>
  </si>
  <si>
    <t>28</t>
  </si>
  <si>
    <t>[22/04/2025] Se realizó mantenimiento preventivo del módulo ENA. Se realizaron pruebas en diagnóstico y producción con clientes de la Entidad sin fallas.</t>
  </si>
  <si>
    <t>BANCO LA PAMPA 28</t>
  </si>
  <si>
    <t>[22/04/2025] este pedido tiene relación con el 101055136 que esta suspendido por pedido de validador. Se continúa con el otro SC</t>
  </si>
  <si>
    <t xml:space="preserve">[22/04/2025] se realizó mantenimiento preventivo </t>
  </si>
  <si>
    <t xml:space="preserve">[21/04/2025] se realiza instalación de fix para lector de tarjetas se realizan pruebas correspondientes con funcionario </t>
  </si>
  <si>
    <t xml:space="preserve">[21/04/2025] Se aplica fix para lector de tarjetas, se realizó pruebas antes y después de la aplicación del flix. </t>
  </si>
  <si>
    <t>[21/04/2025] se aplicó fix para corregir errores de lectora e impresora. se realizan pruebas ok</t>
  </si>
  <si>
    <t>[21/04/2025] Se tira el fix del equipo, se realzan pruebas en servicio de atasco y de impresión sin falla.</t>
  </si>
  <si>
    <t xml:space="preserve">[21/04/2025] se realiza instalación de fix para lectora de tarjetas grg se realizaron pruebas correspondientes </t>
  </si>
  <si>
    <t>[21/04/2025] Batería agotada en UPS. se cambia batería de UPS. UPS operativa. Equipo operativo y en servicio  // [17/04/2025] Se reviso UPS. UPS con falla en batería. se solicita batería. se suspende por repuesto. se realizaron pruebas de depósito con cliente. Prueba EXITOSA. Equipo operativo y en servicio. equipo operativo conectado a zapatilla eléctrica  // Se dio de alta el Requerimiento 101054067-0.</t>
  </si>
  <si>
    <t>127</t>
  </si>
  <si>
    <t>[21/04/2025] Se reemplazó teclado de supervisor. Se realizaron pruebas en producción sin fallas.</t>
  </si>
  <si>
    <t>BANCO LA PAMPA 127</t>
  </si>
  <si>
    <t xml:space="preserve">[21/04/2025] se realiza instalación de fix para lectora grg se realizaron pruebas correspondientes </t>
  </si>
  <si>
    <t>[21/04/2025] Se reemplazo shutter de dispensador._x000D_
Se realizaron pruebas en diagnostico sin presentar fallas._x000D_
Se realizó extracción en servicio junto al funcionario sin presentar falla, se adjunta comprobante. // [16/04/2025] Se suspende por pedido de repuesto</t>
  </si>
  <si>
    <t xml:space="preserve">[21/04/2025] Se solicita pc snbc cti90 // No inicia la aplicación, queda en pantalla azul. Se apaga el CPU, la cliente la enciende y se apaga de una  </t>
  </si>
  <si>
    <t xml:space="preserve">[21/04/2025] Se solucionó problema de reconocimiento de gaveta como vacía, que no dejaba dispensar billetes._x000D_
Pruebas en servicio junto a funcionario exitosas  // Jueves y viernes santo cerrado. </t>
  </si>
  <si>
    <t xml:space="preserve">[21/04/2025] Se instaló fix de lectora. _x000D_
Pruebas de funcionamiento ok._x000D_
Pruebas en servicio junto a funcionario exitosas </t>
  </si>
  <si>
    <t>[21/04/2025] se aplicó fix para corregir errores de lectora e impresora. se realizaron pruebas ok</t>
  </si>
  <si>
    <t>49</t>
  </si>
  <si>
    <t xml:space="preserve">[21/04/2025] Se destrabó trozo de plástico, de guía interna de lectora, qué tapaba sensores y activaba el antifish _x000D_
Se realizaron pruebas en diagnóstico y en producción sin fallas </t>
  </si>
  <si>
    <t>BANCO LA PAMPA 49</t>
  </si>
  <si>
    <t>[21/04/2025] Se realiza Mantenimiento Preventivo de la TAS.</t>
  </si>
  <si>
    <t xml:space="preserve">[21/04/2025] Se instaló fix de lectora._x000D_
Pruebas de funcionamiento ok._x000D_
Pruebas en servicio junto a funcionario exitosas </t>
  </si>
  <si>
    <t xml:space="preserve">[21/04/2025]   Se remplazo escrow de módulo ENA_x000D_
Se realizaron pruebas en diagnóstico y en producción sin fallas  // [16/04/2025] Se reemplazo disco rígido, se reinstaló y configuro software_x000D_
Suspende por pedido horario de sucursal </t>
  </si>
  <si>
    <t xml:space="preserve">[21/04/2025] se realiza mantenimiento preventivo en el equipo se realizaron pruebas correspondientes con funcionario </t>
  </si>
  <si>
    <t xml:space="preserve">[19/04/2025] Se realizo M. preventivo </t>
  </si>
  <si>
    <t>[19/04/2025]   suspende por repuesto  // [16/04/2025]   suspende por repuesto  // [15/04/2025] suspende por pedido de parte // Estamos teniendo un error recurrente en el uso de la unidad. En algun momento del deposito sale en el display la alerta de billetes acumulados en la boca de devolucion. Pero la misma esta vacia. Este error queda fijo en la pantalla, y solo desaparece, cuando por tiempo cumplido emite el ticket. Se da varias veces al dia, adjunto ejemplo del mensaje en el display.</t>
  </si>
  <si>
    <t>[19/04/2025] Se verifica conexion del router , no presenta fallas.Se repara PC por error en BIOS y RAM y se remasteriza software, queda sin fallas.Se realizan varios depósitos, todos exitosos. // 101054533-Señal inestable - Contacto: +5492974426953 horario: De 9 a 21 hs. No se puede ingresar remotamente. Se verificó problemas de comunicación con el router. Tras enviar ping con paquetes perdidos, se resetea router sin éxito no reconoce el host. Se recomienda reinicio completo del equipo en sitio, revisar conexiones y inestabilidad de tensión eléctrica en el comercio o en la zona.</t>
  </si>
  <si>
    <t>[19/04/2025] se destraba escrow , se realiza clear ram . dep de cliente ok // Alejandro +542236203029_x000D_
Se carga en DM</t>
  </si>
  <si>
    <t>[18/04/2025] se reinstala sistema operativo y aleph // Se solicita asistencia técnica.</t>
  </si>
  <si>
    <t>[19/04/2025] Se reparó gaveta con fallas. Se realizaron pruebas en diagnóstico y producción con clientes de la Entidad sin fallas.</t>
  </si>
  <si>
    <t>[19/04/2025] Se realizo M. Preventivo</t>
  </si>
  <si>
    <t>[19/04/2025] Se reemplazo placa de dispensador._x000D_
Se realizaron pruebas en diagnostico y en servicio sin presentar fallas, se adjunta comprobante de extracción.</t>
  </si>
  <si>
    <t>[18/04/2025] mantenimiento preventivo</t>
  </si>
  <si>
    <t xml:space="preserve">[17/04/2025] se realizó mantenimiento preventivo </t>
  </si>
  <si>
    <t>[17/04/2025] Limpieza de sensores, pruebas ok  // En el dia de ayer equipo fue recaudado, el equipo posee valores. Se reinicia, se realiza la restauracion, cliente verifica que no haya atascos y limpia compartimientos. Persiste error 10013. Equipo inoperativo. Contacto: +54 9 11 3651-1428. Se dio de alta el Requerimiento 101052119-0.</t>
  </si>
  <si>
    <t>[17/04/2025]   se repara cableado de cabezal _x000D_
se reemplaza caseet_x000D_
se remplaza modulo de apertura de caset // [16/04/2025]   se suspende por pedido de repuesto  // [15/04/2025]   se piden cassetes nuevamente // [12/04/2025]   se suspende, no toma los cassette, se habla con especialista, se solicitan reemplazos // [11/04/2025]   se cambió cabezal y pudieron depositar ok, pero al recaudar no toma el nuevo cassette. se suspende hasta que vuelva caudales con otro cassette // [09/04/2025]   se suspende por pedido de cabezal // [08/04/2025] sobre trabado en chapa set, (se pasó para abajo). se pidió a caudales que recauden y dejen abierto  para poder trabajar // cliente indica atasco en scrow, se indica reiniciar p1000, pero scrow no abre, y no se puede realizar nada. se solicita asistenica tecnica</t>
  </si>
  <si>
    <t xml:space="preserve">[17/04/2025] Mantenimiento preventivo </t>
  </si>
  <si>
    <t>[17/04/2025] Se reviso UPS. UPS con falla en batería. se solicita batería. se suspende por repuesto. se realizaron pruebas de depósito con cliente. Prueba EXITOSA. Equipo operativo y en servicio. equipo operativo conectado a zapatilla eléctrica  // Se dio de alta el Requerimiento 101054067-0.</t>
  </si>
  <si>
    <t xml:space="preserve">[17/04/2025] se reviso conexión en router. conectividad OK. monitoreo MAE llega al equipo sin inconvenientes. Se realizaron depósitos. transmisión EXITOSA de los depósitos. El día de hoy se realizó cambio de lata bolsa,  el equipo no realiza SHIPOUT. Monitoreo realiza vaciado de manera remota. se solicita coordinar con UB para revisar placas de sensores.  // verificar conexión con sector de monitoreo. informar si cliente apaga el equipo. </t>
  </si>
  <si>
    <t>[17/04/2025] se realiza mantenimiento preventivo y se reinstala sw base y actualiza Aleph. pruebas en servicio ok.</t>
  </si>
  <si>
    <t xml:space="preserve">[17/04/2025] se realiza mantenimiento preventivo </t>
  </si>
  <si>
    <t>[17/04/2025] suspende por repuesto  // Aplicación Aleph demora varios minutos en cargar, no podemos acceder al BNE debido que es la nueva versión para revisar el funcionamiento del equipo, se deriva a técnico para su revisión.</t>
  </si>
  <si>
    <t>[17/04/2025] Se realizo reparación de dispensador._x000D_
Se realizaron pruebas en diagnostico sin presentar fallas._x000D_
Se realizo prueba en servicio sin presentar fallas. // se solicoita guardia</t>
  </si>
  <si>
    <t>[16/04/2025] Se realizo instalación de fix por lectora out of service el día 27/03/2025 con el número de pedido 101046189. Esa fecha se realizo reinstalacion y especialista facilito el fix para la puesta a prueba.</t>
  </si>
  <si>
    <t>[16/04/2025] Se realizo instalación de fix por lectora out of service. Se realizaron pruebas en producción con funcionario sin presentar fallas.</t>
  </si>
  <si>
    <t>[16/04/2025] se aplico fix por lectora._x000D_
modulo probado en produccion junto al funcionario._x000D_
equipo operativo.</t>
  </si>
  <si>
    <t>[16/04/2025] Se realizo instalación de fix por lectora out of service el día 14/04/2025 con el número de pedido 101050769</t>
  </si>
  <si>
    <t xml:space="preserve">[16/04/2025] se realiza instalación de fix para lectora grg se realizaron pruebas correspondientes </t>
  </si>
  <si>
    <t xml:space="preserve">[16/04/2025] mantenimiento preventivo </t>
  </si>
  <si>
    <t xml:space="preserve">[16/04/2025] Reparación de lectora (ruedas de tracción). Se realiza prueba en producción con funcionario </t>
  </si>
  <si>
    <t xml:space="preserve">[16/04/2025] mantenimiento preventivo. _x000D_
Se cambiaron de denominación las gavetas N°B838200700355 y B838200500053, ambas a $10000._x000D_
Pruebas en servicio junto a funcionario exitosas </t>
  </si>
  <si>
    <t xml:space="preserve">[16/04/2025] ATM con falla en Impresora de cliente. Especialistas sugiere reinstalar SW base y MV. se configuro ATM. Se cargaron claves. Funcionaria bancaria Fernanda Glanz no realiza carga de contadores en ATM. NO SE PUEDE PROBAR EN PRODUCCIÓN. ATM operativo. Biometría operativa </t>
  </si>
  <si>
    <t xml:space="preserve">[16/04/2025] se realiza instalación de fix para lectora grg_x000D_
se realizaron pruebas correspondientes </t>
  </si>
  <si>
    <t xml:space="preserve">[16/04/2025] se remasterizo cti90  // Se dio de alta el Requerimiento 101053109-0._x000D_
Cte se comunica por reiteradas falla de la mae, durante el día se comunicó 4 veces, indica que estuvieron trabajando en la mae y que luego la misma quedo apagada, se guía para encender mae, no hay conexión con la misma, hay ping, se reinicia mae, pero el error persiste, luego se logra encender mae, y se desconecta, hay una conexión del cable de electricidad a la cpu que está en flojo, además la mae no completa ciclo de inicio. _x000D_
Horario de sucursal 24 Hs, contacto Diego 299 536-2510 </t>
  </si>
  <si>
    <t xml:space="preserve">[16/04/2025] se modificó configuración de gaveta SN 220801279 a $2000. prueba de servicio a cargo de funcionario  // Se consulta a focal se noc ya que tiene 72hs para realizar este pedido. </t>
  </si>
  <si>
    <t>[16/04/2025]   Se realiza cambiobde transport, y note feeder ya que el mismo presenta falla. se realizan pruebas en servicio con funcionario sin falla. // [15/04/2025] Se encuentra un engranaje roto, el mismo requiere cambio de parte. suspende por pedido de repuesto.</t>
  </si>
  <si>
    <t xml:space="preserve">[16/04/2025] mantenimiento preventivo. </t>
  </si>
  <si>
    <t xml:space="preserve">[16/04/2025] se modificó configuración de gaveta SN 220700346 a $2000. prueba de servicio a cargo de funcionario  // Se consulta a focal se noc ya que tiene 72hs para realizar este pedido. </t>
  </si>
  <si>
    <t>[16/04/2025] se suspende por falta de soporte para logueo a equipo. se envio mail.</t>
  </si>
  <si>
    <t>[16/04/2025] se ajusto rueda cam</t>
  </si>
  <si>
    <t>[16/04/2025] se reparo Soporte sensor bolsa // Se ingresa al equipo y se verifica que el estado de la bosa da error, el equipo esta sin valores. se solicita asistencia de técnico para chequear en sitio. +5492984353828</t>
  </si>
  <si>
    <t>[17/04/2025] se reemplazó dispenser module_x000D_
se realizan depósitos de prueba en forma exitosa // [16/04/2025] se suspende por pedido de repuesto</t>
  </si>
  <si>
    <t>[16/04/2025] se colocan correas en su lugar y se.limpian sensores tapados.con tierra. _x000D_
pruebas ok</t>
  </si>
  <si>
    <t>[16/04/2025] Gavetas configuradas _x000D_
V10J241000360 $1000_x000D_
V10J240900019 $1000_x000D_
V10J240800485 $2000_x000D_
V10J241000392 $2000_x000D_
V10J241000375 $10000_x000D_
V10J240900020 $10000_x000D_
V10J240900021 $20000_x000D_
V10J241200126 $20000</t>
  </si>
  <si>
    <t>[16/04/2025] Se instala Fix de lectora de tarjetas OFFLINE._x000D_
Se realiza prueba en servicio junto al funcionario.</t>
  </si>
  <si>
    <t xml:space="preserve">[16/04/2025]   se reemplaza shutter y se calibra posición de dispensador pruebas ok. // [15/04/2025] se suspende por pedido de repuesto (shutter)_x000D_
</t>
  </si>
  <si>
    <t xml:space="preserve">[16/04/2025] se realizó mantenimiento preventivo </t>
  </si>
  <si>
    <t>[16/04/2025]   suspende por repuesto  // [15/04/2025] suspende por pedido de parte // Estamos teniendo un error recurrente en el uso de la unidad. En algun momento del deposito sale en el display la alerta de billetes acumulados en la boca de devolucion. Pero la misma esta vacia. Este error queda fijo en la pantalla, y solo desaparece, cuando por tiempo cumplido emite el ticket. Se da varias veces al dia, adjunto ejemplo del mensaje en el display.</t>
  </si>
  <si>
    <t>[16/04/2025] Se termina masterizacion hoy a las 10:00 aprox, pruebas en servicio ok, sin fallas en los pagos y depósitos realizados hasta el balanceo. Se prueban y miden las 8 gavetas sin generar fallas, pero en 3 de ellas se detectan valores bajos en sus mediciones y ruidos al dispensar: SN BM00969452, BY00016458 y BY000719113. El equipo queda operativo y en servicio con dos gavetas en módulo 1 y 2.</t>
  </si>
  <si>
    <t>[16/04/2025] mantenimiento preventivo</t>
  </si>
  <si>
    <t xml:space="preserve">[16/04/2025] Se reemplazo disco rígido, se reinstaló y configuro software_x000D_
Suspende por pedido horario de sucursal </t>
  </si>
  <si>
    <t>[16/04/2025]   Se realiza el cambio de validador, pruebas en diagnostico y en servicio sin falla con funcionario. // [15/04/2025] El equipo presenta falla de validador, se suspende por pedido de repuesto.</t>
  </si>
  <si>
    <t>[16/04/2025] se masterizo equipo. se configuro. se hicieron pruebas de diagnóstico y de servicio ok junto a encargadi // Se dio de alta el Requerimiento 101053012-0._x000D_
Se genera pedido técnico porque tiene version antigua de Aleph (v3.25.8.13) para poder actualizar a la última liberada en campo._x000D_
se carga en device</t>
  </si>
  <si>
    <t>[16/04/2025] Se suspende por pedido de repuesto</t>
  </si>
  <si>
    <t xml:space="preserve">[15/04/2025] se solucionó problema en modulo de depósito se realizaron pruebas correspondientes con funcionario </t>
  </si>
  <si>
    <t xml:space="preserve">[15/04/2025] Se cierra servicio ya que se corroboro funcionamiento del lector biométrico  // [13/12/2024] se suspende pedido imposible entrar al retro lobi y lobi por lluvia cajeros offline por corte de servicio debido ala tormenta </t>
  </si>
  <si>
    <t xml:space="preserve">[15/04/2025] Error en la aplicación JAM. Se restablecieron contadores a 0 y se realiza carga normal de los valores._x000D_
Pruebas en servicio junto a funcionario exitosas </t>
  </si>
  <si>
    <t xml:space="preserve">[15/04/2025] mantenimiento preventivo </t>
  </si>
  <si>
    <t xml:space="preserve">[15/04/2025] se suspende por pedido de repuesto (shutter)_x000D_
</t>
  </si>
  <si>
    <t xml:space="preserve">[15/04/2025] Se realizó instalación de equipo H34, con software base Windows 10 y aplicativo JAM v9.5.0. Se entregan 8 gavetas, con S/N y denominación como sigue, V10J230200980 y V10J240900488 de $20000, V10J230100975 y V10J240900489 de $1000, V10J230101970 y V10J240900467 de $2000, V10J230200609 y V10J240900451 $10000. Se realizaron pruebas en diagnóstico y producción con funcionarios de la Entidad sin fallas. </t>
  </si>
  <si>
    <t>[15/04/2025] El equipo presenta falla de validador, se suspende por pedido de repuesto.</t>
  </si>
  <si>
    <t xml:space="preserve">[15/04/2025] Se realiza limpieza del módulo de depósitos, se realizaron pruebas en producción en presencia de funcionario </t>
  </si>
  <si>
    <t xml:space="preserve">[15/04/2025] Masterizacion de atm, se continua mañana // [14/04/2025] Se retiran logs y verifica billete trabado en módulo 3, se continua mañana </t>
  </si>
  <si>
    <t xml:space="preserve">[15/04/2025] se realiza verificación y limpieza de cabezal. no se encuentra billete atascado. prueba en servicio ok. // Se realiza apertura de escrow, cliente retira billete roto, se reinicia app y cliente prueba depositar. Persiste error de dispositivo. Se realiza BNE con drop, shutter y lock correct, persiste falla DROP GATE FAILS, al abrir escrow y drop cliente ya no logra acceder al atasco, luego de hacer nuevamente los correct, el drop ya no abre y persiste error DROP GATE FAILS.Contacto: _x000D_
+5492235397216 (Marcelo Pollio). Se dio de alta el Requerimiento 101052850-0._x000D_
</t>
  </si>
  <si>
    <t xml:space="preserve">[15/04/2025] se realizó mantenimiento preventivo </t>
  </si>
  <si>
    <t xml:space="preserve">[15/04/2025] router apagado. se pide a monitoreo verificar acceso remoto. confirma que pudo acceder al equipo  // Router no responde. Cliente no atiendo a los llamados telefonicos_x000D_
</t>
  </si>
  <si>
    <t>14058</t>
  </si>
  <si>
    <t>[15/04/2025] Se reinstaló software base y aplicativo multivendor v9. 5_x000D_
Se realizaron pruebas en diagnóstico y en producción sin fallas  // sin disponibilidad de UB se asistirá mañana 15/04</t>
  </si>
  <si>
    <t>BANCO LA PAMPA 14058</t>
  </si>
  <si>
    <t>[15/04/2025] Se encuentra un engranaje roto, el mismo requiere cambio de parte. suspende por pedido de repuesto.</t>
  </si>
  <si>
    <t>[15/04/2025] falla de alineador. se limpia y lubrica bujes. se realizan pruebas. test ok</t>
  </si>
  <si>
    <t xml:space="preserve">[15/04/2025] se limpian rodillos y sensores </t>
  </si>
  <si>
    <t xml:space="preserve">[15/04/2025] Se realizó mantenimiento preventivo. Se realizó prueba de extracción de efectivo con funcionario bancario. Prueba EXITOSA. ATM operativo y en servicio </t>
  </si>
  <si>
    <t xml:space="preserve">[15/04/2025] Mantenimiento preventivo. _x000D_
Reemplazo de take away módulo 1 de dispensador. _x000D_
Pruebas en servicio junto a funcionario exitosas </t>
  </si>
  <si>
    <t xml:space="preserve">[15/04/2025] instalación de equipo y puesta en producción </t>
  </si>
  <si>
    <t>[15/04/2025] se suspende pedido por repuesto // [14/04/2025] se suspende pedido por sucursal</t>
  </si>
  <si>
    <t xml:space="preserve">[15/04/2025] Se resuelve problema con el módulo de depósitos de sobres, se realizó limpieza. se realizaron pruebas en producción en presencia de funcionario </t>
  </si>
  <si>
    <t>[15/04/2025] mantenimiento preventivo</t>
  </si>
  <si>
    <t>[15/04/2025] Se actualizó firmware de placa Arduino. Regulación de ganancia de sensores en la IO board._x000D_
Pruebas en servicio junto a funcionario exitosas  // EL equipo indica estar correcto._x000D_
Aleph sin errores y BNE sin errores._x000D_
Pero el eclipo arroja error en sensores.-_x000D_
Favore de verificar en sitio</t>
  </si>
  <si>
    <t xml:space="preserve">[15/04/2025] se realiza mantenimiento preventivo en el equipo se realizaron pruebas correspondientes con funcionario </t>
  </si>
  <si>
    <t xml:space="preserve">[15/04/2025] mantenimiento preventivo. _x000D_
Pruebas en servicio junto a funcionario exitosas </t>
  </si>
  <si>
    <t>[15/04/2025] se procede a verificación de contadores y se observa reject full por eso da USER ERROR. se borran contadores y se limpia módulo. Pruebas en servicio ok</t>
  </si>
  <si>
    <t>[15/04/2025] suspende por pedido de parte // Estamos teniendo un error recurrente en el uso de la unidad. En algun momento del deposito sale en el display la alerta de billetes acumulados en la boca de devolucion. Pero la misma esta vacia. Este error queda fijo en la pantalla, y solo desaparece, cuando por tiempo cumplido emite el ticket. Se da varias veces al dia, adjunto ejemplo del mensaje en el display.</t>
  </si>
  <si>
    <t xml:space="preserve">[16/04/2025] Se subió el volumen del ATM </t>
  </si>
  <si>
    <t xml:space="preserve">[15/04/2025] Se realizó mantenimiento preventivo. Equipo operativo y en servicio </t>
  </si>
  <si>
    <t xml:space="preserve">[16/04/2025] se reparo lectora tarjetas </t>
  </si>
  <si>
    <t>[16/04/2025] Se realiza ajuste de chip de telefonía en router y se verifica correcta comunicación con Matias Cruz de monitoreo.  // .</t>
  </si>
  <si>
    <t>[16/04/2025]   se suspende por pedido de repuesto  // [15/04/2025]   se piden cassetes nuevamente // [12/04/2025]   se suspende, no toma los cassette, se habla con especialista, se solicitan reemplazos // [11/04/2025]   se cambió cabezal y pudieron depositar ok, pero al recaudar no toma el nuevo cassette. se suspende hasta que vuelva caudales con otro cassette // [09/04/2025]   se suspende por pedido de cabezal // [08/04/2025] sobre trabado en chapa set, (se pasó para abajo). se pidió a caudales que recauden y dejen abierto  para poder trabajar // cliente indica atasco en scrow, se indica reiniciar p1000, pero scrow no abre, y no se puede realizar nada. se solicita asistenica tecnica</t>
  </si>
  <si>
    <t xml:space="preserve">[16/04/2025] se modificó configuración de gaveta SN 221000069 a $2000. prueba de servicio a cargo de funcionario  // Se consulta a focal se noc ya que tiene 72hs para realizar este pedido. </t>
  </si>
  <si>
    <t xml:space="preserve">[16/04/2025]   se suspende pedido por solicitud de repuestos. // [14/04/2025] se suspende pedido por solicitud de repuestos </t>
  </si>
  <si>
    <t>10226</t>
  </si>
  <si>
    <t>[16/04/2025]   se reemplaza lector biométrico con falla de lectura. Pruebas en servicio ok.  // fecha limite de realización 16/04</t>
  </si>
  <si>
    <t>BANCO NACION 10226</t>
  </si>
  <si>
    <t>[16/04/2025] Se realizó limpieza y calibración de equipo.Se realizan varios depósitos en presencia de la supervisora Natalia Muñoz, todos exitosos.</t>
  </si>
  <si>
    <t>[16/04/2025] Se instaló validador y se reemplazó escrow._x000D_
Se actualizó template para el reconocimiento de billetes hasta $20000._x000D_
Pruebas en servicio junto a funcionario exitosas</t>
  </si>
  <si>
    <t>[16/04/2025] cambio de cam8350._x000D_
modulo probado en produccion junto al funcionario._x000D_
equipo operativo.  // [15/04/2025] se suspende pedido por repuesto // [14/04/2025] se suspende pedido por sucursal</t>
  </si>
  <si>
    <t xml:space="preserve">[16/04/2025] se modificó configuración de gaveta SN 220801337 a $2000. prueba de servicio a cargo de funcionario  // Se consulta a focal se noc ya que tiene 72hs para realizar este pedido. </t>
  </si>
  <si>
    <t>[16/04/2025] Se eliminó atasco de papel en impresora de recibos._x000D_
Se realizaron pruebas en diagnostico y en servicio sin presentar fallas.</t>
  </si>
  <si>
    <t xml:space="preserve">[16/04/2025] Mantenimiento preventivo </t>
  </si>
  <si>
    <t xml:space="preserve">[16/04/2025] se modificó configuración de gaveta SN 220700419 a $2000. prueba de servicio a cargo de funcionario  // Se consulta a focal se noc ya que tiene 72hs para realizar este pedido. </t>
  </si>
  <si>
    <t>[16/04/2025] cambio de lectora de tarjetas motorizada _x000D_
diagnósticos en osd ok_x000D_
atm ok. sin fallas.</t>
  </si>
  <si>
    <t>[16/04/2025] se suspende por pedido de repuesto</t>
  </si>
  <si>
    <t xml:space="preserve">[16/04/2025] Se aplica fix para lector de tarjetas, se realizó pruebas antes y después de la aplicación del flix. </t>
  </si>
  <si>
    <t>[16/04/2025] se reemplazaron cuatro gavetas . de dejan SN 0800188 y SN 240700156 configuradas de $2000. además SN 220900348 y 220800219 configuradas de $10000. se retiran cuatro sin número de serie. prueba a cargo de funcionario</t>
  </si>
  <si>
    <t>[16/04/2025]  Reemplazo de ups // 08/04 Se habla con Laura Sayago, para dejar equipo directo a toma y que se pueda utilizar, se solicito ups completa.</t>
  </si>
  <si>
    <t xml:space="preserve">[16/04/2025]   se cambia impresora de cliente por fallas recurrentes // [14/04/2025] se suspende pedido por solicitud de repuestos </t>
  </si>
  <si>
    <t>[16/04/2025] Al llegar el ATM se encontraba operativo, se chequeo correas y circuito de transporte, no se encontro fallas. Se realizaron pruebas en diagnostico y producción con funcionario sin presentar fallas.</t>
  </si>
  <si>
    <t xml:space="preserve">[16/04/2025] se modificó configuración de gaveta SN 220700347 a $10000. prueba de servicio a cargo de funcionario  // Se consutla a focal se noc ya que tiene 72hs para realizar este pedido. </t>
  </si>
  <si>
    <t>[16/04/2025] El personal me indica que solicita hacer la actualización de software la semana próxima ya que no tienen personal para acompañarme mientras se realiza la tarea</t>
  </si>
  <si>
    <t xml:space="preserve">[16/04/2025] se modificó configuración de gaveta SN 221000111 a $10000. prueba de servicio a cargo de funcionario  // Se consutla a focal se noc ya que tiene 72hs para realizar este pedido. </t>
  </si>
  <si>
    <t xml:space="preserve">[14/04/2025]   se solicita note feeder // [06/02/2025] no se pudo realizar mantenimiento preventivo ya que el equipo se encontraba cerrado </t>
  </si>
  <si>
    <t xml:space="preserve">[14/04/2025] Se retiran logs y verifica billete trabado en módulo 3, se continua mañana </t>
  </si>
  <si>
    <t xml:space="preserve">[14/04/2025] Mantenimiento preventivo. _x000D_
Pruebas en servicio junto a funcionario exitosas </t>
  </si>
  <si>
    <t>[14/04/2025] Se realizó mantenimiento preventivo. Se realizaron pruebas en diagnóstico sin fallas.</t>
  </si>
  <si>
    <t xml:space="preserve">[14/04/2025] se cambió shutter con mal funcionamiento (demora por buscarlo en planta MDQ). se hicieron pruebas de diagnóstico y de servicio ok junto a funcionario </t>
  </si>
  <si>
    <t xml:space="preserve">[14/04/2025] se realiza mantenimiento preventivo en el equipo se realizaron pruebas correspondientes </t>
  </si>
  <si>
    <t xml:space="preserve">[14/04/2025] Al arribar a sucursal lectora de tarjetas operativa. Se reviso lectora de tarjetas. Se realizaron pruebas y diagnósticos en lectora de tarjetas. Pruebas OK. Se realizó prueba con funcionario bancario. Prueba EXITOSA. Lectora de tarjetas operativa. ATM operativo y en servicio </t>
  </si>
  <si>
    <t>[14/04/2025] se realizó clear ram  // Se ingresa al equipo, se realiza apertura del escrow para retirar billetes trabados. escrow no responde al cierre se reinica el validador y el equipo 2 veces pero el escrow no responde, persiste abierto, por favor chequear conexión del router. +5491169188561</t>
  </si>
  <si>
    <t>[14/04/2025] se realiza desarmado de mecanismo de cerradura, reseteo y cambio de pilas, pruebas con funcionario ok.</t>
  </si>
  <si>
    <t xml:space="preserve">[14/04/2025] se solucionó problema en dispensador se realizaron pruebas correspondientes con funcionario </t>
  </si>
  <si>
    <t xml:space="preserve">[14/04/2025] se reemplazó doble extractor_x000D_
se realizan extracciones de prueba exitosas con funcionario. </t>
  </si>
  <si>
    <t>[14/04/2025] calibración ok_x000D_
depósitos éxitosos en servicio // derivado a tec</t>
  </si>
  <si>
    <t>[14/04/2025] Se realizo mantenimiento preventivo OK Se realizaron pruebas en diagnóstico. No se pudo realizar pruebas en producción ya que se encuentra mal colocada la bolsa del tesoro.</t>
  </si>
  <si>
    <t xml:space="preserve">[14/04/2025] se reparo presentador dispensador </t>
  </si>
  <si>
    <t>[14/04/2025]   Se reinstalo software base Windows 7 y aplicativo JAM v9.5. Se reemplazó placa controladora de dispensador. Se referenciaron gavetas. Se realizaron pruebas en diagnóstico sin fallas. // [11/04/2025] Se intentó reparar placa controladora sin éxito. Suspende por pedido de repuesto (Placa controladora CMD-V4). // cerrado por el paro</t>
  </si>
  <si>
    <t xml:space="preserve">[14/04/2025] Reemplazo de impresora de cliente. Se realiza prueba en producción con funcionario </t>
  </si>
  <si>
    <t xml:space="preserve">[14/04/2025] se suspende pedido por solicitud de repuestos </t>
  </si>
  <si>
    <t>[14/04/2025] mtm preventivo al 30/4_x000D_
calibracion ok_x000D_
depósitos exitosos en servicio_x000D_
cima ok</t>
  </si>
  <si>
    <t>[14/04/2025] se retiro billete de $10000 atascado en el cam8350._x000D_
retiro de insecto en el note feeder del modulo 2._x000D_
modulo probado en produccion junto al funcionario._x000D_
equipo operativo.</t>
  </si>
  <si>
    <t xml:space="preserve">[14/04/2025] Diagnóstico pruebas y preventivo ok </t>
  </si>
  <si>
    <t>[14/04/2025]   Reemplazo de presentador, stacker y feed module 1, pruebas en servicio ok con la tesorera, se continua en observación durante la semana // Belen Beola indica equipo operativo, luego de acomodar rueda cam.</t>
  </si>
  <si>
    <t>[14/04/2025] ATM no registra fallas al momento de la atención. Se realizaron pruebas en diagnóstico y producción sin fallas.</t>
  </si>
  <si>
    <t xml:space="preserve">[14/04/2025] Se realiza puesta en producción del ATM con la siguiente configuración de gavetas. 4 de $1.000 (Tipo 1) B838240901828, B838240900301, B838240701893, B838240901326. 2 de $2.000 (Tipo 2) B838240901356, B838240701276. 1 de $10.000 (Tipo 3) B838240701491. Y 1 de $20.000 (Tipo 4) B838240701280. El ATM queda sin dinero por no contar con alarma, la prueba de las denominaciones queda a cargo del funcionario </t>
  </si>
  <si>
    <t xml:space="preserve">[14/04/2025] se suspende pedido por local cerrado. se cónsulta vía mail . // NO FUE POSIBLE CONSEGUIR UN NUMERO DE TELEFONO  Última transacción: 20/03/2025 a las 23:26_x000D_
</t>
  </si>
  <si>
    <t>[15/04/2025] se realiza calibración de sensores  // Se verifica error en el equipo, se le indica al cliente verificar compartimientos (sin encontrar atascos) y ademas limpiar con paño humedo. Se reinicia y persiste falla, no puede depositar. Requiere asistencia tecnica. Contacto: _x000D_
+5492265418399 (Analia Ríos). Se dio de alta el Requerimiento 101051766-0.</t>
  </si>
  <si>
    <t xml:space="preserve">[15/04/2025] Se realizó mantenimiento preventivo. Se realizó prueba de depósito de efectivo con cliente. no sé depósito. Prueba EXITOSA .Equipo operativo y en servicio </t>
  </si>
  <si>
    <t>[15/04/2025]   se piden cassetes nuevamente // [12/04/2025]   se suspende, no toma los cassette, se habla con especialista, se solicitan reemplazos // [11/04/2025]   se cambió cabezal y pudieron depositar ok, pero al recaudar no toma el nuevo cassette. se suspende hasta que vuelva caudales con otro cassette // [09/04/2025]   se suspende por pedido de cabezal // [08/04/2025] sobre trabado en chapa set, (se pasó para abajo). se pidió a caudales que recauden y dejen abierto  para poder trabajar // cliente indica atasco en scrow, se indica reiniciar p1000, pero scrow no abre, y no se puede realizar nada. se solicita asistenica tecnica</t>
  </si>
  <si>
    <t xml:space="preserve">[15/04/2025] se ajusto dispensador </t>
  </si>
  <si>
    <t>[15/04/2025] Se procedió a desarmar shutter, se detecto cable cortado por mecanismo. Se realizo la reparación del mismo en campo. Se realizaron pruebas en diagnóstico y producción con funcionario sin presentar fallas.</t>
  </si>
  <si>
    <t xml:space="preserve">[15/04/2025] se realizó mantemiento preventivo correspondiente.  además se cambiaron note feeder de módulos 1 y 4 por fallas. equipo operativo y probado en producción con funcionario  // [14/04/2025]   se solicita note feeder // [06/02/2025] no se pudo realizar mantenimiento preventivo ya que el equipo se encontraba cerrado </t>
  </si>
  <si>
    <t>[14/04/2025] Se configuraron las gavetas S/N BM00968879 y BM403003 de $20000. Se adjuntan fotos y capturas de pantalla que demuestran la correcta configuración.</t>
  </si>
  <si>
    <t>Grabadora de CD</t>
  </si>
  <si>
    <t xml:space="preserve">[15/04/2025] Se realiza limpieza y colocación de correas en el feeder nro 4, se realizan pruebas en servicio sin falla con funcionario. </t>
  </si>
  <si>
    <t>[15/04/2025] se procede a limpieza de restos de papel de impresora de recibos que tapaban sensor, prueba en servicio sin fallas, modulo ok. se borran contadores.</t>
  </si>
  <si>
    <t>[15/04/2025] equipo sin fallas se realizo mantenimiento preventivo  // Ricardo Moreira indica asisitir mañana 8:30hs_x000D_
_x000D_
Coordinado con UB para el dia lunes</t>
  </si>
  <si>
    <t xml:space="preserve">[15/04/2025] Mantenimiento preventivo ok. No se realiza deposito de prueba porque no hay transportistas para depositar </t>
  </si>
  <si>
    <t xml:space="preserve">[14/04/2025] Se realizo reparación de modulo reciclador._x000D_
Se realizaron diversas pruebas en diagnostico sin presentar fallas._x000D_
Se realizaron varios depósitos y extracciones sin presentar fallas._x000D_
Se realizaron varias extracciones de clientes sin presentar fallas._x000D_
Se adjuntan fotos de los comprobantes de deposito y extracción realizados por el técnico._x000D_
</t>
  </si>
  <si>
    <t>[14/04/2025] Pedido atendido a las 13:00 por falla de comunicación, se llamo a link y lo tenían stoppeado, luego del llamado lo sacaron del ese estado y le enviaron una carga.  ATM queda en servicio</t>
  </si>
  <si>
    <t>[14/04/2025] reconfiguracion de bios. se realizan varias pruebas de apagado y reinicio luego de la configuración y no presenta nueva falla. equipo operativo //  Jennifer Mendoza +5493704083903_x000D_
Se carga en DM.</t>
  </si>
  <si>
    <t>[14/04/2025] se suspende pedido por sucursal</t>
  </si>
  <si>
    <t>[15/04/2025] Se miden tensiones y realizan pruebas del equipo, se descarta falla de fuente, el error esta producido por la falla del modulo de depósitos.</t>
  </si>
  <si>
    <t xml:space="preserve">[15/04/2025] Mantenimiento preventivo ok. No se realiza prueba de deposito en producción porque no hay transportistas para depositar. </t>
  </si>
  <si>
    <t>[15/04/2025] se instalan certificados y lector nuevamente. La opción queda disponible para operar pero el lector no lee huellas. suspendo por cambio de lector</t>
  </si>
  <si>
    <t>[14/04/2025] cambio de partes</t>
  </si>
  <si>
    <t xml:space="preserve">[14/04/2025] La gaveta de $10000 sn:BR010138511 posee guías superiores y de ancho de billete fuera de posición y produce mal funcionamiento en el dispensador. Se repara y se prueba en producción con funcionario.  // Dinnoto Sebastian tesorero informa que no abren mañana pide el lunes asistir </t>
  </si>
  <si>
    <t>[13/04/2025] servicio dr cambio de partes. equipo operativo.  se prueba con el cliente.</t>
  </si>
  <si>
    <t xml:space="preserve">[14/04/2025]   Mantenimiento preventivo abril  // [11/04/2025] Suspende por Horario de atención cierran a las 12 </t>
  </si>
  <si>
    <t xml:space="preserve">[14/04/2025] se realizó mantenimiento preventivo </t>
  </si>
  <si>
    <t>[14/04/2025] Limpieza y calibracíón de equipo.Se realizan varios depósitos , todos exitosos</t>
  </si>
  <si>
    <t>[14/04/2025] equipo operativo con deposito realizado  // cliente indica que equipo emite el error CONNETION FAILURE DESDE EL VIERNES Y NO PERMITE depositar, se reinicia desde pc, y cliente desde boton de equipo, error continua, cliente solicita asistencia tecnica presencial</t>
  </si>
  <si>
    <t xml:space="preserve">[14/04/2025] mantenimiento preventivo </t>
  </si>
  <si>
    <t>[14/04/2025]   Se cambia y configura ups, pruebas en servicio sin falla. // [10/04/2025] Se suspende por pedido de repuesto. // El equipo se encuentra en buen estado, la ups se apaga por si sola y produce que se apague todo el equipo, el cliente informa que hace ruido eso quiere decir que esta con poca batería y varias veces  fueron técnicos a chequear la misma y persiste la misma falla. +5491162505166</t>
  </si>
  <si>
    <t xml:space="preserve">[14/04/2025] Tesorero encontro mitad de tarjeta fuera de la lectora. Se realizo una revisión exhaustiva y se encontro la otra mitad dentro de la lectora dejando fuera de servicio el atm por error en la misma. Se realizo instalación de fix out of service. Se realizaron pruebas en diagnóstico y producción con funcionario sin presentar fallas. // [11/04/2025] La sucursal se encuentra cerrada por feriado local. </t>
  </si>
  <si>
    <t>[14/04/2025] Se realiza limpieza del equipo, tensión de correa, verificación de mecanismos, verificación de sensores pruebas en servicio sin falla con funcionario.</t>
  </si>
  <si>
    <t xml:space="preserve">[14/04/2025] Se desarmó y se reparó el sensor MTS. Se realizó limpieza, se realizaron pruebas en producción en presencia de funcionario </t>
  </si>
  <si>
    <t xml:space="preserve">[14/04/2025] Se realiza revisión de sensores  , no presentan fallas.Se reemplaza bolsa y queda sin fallas. Se realizan varios depósitos en presencia de la supervisora , todos exitosos.Equipo queda en servicio_x000D_
Se revisa e identifica bolsa y se le da seguimiento para descartar que tenga fallas o que se haya colocado mal. // Se consulta a caudales  disponibilidad_x000D_
cliente se comunica por intervencion de cit requerida, se verifica que le recaudaron el dia 12/4, reinicio, error persiste_x000D_
contacto: +54 9 297 417-9050_x000D_
</t>
  </si>
  <si>
    <t xml:space="preserve">[14/04/2025] El viernes se reinstaló software MV JAM 9.5.0. Se realizaron las pruebas pertinentes con el funcionario y el equipo operó durante el fin de semana sin problemas._x000D_
Se reemplazó preventivamente cable utp rj45 de red._x000D_
Pruebas en servicio junto a funcionario exitosas  // [11/04/2025] Se suspende por pedido de parte  // reinaldo mulan indica que mañana no estara en la sucursal que pasemos el viernes. </t>
  </si>
  <si>
    <t>[12/04/2025] se reemplazaron consumibles del modulo #3  y #4._x000D_
Se realizaron diversas pruebas en diagnostico y en servicio sin presentar fallas.</t>
  </si>
  <si>
    <t>[12/04/2025]   se suspende, no toma los cassette, se habla con especialista, se solicitan reemplazos // [11/04/2025]   se cambió cabezal y pudieron depositar ok, pero al recaudar no toma el nuevo cassette. se suspende hasta que vuelva caudales con otro cassette // [09/04/2025]   se suspende por pedido de cabezal // [08/04/2025] sobre trabado en chapa set, (se pasó para abajo). se pidió a caudales que recauden y dejen abierto  para poder trabajar // cliente indica atasco en scrow, se indica reiniciar p1000, pero scrow no abre, y no se puede realizar nada. se solicita asistenica tecnica</t>
  </si>
  <si>
    <t xml:space="preserve">[12/04/2025] por error database, se realizó depuración de archivos, solucionando el inconveniente. no se hace prueba de servicio por bolsa llena. // Require asistencia en sitio para masterizar, si es posible realizar cambio de disco pro capacidad llena, equipo cuneta con software limitado, confirmar con QA si es posible cambio </t>
  </si>
  <si>
    <t>[13/04/2025] se solucionó problema en placa de sensores se realizaron pruebas correspondientes  // Error bolsa ausente habiendo depositado después de recaudación_x000D_
_x000D_
bolsa al 8%_x000D_
Se envía correo a la delegación solicitando asistencia_x000D_
_x000D_
Se desactiva placa de manera preventiva, autorizado por Sebastián, equipo queda operativo con depósito de prueba_x000D_
_x000D_
_x000D_
Contacto_x000D_
Daiana Roman_x000D_
2254 44-3053</t>
  </si>
  <si>
    <t xml:space="preserve">[12/04/2025] Se realizo reparación de doble extractor._x000D_
Se realizo calibración de sensores y referenciacion de gaveta._x000D_
Se realizaron pruebas en diagnostico sin presentar falla._x000D_
Se realizaron pruebas en servicio junto al funcionario sin presentar falla._x000D_
</t>
  </si>
  <si>
    <t xml:space="preserve">[11/04/2025] se realizó mantenimiento preventivo </t>
  </si>
  <si>
    <t>Berthet, Hernan</t>
  </si>
  <si>
    <t xml:space="preserve">[11/04/2025] mantenimiento preventivo del equipo </t>
  </si>
  <si>
    <t>[11/04/2025]  Pedido cerrado falla de flow // [11/04/2025] Se libero atasco de correas verticales qué entran al tesoro_x000D_
Se realizaron pruebas en producción con 3 depósitos sin fallas  // Se ingresa al equipo con normalidad, se le inicia al cliente abrir el equipo y con un trapo semi húmedo limpiar todo el recorrido por donde pasa el billete, y se procede a restaurar en forma manual, este procedimiento se realiza 2 veces. persiste falla e8 no visible. +5492954309580</t>
  </si>
  <si>
    <t xml:space="preserve">[11/04/2025] Reemplazo de escrow de CCDM. Se realiza pruebas en servicio y en diagnóstico no presentando falla el CCDM // Se envia a tesorera Julioeta Vasquez para asistir pero no estan en sucursal. por paro nacional- </t>
  </si>
  <si>
    <t>[11/04/2025] se regula sensores. se realizan pruebas de depósito. queda en servicio. // se verifica equipo sin valores</t>
  </si>
  <si>
    <t>[11/04/2025] Se suspende pedido ya que la parte faltante del módulo de depósitos enviada por la anterior empresa, tiene faltante del lector del validador</t>
  </si>
  <si>
    <t>[11/04/2025] Se suspende por pedido de repuesto</t>
  </si>
  <si>
    <t>Se reemplazó escrow de módulo de depósitos. Se actualizó template para reconocimiento de billetes hasta $20000._x000D_
Se debió comunicarse con Soporte a 11/04 entidades de Link por error I-047, debiendo ellos habilitar módulo en la carga de configuración. _x000D_
Pruebas en servicio junto a funcionario exitosas</t>
  </si>
  <si>
    <t xml:space="preserve">[11/04/2025] mantenimiento preventivo </t>
  </si>
  <si>
    <t>[11/04/2025] Se intentó reparar placa controladora sin éxito. Suspende por pedido de repuesto (Placa controladora CMD-V4). // cerrado por el paro</t>
  </si>
  <si>
    <t>[11/04/2025] se sacó billete trabado en recorrido (de dejo en la purga) se ubicaron correas salidas de note transport. se hicieron pruebas de diagnóstico y de servicio ok junto a funcionario. * (sin sello ni fechador por extrabancario) // Se consulta por BNA guardia cuando asisten</t>
  </si>
  <si>
    <t xml:space="preserve">[11/04/2025] se solucionó problema en equipo se realizaron pruebas correspondientes </t>
  </si>
  <si>
    <t xml:space="preserve">[11/04/2025] Se resuelve problema con el dispensador de dinero, se realizó limpieza, se realizaron pruebas en producción en presencia de funcionario </t>
  </si>
  <si>
    <t>[11/04/2025] cambio de picker (modulo 2)._x000D_
modulo probado en produccion junto al funcionario._x000D_
equipo operativo.</t>
  </si>
  <si>
    <t>[11/04/2025] se remasterizo cti90  // RECHAZA BILLETAJE LUEGO DEL MP  REALIZADO, NO PERMITE DEPOSITAR._x000D_
REMOTAMENTE SE REALIZO REVISIÓN Y NO TIENE NADA TRABADO NO MUESTRA FALLA , CLIENTE SE QUEJA QUE RECHAZA BILLETES Y NO LE PERMITE DEPOSITAR.</t>
  </si>
  <si>
    <t>[11/04/2025] se realiza configuración de máquina para que de aviso antes de que se encuentre llena</t>
  </si>
  <si>
    <t>[11/04/2025] boquilla del presenter vandalizado._x000D_
enderezado partes metálicas y alineación._x000D_
diagnósticos en OSD ok _x000D_
atm ok // Se debe coordinar con caudales</t>
  </si>
  <si>
    <t xml:space="preserve">[11/04/2025] masterizacion de equipo depositos de prueba y chequeado con soporte cash //  Requerimiento 101050817-0. Fallo de Lectura- Control de puerta de entrega de dinero: no se pudieron escribir datos Contacto: +5492994082227  Horarios: lunes a sábado de 9 a 22. Domingos y feriados de 9 a 21. Se descartan atascos. Se verifica desde BNE scrow  trabado posible falla mecánica. Se verifico conexiones, apagado y reinicio del equipo. SP 2.0.2.12_x000D_
Aleph 3.0.4.16   _x000D_
TEMPLATE1.084.30_x000D_
DM ID 004677016470_x000D_
Sin error de Timeout _x000D_
Verificar con técnico en sitio. </t>
  </si>
  <si>
    <t>[11/04/2025] se instala, configuran atm y gavetas: $20.000 SN 800500 Y 100958_x000D_
$10.000 SN 101782 Y 800489_x000D_
$2.000 SN 800491 Y 101063_x000D_
$1.000 SN 800488 Y 100765_x000D_
_x000D_
Se realiza capacitación y se realiza transaccion de prueba aunque el.equipo queda sin dispensar porque faltan alarmas y cerraduras._x000D_
pruebas a cargo de dispensado a cargo de responsable_x000D_
atm ok</t>
  </si>
  <si>
    <t>[11/04/2025] se baja por suspensión de service call</t>
  </si>
  <si>
    <t>[11/04/2025] Se realiza cambio de lectora, limpieza del equipo, verificacion de mecanismos, pruebas en servicio sin falla.</t>
  </si>
  <si>
    <t>[11/04/2025] se camba lectora de tarjeta.</t>
  </si>
  <si>
    <t xml:space="preserve">[11/04/2025] Se suspende por pedido de parte  // reinaldo mulan indica que mañana no estara en la sucursal que pasemos el viernes. </t>
  </si>
  <si>
    <t>[11/04/2025]   se cambió cabezal y pudieron depositar ok, pero al recaudar no toma el nuevo cassette. se suspende hasta que vuelva caudales con otro cassette // [09/04/2025]   se suspende por pedido de cabezal // [08/04/2025] sobre trabado en chapa set, (se pasó para abajo). se pidió a caudales que recauden y dejen abierto  para poder trabajar // cliente indica atasco en scrow, se indica reiniciar p1000, pero scrow no abre, y no se puede realizar nada. se solicita asistenica tecnica</t>
  </si>
  <si>
    <t>[12/04/2025] Se reemplazo monitor de cliente._x000D_
Se realizo prueba en servicio sin presentar falla. // [11/04/2025] Se suspende por pedido de repuesto</t>
  </si>
  <si>
    <t xml:space="preserve">[12/04/2025] se realizó mantenimiento preventivo </t>
  </si>
  <si>
    <t xml:space="preserve">[11/04/2025] La sucursal se encuentra cerrada por feriado local. </t>
  </si>
  <si>
    <t>[10/04/2025] se observa router sin cable de alimentación. se busca y se coloca. la.terminal queda con conexión, se llama a monitoreo para corroborar y confirman conexión. mae ok // verificarn en sitio y comunicarse con monitorreo</t>
  </si>
  <si>
    <t>[10/04/2025] Se cierra bajo el pedido 101050333 ya que el mismo está duplicado.</t>
  </si>
  <si>
    <t>[10/04/2025] Se suspende por pedido de repuesto. // El equipo se encuentra en buen estado, la ups se apaga por si sola y produce que se apague todo el equipo, el cliente informa que hace ruido eso quiere decir que esta con poca batería y varias veces  fueron técnicos a chequear la misma y persiste la misma falla. +5491162505166</t>
  </si>
  <si>
    <t xml:space="preserve">[10/04/2025] mantenimiento preventivo del atm </t>
  </si>
  <si>
    <t xml:space="preserve">[10/04/2025] se realizó mantenimiento preventivo </t>
  </si>
  <si>
    <t xml:space="preserve">[10/04/2025] mantenimiento preventivo </t>
  </si>
  <si>
    <t xml:space="preserve">[10/04/2025] diagnóstico pruebas y preventivo ok </t>
  </si>
  <si>
    <t xml:space="preserve">[10/04/2025] Mantenimiento preventivo abril </t>
  </si>
  <si>
    <t>[10/04/2025] Se diagnostica el equipo, error de customer, se solicita el repuesto para su posterior cambio. Se demora ya que se deben realizar configuraciones en el soft posterior a la actualizacion del Jam 11.0.0</t>
  </si>
  <si>
    <t xml:space="preserve">[10/04/2025] se solicita fuente de 12 volt para monitor de supervisor </t>
  </si>
  <si>
    <t xml:space="preserve">[10/04/2025] Mantenimiento preventivo. _x000D_
Se debió reinstalar JAM 9.5.0 ya que al intentar poner el ATM en servicio, quedaba freezado sin levantar para cargar en la red._x000D_
Pruebas en servicio junto a funcionario exitosas </t>
  </si>
  <si>
    <t xml:space="preserve">[10/04/2025] Se suspende pedido ya que la sucursal permanece cerrada por paro. </t>
  </si>
  <si>
    <t xml:space="preserve">[10/04/2025] masterizacion de equipo 4.30 y mantenimiento preventivo </t>
  </si>
  <si>
    <t>[10/04/2025] se cambió UPS Glory 500</t>
  </si>
  <si>
    <t xml:space="preserve">[10/04/2025] Se realizo limpieza de los doble extractores, calibración de sensores y referenciacion de gavetas._x000D_
Se realizaron diversas pruebas en diagnostico sin presentar fallas._x000D_
Se realizaron pruebas en servicio junto al funcionario (Pablo Millan) sin presentar fallas._x000D_
</t>
  </si>
  <si>
    <t>[11/04/2025] Se realizo instalación de software Aleph 4.30. Se comunico con monitoreo para activar chip. Se chequeo comunicación. Se realizo carga de usuarios. Se realizaron pruebas en diagnóstico y producción con funcionario sin presentar fallas.</t>
  </si>
  <si>
    <t xml:space="preserve">[11/04/2025] se limpiaron rodillos de módulos, se ajustaron guías de stacker, se limpió stacker. pruebas ok. atm operativo  // Se habla Con Maria José Reartes quien idnica que pasemos el viernes por motivo del paro nacional </t>
  </si>
  <si>
    <t xml:space="preserve">[11/04/2025] Suspende por Horario de atención cierran a las 12 </t>
  </si>
  <si>
    <t>[11/04/2025] al arribo equipo 100%operativo_x000D_
diagnósticos ok_x000D_
prueba de fe de vida realizada por tesorero._x000D_
atm ok._x000D_
sin fallas. // Se escala a los focal para consultar por Guardia</t>
  </si>
  <si>
    <t>[11/04/2025] Se suspende pedido ya que la parte faltante del módulo de depósitos enviada por la anterior empresa, tiene faltante de la placa principal del validador</t>
  </si>
  <si>
    <t xml:space="preserve">[11/04/2025]   calibración de mts y self calibration con billetes de 10k. Pruebas de dispensación exitosas  // Se habla con Sergio Hernandez indica que no estaran en sucursal por paro nacional _x000D_
_x000D_
[09/04/2025] suspendo por pedido de MTas qué no se puede calibrar. </t>
  </si>
  <si>
    <t xml:space="preserve">[11/04/2025] se realizó mantenimiento preventivo. pruebas ok. atm operativo </t>
  </si>
  <si>
    <t>[11/04/2025] se ajusto percha lata bolsa</t>
  </si>
  <si>
    <t>[11/04/2025]   Se realiza cambio de custom interface, pruebas en servicio sin falla con funcionario,el equipo queda operativo. // [10/04/2025] Se diagnostica el equipo, error de customer, se solicita el repuesto para su posterior cambio. Se demora ya que se deben realizar configuraciones en el soft posterior a la actualizacion del Jam 11.0.0</t>
  </si>
  <si>
    <t>[11/04/2025] se realiza mantenimiento preventivo en el equipo se realizaron pruebas correspondientes</t>
  </si>
  <si>
    <t xml:space="preserve">[11/04/2025]   se reemplazo fuente quemada de monitor de supervisor, quedó ok // [10/04/2025] se solicita fuente de 12 volt para monitor de supervisor </t>
  </si>
  <si>
    <t>[11/04/2025] Se realizo MP._x000D_
prueba de depositos con el operador ok._x000D_
Equipo operativo // [17/03/2025] se suspende pedido x sucursal</t>
  </si>
  <si>
    <t xml:space="preserve">[11/04/2025] Mantenimiento preventivo abril </t>
  </si>
  <si>
    <t>[11/04/2025] Se suspende mantenimiento ya que la sucursal no cuenta con disponibilidad para tener el tesoro del ATM abierto para la tarea</t>
  </si>
  <si>
    <t xml:space="preserve">[11/04/2025] se realiza mantenimiento preventivo en el equipo se realizaron pruebas correspondientes </t>
  </si>
  <si>
    <t xml:space="preserve">[09/04/2025] suspendo por pedido de MTas qué no se puede calibrar. </t>
  </si>
  <si>
    <t>[09/04/2025] Se reparó switch de transporte superior. Se realizaron pruebas en diagnóstico sin fallas.</t>
  </si>
  <si>
    <t xml:space="preserve">[09/04/2025] Se realizo M. preventivo </t>
  </si>
  <si>
    <t xml:space="preserve">[09/04/2025] Se realizó Mantenimiento preventivo. </t>
  </si>
  <si>
    <t xml:space="preserve">[09/04/2025] mantenimiento preventivo </t>
  </si>
  <si>
    <t>[09/04/2025]   se suspende por pedido de cabezal // [08/04/2025] sobre trabado en chapa set, (se pasó para abajo). se pidió a caudales que recauden y dejen abierto  para poder trabajar // cliente indica atasco en scrow, se indica reiniciar p1000, pero scrow no abre, y no se puede realizar nada. se solicita asistenica tecnica</t>
  </si>
  <si>
    <t xml:space="preserve">[09/04/2025] Cambio de sensor BV5000, sensores de output y reconfiguración de billetes. Pruebas de depósitos en servicio con el operador exitosas  // [08/04/2025]   Se solicita validador, se recomienda verificar funcionamiento del ups ya que no soporta más de 10 segundos un corte de energía  // [07/04/2025] cambio de sensor input, master board, sensor de sincronización y validador. Se solicita nuevamente validador. Pedido suspendido  // [06/04/2025]   suspendo por.pedido de repuesto y llegada de las.mismas para terminar de resolver falla de sincronizacion por cambio de validador.  // [05/04/2025] se suspende porque se reemplazo validador y la.herramienta para sincronizar no funcionó.  // Billetes trabados no visible, se hace reset queda operativa, al intentar depositar vuelve el error </t>
  </si>
  <si>
    <t>[09/04/2025] mtm preventivo al 30/4_x000D_
calibración ok_x000D_
diagnósticos ok _x000D_
depósitos exitosos en servicio _x000D_
cima ok</t>
  </si>
  <si>
    <t>[09/04/2025] reparacion del engranaje del shutter._x000D_
modulo probado en produccion junto al funcionario._x000D_
equipo operativo.</t>
  </si>
  <si>
    <t>22</t>
  </si>
  <si>
    <t xml:space="preserve">[09/04/2025] se colocó Snap latch faltante en  modulo 4_x000D_
Se realizaron pruebas en diagnóstico y en producción sin fallas </t>
  </si>
  <si>
    <t>BANCO LA PAMPA 22</t>
  </si>
  <si>
    <t>[09/04/2025] mtm preventivo al 30/4_x000D_
calibración_x000D_
diagnósticos ok _x000D_
depósitos exitosos en servicio._x000D_
cima ok</t>
  </si>
  <si>
    <t xml:space="preserve">[09/04/2025] se realiza mantenimiento preventivo en el equipo se realizaron pruebas correspondientes </t>
  </si>
  <si>
    <t>[09/04/2025] Se hablo con especialista. Se realizaron pruebas y se detecto que el shutter no responde. Se suspende pedido por solicitud de repuesto. // [08/04/2025] Se suspende pedido ya que la sucursal cierra.</t>
  </si>
  <si>
    <t xml:space="preserve">[09/04/2025] se limpio y ajusto módulo dispensador </t>
  </si>
  <si>
    <t xml:space="preserve">[09/04/2025] Mantenimiento preventivo ok. Se realiza prueba en producción con funcionario </t>
  </si>
  <si>
    <t>14039</t>
  </si>
  <si>
    <t xml:space="preserve">[09/04/2025] Se reemplazo doble extractor inferior_x000D_
Se realizaron pruebas en diagnóstico y en producción sin fallas </t>
  </si>
  <si>
    <t>BANCO LA PAMPA 14039</t>
  </si>
  <si>
    <t xml:space="preserve">[09/04/2025] se realizó mantenimiento preventivo </t>
  </si>
  <si>
    <t>[09/04/2025]   Se termina de configurar usuarios y roles con especialista y se realizan pruebas en servicio con responsable. Mae ok // [08/04/2025] se reemplaza pc por.modelo new. por Cierre sucursal suspendo para terminar configuracion.  // Figura en el equipo American megatrends, se procede a apagar el equipo de forma manual, al iniciar inicia windows pero el dispositivo figura desconectado.</t>
  </si>
  <si>
    <t xml:space="preserve">[09/04/2025] mantenimiento </t>
  </si>
  <si>
    <t>[09/04/2025] actualización sistema y template billetes de 10 y 20 mil. se prueba con el cliente  ok. // Se verifica equipo con una version de Aleph desactualizada._x000D_
Favor de asistir y masterizar</t>
  </si>
  <si>
    <t xml:space="preserve">[09/04/2025] Se resuelve problema con el lector de tarjetas, se realizó limpieza, se realizaron pruebas en producción en presencia de funcionario </t>
  </si>
  <si>
    <t xml:space="preserve">[10/04/2025] Se realizó mantenimiento preventivo. Equipo operativo y en servicio </t>
  </si>
  <si>
    <t xml:space="preserve">[09/04/2025] MAE sin fallas y en servicio a la llegada del técnico  // Se contacta el cliente indicando que no anda el táctil y titila la pantalla. Indica que es un error recurrente, va el técnico, queda ok pero vuelve a falla._x000D_
Contacto: 0223-5194241 </t>
  </si>
  <si>
    <t xml:space="preserve">[10/04/2025] se realiza mantenimiento preventivo en el equipo se realizaron pruebas correspondientes </t>
  </si>
  <si>
    <t>[10/04/2025] Se realizo MP._x000D_
prueba de depositos con el operador ok._x000D_
Equipo operativo</t>
  </si>
  <si>
    <t xml:space="preserve">[10/04/2025] Se realiza mantenimiento preventivo </t>
  </si>
  <si>
    <t xml:space="preserve">[10/04/2025] Se retira resto de papel del interior de la impresora y funciona normalmente. Se realiza prueba en producción con funcionario </t>
  </si>
  <si>
    <t>[10/04/2025] Se colocó en posición sensor del stacker fuera de lugar, tras un atasco que fue retirado por funcionario. _x000D_
Pruebas en servicio junto a funcionario exitosas  // Se consulta a focal para ir, pero nos reciben mañana 10/04  a partir de las 10hs</t>
  </si>
  <si>
    <t xml:space="preserve">[10/04/2025] mantenimiento preventivo del equipo </t>
  </si>
  <si>
    <t>[10/04/2025] módulo de deposito sin fallas al momento de la visita..</t>
  </si>
  <si>
    <t>[10/04/2025]  Se realizo cambio de shutter. Se realizaron pruebas en diagnóstico y producción con funcionario sin presentar fallas // [09/04/2025] Se hablo con especialista. Se realizaron pruebas y se detecto que el shutter no responde. Se suspende pedido por solicitud de repuesto. // [08/04/2025] Se suspende pedido ya que la sucursal cierra.</t>
  </si>
  <si>
    <t>[09/04/2025] Se realizo mantenimiento preventivo OK Se realizaron pruebas en diagnóstico y producción con funcionario sin presentar fallas.</t>
  </si>
  <si>
    <t>14031</t>
  </si>
  <si>
    <t xml:space="preserve">[09/04/2025] Se remplazo doble extractor superior_x000D_
Se realizaron pruebas en diagnóstico y en producción sin fallas </t>
  </si>
  <si>
    <t>BANCO LA PAMPA 14031</t>
  </si>
  <si>
    <t xml:space="preserve">[10/04/2025] Ajuste de carro de lectora y reemplazo de la misma, se ajusta cable de biometrico. Se realiza prueba en producción.  // Se consulta a caudales para asistir- </t>
  </si>
  <si>
    <t>[10/04/2025] Se realizó mantenimiento preventivo. Se realizó prueba en producción con empleado de la Entidad sin fallas.</t>
  </si>
  <si>
    <t>[08/04/2025] Se repara lectora en campo, se recomienda su sustitución ya que la misma puede reiterar la falla.</t>
  </si>
  <si>
    <t>[08/04/2025] Se reemplazó keypad cover de gaveta QR 00-104777-000D-9717, configurada de $20000. Se realizaron pruebas en diagnóstico y producción con clientes de la Entidad sin fallas.</t>
  </si>
  <si>
    <t xml:space="preserve">[08/04/2025] se realizó mantemiento preventivo correspondiente </t>
  </si>
  <si>
    <t xml:space="preserve">[08/04/2025] mantenimiento preventivo </t>
  </si>
  <si>
    <t>[08/04/2025]   se cambian teclas de función. se hicieron pruebas de diagnóstico y de servicio ok junto a funcionario  // [07/04/2025] se cambio teclado de funcion y no funcionó, se solicita otro repuesto._x000D_
suspendo</t>
  </si>
  <si>
    <t xml:space="preserve">[08/04/2025]   Se remplazo stacker_x000D_
Se reparo lectora de tarjetas, se reemplazo kit de gomas de tracción_x000D_
Se realizaron pruebas en diagnóstico y en producción sin fallas  // [07/04/2025] Engranajes de stacker rotos_x000D_
Suspende por pedido de repuestos </t>
  </si>
  <si>
    <t xml:space="preserve">[08/04/2025] se realizó cambio de rodamiento gastados de módulos dispensador.  se limpió y calibró.  modulo dispensador probado en producción con funcionario </t>
  </si>
  <si>
    <t>[08/04/2025] Se realizo mantenimiento preventivo OK Se realizaron pruebas en diagnóstico y producción con funcionario sin presentar fallas.</t>
  </si>
  <si>
    <t xml:space="preserve">[08/04/2025] Se configuro ATM con Mix tipo 1 $500 - tipo 2 $1000 - tipo 3 $2000 tipo 4 $10000. Se configuraron gavetas SN BE00067032 y BY000213008 para $2000 // SN BE065448 y BE00134396 para $10000. Prueba de servicio a cargo de encargado. // [08/04/2025] se suspende a pedido de encargado para que pasemos después de 14hrs (ahora no pueden balancear y dejar en cero, que es necesario para el cambio de configuración) </t>
  </si>
  <si>
    <t xml:space="preserve">[08/04/2025] Mantenimiento preventivo. _x000D_
Reemplazo stripper wheel módulo 1 y 4._x000D_
Regulación extension floor gaveta $1000 N°BY000892325._x000D_
Cambió denominación de gaveta N°BY000884090 a valor $20000._x000D_
Pruebas en servicio junto a funcionario exitosas </t>
  </si>
  <si>
    <t xml:space="preserve">[08/04/2025] Se realizo mantenimiento preventivo OK Se realizaron pruebas en diagnóstico y producción con funcionario sin presentar fallas </t>
  </si>
  <si>
    <t xml:space="preserve">[08/04/2025] diagnóstico pruebas y preventivo ok </t>
  </si>
  <si>
    <t xml:space="preserve">[08/04/2025] se realizó limpieza y regulación mts. Pruebas de dispensación exitosas </t>
  </si>
  <si>
    <t xml:space="preserve">[08/04/2025] se realizó mantenimiento preventivo </t>
  </si>
  <si>
    <t xml:space="preserve">[08/04/2025] se cambió consumibles dispensador </t>
  </si>
  <si>
    <t xml:space="preserve">[08/04/2025] Se realiza mantenimiento preventivo </t>
  </si>
  <si>
    <t>[08/04/2025] No se realiza mantenimiento preventivo ya que la sucursal se encuentra sin luz y fuera de servicio. La misma entra en remodelaciones por inundacion. Se recomienda contactarse con tesorería de la sucursal.</t>
  </si>
  <si>
    <t xml:space="preserve">[08/04/2025] se realiza mantenimiento preventivo en el equipo se realizaron pruebas correspondientes </t>
  </si>
  <si>
    <t>[08/04/2025] se re instaló imagen base y se configuró equipo completo. se realizó prueba en producción con funcionario  // Error Data base conection failed. Se reinicia el equipo pero persiste la falla, se deriva a técnico para revisar.</t>
  </si>
  <si>
    <t>[08/04/2025] mtm preventivo al 30-4_x000D_
calibración ok_x000D_
depósitos exitosos en servicio_x000D_
cima ok</t>
  </si>
  <si>
    <t xml:space="preserve">[08/04/2025] Se resuelve problema con el presentador del dispensador de dinero, se realizó limpieza, se realizaron pruebas en producción en presencia de funcionario </t>
  </si>
  <si>
    <t xml:space="preserve">[08/04/2025] Reemplazo de chasis de CCDM. Se realiza prueba de deposito en producción con funcionario. </t>
  </si>
  <si>
    <t xml:space="preserve">[08/04/2025] Se realizó mantenimiento preventivo. Se realiza prueba de depósito con cliente. Prueba EXITOSA . Equipo operativo y en servicio </t>
  </si>
  <si>
    <t>[08/04/2025] se ajusto correa validador  // Se dio de alta el Requerimiento 101049210-0.</t>
  </si>
  <si>
    <t xml:space="preserve">[08/04/2025] Se reemplazó lector biométrico._x000D_
Pruebas en diagnóstico ok._x000D_
Pruebas en servicio junto a funcionario exitosas </t>
  </si>
  <si>
    <t>[08/04/2025] Se realiza cambio de fuente atx, pruebas en servicio sin falla con funcionario.</t>
  </si>
  <si>
    <t xml:space="preserve">[08/04/2025] Se reemplazó bushing rueda CAM._x000D_
Pruebas en servicio junto a funcionario exitosas </t>
  </si>
  <si>
    <t>[08/04/2025] Se suspende pedido ya que la sucursal cierra.</t>
  </si>
  <si>
    <t>[08/04/2025] se reinicio PC y comenzó a transmitir ok. se hablo con monitoreo (Irina) quien constato y confirmo conexión ok con el equipo  // No corresponde sc cliente</t>
  </si>
  <si>
    <t>[09/04/2025] Se realizo MP._x000D_
Las pruebas de depositos quedan a cargo del operador por no contar con efectivo._x000D_
Equipo operativo</t>
  </si>
  <si>
    <t xml:space="preserve">[09/04/2025] se sacó billete trabado (pedazo) se acomodaron correas sueltas salidas. se hicieron pruebas de diagnóstico y de servicio ok junto a funcionario </t>
  </si>
  <si>
    <t>[09/04/2025] mtm preventivo al 30/4_x000D_
diagnósticos ok_x000D_
depósitos éxitosos en servicio _x000D_
snbc ok</t>
  </si>
  <si>
    <t xml:space="preserve">[09/04/2025] se resuelve problema con el shutter del dispensador de dinero, se realizó limpieza, se realizaron pruebas en producción en presencia </t>
  </si>
  <si>
    <t>[09/04/2025] mtm preventivo al 30/4_x000D_
diagnósticos ok_x000D_
depósitos exitosos en servicio _x000D_
glory ok</t>
  </si>
  <si>
    <t>[09/04/2025]   Se realiza el cambio de note transport, pruebas en diagnostico y en servicio sin falla con funcionario, el equipo queda operativo. // [07/04/2025] Suspende por pedido de repuesto.</t>
  </si>
  <si>
    <t xml:space="preserve">[09/04/2025] se cambió traba plastica de gaveta de $10000. se limpió dispensador y se cambió rodamiento gastado de modulo 1. modulo dispensador probado en producción con funcionario </t>
  </si>
  <si>
    <t xml:space="preserve">[09/04/2025]   se solucionó problema en lector biométrico se realizaron pruebas correspondientes  // [13/12/2024] se suspende pedido imposible entrar al retro lobi y lobi por lluvia cajeros offline por corte de servicio debido ala tormenta </t>
  </si>
  <si>
    <t xml:space="preserve">[08/04/2025]   Se solicita validador, se recomienda verificar funcionamiento del ups ya que no soporta más de 10 segundos un corte de energía  // [07/04/2025] cambio de sensor input, master board, sensor de sincronización y validador. Se solicita nuevamente validador. Pedido suspendido  // [06/04/2025]   suspendo por.pedido de repuesto y llegada de las.mismas para terminar de resolver falla de sincronizacion por cambio de validador.  // [05/04/2025] se suspende porque se reemplazo validador y la.herramienta para sincronizar no funcionó.  // Billetes trabados no visible, se hace reset queda operativa, al intentar depositar vuelve el error </t>
  </si>
  <si>
    <t>[08/04/2025] sobre trabado en chapa set, (se pasó para abajo). se pidió a caudales que recauden y dejen abierto  para poder trabajar // cliente indica atasco en scrow, se indica reiniciar p1000, pero scrow no abre, y no se puede realizar nada. se solicita asistenica tecnica</t>
  </si>
  <si>
    <t>14046</t>
  </si>
  <si>
    <t>[08/04/2025] Se reemplazó chasis, se reemplazo unidad de medida. Se reinstaló software base Windows 7 y aplicativo JAM v 9.5.0. Se realizaron pruebas en diagnóstico sin fallas.</t>
  </si>
  <si>
    <t>BANCO LA PAMPA 14046</t>
  </si>
  <si>
    <t xml:space="preserve">[08/04/2025]   Se realizó relevamiento y envío de informe  // [08/04/2025] Se realiza relevamiento para instalación de equipo SNBC_x000D_
Suspende hasta el envío informe a obra </t>
  </si>
  <si>
    <t>[08/04/2025] Instalacion de atm GRG H 34._x000D_
Configuracion de gavetas_x000D_
$1000 cantidad 4: V10J240900300, V10J240900330,  V10J240900331, V10J230200301._x000D_
$2000 cantidad 1: V10J230102038._x000D_
$10000 cantidad 2: V10J240900324, V10J230101891._x000D_
$20000 cantidad 1: V10J230101913._x000D_
modulo probado en produccion con el funcionario._x000D_
equipo operativo</t>
  </si>
  <si>
    <t>[09/04/2025] Se realiza limpieza de sensores de note transport._x000D_
_x000D_
Se realiza calibracion de sensores,  pruebas en diagnostico y en servicio junto al funcionario sin presentar fallas._x000D_
_x000D_
Se realiza configuracion de una gaveta de $10.000 (S/N:  B838221200190) y una gaveta de $20.000 (S/N: B838221104423), las pruebas de las mismas en servicio quedan a cargo del funcionario.</t>
  </si>
  <si>
    <t>[09/04/2025] se solucionó problema en pulsador puerta de tesoro .  // A coordinar con PDF</t>
  </si>
  <si>
    <t xml:space="preserve">[09/04/2025] Al arribar al cliente, ATM se encuentra operativo (dispensador operativo) y en servicio. Se reviso dispensador. Se realizaron pruebas y diagnósticos en dispensador. Se realizó prueba de extracción de efectivo con funcionario bancario. Prueba EXITOSA.  dispensador operativo. ATM operativo y en servicio </t>
  </si>
  <si>
    <t xml:space="preserve">[09/04/2025] Se realizo pruebas en diagnóstico y producción con funcionario sin presentar fallas </t>
  </si>
  <si>
    <t>[08/04/2025] se reemplaza pc por.modelo new. por Cierre sucursal suspendo para terminar configuracion.  // Figura en el equipo American megatrends, se procede a apagar el equipo de forma manual, al iniciar inicia windows pero el dispositivo figura desconectado.</t>
  </si>
  <si>
    <t xml:space="preserve">[07/04/2025] se realiza mantenimiento preventivo en el equipo se realizaron pruebas correspondientes </t>
  </si>
  <si>
    <t xml:space="preserve">[07/04/2025] Se reemplazó stacker de dispensador. _x000D_
Pruebas en servicio junto a funcionario exitosas </t>
  </si>
  <si>
    <t xml:space="preserve">[07/04/2025] Se realizó mantenimiento preventivo. Equipo operativo y en servicio </t>
  </si>
  <si>
    <t>[07/04/2025] Suspende por pedido de repuesto.</t>
  </si>
  <si>
    <t>[07/04/2025] Se chequea conexion con monitoreo, se coloca en cero la bolsa._x000D_
Pruebas OK. // verificar conexion de equipo y router</t>
  </si>
  <si>
    <t>[07/04/2025] se coloco correas verticales y rueda de cam en posicion, pruebas de dispensador realizadas en producción  // Se abre tesoro a partir de las13hs</t>
  </si>
  <si>
    <t xml:space="preserve">[07/04/2025] Se enderezaron chapas de doble extractor inferior, se realizaron pruebas de dispensador en diagnóstico y en producción sin fallas </t>
  </si>
  <si>
    <t xml:space="preserve">[07/04/2025] al momento de llegar el ATM se encontraba funcionando correctamente, se verifica el correcto funcionamiento del lector de tarjetas también si alineación con respecto a la fascia. se realizó limpieza. se realizaron pruebas en producción en presencia de funcionario  // Dia festivo en la ciudad, feriado provincial. </t>
  </si>
  <si>
    <t>[07/04/2025]   se procede a instalación y capacitación de personal a cargo. pruebas de efectivo a cargo de responsable por falta de configuración de claves de cerradura de atm. atm ok // [03/04/2025]   Se suspende pedido por no contar con la Master key  // [01/04/2025] se configura y no queda en servicio por falta de claves de encripcion. se configuraron gavetas $1000 SN900290 SN000553, $2000 SN000398 SN900320, $10000 SN900927 SN000397, $20000 SN000314 SN200125.</t>
  </si>
  <si>
    <t>[07/04/2025]   se procede a instalación y capacitación de personal a cargo. Pruebas de efectivo a cargo de responsable porque faltan configurar claves de cerraduras. atm ok // [03/04/2025]   Se suspende pedido por no contar con la Master key // [01/04/2025] se configura y queda fuera de servicio por falta de claves. suspendido. _x000D_
Se configuran gavetas, $1000 SN200276 SN800413, $2000 SN200528 SN800407, $10000 SN200610 SN800403, $20000 SN200700 SN800412.</t>
  </si>
  <si>
    <t xml:space="preserve">[07/04/2025] Engranajes de stacker rotos_x000D_
Suspende por pedido de repuestos </t>
  </si>
  <si>
    <t xml:space="preserve">[07/04/2025] se realizó mantenimiento preventivo </t>
  </si>
  <si>
    <t xml:space="preserve">[07/04/2025] se actualizo templante $20000 // cliente se comunica por equipo no toma los billetes de 20mil, se verifica que posee el ultimo template_x000D_
contacto: +5492944212803_x000D_
</t>
  </si>
  <si>
    <t xml:space="preserve">[07/04/2025] se limpio y calibró módulo deposito  // cliente se comunica por fallo de lectura con billetes de 20mil, se realiza bne, actualizo firmware, reinicio, equipo operativo_x000D_
solicito asistencia tecnica para calibrar el template ya que el cliente informa que le cuesta tomar los billetes de 20mil_x000D_
contacto: +5492944212803_x000D_
</t>
  </si>
  <si>
    <t xml:space="preserve">[07/04/2025] mantenimiento preventivo </t>
  </si>
  <si>
    <t>[07/04/2025] Se retiraron billetes trabados, se realizó limpieza de sensores. Se realizaron pruebas en diagnóstico y producción de depósitos, y dispensado, de billetes sin fallas. // se coordina con guardia</t>
  </si>
  <si>
    <t>[07/04/2025] Se realizo MP._x000D_
prueba de depositos con el operador ok._x000D_
Equipo operativo</t>
  </si>
  <si>
    <t>[07/04/2025] Se realizo mantenimiento preventivo OK Se realizaron pruebas en diagnóstico. No se realizaron pruebas en producción ya que no contaban con dinero en efectivo para depositar.</t>
  </si>
  <si>
    <t xml:space="preserve">[07/04/2025] Se realizó mantenimiento preventivo. Se realizó prueba de depósito de efectivo con cliente. Prueba EXITOSA. equipo operativo y en servicio </t>
  </si>
  <si>
    <t>[07/04/2025] se cambio teclado de funcion y no funcionó, se solicita otro repuesto._x000D_
suspendo</t>
  </si>
  <si>
    <t xml:space="preserve">[07/04/2025] se masterizo, se actualizo app. se hicieron pruebas de diagnóstico y de servicio ok, junto a emcargada // Ase solicita asistencia en sitio para actualizar versión de Aleph a la última liberada por QA_x000D_
</t>
  </si>
  <si>
    <t>[07/04/2025] Se realizo cambio de kit de fricción de modulo nro 1, 2, 3 y 4. Se realizaron pruebas en diagnóstico y producción con funcionario sin presentar fallas.</t>
  </si>
  <si>
    <t>139</t>
  </si>
  <si>
    <t xml:space="preserve">[07/04/2025] Mantenimiento preventivo </t>
  </si>
  <si>
    <t>BANCO LA PAMPA 139</t>
  </si>
  <si>
    <t xml:space="preserve">[07/04/2025] Se reparo doble extractor superior_x000D_
Se realizaron pruebas en diagnóstico y en producción sin fallas </t>
  </si>
  <si>
    <t xml:space="preserve">[08/04/2025] Se realiza relevamiento para instalación de equipo SNBC_x000D_
Suspende hasta el envío informe a obra </t>
  </si>
  <si>
    <t>[08/04/2025] Se realizo configuración de ACU, cambio de mix y gavetas:_x000D_
$1.000_x000D_
s/n BM 00503052_x000D_
s/n BE 00067105_x000D_
$2.000_x000D_
s/n BE 00106786_x000D_
s/n BE 00076649_x000D_
$10.000_x000D_
s/n BE 00067072_x000D_
s/n BE 00053792_x000D_
$20.000_x000D_
s/n BE 00066956_x000D_
s/n BE 00107173_x000D_
Se realizaron pruebas en diagnóstico y producción con funcionario sin presentar fallas.</t>
  </si>
  <si>
    <t>[08/04/2025] Se configuró gaveta QR 00-104777-000D-12949 de $20000. Se realizaron pruebas en diagnóstico y producción sin fallas.</t>
  </si>
  <si>
    <t>[08/04/2025] Se encontró 2 billetes de $10.000 en el piso del tesoro  // sla 1 de 5</t>
  </si>
  <si>
    <t>[08/04/2025] Se realizo MP._x000D_
prueba de depositos con el operador ok._x000D_
Equipo operativo</t>
  </si>
  <si>
    <t xml:space="preserve">[07/04/2025] Reemplazo de modulo número 4 y cambio de kit de fricción de modulos 1 y 2.  Se realiza prueba de dispensador en producción con funcionario </t>
  </si>
  <si>
    <t>08/04 Se habla con Laura Sayago, para dejar equipo directo a toma y que se pueda utilizar, se solicito ups completa.</t>
  </si>
  <si>
    <t>[08/04/2025] Atm operativo sin fallas a la llegada del técnico. Se realizó una revisión preventiva parámetros</t>
  </si>
  <si>
    <t xml:space="preserve">[08/04/2025] Se intenta replicar falla en el equipo sin éxito, del mismo se extraen pedazos de billetes que pueden afectar el funcionamiento. Se realiza limpieza del equipo </t>
  </si>
  <si>
    <t>[08/04/2025] se suspende por pedido de repuestos  // UPS NO FUNCIONA, SE GUÍO A CLIENTE A CONECTAR EQUIPOS DIRECTOS, PARA QUE PUEDA DEPOSITAR ,VERIFICAR SI ES NECESARIO REMPLAZAR UPS O BATERIA DE LA MISMA.</t>
  </si>
  <si>
    <t xml:space="preserve">[07/04/2025] Se reemplazó gaveta de dinero de denominación $1000. Gaveta N°B838221101794 QR GR-050201-4465-0181. _x000D_
Pruebas en servicio junto a funcionario exitosas </t>
  </si>
  <si>
    <t xml:space="preserve">[07/04/2025] cambio de sensor input, master board, sensor de sincronización y validador. Se solicita nuevamente validador. Pedido suspendido  // [06/04/2025]   suspendo por.pedido de repuesto y llegada de las.mismas para terminar de resolver falla de sincronizacion por cambio de validador.  // [05/04/2025] se suspende porque se reemplazo validador y la.herramienta para sincronizar no funcionó.  // Billetes trabados no visible, se hace reset queda operativa, al intentar depositar vuelve el error </t>
  </si>
  <si>
    <t xml:space="preserve">[07/04/2025] se retira atasco en entrada a latabolsa. Se resetea y queda en servicio. Mae ok // transporte no acciona mecanismo marca billete atascado y no giran rodillos, _x000D_
SIN CONECTIVIDAD _x000D_
se comprobó con cliente cambiando cable de red que el puerto ethernet no funciona en pc o esta deshabilitado,_x000D_
la ip es correcta verificar en configuración en BIOS , esta sin conectividad llegamos al router. </t>
  </si>
  <si>
    <t xml:space="preserve">[07/04/2025] mantenimiento preventivo del equipo </t>
  </si>
  <si>
    <t>Belen Beola indica equipo operativo, luego de acomodar rueda cam.</t>
  </si>
  <si>
    <t xml:space="preserve">[08/04/2025] se suspende a pedido de encargado para que pasemos después de 14hrs (ahora no pueden balancear y dejar en cero, que es necesario para el cambio de configuración) </t>
  </si>
  <si>
    <t xml:space="preserve">[08/04/2025] al momento de llegar el módulo se encontraba funcionando correctamente, se verifica el correcto funcionamiento, se realizaron pruebas en producción en presencia de funcionario </t>
  </si>
  <si>
    <t>[08/04/2025] Atm operativo sin fallas a la llegada del técnico. Se realizó una revisión de parámetros y se consultó a red link quien confirma varias desconexiones del día 06/04</t>
  </si>
  <si>
    <t xml:space="preserve">[08/04/2025] se reparo Soporte sensor presencia de bolsa // Equipo con bolsa de valores ausente. La misma cuenta con valores. Verificar sensores_x000D_
</t>
  </si>
  <si>
    <t xml:space="preserve">[06/04/2025]   suspendo por.pedido de repuesto y llegada de las.mismas para terminar de resolver falla de sincronizacion por cambio de validador.  // [05/04/2025] se suspende porque se reemplazo validador y la.herramienta para sincronizar no funcionó.  // Billetes trabados no visible, se hace reset queda operativa, al intentar depositar vuelve el error </t>
  </si>
  <si>
    <t xml:space="preserve">[07/04/2025] diagnóstico pruebas y preventivo ok </t>
  </si>
  <si>
    <t xml:space="preserve">[07/04/2025] se realizó mantemiento preventivo correspondiente </t>
  </si>
  <si>
    <t>[07/04/2025] Se realizo mantenimiento preventivo OK Se realizaron pruebas en diagnóstico y producción con funcionario sin presentar fallas.</t>
  </si>
  <si>
    <t xml:space="preserve">[07/04/2025] Se realiza ajuste del MTS, se realizó limpieza. Se configura gaveta con el serie V10J220700250 a $20.000 (Tipo4) la misma se probó en producción al igual que el funcionamiento del ATM en presencia de funcionario </t>
  </si>
  <si>
    <t>[07/04/2025] ATM no registra fallas de comunicación, sí posee fallas en módulo reciclador.</t>
  </si>
  <si>
    <t>[07/04/2025] Reelevamiento ok</t>
  </si>
  <si>
    <t>[07/04/2025] Reelevamiento por retiro</t>
  </si>
  <si>
    <t xml:space="preserve">[07/04/2025] Al llegar el equipo se encuentra apagado, se revisa y se encuentra pc sin alimetacion, se realizan mediciones, limpieza de la pc y se conecta la misma, el equipo queda operativo y sin falla. // Requerimiento 101049075-0. pantalla en negro. Contacto:1162505166  horarios: 24 horas verificar conexiones con técnico en sitio por favor. luz de router cell fija, no tiene conexión estable para hacer la sesión monitoreada. </t>
  </si>
  <si>
    <t>[07/04/2025] Se realizo M. preventivo</t>
  </si>
  <si>
    <t>[07/04/2025] se resetearon todos los módulos, desapareciendo el error. se hicieron pruebas de diagnóstico y de servicio ok junto a funcionario</t>
  </si>
  <si>
    <t xml:space="preserve">[05/04/2025] Se realizo M preventivo </t>
  </si>
  <si>
    <t xml:space="preserve">[05/04/2025] mantenimiento preventivo </t>
  </si>
  <si>
    <t>[05/04/2025] al arribo equipo 100 % operativo _x000D_
cliente manifiesta en pruebas con asistencia de soporte el no registro de monto $164500_x000D_
depositado por cliente._x000D_
limpieza de sensores_x000D_
depósitos exitosos en servicio_x000D_
snbc ok_x000D_
 // Federico tel: 2974200194_x000D_
Se carga en DM</t>
  </si>
  <si>
    <t>[05/04/2025] se reestablece conectividad de equipo y se solicita a cliente que vuelva a solicitar el alta de usuarios. Mae ok // no se logra conexion remota, se le indica al cliente en varias oportunidades reinciar router y verificar cable de red, indica todo ok. se solicita asisitencia para verificar, ya que los otros 2 equipos cuentan con conexion.</t>
  </si>
  <si>
    <t>[05/04/2025] Se realizó mantenimiento preventivo. Se realizaron pruebas en diagnóstico sin fallas.</t>
  </si>
  <si>
    <t xml:space="preserve">[05/04/2025] se suspende porque se reemplazo validador y la.herramienta para sincronizar no funcionó.  // Billetes trabados no visible, se hace reset queda operativa, al intentar depositar vuelve el error </t>
  </si>
  <si>
    <t xml:space="preserve">[05/04/2025] Se reemplazó cerradura de tapa superior </t>
  </si>
  <si>
    <t xml:space="preserve">[04/04/2025] mantenimiento preventivo </t>
  </si>
  <si>
    <t>[04/04/2025]   Se realiza cambio de note transport, pruebas en servicio sin falla con funcionario. // [01/04/2025] Se realiza cambio de Note Transport, el equipo no queda operativo, se solicita repuesto.</t>
  </si>
  <si>
    <t xml:space="preserve">[04/04/2025] se realiza mantenimiento preventivo </t>
  </si>
  <si>
    <t xml:space="preserve">[04/04/2025] Mantenimiento preventivo </t>
  </si>
  <si>
    <t>[04/04/2025] Se reemplazó teclado de supervisor. Se realizaron pruebas sin fallas.</t>
  </si>
  <si>
    <t xml:space="preserve">[04/04/2025] mantenimiento preventivo._x000D_
Pruebas en servicio junto a funcionario exitosas </t>
  </si>
  <si>
    <t xml:space="preserve">[04/04/2025] se realizó mantenimiento preventivo </t>
  </si>
  <si>
    <t>[04/04/2025] se realiza mantenimiento preventivo</t>
  </si>
  <si>
    <t>[04/04/2025] Se reemplazo CI de modulo de deposito._x000D_
Se realizaron diversas pruebas en diagnostico sin presentar fallas._x000D_
Se realizaron pruebas en servicio sin presentar fallas. // [03/04/2025] Se suspende por pedido de repuesto</t>
  </si>
  <si>
    <t xml:space="preserve">[04/04/2025] Mantenimiento preventivo ok. No se realiza prueba de deposito en producción porque no poseían efectivo para depositar </t>
  </si>
  <si>
    <t>14045</t>
  </si>
  <si>
    <t>BANCO LA PAMPA 14045</t>
  </si>
  <si>
    <t>[04/04/2025] Se realizo mantenimiento preventivo OK Se realizaron pruebas en diagnóstico y producción con funcionario sin presentar fallas.</t>
  </si>
  <si>
    <t>[04/04/2025] Desarme y limpieza de sensores del cam8350._x000D_
modulo probado en produccion junto al funcionario._x000D_
equipo operativo.</t>
  </si>
  <si>
    <t>11222</t>
  </si>
  <si>
    <t xml:space="preserve">[04/04/2025] Mantenimiento preventivo. _x000D_
Reparación cableado motor lower unit._x000D_
Pruebas en servicio junto a funcionario exitosas  // [13/03/2025] Se suspende por pedido de parte </t>
  </si>
  <si>
    <t>BAPRO 11222</t>
  </si>
  <si>
    <t>[04/04/2025] se realiza limpieza de sensores involucrados en purga full y add cash. pruebas ok</t>
  </si>
  <si>
    <t>[04/04/2025] se solicita repuesto. // Se escala a caudales consultando asistencia /_x000D_
Error de Bolsa de valores ausente, se reinicia equipo completo. Equipo con valores. Se requiere verificar en sitio</t>
  </si>
  <si>
    <t>[04/04/2025] Se realizó mantenimiento preventivo. Se realizaron pruebas en diagnóstico sin fallas.</t>
  </si>
  <si>
    <t>[05/04/2025] Se acomodó lata-bolsa. Se realizaron pruebas en producción con empleada de la Entidad sin fallas. // equipo marca bolsa error, la misma posee valores. cliente indica que lueo de la recaudacion ayer por la mañana pudo depositar normalmente pero luego a la noche indica bolsa ausente sin permitir depositar. BOLSA CON VALORES.</t>
  </si>
  <si>
    <t>[05/04/2025] mtm preventivo al 30/4_x000D_
calibracion_x000D_
diagnósticos ok_x000D_
depósitos exitosos en servicio _x000D_
cima ok</t>
  </si>
  <si>
    <t>14023</t>
  </si>
  <si>
    <t>[05/04/2025] Se realizó mantenimiento preventivo. Se realizaron pruebas en diagnóstico y producción sin fallas.</t>
  </si>
  <si>
    <t>BANCO LA PAMPA 14023</t>
  </si>
  <si>
    <t>[05/04/2025] actualización template 20k_x000D_
diagnósticos ok_x000D_
depósitos exitosos en servicio _x000D_
cima ok // actualizar para recibir billetes de $20000</t>
  </si>
  <si>
    <t>14024</t>
  </si>
  <si>
    <t>BANCO LA PAMPA 14024</t>
  </si>
  <si>
    <t>[05/04/2025] Se reemplazo lectora de tarjetas._x000D_
Se realizaron pruebas en diagnostico y en servicio sin presentar fallas.</t>
  </si>
  <si>
    <t>14059</t>
  </si>
  <si>
    <t>BANCO LA PAMPA 14059</t>
  </si>
  <si>
    <t xml:space="preserve">[04/04/2025] se masterizo y configuro equipo. se realizó prueba de servicio ok junto a encargado // actualizar versión de app- </t>
  </si>
  <si>
    <t xml:space="preserve">[05/04/2025] mantenimiento y calibrado sensores </t>
  </si>
  <si>
    <t xml:space="preserve">[04/04/2025] diagnóstico pruebas y preventivo ok </t>
  </si>
  <si>
    <t>[04/04/2025]   se resuelve falla de corte de tensión igualmente se sugiere verifiquen instalación eléctrica de retrolobby por alta tensión en tomas y variantes notorias de tensión. pruebas ok // [03/04/2025] se revisa equipo e instalación eléctrica y se observa falla en fuente de módulos. se suspende por pedido de unidad rápida. se coordina venida con repuesto.  // se consulta a PDF disponibilidad</t>
  </si>
  <si>
    <t>[04/04/2025] se cambió cpu, fuente y se reinstala sistema operativo y aleph // Tecnico habla con el gerente, me informa que el cpu se les apaga y lo tienen que volver a encender desde el botón del cpu. Ahora se encuentra en servicio _x000D_
Cliente se comunica porque Pc del equipo se le apaga reiteradas veces. Chequea cables de conexion y todos Ok. Posible pila agotada o falla de fuente de pc._x000D_
Contacto: +5492975384938</t>
  </si>
  <si>
    <t>[04/04/2025] cambio de lectora._x000D_
modulo probado en produccion junto al funcionario._x000D_
equipo operativo.</t>
  </si>
  <si>
    <t xml:space="preserve">[04/04/2025] mantenimiento preventivo. _x000D_
Pruebas en servicio junto a funcionario exitosas </t>
  </si>
  <si>
    <t>[04/04/2025] Se realiza cambio de lector de huellas, pruebas en servicio sin fallas con funcionario. // [03/04/2025] Suspende por lector de huellas, se solicita el cambio del mismo.</t>
  </si>
  <si>
    <t xml:space="preserve">[03/04/2025] mantenimiento preventivo </t>
  </si>
  <si>
    <t>[03/04/2025] se realizó limpieza de cabezal y se realizaron pruebas de diagnóstico y de servicio ok</t>
  </si>
  <si>
    <t xml:space="preserve">[03/04/2025] Reparación de sensor de presencia de bolsa. Se realiza prueba de deposito en producción con funcionario  // SE escala consultando disponibilidad a caudales. _x000D_
cliente se comunica por lata mal colocada, reinicio, error persiste, se verifica que le recaudaron el dia de hoy_x000D_
no hay conexion con el equipo_x000D_
contacto:_x000D_
+5492974700919 </t>
  </si>
  <si>
    <t>[03/04/2025] Se reconectó UPS. Se toman mediciones del funcionamiento de la misma, entregando valores correctos y óptimos para su operación. _x000D_
Pruebas en servicio junto a funcionario exitosas  // El cliente informa que la UPS tiene pitidos cada cierto tiempo y desea que la revisen, se deriva a técnico para revisar. El equipo se encuentra operando.</t>
  </si>
  <si>
    <t>[03/04/2025] se revisa equipo e instalación eléctrica y se observa falla en fuente de módulos. se suspende por pedido de unidad rápida. se coordina venida con repuesto.  // se consulta a PDF disponibilidad</t>
  </si>
  <si>
    <t>[03/04/2025] se ajustaron conexiones y se realizaron pruebas. se realizó limpieza del cabezal // Pantalla tactil titila. No podemos depositar ya que titila la pantalla.</t>
  </si>
  <si>
    <t xml:space="preserve">[03/04/2025] Mantenimiento preventivo ok. Se realiza prueba de deposito en producción con funcionario </t>
  </si>
  <si>
    <t>[03/04/2025] Se realizo mantenimiento preventivo OK Se realizaron pruebas en diagnóstico y producción con funcionario sin presentar fallas.</t>
  </si>
  <si>
    <t>[03/04/2025] equipo lento. se reinstala sistema operativo y aplicación aleph. queda en servicio  // Aplicación se tilda, se reincia pero aparece una falla Failure display security and shout down options, no se puede reiniciar, se realiza en forma manual pero la pantalla queda en negro, se reinicia nuevamente y persiste la falla, se deriva a técnico para revisar el software.</t>
  </si>
  <si>
    <t>[03/04/2025] se solicita cambio de gaveta.  ya que la actual se encuentra rota</t>
  </si>
  <si>
    <t>[03/04/2025]   Se suspende pedido por no contar con la Master key // [01/04/2025] se configura y queda fuera de servicio por falta de claves. suspendido. _x000D_
Se configuran gavetas, $1000 SN200276 SN800413, $2000 SN200528 SN800407, $10000 SN200610 SN800403, $20000 SN200700 SN800412.</t>
  </si>
  <si>
    <t>[03/04/2025] mantenimiento preventivo</t>
  </si>
  <si>
    <t>[03/04/2025] limpieza de sensores del cam8350._x000D_
se actualizo nuevamente el template de $20000._x000D_
modulo probado en produccion junto al funcionario._x000D_
equipo operativo.</t>
  </si>
  <si>
    <t>[03/04/2025] al arribo equipo sin fallas._x000D_
verificación en osd del correcto funcionamiento de todos los dispositivos._x000D_
en comunicación con. Veronica Espósito de link soporte a entidades me informa que tienen problema de comunicaciones. ya  está reportado y en vías de solución por ellos en un lapso de 15 minutos  aprox.._x000D_
_x000D_
nota: segun tesorero le figura en Sigma atm ok._x000D_
 // Se consulta a focal por guardia, disponibilidad</t>
  </si>
  <si>
    <t xml:space="preserve">[03/04/2025] se procede a desarme y li.pi3za de CI qué tiene falla de sensores. pruebas en diagnóstico ok </t>
  </si>
  <si>
    <t>[03/04/2025] se suspende por sucursal</t>
  </si>
  <si>
    <t>[03/04/2025] Se suspende por pedido de repuesto</t>
  </si>
  <si>
    <t xml:space="preserve">[03/04/2025] Mantenimiento preventivo </t>
  </si>
  <si>
    <t>[03/04/2025] se conecto en forma correcta RJ45 de cable de red en router. se verifico conexión con soporte (Matias). se configuro impresora. se realiza prueba de servicio ok junto a encargado. // .</t>
  </si>
  <si>
    <t>[03/04/2025] Se realiza limpieza del equipo, cambio de consumibles, verificación de tensión de correas, lubricacion de rulemanes, pruebas en servicio sin fallas con funcionario.</t>
  </si>
  <si>
    <t xml:space="preserve">[03/04/2025] mantenimiento preventivo._x000D_
Pruebas en servicio junto a funcionario exitosas </t>
  </si>
  <si>
    <t>[03/04/2025]   Se suspende pedido por no contar con la Master key  // [01/04/2025] se configura y no queda en servicio por falta de claves de encripcion. se configuraron gavetas $1000 SN900290 SN000553, $2000 SN000398 SN900320, $10000 SN900927 SN000397, $20000 SN000314 SN200125.</t>
  </si>
  <si>
    <t xml:space="preserve">[03/04/2025] se realizó mantenimiento preventivo </t>
  </si>
  <si>
    <t xml:space="preserve">[03/04/2025] Reemplazo de cca dispensador, fuente módulos y stacker de forma preventiva, pruebas en servicio sin fallas con la tesorera </t>
  </si>
  <si>
    <t xml:space="preserve">[04/04/2025] Se reviso dispensador por faltante físico de efectivo. se reviso tesoro en busca de diferencia. busqueda NO EXITOSA. no sé encuentra diferencia. Dispensador operativo. ATM operativo y en servicio </t>
  </si>
  <si>
    <t xml:space="preserve">[04/04/2025] Mantenimiento preventivo ok. No se realiza prueba de deposito en producción porque no poseían efectivo para depositar. </t>
  </si>
  <si>
    <t xml:space="preserve">[04/04/2025] Se reemplazó lectora de tarjetas._x000D_
Se realizan pruebas por medio de osd_x000D_
Se realizan operaciones en servicio con cliente </t>
  </si>
  <si>
    <t xml:space="preserve">[04/04/2025] se limpió dispensador. se reviso shutter. se acomodo posición de carro. se hicieron pruebas de diagnóstico y de servicio ok junto a funcionario </t>
  </si>
  <si>
    <t xml:space="preserve">[04/04/2025] Calibración correct de drop y shutter, pruebas ok </t>
  </si>
  <si>
    <t xml:space="preserve">[04/04/2025] se realizó mantenimiento preventivo en equipo. Se realizó prueba de depósito de efectivo con cliente. cliente no deposita el efectivo. Prueba EXITOSA. Equipo operativo y en servicio </t>
  </si>
  <si>
    <t xml:space="preserve">[04/04/2025] se realiza mantenimiento preventivo en el equipo se realizaron pruebas correspondientes con funcionario </t>
  </si>
  <si>
    <t>[04/04/2025] se calibró sensores bolsa // se realizo reinicio gral sin exito</t>
  </si>
  <si>
    <t xml:space="preserve">[04/04/2025] Mantenimiento preventivo ok. No se pudo realizar prueba en producción porque no poseían efectivo para depositar </t>
  </si>
  <si>
    <t>[04/04/2025] Se reemplazó gaveta de depósitos. Se realizaron pruebas en diagnóstico sin fallas.</t>
  </si>
  <si>
    <t>[03/04/2025] se procede a verificación de caída de billetes y no se observan anomalías. Se siguen 2 depósitos sin fallas. Mae ok!</t>
  </si>
  <si>
    <t>[03/04/2025] Se realizo cambio de cable USB de validador. Se realizaron pruebas pero la impresora arrojaba error de hardware. Se hablo con especialista. Se realizo remasterizacion ya que tenia la version 3.21 Se realizaron pruebas en diagnóstico y producción con funcionario sin presentar fallas. // TE:02914050399  SR. EMILIANO_x000D_
NO RECONOCE CONTADORA NO PERMITE DEPOSITAR_x000D_
_x000D_
Se realiza soporte de segundo nivel, se esta reinstalando el proveedor de servicios, después de reiniciar pc no se logra Comunicacion remota, require asistencia para culminar instalación de SP y volcar ultimo FW, edemas, restablecer la conexión remota y verificar estado del disco y tipo de disco en PC (tarda mucho después de un reinicio o falla al reiniciar)</t>
  </si>
  <si>
    <t xml:space="preserve">[04/04/2025] se limpio y calibró sensores deposito </t>
  </si>
  <si>
    <t>[03/04/2025] Mantenimiento preventivo</t>
  </si>
  <si>
    <t xml:space="preserve">[04/04/2025] se retiro atasco, quedo operativo  // Me conecto y se hace un reset pero cliente indica que no ve atasco en scrow , se hacen diferentes pruebas por BNE pero error continua en scrow por atasco no visible , requiere técnico </t>
  </si>
  <si>
    <t>[04/04/2025]   se solucionó problema en lector biométrico se realizaron pruebas correspondientes  // [13/12/2024] se suspende pedido imposible entrar al retro lobi y lobi por lluvia cajero fuera de linea</t>
  </si>
  <si>
    <t>[04/04/2025] se reemplazan consumibles defectuosos de módulo #1._x000D_
se realizan pruebas por medio de osd_x000D_
se realizan extracciones de prueba con cliente de forma exitosa // [03/04/2025] se suspende por sucursal</t>
  </si>
  <si>
    <t>[04/04/2025] se realizó cambio de gaveta rota. se retira gaveta de $10000 (s/n: B838220801304) y se deja gaveta de $10000 (s/n: B838180300461). la misma no se probo ya que el equipo será balanceado en este momento. la prueba en producción quedará a cargo del funcionario.</t>
  </si>
  <si>
    <t xml:space="preserve">[04/04/2025] se retira billete atascado y se entrega a Dario Gutierrez_x000D_
 se.pone el.equipo e servicio y se prueba con funcionario sin fallas. // Se escala a BNA consultando disponibilidad con guardia. </t>
  </si>
  <si>
    <t>[04/04/2025] Se realizó Mantenimiento Preventivo del equipo.Se realizan varios depósitos, todos exitosos.</t>
  </si>
  <si>
    <t>[04/04/2025] mtm preventivo al 30/4_x000D_
diagnósticos ok _x000D_
depósitos exitosos en servicio _x000D_
snbc ok</t>
  </si>
  <si>
    <t>[03/04/2025]   se reemplaza validador que rechazaba todos.los.billetes. Pruebas en diagnóstico con billetes reales ok. Valida todos. Tas ok // [31/03/2025] se suspende por pedido de repuesto. Validador</t>
  </si>
  <si>
    <t>[03/04/2025] Reemplazo de feed module 4, pruebas realizadas con la tesorera ok</t>
  </si>
  <si>
    <t xml:space="preserve">[03/04/2025] Mantenimiento preventivo_x000D_
Se realizaron pruebas en diagnóstico y en producción sin fallas </t>
  </si>
  <si>
    <t xml:space="preserve">[03/04/2025] se realiza mantenimiento preventivo  y se actualiza equipo se realizaron pruebas correspondientes </t>
  </si>
  <si>
    <t xml:space="preserve">[03/04/2025] se reviso dispensador.. no presenta fallas </t>
  </si>
  <si>
    <t xml:space="preserve">[02/04/2025] Mantenimiento preventivo </t>
  </si>
  <si>
    <t>[02/04/2025] Se realizo M. preventivo</t>
  </si>
  <si>
    <t>[03/04/2025] ATM con funcionamiento normal al momento de la visita. se reviso lectora. se hicieron pruebas de diagnóstico y de servicio junto a funcionario ok</t>
  </si>
  <si>
    <t>[03/04/2025] Se realizo MP._x000D_
prueba de depositos con el operador ok._x000D_
Equipo operativo</t>
  </si>
  <si>
    <t>[03/04/2025] revisón de lector de tarjetas, se chequeo status log en osd sin fallas, pruebas en produccion realizadas con exito.</t>
  </si>
  <si>
    <t>[03/04/2025] Se realiza Mantenimiento Preventivo del equipo.Se realizan varios depósitos, todos exitosos.</t>
  </si>
  <si>
    <t>[03/04/2025]  se realizó cambio de note feeder desgastados. y se cambiaron 2 gavetas.  se dejan configuradas de $2000 (s/n: B838180200142) y una gaveta de $1000 (s/n: B838190306272) las mismas van a ser probadas por el funcionario. modulo dispensador probado en producción con funcionario  // [31/03/2025] se solicita repuesto</t>
  </si>
  <si>
    <t xml:space="preserve">[03/04/2025] Reemplazo de impresora de cliente. Se realiza prueba en producción con funcionario. </t>
  </si>
  <si>
    <t>[03/04/2025] Se reparó gaveta de depósitos. Se realizaron pruebas en diagnóstico sin fallas.</t>
  </si>
  <si>
    <t>[03/04/2025] gaveta purga no insertada a fondo._x000D_
reset dispenser _x000D_
diagnósticos en osd ok._x000D_
dispensación efectivo en servicio ok._x000D_
atm ok</t>
  </si>
  <si>
    <t>[03/04/2025] Se reemplazó escrow._x000D_
Se reemplazó placa de escrow y placa de transporte principal._x000D_
Se realizó calibración de sensores._x000D_
Se realizaron pruebas en diagnostico con billetes de prueba._x000D_
Se realizaron pruebas en servicio sin presentar fallas. // [01/04/2025] Se suspende por pedido de repuesto</t>
  </si>
  <si>
    <t>[03/04/2025] Suspende por lector de huellas, se solicita el cambio del mismo.</t>
  </si>
  <si>
    <t xml:space="preserve">[03/04/2025] Se realizó mantenimiento preventivo en ATM. se realizaron pruebas y diagnósticos en módulos de ATM. Pruebas y diagnósticos OK. Prueba en biometría OK. ATM operativo y en servicio </t>
  </si>
  <si>
    <t>[03/04/2025] atm con funcionamiento normal al momento de la visita. se revisó lectora. se hicieron pruebas de diagnóstico y de servicio junto a funcionario ok</t>
  </si>
  <si>
    <t xml:space="preserve">[03/04/2025] Mantenimiento preventivo. _x000D_
Pruebas en servicio junto a funcionario exitosas </t>
  </si>
  <si>
    <t>14034</t>
  </si>
  <si>
    <t xml:space="preserve">[01/04/2025] Se reemplazaron gavetas _x000D_
W0-000000-9651-3274 $1000_x000D_
W0-000000-9651-3052 $20000_x000D_
Se realizaron pruebas en diagnóstico y en producción sin fallas_x000D_
 // coordinado a las 12 con operaciones </t>
  </si>
  <si>
    <t>BANCO LA PAMPA 14034</t>
  </si>
  <si>
    <t>[01/04/2025] se reguló traba de carro de deposito_x000D_
se realiza deposito de prueba con funcionario con éxito</t>
  </si>
  <si>
    <t>[01/04/2025] Se realizo mantenimiento preventivo OK Se realizaron pruebas en diagnóstico y producción con funcionario sin presentar fallas.</t>
  </si>
  <si>
    <t xml:space="preserve">[01/04/2025] se realizó mantenimiento preventivo </t>
  </si>
  <si>
    <t xml:space="preserve">[01/04/2025] se realiza colocación de funda protectora y mantenimiento gral se realizaron pruebas correspondientes </t>
  </si>
  <si>
    <t>[01/04/2025] se reinicio snbc  // Se dio de alta el Requerimiento 101047584-0._x000D_
La recontadora no reconoce el cable del validador, se indicó que verificara el cable DB9, se reinició y apago mae el error persiste, al hacer bne, continua con el error._x000D_
Horario de sucursal 9 a 21 Hs, contacto Lucas Córdoba 298450324_x000D_
Se carga en device</t>
  </si>
  <si>
    <t xml:space="preserve">[01/04/2025] Se realizó mantenimiento preventivo en equipo. Se realizó prueba de depósito de efectivo con cliente. Prueba EXITOSA. cliente no deposita efectivo. Equipo operativo y en servicio </t>
  </si>
  <si>
    <t>[01/04/2025] cambio de shutter._x000D_
modulo probado en produccion junto al funcionario._x000D_
equipo operativo. // [31/03/2025] se suspende pedido por repuestos.</t>
  </si>
  <si>
    <t xml:space="preserve">[01/04/2025] Se realiza cambio del shutter, se realizaron pruebas en producción en presencia de funcionario </t>
  </si>
  <si>
    <t>[01/04/2025] Se realizó Mantenimiento Preventivo del equipo.Se realizan depósitos, todos exitosos.</t>
  </si>
  <si>
    <t>[01/04/2025] se retiró atasco de billetes (se entregaron 4 billetes de $10000 a tesorera). se limpió dispensador. se hicieron pruebas de diagnóstico y de servicio junto a funcionaria</t>
  </si>
  <si>
    <t xml:space="preserve">[01/04/2025] mantenimiento preventivo </t>
  </si>
  <si>
    <t xml:space="preserve">[01/04/2025] se realiza mantenimiento preventivo en el equipo se realizaron pruebas correspondientes </t>
  </si>
  <si>
    <t>67</t>
  </si>
  <si>
    <t xml:space="preserve">[01/04/2025] Mantenimiento preventivo </t>
  </si>
  <si>
    <t>BANCO LA PAMPA 67</t>
  </si>
  <si>
    <t xml:space="preserve">[01/04/2025] mantenimiento </t>
  </si>
  <si>
    <t>[01/04/2025] se destrabó chapa set. se configuro. se realiza prueba de diagnóstico y de servicio junto a encargado ok // Contacto: Mónica +5492233121986 _x000D_
Se carga en DM</t>
  </si>
  <si>
    <t>[01/04/2025] se configura y no queda en servicio por falta de claves de encripcion. se configuraron gavetas $1000 SN900290 SN000553, $2000 SN000398 SN900320, $10000 SN900927 SN000397, $20000 SN000314 SN200125.</t>
  </si>
  <si>
    <t>[01/04/2025] se configura y queda fuera de servicio por falta de claves. suspendido. _x000D_
Se configuran gavetas, $1000 SN200276 SN800413, $2000 SN200528 SN800407, $10000 SN200610 SN800403, $20000 SN200700 SN800412.</t>
  </si>
  <si>
    <t xml:space="preserve">[01/04/2025] Se deja operativa gaveta 2 dr módulo de depósitos. _x000D_
Queda para otra ocasión la revisión del conexionado de gaveta 1. por retiro del personal de la sucursal._x000D_
Pruebas en servicio junto a funcionario exitosas </t>
  </si>
  <si>
    <t>[01/04/2025] configuración SNBC SP - cabezal. // Se dio de alta el Requerimiento 101047622-0._x000D_
Cte con error, en cim se realiza BNE, da ok, pero la depositar da fallo de lectura, Además hay que actualizar a billetes de $20.000. Horario de sucursal de 9 a 22 Hs, contacto Torres Matías 3875533418. //Se requiere asistencia técnica para verificar disco de PC y en lo posible actualizar version de Aleph por última liberada por QA</t>
  </si>
  <si>
    <t xml:space="preserve">[01/04/2025] se realizan pruebas sin fallas poca purga se solicita mantener las mismas gavetas en el próximo balanceo o mantener la misma configuración si se reemplaza. </t>
  </si>
  <si>
    <t>[01/04/2025] masterizacion de equipo porque no transmitia a latam // Cliente indica que el equipo no transmite a latam</t>
  </si>
  <si>
    <t>[01/04/2025] Se suspende por pedido de repuesto</t>
  </si>
  <si>
    <t>[01/04/2025] Se realizo MP._x000D_
prueba de depositos con el operador ok._x000D_
Equipo operativo</t>
  </si>
  <si>
    <t>[01/04/2025] Se realiza cambio de Note Transport, el equipo no queda operativo, se solicita repuesto.</t>
  </si>
  <si>
    <t>[01/04/2025] mtm preventivo al 31/ 3_x000D_
diagnósticos ok _x000D_
depósitos exitosos en servicio_x000D_
glory ok</t>
  </si>
  <si>
    <t xml:space="preserve">[01/04/2025] Equipo en servicio a la llegada del tecnico,  Se verifica latabolsa, sensores y placa Ioboard, no presentan fallas.Se realizan depósitos en presencia de la funcionaria Vanessa Gerez  , todos exitosos. // Se consulta a Caudales si podemos ir solos o mañana vamos en  conjunto._x000D_
cliente se comunica por sensor de bolsa llena, actualizo aioboard, reinicio, error persiste_x000D_
se verifica que le recaudaron hoy a las 7:36_x000D_
contacto:+5492974370195 _x000D_
sp:3.23.8.12_x000D_
_x000D_
_x000D_
se Deshabilita placa ioborad para que el cliente pueda continuar depositando._x000D_
_x000D_
Se solicita actualizacion de aplicacion, version 3.23.8.12_x000D_
y verificar estado de placa y fijarse si necesia cambio_x000D_
</t>
  </si>
  <si>
    <t>[01/04/2025] Auditoria de equipo, se encuentra en opttimas condiciones, se realizo mtm 14/3, funcionamiento ok, el ups esta perfecto. Se realizo pruebas de depósito correctamente</t>
  </si>
  <si>
    <t xml:space="preserve">[01/04/2025] Mantenimiento preventivo ok. No se realiza prueba de deposito porque no hay gente para depositar. </t>
  </si>
  <si>
    <t xml:space="preserve">[01/04/2025] se reparo impresora cliente _x000D_
papel atascado </t>
  </si>
  <si>
    <t xml:space="preserve">[01/04/2025] No sé encontró ningún problema, se cargaron contadores. Se realizaron pruebas en producción en presencia de funcionario </t>
  </si>
  <si>
    <t xml:space="preserve">[01/04/2025] Se realizó mantenimiento preventivo en equipo. Se realizó prueba de depósito de efectivo con cliente. Prueba EXITOSA. Equipo operativo y en servicio </t>
  </si>
  <si>
    <t>[01/04/2025] al momento de llegada el equipo estaba siendo intervenido remotamente y sin solucionar el problema cerraron el pedido anterior._x000D_
Se aviso a coordinadora generando un pedido interno._x000D_
Con técnico lider mas especialista se reemplazó la carpeta de menú supervisor ya que al momento de intentar ingresar al mismo quedaba tildado sin responder</t>
  </si>
  <si>
    <t>[01/04/2025] se ajusto sensores presencia de bolsa  // derivado a tec</t>
  </si>
  <si>
    <t xml:space="preserve">[01/04/2025] auditoria de equipo, se ve en optimas condiciones, fukciona correctamente, ups esta funciomando ok, se realiza depositos en produccion correctamente </t>
  </si>
  <si>
    <t xml:space="preserve">[01/04/2025] Mantenimiento preventivo ok. Se realiza prueba de deposito en producción con funcionario. </t>
  </si>
  <si>
    <t xml:space="preserve">[01/04/2025] se coloca funda protectora para el equipo </t>
  </si>
  <si>
    <t xml:space="preserve">[01/04/2025] se sacaron 2 billetes de $10000 trabados en módulo (se entregaron a funcionario). se acomodaron correas. se realizan pruebas de diagnóstico y de servicio junto a funcionario </t>
  </si>
  <si>
    <t xml:space="preserve">[01/04/2025] se cambió módulo 4 dispensador </t>
  </si>
  <si>
    <t xml:space="preserve">[01/04/2025] se realizó mantemiento preventivo correspondiente.  además se actualizó template ya que funcionario informa que no puede depositar billetes de $20000. se realizo prueba en producción con funcionario en </t>
  </si>
  <si>
    <t>[01/04/2025] el local se encuentra cerrado.</t>
  </si>
  <si>
    <t>[01/04/2025] Se reemplaza lata bolsa y se verifican sensores y placa Ionoard , no presenta fallas.Se realizan varios depósitos por parte del funcionario,  totos exitosos.Equipo queda en servicio._x000D_
 // Se escala a caudales para consultar disponibilidad. _x000D_
Asistencia tecnica, verificar sensores de la bolsa. Reinicio sin exito. Error sensor de bolsa</t>
  </si>
  <si>
    <t>Fecha Inicial</t>
  </si>
  <si>
    <t>Feriados</t>
  </si>
  <si>
    <t>Tipo</t>
  </si>
  <si>
    <t>Día del Respeto a la Diversidad Cultural</t>
  </si>
  <si>
    <t>Feriado</t>
  </si>
  <si>
    <t>Día de la Soberanía Nacional</t>
  </si>
  <si>
    <t>Inmaculada Concepción de María</t>
  </si>
  <si>
    <t>Navidad 2025</t>
  </si>
  <si>
    <t>Año nuevo 2026</t>
  </si>
  <si>
    <t>Carnaval</t>
  </si>
  <si>
    <t>Día Nacional de la Memoria por la Verdad y la Justicia</t>
  </si>
  <si>
    <t>Día del Veterano y de los Caídos en la Guerra de Malvinas</t>
  </si>
  <si>
    <t>Viernes Santo Festividad Cristiana</t>
  </si>
  <si>
    <t>Día del Trabajador</t>
  </si>
  <si>
    <t>Día de la Revolución de Mayo</t>
  </si>
  <si>
    <t>Paso a la Inmortalidad del General Don Martín Miguel de Güemes</t>
  </si>
  <si>
    <t>Paso a la Inmortalidad del Gral. Manuel Belgrano</t>
  </si>
  <si>
    <t>Día de la Independencia</t>
  </si>
  <si>
    <t>Paso a la Inmortalidad del Gral. José de San Martín</t>
  </si>
  <si>
    <t>Día del Respeto a la Diversidad Cultural (12/10)</t>
  </si>
  <si>
    <t>Día de la Soberanía Nacional (20/11)</t>
  </si>
  <si>
    <t>Navidad 2026</t>
  </si>
  <si>
    <t>TELCA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</si>
</sst>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0.0%"/>
    <numFmt numFmtId="166" formatCode="dd/mm/yyyy\ h:mm"/>
  </numFmts>
  <fonts count="38">
    <font>
      <sz val="11"/>
      <color theme="1"/>
      <name val="Calibri"/>
      <family val="2"/>
      <scheme val="minor"/>
    </font>
    <font>
      <sz val="11"/>
      <color theme="1"/>
      <name val="Calibri"/>
      <family val="2"/>
      <scheme val="minor"/>
    </font>
    <font>
      <sz val="8"/>
      <name val="Calibri"/>
      <family val="2"/>
      <scheme val="minor"/>
    </font>
    <font>
      <b/>
      <sz val="14"/>
      <color theme="1"/>
      <name val="Calibri"/>
      <family val="2"/>
      <scheme val="minor"/>
    </font>
    <font>
      <sz val="11"/>
      <color theme="0"/>
      <name val="Calibri"/>
      <family val="2"/>
      <scheme val="minor"/>
    </font>
    <font>
      <sz val="11"/>
      <color rgb="FF242424"/>
      <name val="Segoe UI"/>
      <family val="2"/>
    </font>
    <font>
      <sz val="10"/>
      <color rgb="FF242424"/>
      <name val="Tahoma"/>
      <family val="2"/>
    </font>
    <font>
      <sz val="10"/>
      <color rgb="FF000000"/>
      <name val="Tahoma"/>
      <family val="2"/>
    </font>
    <font>
      <sz val="14"/>
      <color theme="1"/>
      <name val="Calibri"/>
      <family val="2"/>
      <scheme val="minor"/>
    </font>
    <font>
      <sz val="11"/>
      <color rgb="FFFF0000"/>
      <name val="Calibri"/>
      <family val="2"/>
      <scheme val="minor"/>
    </font>
    <font>
      <sz val="11"/>
      <color rgb="FFFFD300"/>
      <name val="Calibri"/>
      <family val="2"/>
      <scheme val="minor"/>
    </font>
    <font>
      <b/>
      <sz val="20"/>
      <color theme="0"/>
      <name val="Calibri"/>
      <family val="2"/>
      <scheme val="minor"/>
    </font>
    <font>
      <sz val="9"/>
      <color theme="1"/>
      <name val="Calibri"/>
      <family val="2"/>
      <scheme val="minor"/>
    </font>
    <font>
      <b/>
      <sz val="18"/>
      <color theme="0"/>
      <name val="Calibri"/>
      <family val="2"/>
      <scheme val="minor"/>
    </font>
    <font>
      <b/>
      <sz val="24"/>
      <color theme="1"/>
      <name val="Calibri"/>
      <family val="2"/>
      <scheme val="minor"/>
    </font>
    <font>
      <sz val="18"/>
      <color theme="1"/>
      <name val="Calibri"/>
      <family val="2"/>
      <scheme val="minor"/>
    </font>
    <font>
      <sz val="18"/>
      <color theme="0"/>
      <name val="Calibri"/>
      <family val="2"/>
      <scheme val="minor"/>
    </font>
    <font>
      <b/>
      <sz val="10"/>
      <name val="Tahoma"/>
      <family val="2"/>
    </font>
    <font>
      <sz val="20"/>
      <color theme="1"/>
      <name val="Calibri"/>
      <family val="2"/>
      <scheme val="minor"/>
    </font>
    <font>
      <sz val="8"/>
      <color theme="1"/>
      <name val="Calibri"/>
      <family val="2"/>
      <scheme val="minor"/>
    </font>
    <font>
      <b/>
      <sz val="11"/>
      <color theme="0"/>
      <name val="Calibri"/>
      <family val="2"/>
      <scheme val="minor"/>
    </font>
    <font>
      <b/>
      <sz val="16"/>
      <color theme="0"/>
      <name val="Calibri"/>
      <family val="2"/>
      <scheme val="minor"/>
    </font>
    <font>
      <b/>
      <sz val="11"/>
      <color theme="5" tint="-0.499984740745262"/>
      <name val="Calibri"/>
      <family val="2"/>
      <scheme val="minor"/>
    </font>
    <font>
      <b/>
      <sz val="14"/>
      <name val="Calibri"/>
      <family val="2"/>
      <scheme val="minor"/>
    </font>
    <font>
      <b/>
      <sz val="12"/>
      <color theme="5" tint="-0.499984740745262"/>
      <name val="Calibri"/>
      <family val="2"/>
      <scheme val="minor"/>
    </font>
    <font>
      <b/>
      <sz val="12"/>
      <color theme="3" tint="-0.499984740745262"/>
      <name val="Calibri"/>
      <family val="2"/>
      <scheme val="minor"/>
    </font>
    <font>
      <sz val="12"/>
      <color rgb="FFFFD300"/>
      <name val="Calibri"/>
      <family val="2"/>
      <scheme val="minor"/>
    </font>
    <font>
      <sz val="14"/>
      <color theme="0"/>
      <name val="Calibri"/>
      <family val="2"/>
      <scheme val="minor"/>
    </font>
    <font>
      <b/>
      <sz val="14"/>
      <color theme="0"/>
      <name val="Calibri"/>
      <family val="2"/>
      <scheme val="minor"/>
    </font>
    <font>
      <b/>
      <sz val="18"/>
      <color theme="1"/>
      <name val="Calibri"/>
      <family val="2"/>
      <scheme val="minor"/>
    </font>
    <font>
      <b/>
      <sz val="14"/>
      <color rgb="FFFF0000"/>
      <name val="Amasis MT Pro Black"/>
      <family val="1"/>
    </font>
    <font>
      <b/>
      <sz val="22"/>
      <color rgb="FFFF0000"/>
      <name val="Calibri"/>
      <family val="2"/>
      <scheme val="minor"/>
    </font>
    <font>
      <sz val="11"/>
      <name val="Calibri"/>
      <family val="2"/>
      <scheme val="minor"/>
    </font>
    <font>
      <sz val="10"/>
      <color theme="1"/>
      <name val="Calibri"/>
      <family val="2"/>
      <scheme val="minor"/>
    </font>
    <font>
      <b/>
      <sz val="10"/>
      <color theme="1"/>
      <name val="Calibri"/>
      <family val="2"/>
      <scheme val="minor"/>
    </font>
    <font>
      <sz val="11"/>
      <color rgb="FF002060"/>
      <name val="Calibri"/>
      <family val="2"/>
      <scheme val="minor"/>
    </font>
    <font>
      <b/>
      <sz val="12"/>
      <color rgb="FF212529"/>
      <name val="Segoe UI"/>
      <family val="2"/>
    </font>
    <font>
      <b/>
      <sz val="11"/>
      <color theme="1"/>
      <name val="Calibri"/>
      <family val="2"/>
      <scheme val="minor"/>
    </font>
  </fonts>
  <fills count="23">
    <fill>
      <patternFill patternType="none"/>
    </fill>
    <fill>
      <patternFill patternType="gray125"/>
    </fill>
    <fill>
      <patternFill patternType="solid">
        <fgColor rgb="FFFFD300"/>
        <bgColor indexed="64"/>
      </patternFill>
    </fill>
    <fill>
      <patternFill patternType="solid">
        <fgColor rgb="FFFFFFFF"/>
        <bgColor indexed="64"/>
      </patternFill>
    </fill>
    <fill>
      <patternFill patternType="solid">
        <fgColor rgb="FFFFFF00"/>
        <bgColor indexed="64"/>
      </patternFill>
    </fill>
    <fill>
      <patternFill patternType="solid">
        <fgColor theme="9" tint="0.59999389629810485"/>
        <bgColor indexed="64"/>
      </patternFill>
    </fill>
    <fill>
      <patternFill patternType="solid">
        <fgColor theme="0"/>
        <bgColor indexed="64"/>
      </patternFill>
    </fill>
    <fill>
      <patternFill patternType="solid">
        <fgColor theme="2" tint="-0.749992370372631"/>
        <bgColor indexed="64"/>
      </patternFill>
    </fill>
    <fill>
      <patternFill patternType="solid">
        <fgColor theme="1" tint="0.14999847407452621"/>
        <bgColor indexed="64"/>
      </patternFill>
    </fill>
    <fill>
      <patternFill patternType="solid">
        <fgColor theme="1" tint="4.9989318521683403E-2"/>
        <bgColor indexed="64"/>
      </patternFill>
    </fill>
    <fill>
      <patternFill patternType="solid">
        <fgColor rgb="FF00B0F0"/>
        <bgColor indexed="64"/>
      </patternFill>
    </fill>
    <fill>
      <patternFill patternType="solid">
        <fgColor theme="2" tint="-0.2499465926084170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5" tint="-0.249977111117893"/>
        <bgColor indexed="64"/>
      </patternFill>
    </fill>
    <fill>
      <patternFill patternType="solid">
        <fgColor theme="7" tint="-0.499984740745262"/>
        <bgColor indexed="64"/>
      </patternFill>
    </fill>
    <fill>
      <patternFill patternType="solid">
        <fgColor theme="9" tint="-0.499984740745262"/>
        <bgColor indexed="64"/>
      </patternFill>
    </fill>
    <fill>
      <patternFill patternType="solid">
        <fgColor rgb="FFFFC000"/>
        <bgColor indexed="64"/>
      </patternFill>
    </fill>
    <fill>
      <patternFill patternType="solid">
        <fgColor theme="2" tint="-0.89999084444715716"/>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3" tint="-0.499984740745262"/>
        <bgColor indexed="64"/>
      </patternFill>
    </fill>
    <fill>
      <patternFill patternType="solid">
        <fgColor rgb="FFC00000"/>
        <bgColor indexed="64"/>
      </patternFill>
    </fill>
  </fills>
  <borders count="18">
    <border>
      <left/>
      <right/>
      <top/>
      <bottom/>
      <diagonal/>
    </border>
    <border>
      <left style="medium">
        <color rgb="FF999999"/>
      </left>
      <right/>
      <top style="medium">
        <color rgb="FF999999"/>
      </top>
      <bottom/>
      <diagonal/>
    </border>
    <border>
      <left style="medium">
        <color rgb="FF999999"/>
      </left>
      <right style="medium">
        <color rgb="FF999999"/>
      </right>
      <top style="medium">
        <color rgb="FF999999"/>
      </top>
      <bottom/>
      <diagonal/>
    </border>
    <border>
      <left style="medium">
        <color rgb="FF999999"/>
      </left>
      <right/>
      <top/>
      <bottom/>
      <diagonal/>
    </border>
    <border>
      <left style="medium">
        <color rgb="FF999999"/>
      </left>
      <right style="medium">
        <color rgb="FF999999"/>
      </right>
      <top/>
      <bottom/>
      <diagonal/>
    </border>
    <border>
      <left style="thick">
        <color theme="2" tint="-9.9948118533890809E-2"/>
      </left>
      <right/>
      <top style="thick">
        <color theme="2" tint="-9.9948118533890809E-2"/>
      </top>
      <bottom style="thick">
        <color theme="2" tint="-9.9948118533890809E-2"/>
      </bottom>
      <diagonal/>
    </border>
    <border>
      <left style="thick">
        <color theme="2" tint="-9.9948118533890809E-2"/>
      </left>
      <right/>
      <top/>
      <bottom style="thick">
        <color theme="2" tint="-9.9948118533890809E-2"/>
      </bottom>
      <diagonal/>
    </border>
    <border>
      <left/>
      <right style="thick">
        <color theme="2" tint="-9.9948118533890809E-2"/>
      </right>
      <top/>
      <bottom style="thick">
        <color theme="2" tint="-9.9948118533890809E-2"/>
      </bottom>
      <diagonal/>
    </border>
    <border>
      <left/>
      <right/>
      <top style="thick">
        <color theme="2" tint="-9.9948118533890809E-2"/>
      </top>
      <bottom style="thick">
        <color theme="2" tint="-9.9948118533890809E-2"/>
      </bottom>
      <diagonal/>
    </border>
    <border>
      <left/>
      <right style="thick">
        <color theme="2" tint="-9.9917600024414813E-2"/>
      </right>
      <top style="thick">
        <color theme="2" tint="-9.9948118533890809E-2"/>
      </top>
      <bottom style="thick">
        <color theme="2" tint="-9.9948118533890809E-2"/>
      </bottom>
      <diagonal/>
    </border>
    <border>
      <left style="thick">
        <color theme="2" tint="-0.749961851863155"/>
      </left>
      <right style="thick">
        <color theme="2" tint="-0.749961851863155"/>
      </right>
      <top style="thick">
        <color theme="2" tint="-0.749961851863155"/>
      </top>
      <bottom style="thick">
        <color theme="2" tint="-0.749961851863155"/>
      </bottom>
      <diagonal/>
    </border>
    <border>
      <left style="thick">
        <color theme="2" tint="-9.9948118533890809E-2"/>
      </left>
      <right/>
      <top/>
      <bottom/>
      <diagonal/>
    </border>
    <border>
      <left/>
      <right style="thick">
        <color theme="2" tint="-9.9948118533890809E-2"/>
      </right>
      <top/>
      <bottom/>
      <diagonal/>
    </border>
    <border>
      <left style="thick">
        <color theme="2" tint="-0.749961851863155"/>
      </left>
      <right/>
      <top style="thick">
        <color theme="2" tint="-0.749961851863155"/>
      </top>
      <bottom style="thick">
        <color theme="2" tint="-0.749961851863155"/>
      </bottom>
      <diagonal/>
    </border>
    <border>
      <left/>
      <right style="thick">
        <color theme="2" tint="-0.749961851863155"/>
      </right>
      <top style="thick">
        <color theme="2" tint="-0.749961851863155"/>
      </top>
      <bottom style="thick">
        <color theme="2" tint="-0.749961851863155"/>
      </bottom>
      <diagonal/>
    </border>
    <border>
      <left/>
      <right/>
      <top style="thick">
        <color theme="2" tint="-0.749961851863155"/>
      </top>
      <bottom/>
      <diagonal/>
    </border>
    <border>
      <left style="medium">
        <color rgb="FFDEE2E6"/>
      </left>
      <right style="medium">
        <color rgb="FFDEE2E6"/>
      </right>
      <top/>
      <bottom style="thick">
        <color rgb="FFDEE2E6"/>
      </bottom>
      <diagonal/>
    </border>
    <border>
      <left style="thick">
        <color rgb="FFFF0000"/>
      </left>
      <right style="thick">
        <color rgb="FFFF0000"/>
      </right>
      <top style="thick">
        <color rgb="FFFF0000"/>
      </top>
      <bottom style="thick">
        <color rgb="FFFF0000"/>
      </bottom>
      <diagonal/>
    </border>
  </borders>
  <cellStyleXfs count="2">
    <xf numFmtId="0" fontId="0" fillId="0" borderId="0"/>
    <xf numFmtId="9" fontId="1" fillId="0" borderId="0" applyFont="0" applyFill="0" applyBorder="0" applyAlignment="0" applyProtection="0"/>
  </cellStyleXfs>
  <cellXfs count="151">
    <xf numFmtId="0" fontId="0" fillId="0" borderId="0" xfId="0"/>
    <xf numFmtId="0" fontId="0" fillId="0" borderId="0" xfId="0" applyAlignment="1">
      <alignment vertical="center" wrapText="1"/>
    </xf>
    <xf numFmtId="0" fontId="0" fillId="0" borderId="0" xfId="0" applyAlignment="1">
      <alignment vertical="center"/>
    </xf>
    <xf numFmtId="14" fontId="0" fillId="2" borderId="0" xfId="0" applyNumberFormat="1" applyFill="1" applyAlignment="1">
      <alignment horizontal="center" vertical="center"/>
    </xf>
    <xf numFmtId="1" fontId="0" fillId="2" borderId="0" xfId="0" applyNumberFormat="1" applyFill="1" applyAlignment="1">
      <alignment horizontal="center" vertical="center"/>
    </xf>
    <xf numFmtId="0" fontId="0" fillId="3" borderId="0" xfId="0" applyFill="1"/>
    <xf numFmtId="0" fontId="6" fillId="3" borderId="1" xfId="0" applyFont="1" applyFill="1" applyBorder="1" applyAlignment="1">
      <alignment vertical="center" wrapText="1"/>
    </xf>
    <xf numFmtId="0" fontId="7" fillId="4" borderId="2" xfId="0" applyFont="1" applyFill="1" applyBorder="1" applyAlignment="1">
      <alignment horizontal="right" vertical="center" wrapText="1"/>
    </xf>
    <xf numFmtId="0" fontId="7" fillId="4" borderId="0" xfId="0" applyFont="1" applyFill="1" applyAlignment="1">
      <alignment horizontal="right" vertical="center" wrapText="1"/>
    </xf>
    <xf numFmtId="0" fontId="6" fillId="3" borderId="3" xfId="0" applyFont="1" applyFill="1" applyBorder="1" applyAlignment="1">
      <alignment vertical="center" wrapText="1"/>
    </xf>
    <xf numFmtId="0" fontId="7" fillId="4" borderId="4" xfId="0" applyFont="1" applyFill="1" applyBorder="1" applyAlignment="1">
      <alignment horizontal="right" vertical="center" wrapText="1"/>
    </xf>
    <xf numFmtId="0" fontId="6" fillId="3" borderId="4" xfId="0" applyFont="1" applyFill="1" applyBorder="1" applyAlignment="1">
      <alignment horizontal="right" vertical="center" wrapText="1"/>
    </xf>
    <xf numFmtId="0" fontId="5" fillId="3" borderId="0" xfId="0" applyFont="1" applyFill="1" applyAlignment="1">
      <alignment wrapText="1"/>
    </xf>
    <xf numFmtId="0" fontId="4" fillId="0" borderId="0" xfId="0" applyFont="1" applyAlignment="1">
      <alignment horizontal="left" vertical="center" wrapText="1"/>
    </xf>
    <xf numFmtId="0" fontId="0" fillId="5" borderId="0" xfId="0" applyFill="1"/>
    <xf numFmtId="0" fontId="8" fillId="0" borderId="0" xfId="0" applyFont="1" applyAlignment="1">
      <alignment vertical="center"/>
    </xf>
    <xf numFmtId="0" fontId="0" fillId="0" borderId="0" xfId="0" applyAlignment="1">
      <alignment horizontal="left"/>
    </xf>
    <xf numFmtId="0" fontId="0" fillId="0" borderId="0" xfId="0" pivotButton="1"/>
    <xf numFmtId="0" fontId="0" fillId="0" borderId="0" xfId="0" applyAlignment="1">
      <alignment horizontal="left" indent="1"/>
    </xf>
    <xf numFmtId="0" fontId="9" fillId="0" borderId="0" xfId="0" applyFont="1" applyAlignment="1">
      <alignment vertical="center"/>
    </xf>
    <xf numFmtId="14" fontId="9" fillId="0" borderId="0" xfId="0" applyNumberFormat="1" applyFont="1" applyAlignment="1">
      <alignment vertical="center"/>
    </xf>
    <xf numFmtId="1" fontId="10" fillId="2" borderId="0" xfId="0" applyNumberFormat="1" applyFont="1" applyFill="1" applyAlignment="1">
      <alignment horizontal="center" vertical="center"/>
    </xf>
    <xf numFmtId="1" fontId="0" fillId="2" borderId="0" xfId="0" applyNumberFormat="1" applyFill="1" applyAlignment="1">
      <alignment horizontal="center" vertical="center" wrapText="1"/>
    </xf>
    <xf numFmtId="14" fontId="0" fillId="2" borderId="0" xfId="0" applyNumberFormat="1" applyFill="1" applyAlignment="1">
      <alignment horizontal="center" vertical="center" wrapText="1"/>
    </xf>
    <xf numFmtId="14" fontId="0" fillId="0" borderId="0" xfId="0" applyNumberFormat="1" applyAlignment="1">
      <alignment vertical="center"/>
    </xf>
    <xf numFmtId="0" fontId="0" fillId="0" borderId="0" xfId="0" applyAlignment="1">
      <alignment horizontal="center" vertical="center" wrapText="1" readingOrder="1"/>
    </xf>
    <xf numFmtId="0" fontId="0" fillId="0" borderId="0" xfId="0" applyAlignment="1">
      <alignment horizontal="center" vertical="center" readingOrder="1"/>
    </xf>
    <xf numFmtId="0" fontId="0" fillId="0" borderId="0" xfId="0" applyAlignment="1">
      <alignment horizontal="left" vertical="center" wrapText="1"/>
    </xf>
    <xf numFmtId="0" fontId="0" fillId="0" borderId="0" xfId="0" applyAlignment="1">
      <alignment horizontal="left" vertical="center"/>
    </xf>
    <xf numFmtId="14" fontId="0" fillId="0" borderId="0" xfId="0" applyNumberFormat="1" applyAlignment="1">
      <alignment horizontal="left" vertical="center"/>
    </xf>
    <xf numFmtId="20" fontId="0" fillId="0" borderId="0" xfId="0" applyNumberFormat="1" applyAlignment="1">
      <alignment horizontal="center" vertical="center"/>
    </xf>
    <xf numFmtId="16" fontId="0" fillId="0" borderId="0" xfId="0" applyNumberFormat="1" applyAlignment="1">
      <alignment horizontal="left" vertical="center"/>
    </xf>
    <xf numFmtId="0" fontId="0" fillId="0" borderId="0" xfId="0" applyAlignment="1">
      <alignment horizontal="center" vertical="center"/>
    </xf>
    <xf numFmtId="14" fontId="0" fillId="0" borderId="0" xfId="0" applyNumberFormat="1"/>
    <xf numFmtId="0" fontId="0" fillId="7" borderId="0" xfId="0" applyFill="1"/>
    <xf numFmtId="14" fontId="0" fillId="7" borderId="0" xfId="0" applyNumberFormat="1" applyFill="1"/>
    <xf numFmtId="0" fontId="11" fillId="7" borderId="0" xfId="0" applyFont="1" applyFill="1" applyAlignment="1">
      <alignment horizontal="center" vertical="center"/>
    </xf>
    <xf numFmtId="0" fontId="0" fillId="7" borderId="0" xfId="0" applyFill="1" applyAlignment="1">
      <alignment vertical="center"/>
    </xf>
    <xf numFmtId="14" fontId="0" fillId="7" borderId="0" xfId="0" applyNumberFormat="1" applyFill="1" applyAlignment="1">
      <alignment vertical="center"/>
    </xf>
    <xf numFmtId="0" fontId="13" fillId="7" borderId="0" xfId="0" applyFont="1" applyFill="1" applyAlignment="1">
      <alignment vertical="center"/>
    </xf>
    <xf numFmtId="14" fontId="8" fillId="0" borderId="0" xfId="0" applyNumberFormat="1" applyFont="1" applyAlignment="1">
      <alignment vertical="center"/>
    </xf>
    <xf numFmtId="0" fontId="8" fillId="0" borderId="0" xfId="0" applyFont="1"/>
    <xf numFmtId="0" fontId="14" fillId="2" borderId="0" xfId="0" applyFont="1" applyFill="1" applyAlignment="1">
      <alignment horizontal="center" vertical="center" wrapText="1"/>
    </xf>
    <xf numFmtId="0" fontId="0" fillId="0" borderId="0" xfId="0" applyAlignment="1">
      <alignment horizontal="center" vertical="center" wrapText="1"/>
    </xf>
    <xf numFmtId="0" fontId="12" fillId="0" borderId="0" xfId="0" applyFont="1" applyAlignment="1">
      <alignment vertical="center" wrapText="1"/>
    </xf>
    <xf numFmtId="0" fontId="17" fillId="0" borderId="0" xfId="0" applyFont="1"/>
    <xf numFmtId="0" fontId="18" fillId="2" borderId="0" xfId="0" applyFont="1" applyFill="1" applyAlignment="1">
      <alignment horizontal="center" vertical="center"/>
    </xf>
    <xf numFmtId="0" fontId="0" fillId="8" borderId="0" xfId="0" applyFill="1" applyAlignment="1">
      <alignment vertical="center"/>
    </xf>
    <xf numFmtId="0" fontId="19" fillId="0" borderId="0" xfId="0" applyFont="1" applyAlignment="1">
      <alignment vertical="center" wrapText="1"/>
    </xf>
    <xf numFmtId="0" fontId="0" fillId="8" borderId="0" xfId="0" applyFill="1" applyAlignment="1">
      <alignment vertical="center" wrapText="1"/>
    </xf>
    <xf numFmtId="14" fontId="0" fillId="0" borderId="0" xfId="0" applyNumberFormat="1" applyAlignment="1">
      <alignment vertical="center" wrapText="1"/>
    </xf>
    <xf numFmtId="14" fontId="0" fillId="7" borderId="0" xfId="0" applyNumberFormat="1" applyFill="1" applyAlignment="1">
      <alignment vertical="center" wrapText="1"/>
    </xf>
    <xf numFmtId="0" fontId="8" fillId="0" borderId="0" xfId="0" applyFont="1" applyAlignment="1">
      <alignment vertical="center" wrapText="1"/>
    </xf>
    <xf numFmtId="21" fontId="0" fillId="0" borderId="0" xfId="0" applyNumberFormat="1" applyAlignment="1">
      <alignment horizontal="center" vertical="center"/>
    </xf>
    <xf numFmtId="0" fontId="12" fillId="0" borderId="0" xfId="0" applyFont="1" applyAlignment="1">
      <alignment horizontal="left" vertical="center" wrapText="1"/>
    </xf>
    <xf numFmtId="20" fontId="12" fillId="0" borderId="0" xfId="0" applyNumberFormat="1" applyFont="1" applyAlignment="1">
      <alignment vertical="center" wrapText="1"/>
    </xf>
    <xf numFmtId="20" fontId="12" fillId="0" borderId="0" xfId="0" applyNumberFormat="1" applyFont="1" applyAlignment="1">
      <alignment horizontal="left"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4" fillId="2" borderId="0" xfId="0" applyFont="1" applyFill="1" applyAlignment="1">
      <alignment horizontal="center" vertical="center"/>
    </xf>
    <xf numFmtId="14" fontId="10" fillId="2" borderId="0" xfId="0" applyNumberFormat="1" applyFont="1" applyFill="1" applyAlignment="1">
      <alignment horizontal="center" vertical="center"/>
    </xf>
    <xf numFmtId="22" fontId="10" fillId="2" borderId="0" xfId="0" applyNumberFormat="1" applyFont="1" applyFill="1" applyAlignment="1">
      <alignment horizontal="center" vertical="center"/>
    </xf>
    <xf numFmtId="0" fontId="10" fillId="2" borderId="0" xfId="0" applyFont="1" applyFill="1" applyAlignment="1">
      <alignment horizontal="center" vertical="center"/>
    </xf>
    <xf numFmtId="9" fontId="0" fillId="0" borderId="0" xfId="1" applyFont="1" applyFill="1" applyAlignment="1">
      <alignment horizontal="center" vertical="center"/>
    </xf>
    <xf numFmtId="0" fontId="0" fillId="0" borderId="0" xfId="1" applyNumberFormat="1" applyFont="1" applyFill="1" applyAlignment="1">
      <alignment horizontal="center" vertical="center"/>
    </xf>
    <xf numFmtId="0" fontId="4" fillId="0" borderId="0" xfId="0" applyFont="1" applyAlignment="1">
      <alignment horizontal="center" vertical="center"/>
    </xf>
    <xf numFmtId="1" fontId="15" fillId="0" borderId="0" xfId="0" applyNumberFormat="1" applyFont="1" applyAlignment="1">
      <alignment horizontal="center" vertical="center"/>
    </xf>
    <xf numFmtId="0" fontId="15" fillId="0" borderId="0" xfId="0" applyFont="1" applyAlignment="1">
      <alignment horizontal="center" vertical="center"/>
    </xf>
    <xf numFmtId="1" fontId="0" fillId="0" borderId="0" xfId="0" applyNumberFormat="1" applyAlignment="1">
      <alignment horizontal="center" vertical="center"/>
    </xf>
    <xf numFmtId="0" fontId="15" fillId="0" borderId="0" xfId="0" applyFont="1" applyAlignment="1">
      <alignment horizontal="center" vertical="center" wrapText="1"/>
    </xf>
    <xf numFmtId="0" fontId="16" fillId="0" borderId="0" xfId="0" applyFont="1" applyAlignment="1">
      <alignment horizontal="center" vertical="center"/>
    </xf>
    <xf numFmtId="0" fontId="8" fillId="0" borderId="0" xfId="0" applyFont="1" applyAlignment="1">
      <alignment horizontal="center" vertical="center"/>
    </xf>
    <xf numFmtId="16" fontId="0" fillId="2" borderId="0" xfId="0" applyNumberFormat="1" applyFill="1" applyAlignment="1">
      <alignment horizontal="center" vertical="center"/>
    </xf>
    <xf numFmtId="22" fontId="0" fillId="2" borderId="0" xfId="0" applyNumberFormat="1" applyFill="1" applyAlignment="1">
      <alignment horizontal="center" vertical="center"/>
    </xf>
    <xf numFmtId="0" fontId="15" fillId="2" borderId="0" xfId="0" applyFont="1" applyFill="1" applyAlignment="1">
      <alignment horizontal="center" vertical="center"/>
    </xf>
    <xf numFmtId="0" fontId="3" fillId="2" borderId="0" xfId="0" applyFont="1" applyFill="1" applyAlignment="1">
      <alignment horizontal="center" vertical="center"/>
    </xf>
    <xf numFmtId="0" fontId="8" fillId="2" borderId="0" xfId="0" applyFont="1" applyFill="1" applyAlignment="1">
      <alignment horizontal="center" vertical="center" wrapText="1"/>
    </xf>
    <xf numFmtId="0" fontId="8" fillId="2" borderId="0" xfId="0" applyFont="1" applyFill="1" applyAlignment="1">
      <alignment horizontal="center" vertical="center"/>
    </xf>
    <xf numFmtId="9" fontId="0" fillId="2" borderId="0" xfId="1" applyFont="1" applyFill="1" applyAlignment="1">
      <alignment horizontal="center" vertical="center"/>
    </xf>
    <xf numFmtId="1" fontId="0" fillId="0" borderId="0" xfId="0" applyNumberFormat="1" applyAlignment="1">
      <alignment horizontal="left" vertical="center" wrapText="1"/>
    </xf>
    <xf numFmtId="0" fontId="12" fillId="0" borderId="0" xfId="0" applyFont="1" applyAlignment="1">
      <alignment horizontal="center" vertical="center" wrapText="1"/>
    </xf>
    <xf numFmtId="14" fontId="12" fillId="0" borderId="0" xfId="0" applyNumberFormat="1" applyFont="1" applyAlignment="1">
      <alignment horizontal="left" vertical="center" wrapText="1"/>
    </xf>
    <xf numFmtId="0" fontId="0" fillId="9" borderId="0" xfId="0" applyFill="1"/>
    <xf numFmtId="0" fontId="0" fillId="9" borderId="0" xfId="0" applyFill="1" applyAlignment="1">
      <alignment horizontal="center" vertical="center"/>
    </xf>
    <xf numFmtId="0" fontId="4" fillId="9" borderId="0" xfId="0" applyFont="1" applyFill="1" applyAlignment="1">
      <alignment horizontal="center" vertical="center"/>
    </xf>
    <xf numFmtId="0" fontId="22" fillId="4" borderId="13" xfId="0" applyFont="1" applyFill="1" applyBorder="1" applyAlignment="1">
      <alignment horizontal="center" vertical="center"/>
    </xf>
    <xf numFmtId="0" fontId="20" fillId="10" borderId="10" xfId="0" applyFont="1" applyFill="1" applyBorder="1" applyAlignment="1">
      <alignment horizontal="center" vertical="center"/>
    </xf>
    <xf numFmtId="1" fontId="24" fillId="12" borderId="10" xfId="0" applyNumberFormat="1" applyFont="1" applyFill="1" applyBorder="1" applyAlignment="1">
      <alignment horizontal="center" vertical="center"/>
    </xf>
    <xf numFmtId="1" fontId="25" fillId="13" borderId="10" xfId="0" applyNumberFormat="1" applyFont="1" applyFill="1" applyBorder="1" applyAlignment="1">
      <alignment horizontal="center" vertical="center"/>
    </xf>
    <xf numFmtId="2" fontId="0" fillId="0" borderId="0" xfId="1" applyNumberFormat="1" applyFont="1" applyFill="1" applyAlignment="1">
      <alignment horizontal="center" vertical="center"/>
    </xf>
    <xf numFmtId="1" fontId="0" fillId="0" borderId="0" xfId="0" applyNumberFormat="1" applyAlignment="1">
      <alignment horizontal="left" vertical="center"/>
    </xf>
    <xf numFmtId="0" fontId="26" fillId="0" borderId="0" xfId="0" applyFont="1" applyAlignment="1">
      <alignment horizontal="center" vertical="center" wrapText="1"/>
    </xf>
    <xf numFmtId="0" fontId="26" fillId="0" borderId="0" xfId="0" applyFont="1" applyAlignment="1">
      <alignment horizontal="left" vertical="center" wrapText="1"/>
    </xf>
    <xf numFmtId="0" fontId="26" fillId="0" borderId="0" xfId="0" applyFont="1" applyAlignment="1">
      <alignment vertical="center"/>
    </xf>
    <xf numFmtId="0" fontId="21" fillId="14" borderId="8" xfId="0" applyFont="1" applyFill="1" applyBorder="1" applyAlignment="1">
      <alignment horizontal="center" vertical="center"/>
    </xf>
    <xf numFmtId="0" fontId="21" fillId="15" borderId="8" xfId="0" applyFont="1" applyFill="1" applyBorder="1" applyAlignment="1">
      <alignment horizontal="center" vertical="center"/>
    </xf>
    <xf numFmtId="0" fontId="21" fillId="16" borderId="8" xfId="0" applyFont="1" applyFill="1" applyBorder="1" applyAlignment="1">
      <alignment horizontal="center" vertical="center"/>
    </xf>
    <xf numFmtId="0" fontId="21" fillId="17" borderId="8" xfId="0" applyFont="1" applyFill="1" applyBorder="1" applyAlignment="1">
      <alignment horizontal="center" vertical="center"/>
    </xf>
    <xf numFmtId="0" fontId="21" fillId="19" borderId="8" xfId="0" applyFont="1" applyFill="1" applyBorder="1" applyAlignment="1">
      <alignment horizontal="center" vertical="center"/>
    </xf>
    <xf numFmtId="0" fontId="21" fillId="20" borderId="8" xfId="0" applyFont="1" applyFill="1" applyBorder="1" applyAlignment="1">
      <alignment horizontal="center" vertical="center"/>
    </xf>
    <xf numFmtId="0" fontId="28" fillId="9" borderId="0" xfId="0" applyFont="1" applyFill="1" applyAlignment="1">
      <alignment vertical="center"/>
    </xf>
    <xf numFmtId="0" fontId="28" fillId="9" borderId="0" xfId="0" applyFont="1" applyFill="1" applyAlignment="1">
      <alignment horizontal="center" vertical="center"/>
    </xf>
    <xf numFmtId="9" fontId="21" fillId="14" borderId="9" xfId="1" applyFont="1" applyFill="1" applyBorder="1" applyAlignment="1">
      <alignment vertical="center"/>
    </xf>
    <xf numFmtId="9" fontId="21" fillId="15" borderId="9" xfId="1" applyFont="1" applyFill="1" applyBorder="1" applyAlignment="1">
      <alignment vertical="center"/>
    </xf>
    <xf numFmtId="9" fontId="21" fillId="19" borderId="9" xfId="1" applyFont="1" applyFill="1" applyBorder="1" applyAlignment="1">
      <alignment vertical="center"/>
    </xf>
    <xf numFmtId="9" fontId="21" fillId="17" borderId="9" xfId="1" applyFont="1" applyFill="1" applyBorder="1" applyAlignment="1">
      <alignment vertical="center"/>
    </xf>
    <xf numFmtId="9" fontId="21" fillId="20" borderId="9" xfId="1" applyFont="1" applyFill="1" applyBorder="1" applyAlignment="1">
      <alignment vertical="center"/>
    </xf>
    <xf numFmtId="1" fontId="27" fillId="14" borderId="8" xfId="0" applyNumberFormat="1" applyFont="1" applyFill="1" applyBorder="1" applyAlignment="1">
      <alignment horizontal="center" vertical="center"/>
    </xf>
    <xf numFmtId="0" fontId="0" fillId="8" borderId="0" xfId="0" applyFill="1" applyAlignment="1">
      <alignment horizontal="center" vertical="center"/>
    </xf>
    <xf numFmtId="1" fontId="30" fillId="0" borderId="0" xfId="0" applyNumberFormat="1" applyFont="1" applyAlignment="1">
      <alignment horizontal="left" vertical="center" wrapText="1"/>
    </xf>
    <xf numFmtId="1" fontId="31" fillId="0" borderId="0" xfId="1" applyNumberFormat="1" applyFont="1" applyAlignment="1">
      <alignment horizontal="center" vertical="center"/>
    </xf>
    <xf numFmtId="1" fontId="29" fillId="0" borderId="0" xfId="1" applyNumberFormat="1" applyFont="1" applyAlignment="1">
      <alignment horizontal="center" vertical="center"/>
    </xf>
    <xf numFmtId="0" fontId="32" fillId="0" borderId="0" xfId="0" applyFont="1" applyAlignment="1">
      <alignment vertical="center"/>
    </xf>
    <xf numFmtId="164" fontId="0" fillId="8" borderId="0" xfId="0" applyNumberFormat="1" applyFill="1" applyAlignment="1">
      <alignment vertical="center"/>
    </xf>
    <xf numFmtId="165" fontId="21" fillId="16" borderId="9" xfId="1" applyNumberFormat="1" applyFont="1" applyFill="1" applyBorder="1" applyAlignment="1">
      <alignment vertical="center"/>
    </xf>
    <xf numFmtId="0" fontId="4" fillId="21" borderId="0" xfId="0" applyFont="1" applyFill="1"/>
    <xf numFmtId="14" fontId="35" fillId="13" borderId="0" xfId="0" applyNumberFormat="1" applyFont="1" applyFill="1"/>
    <xf numFmtId="0" fontId="36" fillId="3" borderId="16" xfId="0" applyFont="1" applyFill="1" applyBorder="1" applyAlignment="1">
      <alignment horizontal="center" wrapText="1"/>
    </xf>
    <xf numFmtId="1" fontId="34" fillId="0" borderId="0" xfId="1" applyNumberFormat="1" applyFont="1" applyAlignment="1">
      <alignment horizontal="center" vertical="center" wrapText="1"/>
    </xf>
    <xf numFmtId="0" fontId="33" fillId="0" borderId="0" xfId="0" applyFont="1" applyAlignment="1">
      <alignment horizontal="left" vertical="center" wrapText="1"/>
    </xf>
    <xf numFmtId="1" fontId="37" fillId="22" borderId="17" xfId="0" applyNumberFormat="1" applyFont="1" applyFill="1" applyBorder="1" applyAlignment="1">
      <alignment horizontal="center" vertical="center" wrapText="1"/>
    </xf>
    <xf numFmtId="166" fontId="0" fillId="0" borderId="0" xfId="1" applyNumberFormat="1" applyFont="1" applyFill="1" applyAlignment="1">
      <alignment horizontal="center" vertical="center"/>
    </xf>
    <xf numFmtId="166" fontId="0" fillId="0" borderId="0" xfId="1" applyNumberFormat="1" applyFont="1" applyAlignment="1">
      <alignment horizontal="center" vertical="center"/>
    </xf>
    <xf numFmtId="0" fontId="12" fillId="7" borderId="0" xfId="0" applyFont="1" applyFill="1" applyAlignment="1">
      <alignment vertical="center"/>
    </xf>
    <xf numFmtId="1" fontId="0" fillId="7" borderId="0" xfId="0" applyNumberFormat="1" applyFill="1" applyAlignment="1">
      <alignment vertical="center"/>
    </xf>
    <xf numFmtId="0" fontId="33" fillId="0" borderId="0" xfId="0" applyFont="1" applyAlignment="1">
      <alignment vertical="center" wrapText="1"/>
    </xf>
    <xf numFmtId="164" fontId="0" fillId="0" borderId="0" xfId="0" applyNumberFormat="1" applyAlignment="1">
      <alignment vertical="center"/>
    </xf>
    <xf numFmtId="0" fontId="0" fillId="6" borderId="0" xfId="0" applyFill="1" applyAlignment="1">
      <alignment horizontal="center" vertical="center"/>
    </xf>
    <xf numFmtId="0" fontId="0" fillId="18" borderId="11" xfId="0" applyFill="1" applyBorder="1" applyAlignment="1">
      <alignment horizontal="center"/>
    </xf>
    <xf numFmtId="0" fontId="0" fillId="18" borderId="12" xfId="0" applyFill="1" applyBorder="1" applyAlignment="1">
      <alignment horizontal="center"/>
    </xf>
    <xf numFmtId="0" fontId="0" fillId="7" borderId="6" xfId="0" applyFill="1" applyBorder="1" applyAlignment="1">
      <alignment horizontal="center"/>
    </xf>
    <xf numFmtId="0" fontId="0" fillId="7" borderId="7" xfId="0" applyFill="1" applyBorder="1" applyAlignment="1">
      <alignment horizontal="center"/>
    </xf>
    <xf numFmtId="0" fontId="0" fillId="18" borderId="6" xfId="0" applyFill="1" applyBorder="1" applyAlignment="1">
      <alignment horizontal="center"/>
    </xf>
    <xf numFmtId="0" fontId="0" fillId="18" borderId="7" xfId="0" applyFill="1" applyBorder="1" applyAlignment="1">
      <alignment horizontal="center"/>
    </xf>
    <xf numFmtId="1" fontId="23" fillId="11" borderId="13" xfId="0" applyNumberFormat="1" applyFont="1" applyFill="1" applyBorder="1" applyAlignment="1">
      <alignment horizontal="center" vertical="center"/>
    </xf>
    <xf numFmtId="1" fontId="23" fillId="11" borderId="14" xfId="0" applyNumberFormat="1" applyFont="1" applyFill="1" applyBorder="1" applyAlignment="1">
      <alignment horizontal="center" vertical="center"/>
    </xf>
    <xf numFmtId="0" fontId="0" fillId="9" borderId="15" xfId="0" applyFill="1" applyBorder="1" applyAlignment="1">
      <alignment horizontal="center"/>
    </xf>
    <xf numFmtId="0" fontId="0" fillId="7" borderId="11" xfId="0" applyFill="1" applyBorder="1" applyAlignment="1">
      <alignment horizontal="center"/>
    </xf>
    <xf numFmtId="0" fontId="0" fillId="7" borderId="12" xfId="0" applyFill="1" applyBorder="1" applyAlignment="1">
      <alignment horizontal="center"/>
    </xf>
    <xf numFmtId="0" fontId="21" fillId="14" borderId="5" xfId="0" applyFont="1" applyFill="1" applyBorder="1" applyAlignment="1">
      <alignment horizontal="center" vertical="center"/>
    </xf>
    <xf numFmtId="0" fontId="21" fillId="14" borderId="8" xfId="0" applyFont="1" applyFill="1" applyBorder="1" applyAlignment="1">
      <alignment horizontal="center" vertical="center"/>
    </xf>
    <xf numFmtId="0" fontId="21" fillId="15" borderId="5" xfId="0" applyFont="1" applyFill="1" applyBorder="1" applyAlignment="1">
      <alignment horizontal="center" vertical="center"/>
    </xf>
    <xf numFmtId="0" fontId="21" fillId="15" borderId="8" xfId="0" applyFont="1" applyFill="1" applyBorder="1" applyAlignment="1">
      <alignment horizontal="center" vertical="center"/>
    </xf>
    <xf numFmtId="0" fontId="21" fillId="19" borderId="5" xfId="0" applyFont="1" applyFill="1" applyBorder="1" applyAlignment="1">
      <alignment horizontal="center" vertical="center"/>
    </xf>
    <xf numFmtId="0" fontId="21" fillId="19" borderId="8" xfId="0" applyFont="1" applyFill="1" applyBorder="1" applyAlignment="1">
      <alignment horizontal="center" vertical="center"/>
    </xf>
    <xf numFmtId="0" fontId="21" fillId="17" borderId="5" xfId="0" applyFont="1" applyFill="1" applyBorder="1" applyAlignment="1">
      <alignment horizontal="center" vertical="center"/>
    </xf>
    <xf numFmtId="0" fontId="21" fillId="17" borderId="8" xfId="0" applyFont="1" applyFill="1" applyBorder="1" applyAlignment="1">
      <alignment horizontal="center" vertical="center"/>
    </xf>
    <xf numFmtId="0" fontId="21" fillId="16" borderId="5" xfId="0" applyFont="1" applyFill="1" applyBorder="1" applyAlignment="1">
      <alignment horizontal="center" vertical="center"/>
    </xf>
    <xf numFmtId="0" fontId="21" fillId="16" borderId="8" xfId="0" applyFont="1" applyFill="1" applyBorder="1" applyAlignment="1">
      <alignment horizontal="center" vertical="center"/>
    </xf>
    <xf numFmtId="0" fontId="21" fillId="20" borderId="5" xfId="0" applyFont="1" applyFill="1" applyBorder="1" applyAlignment="1">
      <alignment horizontal="center" vertical="center"/>
    </xf>
    <xf numFmtId="0" fontId="21" fillId="20" borderId="8" xfId="0" applyFont="1" applyFill="1" applyBorder="1" applyAlignment="1">
      <alignment horizontal="center" vertical="center"/>
    </xf>
  </cellXfs>
  <cellStyles count="2">
    <cellStyle name="Normal" xfId="0" builtinId="0"/>
    <cellStyle name="Porcentaje" xfId="1" builtinId="5"/>
  </cellStyles>
  <dxfs count="240">
    <dxf>
      <numFmt numFmtId="0" formatCode="General"/>
    </dxf>
    <dxf>
      <numFmt numFmtId="167" formatCode="dd/mm/yyyy"/>
      <fill>
        <patternFill patternType="none">
          <fgColor indexed="64"/>
          <bgColor indexed="65"/>
        </patternFill>
      </fill>
    </dxf>
    <dxf>
      <fill>
        <patternFill patternType="none">
          <fgColor indexed="64"/>
          <bgColor indexed="65"/>
        </patternFill>
      </fill>
    </dxf>
    <dxf>
      <border outline="0">
        <bottom style="thick">
          <color rgb="FFDEE2E6"/>
        </bottom>
      </border>
    </dxf>
    <dxf>
      <border outline="0">
        <top style="medium">
          <color rgb="FFDEE2E6"/>
        </top>
      </border>
    </dxf>
    <dxf>
      <font>
        <b/>
        <i val="0"/>
        <strike val="0"/>
        <condense val="0"/>
        <extend val="0"/>
        <outline val="0"/>
        <shadow val="0"/>
        <u val="none"/>
        <vertAlign val="baseline"/>
        <sz val="12"/>
        <color rgb="FF212529"/>
        <name val="Segoe UI"/>
        <family val="2"/>
        <scheme val="none"/>
      </font>
      <fill>
        <patternFill patternType="solid">
          <fgColor indexed="64"/>
          <bgColor rgb="FFFFFFFF"/>
        </patternFill>
      </fill>
      <alignment horizontal="center" vertical="bottom" textRotation="0" wrapText="1" indent="0" justifyLastLine="0" shrinkToFit="0" readingOrder="0"/>
      <border diagonalUp="0" diagonalDown="0" outline="0">
        <left style="medium">
          <color rgb="FFDEE2E6"/>
        </left>
        <right style="medium">
          <color rgb="FFDEE2E6"/>
        </right>
        <top/>
        <bottom/>
      </border>
    </dxf>
    <dxf>
      <numFmt numFmtId="19" formatCode="d/m/yyyy"/>
    </dxf>
    <dxf>
      <numFmt numFmtId="0" formatCode="General"/>
    </dxf>
    <dxf>
      <numFmt numFmtId="0" formatCode="General"/>
    </dxf>
    <dxf>
      <numFmt numFmtId="0" formatCode="General"/>
    </dxf>
    <dxf>
      <numFmt numFmtId="0" formatCode="General"/>
    </dxf>
    <dxf>
      <numFmt numFmtId="0" formatCode="General"/>
    </dxf>
    <dxf>
      <numFmt numFmtId="19" formatCode="d/m/yyyy"/>
    </dxf>
    <dxf>
      <numFmt numFmtId="0" formatCode="General"/>
    </dxf>
    <dxf>
      <numFmt numFmtId="0" formatCode="General"/>
    </dxf>
    <dxf>
      <numFmt numFmtId="0" formatCode="General"/>
    </dxf>
    <dxf>
      <numFmt numFmtId="0" formatCode="General"/>
    </dxf>
    <dxf>
      <alignment horizontal="general" vertical="center" textRotation="0" wrapText="0" indent="0" justifyLastLine="0" shrinkToFit="0" readingOrder="0"/>
    </dxf>
    <dxf>
      <font>
        <strike val="0"/>
        <outline val="0"/>
        <shadow val="0"/>
        <u val="none"/>
        <vertAlign val="baseline"/>
        <sz val="12"/>
        <color rgb="FFFFD300"/>
        <name val="Calibri"/>
        <family val="2"/>
        <scheme val="minor"/>
      </font>
    </dxf>
    <dxf>
      <numFmt numFmtId="1" formatCode="0"/>
      <fill>
        <patternFill patternType="solid">
          <fgColor indexed="64"/>
          <bgColor theme="2" tint="-0.749992370372631"/>
        </patternFill>
      </fill>
      <alignment horizontal="general"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general" vertical="center" textRotation="0" wrapText="0" indent="0" justifyLastLine="0" shrinkToFit="0" readingOrder="0"/>
    </dxf>
    <dxf>
      <fill>
        <patternFill patternType="solid">
          <fgColor indexed="64"/>
          <bgColor theme="2" tint="-0.749992370372631"/>
        </patternFill>
      </fill>
      <alignment horizontal="general" vertical="center" textRotation="0" wrapText="0" indent="0" justifyLastLine="0" shrinkToFit="0" readingOrder="0"/>
    </dxf>
    <dxf>
      <alignment horizontal="general" vertical="center" textRotation="0" wrapText="0" indent="0" justifyLastLine="0" shrinkToFit="0" readingOrder="0"/>
    </dxf>
    <dxf>
      <numFmt numFmtId="19" formatCode="d/m/yyyy"/>
      <fill>
        <patternFill patternType="solid">
          <fgColor indexed="64"/>
          <bgColor theme="2" tint="-0.749992370372631"/>
        </patternFill>
      </fill>
      <alignment horizontal="general" vertical="center"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general" vertical="center" textRotation="0" wrapText="1" indent="0" justifyLastLine="0" shrinkToFit="0" readingOrder="0"/>
    </dxf>
    <dxf>
      <fill>
        <patternFill patternType="solid">
          <fgColor indexed="64"/>
          <bgColor theme="2" tint="-0.749992370372631"/>
        </patternFill>
      </fill>
      <alignment horizontal="general" vertical="center" textRotation="0" wrapText="0" indent="0" justifyLastLine="0" shrinkToFit="0" readingOrder="0"/>
    </dxf>
    <dxf>
      <alignment horizontal="general" vertical="center" textRotation="0" wrapText="0" indent="0" justifyLastLine="0" shrinkToFit="0" readingOrder="0"/>
    </dxf>
    <dxf>
      <fill>
        <patternFill patternType="solid">
          <fgColor indexed="64"/>
          <bgColor theme="2" tint="-0.749992370372631"/>
        </patternFill>
      </fill>
      <alignment horizontal="general" vertical="center" textRotation="0" wrapText="0" indent="0" justifyLastLine="0" shrinkToFit="0" readingOrder="0"/>
    </dxf>
    <dxf>
      <fill>
        <patternFill patternType="solid">
          <fgColor indexed="64"/>
          <bgColor theme="2" tint="-0.749992370372631"/>
        </patternFill>
      </fill>
      <alignment horizontal="general"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dxf>
    <dxf>
      <fill>
        <patternFill patternType="solid">
          <fgColor indexed="64"/>
          <bgColor theme="2" tint="-0.749992370372631"/>
        </patternFill>
      </fill>
      <alignment horizontal="general" vertical="center" textRotation="0" wrapText="0" indent="0" justifyLastLine="0" shrinkToFit="0" readingOrder="0"/>
    </dxf>
    <dxf>
      <numFmt numFmtId="0" formatCode="General"/>
      <fill>
        <patternFill patternType="solid">
          <fgColor indexed="64"/>
          <bgColor theme="2" tint="-0.749992370372631"/>
        </patternFill>
      </fill>
      <alignment horizontal="general"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9"/>
        <color theme="1"/>
        <name val="Calibri"/>
        <family val="2"/>
        <scheme val="minor"/>
      </font>
      <numFmt numFmtId="0" formatCode="General"/>
      <fill>
        <patternFill patternType="solid">
          <fgColor indexed="64"/>
          <bgColor theme="2" tint="-0.749992370372631"/>
        </patternFill>
      </fill>
      <alignment horizontal="general"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general" vertical="center" textRotation="0" wrapText="0" indent="0" justifyLastLine="0" shrinkToFit="0" readingOrder="0"/>
    </dxf>
    <dxf>
      <numFmt numFmtId="0" formatCode="General"/>
      <fill>
        <patternFill patternType="solid">
          <fgColor indexed="64"/>
          <bgColor theme="2" tint="-0.749992370372631"/>
        </patternFill>
      </fill>
      <alignment horizontal="general"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general" vertical="center" textRotation="0" wrapText="0" indent="0" justifyLastLine="0" shrinkToFit="0" readingOrder="0"/>
    </dxf>
    <dxf>
      <numFmt numFmtId="19" formatCode="d/m/yyyy"/>
      <fill>
        <patternFill patternType="solid">
          <fgColor indexed="64"/>
          <bgColor theme="2" tint="-0.749992370372631"/>
        </patternFill>
      </fill>
      <alignment horizontal="general"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numFmt numFmtId="19" formatCode="d/m/yyyy"/>
      <alignment horizontal="general" vertical="center" textRotation="0" wrapText="0" indent="0" justifyLastLine="0" shrinkToFit="0" readingOrder="0"/>
    </dxf>
    <dxf>
      <numFmt numFmtId="0" formatCode="General"/>
      <fill>
        <patternFill patternType="solid">
          <fgColor indexed="64"/>
          <bgColor theme="2" tint="-0.749992370372631"/>
        </patternFill>
      </fill>
      <alignment horizontal="general"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general" vertical="center" textRotation="0" wrapText="0" indent="0" justifyLastLine="0" shrinkToFit="0" readingOrder="0"/>
    </dxf>
    <dxf>
      <numFmt numFmtId="0" formatCode="General"/>
      <fill>
        <patternFill patternType="solid">
          <fgColor indexed="64"/>
          <bgColor theme="2" tint="-0.749992370372631"/>
        </patternFill>
      </fill>
      <alignment horizontal="general"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general" vertical="center" textRotation="0" wrapText="0" indent="0" justifyLastLine="0" shrinkToFit="0" readingOrder="0"/>
    </dxf>
    <dxf>
      <numFmt numFmtId="0" formatCode="General"/>
      <fill>
        <patternFill patternType="solid">
          <fgColor indexed="64"/>
          <bgColor theme="2" tint="-0.749992370372631"/>
        </patternFill>
      </fill>
      <alignment horizontal="general"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general" vertical="center" textRotation="0" wrapText="0" indent="0" justifyLastLine="0" shrinkToFit="0" readingOrder="0"/>
    </dxf>
    <dxf>
      <numFmt numFmtId="0" formatCode="General"/>
      <fill>
        <patternFill patternType="solid">
          <fgColor indexed="64"/>
          <bgColor theme="2" tint="-0.749992370372631"/>
        </patternFill>
      </fill>
      <alignment horizontal="general"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general" vertical="center" textRotation="0" wrapText="0" indent="0" justifyLastLine="0" shrinkToFit="0" readingOrder="0"/>
    </dxf>
    <dxf>
      <numFmt numFmtId="0" formatCode="General"/>
      <fill>
        <patternFill patternType="solid">
          <fgColor indexed="64"/>
          <bgColor theme="2" tint="-0.749992370372631"/>
        </patternFill>
      </fill>
      <alignment horizontal="general"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general" vertical="center" textRotation="0" wrapText="0" indent="0" justifyLastLine="0" shrinkToFit="0" readingOrder="0"/>
    </dxf>
    <dxf>
      <numFmt numFmtId="0" formatCode="General"/>
      <fill>
        <patternFill patternType="solid">
          <fgColor indexed="64"/>
          <bgColor theme="2" tint="-0.749992370372631"/>
        </patternFill>
      </fill>
      <alignment horizontal="general"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general" vertical="center" textRotation="0" wrapText="0" indent="0" justifyLastLine="0" shrinkToFit="0" readingOrder="0"/>
    </dxf>
    <dxf>
      <numFmt numFmtId="0" formatCode="General"/>
      <fill>
        <patternFill patternType="solid">
          <fgColor indexed="64"/>
          <bgColor theme="2" tint="-0.749992370372631"/>
        </patternFill>
      </fill>
      <alignment horizontal="general"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general" vertical="center" textRotation="0" wrapText="0" indent="0" justifyLastLine="0" shrinkToFit="0" readingOrder="0"/>
    </dxf>
    <dxf>
      <alignment vertical="center" textRotation="0" indent="0" justifyLastLine="0" shrinkToFit="0" readingOrder="0"/>
    </dxf>
    <dxf>
      <fill>
        <patternFill patternType="solid">
          <fgColor indexed="64"/>
          <bgColor theme="2" tint="-0.749992370372631"/>
        </patternFill>
      </fill>
      <alignment horizontal="general" vertical="center" textRotation="0" wrapText="0" indent="0" justifyLastLine="0" shrinkToFit="0" readingOrder="0"/>
    </dxf>
    <dxf>
      <fill>
        <patternFill patternType="none">
          <fgColor indexed="64"/>
          <bgColor auto="1"/>
        </patternFill>
      </fill>
      <alignment vertical="center" textRotation="0" indent="0" justifyLastLine="0" shrinkToFit="0" readingOrder="0"/>
    </dxf>
    <dxf>
      <numFmt numFmtId="0" formatCode="General"/>
    </dxf>
    <dxf>
      <numFmt numFmtId="0" formatCode="General"/>
    </dxf>
    <dxf>
      <numFmt numFmtId="0" formatCode="General"/>
    </dxf>
    <dxf>
      <numFmt numFmtId="19" formatCode="d/m/yyyy"/>
    </dxf>
    <dxf>
      <numFmt numFmtId="0" formatCode="General"/>
    </dxf>
    <dxf>
      <numFmt numFmtId="0" formatCode="General"/>
    </dxf>
    <dxf>
      <numFmt numFmtId="19" formatCode="d/m/yyyy"/>
    </dxf>
    <dxf>
      <font>
        <b/>
        <i val="0"/>
        <color rgb="FFFF0000"/>
      </font>
    </dxf>
    <dxf>
      <font>
        <color rgb="FF9C0006"/>
      </font>
      <fill>
        <patternFill>
          <bgColor rgb="FFFFC7CE"/>
        </patternFill>
      </fill>
    </dxf>
    <dxf>
      <font>
        <color rgb="FFFFD300"/>
      </font>
      <fill>
        <patternFill>
          <bgColor rgb="FFFFD300"/>
        </patternFill>
      </fill>
    </dxf>
    <dxf>
      <numFmt numFmtId="0" formatCode="General"/>
    </dxf>
    <dxf>
      <numFmt numFmtId="0" formatCode="General"/>
    </dxf>
    <dxf>
      <font>
        <strike val="0"/>
        <outline val="0"/>
        <shadow val="0"/>
        <u val="none"/>
        <vertAlign val="baseline"/>
        <sz val="11"/>
        <name val="Calibri"/>
        <family val="2"/>
        <scheme val="minor"/>
      </font>
      <numFmt numFmtId="0" formatCode="General"/>
      <alignment horizontal="left" vertical="center" textRotation="0" wrapText="0" indent="0" justifyLastLine="0" shrinkToFit="0"/>
    </dxf>
    <dxf>
      <alignment horizontal="general" vertical="center" textRotation="0" wrapText="0" indent="0" justifyLastLine="0" shrinkToFit="0" readingOrder="0"/>
    </dxf>
    <dxf>
      <font>
        <strike val="0"/>
        <outline val="0"/>
        <shadow val="0"/>
        <u val="none"/>
        <vertAlign val="baseline"/>
        <sz val="11"/>
        <name val="Calibri"/>
        <family val="2"/>
        <scheme val="minor"/>
      </font>
      <alignment horizontal="left"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1"/>
        <name val="Calibri"/>
        <family val="2"/>
        <scheme val="minor"/>
      </font>
      <alignment horizontal="left" vertical="center" textRotation="0" wrapText="0" indent="0" justifyLastLine="0" shrinkToFit="0"/>
    </dxf>
    <dxf>
      <alignment horizontal="general" vertical="center" textRotation="0" wrapText="0" indent="0" justifyLastLine="0" shrinkToFit="0" readingOrder="0"/>
    </dxf>
    <dxf>
      <font>
        <strike val="0"/>
        <outline val="0"/>
        <shadow val="0"/>
        <u val="none"/>
        <vertAlign val="baseline"/>
        <sz val="9"/>
        <color theme="1"/>
        <name val="Calibri"/>
        <family val="2"/>
        <scheme val="minor"/>
      </font>
      <numFmt numFmtId="25" formatCode="hh:mm"/>
      <alignment horizontal="left" vertical="center" textRotation="0" wrapText="1" indent="0" justifyLastLine="0" shrinkToFit="0" readingOrder="0"/>
    </dxf>
    <dxf>
      <alignment horizontal="general" vertical="center" textRotation="0" wrapText="0" indent="0" justifyLastLine="0" shrinkToFit="0" readingOrder="0"/>
    </dxf>
    <dxf>
      <font>
        <strike val="0"/>
        <outline val="0"/>
        <shadow val="0"/>
        <u val="none"/>
        <vertAlign val="baseline"/>
        <sz val="11"/>
        <color theme="1"/>
        <name val="Calibri"/>
        <family val="2"/>
        <scheme val="minor"/>
      </font>
      <alignment horizontal="left" vertical="center" textRotation="0" wrapText="0" indent="0" justifyLastLine="0" shrinkToFit="0"/>
    </dxf>
    <dxf>
      <alignment horizontal="general" vertical="center" textRotation="0" wrapText="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1"/>
        <name val="Calibri"/>
        <family val="2"/>
        <scheme val="minor"/>
      </font>
      <alignment horizontal="left" vertical="center" textRotation="0" wrapText="0" indent="0" justifyLastLine="0" shrinkToFit="0"/>
    </dxf>
    <dxf>
      <alignment horizontal="general" vertical="center" textRotation="0" wrapText="0" indent="0" justifyLastLine="0" shrinkToFit="0" readingOrder="0"/>
    </dxf>
    <dxf>
      <font>
        <strike val="0"/>
        <outline val="0"/>
        <shadow val="0"/>
        <u val="none"/>
        <vertAlign val="baseline"/>
        <sz val="11"/>
        <name val="Calibri"/>
        <family val="2"/>
        <scheme val="minor"/>
      </font>
      <alignment horizontal="left"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1"/>
        <name val="Calibri"/>
        <family val="2"/>
        <scheme val="minor"/>
      </font>
      <alignment horizontal="left" vertical="center" textRotation="0" wrapText="1" indent="0" justifyLastLine="0" shrinkToFit="0" readingOrder="0"/>
    </dxf>
    <dxf>
      <alignment horizontal="general" vertical="center" textRotation="0" wrapText="0" indent="0" justifyLastLine="0" shrinkToFit="0" readingOrder="0"/>
    </dxf>
    <dxf>
      <font>
        <strike val="0"/>
        <outline val="0"/>
        <shadow val="0"/>
        <u val="none"/>
        <vertAlign val="baseline"/>
        <sz val="11"/>
        <color theme="1"/>
        <name val="Calibri"/>
        <family val="2"/>
        <scheme val="minor"/>
      </font>
      <alignment horizontal="left" vertical="center" textRotation="0" wrapText="1" indent="0" justifyLastLine="0" shrinkToFit="0" readingOrder="0"/>
    </dxf>
    <dxf>
      <alignment horizontal="general" vertical="center" textRotation="0" wrapText="0" indent="0" justifyLastLine="0" shrinkToFit="0" readingOrder="0"/>
    </dxf>
    <dxf>
      <font>
        <strike val="0"/>
        <outline val="0"/>
        <shadow val="0"/>
        <u val="none"/>
        <vertAlign val="baseline"/>
        <sz val="11"/>
        <color theme="1"/>
        <name val="Calibri"/>
        <family val="2"/>
        <scheme val="minor"/>
      </font>
      <alignment horizontal="left"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1"/>
        <name val="Calibri"/>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font>
        <strike val="0"/>
        <outline val="0"/>
        <shadow val="0"/>
        <u val="none"/>
        <vertAlign val="baseline"/>
        <sz val="11"/>
        <name val="Calibri"/>
        <family val="2"/>
        <scheme val="minor"/>
      </font>
      <alignment horizontal="left" vertical="center" textRotation="0" wrapText="0" indent="0" justifyLastLine="0" shrinkToFit="0"/>
    </dxf>
    <dxf>
      <alignment horizontal="general" vertical="center" textRotation="0" wrapText="0" indent="0" justifyLastLine="0" shrinkToFit="0" readingOrder="0"/>
    </dxf>
    <dxf>
      <font>
        <strike val="0"/>
        <outline val="0"/>
        <shadow val="0"/>
        <u val="none"/>
        <vertAlign val="baseline"/>
        <sz val="11"/>
        <name val="Calibri"/>
        <family val="2"/>
        <scheme val="minor"/>
      </font>
      <alignment horizontal="left" vertical="center" textRotation="0" wrapText="1" indent="0" justifyLastLine="0" shrinkToFit="0"/>
    </dxf>
    <dxf>
      <alignment horizontal="general" vertical="center" textRotation="0" wrapText="1" indent="0" justifyLastLine="0" shrinkToFit="0" readingOrder="0"/>
    </dxf>
    <dxf>
      <font>
        <strike val="0"/>
        <outline val="0"/>
        <shadow val="0"/>
        <u val="none"/>
        <vertAlign val="baseline"/>
        <sz val="11"/>
        <name val="Calibri"/>
        <family val="2"/>
        <scheme val="minor"/>
      </font>
      <alignment vertical="center" textRotation="0" indent="0" justifyLastLine="0" shrinkToFit="0"/>
    </dxf>
    <dxf>
      <font>
        <strike val="0"/>
        <outline val="0"/>
        <shadow val="0"/>
        <u val="none"/>
        <vertAlign val="baseline"/>
        <sz val="11"/>
        <name val="Calibri"/>
        <family val="2"/>
        <scheme val="minor"/>
      </font>
      <alignment horizontal="left" vertical="center" textRotation="0" wrapText="0" indent="0" justifyLastLine="0" shrinkToFit="0"/>
    </dxf>
    <dxf>
      <font>
        <strike val="0"/>
        <outline val="0"/>
        <shadow val="0"/>
        <u val="none"/>
        <vertAlign val="baseline"/>
        <sz val="11"/>
        <name val="Calibri"/>
        <family val="2"/>
        <scheme val="minor"/>
      </font>
      <alignment vertical="center" textRotation="0" indent="0" justifyLastLine="0" shrinkToFit="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8"/>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numFmt numFmtId="19" formatCode="d/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color theme="3" tint="-0.499984740745262"/>
      </font>
      <fill>
        <patternFill>
          <bgColor rgb="FF00B0F0"/>
        </patternFill>
      </fill>
    </dxf>
    <dxf>
      <font>
        <color rgb="FFC00000"/>
      </font>
    </dxf>
    <dxf>
      <font>
        <color theme="9" tint="-0.499984740745262"/>
      </font>
      <fill>
        <patternFill>
          <bgColor theme="9" tint="0.39994506668294322"/>
        </patternFill>
      </fill>
    </dxf>
    <dxf>
      <numFmt numFmtId="0" formatCode="General"/>
      <fill>
        <patternFill patternType="none">
          <fgColor indexed="64"/>
          <bgColor indexed="65"/>
        </patternFill>
      </fill>
      <alignment horizontal="general" vertical="center" textRotation="0" wrapText="0" indent="0" justifyLastLine="0" shrinkToFit="0" readingOrder="0"/>
    </dxf>
    <dxf>
      <numFmt numFmtId="164" formatCode="[$-F400]h:mm:ss\ AM/PM"/>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sz val="10"/>
        <color theme="1"/>
        <name val="Calibri"/>
        <family val="2"/>
        <scheme val="minor"/>
      </font>
      <numFmt numFmtId="0" formatCode="General"/>
      <fill>
        <patternFill patternType="none">
          <fgColor indexed="64"/>
          <bgColor indexed="65"/>
        </patternFill>
      </fill>
      <alignment horizontal="general" vertical="center" textRotation="0" wrapText="1" indent="0" justifyLastLine="0" shrinkToFit="0" readingOrder="0"/>
    </dxf>
    <dxf>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dxf>
    <dxf>
      <numFmt numFmtId="0" formatCode="General"/>
    </dxf>
    <dxf>
      <numFmt numFmtId="0" formatCode="Genera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1"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0" indent="0" justifyLastLine="0" shrinkToFit="0" readingOrder="0"/>
    </dxf>
    <dxf>
      <font>
        <strike val="0"/>
        <outline val="0"/>
        <shadow val="0"/>
        <u val="none"/>
        <vertAlign val="baseline"/>
        <sz val="9"/>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1"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0"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1" indent="0" justifyLastLine="0" shrinkToFit="0" readingOrder="0"/>
    </dxf>
    <dxf>
      <font>
        <strike val="0"/>
        <outline val="0"/>
        <shadow val="0"/>
        <u val="none"/>
        <vertAlign val="baseline"/>
        <sz val="9"/>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1"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0"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8"/>
        <color theme="0"/>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0" indent="0" justifyLastLine="0" shrinkToFit="0" readingOrder="0"/>
    </dxf>
    <dxf>
      <font>
        <strike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1"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0"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6" formatCode="dd/mm/yyyy\ h:mm"/>
      <alignment horizontal="center" vertical="center" textRotation="0" wrapText="0"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6" formatCode="dd/mm/yyyy\ h:mm"/>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22"/>
        <color rgb="FFFF0000"/>
        <name val="Calibri"/>
        <family val="2"/>
        <scheme val="minor"/>
      </font>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8"/>
        <color theme="1"/>
        <name val="Calibri"/>
        <family val="2"/>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8"/>
        <color theme="1"/>
        <name val="Calibri"/>
        <family val="2"/>
        <scheme val="minor"/>
      </font>
      <numFmt numFmtId="1" formatCode="0"/>
      <alignment horizontal="center" vertical="center" textRotation="0" wrapText="0" indent="0" justifyLastLine="0" shrinkToFit="0" readingOrder="0"/>
    </dxf>
    <dxf>
      <font>
        <b/>
        <strike val="0"/>
        <outline val="0"/>
        <shadow val="0"/>
        <u val="none"/>
        <vertAlign val="baseline"/>
        <sz val="10"/>
        <color theme="1"/>
        <name val="Calibri"/>
        <family val="2"/>
        <scheme val="minor"/>
      </font>
      <numFmt numFmtId="1" formatCode="0"/>
      <alignment horizontal="center" vertical="center" textRotation="0" wrapText="1"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font>
        <b/>
        <i val="0"/>
        <color theme="9" tint="-0.24994659260841701"/>
      </font>
      <fill>
        <patternFill>
          <bgColor theme="8" tint="0.59996337778862885"/>
        </patternFill>
      </fill>
    </dxf>
    <dxf>
      <font>
        <b/>
        <i val="0"/>
        <color theme="9" tint="-0.499984740745262"/>
      </font>
      <fill>
        <patternFill>
          <bgColor theme="9" tint="0.79998168889431442"/>
        </patternFill>
      </fill>
    </dxf>
    <dxf>
      <font>
        <color rgb="FF9C0006"/>
      </font>
      <fill>
        <patternFill>
          <bgColor rgb="FFFFC7CE"/>
        </patternFill>
      </fill>
    </dxf>
    <dxf>
      <font>
        <color theme="9" tint="-0.499984740745262"/>
      </font>
      <fill>
        <patternFill>
          <bgColor theme="9" tint="0.79998168889431442"/>
        </patternFill>
      </fill>
    </dxf>
    <dxf>
      <font>
        <b/>
        <i val="0"/>
        <color rgb="FFC00000"/>
      </font>
    </dxf>
    <dxf>
      <font>
        <color theme="7" tint="-0.499984740745262"/>
      </font>
      <fill>
        <patternFill>
          <bgColor theme="7" tint="0.59996337778862885"/>
        </patternFill>
      </fill>
    </dxf>
    <dxf>
      <font>
        <color theme="5" tint="-0.499984740745262"/>
      </font>
      <fill>
        <patternFill>
          <bgColor theme="5" tint="0.59996337778862885"/>
        </patternFill>
      </fill>
    </dxf>
    <dxf>
      <font>
        <color rgb="FF9C0006"/>
      </font>
      <fill>
        <patternFill>
          <bgColor rgb="FFFFC7CE"/>
        </patternFill>
      </fill>
    </dxf>
    <dxf>
      <font>
        <color theme="0"/>
      </font>
      <fill>
        <patternFill patternType="none">
          <bgColor auto="1"/>
        </patternFill>
      </fill>
    </dxf>
    <dxf>
      <font>
        <color rgb="FFFFD300"/>
      </font>
      <border>
        <bottom style="thin">
          <color theme="7"/>
        </bottom>
        <vertical/>
        <horizontal/>
      </border>
    </dxf>
    <dxf>
      <font>
        <color theme="1"/>
      </font>
      <fill>
        <patternFill>
          <bgColor theme="1" tint="0.14996795556505021"/>
        </patternFill>
      </fill>
      <border diagonalUp="0" diagonalDown="0">
        <left/>
        <right/>
        <top/>
        <bottom/>
        <vertical/>
        <horizontal/>
      </border>
    </dxf>
    <dxf>
      <font>
        <b/>
        <color theme="1"/>
      </font>
      <fill>
        <patternFill patternType="none">
          <bgColor auto="1"/>
        </patternFill>
      </fill>
      <border>
        <bottom style="thin">
          <color theme="6"/>
        </bottom>
        <vertical/>
        <horizontal/>
      </border>
    </dxf>
    <dxf>
      <font>
        <color theme="1"/>
      </font>
      <fill>
        <patternFill patternType="solid">
          <bgColor rgb="FFFFD300"/>
        </patternFill>
      </fill>
      <border diagonalUp="0" diagonalDown="0">
        <left/>
        <right/>
        <top/>
        <bottom/>
        <vertical/>
        <horizontal/>
      </border>
    </dxf>
  </dxfs>
  <tableStyles count="2" defaultTableStyle="TableStyleMedium2" defaultPivotStyle="PivotStyleLight16">
    <tableStyle name="SlicerStyleDark3 2" pivot="0" table="0" count="10" xr9:uid="{37FC935B-A248-44A6-A489-027EC129307F}">
      <tableStyleElement type="wholeTable" dxfId="239"/>
      <tableStyleElement type="headerRow" dxfId="238"/>
    </tableStyle>
    <tableStyle name="SlicerStyleDark4 2" pivot="0" table="0" count="10" xr9:uid="{27F3B586-4CE0-40B6-8A77-13C4E7EE9215}">
      <tableStyleElement type="wholeTable" dxfId="237"/>
      <tableStyleElement type="headerRow" dxfId="236"/>
    </tableStyle>
  </tableStyles>
  <colors>
    <mruColors>
      <color rgb="FFFFD3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2.xml"/><Relationship Id="rId26" Type="http://schemas.microsoft.com/office/2007/relationships/slicerCache" Target="slicerCaches/slicerCache10.xml"/><Relationship Id="rId39" Type="http://schemas.openxmlformats.org/officeDocument/2006/relationships/theme" Target="theme/theme1.xml"/><Relationship Id="rId21" Type="http://schemas.microsoft.com/office/2007/relationships/slicerCache" Target="slicerCaches/slicerCache5.xml"/><Relationship Id="rId34" Type="http://schemas.microsoft.com/office/2007/relationships/slicerCache" Target="slicerCaches/slicerCache18.xml"/><Relationship Id="rId42" Type="http://schemas.openxmlformats.org/officeDocument/2006/relationships/sharedStrings" Target="sharedStrings.xml"/><Relationship Id="rId47" Type="http://schemas.microsoft.com/office/2017/06/relationships/rdRichValueTypes" Target="richData/rdRichValueTypes.xml"/><Relationship Id="rId50" Type="http://schemas.openxmlformats.org/officeDocument/2006/relationships/calcChain" Target="calcChain.xml"/><Relationship Id="rId55"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microsoft.com/office/2007/relationships/slicerCache" Target="slicerCaches/slicerCache13.xml"/><Relationship Id="rId11" Type="http://schemas.openxmlformats.org/officeDocument/2006/relationships/worksheet" Target="worksheets/sheet11.xml"/><Relationship Id="rId24" Type="http://schemas.microsoft.com/office/2007/relationships/slicerCache" Target="slicerCaches/slicerCache8.xml"/><Relationship Id="rId32" Type="http://schemas.microsoft.com/office/2007/relationships/slicerCache" Target="slicerCaches/slicerCache16.xml"/><Relationship Id="rId37" Type="http://schemas.microsoft.com/office/2007/relationships/slicerCache" Target="slicerCaches/slicerCache21.xml"/><Relationship Id="rId40" Type="http://schemas.openxmlformats.org/officeDocument/2006/relationships/connections" Target="connections.xml"/><Relationship Id="rId45" Type="http://schemas.microsoft.com/office/2017/06/relationships/rdRichValue" Target="richData/rdrichvalue.xml"/><Relationship Id="rId53"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worksheet" Target="worksheets/sheet10.xml"/><Relationship Id="rId19" Type="http://schemas.microsoft.com/office/2007/relationships/slicerCache" Target="slicerCaches/slicerCache3.xml"/><Relationship Id="rId31" Type="http://schemas.microsoft.com/office/2007/relationships/slicerCache" Target="slicerCaches/slicerCache15.xml"/><Relationship Id="rId44" Type="http://schemas.microsoft.com/office/2022/10/relationships/richValueRel" Target="richData/richValueRel.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 Id="rId27" Type="http://schemas.microsoft.com/office/2007/relationships/slicerCache" Target="slicerCaches/slicerCache11.xml"/><Relationship Id="rId30" Type="http://schemas.microsoft.com/office/2007/relationships/slicerCache" Target="slicerCaches/slicerCache14.xml"/><Relationship Id="rId35" Type="http://schemas.microsoft.com/office/2007/relationships/slicerCache" Target="slicerCaches/slicerCache19.xml"/><Relationship Id="rId43" Type="http://schemas.openxmlformats.org/officeDocument/2006/relationships/sheetMetadata" Target="metadata.xml"/><Relationship Id="rId48" Type="http://schemas.openxmlformats.org/officeDocument/2006/relationships/powerPivotData" Target="model/item.data"/><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microsoft.com/office/2007/relationships/slicerCache" Target="slicerCaches/slicerCache1.xml"/><Relationship Id="rId25" Type="http://schemas.microsoft.com/office/2007/relationships/slicerCache" Target="slicerCaches/slicerCache9.xml"/><Relationship Id="rId33" Type="http://schemas.microsoft.com/office/2007/relationships/slicerCache" Target="slicerCaches/slicerCache17.xml"/><Relationship Id="rId38" Type="http://schemas.microsoft.com/office/2007/relationships/slicerCache" Target="slicerCaches/slicerCache22.xml"/><Relationship Id="rId46" Type="http://schemas.microsoft.com/office/2017/06/relationships/rdRichValueStructure" Target="richData/rdrichvaluestructure.xml"/><Relationship Id="rId20" Type="http://schemas.microsoft.com/office/2007/relationships/slicerCache" Target="slicerCaches/slicerCache4.xml"/><Relationship Id="rId41" Type="http://schemas.openxmlformats.org/officeDocument/2006/relationships/styles" Target="styles.xml"/><Relationship Id="rId54"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microsoft.com/office/2007/relationships/slicerCache" Target="slicerCaches/slicerCache7.xml"/><Relationship Id="rId28" Type="http://schemas.microsoft.com/office/2007/relationships/slicerCache" Target="slicerCaches/slicerCache12.xml"/><Relationship Id="rId36" Type="http://schemas.microsoft.com/office/2007/relationships/slicerCache" Target="slicerCaches/slicerCache20.xml"/><Relationship Id="rId4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[Agenda Diaria.xlsx]Datos!TablaDinámica1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Datos!$B$3</c:f>
              <c:strCache>
                <c:ptCount val="1"/>
                <c:pt idx="0">
                  <c:v>Total</c:v>
                </c:pt>
              </c:strCache>
            </c:strRef>
          </c:tx>
          <c:spPr>
            <a:solidFill>
              <a:schemeClr val="accent1"/>
            </a:solidFill>
            <a:ln>
              <a:noFill/>
            </a:ln>
            <a:effectLst/>
          </c:spPr>
          <c:invertIfNegative val="0"/>
          <c:trendline>
            <c:spPr>
              <a:ln w="19050" cap="rnd">
                <a:solidFill>
                  <a:srgbClr val="FF0000"/>
                </a:solidFill>
                <a:prstDash val="sysDot"/>
              </a:ln>
              <a:effectLst/>
            </c:spPr>
            <c:trendlineType val="linear"/>
            <c:dispRSqr val="0"/>
            <c:dispEq val="0"/>
          </c:trendline>
          <c:cat>
            <c:multiLvlStrRef>
              <c:f>Datos!$A$4:$A$17</c:f>
              <c:multiLvlStrCache>
                <c:ptCount val="8"/>
                <c:lvl>
                  <c:pt idx="0">
                    <c:v>Buratti, Fabian</c:v>
                  </c:pt>
                  <c:pt idx="1">
                    <c:v>SIN ASIGNAR</c:v>
                  </c:pt>
                  <c:pt idx="2">
                    <c:v>SIN ASIGNAR</c:v>
                  </c:pt>
                  <c:pt idx="3">
                    <c:v>Vicente, Francisco Ariel</c:v>
                  </c:pt>
                  <c:pt idx="4">
                    <c:v>Pavon, Diego Emanuel</c:v>
                  </c:pt>
                  <c:pt idx="5">
                    <c:v>Allende, Martin Leandro</c:v>
                  </c:pt>
                  <c:pt idx="6">
                    <c:v>SIN ASIGNAR</c:v>
                  </c:pt>
                  <c:pt idx="7">
                    <c:v>Godoy, Diego</c:v>
                  </c:pt>
                </c:lvl>
                <c:lvl>
                  <c:pt idx="0">
                    <c:v>Atlántica</c:v>
                  </c:pt>
                  <c:pt idx="2">
                    <c:v>Centro</c:v>
                  </c:pt>
                  <c:pt idx="5">
                    <c:v>La Pampa</c:v>
                  </c:pt>
                  <c:pt idx="6">
                    <c:v>Oeste</c:v>
                  </c:pt>
                  <c:pt idx="7">
                    <c:v>Sur</c:v>
                  </c:pt>
                </c:lvl>
              </c:multiLvlStrCache>
            </c:multiLvlStrRef>
          </c:cat>
          <c:val>
            <c:numRef>
              <c:f>Datos!$B$4:$B$17</c:f>
              <c:numCache>
                <c:formatCode>General</c:formatCode>
                <c:ptCount val="8"/>
                <c:pt idx="0">
                  <c:v>2</c:v>
                </c:pt>
                <c:pt idx="1">
                  <c:v>1</c:v>
                </c:pt>
                <c:pt idx="2">
                  <c:v>3</c:v>
                </c:pt>
                <c:pt idx="3">
                  <c:v>1</c:v>
                </c:pt>
                <c:pt idx="4">
                  <c:v>1</c:v>
                </c:pt>
                <c:pt idx="5">
                  <c:v>1</c:v>
                </c:pt>
                <c:pt idx="6">
                  <c:v>3</c:v>
                </c:pt>
                <c:pt idx="7">
                  <c:v>1</c:v>
                </c:pt>
              </c:numCache>
            </c:numRef>
          </c:val>
          <c:extLst>
            <c:ext xmlns:c16="http://schemas.microsoft.com/office/drawing/2014/chart" uri="{C3380CC4-5D6E-409C-BE32-E72D297353CC}">
              <c16:uniqueId val="{00000000-C3A5-4C32-A063-781532CA5C41}"/>
            </c:ext>
          </c:extLst>
        </c:ser>
        <c:dLbls>
          <c:showLegendKey val="0"/>
          <c:showVal val="0"/>
          <c:showCatName val="0"/>
          <c:showSerName val="0"/>
          <c:showPercent val="0"/>
          <c:showBubbleSize val="0"/>
        </c:dLbls>
        <c:gapWidth val="219"/>
        <c:overlap val="-27"/>
        <c:axId val="949722640"/>
        <c:axId val="44774992"/>
      </c:barChart>
      <c:catAx>
        <c:axId val="94972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44774992"/>
        <c:crosses val="autoZero"/>
        <c:auto val="1"/>
        <c:lblAlgn val="ctr"/>
        <c:lblOffset val="100"/>
        <c:noMultiLvlLbl val="0"/>
      </c:catAx>
      <c:valAx>
        <c:axId val="44774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94972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2.png"/></Relationships>
</file>

<file path=xl/drawings/_rels/drawing3.xml.rels><?xml version="1.0" encoding="UTF-8" standalone="yes"?>
<Relationships xmlns="http://schemas.openxmlformats.org/package/2006/relationships"><Relationship Id="rId1" Type="http://schemas.openxmlformats.org/officeDocument/2006/relationships/hyperlink" Target="https://www.google.com/maps/d/u/0/edit?mid=1dLRx9hcQlYokxgFwigj9w5PSq0-_emI&amp;actionButton=1&amp;ll=-43.49296123000461%2C-64.07307057944634&amp;z=7" TargetMode="External"/></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10</xdr:col>
      <xdr:colOff>349257</xdr:colOff>
      <xdr:row>0</xdr:row>
      <xdr:rowOff>9525</xdr:rowOff>
    </xdr:from>
    <xdr:to>
      <xdr:col>11</xdr:col>
      <xdr:colOff>787709</xdr:colOff>
      <xdr:row>1</xdr:row>
      <xdr:rowOff>947775</xdr:rowOff>
    </xdr:to>
    <mc:AlternateContent xmlns:mc="http://schemas.openxmlformats.org/markup-compatibility/2006" xmlns:sle15="http://schemas.microsoft.com/office/drawing/2012/slicer">
      <mc:Choice Requires="sle15">
        <xdr:graphicFrame macro="">
          <xdr:nvGraphicFramePr>
            <xdr:cNvPr id="2" name="Esp Por">
              <a:extLst>
                <a:ext uri="{FF2B5EF4-FFF2-40B4-BE49-F238E27FC236}">
                  <a16:creationId xmlns:a16="http://schemas.microsoft.com/office/drawing/2014/main" id="{AA7FC473-BCD3-052B-5ACF-6CCA89F976D6}"/>
                </a:ext>
              </a:extLst>
            </xdr:cNvPr>
            <xdr:cNvGraphicFramePr/>
          </xdr:nvGraphicFramePr>
          <xdr:xfrm>
            <a:off x="0" y="0"/>
            <a:ext cx="0" cy="0"/>
          </xdr:xfrm>
          <a:graphic>
            <a:graphicData uri="http://schemas.microsoft.com/office/drawing/2010/slicer">
              <sle:slicer xmlns:sle="http://schemas.microsoft.com/office/drawing/2010/slicer" name="Esp Por"/>
            </a:graphicData>
          </a:graphic>
        </xdr:graphicFrame>
      </mc:Choice>
      <mc:Fallback xmlns="">
        <xdr:sp macro="" textlink="">
          <xdr:nvSpPr>
            <xdr:cNvPr id="0" name=""/>
            <xdr:cNvSpPr>
              <a:spLocks noTextEdit="1"/>
            </xdr:cNvSpPr>
          </xdr:nvSpPr>
          <xdr:spPr>
            <a:xfrm>
              <a:off x="7757590" y="9525"/>
              <a:ext cx="1295702" cy="1224000"/>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6</xdr:col>
      <xdr:colOff>704401</xdr:colOff>
      <xdr:row>0</xdr:row>
      <xdr:rowOff>0</xdr:rowOff>
    </xdr:from>
    <xdr:to>
      <xdr:col>10</xdr:col>
      <xdr:colOff>379902</xdr:colOff>
      <xdr:row>1</xdr:row>
      <xdr:rowOff>938250</xdr:rowOff>
    </xdr:to>
    <mc:AlternateContent xmlns:mc="http://schemas.openxmlformats.org/markup-compatibility/2006" xmlns:sle15="http://schemas.microsoft.com/office/drawing/2012/slicer">
      <mc:Choice Requires="sle15">
        <xdr:graphicFrame macro="">
          <xdr:nvGraphicFramePr>
            <xdr:cNvPr id="4" name="Tec Asignado">
              <a:extLst>
                <a:ext uri="{FF2B5EF4-FFF2-40B4-BE49-F238E27FC236}">
                  <a16:creationId xmlns:a16="http://schemas.microsoft.com/office/drawing/2014/main" id="{79A33461-41D0-B6C1-8A1E-86D0B6024870}"/>
                </a:ext>
              </a:extLst>
            </xdr:cNvPr>
            <xdr:cNvGraphicFramePr/>
          </xdr:nvGraphicFramePr>
          <xdr:xfrm>
            <a:off x="0" y="0"/>
            <a:ext cx="0" cy="0"/>
          </xdr:xfrm>
          <a:graphic>
            <a:graphicData uri="http://schemas.microsoft.com/office/drawing/2010/slicer">
              <sle:slicer xmlns:sle="http://schemas.microsoft.com/office/drawing/2010/slicer" name="Tec Asignado"/>
            </a:graphicData>
          </a:graphic>
        </xdr:graphicFrame>
      </mc:Choice>
      <mc:Fallback xmlns="">
        <xdr:sp macro="" textlink="">
          <xdr:nvSpPr>
            <xdr:cNvPr id="0" name=""/>
            <xdr:cNvSpPr>
              <a:spLocks noTextEdit="1"/>
            </xdr:cNvSpPr>
          </xdr:nvSpPr>
          <xdr:spPr>
            <a:xfrm>
              <a:off x="4620235" y="0"/>
              <a:ext cx="3168000" cy="1224000"/>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0</xdr:col>
      <xdr:colOff>39507</xdr:colOff>
      <xdr:row>0</xdr:row>
      <xdr:rowOff>44450</xdr:rowOff>
    </xdr:from>
    <xdr:to>
      <xdr:col>1</xdr:col>
      <xdr:colOff>120385</xdr:colOff>
      <xdr:row>1</xdr:row>
      <xdr:rowOff>338667</xdr:rowOff>
    </xdr:to>
    <xdr:sp macro="" textlink="A2">
      <xdr:nvSpPr>
        <xdr:cNvPr id="5" name="Rectángulo: esquinas redondeadas 4">
          <a:extLst>
            <a:ext uri="{FF2B5EF4-FFF2-40B4-BE49-F238E27FC236}">
              <a16:creationId xmlns:a16="http://schemas.microsoft.com/office/drawing/2014/main" id="{98DE267C-35E6-2A50-E4BC-09706158DEDC}"/>
            </a:ext>
          </a:extLst>
        </xdr:cNvPr>
        <xdr:cNvSpPr/>
      </xdr:nvSpPr>
      <xdr:spPr>
        <a:xfrm>
          <a:off x="39507" y="44450"/>
          <a:ext cx="924899" cy="579967"/>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fld id="{357B20FA-8BE7-49C5-8F98-7BA5BC85044D}" type="TxLink">
            <a:rPr lang="en-US" sz="4000" b="1" i="0" u="none" strike="noStrike">
              <a:solidFill>
                <a:srgbClr val="FFD300"/>
              </a:solidFill>
              <a:effectLst>
                <a:outerShdw blurRad="50800" dist="38100" dir="2700000" algn="tl" rotWithShape="0">
                  <a:prstClr val="black">
                    <a:alpha val="40000"/>
                  </a:prstClr>
                </a:outerShdw>
              </a:effectLst>
              <a:latin typeface="Calibri"/>
              <a:cs typeface="Calibri"/>
            </a:rPr>
            <a:pPr algn="ctr"/>
            <a:t>21</a:t>
          </a:fld>
          <a:endParaRPr lang="es-AR" sz="4000" b="1">
            <a:solidFill>
              <a:srgbClr val="FFD300"/>
            </a:solidFill>
            <a:effectLst>
              <a:outerShdw blurRad="50800" dist="38100" dir="2700000" algn="tl" rotWithShape="0">
                <a:prstClr val="black">
                  <a:alpha val="40000"/>
                </a:prstClr>
              </a:outerShdw>
            </a:effectLst>
          </a:endParaRPr>
        </a:p>
      </xdr:txBody>
    </xdr:sp>
    <xdr:clientData/>
  </xdr:twoCellAnchor>
  <xdr:twoCellAnchor editAs="absolute">
    <xdr:from>
      <xdr:col>15</xdr:col>
      <xdr:colOff>766804</xdr:colOff>
      <xdr:row>0</xdr:row>
      <xdr:rowOff>0</xdr:rowOff>
    </xdr:from>
    <xdr:to>
      <xdr:col>18</xdr:col>
      <xdr:colOff>930167</xdr:colOff>
      <xdr:row>1</xdr:row>
      <xdr:rowOff>938250</xdr:rowOff>
    </xdr:to>
    <mc:AlternateContent xmlns:mc="http://schemas.openxmlformats.org/markup-compatibility/2006" xmlns:sle15="http://schemas.microsoft.com/office/drawing/2012/slicer">
      <mc:Choice Requires="sle15">
        <xdr:graphicFrame macro="">
          <xdr:nvGraphicFramePr>
            <xdr:cNvPr id="6" name="Estado Asistencia">
              <a:extLst>
                <a:ext uri="{FF2B5EF4-FFF2-40B4-BE49-F238E27FC236}">
                  <a16:creationId xmlns:a16="http://schemas.microsoft.com/office/drawing/2014/main" id="{12A83C51-3DEF-B856-9695-253718784F90}"/>
                </a:ext>
              </a:extLst>
            </xdr:cNvPr>
            <xdr:cNvGraphicFramePr/>
          </xdr:nvGraphicFramePr>
          <xdr:xfrm>
            <a:off x="0" y="0"/>
            <a:ext cx="0" cy="0"/>
          </xdr:xfrm>
          <a:graphic>
            <a:graphicData uri="http://schemas.microsoft.com/office/drawing/2010/slicer">
              <sle:slicer xmlns:sle="http://schemas.microsoft.com/office/drawing/2010/slicer" name="Estado Asistencia"/>
            </a:graphicData>
          </a:graphic>
        </xdr:graphicFrame>
      </mc:Choice>
      <mc:Fallback xmlns="">
        <xdr:sp macro="" textlink="">
          <xdr:nvSpPr>
            <xdr:cNvPr id="0" name=""/>
            <xdr:cNvSpPr>
              <a:spLocks noTextEdit="1"/>
            </xdr:cNvSpPr>
          </xdr:nvSpPr>
          <xdr:spPr>
            <a:xfrm>
              <a:off x="12596325" y="0"/>
              <a:ext cx="3690259" cy="1224000"/>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1</xdr:col>
      <xdr:colOff>266700</xdr:colOff>
      <xdr:row>1</xdr:row>
      <xdr:rowOff>114300</xdr:rowOff>
    </xdr:from>
    <xdr:to>
      <xdr:col>4</xdr:col>
      <xdr:colOff>323850</xdr:colOff>
      <xdr:row>1</xdr:row>
      <xdr:rowOff>933450</xdr:rowOff>
    </xdr:to>
    <mc:AlternateContent xmlns:mc="http://schemas.openxmlformats.org/markup-compatibility/2006" xmlns:sle15="http://schemas.microsoft.com/office/drawing/2012/slicer">
      <mc:Choice Requires="sle15">
        <xdr:graphicFrame macro="">
          <xdr:nvGraphicFramePr>
            <xdr:cNvPr id="7" name="Red">
              <a:extLst>
                <a:ext uri="{FF2B5EF4-FFF2-40B4-BE49-F238E27FC236}">
                  <a16:creationId xmlns:a16="http://schemas.microsoft.com/office/drawing/2014/main" id="{F669BC2C-6A1C-21B1-D91E-21F1B0FE4360}"/>
                </a:ext>
                <a:ext uri="{147F2762-F138-4A5C-976F-8EAC2B608ADB}">
                  <a16:predDERef xmlns:a16="http://schemas.microsoft.com/office/drawing/2014/main" pred="{12A83C51-3DEF-B856-9695-253718784F90}"/>
                </a:ext>
              </a:extLst>
            </xdr:cNvPr>
            <xdr:cNvGraphicFramePr/>
          </xdr:nvGraphicFramePr>
          <xdr:xfrm>
            <a:off x="0" y="0"/>
            <a:ext cx="0" cy="0"/>
          </xdr:xfrm>
          <a:graphic>
            <a:graphicData uri="http://schemas.microsoft.com/office/drawing/2010/slicer">
              <sle:slicer xmlns:sle="http://schemas.microsoft.com/office/drawing/2010/slicer" name="Red"/>
            </a:graphicData>
          </a:graphic>
        </xdr:graphicFrame>
      </mc:Choice>
      <mc:Fallback xmlns="">
        <xdr:sp macro="" textlink="">
          <xdr:nvSpPr>
            <xdr:cNvPr id="0" name=""/>
            <xdr:cNvSpPr>
              <a:spLocks noTextEdit="1"/>
            </xdr:cNvSpPr>
          </xdr:nvSpPr>
          <xdr:spPr>
            <a:xfrm>
              <a:off x="1100667" y="402167"/>
              <a:ext cx="1325293" cy="790575"/>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4</xdr:col>
      <xdr:colOff>378095</xdr:colOff>
      <xdr:row>0</xdr:row>
      <xdr:rowOff>2</xdr:rowOff>
    </xdr:from>
    <xdr:to>
      <xdr:col>6</xdr:col>
      <xdr:colOff>674072</xdr:colOff>
      <xdr:row>1</xdr:row>
      <xdr:rowOff>920752</xdr:rowOff>
    </xdr:to>
    <mc:AlternateContent xmlns:mc="http://schemas.openxmlformats.org/markup-compatibility/2006" xmlns:sle15="http://schemas.microsoft.com/office/drawing/2012/slicer">
      <mc:Choice Requires="sle15">
        <xdr:graphicFrame macro="">
          <xdr:nvGraphicFramePr>
            <xdr:cNvPr id="8" name="Zona Local">
              <a:extLst>
                <a:ext uri="{FF2B5EF4-FFF2-40B4-BE49-F238E27FC236}">
                  <a16:creationId xmlns:a16="http://schemas.microsoft.com/office/drawing/2014/main" id="{073487AE-E0D5-A7BF-0EAE-15A4F120B724}"/>
                </a:ext>
              </a:extLst>
            </xdr:cNvPr>
            <xdr:cNvGraphicFramePr/>
          </xdr:nvGraphicFramePr>
          <xdr:xfrm>
            <a:off x="0" y="0"/>
            <a:ext cx="0" cy="0"/>
          </xdr:xfrm>
          <a:graphic>
            <a:graphicData uri="http://schemas.microsoft.com/office/drawing/2010/slicer">
              <sle:slicer xmlns:sle="http://schemas.microsoft.com/office/drawing/2010/slicer" name="Zona Local"/>
            </a:graphicData>
          </a:graphic>
        </xdr:graphicFrame>
      </mc:Choice>
      <mc:Fallback xmlns="">
        <xdr:sp macro="" textlink="">
          <xdr:nvSpPr>
            <xdr:cNvPr id="0" name=""/>
            <xdr:cNvSpPr>
              <a:spLocks noTextEdit="1"/>
            </xdr:cNvSpPr>
          </xdr:nvSpPr>
          <xdr:spPr>
            <a:xfrm>
              <a:off x="2484178" y="2"/>
              <a:ext cx="2081386" cy="1206500"/>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11</xdr:col>
      <xdr:colOff>794814</xdr:colOff>
      <xdr:row>0</xdr:row>
      <xdr:rowOff>0</xdr:rowOff>
    </xdr:from>
    <xdr:to>
      <xdr:col>15</xdr:col>
      <xdr:colOff>764646</xdr:colOff>
      <xdr:row>1</xdr:row>
      <xdr:rowOff>938250</xdr:rowOff>
    </xdr:to>
    <mc:AlternateContent xmlns:mc="http://schemas.openxmlformats.org/markup-compatibility/2006" xmlns:sle15="http://schemas.microsoft.com/office/drawing/2012/slicer">
      <mc:Choice Requires="sle15">
        <xdr:graphicFrame macro="">
          <xdr:nvGraphicFramePr>
            <xdr:cNvPr id="9" name="Cliente">
              <a:extLst>
                <a:ext uri="{FF2B5EF4-FFF2-40B4-BE49-F238E27FC236}">
                  <a16:creationId xmlns:a16="http://schemas.microsoft.com/office/drawing/2014/main" id="{1FA7BC00-28EA-EB09-595C-68A181094E8B}"/>
                </a:ext>
              </a:extLst>
            </xdr:cNvPr>
            <xdr:cNvGraphicFramePr/>
          </xdr:nvGraphicFramePr>
          <xdr:xfrm>
            <a:off x="0" y="0"/>
            <a:ext cx="0" cy="0"/>
          </xdr:xfrm>
          <a:graphic>
            <a:graphicData uri="http://schemas.microsoft.com/office/drawing/2010/slicer">
              <sle:slicer xmlns:sle="http://schemas.microsoft.com/office/drawing/2010/slicer" name="Cliente"/>
            </a:graphicData>
          </a:graphic>
        </xdr:graphicFrame>
      </mc:Choice>
      <mc:Fallback xmlns="">
        <xdr:sp macro="" textlink="">
          <xdr:nvSpPr>
            <xdr:cNvPr id="0" name=""/>
            <xdr:cNvSpPr>
              <a:spLocks noTextEdit="1"/>
            </xdr:cNvSpPr>
          </xdr:nvSpPr>
          <xdr:spPr>
            <a:xfrm>
              <a:off x="9060397" y="0"/>
              <a:ext cx="3533770" cy="1224000"/>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18</xdr:col>
      <xdr:colOff>944036</xdr:colOff>
      <xdr:row>0</xdr:row>
      <xdr:rowOff>0</xdr:rowOff>
    </xdr:from>
    <xdr:to>
      <xdr:col>20</xdr:col>
      <xdr:colOff>1236182</xdr:colOff>
      <xdr:row>1</xdr:row>
      <xdr:rowOff>938250</xdr:rowOff>
    </xdr:to>
    <mc:AlternateContent xmlns:mc="http://schemas.openxmlformats.org/markup-compatibility/2006" xmlns:sle15="http://schemas.microsoft.com/office/drawing/2012/slicer">
      <mc:Choice Requires="sle15">
        <xdr:graphicFrame macro="">
          <xdr:nvGraphicFramePr>
            <xdr:cNvPr id="16" name="Tec Zona">
              <a:extLst>
                <a:ext uri="{FF2B5EF4-FFF2-40B4-BE49-F238E27FC236}">
                  <a16:creationId xmlns:a16="http://schemas.microsoft.com/office/drawing/2014/main" id="{69547E03-D206-6670-9EE3-B9CDB8A4D615}"/>
                </a:ext>
              </a:extLst>
            </xdr:cNvPr>
            <xdr:cNvGraphicFramePr/>
          </xdr:nvGraphicFramePr>
          <xdr:xfrm>
            <a:off x="0" y="0"/>
            <a:ext cx="0" cy="0"/>
          </xdr:xfrm>
          <a:graphic>
            <a:graphicData uri="http://schemas.microsoft.com/office/drawing/2010/slicer">
              <sle:slicer xmlns:sle="http://schemas.microsoft.com/office/drawing/2010/slicer" name="Tec Zona"/>
            </a:graphicData>
          </a:graphic>
        </xdr:graphicFrame>
      </mc:Choice>
      <mc:Fallback xmlns="">
        <xdr:sp macro="" textlink="">
          <xdr:nvSpPr>
            <xdr:cNvPr id="0" name=""/>
            <xdr:cNvSpPr>
              <a:spLocks noTextEdit="1"/>
            </xdr:cNvSpPr>
          </xdr:nvSpPr>
          <xdr:spPr>
            <a:xfrm>
              <a:off x="16300453" y="0"/>
              <a:ext cx="3528000" cy="1224000"/>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xdr:from>
      <xdr:col>21</xdr:col>
      <xdr:colOff>359834</xdr:colOff>
      <xdr:row>0</xdr:row>
      <xdr:rowOff>74084</xdr:rowOff>
    </xdr:from>
    <xdr:to>
      <xdr:col>23</xdr:col>
      <xdr:colOff>1153584</xdr:colOff>
      <xdr:row>1</xdr:row>
      <xdr:rowOff>751417</xdr:rowOff>
    </xdr:to>
    <xdr:sp macro="" textlink="">
      <xdr:nvSpPr>
        <xdr:cNvPr id="13" name="CuadroTexto 12">
          <a:extLst>
            <a:ext uri="{FF2B5EF4-FFF2-40B4-BE49-F238E27FC236}">
              <a16:creationId xmlns:a16="http://schemas.microsoft.com/office/drawing/2014/main" id="{DA840CAF-BD1D-92E7-2254-6F19D82CA31E}"/>
            </a:ext>
          </a:extLst>
        </xdr:cNvPr>
        <xdr:cNvSpPr txBox="1"/>
      </xdr:nvSpPr>
      <xdr:spPr>
        <a:xfrm>
          <a:off x="19822584" y="74084"/>
          <a:ext cx="2053167" cy="9630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100"/>
            <a:t>Publicar todos los días en Patagonia los despachos</a:t>
          </a:r>
        </a:p>
      </xdr:txBody>
    </xdr:sp>
    <xdr:clientData/>
  </xdr:twoCellAnchor>
  <xdr:twoCellAnchor>
    <xdr:from>
      <xdr:col>0</xdr:col>
      <xdr:colOff>52917</xdr:colOff>
      <xdr:row>1</xdr:row>
      <xdr:rowOff>330116</xdr:rowOff>
    </xdr:from>
    <xdr:to>
      <xdr:col>1</xdr:col>
      <xdr:colOff>127000</xdr:colOff>
      <xdr:row>1</xdr:row>
      <xdr:rowOff>986283</xdr:rowOff>
    </xdr:to>
    <xdr:grpSp>
      <xdr:nvGrpSpPr>
        <xdr:cNvPr id="15" name="Grupo 14">
          <a:extLst>
            <a:ext uri="{FF2B5EF4-FFF2-40B4-BE49-F238E27FC236}">
              <a16:creationId xmlns:a16="http://schemas.microsoft.com/office/drawing/2014/main" id="{DFB197A2-2E17-E74B-1674-21CE0B30E303}"/>
            </a:ext>
          </a:extLst>
        </xdr:cNvPr>
        <xdr:cNvGrpSpPr/>
      </xdr:nvGrpSpPr>
      <xdr:grpSpPr>
        <a:xfrm>
          <a:off x="52917" y="615866"/>
          <a:ext cx="912283" cy="656167"/>
          <a:chOff x="52917" y="615866"/>
          <a:chExt cx="910166" cy="656167"/>
        </a:xfrm>
      </xdr:grpSpPr>
      <xdr:sp macro="" textlink="Despachos!Q3">
        <xdr:nvSpPr>
          <xdr:cNvPr id="3" name="Rectángulo: esquinas redondeadas 2">
            <a:extLst>
              <a:ext uri="{FF2B5EF4-FFF2-40B4-BE49-F238E27FC236}">
                <a16:creationId xmlns:a16="http://schemas.microsoft.com/office/drawing/2014/main" id="{6A5E6FC6-3FB0-465E-81A4-0A8D791E40C9}"/>
              </a:ext>
            </a:extLst>
          </xdr:cNvPr>
          <xdr:cNvSpPr/>
        </xdr:nvSpPr>
        <xdr:spPr>
          <a:xfrm>
            <a:off x="63501" y="740835"/>
            <a:ext cx="899582" cy="391582"/>
          </a:xfrm>
          <a:prstGeom prst="roundRect">
            <a:avLst/>
          </a:prstGeom>
          <a:solidFill>
            <a:schemeClr val="accent5">
              <a:lumMod val="75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r"/>
            <a:fld id="{7DA2ACBD-3926-4530-AF9C-6280C2537795}" type="TxLink">
              <a:rPr lang="en-US" sz="2400" b="1" i="0" u="none" strike="noStrike">
                <a:solidFill>
                  <a:schemeClr val="bg1"/>
                </a:solidFill>
                <a:effectLst>
                  <a:outerShdw blurRad="50800" dist="38100" dir="2700000" algn="tl" rotWithShape="0">
                    <a:prstClr val="black">
                      <a:alpha val="40000"/>
                    </a:prstClr>
                  </a:outerShdw>
                </a:effectLst>
                <a:latin typeface="Calibri"/>
                <a:ea typeface="Calibri"/>
                <a:cs typeface="Calibri"/>
              </a:rPr>
              <a:pPr algn="r"/>
              <a:t>5</a:t>
            </a:fld>
            <a:endParaRPr lang="es-AR" sz="19900" b="1">
              <a:solidFill>
                <a:schemeClr val="bg1"/>
              </a:solidFill>
              <a:effectLst>
                <a:outerShdw blurRad="50800" dist="38100" dir="2700000" algn="tl" rotWithShape="0">
                  <a:prstClr val="black">
                    <a:alpha val="40000"/>
                  </a:prstClr>
                </a:outerShdw>
              </a:effectLst>
            </a:endParaRPr>
          </a:p>
        </xdr:txBody>
      </xdr:sp>
      <xdr:pic>
        <xdr:nvPicPr>
          <xdr:cNvPr id="14" name="Imagen 13">
            <a:extLst>
              <a:ext uri="{FF2B5EF4-FFF2-40B4-BE49-F238E27FC236}">
                <a16:creationId xmlns:a16="http://schemas.microsoft.com/office/drawing/2014/main" id="{0483E81C-7CD7-FFFB-0BCB-C6BE18D588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917" y="615866"/>
            <a:ext cx="656167" cy="656167"/>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11</xdr:col>
      <xdr:colOff>47625</xdr:colOff>
      <xdr:row>0</xdr:row>
      <xdr:rowOff>28576</xdr:rowOff>
    </xdr:from>
    <xdr:to>
      <xdr:col>13</xdr:col>
      <xdr:colOff>0</xdr:colOff>
      <xdr:row>2</xdr:row>
      <xdr:rowOff>104776</xdr:rowOff>
    </xdr:to>
    <mc:AlternateContent xmlns:mc="http://schemas.openxmlformats.org/markup-compatibility/2006" xmlns:sle15="http://schemas.microsoft.com/office/drawing/2012/slicer">
      <mc:Choice Requires="sle15">
        <xdr:graphicFrame macro="">
          <xdr:nvGraphicFramePr>
            <xdr:cNvPr id="2" name="Estado">
              <a:extLst>
                <a:ext uri="{FF2B5EF4-FFF2-40B4-BE49-F238E27FC236}">
                  <a16:creationId xmlns:a16="http://schemas.microsoft.com/office/drawing/2014/main" id="{5040FCAA-6E67-7D3C-0C29-085C988F84F8}"/>
                </a:ext>
              </a:extLst>
            </xdr:cNvPr>
            <xdr:cNvGraphicFramePr/>
          </xdr:nvGraphicFramePr>
          <xdr:xfrm>
            <a:off x="0" y="0"/>
            <a:ext cx="0" cy="0"/>
          </xdr:xfrm>
          <a:graphic>
            <a:graphicData uri="http://schemas.microsoft.com/office/drawing/2010/slicer">
              <sle:slicer xmlns:sle="http://schemas.microsoft.com/office/drawing/2010/slicer" name="Estado"/>
            </a:graphicData>
          </a:graphic>
        </xdr:graphicFrame>
      </mc:Choice>
      <mc:Fallback xmlns="">
        <xdr:sp macro="" textlink="">
          <xdr:nvSpPr>
            <xdr:cNvPr id="0" name=""/>
            <xdr:cNvSpPr>
              <a:spLocks noTextEdit="1"/>
            </xdr:cNvSpPr>
          </xdr:nvSpPr>
          <xdr:spPr>
            <a:xfrm>
              <a:off x="13001625" y="28575"/>
              <a:ext cx="1828800" cy="2524125"/>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11</xdr:col>
      <xdr:colOff>142875</xdr:colOff>
      <xdr:row>2</xdr:row>
      <xdr:rowOff>200025</xdr:rowOff>
    </xdr:from>
    <xdr:to>
      <xdr:col>13</xdr:col>
      <xdr:colOff>95250</xdr:colOff>
      <xdr:row>6</xdr:row>
      <xdr:rowOff>190500</xdr:rowOff>
    </xdr:to>
    <mc:AlternateContent xmlns:mc="http://schemas.openxmlformats.org/markup-compatibility/2006" xmlns:sle15="http://schemas.microsoft.com/office/drawing/2012/slicer">
      <mc:Choice Requires="sle15">
        <xdr:graphicFrame macro="">
          <xdr:nvGraphicFramePr>
            <xdr:cNvPr id="3" name="Zona Local 4">
              <a:extLst>
                <a:ext uri="{FF2B5EF4-FFF2-40B4-BE49-F238E27FC236}">
                  <a16:creationId xmlns:a16="http://schemas.microsoft.com/office/drawing/2014/main" id="{E7BE24A8-A554-8B83-AF78-F0861D29FD8C}"/>
                </a:ext>
              </a:extLst>
            </xdr:cNvPr>
            <xdr:cNvGraphicFramePr/>
          </xdr:nvGraphicFramePr>
          <xdr:xfrm>
            <a:off x="0" y="0"/>
            <a:ext cx="0" cy="0"/>
          </xdr:xfrm>
          <a:graphic>
            <a:graphicData uri="http://schemas.microsoft.com/office/drawing/2010/slicer">
              <sle:slicer xmlns:sle="http://schemas.microsoft.com/office/drawing/2010/slicer" name="Zona Local 4"/>
            </a:graphicData>
          </a:graphic>
        </xdr:graphicFrame>
      </mc:Choice>
      <mc:Fallback xmlns="">
        <xdr:sp macro="" textlink="">
          <xdr:nvSpPr>
            <xdr:cNvPr id="0" name=""/>
            <xdr:cNvSpPr>
              <a:spLocks noTextEdit="1"/>
            </xdr:cNvSpPr>
          </xdr:nvSpPr>
          <xdr:spPr>
            <a:xfrm>
              <a:off x="13096875" y="1343025"/>
              <a:ext cx="1828800" cy="2276475"/>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7</xdr:col>
      <xdr:colOff>28575</xdr:colOff>
      <xdr:row>0</xdr:row>
      <xdr:rowOff>47625</xdr:rowOff>
    </xdr:from>
    <xdr:to>
      <xdr:col>16</xdr:col>
      <xdr:colOff>1009650</xdr:colOff>
      <xdr:row>0</xdr:row>
      <xdr:rowOff>911625</xdr:rowOff>
    </xdr:to>
    <mc:AlternateContent xmlns:mc="http://schemas.openxmlformats.org/markup-compatibility/2006" xmlns:sle15="http://schemas.microsoft.com/office/drawing/2012/slicer">
      <mc:Choice Requires="sle15">
        <xdr:graphicFrame macro="">
          <xdr:nvGraphicFramePr>
            <xdr:cNvPr id="2" name="Tec Asignado 1">
              <a:extLst>
                <a:ext uri="{FF2B5EF4-FFF2-40B4-BE49-F238E27FC236}">
                  <a16:creationId xmlns:a16="http://schemas.microsoft.com/office/drawing/2014/main" id="{4B41FA4C-CDB3-60CA-4080-2441382AE90C}"/>
                </a:ext>
              </a:extLst>
            </xdr:cNvPr>
            <xdr:cNvGraphicFramePr/>
          </xdr:nvGraphicFramePr>
          <xdr:xfrm>
            <a:off x="0" y="0"/>
            <a:ext cx="0" cy="0"/>
          </xdr:xfrm>
          <a:graphic>
            <a:graphicData uri="http://schemas.microsoft.com/office/drawing/2010/slicer">
              <sle:slicer xmlns:sle="http://schemas.microsoft.com/office/drawing/2010/slicer" name="Tec Asignado 1"/>
            </a:graphicData>
          </a:graphic>
        </xdr:graphicFrame>
      </mc:Choice>
      <mc:Fallback xmlns="">
        <xdr:sp macro="" textlink="">
          <xdr:nvSpPr>
            <xdr:cNvPr id="0" name=""/>
            <xdr:cNvSpPr>
              <a:spLocks noTextEdit="1"/>
            </xdr:cNvSpPr>
          </xdr:nvSpPr>
          <xdr:spPr>
            <a:xfrm>
              <a:off x="7667625" y="47625"/>
              <a:ext cx="10020300" cy="864000"/>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1</xdr:col>
      <xdr:colOff>19050</xdr:colOff>
      <xdr:row>0</xdr:row>
      <xdr:rowOff>38100</xdr:rowOff>
    </xdr:from>
    <xdr:to>
      <xdr:col>3</xdr:col>
      <xdr:colOff>1285875</xdr:colOff>
      <xdr:row>0</xdr:row>
      <xdr:rowOff>902100</xdr:rowOff>
    </xdr:to>
    <mc:AlternateContent xmlns:mc="http://schemas.openxmlformats.org/markup-compatibility/2006" xmlns:sle15="http://schemas.microsoft.com/office/drawing/2012/slicer">
      <mc:Choice Requires="sle15">
        <xdr:graphicFrame macro="">
          <xdr:nvGraphicFramePr>
            <xdr:cNvPr id="3" name="Cpto Llamada">
              <a:extLst>
                <a:ext uri="{FF2B5EF4-FFF2-40B4-BE49-F238E27FC236}">
                  <a16:creationId xmlns:a16="http://schemas.microsoft.com/office/drawing/2014/main" id="{5C9E1EF1-62BD-E75C-D775-759FC6807827}"/>
                </a:ext>
              </a:extLst>
            </xdr:cNvPr>
            <xdr:cNvGraphicFramePr/>
          </xdr:nvGraphicFramePr>
          <xdr:xfrm>
            <a:off x="0" y="0"/>
            <a:ext cx="0" cy="0"/>
          </xdr:xfrm>
          <a:graphic>
            <a:graphicData uri="http://schemas.microsoft.com/office/drawing/2010/slicer">
              <sle:slicer xmlns:sle="http://schemas.microsoft.com/office/drawing/2010/slicer" name="Cpto Llamada"/>
            </a:graphicData>
          </a:graphic>
        </xdr:graphicFrame>
      </mc:Choice>
      <mc:Fallback xmlns="">
        <xdr:sp macro="" textlink="">
          <xdr:nvSpPr>
            <xdr:cNvPr id="0" name=""/>
            <xdr:cNvSpPr>
              <a:spLocks noTextEdit="1"/>
            </xdr:cNvSpPr>
          </xdr:nvSpPr>
          <xdr:spPr>
            <a:xfrm>
              <a:off x="685800" y="38100"/>
              <a:ext cx="4068000" cy="864000"/>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3</xdr:col>
      <xdr:colOff>1323975</xdr:colOff>
      <xdr:row>0</xdr:row>
      <xdr:rowOff>47626</xdr:rowOff>
    </xdr:from>
    <xdr:to>
      <xdr:col>6</xdr:col>
      <xdr:colOff>1100923</xdr:colOff>
      <xdr:row>0</xdr:row>
      <xdr:rowOff>911626</xdr:rowOff>
    </xdr:to>
    <mc:AlternateContent xmlns:mc="http://schemas.openxmlformats.org/markup-compatibility/2006" xmlns:sle15="http://schemas.microsoft.com/office/drawing/2012/slicer">
      <mc:Choice Requires="sle15">
        <xdr:graphicFrame macro="">
          <xdr:nvGraphicFramePr>
            <xdr:cNvPr id="4" name="Zona Local 2">
              <a:extLst>
                <a:ext uri="{FF2B5EF4-FFF2-40B4-BE49-F238E27FC236}">
                  <a16:creationId xmlns:a16="http://schemas.microsoft.com/office/drawing/2014/main" id="{05334487-07C6-D38A-15F5-5B4409165142}"/>
                </a:ext>
              </a:extLst>
            </xdr:cNvPr>
            <xdr:cNvGraphicFramePr/>
          </xdr:nvGraphicFramePr>
          <xdr:xfrm>
            <a:off x="0" y="0"/>
            <a:ext cx="0" cy="0"/>
          </xdr:xfrm>
          <a:graphic>
            <a:graphicData uri="http://schemas.microsoft.com/office/drawing/2010/slicer">
              <sle:slicer xmlns:sle="http://schemas.microsoft.com/office/drawing/2010/slicer" name="Zona Local 2"/>
            </a:graphicData>
          </a:graphic>
        </xdr:graphicFrame>
      </mc:Choice>
      <mc:Fallback xmlns="">
        <xdr:sp macro="" textlink="">
          <xdr:nvSpPr>
            <xdr:cNvPr id="0" name=""/>
            <xdr:cNvSpPr>
              <a:spLocks noTextEdit="1"/>
            </xdr:cNvSpPr>
          </xdr:nvSpPr>
          <xdr:spPr>
            <a:xfrm>
              <a:off x="4791073" y="47626"/>
              <a:ext cx="2844000" cy="864000"/>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0</xdr:col>
      <xdr:colOff>19051</xdr:colOff>
      <xdr:row>0</xdr:row>
      <xdr:rowOff>28576</xdr:rowOff>
    </xdr:from>
    <xdr:to>
      <xdr:col>1</xdr:col>
      <xdr:colOff>1</xdr:colOff>
      <xdr:row>0</xdr:row>
      <xdr:rowOff>485776</xdr:rowOff>
    </xdr:to>
    <xdr:sp macro="" textlink="A1">
      <xdr:nvSpPr>
        <xdr:cNvPr id="5" name="Rectángulo: esquinas redondeadas 4">
          <a:extLst>
            <a:ext uri="{FF2B5EF4-FFF2-40B4-BE49-F238E27FC236}">
              <a16:creationId xmlns:a16="http://schemas.microsoft.com/office/drawing/2014/main" id="{0D60C8CA-2D23-4AE3-8D73-312EFFDEC21C}"/>
            </a:ext>
          </a:extLst>
        </xdr:cNvPr>
        <xdr:cNvSpPr/>
      </xdr:nvSpPr>
      <xdr:spPr>
        <a:xfrm>
          <a:off x="19051" y="28576"/>
          <a:ext cx="647700" cy="457200"/>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fld id="{5CF0FD6A-BDB6-45B4-A587-307FEE4D30EE}" type="TxLink">
            <a:rPr lang="en-US" sz="2800" b="1" i="0" u="none" strike="noStrike">
              <a:solidFill>
                <a:srgbClr val="FFC000"/>
              </a:solidFill>
              <a:effectLst>
                <a:outerShdw blurRad="50800" dist="38100" dir="2700000" algn="tl" rotWithShape="0">
                  <a:prstClr val="black">
                    <a:alpha val="40000"/>
                  </a:prstClr>
                </a:outerShdw>
              </a:effectLst>
              <a:latin typeface="Calibri"/>
              <a:ea typeface="Calibri"/>
              <a:cs typeface="Calibri"/>
            </a:rPr>
            <a:pPr algn="ctr"/>
            <a:t>37</a:t>
          </a:fld>
          <a:endParaRPr lang="es-AR" sz="9600" b="1">
            <a:solidFill>
              <a:srgbClr val="FFC000"/>
            </a:solidFill>
            <a:effectLst>
              <a:outerShdw blurRad="50800" dist="38100" dir="2700000" algn="tl" rotWithShape="0">
                <a:prstClr val="black">
                  <a:alpha val="40000"/>
                </a:prstClr>
              </a:outerShdw>
            </a:effectLst>
          </a:endParaRPr>
        </a:p>
      </xdr:txBody>
    </xdr:sp>
    <xdr:clientData/>
  </xdr:twoCellAnchor>
  <xdr:twoCellAnchor editAs="absolute">
    <xdr:from>
      <xdr:col>0</xdr:col>
      <xdr:colOff>19051</xdr:colOff>
      <xdr:row>0</xdr:row>
      <xdr:rowOff>533400</xdr:rowOff>
    </xdr:from>
    <xdr:to>
      <xdr:col>1</xdr:col>
      <xdr:colOff>1</xdr:colOff>
      <xdr:row>0</xdr:row>
      <xdr:rowOff>904875</xdr:rowOff>
    </xdr:to>
    <xdr:sp macro="" textlink="">
      <xdr:nvSpPr>
        <xdr:cNvPr id="6" name="Rectángulo: esquinas redondeadas 5">
          <a:hlinkClick xmlns:r="http://schemas.openxmlformats.org/officeDocument/2006/relationships" r:id="rId1"/>
          <a:extLst>
            <a:ext uri="{FF2B5EF4-FFF2-40B4-BE49-F238E27FC236}">
              <a16:creationId xmlns:a16="http://schemas.microsoft.com/office/drawing/2014/main" id="{6941C50C-0A14-4C3B-AA0E-7D7BBFD399EA}"/>
            </a:ext>
          </a:extLst>
        </xdr:cNvPr>
        <xdr:cNvSpPr/>
      </xdr:nvSpPr>
      <xdr:spPr>
        <a:xfrm>
          <a:off x="19051" y="533400"/>
          <a:ext cx="647700" cy="37147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400" b="1" i="0" u="none" strike="noStrike">
              <a:solidFill>
                <a:srgbClr val="C00000"/>
              </a:solidFill>
              <a:effectLst>
                <a:outerShdw blurRad="50800" dist="38100" dir="2700000" algn="tl" rotWithShape="0">
                  <a:prstClr val="black">
                    <a:alpha val="40000"/>
                  </a:prstClr>
                </a:outerShdw>
              </a:effectLst>
              <a:latin typeface="Calibri"/>
              <a:ea typeface="Calibri"/>
              <a:cs typeface="Calibri"/>
            </a:rPr>
            <a:t>Mapa</a:t>
          </a: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28574</xdr:colOff>
      <xdr:row>0</xdr:row>
      <xdr:rowOff>19049</xdr:rowOff>
    </xdr:from>
    <xdr:to>
      <xdr:col>12</xdr:col>
      <xdr:colOff>657224</xdr:colOff>
      <xdr:row>0</xdr:row>
      <xdr:rowOff>595049</xdr:rowOff>
    </xdr:to>
    <mc:AlternateContent xmlns:mc="http://schemas.openxmlformats.org/markup-compatibility/2006" xmlns:sle15="http://schemas.microsoft.com/office/drawing/2012/slicer">
      <mc:Choice Requires="sle15">
        <xdr:graphicFrame macro="">
          <xdr:nvGraphicFramePr>
            <xdr:cNvPr id="3" name="Semana">
              <a:extLst>
                <a:ext uri="{FF2B5EF4-FFF2-40B4-BE49-F238E27FC236}">
                  <a16:creationId xmlns:a16="http://schemas.microsoft.com/office/drawing/2014/main" id="{C84BBAE9-591D-628E-7D3B-4FE646194C3A}"/>
                </a:ext>
              </a:extLst>
            </xdr:cNvPr>
            <xdr:cNvGraphicFramePr/>
          </xdr:nvGraphicFramePr>
          <xdr:xfrm>
            <a:off x="0" y="0"/>
            <a:ext cx="0" cy="0"/>
          </xdr:xfrm>
          <a:graphic>
            <a:graphicData uri="http://schemas.microsoft.com/office/drawing/2010/slicer">
              <sle:slicer xmlns:sle="http://schemas.microsoft.com/office/drawing/2010/slicer" name="Semana"/>
            </a:graphicData>
          </a:graphic>
        </xdr:graphicFrame>
      </mc:Choice>
      <mc:Fallback xmlns="">
        <xdr:sp macro="" textlink="">
          <xdr:nvSpPr>
            <xdr:cNvPr id="0" name=""/>
            <xdr:cNvSpPr>
              <a:spLocks noTextEdit="1"/>
            </xdr:cNvSpPr>
          </xdr:nvSpPr>
          <xdr:spPr>
            <a:xfrm>
              <a:off x="28574" y="19049"/>
              <a:ext cx="16354425" cy="576000"/>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14</xdr:col>
      <xdr:colOff>228599</xdr:colOff>
      <xdr:row>0</xdr:row>
      <xdr:rowOff>85725</xdr:rowOff>
    </xdr:from>
    <xdr:to>
      <xdr:col>17</xdr:col>
      <xdr:colOff>666749</xdr:colOff>
      <xdr:row>5</xdr:row>
      <xdr:rowOff>0</xdr:rowOff>
    </xdr:to>
    <xdr:grpSp>
      <xdr:nvGrpSpPr>
        <xdr:cNvPr id="10" name="Grupo 9">
          <a:extLst>
            <a:ext uri="{FF2B5EF4-FFF2-40B4-BE49-F238E27FC236}">
              <a16:creationId xmlns:a16="http://schemas.microsoft.com/office/drawing/2014/main" id="{136D2FE3-51BA-5A7A-EB91-C814B4D22D5A}"/>
            </a:ext>
          </a:extLst>
        </xdr:cNvPr>
        <xdr:cNvGrpSpPr/>
      </xdr:nvGrpSpPr>
      <xdr:grpSpPr>
        <a:xfrm>
          <a:off x="17716499" y="85725"/>
          <a:ext cx="3400425" cy="2105025"/>
          <a:chOff x="16487775" y="4152900"/>
          <a:chExt cx="2781300" cy="1866900"/>
        </a:xfrm>
      </xdr:grpSpPr>
      <xdr:sp macro="" textlink="Instalaciones">
        <xdr:nvSpPr>
          <xdr:cNvPr id="4" name="Rectángulo: esquinas redondeadas 3">
            <a:extLst>
              <a:ext uri="{FF2B5EF4-FFF2-40B4-BE49-F238E27FC236}">
                <a16:creationId xmlns:a16="http://schemas.microsoft.com/office/drawing/2014/main" id="{146C7271-35E6-809C-5DF0-A415D2B9787E}"/>
              </a:ext>
            </a:extLst>
          </xdr:cNvPr>
          <xdr:cNvSpPr/>
        </xdr:nvSpPr>
        <xdr:spPr>
          <a:xfrm>
            <a:off x="16487775" y="4152900"/>
            <a:ext cx="2781300" cy="1866900"/>
          </a:xfrm>
          <a:prstGeom prst="roundRect">
            <a:avLst>
              <a:gd name="adj" fmla="val 5556"/>
            </a:avLst>
          </a:prstGeom>
          <a:solidFill>
            <a:schemeClr val="accent5">
              <a:lumMod val="75000"/>
            </a:schemeClr>
          </a:solidFill>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fld id="{F05A0252-81CE-41A2-888D-E6A3DD6FBE94}" type="TxLink">
              <a:rPr lang="en-US" sz="800" b="0" i="0" u="none" strike="noStrike">
                <a:solidFill>
                  <a:schemeClr val="bg1"/>
                </a:solidFill>
                <a:effectLst>
                  <a:outerShdw blurRad="50800" dist="38100" dir="2700000" algn="tl" rotWithShape="0">
                    <a:prstClr val="black">
                      <a:alpha val="40000"/>
                    </a:prstClr>
                  </a:outerShdw>
                </a:effectLst>
                <a:latin typeface="Calibri"/>
                <a:ea typeface="Calibri"/>
                <a:cs typeface="Calibri"/>
              </a:rPr>
              <a:pPr algn="l"/>
              <a:t>Sin adicionales</a:t>
            </a:fld>
            <a:endParaRPr lang="es-AR" sz="1400" b="1">
              <a:solidFill>
                <a:schemeClr val="bg1"/>
              </a:solidFill>
              <a:effectLst>
                <a:outerShdw blurRad="50800" dist="38100" dir="2700000" algn="tl" rotWithShape="0">
                  <a:prstClr val="black">
                    <a:alpha val="40000"/>
                  </a:prstClr>
                </a:outerShdw>
              </a:effectLst>
            </a:endParaRPr>
          </a:p>
        </xdr:txBody>
      </xdr:sp>
      <xdr:sp macro="" textlink="Adicionales!S3">
        <xdr:nvSpPr>
          <xdr:cNvPr id="5" name="Rectángulo: esquinas redondeadas 4">
            <a:extLst>
              <a:ext uri="{FF2B5EF4-FFF2-40B4-BE49-F238E27FC236}">
                <a16:creationId xmlns:a16="http://schemas.microsoft.com/office/drawing/2014/main" id="{F85BB6EC-48E4-798A-2FDC-98E5F50E1507}"/>
              </a:ext>
            </a:extLst>
          </xdr:cNvPr>
          <xdr:cNvSpPr/>
        </xdr:nvSpPr>
        <xdr:spPr>
          <a:xfrm>
            <a:off x="16499776" y="4437912"/>
            <a:ext cx="2757299" cy="319672"/>
          </a:xfrm>
          <a:prstGeom prst="roundRect">
            <a:avLst>
              <a:gd name="adj" fmla="val 5556"/>
            </a:avLst>
          </a:prstGeom>
          <a:solidFill>
            <a:schemeClr val="accent5">
              <a:lumMod val="75000"/>
            </a:schemeClr>
          </a:solidFill>
          <a:ln>
            <a:noFill/>
          </a:ln>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fld id="{B124B9BB-ADFA-4D86-AD37-F511C63463F9}" type="TxLink">
              <a:rPr lang="en-US" sz="800" b="0" i="0" u="none" strike="noStrike">
                <a:solidFill>
                  <a:schemeClr val="bg1"/>
                </a:solidFill>
                <a:effectLst>
                  <a:outerShdw blurRad="50800" dist="38100" dir="2700000" algn="tl" rotWithShape="0">
                    <a:prstClr val="black">
                      <a:alpha val="40000"/>
                    </a:prstClr>
                  </a:outerShdw>
                </a:effectLst>
                <a:latin typeface="Calibri"/>
                <a:ea typeface="Calibri"/>
                <a:cs typeface="Calibri"/>
              </a:rPr>
              <a:pPr algn="l"/>
              <a:t> </a:t>
            </a:fld>
            <a:endParaRPr lang="es-AR" sz="1050" b="1">
              <a:solidFill>
                <a:schemeClr val="bg1"/>
              </a:solidFill>
              <a:effectLst>
                <a:outerShdw blurRad="50800" dist="38100" dir="2700000" algn="tl" rotWithShape="0">
                  <a:prstClr val="black">
                    <a:alpha val="40000"/>
                  </a:prstClr>
                </a:outerShdw>
              </a:effectLst>
            </a:endParaRPr>
          </a:p>
        </xdr:txBody>
      </xdr:sp>
      <xdr:sp macro="" textlink="Adicionales!#REF!">
        <xdr:nvSpPr>
          <xdr:cNvPr id="6" name="Rectángulo: esquinas redondeadas 5">
            <a:extLst>
              <a:ext uri="{FF2B5EF4-FFF2-40B4-BE49-F238E27FC236}">
                <a16:creationId xmlns:a16="http://schemas.microsoft.com/office/drawing/2014/main" id="{2A12C684-672F-451F-1FDA-F4FE5F623D04}"/>
              </a:ext>
            </a:extLst>
          </xdr:cNvPr>
          <xdr:cNvSpPr/>
        </xdr:nvSpPr>
        <xdr:spPr>
          <a:xfrm>
            <a:off x="16499776" y="5319128"/>
            <a:ext cx="2757299" cy="319672"/>
          </a:xfrm>
          <a:prstGeom prst="roundRect">
            <a:avLst>
              <a:gd name="adj" fmla="val 5556"/>
            </a:avLst>
          </a:prstGeom>
          <a:solidFill>
            <a:schemeClr val="accent5">
              <a:lumMod val="75000"/>
            </a:schemeClr>
          </a:solidFill>
          <a:ln>
            <a:noFill/>
          </a:ln>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marL="0" indent="0" algn="l"/>
            <a:fld id="{56EB45EB-6C53-42B1-976D-CB2B78CBD6D0}" type="TxLink">
              <a:rPr lang="en-US" sz="800" b="0" i="0" u="none" strike="noStrike">
                <a:solidFill>
                  <a:schemeClr val="bg1"/>
                </a:solidFill>
                <a:effectLst>
                  <a:outerShdw blurRad="50800" dist="38100" dir="2700000" algn="tl" rotWithShape="0">
                    <a:prstClr val="black">
                      <a:alpha val="40000"/>
                    </a:prstClr>
                  </a:outerShdw>
                </a:effectLst>
                <a:latin typeface="Calibri"/>
                <a:ea typeface="Calibri"/>
                <a:cs typeface="Calibri"/>
              </a:rPr>
              <a:pPr marL="0" indent="0" algn="l"/>
              <a:t> </a:t>
            </a:fld>
            <a:endParaRPr lang="es-AR" sz="800" b="0" i="0" u="none" strike="noStrike">
              <a:solidFill>
                <a:schemeClr val="bg1"/>
              </a:solidFill>
              <a:effectLst>
                <a:outerShdw blurRad="50800" dist="38100" dir="2700000" algn="tl" rotWithShape="0">
                  <a:prstClr val="black">
                    <a:alpha val="40000"/>
                  </a:prstClr>
                </a:outerShdw>
              </a:effectLst>
              <a:latin typeface="Calibri"/>
              <a:ea typeface="Calibri"/>
              <a:cs typeface="Calibri"/>
            </a:endParaRPr>
          </a:p>
        </xdr:txBody>
      </xdr:sp>
      <xdr:sp macro="" textlink="Adicionales!#REF!">
        <xdr:nvSpPr>
          <xdr:cNvPr id="7" name="Rectángulo: esquinas redondeadas 6">
            <a:extLst>
              <a:ext uri="{FF2B5EF4-FFF2-40B4-BE49-F238E27FC236}">
                <a16:creationId xmlns:a16="http://schemas.microsoft.com/office/drawing/2014/main" id="{A0DABEA8-6446-6120-B863-2B94C95AA93E}"/>
              </a:ext>
            </a:extLst>
          </xdr:cNvPr>
          <xdr:cNvSpPr/>
        </xdr:nvSpPr>
        <xdr:spPr>
          <a:xfrm>
            <a:off x="16499776" y="4726462"/>
            <a:ext cx="2757299" cy="319672"/>
          </a:xfrm>
          <a:prstGeom prst="roundRect">
            <a:avLst>
              <a:gd name="adj" fmla="val 5556"/>
            </a:avLst>
          </a:prstGeom>
          <a:solidFill>
            <a:schemeClr val="accent5">
              <a:lumMod val="75000"/>
            </a:schemeClr>
          </a:solidFill>
          <a:ln>
            <a:noFill/>
          </a:ln>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marL="0" indent="0" algn="l"/>
            <a:fld id="{5EC77DA3-C067-4E52-BA5F-918131A2D365}" type="TxLink">
              <a:rPr lang="en-US" sz="800" b="0" i="0" u="none" strike="noStrike">
                <a:solidFill>
                  <a:schemeClr val="bg1"/>
                </a:solidFill>
                <a:effectLst>
                  <a:outerShdw blurRad="50800" dist="38100" dir="2700000" algn="tl" rotWithShape="0">
                    <a:prstClr val="black">
                      <a:alpha val="40000"/>
                    </a:prstClr>
                  </a:outerShdw>
                </a:effectLst>
                <a:latin typeface="Calibri"/>
                <a:ea typeface="Calibri"/>
                <a:cs typeface="Calibri"/>
              </a:rPr>
              <a:pPr marL="0" indent="0" algn="l"/>
              <a:t> </a:t>
            </a:fld>
            <a:endParaRPr lang="es-AR" sz="800" b="0" i="0" u="none" strike="noStrike">
              <a:solidFill>
                <a:schemeClr val="bg1"/>
              </a:solidFill>
              <a:effectLst>
                <a:outerShdw blurRad="50800" dist="38100" dir="2700000" algn="tl" rotWithShape="0">
                  <a:prstClr val="black">
                    <a:alpha val="40000"/>
                  </a:prstClr>
                </a:outerShdw>
              </a:effectLst>
              <a:latin typeface="Calibri"/>
              <a:ea typeface="Calibri"/>
              <a:cs typeface="Calibri"/>
            </a:endParaRPr>
          </a:p>
        </xdr:txBody>
      </xdr:sp>
      <xdr:sp macro="" textlink="Adicionales!#REF!">
        <xdr:nvSpPr>
          <xdr:cNvPr id="8" name="Rectángulo: esquinas redondeadas 7">
            <a:extLst>
              <a:ext uri="{FF2B5EF4-FFF2-40B4-BE49-F238E27FC236}">
                <a16:creationId xmlns:a16="http://schemas.microsoft.com/office/drawing/2014/main" id="{930D545C-3539-A85D-8DA4-DD632C209AF8}"/>
              </a:ext>
            </a:extLst>
          </xdr:cNvPr>
          <xdr:cNvSpPr/>
        </xdr:nvSpPr>
        <xdr:spPr>
          <a:xfrm>
            <a:off x="16499776" y="5015729"/>
            <a:ext cx="2757299" cy="319672"/>
          </a:xfrm>
          <a:prstGeom prst="roundRect">
            <a:avLst>
              <a:gd name="adj" fmla="val 5556"/>
            </a:avLst>
          </a:prstGeom>
          <a:solidFill>
            <a:schemeClr val="accent5">
              <a:lumMod val="75000"/>
            </a:schemeClr>
          </a:solidFill>
          <a:ln>
            <a:noFill/>
          </a:ln>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marL="0" indent="0" algn="l"/>
            <a:fld id="{71A05722-BC7B-4DCA-A3D1-B47F4F9BB5B5}" type="TxLink">
              <a:rPr lang="en-US" sz="800" b="0" i="0" u="none" strike="noStrike">
                <a:solidFill>
                  <a:schemeClr val="bg1"/>
                </a:solidFill>
                <a:effectLst>
                  <a:outerShdw blurRad="50800" dist="38100" dir="2700000" algn="tl" rotWithShape="0">
                    <a:prstClr val="black">
                      <a:alpha val="40000"/>
                    </a:prstClr>
                  </a:outerShdw>
                </a:effectLst>
                <a:latin typeface="Calibri"/>
                <a:ea typeface="Calibri"/>
                <a:cs typeface="Calibri"/>
              </a:rPr>
              <a:pPr marL="0" indent="0" algn="l"/>
              <a:t> </a:t>
            </a:fld>
            <a:endParaRPr lang="es-AR" sz="800" b="0" i="0" u="none" strike="noStrike">
              <a:solidFill>
                <a:schemeClr val="bg1"/>
              </a:solidFill>
              <a:effectLst>
                <a:outerShdw blurRad="50800" dist="38100" dir="2700000" algn="tl" rotWithShape="0">
                  <a:prstClr val="black">
                    <a:alpha val="40000"/>
                  </a:prstClr>
                </a:outerShdw>
              </a:effectLst>
              <a:latin typeface="Calibri"/>
              <a:ea typeface="Calibri"/>
              <a:cs typeface="Calibri"/>
            </a:endParaRPr>
          </a:p>
        </xdr:txBody>
      </xdr:sp>
      <xdr:sp macro="" textlink="Adicionales!#REF!">
        <xdr:nvSpPr>
          <xdr:cNvPr id="9" name="Rectángulo: esquinas redondeadas 8">
            <a:extLst>
              <a:ext uri="{FF2B5EF4-FFF2-40B4-BE49-F238E27FC236}">
                <a16:creationId xmlns:a16="http://schemas.microsoft.com/office/drawing/2014/main" id="{E29FDDC0-257A-4BD7-B277-762C26563E02}"/>
              </a:ext>
            </a:extLst>
          </xdr:cNvPr>
          <xdr:cNvSpPr/>
        </xdr:nvSpPr>
        <xdr:spPr>
          <a:xfrm>
            <a:off x="16509301" y="5642978"/>
            <a:ext cx="2757299" cy="319672"/>
          </a:xfrm>
          <a:prstGeom prst="roundRect">
            <a:avLst>
              <a:gd name="adj" fmla="val 5556"/>
            </a:avLst>
          </a:prstGeom>
          <a:solidFill>
            <a:schemeClr val="accent5">
              <a:lumMod val="75000"/>
            </a:schemeClr>
          </a:solidFill>
          <a:ln>
            <a:noFill/>
          </a:ln>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marL="0" indent="0" algn="l"/>
            <a:fld id="{E565E538-58BE-4567-97F6-F0A87DCD5C53}" type="TxLink">
              <a:rPr lang="en-US" sz="800" b="0" i="0" u="none" strike="noStrike">
                <a:solidFill>
                  <a:schemeClr val="bg1"/>
                </a:solidFill>
                <a:effectLst>
                  <a:outerShdw blurRad="50800" dist="38100" dir="2700000" algn="tl" rotWithShape="0">
                    <a:prstClr val="black">
                      <a:alpha val="40000"/>
                    </a:prstClr>
                  </a:outerShdw>
                </a:effectLst>
                <a:latin typeface="Calibri"/>
                <a:ea typeface="Calibri"/>
                <a:cs typeface="Calibri"/>
              </a:rPr>
              <a:pPr marL="0" indent="0" algn="l"/>
              <a:t> </a:t>
            </a:fld>
            <a:endParaRPr lang="es-AR" sz="800" b="0" i="0" u="none" strike="noStrike">
              <a:solidFill>
                <a:schemeClr val="bg1"/>
              </a:solidFill>
              <a:effectLst>
                <a:outerShdw blurRad="50800" dist="38100" dir="2700000" algn="tl" rotWithShape="0">
                  <a:prstClr val="black">
                    <a:alpha val="40000"/>
                  </a:prstClr>
                </a:outerShdw>
              </a:effectLst>
              <a:latin typeface="Calibri"/>
              <a:ea typeface="Calibri"/>
              <a:cs typeface="Calibri"/>
            </a:endParaRPr>
          </a:p>
        </xdr:txBody>
      </xdr:sp>
    </xdr:grpSp>
    <xdr:clientData/>
  </xdr:twoCellAnchor>
  <xdr:twoCellAnchor>
    <xdr:from>
      <xdr:col>10</xdr:col>
      <xdr:colOff>19048</xdr:colOff>
      <xdr:row>0</xdr:row>
      <xdr:rowOff>28575</xdr:rowOff>
    </xdr:from>
    <xdr:to>
      <xdr:col>11</xdr:col>
      <xdr:colOff>809623</xdr:colOff>
      <xdr:row>0</xdr:row>
      <xdr:rowOff>266700</xdr:rowOff>
    </xdr:to>
    <xdr:grpSp>
      <xdr:nvGrpSpPr>
        <xdr:cNvPr id="12" name="Grupo 11">
          <a:extLst>
            <a:ext uri="{FF2B5EF4-FFF2-40B4-BE49-F238E27FC236}">
              <a16:creationId xmlns:a16="http://schemas.microsoft.com/office/drawing/2014/main" id="{8AC6FDA6-8027-BD66-5C84-AEA06880EC76}"/>
            </a:ext>
          </a:extLst>
        </xdr:cNvPr>
        <xdr:cNvGrpSpPr/>
      </xdr:nvGrpSpPr>
      <xdr:grpSpPr>
        <a:xfrm>
          <a:off x="13325473" y="28575"/>
          <a:ext cx="2076450" cy="238125"/>
          <a:chOff x="16427397" y="57150"/>
          <a:chExt cx="2498779" cy="360447"/>
        </a:xfrm>
      </xdr:grpSpPr>
      <xdr:sp macro="" textlink="">
        <xdr:nvSpPr>
          <xdr:cNvPr id="2" name="Rectángulo: esquinas redondeadas 1">
            <a:extLst>
              <a:ext uri="{FF2B5EF4-FFF2-40B4-BE49-F238E27FC236}">
                <a16:creationId xmlns:a16="http://schemas.microsoft.com/office/drawing/2014/main" id="{D024DD36-2188-4228-A23B-56CA9351C13E}"/>
              </a:ext>
            </a:extLst>
          </xdr:cNvPr>
          <xdr:cNvSpPr/>
        </xdr:nvSpPr>
        <xdr:spPr>
          <a:xfrm>
            <a:off x="16427397" y="57150"/>
            <a:ext cx="1793929" cy="360447"/>
          </a:xfrm>
          <a:prstGeom prst="roundRect">
            <a:avLst>
              <a:gd name="adj" fmla="val 16126"/>
            </a:avLst>
          </a:prstGeom>
          <a:solidFill>
            <a:schemeClr val="accent4">
              <a:lumMod val="50000"/>
            </a:schemeClr>
          </a:solidFill>
          <a:ln>
            <a:noFill/>
          </a:ln>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marL="0" indent="0" algn="l"/>
            <a:r>
              <a:rPr lang="en-US" sz="1200" b="1" i="0" u="none" strike="noStrike">
                <a:solidFill>
                  <a:schemeClr val="bg1"/>
                </a:solidFill>
                <a:effectLst>
                  <a:outerShdw blurRad="50800" dist="38100" dir="2700000" algn="tl" rotWithShape="0">
                    <a:prstClr val="black">
                      <a:alpha val="40000"/>
                    </a:prstClr>
                  </a:outerShdw>
                </a:effectLst>
                <a:latin typeface="Calibri"/>
                <a:cs typeface="Calibri"/>
              </a:rPr>
              <a:t>Semana Actual</a:t>
            </a:r>
          </a:p>
        </xdr:txBody>
      </xdr:sp>
      <xdr:sp macro="" textlink="$T$1">
        <xdr:nvSpPr>
          <xdr:cNvPr id="11" name="Rectángulo: esquinas redondeadas 10">
            <a:extLst>
              <a:ext uri="{FF2B5EF4-FFF2-40B4-BE49-F238E27FC236}">
                <a16:creationId xmlns:a16="http://schemas.microsoft.com/office/drawing/2014/main" id="{765A94BA-F757-4DA7-B0A8-D86D63CA1850}"/>
              </a:ext>
            </a:extLst>
          </xdr:cNvPr>
          <xdr:cNvSpPr/>
        </xdr:nvSpPr>
        <xdr:spPr>
          <a:xfrm>
            <a:off x="18240376" y="57150"/>
            <a:ext cx="685800" cy="360447"/>
          </a:xfrm>
          <a:prstGeom prst="roundRect">
            <a:avLst>
              <a:gd name="adj" fmla="val 16126"/>
            </a:avLst>
          </a:prstGeom>
          <a:solidFill>
            <a:srgbClr val="FFC000"/>
          </a:solidFill>
          <a:ln>
            <a:noFill/>
          </a:ln>
          <a:effectLst/>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marL="0" indent="0" algn="ctr"/>
            <a:fld id="{7DA3B06C-0D15-48AD-A6E3-61009504B19C}" type="TxLink">
              <a:rPr lang="en-US" sz="1800" b="1" i="0" u="none" strike="noStrike">
                <a:solidFill>
                  <a:schemeClr val="bg1"/>
                </a:solidFill>
                <a:effectLst>
                  <a:outerShdw blurRad="50800" dist="38100" dir="2700000" algn="tl" rotWithShape="0">
                    <a:prstClr val="black">
                      <a:alpha val="40000"/>
                    </a:prstClr>
                  </a:outerShdw>
                </a:effectLst>
                <a:latin typeface="Calibri"/>
                <a:cs typeface="Calibri"/>
              </a:rPr>
              <a:pPr marL="0" indent="0" algn="ctr"/>
              <a:t>10</a:t>
            </a:fld>
            <a:endParaRPr lang="en-US" sz="2400" b="1" i="0" u="none" strike="noStrike">
              <a:solidFill>
                <a:schemeClr val="bg1"/>
              </a:solidFill>
              <a:effectLst>
                <a:outerShdw blurRad="50800" dist="38100" dir="2700000" algn="tl" rotWithShape="0">
                  <a:prstClr val="black">
                    <a:alpha val="40000"/>
                  </a:prstClr>
                </a:outerShdw>
              </a:effectLst>
              <a:latin typeface="Calibri"/>
              <a:cs typeface="Calibri"/>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504825</xdr:colOff>
      <xdr:row>1</xdr:row>
      <xdr:rowOff>161925</xdr:rowOff>
    </xdr:from>
    <xdr:to>
      <xdr:col>12</xdr:col>
      <xdr:colOff>390525</xdr:colOff>
      <xdr:row>29</xdr:row>
      <xdr:rowOff>161925</xdr:rowOff>
    </xdr:to>
    <xdr:graphicFrame macro="">
      <xdr:nvGraphicFramePr>
        <xdr:cNvPr id="2" name="Gráfico 1">
          <a:extLst>
            <a:ext uri="{FF2B5EF4-FFF2-40B4-BE49-F238E27FC236}">
              <a16:creationId xmlns:a16="http://schemas.microsoft.com/office/drawing/2014/main" id="{B920D3A5-765C-671C-4406-1FC6455B0E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16</xdr:col>
      <xdr:colOff>85725</xdr:colOff>
      <xdr:row>0</xdr:row>
      <xdr:rowOff>28575</xdr:rowOff>
    </xdr:from>
    <xdr:to>
      <xdr:col>19</xdr:col>
      <xdr:colOff>28575</xdr:colOff>
      <xdr:row>13</xdr:row>
      <xdr:rowOff>104775</xdr:rowOff>
    </xdr:to>
    <mc:AlternateContent xmlns:mc="http://schemas.openxmlformats.org/markup-compatibility/2006" xmlns:sle15="http://schemas.microsoft.com/office/drawing/2012/slicer">
      <mc:Choice Requires="sle15">
        <xdr:graphicFrame macro="">
          <xdr:nvGraphicFramePr>
            <xdr:cNvPr id="2" name="Zona Local 3">
              <a:extLst>
                <a:ext uri="{FF2B5EF4-FFF2-40B4-BE49-F238E27FC236}">
                  <a16:creationId xmlns:a16="http://schemas.microsoft.com/office/drawing/2014/main" id="{306F6A37-627E-E6A0-8659-DB067FC81742}"/>
                </a:ext>
              </a:extLst>
            </xdr:cNvPr>
            <xdr:cNvGraphicFramePr/>
          </xdr:nvGraphicFramePr>
          <xdr:xfrm>
            <a:off x="0" y="0"/>
            <a:ext cx="0" cy="0"/>
          </xdr:xfrm>
          <a:graphic>
            <a:graphicData uri="http://schemas.microsoft.com/office/drawing/2010/slicer">
              <sle:slicer xmlns:sle="http://schemas.microsoft.com/office/drawing/2010/slicer" name="Zona Local 3"/>
            </a:graphicData>
          </a:graphic>
        </xdr:graphicFrame>
      </mc:Choice>
      <mc:Fallback xmlns="">
        <xdr:sp macro="" textlink="">
          <xdr:nvSpPr>
            <xdr:cNvPr id="0" name=""/>
            <xdr:cNvSpPr>
              <a:spLocks noTextEdit="1"/>
            </xdr:cNvSpPr>
          </xdr:nvSpPr>
          <xdr:spPr>
            <a:xfrm>
              <a:off x="14649450" y="28575"/>
              <a:ext cx="1828800" cy="2552700"/>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16</xdr:col>
      <xdr:colOff>95250</xdr:colOff>
      <xdr:row>13</xdr:row>
      <xdr:rowOff>123826</xdr:rowOff>
    </xdr:from>
    <xdr:to>
      <xdr:col>19</xdr:col>
      <xdr:colOff>38100</xdr:colOff>
      <xdr:row>18</xdr:row>
      <xdr:rowOff>180975</xdr:rowOff>
    </xdr:to>
    <mc:AlternateContent xmlns:mc="http://schemas.openxmlformats.org/markup-compatibility/2006" xmlns:sle15="http://schemas.microsoft.com/office/drawing/2012/slicer">
      <mc:Choice Requires="sle15">
        <xdr:graphicFrame macro="">
          <xdr:nvGraphicFramePr>
            <xdr:cNvPr id="3" name="SR">
              <a:extLst>
                <a:ext uri="{FF2B5EF4-FFF2-40B4-BE49-F238E27FC236}">
                  <a16:creationId xmlns:a16="http://schemas.microsoft.com/office/drawing/2014/main" id="{5C7A3EA1-DE34-4C2F-E066-7122DB7B3344}"/>
                </a:ext>
              </a:extLst>
            </xdr:cNvPr>
            <xdr:cNvGraphicFramePr/>
          </xdr:nvGraphicFramePr>
          <xdr:xfrm>
            <a:off x="0" y="0"/>
            <a:ext cx="0" cy="0"/>
          </xdr:xfrm>
          <a:graphic>
            <a:graphicData uri="http://schemas.microsoft.com/office/drawing/2010/slicer">
              <sle:slicer xmlns:sle="http://schemas.microsoft.com/office/drawing/2010/slicer" name="SR"/>
            </a:graphicData>
          </a:graphic>
        </xdr:graphicFrame>
      </mc:Choice>
      <mc:Fallback xmlns="">
        <xdr:sp macro="" textlink="">
          <xdr:nvSpPr>
            <xdr:cNvPr id="0" name=""/>
            <xdr:cNvSpPr>
              <a:spLocks noTextEdit="1"/>
            </xdr:cNvSpPr>
          </xdr:nvSpPr>
          <xdr:spPr>
            <a:xfrm>
              <a:off x="14658975" y="2600326"/>
              <a:ext cx="1828800" cy="1009649"/>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16</xdr:col>
      <xdr:colOff>104775</xdr:colOff>
      <xdr:row>19</xdr:row>
      <xdr:rowOff>19050</xdr:rowOff>
    </xdr:from>
    <xdr:to>
      <xdr:col>19</xdr:col>
      <xdr:colOff>47625</xdr:colOff>
      <xdr:row>38</xdr:row>
      <xdr:rowOff>76200</xdr:rowOff>
    </xdr:to>
    <mc:AlternateContent xmlns:mc="http://schemas.openxmlformats.org/markup-compatibility/2006" xmlns:sle15="http://schemas.microsoft.com/office/drawing/2012/slicer">
      <mc:Choice Requires="sle15">
        <xdr:graphicFrame macro="">
          <xdr:nvGraphicFramePr>
            <xdr:cNvPr id="4" name="Tecnico ">
              <a:extLst>
                <a:ext uri="{FF2B5EF4-FFF2-40B4-BE49-F238E27FC236}">
                  <a16:creationId xmlns:a16="http://schemas.microsoft.com/office/drawing/2014/main" id="{0FAAE8D2-028D-AB43-59A4-A30E1EF2BD03}"/>
                </a:ext>
              </a:extLst>
            </xdr:cNvPr>
            <xdr:cNvGraphicFramePr/>
          </xdr:nvGraphicFramePr>
          <xdr:xfrm>
            <a:off x="0" y="0"/>
            <a:ext cx="0" cy="0"/>
          </xdr:xfrm>
          <a:graphic>
            <a:graphicData uri="http://schemas.microsoft.com/office/drawing/2010/slicer">
              <sle:slicer xmlns:sle="http://schemas.microsoft.com/office/drawing/2010/slicer" name="Tecnico "/>
            </a:graphicData>
          </a:graphic>
        </xdr:graphicFrame>
      </mc:Choice>
      <mc:Fallback xmlns="">
        <xdr:sp macro="" textlink="">
          <xdr:nvSpPr>
            <xdr:cNvPr id="0" name=""/>
            <xdr:cNvSpPr>
              <a:spLocks noTextEdit="1"/>
            </xdr:cNvSpPr>
          </xdr:nvSpPr>
          <xdr:spPr>
            <a:xfrm>
              <a:off x="14668500" y="3638550"/>
              <a:ext cx="1828800" cy="3676650"/>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absolute">
    <xdr:from>
      <xdr:col>3</xdr:col>
      <xdr:colOff>114300</xdr:colOff>
      <xdr:row>0</xdr:row>
      <xdr:rowOff>57150</xdr:rowOff>
    </xdr:from>
    <xdr:to>
      <xdr:col>4</xdr:col>
      <xdr:colOff>1162051</xdr:colOff>
      <xdr:row>0</xdr:row>
      <xdr:rowOff>849150</xdr:rowOff>
    </xdr:to>
    <mc:AlternateContent xmlns:mc="http://schemas.openxmlformats.org/markup-compatibility/2006" xmlns:sle15="http://schemas.microsoft.com/office/drawing/2012/slicer">
      <mc:Choice Requires="sle15">
        <xdr:graphicFrame macro="">
          <xdr:nvGraphicFramePr>
            <xdr:cNvPr id="2" name="Cliente 1">
              <a:extLst>
                <a:ext uri="{FF2B5EF4-FFF2-40B4-BE49-F238E27FC236}">
                  <a16:creationId xmlns:a16="http://schemas.microsoft.com/office/drawing/2014/main" id="{81B4C33A-71CA-C371-CCDC-20DF80066FB4}"/>
                </a:ext>
              </a:extLst>
            </xdr:cNvPr>
            <xdr:cNvGraphicFramePr/>
          </xdr:nvGraphicFramePr>
          <xdr:xfrm>
            <a:off x="0" y="0"/>
            <a:ext cx="0" cy="0"/>
          </xdr:xfrm>
          <a:graphic>
            <a:graphicData uri="http://schemas.microsoft.com/office/drawing/2010/slicer">
              <sle:slicer xmlns:sle="http://schemas.microsoft.com/office/drawing/2010/slicer" name="Cliente 1"/>
            </a:graphicData>
          </a:graphic>
        </xdr:graphicFrame>
      </mc:Choice>
      <mc:Fallback xmlns="">
        <xdr:sp macro="" textlink="">
          <xdr:nvSpPr>
            <xdr:cNvPr id="0" name=""/>
            <xdr:cNvSpPr>
              <a:spLocks noTextEdit="1"/>
            </xdr:cNvSpPr>
          </xdr:nvSpPr>
          <xdr:spPr>
            <a:xfrm>
              <a:off x="3114675" y="57150"/>
              <a:ext cx="3714751" cy="792000"/>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12</xdr:col>
      <xdr:colOff>95249</xdr:colOff>
      <xdr:row>0</xdr:row>
      <xdr:rowOff>47625</xdr:rowOff>
    </xdr:from>
    <xdr:to>
      <xdr:col>19</xdr:col>
      <xdr:colOff>704849</xdr:colOff>
      <xdr:row>0</xdr:row>
      <xdr:rowOff>839625</xdr:rowOff>
    </xdr:to>
    <mc:AlternateContent xmlns:mc="http://schemas.openxmlformats.org/markup-compatibility/2006" xmlns:sle15="http://schemas.microsoft.com/office/drawing/2012/slicer">
      <mc:Choice Requires="sle15">
        <xdr:graphicFrame macro="">
          <xdr:nvGraphicFramePr>
            <xdr:cNvPr id="3" name="Tec Zona 1">
              <a:extLst>
                <a:ext uri="{FF2B5EF4-FFF2-40B4-BE49-F238E27FC236}">
                  <a16:creationId xmlns:a16="http://schemas.microsoft.com/office/drawing/2014/main" id="{2986BB21-D65C-216B-ED55-4A6631859573}"/>
                </a:ext>
              </a:extLst>
            </xdr:cNvPr>
            <xdr:cNvGraphicFramePr/>
          </xdr:nvGraphicFramePr>
          <xdr:xfrm>
            <a:off x="0" y="0"/>
            <a:ext cx="0" cy="0"/>
          </xdr:xfrm>
          <a:graphic>
            <a:graphicData uri="http://schemas.microsoft.com/office/drawing/2010/slicer">
              <sle:slicer xmlns:sle="http://schemas.microsoft.com/office/drawing/2010/slicer" name="Tec Zona 1"/>
            </a:graphicData>
          </a:graphic>
        </xdr:graphicFrame>
      </mc:Choice>
      <mc:Fallback xmlns="">
        <xdr:sp macro="" textlink="">
          <xdr:nvSpPr>
            <xdr:cNvPr id="0" name=""/>
            <xdr:cNvSpPr>
              <a:spLocks noTextEdit="1"/>
            </xdr:cNvSpPr>
          </xdr:nvSpPr>
          <xdr:spPr>
            <a:xfrm>
              <a:off x="13496924" y="47625"/>
              <a:ext cx="4181475" cy="792000"/>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4</xdr:col>
      <xdr:colOff>1190625</xdr:colOff>
      <xdr:row>0</xdr:row>
      <xdr:rowOff>38100</xdr:rowOff>
    </xdr:from>
    <xdr:to>
      <xdr:col>12</xdr:col>
      <xdr:colOff>44325</xdr:colOff>
      <xdr:row>0</xdr:row>
      <xdr:rowOff>830100</xdr:rowOff>
    </xdr:to>
    <mc:AlternateContent xmlns:mc="http://schemas.openxmlformats.org/markup-compatibility/2006" xmlns:sle15="http://schemas.microsoft.com/office/drawing/2012/slicer">
      <mc:Choice Requires="sle15">
        <xdr:graphicFrame macro="">
          <xdr:nvGraphicFramePr>
            <xdr:cNvPr id="4" name="Detalle Falla">
              <a:extLst>
                <a:ext uri="{FF2B5EF4-FFF2-40B4-BE49-F238E27FC236}">
                  <a16:creationId xmlns:a16="http://schemas.microsoft.com/office/drawing/2014/main" id="{64D723AF-F7C7-0CC1-E98D-F578E9F6BE73}"/>
                </a:ext>
              </a:extLst>
            </xdr:cNvPr>
            <xdr:cNvGraphicFramePr/>
          </xdr:nvGraphicFramePr>
          <xdr:xfrm>
            <a:off x="0" y="0"/>
            <a:ext cx="0" cy="0"/>
          </xdr:xfrm>
          <a:graphic>
            <a:graphicData uri="http://schemas.microsoft.com/office/drawing/2010/slicer">
              <sle:slicer xmlns:sle="http://schemas.microsoft.com/office/drawing/2010/slicer" name="Detalle Falla"/>
            </a:graphicData>
          </a:graphic>
        </xdr:graphicFrame>
      </mc:Choice>
      <mc:Fallback xmlns="">
        <xdr:sp macro="" textlink="">
          <xdr:nvSpPr>
            <xdr:cNvPr id="0" name=""/>
            <xdr:cNvSpPr>
              <a:spLocks noTextEdit="1"/>
            </xdr:cNvSpPr>
          </xdr:nvSpPr>
          <xdr:spPr>
            <a:xfrm>
              <a:off x="6858000" y="38100"/>
              <a:ext cx="6588000" cy="792000"/>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0</xdr:col>
      <xdr:colOff>581025</xdr:colOff>
      <xdr:row>0</xdr:row>
      <xdr:rowOff>38100</xdr:rowOff>
    </xdr:from>
    <xdr:to>
      <xdr:col>1</xdr:col>
      <xdr:colOff>1102275</xdr:colOff>
      <xdr:row>0</xdr:row>
      <xdr:rowOff>830100</xdr:rowOff>
    </xdr:to>
    <mc:AlternateContent xmlns:mc="http://schemas.openxmlformats.org/markup-compatibility/2006" xmlns:sle15="http://schemas.microsoft.com/office/drawing/2012/slicer">
      <mc:Choice Requires="sle15">
        <xdr:graphicFrame macro="">
          <xdr:nvGraphicFramePr>
            <xdr:cNvPr id="6" name="Negocio">
              <a:extLst>
                <a:ext uri="{FF2B5EF4-FFF2-40B4-BE49-F238E27FC236}">
                  <a16:creationId xmlns:a16="http://schemas.microsoft.com/office/drawing/2014/main" id="{37BC9A8D-4C3B-141A-FC90-463A26D6B116}"/>
                </a:ext>
              </a:extLst>
            </xdr:cNvPr>
            <xdr:cNvGraphicFramePr/>
          </xdr:nvGraphicFramePr>
          <xdr:xfrm>
            <a:off x="0" y="0"/>
            <a:ext cx="0" cy="0"/>
          </xdr:xfrm>
          <a:graphic>
            <a:graphicData uri="http://schemas.microsoft.com/office/drawing/2010/slicer">
              <sle:slicer xmlns:sle="http://schemas.microsoft.com/office/drawing/2010/slicer" name="Negocio"/>
            </a:graphicData>
          </a:graphic>
        </xdr:graphicFrame>
      </mc:Choice>
      <mc:Fallback xmlns="">
        <xdr:sp macro="" textlink="">
          <xdr:nvSpPr>
            <xdr:cNvPr id="0" name=""/>
            <xdr:cNvSpPr>
              <a:spLocks noTextEdit="1"/>
            </xdr:cNvSpPr>
          </xdr:nvSpPr>
          <xdr:spPr>
            <a:xfrm>
              <a:off x="581025" y="38100"/>
              <a:ext cx="1188000" cy="792000"/>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19</xdr:col>
      <xdr:colOff>752475</xdr:colOff>
      <xdr:row>0</xdr:row>
      <xdr:rowOff>38100</xdr:rowOff>
    </xdr:from>
    <xdr:to>
      <xdr:col>21</xdr:col>
      <xdr:colOff>164475</xdr:colOff>
      <xdr:row>0</xdr:row>
      <xdr:rowOff>830100</xdr:rowOff>
    </xdr:to>
    <mc:AlternateContent xmlns:mc="http://schemas.openxmlformats.org/markup-compatibility/2006" xmlns:sle15="http://schemas.microsoft.com/office/drawing/2012/slicer">
      <mc:Choice Requires="sle15">
        <xdr:graphicFrame macro="">
          <xdr:nvGraphicFramePr>
            <xdr:cNvPr id="5" name="Año">
              <a:extLst>
                <a:ext uri="{FF2B5EF4-FFF2-40B4-BE49-F238E27FC236}">
                  <a16:creationId xmlns:a16="http://schemas.microsoft.com/office/drawing/2014/main" id="{6135EEBC-DD10-1357-A554-FDBCF2DC60EC}"/>
                </a:ext>
              </a:extLst>
            </xdr:cNvPr>
            <xdr:cNvGraphicFramePr/>
          </xdr:nvGraphicFramePr>
          <xdr:xfrm>
            <a:off x="0" y="0"/>
            <a:ext cx="0" cy="0"/>
          </xdr:xfrm>
          <a:graphic>
            <a:graphicData uri="http://schemas.microsoft.com/office/drawing/2010/slicer">
              <sle:slicer xmlns:sle="http://schemas.microsoft.com/office/drawing/2010/slicer" name="Año"/>
            </a:graphicData>
          </a:graphic>
        </xdr:graphicFrame>
      </mc:Choice>
      <mc:Fallback xmlns="">
        <xdr:sp macro="" textlink="">
          <xdr:nvSpPr>
            <xdr:cNvPr id="0" name=""/>
            <xdr:cNvSpPr>
              <a:spLocks noTextEdit="1"/>
            </xdr:cNvSpPr>
          </xdr:nvSpPr>
          <xdr:spPr>
            <a:xfrm>
              <a:off x="17726025" y="38100"/>
              <a:ext cx="936000" cy="792000"/>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1</xdr:col>
      <xdr:colOff>1123950</xdr:colOff>
      <xdr:row>0</xdr:row>
      <xdr:rowOff>38100</xdr:rowOff>
    </xdr:from>
    <xdr:to>
      <xdr:col>3</xdr:col>
      <xdr:colOff>86325</xdr:colOff>
      <xdr:row>0</xdr:row>
      <xdr:rowOff>830100</xdr:rowOff>
    </xdr:to>
    <mc:AlternateContent xmlns:mc="http://schemas.openxmlformats.org/markup-compatibility/2006" xmlns:sle15="http://schemas.microsoft.com/office/drawing/2012/slicer">
      <mc:Choice Requires="sle15">
        <xdr:graphicFrame macro="">
          <xdr:nvGraphicFramePr>
            <xdr:cNvPr id="7" name="Zona Local 1">
              <a:extLst>
                <a:ext uri="{FF2B5EF4-FFF2-40B4-BE49-F238E27FC236}">
                  <a16:creationId xmlns:a16="http://schemas.microsoft.com/office/drawing/2014/main" id="{397B44DE-033D-A758-AAF2-07A3DD774B8F}"/>
                </a:ext>
              </a:extLst>
            </xdr:cNvPr>
            <xdr:cNvGraphicFramePr/>
          </xdr:nvGraphicFramePr>
          <xdr:xfrm>
            <a:off x="0" y="0"/>
            <a:ext cx="0" cy="0"/>
          </xdr:xfrm>
          <a:graphic>
            <a:graphicData uri="http://schemas.microsoft.com/office/drawing/2010/slicer">
              <sle:slicer xmlns:sle="http://schemas.microsoft.com/office/drawing/2010/slicer" name="Zona Local 1"/>
            </a:graphicData>
          </a:graphic>
        </xdr:graphicFrame>
      </mc:Choice>
      <mc:Fallback xmlns="">
        <xdr:sp macro="" textlink="">
          <xdr:nvSpPr>
            <xdr:cNvPr id="0" name=""/>
            <xdr:cNvSpPr>
              <a:spLocks noTextEdit="1"/>
            </xdr:cNvSpPr>
          </xdr:nvSpPr>
          <xdr:spPr>
            <a:xfrm>
              <a:off x="1790700" y="38100"/>
              <a:ext cx="1296000" cy="792000"/>
            </a:xfrm>
            <a:prstGeom prst="rect">
              <a:avLst/>
            </a:prstGeom>
            <a:solidFill>
              <a:prstClr val="white"/>
            </a:solidFill>
            <a:ln w="1">
              <a:solidFill>
                <a:prstClr val="green"/>
              </a:solidFill>
            </a:ln>
          </xdr:spPr>
          <xdr:txBody>
            <a:bodyPr vertOverflow="clip" horzOverflow="clip"/>
            <a:lstStyle/>
            <a:p>
              <a:r>
                <a:rPr lang="es-AR"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Mariano Deus" id="{AFA5932E-7CBE-4F95-8B36-2BC677A6B48F}" userId="S::AR00080539@prosegur.com::4f5dab77-f16b-4ab0-bffd-b20a2b0444dc" providerId="AD"/>
  <person displayName="Mariano Deus" id="{5AC23236-3577-4C4B-8815-F5E3B8CD1357}" userId="S::ar00080539@prosegur.com::4f5dab77-f16b-4ab0-bffd-b20a2b0444d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72.455683449072" createdVersion="8" refreshedVersion="8" minRefreshableVersion="3" recordCount="13" xr:uid="{582FAC6E-54E5-41FC-8FB6-F5EC4144953B}">
  <cacheSource type="worksheet">
    <worksheetSource name="Pendientes"/>
  </cacheSource>
  <cacheFields count="31">
    <cacheField name="Días desde última atención" numFmtId="1">
      <sharedItems/>
    </cacheField>
    <cacheField name="R" numFmtId="1">
      <sharedItems containsString="0" containsBlank="1" containsNumber="1" containsInteger="1" minValue="1" maxValue="2"/>
    </cacheField>
    <cacheField name="% SLA" numFmtId="9">
      <sharedItems containsSemiMixedTypes="0" containsString="0" containsNumber="1" minValue="0" maxValue="1"/>
    </cacheField>
    <cacheField name="T" numFmtId="1">
      <sharedItems containsString="0" containsBlank="1" containsNumber="1" containsInteger="1" minValue="7" maxValue="7"/>
    </cacheField>
    <cacheField name="Fecha Vto" numFmtId="166">
      <sharedItems containsSemiMixedTypes="0" containsNonDate="0" containsDate="1" containsString="0" minDate="2026-02-08T11:41:09" maxDate="2026-02-10T17:00:00"/>
    </cacheField>
    <cacheField name="Hs SLA" numFmtId="2">
      <sharedItems containsSemiMixedTypes="0" containsString="0" containsNumber="1" minValue="-10.566388888888888" maxValue="44.11"/>
    </cacheField>
    <cacheField name="Fecha Coor" numFmtId="166">
      <sharedItems containsSemiMixedTypes="0" containsNonDate="0" containsDate="1" containsString="0" minDate="2026-02-07T12:00:00" maxDate="2026-02-09T22:22:00"/>
    </cacheField>
    <cacheField name="Ctrl Inicio" numFmtId="0">
      <sharedItems/>
    </cacheField>
    <cacheField name="Estado Asistencia" numFmtId="0">
      <sharedItems/>
    </cacheField>
    <cacheField name="Pedido" numFmtId="0">
      <sharedItems containsSemiMixedTypes="0" containsString="0" containsNumber="1" containsInteger="1" minValue="101157580" maxValue="101158124"/>
    </cacheField>
    <cacheField name="Stock" numFmtId="0">
      <sharedItems containsSemiMixedTypes="0" containsString="0" containsNumber="1" containsInteger="1" minValue="0" maxValue="200181973"/>
    </cacheField>
    <cacheField name="Repuestos" numFmtId="0">
      <sharedItems/>
    </cacheField>
    <cacheField name="Cliente" numFmtId="0">
      <sharedItems/>
    </cacheField>
    <cacheField name="Luno" numFmtId="0">
      <sharedItems/>
    </cacheField>
    <cacheField name="MP" numFmtId="0">
      <sharedItems containsSemiMixedTypes="0" containsString="0" containsNumber="1" containsInteger="1" minValue="0" maxValue="1"/>
    </cacheField>
    <cacheField name="Direccion" numFmtId="0">
      <sharedItems/>
    </cacheField>
    <cacheField name="Localidad" numFmtId="0">
      <sharedItems/>
    </cacheField>
    <cacheField name="Provincia" numFmtId="0">
      <sharedItems/>
    </cacheField>
    <cacheField name="Tec Asignado" numFmtId="0">
      <sharedItems containsBlank="1" count="52">
        <s v="SIN ASIGNAR"/>
        <s v="Buratti, Fabian"/>
        <s v="Pavon, Diego Emanuel"/>
        <s v="Vicente, Francisco Ariel"/>
        <s v="Allende, Martin Leandro"/>
        <s v="Godoy, Diego"/>
        <s v="Chiriello, Pablo Javier" u="1"/>
        <s v="Foschi, Alejandro" u="1"/>
        <s v="Corti Victor" u="1"/>
        <s v="Garcia, Alejandro Javier" u="1"/>
        <s v="Montiel, Juan Fernando" u="1"/>
        <s v="Liptai, Federico" u="1"/>
        <s v="Martos, Jose Angel" u="1"/>
        <s v="Castaño, Matias" u="1"/>
        <s v="Gonzalez Cabrera, Antonio" u="1"/>
        <s v="Aldayturriaga, Martin" u="1"/>
        <s v="Ruejas, Nelson" u="1"/>
        <s v="Hernandez, Marcos Alberto" u="1"/>
        <s v="Rodriguez, Mateo Joaquin" u="1"/>
        <s v="Lazzaro, Leonardo" u="1"/>
        <s v="Sassone, Walter" u="1"/>
        <s v="Ibañez, Pablo Fernando" u="1"/>
        <s v="Meneses, Cristian" u="1"/>
        <m u="1"/>
        <s v="Benetti, Norman" u="1"/>
        <s v="Ochoa, Diego Armando" u="1"/>
        <s v="Gonzalez, Leonardo" u="1"/>
        <s v="Lorca Biassi, Enzo Martin" u="1"/>
        <s v="Bastias, Carlos Ignacio" u="1"/>
        <s v="Fiorio, Andres Ezequiel" u="1"/>
        <s v="Vazquez, Nicolas" u="1"/>
        <s v="Suarez, Nicolas Alejandro" u="1"/>
        <s v="Deus, Mariano" u="1"/>
        <s v="Christiansen, Patricio" u="1"/>
        <s v="Marin, Leandro Alexis" u="1"/>
        <s v="Medina, Nicolas" u="1"/>
        <s v="Castagnola, Leandro" u="1"/>
        <s v="Barrera, Fernando Andrés" u="1"/>
        <s v="Laruffa Fernandez, Manuel Alejandro" u="1"/>
        <s v="Sanchez, Claudio" u="1"/>
        <s v="Heinz, Carlos" u="1"/>
        <s v="Diaz Tatiana" u="1"/>
        <s v="Diez, Jonatan" u="1"/>
        <s v="Osorio, Gabriel" u="1"/>
        <s v="Chavez, Rodrigo" u="1"/>
        <s v="Berthet, Hernan" u="1"/>
        <s v="Acastello,Irina María" u="1"/>
        <s v="Burgos, Alejandro" u="1"/>
        <s v="Perez, Hernan Abel" u="1"/>
        <s v="Liscio, Leonardo Gastón" u="1"/>
        <s v="monitoreosmc" u="1"/>
        <s v="Pinzon, Freddy" u="1"/>
      </sharedItems>
    </cacheField>
    <cacheField name="Desc Problema" numFmtId="0">
      <sharedItems/>
    </cacheField>
    <cacheField name="Detalle Falla" numFmtId="0">
      <sharedItems/>
    </cacheField>
    <cacheField name="Modelo" numFmtId="0">
      <sharedItems/>
    </cacheField>
    <cacheField name="Cpto Llamada" numFmtId="0">
      <sharedItems/>
    </cacheField>
    <cacheField name="Prob Encontrado" numFmtId="0">
      <sharedItems containsBlank="1"/>
    </cacheField>
    <cacheField name="Obs Control" numFmtId="0">
      <sharedItems containsBlank="1" longText="1"/>
    </cacheField>
    <cacheField name="Esp Por" numFmtId="0">
      <sharedItems containsBlank="1"/>
    </cacheField>
    <cacheField name="Notas Internas" numFmtId="0">
      <sharedItems containsBlank="1"/>
    </cacheField>
    <cacheField name="Red" numFmtId="0">
      <sharedItems/>
    </cacheField>
    <cacheField name="ID" numFmtId="0">
      <sharedItems/>
    </cacheField>
    <cacheField name="Zona Local" numFmtId="0">
      <sharedItems containsBlank="1" count="8">
        <s v="Centro"/>
        <s v="Atlántica"/>
        <s v="La Pampa"/>
        <s v="Oeste"/>
        <s v="Sur"/>
        <s v="Contratistas" u="1"/>
        <s v="Suroeste" u="1"/>
        <m u="1"/>
      </sharedItems>
    </cacheField>
    <cacheField name="Tec Zona"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
  <r>
    <s v="SC - 1 mes , 4 días"/>
    <m/>
    <n v="0"/>
    <n v="7"/>
    <d v="2026-02-10T11:00:00"/>
    <n v="32.449999999999996"/>
    <d v="2026-02-09T02:33:00"/>
    <s v="9 d 14 hs 55 min"/>
    <s v="SEG Registrado"/>
    <n v="101158098"/>
    <n v="0"/>
    <s v="-"/>
    <s v="M.G BAHIA SRL"/>
    <s v="006824000070"/>
    <n v="1"/>
    <s v="Brown 266"/>
    <s v="Bahia Blanca"/>
    <s v="Buenos Aires"/>
    <x v="0"/>
    <s v="SMC-ERROR DE APLICACIÓN"/>
    <s v="Se contacta por error de dispositivo Vía OC"/>
    <s v="CTE2 SNBC"/>
    <s v="SERVICE CALL"/>
    <m/>
    <s v="Se dio de alta el Requerimiento 101158098-0. Nos contacta Samirs por error en pantalla: fallo al depositar, se verifica conectividad muy inestable no se logra poder trabajar en la MAE se cae conectividad. Se solicita asistencia."/>
    <m/>
    <m/>
    <s v="Cash Today"/>
    <s v="M.G BAHIA SRL 006824000070"/>
    <x v="0"/>
    <s v="Pavon, Diego Emanuel"/>
  </r>
  <r>
    <s v="SC - 3 semanas , 3 días"/>
    <n v="2"/>
    <n v="0.21"/>
    <m/>
    <d v="2026-02-09T13:00:00"/>
    <n v="4.5"/>
    <d v="2026-02-09T08:30:00"/>
    <s v="9 d 8 hs 58 min"/>
    <s v="SEG Asistencia"/>
    <n v="101157783"/>
    <n v="0"/>
    <s v="-"/>
    <s v="BAPRO"/>
    <s v="11090"/>
    <n v="0"/>
    <s v="General Paz 299"/>
    <s v="Coronel Vidal"/>
    <s v="Buenos Aires"/>
    <x v="1"/>
    <s v="ATM-DISPENSADOR"/>
    <s v="Falla:  falla en dispensar, (billete trabado ) y el  en la carga también."/>
    <s v="DT-7000H34N"/>
    <s v="SERVICE CALL"/>
    <m/>
    <m/>
    <m/>
    <m/>
    <s v="ATM"/>
    <s v="BAPRO 11090"/>
    <x v="1"/>
    <s v="Buratti, Fabian"/>
  </r>
  <r>
    <s v="MTM - 1 semana , 3 días"/>
    <m/>
    <n v="0.21"/>
    <m/>
    <d v="2026-02-09T13:00:00"/>
    <n v="4.5"/>
    <d v="2026-02-09T08:30:00"/>
    <s v="9 d 8 hs 58 min"/>
    <s v="Asistencia Demorada"/>
    <n v="101157782"/>
    <n v="0"/>
    <s v="-"/>
    <s v="BAPRO"/>
    <s v="4674"/>
    <n v="0"/>
    <s v="General Paz 299"/>
    <s v="Coronel Vidal"/>
    <s v="Buenos Aires"/>
    <x v="1"/>
    <s v="ATM-DISPENSADOR"/>
    <s v="falla en dispensador"/>
    <s v="DT-7000H34N"/>
    <s v="SERVICE CALL"/>
    <m/>
    <m/>
    <m/>
    <m/>
    <s v="ATM"/>
    <s v="BAPRO 4674"/>
    <x v="1"/>
    <s v="Buratti, Fabian"/>
  </r>
  <r>
    <s v="SC - 1 mes , 4 días"/>
    <n v="2"/>
    <n v="0.56000000000000005"/>
    <m/>
    <d v="2026-02-09T14:00:00"/>
    <n v="2"/>
    <d v="2026-02-09T12:00:00"/>
    <s v="9 d 5 hs 28 min"/>
    <s v="Asistencia Demorada"/>
    <n v="101157580"/>
    <n v="0"/>
    <s v="-"/>
    <s v="BANCO CREDICOOP"/>
    <s v="812051"/>
    <n v="1"/>
    <s v="Sarmiento 2200"/>
    <s v="Bahia Blanca"/>
    <s v="Buenos Aires"/>
    <x v="2"/>
    <s v="ATM-DISPENSADOR"/>
    <s v="falla en depósitos"/>
    <s v="ATM FULL OPTEVA 720 R/L ENA/ 5 GAV EDC R"/>
    <s v="SERVICE CALL"/>
    <m/>
    <m/>
    <m/>
    <m/>
    <s v="ATM"/>
    <s v="BANCO CREDICOOP 812051"/>
    <x v="0"/>
    <s v="Pavon, Diego Emanuel"/>
  </r>
  <r>
    <s v="MTM - 2 semanas , 4 días"/>
    <m/>
    <n v="0.77"/>
    <m/>
    <d v="2026-02-09T11:48:01"/>
    <n v="-10.566388888888888"/>
    <d v="2026-02-09T22:22:00"/>
    <s v="8 d 19 hs 6 min"/>
    <s v="SEG Espera"/>
    <n v="101158023"/>
    <n v="200181973"/>
    <s v="-"/>
    <s v="ACA"/>
    <s v="002359016370"/>
    <n v="1"/>
    <s v="Diagonal F De La Palza 1733"/>
    <s v="Miramar"/>
    <s v="Buenos Aires"/>
    <x v="0"/>
    <s v="SMC-MONITOR TOUCHSCREEN"/>
    <s v="El táctil de la máquina cima sdm500 está roto por lo que no se puede ingresar ninguna acción."/>
    <s v="CIMA SDM500"/>
    <s v="SERVICE CALL"/>
    <s v="Touch Screen"/>
    <s v="[08/02/2026] se suspende por pedido de repuesto  // El tactil está averiado, el cliente inidca que no sabe quien o como se rompió.  _x000d__x000a_Marcos Iturbe +5492291401747"/>
    <s v="Repuesto"/>
    <s v="(69)"/>
    <s v="Cash Today"/>
    <s v="ACA 002359016370"/>
    <x v="1"/>
    <s v="Castaño, Matias"/>
  </r>
  <r>
    <s v="SC - 1 mes , 2 días"/>
    <m/>
    <n v="1"/>
    <m/>
    <d v="2026-02-09T08:06:36"/>
    <n v="44.11"/>
    <d v="2026-02-07T12:00:00"/>
    <s v="11 d 5 hs 28 min"/>
    <s v="SEG Registrado"/>
    <n v="101157793"/>
    <n v="200181965"/>
    <s v="-"/>
    <s v="SAIEP"/>
    <s v="004677005270"/>
    <n v="1"/>
    <s v="San Lorenzo 59 Esq. Villegas"/>
    <s v="Carmen De Patagones"/>
    <s v="Buenos Aires"/>
    <x v="0"/>
    <s v="SMC-IMPRESORA"/>
    <s v="El cliente se comunica porque no imprime ticket."/>
    <s v="CTI90 SNBC"/>
    <s v="SERVICE CALL"/>
    <s v="Impresora de cliente"/>
    <s v="[07/02/2026] Se realizo remasterizacion de terminal. continúa falla de impresora. Se suspende pedido por solicitud de repuesto de la misma. // Se revisa en devices se asgina como pretedeteminada pero no sale test, se hace un reinicio en conjunto, el cliente confirma qe se apago todo el equipo, se enciende, se prueba de nuevo pero no imprime nada, el cliente observa que el rodillo interior esta bastante duro, y al hacer prueba con el boton para que salga papel tampoco funcona. Se necesita asistencia de un tecnico. Horario 8.30 a 21."/>
    <s v="Cliente"/>
    <m/>
    <s v="Cash Today"/>
    <s v="SAIEP 004677005270"/>
    <x v="0"/>
    <s v="Vicente, Francisco Ariel"/>
  </r>
  <r>
    <s v="SC - 2 meses , 15 días"/>
    <m/>
    <n v="0.67"/>
    <m/>
    <d v="2026-02-09T17:00:00"/>
    <n v="7"/>
    <d v="2026-02-09T10:00:00"/>
    <s v="9 d 7 hs 28 min"/>
    <s v="Asistencia Demorada"/>
    <n v="101157686"/>
    <n v="0"/>
    <s v="-"/>
    <s v="BAPRO"/>
    <s v="11118"/>
    <n v="1"/>
    <s v="Sarmiento Esq. Bartolome Mitre"/>
    <s v="Mayor Buratovich"/>
    <s v="Buenos Aires"/>
    <x v="3"/>
    <s v="ATM-DISPENSADOR"/>
    <s v="Falla: falla en el modulo dispensador"/>
    <s v="DT-7000H34N"/>
    <s v="SERVICE CALL"/>
    <m/>
    <m/>
    <m/>
    <m/>
    <s v="ATM"/>
    <s v="BAPRO 11118"/>
    <x v="0"/>
    <s v="Vicente, Francisco Ariel"/>
  </r>
  <r>
    <s v="SC - 1 mes , 9 días"/>
    <m/>
    <n v="0.46"/>
    <m/>
    <d v="2026-02-09T15:31:48"/>
    <n v="41.163333333333334"/>
    <d v="2026-02-07T22:22:00"/>
    <s v="10 d 19 hs 6 min"/>
    <s v="SEG Registrado"/>
    <n v="101157812"/>
    <n v="200181966"/>
    <s v="-"/>
    <s v="SAIEP"/>
    <s v="004677022570"/>
    <n v="0"/>
    <s v="Ruta 2, entre Caleta Falsa y Punta Villarino - Las Grutas"/>
    <s v="Las Grutas"/>
    <s v="Rio Negro"/>
    <x v="0"/>
    <s v="SMC-FALLA EN VALIDADOR"/>
    <s v="cliente solicita asistencia ya que comenta que se traba constantemente la validadora al ingresar billetes y que la observa muy sucia a pesar de limpiarla con frecuencia._x000d__x000a_Fernando, 2934531376_x000d__x000a_Horario de tienda: 7 a 22hs"/>
    <s v="CTI UL"/>
    <s v="SERVICE CALL"/>
    <m/>
    <s v="cliente solicita asistencia ya que comenta que se traba constantemente la validadora al ingresar billetes y que la observa muy sucia a pesar de limpiarla con frecuencia._x000d__x000a_Fernando, 2934531376_x000d__x000a_Horario de tienda: 7 a 22hs"/>
    <s v="Cliente"/>
    <m/>
    <s v="Cash Today"/>
    <s v="SAIEP 004677022570"/>
    <x v="0"/>
    <s v="Vicente, Francisco Ariel"/>
  </r>
  <r>
    <s v="SC - 4 meses , 12 días"/>
    <m/>
    <n v="0.36"/>
    <m/>
    <d v="2026-02-10T09:42:11"/>
    <n v="24.203055555555554"/>
    <d v="2026-02-09T09:30:00"/>
    <s v="9 d 7 hs 58 min"/>
    <s v="Asistencia Demorada"/>
    <n v="101157713"/>
    <n v="0"/>
    <s v="-"/>
    <s v="BANCO LA PAMPA"/>
    <s v="109"/>
    <n v="1"/>
    <s v="Sarmiento 485"/>
    <s v="Quemu Quemu"/>
    <s v="La Pampa"/>
    <x v="4"/>
    <s v="ATM-SOFTWARE"/>
    <s v="Falla: software -  tiene la pantalla en azul, el mismo se apagó y se volvió a prender, pero sigue con el mismo error."/>
    <s v="ATM FULL OPTEVA 720 R/L ENA"/>
    <s v="SERVICE CALL"/>
    <m/>
    <m/>
    <m/>
    <m/>
    <s v="ATM"/>
    <s v="BANCO LA PAMPA 109"/>
    <x v="2"/>
    <s v="Hernandez, Marcos Alberto"/>
  </r>
  <r>
    <s v="SC - 1 mes , 10 días"/>
    <m/>
    <n v="1"/>
    <m/>
    <d v="2026-02-08T11:41:09"/>
    <n v="22.002499999999998"/>
    <d v="2026-02-07T13:41:00"/>
    <s v="11 d 3 hs 47 min"/>
    <s v="SEG Registrado"/>
    <n v="101157904"/>
    <n v="0"/>
    <s v="-"/>
    <s v="CARREFOUR"/>
    <s v="006624052270"/>
    <n v="1"/>
    <s v="Av. del Valle 324"/>
    <s v="Tandil"/>
    <s v="Buenos Aires"/>
    <x v="0"/>
    <s v="SMC-ERROR RECONTADORA"/>
    <s v="cliente con shutter abierto y flecha verde en el escrow"/>
    <s v="GLORY P500"/>
    <s v="SERVICE CALL"/>
    <m/>
    <s v="Se intenta cerras desde app pero no responde, se realiza apagado general pero sigue trabada, indica que la mueve pero no ve nada, sele indico que le pase con una regla pero no se escucha ni se siente que haya atascos, se deriva a tecnico"/>
    <m/>
    <m/>
    <s v="Cash Today"/>
    <s v="CARREFOUR 006624052270"/>
    <x v="3"/>
    <s v="Aldayturriaga, Martin"/>
  </r>
  <r>
    <s v="SC - 1 mes , 18 días"/>
    <n v="1"/>
    <n v="0"/>
    <m/>
    <d v="2026-02-10T17:00:00"/>
    <n v="31.849999999999998"/>
    <d v="2026-02-09T09:09:00"/>
    <s v="9 d 8 hs 19 min"/>
    <s v="SEG Espera"/>
    <n v="101158124"/>
    <n v="0"/>
    <s v="-"/>
    <s v="BAPRO"/>
    <s v="11117"/>
    <n v="1"/>
    <s v="Cabral s/n Esq. Europa"/>
    <s v="Emilio Bunge"/>
    <s v="Buenos Aires"/>
    <x v="0"/>
    <s v="ATM-DISPENSADOR"/>
    <s v="Falla: falla en shutter del dispensador"/>
    <s v="DT-7000H34N"/>
    <s v="SERVICE CALL"/>
    <m/>
    <m/>
    <m/>
    <m/>
    <s v="ATM"/>
    <s v="BAPRO 11117"/>
    <x v="3"/>
    <s v="Garcia, Alejandro Javier"/>
  </r>
  <r>
    <s v="MTM - 1 mes , 5 días"/>
    <n v="1"/>
    <n v="0.01"/>
    <m/>
    <d v="2026-02-09T15:00:00"/>
    <n v="6.2833333333333332"/>
    <d v="2026-02-09T08:43:00"/>
    <s v="9 d 8 hs 45 min"/>
    <s v="SEG Registrado"/>
    <n v="101158120"/>
    <n v="0"/>
    <s v="-"/>
    <s v="BANCO NACION"/>
    <s v="7182"/>
    <n v="0"/>
    <s v="V. López 2900"/>
    <s v="Olavarria"/>
    <s v="Buenos Aires"/>
    <x v="0"/>
    <s v="ATM-DISPENSADOR"/>
    <s v="VARIOS ERRORES Y ATASCOS EN EL DISPENSADOR DE NUMERARIO_x000d__x000a_SLA Vence 10/02 11:00_x000d__x000a_Prosegur 10 a 18"/>
    <s v="ATM  OPTEVA 522"/>
    <s v="SERVICE CALL"/>
    <m/>
    <m/>
    <m/>
    <m/>
    <s v="ATM"/>
    <s v="BANCO NACION 7182"/>
    <x v="3"/>
    <s v="Martos, Jose Angel"/>
  </r>
  <r>
    <s v="MTM - 5 meses , 10 días"/>
    <m/>
    <n v="0.12"/>
    <m/>
    <d v="2026-02-10T12:00:00"/>
    <n v="27"/>
    <d v="2026-02-09T09:00:00"/>
    <s v="9 d 8 hs 28 min"/>
    <s v="SEG Asistencia"/>
    <n v="101157803"/>
    <n v="0"/>
    <s v="-"/>
    <s v="BANCO CREDICOOP"/>
    <s v="815171"/>
    <n v="1"/>
    <s v="Roque Saenz Peña 99"/>
    <s v="Puerto Madryn"/>
    <s v="Chubut"/>
    <x v="5"/>
    <s v="ATM-DISPENSADOR"/>
    <s v="falla en dispensador"/>
    <s v="ATM FULL OPTEVA 720 R/L ENA/ 5 GAV"/>
    <s v="SERVICE CALL"/>
    <m/>
    <m/>
    <m/>
    <m/>
    <s v="ATM"/>
    <s v="BANCO CREDICOOP 815171"/>
    <x v="4"/>
    <s v="Godoy, Dieg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4B82D3-D6B7-41B2-B96F-D7E5A2EA22BC}" name="TablaDinámica1" cacheId="69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3:B17" firstHeaderRow="1" firstDataRow="1" firstDataCol="1"/>
  <pivotFields count="31">
    <pivotField showAll="0"/>
    <pivotField showAll="0"/>
    <pivotField numFmtId="9" showAll="0"/>
    <pivotField showAll="0"/>
    <pivotField numFmtId="22" showAll="0"/>
    <pivotField numFmtId="2" showAll="0"/>
    <pivotField numFmtId="22"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53">
        <item m="1" x="15"/>
        <item x="4"/>
        <item x="1"/>
        <item m="1" x="13"/>
        <item m="1" x="6"/>
        <item m="1" x="9"/>
        <item x="5"/>
        <item m="1" x="14"/>
        <item m="1" x="17"/>
        <item m="1" x="49"/>
        <item m="1" x="43"/>
        <item m="1" x="18"/>
        <item x="0"/>
        <item m="1" x="40"/>
        <item m="1" x="8"/>
        <item m="1" x="39"/>
        <item m="1" x="42"/>
        <item x="3"/>
        <item m="1" x="38"/>
        <item m="1" x="12"/>
        <item m="1" x="33"/>
        <item m="1" x="10"/>
        <item m="1" x="32"/>
        <item m="1" x="7"/>
        <item m="1" x="19"/>
        <item m="1" x="51"/>
        <item m="1" x="37"/>
        <item m="1" x="50"/>
        <item m="1" x="22"/>
        <item m="1" x="23"/>
        <item x="2"/>
        <item m="1" x="16"/>
        <item m="1" x="20"/>
        <item m="1" x="48"/>
        <item m="1" x="47"/>
        <item m="1" x="46"/>
        <item m="1" x="45"/>
        <item m="1" x="44"/>
        <item m="1" x="41"/>
        <item m="1" x="36"/>
        <item m="1" x="35"/>
        <item m="1" x="34"/>
        <item m="1" x="21"/>
        <item m="1" x="31"/>
        <item m="1" x="24"/>
        <item m="1" x="25"/>
        <item m="1" x="26"/>
        <item m="1" x="27"/>
        <item m="1" x="28"/>
        <item m="1" x="29"/>
        <item m="1" x="30"/>
        <item m="1" x="11"/>
        <item t="default"/>
      </items>
    </pivotField>
    <pivotField showAll="0"/>
    <pivotField showAll="0"/>
    <pivotField showAll="0"/>
    <pivotField showAll="0"/>
    <pivotField showAll="0"/>
    <pivotField showAll="0"/>
    <pivotField showAll="0"/>
    <pivotField showAll="0"/>
    <pivotField showAll="0"/>
    <pivotField showAll="0"/>
    <pivotField axis="axisRow" showAll="0">
      <items count="9">
        <item x="1"/>
        <item x="0"/>
        <item m="1" x="5"/>
        <item x="2"/>
        <item x="3"/>
        <item x="4"/>
        <item m="1" x="7"/>
        <item m="1" x="6"/>
        <item t="default"/>
      </items>
    </pivotField>
    <pivotField showAll="0"/>
  </pivotFields>
  <rowFields count="2">
    <field x="29"/>
    <field x="18"/>
  </rowFields>
  <rowItems count="14">
    <i>
      <x/>
    </i>
    <i r="1">
      <x v="2"/>
    </i>
    <i r="1">
      <x v="12"/>
    </i>
    <i>
      <x v="1"/>
    </i>
    <i r="1">
      <x v="12"/>
    </i>
    <i r="1">
      <x v="17"/>
    </i>
    <i r="1">
      <x v="30"/>
    </i>
    <i>
      <x v="3"/>
    </i>
    <i r="1">
      <x v="1"/>
    </i>
    <i>
      <x v="4"/>
    </i>
    <i r="1">
      <x v="12"/>
    </i>
    <i>
      <x v="5"/>
    </i>
    <i r="1">
      <x v="6"/>
    </i>
    <i t="grand">
      <x/>
    </i>
  </rowItems>
  <colItems count="1">
    <i/>
  </colItems>
  <dataFields count="1">
    <dataField name="Pedidos" fld="9" subtotal="count" baseField="2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adjustColumnWidth="0" connectionId="12" xr16:uid="{D7C393ED-0087-41E3-B0C0-592869E38166}" autoFormatId="16" applyNumberFormats="0" applyBorderFormats="0" applyFontFormats="0" applyPatternFormats="0" applyAlignmentFormats="0" applyWidthHeightFormats="0">
  <queryTableRefresh nextId="212" unboundColumnsLeft="1">
    <queryTableFields count="31">
      <queryTableField id="211" dataBound="0" tableColumnId="12"/>
      <queryTableField id="186" name="R" tableColumnId="9"/>
      <queryTableField id="5" name="% SLA" tableColumnId="5"/>
      <queryTableField id="200" name="T" tableColumnId="8"/>
      <queryTableField id="57" name="Fecha Vto" tableColumnId="57"/>
      <queryTableField id="173" name="Hs SLA" tableColumnId="96"/>
      <queryTableField id="171" name="Fecha Coor" tableColumnId="95"/>
      <queryTableField id="208" name="Ctrl Inicio" tableColumnId="19"/>
      <queryTableField id="177" name="Estado Asistencia" tableColumnId="2"/>
      <queryTableField id="11" name="Pedido" tableColumnId="11"/>
      <queryTableField id="13" name="Stock" tableColumnId="13"/>
      <queryTableField id="175" name="Repuestos" tableColumnId="1"/>
      <queryTableField id="14" name="Cliente" tableColumnId="14"/>
      <queryTableField id="15" name="Luno" tableColumnId="15"/>
      <queryTableField id="179" name="MP" tableColumnId="3"/>
      <queryTableField id="16" name="Direccion" tableColumnId="16"/>
      <queryTableField id="17" name="Localidad" tableColumnId="17"/>
      <queryTableField id="131" name="Provincia" tableColumnId="82"/>
      <queryTableField id="25" name="Tec Asignado" tableColumnId="25"/>
      <queryTableField id="32" name="Desc Problema" tableColumnId="32"/>
      <queryTableField id="33" name="Detalle Falla" tableColumnId="33"/>
      <queryTableField id="40" name="Modelo" tableColumnId="40"/>
      <queryTableField id="43" name="Cpto Llamada" tableColumnId="43"/>
      <queryTableField id="63" name="Prob Encontrado" tableColumnId="63"/>
      <queryTableField id="61" name="Obs Control" tableColumnId="61"/>
      <queryTableField id="53" name="Esp Por" tableColumnId="53"/>
      <queryTableField id="140" name="Notas Internas" tableColumnId="91"/>
      <queryTableField id="10" name="Red" tableColumnId="10"/>
      <queryTableField id="181" name="ID" tableColumnId="4"/>
      <queryTableField id="188" name="Zona Local" tableColumnId="6"/>
      <queryTableField id="189" name="Tec Zona"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8" xr16:uid="{5FC0EEDB-AE84-4A79-9DA9-628414802453}" autoFormatId="16" applyNumberFormats="0" applyBorderFormats="0" applyFontFormats="0" applyPatternFormats="0" applyAlignmentFormats="0" applyWidthHeightFormats="0">
  <queryTableRefresh nextId="4">
    <queryTableFields count="3">
      <queryTableField id="1" name="Zona Local" tableColumnId="1"/>
      <queryTableField id="2" name="TECNICO" tableColumnId="2"/>
      <queryTableField id="3" name="Zona"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4" adjustColumnWidth="0" connectionId="4" xr16:uid="{683DE960-D224-497F-B2E3-C538EBBBB141}" autoFormatId="16" applyNumberFormats="0" applyBorderFormats="0" applyFontFormats="0" applyPatternFormats="0" applyAlignmentFormats="0" applyWidthHeightFormats="0">
  <queryTableRefresh nextId="12" unboundColumnsLeft="1">
    <queryTableFields count="10">
      <queryTableField id="10" dataBound="0" tableColumnId="10"/>
      <queryTableField id="1" name="Zona Local" tableColumnId="1"/>
      <queryTableField id="2" name="TECNICO" tableColumnId="2"/>
      <queryTableField id="3" name="Estado" tableColumnId="3"/>
      <queryTableField id="4" name="Cliente" tableColumnId="4"/>
      <queryTableField id="5" name="Luno" tableColumnId="5"/>
      <queryTableField id="6" name="Direccion" tableColumnId="6"/>
      <queryTableField id="7" name="Localidad" tableColumnId="7"/>
      <queryTableField id="8" name="Hora Coordinada" tableColumnId="8"/>
      <queryTableField id="9" name="Fecha Vto"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2" adjustColumnWidth="0" connectionId="2" xr16:uid="{61EF212B-1C31-47D7-8575-2A356F55E19D}" autoFormatId="16" applyNumberFormats="0" applyBorderFormats="0" applyFontFormats="0" applyPatternFormats="0" applyAlignmentFormats="0" applyWidthHeightFormats="0">
  <queryTableRefresh nextId="44">
    <queryTableFields count="22">
      <queryTableField id="1" name="Pedido" tableColumnId="1"/>
      <queryTableField id="20" name="Estado" tableColumnId="18"/>
      <queryTableField id="12" name="Cpto Llamada" tableColumnId="12"/>
      <queryTableField id="2" name="Cliente" tableColumnId="2"/>
      <queryTableField id="3" name="Luno" tableColumnId="3"/>
      <queryTableField id="4" name="Direccion" tableColumnId="4"/>
      <queryTableField id="5" name="Localidad" tableColumnId="5"/>
      <queryTableField id="40" name="LATITUD" tableColumnId="15"/>
      <queryTableField id="41" name="LONGITUD" tableColumnId="22"/>
      <queryTableField id="22" name="Stock" tableColumnId="19"/>
      <queryTableField id="23" name="Despachos" tableColumnId="20"/>
      <queryTableField id="7" name="Tec Asignado" tableColumnId="7"/>
      <queryTableField id="8" name="F Alta" tableColumnId="8"/>
      <queryTableField id="38" name="Marca Coordinación" tableColumnId="21"/>
      <queryTableField id="13" name="Fecha Vto" tableColumnId="13"/>
      <queryTableField id="9" name="Desc Problema" tableColumnId="9"/>
      <queryTableField id="10" name="Detalle Falla" tableColumnId="10"/>
      <queryTableField id="11" name="Modelo" tableColumnId="11"/>
      <queryTableField id="6" name="Tec Zona" tableColumnId="6"/>
      <queryTableField id="14" name="Zona Local" tableColumnId="14"/>
      <queryTableField id="16" name="Provincia" tableColumnId="16"/>
      <queryTableField id="17" name="País" tableColumnId="1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osExternos_2" connectionId="10" xr16:uid="{BC88AEFE-0E2C-4E79-BAA5-47A8734D599C}" autoFormatId="16" applyNumberFormats="0" applyBorderFormats="0" applyFontFormats="0" applyPatternFormats="0" applyAlignmentFormats="0" applyWidthHeightFormats="0">
  <queryTableRefresh nextId="3">
    <queryTableFields count="2">
      <queryTableField id="1" name="PN" tableColumnId="1"/>
      <queryTableField id="2" name="DESCRIPCION"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tosExternos_2" connectionId="7" xr16:uid="{F7EA0324-59A9-44AD-947E-07344DCDBF7C}" autoFormatId="16" applyNumberFormats="0" applyBorderFormats="0" applyFontFormats="0" applyPatternFormats="0" applyAlignmentFormats="0" applyWidthHeightFormats="0">
  <queryTableRefresh nextId="157" unboundColumnsRight="2">
    <queryTableFields count="14">
      <queryTableField id="50" name="N° Pedido" tableColumnId="9"/>
      <queryTableField id="2" name="F Alta" tableColumnId="2"/>
      <queryTableField id="20" name="N° Reclamo" tableColumnId="3"/>
      <queryTableField id="4" name="Destino" tableColumnId="4"/>
      <queryTableField id="52" name="Tecnico " tableColumnId="1"/>
      <queryTableField id="42" name="Nro de Guia" tableColumnId="6"/>
      <queryTableField id="7" name="Transporte" tableColumnId="7"/>
      <queryTableField id="53" name="Datos" tableColumnId="5"/>
      <queryTableField id="55" name="Fecha" tableColumnId="8"/>
      <queryTableField id="59" name="Column10" tableColumnId="13"/>
      <queryTableField id="155" name="27/2/2026" tableColumnId="14"/>
      <queryTableField id="58" name="Zona Local" tableColumnId="12"/>
      <queryTableField id="56" dataBound="0" tableColumnId="10"/>
      <queryTableField id="57" dataBound="0" tableColumnId="11"/>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atosExternos_1" adjustColumnWidth="0" connectionId="1" xr16:uid="{A30B6FE1-8624-4E82-99BC-00B0E29F4934}" autoFormatId="16" applyNumberFormats="0" applyBorderFormats="0" applyFontFormats="0" applyPatternFormats="0" applyAlignmentFormats="0" applyWidthHeightFormats="0">
  <queryTableRefresh nextId="19" unboundColumnsRight="4">
    <queryTableFields count="18">
      <queryTableField id="1" name="Pedido" tableColumnId="1"/>
      <queryTableField id="2" name="Cliente" tableColumnId="2"/>
      <queryTableField id="3" name="Luno" tableColumnId="3"/>
      <queryTableField id="4" name="Direccion" tableColumnId="4"/>
      <queryTableField id="5" name="Localidad" tableColumnId="5"/>
      <queryTableField id="6" name="Provincia" tableColumnId="6"/>
      <queryTableField id="7" name="Tec Zona" tableColumnId="7"/>
      <queryTableField id="8" name="F Alta" tableColumnId="8"/>
      <queryTableField id="9" name="Desc Problema" tableColumnId="9"/>
      <queryTableField id="10" name="Detalle Falla" tableColumnId="10"/>
      <queryTableField id="11" name="Modelo" tableColumnId="11"/>
      <queryTableField id="16" name="Año" tableColumnId="16"/>
      <queryTableField id="17" name="Antigüedad" tableColumnId="17"/>
      <queryTableField id="18" name="Zona Local" tableColumnId="18"/>
      <queryTableField id="12" dataBound="0" tableColumnId="12"/>
      <queryTableField id="13" dataBound="0" tableColumnId="13"/>
      <queryTableField id="14" dataBound="0" tableColumnId="14"/>
      <queryTableField id="15" dataBound="0" tableColumnId="15"/>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DatosExternos_2" connectionId="17" xr16:uid="{8503AF91-959A-4683-9499-0EE45D543027}" autoFormatId="16" applyNumberFormats="0" applyBorderFormats="0" applyFontFormats="0" applyPatternFormats="0" applyAlignmentFormats="0" applyWidthHeightFormats="0">
  <queryTableRefresh nextId="14">
    <queryTableFields count="13">
      <queryTableField id="1" name="PEDIDO" tableColumnId="1"/>
      <queryTableField id="2" name="CLIENTE" tableColumnId="2"/>
      <queryTableField id="3" name="ATM" tableColumnId="3"/>
      <queryTableField id="4" name="TECNICO ZONA" tableColumnId="4"/>
      <queryTableField id="5" name="TECNICO ASISTIO" tableColumnId="5"/>
      <queryTableField id="6" name="MARCA FIN" tableColumnId="6"/>
      <queryTableField id="7" name="OBSERVACIONES CONTROL" tableColumnId="7"/>
      <queryTableField id="8" name="PROBLEMA ENCONTRADO" tableColumnId="8"/>
      <queryTableField id="9" name="CONCEPTO LLAMADA" tableColumnId="9"/>
      <queryTableField id="10" name="ZONA LOCAL" tableColumnId="10"/>
      <queryTableField id="11" name="Fabricante" tableColumnId="11"/>
      <queryTableField id="12" name="MPCR" tableColumnId="12"/>
      <queryTableField id="13" name="ID" tableColumnId="1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DatosExternos_1" adjustColumnWidth="0" connectionId="16" xr16:uid="{CEE12290-E382-4C07-9256-6E2074384C64}" autoFormatId="16" applyNumberFormats="0" applyBorderFormats="0" applyFontFormats="0" applyPatternFormats="0" applyAlignmentFormats="0" applyWidthHeightFormats="0">
  <queryTableRefresh nextId="14" unboundColumnsRight="1">
    <queryTableFields count="13">
      <queryTableField id="1" name="PEDIDO" tableColumnId="1"/>
      <queryTableField id="2" name="CLIENTE" tableColumnId="2"/>
      <queryTableField id="3" name="ATM" tableColumnId="3"/>
      <queryTableField id="4" name="TECNICO ZONA" tableColumnId="4"/>
      <queryTableField id="5" name="TECNICO ASISTIO" tableColumnId="5"/>
      <queryTableField id="6" name="MARCA FIN" tableColumnId="6"/>
      <queryTableField id="7" name="OBSERVACIONES CONTROL" tableColumnId="7"/>
      <queryTableField id="8" name="PROBLEMA ENCONTRADO" tableColumnId="8"/>
      <queryTableField id="9" name="CONCEPTO LLAMADA" tableColumnId="9"/>
      <queryTableField id="10" name="ZONA LOCAL" tableColumnId="10"/>
      <queryTableField id="11" name="Fabricante" tableColumnId="11"/>
      <queryTableField id="12" name="MPCR" tableColumnId="12"/>
      <queryTableField id="13" dataBound="0" tableColumnId="1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DatosExternos_1" connectionId="18" xr16:uid="{C24FAA30-080C-4E6A-8FEE-FED5DABB733B}" autoFormatId="16" applyNumberFormats="0" applyBorderFormats="0" applyFontFormats="0" applyPatternFormats="0" applyAlignmentFormats="0" applyWidthHeightFormats="0">
  <queryTableRefresh nextId="3">
    <queryTableFields count="2">
      <queryTableField id="1" name="ID" tableColumnId="1"/>
      <queryTableField id="2" name="TELCA" tableColumnId="2"/>
    </queryTableFields>
  </queryTableRefresh>
</queryTable>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jpe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2">
  <rv s="0">
    <v>13</v>
    <v>24</v>
  </rv>
  <rv s="1">
    <v>0</v>
    <v>4</v>
  </rv>
  <rv s="1">
    <v>1</v>
    <v>4</v>
  </rv>
  <rv s="1">
    <v>2</v>
    <v>4</v>
  </rv>
  <rv s="1">
    <v>3</v>
    <v>4</v>
  </rv>
  <rv s="1">
    <v>4</v>
    <v>4</v>
  </rv>
  <rv s="1">
    <v>5</v>
    <v>4</v>
  </rv>
  <rv s="1">
    <v>6</v>
    <v>4</v>
  </rv>
  <rv s="1">
    <v>7</v>
    <v>4</v>
  </rv>
  <rv s="1">
    <v>8</v>
    <v>4</v>
  </rv>
  <rv s="1">
    <v>9</v>
    <v>4</v>
  </rv>
  <rv s="1">
    <v>10</v>
    <v>4</v>
  </rv>
  <rv s="1">
    <v>11</v>
    <v>4</v>
  </rv>
  <rv s="1">
    <v>12</v>
    <v>4</v>
  </rv>
  <rv s="1">
    <v>13</v>
    <v>4</v>
  </rv>
  <rv s="1">
    <v>14</v>
    <v>4</v>
  </rv>
  <rv s="1">
    <v>15</v>
    <v>4</v>
  </rv>
  <rv s="1">
    <v>16</v>
    <v>4</v>
  </rv>
  <rv s="1">
    <v>17</v>
    <v>4</v>
  </rv>
  <rv s="1">
    <v>18</v>
    <v>4</v>
  </rv>
  <rv s="1">
    <v>19</v>
    <v>4</v>
  </rv>
  <rv s="1">
    <v>0</v>
    <v>5</v>
  </rv>
  <rv s="1">
    <v>1</v>
    <v>5</v>
  </rv>
  <rv s="1">
    <v>2</v>
    <v>5</v>
  </rv>
  <rv s="1">
    <v>3</v>
    <v>5</v>
  </rv>
  <rv s="1">
    <v>13</v>
    <v>5</v>
  </rv>
  <rv s="1">
    <v>12</v>
    <v>5</v>
  </rv>
  <rv s="1">
    <v>14</v>
    <v>5</v>
  </rv>
  <rv s="1">
    <v>4</v>
    <v>5</v>
  </rv>
  <rv s="1">
    <v>6</v>
    <v>5</v>
  </rv>
  <rv s="1">
    <v>5</v>
    <v>5</v>
  </rv>
  <rv s="1">
    <v>11</v>
    <v>5</v>
  </rv>
  <rv s="1">
    <v>10</v>
    <v>5</v>
  </rv>
  <rv s="1">
    <v>16</v>
    <v>5</v>
  </rv>
  <rv s="1">
    <v>15</v>
    <v>5</v>
  </rv>
  <rv s="1">
    <v>9</v>
    <v>5</v>
  </rv>
  <rv s="1">
    <v>8</v>
    <v>5</v>
  </rv>
  <rv s="1">
    <v>7</v>
    <v>5</v>
  </rv>
  <rv s="1">
    <v>20</v>
    <v>5</v>
  </rv>
  <rv s="1">
    <v>17</v>
    <v>5</v>
  </rv>
  <rv s="1">
    <v>19</v>
    <v>5</v>
  </rv>
  <rv s="1">
    <v>18</v>
    <v>5</v>
  </rv>
</rvData>
</file>

<file path=xl/richData/rdrichvaluestructure.xml><?xml version="1.0" encoding="utf-8"?>
<rvStructures xmlns="http://schemas.microsoft.com/office/spreadsheetml/2017/richdata" count="2">
  <s t="_error">
    <k n="errorType" t="i"/>
    <k n="subType" t="i"/>
  </s>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p_Por" xr10:uid="{D9A33860-F46B-4B17-BF86-7B24E12424C3}" sourceName="Esp Por">
  <extLst>
    <x:ext xmlns:x15="http://schemas.microsoft.com/office/spreadsheetml/2010/11/main" uri="{2F2917AC-EB37-4324-AD4E-5DD8C200BD13}">
      <x15:tableSlicerCache tableId="1" column="53"/>
    </x:ex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ec_Asignado" xr10:uid="{40939770-855D-4099-A65C-9F8CC8183ADC}" sourceName="Tec Asignado">
  <extLst>
    <x:ext xmlns:x15="http://schemas.microsoft.com/office/spreadsheetml/2010/11/main" uri="{2F2917AC-EB37-4324-AD4E-5DD8C200BD13}">
      <x15:tableSlicerCache tableId="1" column="25"/>
    </x:ex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_Asistencia" xr10:uid="{C05937E1-A615-4655-8283-FDC3733D7427}" sourceName="Estado Asistencia">
  <extLst>
    <x:ext xmlns:x15="http://schemas.microsoft.com/office/spreadsheetml/2010/11/main" uri="{2F2917AC-EB37-4324-AD4E-5DD8C200BD13}">
      <x15:tableSlicerCache tableId="1" column="2"/>
    </x:ex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d" xr10:uid="{9464053D-D6B0-484D-B2A7-E2522E970C60}" sourceName="Red">
  <extLst>
    <x:ext xmlns:x15="http://schemas.microsoft.com/office/spreadsheetml/2010/11/main" uri="{2F2917AC-EB37-4324-AD4E-5DD8C200BD13}">
      <x15:tableSlicerCache tableId="1" column="10"/>
    </x:ex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Zona_Local" xr10:uid="{C7F3918F-B7E0-495B-8A4B-08D02B737B25}" sourceName="Zona Local">
  <extLst>
    <x:ext xmlns:x15="http://schemas.microsoft.com/office/spreadsheetml/2010/11/main" uri="{2F2917AC-EB37-4324-AD4E-5DD8C200BD13}">
      <x15:tableSlicerCache tableId="1" column="6"/>
    </x:ex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liente" xr10:uid="{8F39516F-82A2-404E-A826-44A8B02E514A}" sourceName="Cliente">
  <extLst>
    <x:ext xmlns:x15="http://schemas.microsoft.com/office/spreadsheetml/2010/11/main" uri="{2F2917AC-EB37-4324-AD4E-5DD8C200BD13}">
      <x15:tableSlicerCache tableId="1" column="14"/>
    </x:ex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emana" xr10:uid="{83FF7DF0-D8A8-4DBB-B393-4323C0CB39EC}" sourceName="Semana">
  <extLst>
    <x:ext xmlns:x15="http://schemas.microsoft.com/office/spreadsheetml/2010/11/main" uri="{2F2917AC-EB37-4324-AD4E-5DD8C200BD13}">
      <x15:tableSlicerCache tableId="5" column="15"/>
    </x:ext>
    <x:ext xmlns:x15="http://schemas.microsoft.com/office/spreadsheetml/2010/11/main" uri="{470722E0-AACD-4C17-9CDC-17EF765DBC7E}">
      <x15:slicerCacheHideItemsWithNoData/>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ec_Zona" xr10:uid="{5EB0CAC1-2366-47B1-94E8-34E580C3FC0B}" sourceName="Tec Zona">
  <extLst>
    <x:ext xmlns:x15="http://schemas.microsoft.com/office/spreadsheetml/2010/11/main" uri="{2F2917AC-EB37-4324-AD4E-5DD8C200BD13}">
      <x15:tableSlicerCache tableId="1" column="7"/>
    </x:ex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liente1" xr10:uid="{E285C20D-5AFA-4B48-99E5-388D1661B50C}" sourceName="Cliente">
  <extLst>
    <x:ext xmlns:x15="http://schemas.microsoft.com/office/spreadsheetml/2010/11/main" uri="{2F2917AC-EB37-4324-AD4E-5DD8C200BD13}">
      <x15:tableSlicerCache tableId="7" column="2"/>
    </x:ex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ec_Zona1" xr10:uid="{866D73FB-2AD4-47C6-872E-8D6FC0C3DF08}" sourceName="Tec Zona">
  <extLst>
    <x:ext xmlns:x15="http://schemas.microsoft.com/office/spreadsheetml/2010/11/main" uri="{2F2917AC-EB37-4324-AD4E-5DD8C200BD13}">
      <x15:tableSlicerCache tableId="7" column="7"/>
    </x:ext>
    <x:ext xmlns:x15="http://schemas.microsoft.com/office/spreadsheetml/2010/11/main" uri="{470722E0-AACD-4C17-9CDC-17EF765DBC7E}">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Detalle_Falla" xr10:uid="{BB7292BF-DD41-41E4-8372-77046055FA3B}" sourceName="Detalle Falla">
  <extLst>
    <x:ext xmlns:x15="http://schemas.microsoft.com/office/spreadsheetml/2010/11/main" uri="{2F2917AC-EB37-4324-AD4E-5DD8C200BD13}">
      <x15:tableSlicerCache tableId="7" column="10"/>
    </x:ext>
    <x:ext xmlns:x15="http://schemas.microsoft.com/office/spreadsheetml/2010/11/main" uri="{470722E0-AACD-4C17-9CDC-17EF765DBC7E}">
      <x15:slicerCacheHideItemsWithNoData/>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Negocio" xr10:uid="{5831DDA4-3710-4E3F-AEC4-A65803DB8D8F}" sourceName="CTD">
  <extLst>
    <x:ext xmlns:x15="http://schemas.microsoft.com/office/spreadsheetml/2010/11/main" uri="{2F2917AC-EB37-4324-AD4E-5DD8C200BD13}">
      <x15:tableSlicerCache tableId="7" column="14"/>
    </x:ext>
    <x:ext xmlns:x15="http://schemas.microsoft.com/office/spreadsheetml/2010/11/main" uri="{470722E0-AACD-4C17-9CDC-17EF765DBC7E}">
      <x15:slicerCacheHideItemsWithNoData/>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 xr10:uid="{AD7BFC78-98EA-4066-9181-FE2B7A65F7AE}" sourceName="Año">
  <extLst>
    <x:ext xmlns:x15="http://schemas.microsoft.com/office/spreadsheetml/2010/11/main" uri="{2F2917AC-EB37-4324-AD4E-5DD8C200BD13}">
      <x15:tableSlicerCache tableId="7" column="16"/>
    </x:ext>
    <x:ext xmlns:x15="http://schemas.microsoft.com/office/spreadsheetml/2010/11/main" uri="{470722E0-AACD-4C17-9CDC-17EF765DBC7E}">
      <x15:slicerCacheHideItemsWithNoData/>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Zona_Local1" xr10:uid="{FF74A8C0-C1FA-46FB-AA1A-454D24C63767}" sourceName="Zona Local">
  <extLst>
    <x:ext xmlns:x15="http://schemas.microsoft.com/office/spreadsheetml/2010/11/main" uri="{2F2917AC-EB37-4324-AD4E-5DD8C200BD13}">
      <x15:tableSlicerCache tableId="7" column="18"/>
    </x:ext>
    <x:ext xmlns:x15="http://schemas.microsoft.com/office/spreadsheetml/2010/11/main" uri="{470722E0-AACD-4C17-9CDC-17EF765DBC7E}">
      <x15:slicerCacheHideItemsWithNoData/>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ec_Asignado1" xr10:uid="{285877FC-80F4-495D-9C2B-D0C8D8E0CA57}" sourceName="Tec Asignado">
  <extLst>
    <x:ext xmlns:x15="http://schemas.microsoft.com/office/spreadsheetml/2010/11/main" uri="{2F2917AC-EB37-4324-AD4E-5DD8C200BD13}">
      <x15:tableSlicerCache tableId="10" column="7"/>
    </x:ext>
    <x:ext xmlns:x15="http://schemas.microsoft.com/office/spreadsheetml/2010/11/main" uri="{470722E0-AACD-4C17-9CDC-17EF765DBC7E}">
      <x15:slicerCacheHideItemsWithNoData/>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pto_Llamada" xr10:uid="{229C7AC5-145E-47E9-A242-88800A01E404}" sourceName="Cpto Llamada">
  <extLst>
    <x:ext xmlns:x15="http://schemas.microsoft.com/office/spreadsheetml/2010/11/main" uri="{2F2917AC-EB37-4324-AD4E-5DD8C200BD13}">
      <x15:tableSlicerCache tableId="10" column="12"/>
    </x:ext>
    <x:ext xmlns:x15="http://schemas.microsoft.com/office/spreadsheetml/2010/11/main" uri="{470722E0-AACD-4C17-9CDC-17EF765DBC7E}">
      <x15:slicerCacheHideItemsWithNoData/>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Zona_Local2" xr10:uid="{DECECAB7-9D4B-4004-994F-EF358ED06F51}" sourceName="Zona Local">
  <extLst>
    <x:ext xmlns:x15="http://schemas.microsoft.com/office/spreadsheetml/2010/11/main" uri="{2F2917AC-EB37-4324-AD4E-5DD8C200BD13}">
      <x15:tableSlicerCache tableId="10" column="14"/>
    </x:ext>
    <x:ext xmlns:x15="http://schemas.microsoft.com/office/spreadsheetml/2010/11/main" uri="{470722E0-AACD-4C17-9CDC-17EF765DBC7E}">
      <x15:slicerCacheHideItemsWithNoData/>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Zona_Local3" xr10:uid="{29203CD4-A898-4CAF-805C-3993DAAC5F99}" sourceName="Zona Local">
  <extLst>
    <x:ext xmlns:x15="http://schemas.microsoft.com/office/spreadsheetml/2010/11/main" uri="{2F2917AC-EB37-4324-AD4E-5DD8C200BD13}">
      <x15:tableSlicerCache tableId="3" column="12"/>
    </x:ext>
    <x:ext xmlns:x15="http://schemas.microsoft.com/office/spreadsheetml/2010/11/main" uri="{470722E0-AACD-4C17-9CDC-17EF765DBC7E}">
      <x15:slicerCacheHideItemsWithNoData/>
    </x:ext>
  </extLst>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R" xr10:uid="{7A334218-4950-4A10-855D-CFBF8D10BF83}" sourceName="SR">
  <extLst>
    <x:ext xmlns:x15="http://schemas.microsoft.com/office/spreadsheetml/2010/11/main" uri="{2F2917AC-EB37-4324-AD4E-5DD8C200BD13}">
      <x15:tableSlicerCache tableId="3" column="10"/>
    </x:ext>
    <x:ext xmlns:x15="http://schemas.microsoft.com/office/spreadsheetml/2010/11/main" uri="{470722E0-AACD-4C17-9CDC-17EF765DBC7E}">
      <x15:slicerCacheHideItemsWithNoData/>
    </x:ext>
  </extLst>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 xr10:uid="{BAF38465-5ABD-4692-945C-B75E63E0F708}" sourceName="Estado">
  <extLst>
    <x:ext xmlns:x15="http://schemas.microsoft.com/office/spreadsheetml/2010/11/main" uri="{2F2917AC-EB37-4324-AD4E-5DD8C200BD13}">
      <x15:tableSlicerCache tableId="11" column="3"/>
    </x:ext>
  </extLst>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Zona_Local4" xr10:uid="{91BB4258-7D42-4F4E-9919-97A8E898912B}" sourceName="Zona Local">
  <extLst>
    <x:ext xmlns:x15="http://schemas.microsoft.com/office/spreadsheetml/2010/11/main" uri="{2F2917AC-EB37-4324-AD4E-5DD8C200BD13}">
      <x15:tableSlicerCache tableId="11" column="1"/>
    </x:ext>
  </extLst>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ecnico" xr10:uid="{2D4271A5-7EDF-4BE0-9FD8-5C929CF1418B}" sourceName="Tecnico ">
  <extLst>
    <x:ext xmlns:x15="http://schemas.microsoft.com/office/spreadsheetml/2010/11/main" uri="{2F2917AC-EB37-4324-AD4E-5DD8C200BD13}">
      <x15:tableSlicerCache tableId="3" column="1"/>
    </x:ex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sp Por" xr10:uid="{6C15DED7-2DD4-4478-AD1D-F4AC0DB61CBD}" cache="SegmentaciónDeDatos_Esp_Por" caption="Esp Por" style="SlicerStyleDark3 2" rowHeight="180000"/>
  <slicer name="Tec Asignado" xr10:uid="{9885D625-1C8B-497F-A9B8-24D3F298D609}" cache="SegmentaciónDeDatos_Tec_Asignado" caption="Tec Asignado" columnCount="2" style="SlicerStyleDark3 2" rowHeight="180000"/>
  <slicer name="Estado Asistencia" xr10:uid="{5850BAF0-66CE-43EB-B2DE-F30EDE323C06}" cache="SegmentaciónDeDatos_Estado_Asistencia" caption="Estado Asistencia" columnCount="3" style="SlicerStyleDark3 2" rowHeight="180000"/>
  <slicer name="Red" xr10:uid="{44F34484-9B81-46B7-9FAE-BE77AAE8CD78}" cache="SegmentaciónDeDatos_Red" caption="Red" style="SlicerStyleDark3 2" rowHeight="180975"/>
  <slicer name="Zona Local" xr10:uid="{A1F8E372-A0D7-40E9-A29B-82DAF6BB9FE7}" cache="SegmentaciónDeDatos_Zona_Local" caption="Zona Local" startItem="2" columnCount="2" style="SlicerStyleDark3 2" rowHeight="276225"/>
  <slicer name="Cliente" xr10:uid="{E75CC4E1-9EB4-4B5B-B1DC-E9F5EEC93A21}" cache="SegmentaciónDeDatos_Cliente" caption="Cliente" columnCount="2" style="SlicerStyleDark3 2" rowHeight="180000"/>
  <slicer name="Tec Zona" xr10:uid="{A9383C17-B1C7-46EF-9A84-59D018EA819E}" cache="SegmentaciónDeDatos_Tec_Zona" caption="Tec Zona" columnCount="2" style="SlicerStyleDark3 2"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stado" xr10:uid="{BEE90C06-CA59-40FA-B467-8EE1CD380843}" cache="SegmentaciónDeDatos_Estado" caption="Estado" style="SlicerStyleDark4 2" rowHeight="241300"/>
  <slicer name="Zona Local 4" xr10:uid="{1F8966F2-751E-4630-96CF-8FDAE8542C17}" cache="SegmentaciónDeDatos_Zona_Local4" caption="Zona Local" style="SlicerStyleDark4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c Asignado 1" xr10:uid="{A4C0FCE4-94FC-4E25-9FFF-E590E6541494}" cache="SegmentaciónDeDatos_Tec_Asignado1" caption="Tec Asignado" columnCount="6" style="SlicerStyleLight4" rowHeight="216000"/>
  <slicer name="Cpto Llamada" xr10:uid="{86A16434-6067-4378-8D4A-549AA2613978}" cache="SegmentaciónDeDatos_Cpto_Llamada" caption="Cpto Llamada" columnCount="3" style="SlicerStyleLight4" rowHeight="216000"/>
  <slicer name="Zona Local 2" xr10:uid="{6E0A2EA9-6B76-4694-9BCF-250B48018A32}" cache="SegmentaciónDeDatos_Zona_Local2" caption="Zona Local" columnCount="4" style="SlicerStyleLight4" rowHeight="2160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mana" xr10:uid="{BB620DCC-C6E3-4B7C-AE10-61675DF442B0}" cache="SegmentaciónDeDatos_Semana" caption="Semana" columnCount="45" rowHeight="180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a Local 3" xr10:uid="{15FA42DD-48CA-4576-9D06-D8AFF338343C}" cache="SegmentaciónDeDatos_Zona_Local3" caption="Zona Local" rowHeight="241300"/>
  <slicer name="SR" xr10:uid="{3EBB9FAD-C1DA-498A-B25D-72740D4EFBE0}" cache="SegmentaciónDeDatos_SR" caption="SR" rowHeight="241300"/>
  <slicer name="Tecnico " xr10:uid="{180996F3-B6AC-4F3F-9F8F-080D9BF351B0}" cache="SegmentaciónDeDatos_Tecnico" caption="Tecnico "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ente 1" xr10:uid="{0FA89A58-03EE-4AA0-85D7-1D47269CAFFF}" cache="SegmentaciónDeDatos_Cliente1" caption="Cliente" columnCount="2" style="SlicerStyleLight4" rowHeight="180000"/>
  <slicer name="Tec Zona 1" xr10:uid="{23455362-7A29-4431-BFAD-5786512334C8}" cache="SegmentaciónDeDatos_Tec_Zona1" caption="Tec Zona" columnCount="2" style="SlicerStyleLight4" rowHeight="180000"/>
  <slicer name="Detalle Falla" xr10:uid="{F540730C-F911-4869-A43C-EA049F49B8B0}" cache="SegmentaciónDeDatos_Detalle_Falla" caption="Detalle Falla" columnCount="2" style="SlicerStyleLight4" rowHeight="180000"/>
  <slicer name="Negocio" xr10:uid="{3005C0FF-6D95-4835-B0FE-DF0358751076}" cache="SegmentaciónDeDatos_Negocio" caption="CTD" style="SlicerStyleLight4" rowHeight="180000"/>
  <slicer name="Año" xr10:uid="{F0443F4B-3D7D-4583-95E1-8E972BAB133A}" cache="SegmentaciónDeDatos_Año" caption="Año" style="SlicerStyleLight4" rowHeight="180000"/>
  <slicer name="Zona Local 1" xr10:uid="{48AABD3E-58A5-47FC-ABEE-890CBF7F83F2}" cache="SegmentaciónDeDatos_Zona_Local1" caption="Zona Local" style="SlicerStyleLight4"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CC3A3E-EBF0-4DB4-A4D8-E636995AF493}" name="Pendientes" displayName="Pendientes" ref="A3:AE25" tableType="queryTable" totalsRowCount="1" headerRowDxfId="226" dataDxfId="225" totalsRowDxfId="224">
  <autoFilter ref="A3:AE24" xr:uid="{1ACC3A3E-EBF0-4DB4-A4D8-E636995AF493}"/>
  <tableColumns count="31">
    <tableColumn id="12" xr3:uid="{701BD31F-1D05-4C13-A9CE-F66796183698}" uniqueName="12" name="Días desde última atención" queryTableFieldId="211" dataDxfId="222" totalsRowDxfId="223" dataCellStyle="Porcentaje">
      <calculatedColumnFormula array="1">IFERROR(_xlfn.LET(_xlpm.dias,NETWORKDAYS(MAX(IF((Suspendidos_Total[ID]=Pendientes[[#This Row],[ID]])*(Suspendidos_Total[PEDIDO]&lt;&gt;Pendientes[[#This Row],[Pedido]]),
                         Suspendidos_Total[MARCA FIN])),TODAY(),Feriados[Fecha]),_xlpm.concepto,INDEX(Suspendidos_Total[CONCEPTO LLAMADA],MATCH(MAX(IF((Suspendidos_Total[ID]=Pendientes[[#This Row],[ID]])*(Suspendidos_Total[PEDIDO]&lt;&gt;Pendientes[[#This Row],[Pedido]]),Suspendidos_Total[MARCA FIN])),Suspendidos_Total[MARCA FIN],0)),IF(_xlpm.dias&gt;=20,_xlpm.concepto &amp; CHAR(160)&amp; "-" &amp; CHAR(160)&amp; INT(_xlpm.dias/20)&amp; " " &amp; IF(INT(_xlpm.dias/20)=1,"mes","meses") &amp; IF(MOD(_xlpm.dias,20)&gt;0,CHAR(160)&amp; "," &amp; CHAR(160)&amp; MOD(_xlpm.dias,20)&amp; " " &amp; IF(MOD(_xlpm.dias,20)=1,"día","días"),""),
        _xlpm.concepto &amp; CHAR(160)&amp; "-" &amp; CHAR(160) &amp; IF(INT(_xlpm.dias/5)&gt;0,INT(_xlpm.dias/5)&amp; " " &amp; IF(INT(_xlpm.dias/5)=1,"semana","semanas") &amp; IF(MOD(_xlpm.dias,5)&gt;0,CHAR(160)&amp; "," &amp; CHAR(160),""),"") &amp; IF(MOD(_xlpm.dias,5)&gt;0,MOD(_xlpm.dias,5)&amp; " " &amp; IF(MOD(_xlpm.dias,5)=1,"día","días"),""))
),"")</calculatedColumnFormula>
    </tableColumn>
    <tableColumn id="9" xr3:uid="{2DFC7CCB-807B-4EAD-9196-7E73861BBCBF}" uniqueName="9" name="R" queryTableFieldId="186" dataDxfId="220" totalsRowDxfId="221" dataCellStyle="Porcentaje"/>
    <tableColumn id="5" xr3:uid="{4EF813DD-BA7E-4CBE-BC4B-26C6FBD8888D}" uniqueName="5" name="% SLA" totalsRowLabel="Total" queryTableFieldId="5" dataDxfId="218" totalsRowDxfId="219" dataCellStyle="Porcentaje"/>
    <tableColumn id="8" xr3:uid="{3D157702-B7D1-4121-9857-F6FE757C9DD5}" uniqueName="8" name="T" queryTableFieldId="200" dataDxfId="216" totalsRowDxfId="217" dataCellStyle="Porcentaje"/>
    <tableColumn id="57" xr3:uid="{8DB22F4A-F205-4765-8A2E-2D52DF7D4C21}" uniqueName="57" name="Fecha Vto" queryTableFieldId="57" dataDxfId="214" totalsRowDxfId="215" dataCellStyle="Porcentaje"/>
    <tableColumn id="96" xr3:uid="{EFF4F274-C093-4F31-8D60-113516A127A7}" uniqueName="96" name="Hs SLA" queryTableFieldId="173" dataDxfId="212" totalsRowDxfId="213" dataCellStyle="Porcentaje"/>
    <tableColumn id="95" xr3:uid="{3856B06D-9C74-483C-8994-DCBAEA29E225}" uniqueName="95" name="Fecha Coor" queryTableFieldId="171" dataDxfId="210" totalsRowDxfId="211" dataCellStyle="Porcentaje"/>
    <tableColumn id="19" xr3:uid="{1E7E54B2-8235-415A-A941-F807FA445A1C}" uniqueName="19" name="Ctrl Inicio" queryTableFieldId="208" dataDxfId="208" totalsRowDxfId="209"/>
    <tableColumn id="2" xr3:uid="{8603EA3B-ED3A-432F-966F-28C0AB4FAC35}" uniqueName="2" name="Estado Asistencia" totalsRowFunction="count" queryTableFieldId="177" dataDxfId="206" totalsRowDxfId="207"/>
    <tableColumn id="11" xr3:uid="{521596AD-3DCD-48BE-BFAE-4DB11A1D61E0}" uniqueName="11" name="Pedido" queryTableFieldId="11" dataDxfId="204" totalsRowDxfId="205" dataCellStyle="Porcentaje"/>
    <tableColumn id="13" xr3:uid="{5D75581D-7995-481E-A434-92C13ABD2E3F}" uniqueName="13" name="Stock" queryTableFieldId="13" dataDxfId="202" totalsRowDxfId="203"/>
    <tableColumn id="1" xr3:uid="{1A904D67-BAF7-4B8B-93AA-43131634E1A4}" uniqueName="1" name="Repuestos" queryTableFieldId="175" dataDxfId="200" totalsRowDxfId="201"/>
    <tableColumn id="14" xr3:uid="{192D06E1-6487-4D0A-B0EA-F972EBCBB0B7}" uniqueName="14" name="Cliente" queryTableFieldId="14" dataDxfId="198" totalsRowDxfId="199"/>
    <tableColumn id="15" xr3:uid="{A9027A8F-CEF6-47A7-99F4-FAAA631B5712}" uniqueName="15" name="Luno" queryTableFieldId="15" dataDxfId="196" totalsRowDxfId="197"/>
    <tableColumn id="3" xr3:uid="{7B5389BB-A668-458C-B413-5D6F40711A5B}" uniqueName="3" name="MP" queryTableFieldId="179" dataDxfId="194" totalsRowDxfId="195"/>
    <tableColumn id="16" xr3:uid="{95120BDC-17BA-496E-A5FA-CCBD47C718F6}" uniqueName="16" name="Direccion" queryTableFieldId="16" dataDxfId="192" totalsRowDxfId="193"/>
    <tableColumn id="17" xr3:uid="{7A3C8B0E-19C5-437D-93DE-3FC329E02894}" uniqueName="17" name="Localidad" queryTableFieldId="17" dataDxfId="190" totalsRowDxfId="191"/>
    <tableColumn id="82" xr3:uid="{93066777-1845-4074-9958-554B16F2614A}" uniqueName="82" name="Provincia" queryTableFieldId="131" dataDxfId="188" totalsRowDxfId="189"/>
    <tableColumn id="25" xr3:uid="{13B115C7-B19D-490A-B16C-D53CB10413CA}" uniqueName="25" name="Tec Asignado" queryTableFieldId="25" dataDxfId="186" totalsRowDxfId="187"/>
    <tableColumn id="32" xr3:uid="{1614A990-23B9-4FB3-BAAC-3C23AB78D0AD}" uniqueName="32" name="Desc Problema" queryTableFieldId="32" dataDxfId="184" totalsRowDxfId="185"/>
    <tableColumn id="33" xr3:uid="{F69676BC-15F8-4248-9734-924389782134}" uniqueName="33" name="Detalle Falla" queryTableFieldId="33" dataDxfId="182" totalsRowDxfId="183"/>
    <tableColumn id="40" xr3:uid="{D800C5F9-A98A-4624-92BF-2E2D2AC48581}" uniqueName="40" name="Modelo" queryTableFieldId="40" dataDxfId="180" totalsRowDxfId="181"/>
    <tableColumn id="43" xr3:uid="{56D7ABD7-2E8E-42E6-B7F9-D37A717CDF4E}" uniqueName="43" name="Cpto Llamada" queryTableFieldId="43" dataDxfId="178" totalsRowDxfId="179"/>
    <tableColumn id="63" xr3:uid="{C9D95936-AC1E-4152-B831-2F4B47B502ED}" uniqueName="63" name="Prob Encontrado" queryTableFieldId="63" dataDxfId="176" totalsRowDxfId="177"/>
    <tableColumn id="61" xr3:uid="{DB15762F-CD0C-44D6-A154-8592D8BDA915}" uniqueName="61" name="Obs Control" queryTableFieldId="61" dataDxfId="174" totalsRowDxfId="175"/>
    <tableColumn id="53" xr3:uid="{AC93B749-9516-43DE-877A-9195DC156D6E}" uniqueName="53" name="Esp Por" queryTableFieldId="53" dataDxfId="172" totalsRowDxfId="173"/>
    <tableColumn id="91" xr3:uid="{7419CFB3-0D80-4B7D-940E-671E6EA5029B}" uniqueName="91" name="Notas Internas" queryTableFieldId="140" dataDxfId="170" totalsRowDxfId="171"/>
    <tableColumn id="10" xr3:uid="{98470B9C-1FAA-4C67-9AF7-3DDB864470B7}" uniqueName="10" name="Red" totalsRowFunction="count" queryTableFieldId="10" dataDxfId="168" totalsRowDxfId="169"/>
    <tableColumn id="4" xr3:uid="{17A04DC0-D7B9-4B14-B16B-9029D2571565}" uniqueName="4" name="ID" queryTableFieldId="181" dataDxfId="166" totalsRowDxfId="167"/>
    <tableColumn id="6" xr3:uid="{188356DA-1F6A-4B5D-89FE-C6D179C23FB8}" uniqueName="6" name="Zona Local" queryTableFieldId="188" dataDxfId="164" totalsRowDxfId="165"/>
    <tableColumn id="7" xr3:uid="{31B43132-22EC-4584-AF09-266E4EDCCA50}" uniqueName="7" name="Tec Zona" queryTableFieldId="189" dataDxfId="162" totalsRowDxfId="16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8C7A7E0-67E0-4612-9CA6-B199B811F9C4}" name="DetalleZonasTécnicas" displayName="DetalleZonasTécnicas" ref="A21:C47" totalsRowShown="0">
  <autoFilter ref="A21:C47" xr:uid="{B8C7A7E0-67E0-4612-9CA6-B199B811F9C4}"/>
  <tableColumns count="3">
    <tableColumn id="1" xr3:uid="{2EA3AF75-3984-4892-924A-F5B6DA45D3C0}" name="Zona Local"/>
    <tableColumn id="2" xr3:uid="{8830750A-3A1D-459F-AB40-C17024A559E2}" name="TECNICO"/>
    <tableColumn id="3" xr3:uid="{BC996948-9C8C-4A08-BA80-5518EE9778AC}" name="Zona"/>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F6C09F2-A8BB-4A6E-8F0E-73D777125B62}" name="DetalleZonasTécnicas_1" displayName="DetalleZonasTécnicas_1" ref="E21:G47" tableType="queryTable" totalsRowShown="0">
  <autoFilter ref="E21:G47" xr:uid="{7F6C09F2-A8BB-4A6E-8F0E-73D777125B62}"/>
  <tableColumns count="3">
    <tableColumn id="1" xr3:uid="{65DC3D87-C672-4270-B9E7-975F0E1F49F6}" uniqueName="1" name="Zona Local" queryTableFieldId="1" dataDxfId="161"/>
    <tableColumn id="2" xr3:uid="{BED6F023-9CFF-4A2B-AE4A-2350BB7746B9}" uniqueName="2" name="TECNICO" queryTableFieldId="2" dataDxfId="160"/>
    <tableColumn id="3" xr3:uid="{018885E8-0E27-4871-836B-F1CAEE98DE02}" uniqueName="3" name="Zona" queryTableFieldId="3" dataDxfId="15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D59DB44-3D71-4491-8F7D-7B17F9E17857}" name="Control_Inicio" displayName="Control_Inicio" ref="A1:J37" tableType="queryTable" totalsRowShown="0" headerRowDxfId="158" dataDxfId="157">
  <autoFilter ref="A1:J37" xr:uid="{FD59DB44-3D71-4491-8F7D-7B17F9E17857}"/>
  <tableColumns count="10">
    <tableColumn id="10" xr3:uid="{20A4D1C1-F29E-4321-85FE-9A932C4031F2}" uniqueName="10" name="Técnico" queryTableFieldId="10" dataDxfId="156">
      <calculatedColumnFormula>_xlfn.XLOOKUP(Control_Inicio[[#This Row],[TECNICO]],Tabla8[Nombre Flow], Tabla8[Foto],"",0)</calculatedColumnFormula>
    </tableColumn>
    <tableColumn id="1" xr3:uid="{2B21D8C3-C171-4CF9-875B-BBE0203352FF}" uniqueName="1" name="Zona Local" queryTableFieldId="1" dataDxfId="155"/>
    <tableColumn id="2" xr3:uid="{3815EBE7-F2B2-4806-A221-5EF9A0CD4FB6}" uniqueName="2" name="TECNICO" queryTableFieldId="2" dataDxfId="154"/>
    <tableColumn id="3" xr3:uid="{1AC0D072-29AE-48C9-8A8A-6800A689C2E5}" uniqueName="3" name="Estado" queryTableFieldId="3" dataDxfId="153"/>
    <tableColumn id="4" xr3:uid="{67D12883-F2C0-493A-BEB1-8C0BA9977376}" uniqueName="4" name="Cliente" queryTableFieldId="4" dataDxfId="152"/>
    <tableColumn id="5" xr3:uid="{FD037300-404C-47D7-A39F-067D735A935B}" uniqueName="5" name="Luno" queryTableFieldId="5" dataDxfId="151"/>
    <tableColumn id="6" xr3:uid="{24B2B9BD-686A-45BF-8F57-60EF793BC983}" uniqueName="6" name="Direccion" queryTableFieldId="6" dataDxfId="150"/>
    <tableColumn id="7" xr3:uid="{2E9581B2-3595-4632-8360-0DFE0C496FDA}" uniqueName="7" name="Localidad" queryTableFieldId="7" dataDxfId="149"/>
    <tableColumn id="8" xr3:uid="{0897D2A8-3BC5-4A75-8C4B-AB91E59D4EED}" uniqueName="8" name="Hora Coordinada" queryTableFieldId="8" dataDxfId="148"/>
    <tableColumn id="9" xr3:uid="{35AB6D06-34D5-4916-83D4-88704CC6ED26}" uniqueName="9" name="Fecha Vto" queryTableFieldId="9" dataDxfId="147"/>
  </tableColumns>
  <tableStyleInfo name="TableStyleMedium1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362225E-60A7-411C-9384-FBCC0C6FE73C}" name="Asignados" displayName="Asignados" ref="A2:V40" tableType="queryTable" totalsRowCount="1" headerRowDxfId="143" dataDxfId="142" totalsRowDxfId="141">
  <autoFilter ref="A2:V39" xr:uid="{A362225E-60A7-411C-9384-FBCC0C6FE73C}"/>
  <tableColumns count="22">
    <tableColumn id="1" xr3:uid="{443D0B18-B7A2-454C-93E4-129941A2BD0F}" uniqueName="1" name="Pedido" totalsRowLabel="Total" queryTableFieldId="1" dataDxfId="139" totalsRowDxfId="140"/>
    <tableColumn id="18" xr3:uid="{51173572-0D9E-4B2B-A119-4706AC4D217C}" uniqueName="18" name="Estado" queryTableFieldId="20" dataDxfId="137" totalsRowDxfId="138"/>
    <tableColumn id="12" xr3:uid="{8B71C3BC-6A0B-43C5-BF70-7F599D4CBA85}" uniqueName="12" name="Cpto Llamada" queryTableFieldId="12" dataDxfId="135" totalsRowDxfId="136"/>
    <tableColumn id="2" xr3:uid="{8BEB233A-E784-4798-940D-1A2AECBCF37E}" uniqueName="2" name="Cliente" totalsRowFunction="count" queryTableFieldId="2" dataDxfId="133" totalsRowDxfId="134"/>
    <tableColumn id="3" xr3:uid="{99969AFA-EDED-4AA5-AE44-BD0FA1ADAA53}" uniqueName="3" name="Luno" queryTableFieldId="3" dataDxfId="131" totalsRowDxfId="132"/>
    <tableColumn id="4" xr3:uid="{685C1034-40D5-4CEC-8042-A1807D721E03}" uniqueName="4" name="Direccion" queryTableFieldId="4" dataDxfId="129" totalsRowDxfId="130"/>
    <tableColumn id="5" xr3:uid="{51173CFF-C3C3-4F95-9D7A-584E74789164}" uniqueName="5" name="Localidad" queryTableFieldId="5" dataDxfId="127" totalsRowDxfId="128"/>
    <tableColumn id="15" xr3:uid="{752B2D39-99E5-4636-B7BB-A9E020773990}" uniqueName="15" name="LATITUD" queryTableFieldId="40" dataDxfId="126"/>
    <tableColumn id="22" xr3:uid="{EE4744DF-F170-4ADB-86BD-892219696ADB}" uniqueName="22" name="LONGITUD" queryTableFieldId="41" dataDxfId="125"/>
    <tableColumn id="19" xr3:uid="{8ECA2E14-7788-4965-96C8-5017D4563AB1}" uniqueName="19" name="Stock" queryTableFieldId="22" dataDxfId="123" totalsRowDxfId="124"/>
    <tableColumn id="20" xr3:uid="{8B2341DD-E344-4443-A3B4-864FD1F55ACE}" uniqueName="20" name="Despachos" queryTableFieldId="23" dataDxfId="121" totalsRowDxfId="122"/>
    <tableColumn id="7" xr3:uid="{A0C54AB0-53B9-490C-BF1D-EE7DCEBDA59D}" uniqueName="7" name="Tec Asignado" queryTableFieldId="7" dataDxfId="119" totalsRowDxfId="120"/>
    <tableColumn id="8" xr3:uid="{D83141E6-39F1-4A49-85EB-CE13E9B83A4C}" uniqueName="8" name="F Alta" queryTableFieldId="8" dataDxfId="117" totalsRowDxfId="118"/>
    <tableColumn id="21" xr3:uid="{BB1CB0A0-FD4B-41B8-BA4A-FE822088BA76}" uniqueName="21" name="Marca Coordinación" queryTableFieldId="38" dataDxfId="115" totalsRowDxfId="116"/>
    <tableColumn id="13" xr3:uid="{1D2A79EB-E156-484D-86A5-72233EDE337D}" uniqueName="13" name="Fecha Vto" queryTableFieldId="13" dataDxfId="113" totalsRowDxfId="114"/>
    <tableColumn id="9" xr3:uid="{3C5FE3F2-B7CD-45F0-8F4B-C09F82399370}" uniqueName="9" name="Desc Problema" queryTableFieldId="9" dataDxfId="111" totalsRowDxfId="112"/>
    <tableColumn id="10" xr3:uid="{2C28823C-A31F-49C6-BE13-8B20C3B6E895}" uniqueName="10" name="Detalle Falla" queryTableFieldId="10" dataDxfId="109" totalsRowDxfId="110"/>
    <tableColumn id="11" xr3:uid="{0D41A099-FDA9-44E5-8458-1C2EC83C761C}" uniqueName="11" name="Modelo" queryTableFieldId="11" dataDxfId="107" totalsRowDxfId="108"/>
    <tableColumn id="6" xr3:uid="{72DF903B-FD41-46AC-96F0-79866FE993E7}" uniqueName="6" name="Tec Zona" queryTableFieldId="6" dataDxfId="105" totalsRowDxfId="106"/>
    <tableColumn id="14" xr3:uid="{11908BF4-0C18-4279-918F-672D9F470297}" uniqueName="14" name="Zona Local" queryTableFieldId="14" dataDxfId="103" totalsRowDxfId="104"/>
    <tableColumn id="16" xr3:uid="{CEF531C1-FD04-49B1-88B9-A9AF8E5C7771}" uniqueName="16" name="Provincia" queryTableFieldId="16" dataDxfId="101" totalsRowDxfId="102"/>
    <tableColumn id="17" xr3:uid="{BD701D51-B2C0-4FA3-AF80-F356AFC17D92}" uniqueName="17" name="País" totalsRowFunction="count" queryTableFieldId="17" dataDxfId="99" totalsRowDxfId="100"/>
  </tableColumns>
  <tableStyleInfo name="TableStyleMedium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30F9B4D-6E85-4FAB-896C-5E75939ABB5B}" name="Adicionales" displayName="Adicionales" ref="A2:N42" totalsRowCount="1" headerRowDxfId="98" dataDxfId="97" totalsRowDxfId="96">
  <autoFilter ref="A2:N41" xr:uid="{730F9B4D-6E85-4FAB-896C-5E75939ABB5B}"/>
  <tableColumns count="14">
    <tableColumn id="1" xr3:uid="{E1555004-41F6-4A97-8B90-49A6085A35BA}" name="Cliente" totalsRowLabel="Total" dataDxfId="94" totalsRowDxfId="95"/>
    <tableColumn id="2" xr3:uid="{0EFA3832-AC05-4878-BA22-241103E0071E}" name="Obra" dataDxfId="92" totalsRowDxfId="93"/>
    <tableColumn id="3" xr3:uid="{A97C3076-8522-49D9-8073-0E5FCD4F7FAE}" name="ATM" totalsRowFunction="count" dataDxfId="90" totalsRowDxfId="91"/>
    <tableColumn id="4" xr3:uid="{E7BDC89B-7ECD-4FFC-B0BA-84447190BB5B}" name="Sucursal" dataDxfId="88" totalsRowDxfId="89"/>
    <tableColumn id="5" xr3:uid="{48D87269-7B2B-4473-BF3B-D71A1F1EF294}" name="Direccion" dataDxfId="86" totalsRowDxfId="87"/>
    <tableColumn id="6" xr3:uid="{67961C5F-B2E6-4C1C-87AF-3242735E30E7}" name="Localidad" dataDxfId="84" totalsRowDxfId="85"/>
    <tableColumn id="7" xr3:uid="{4FF8E887-1934-42A6-AAD4-50AC2E4421AE}" name="Provincia" dataDxfId="82" totalsRowDxfId="83"/>
    <tableColumn id="8" xr3:uid="{D4992FAA-971F-4E56-8ED3-2CEE35D9505B}" name="Fecha" dataDxfId="80" totalsRowDxfId="81"/>
    <tableColumn id="9" xr3:uid="{3B5F0A82-5024-4846-A716-D32946D04C1B}" name="Hora" dataDxfId="78" totalsRowDxfId="79"/>
    <tableColumn id="12" xr3:uid="{30662CE6-AEA7-41A7-9209-25B696F6F248}" name="Serie" dataDxfId="76" totalsRowDxfId="77"/>
    <tableColumn id="13" xr3:uid="{3EA0F1EA-DDE2-42F7-9108-5BC776921E06}" name="Modelo" dataDxfId="74" totalsRowDxfId="75"/>
    <tableColumn id="14" xr3:uid="{1E58C0AC-59D7-4094-BF80-5653EA07C8A7}" name="Actividad" dataDxfId="72" totalsRowDxfId="73"/>
    <tableColumn id="10" xr3:uid="{55CFBC75-DA46-44FA-8429-8BBDA45F132C}" name="Pedido COT" dataDxfId="70" totalsRowDxfId="71"/>
    <tableColumn id="15" xr3:uid="{D6140A1D-D151-4331-B431-DD8EB6708EF9}" name="Semana" dataDxfId="68" totalsRowDxfId="69">
      <calculatedColumnFormula>WEEKNUM(Adicionales[[#This Row],[Fecha]],2)</calculatedColumnFormula>
    </tableColumn>
  </tableColumns>
  <tableStyleInfo name="TableStyleMedium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6E65E7-7A46-4DF6-8F24-7D6CD885DF11}" name="Master_LP" displayName="Master_LP" ref="A1:B2405" tableType="queryTable" totalsRowShown="0">
  <autoFilter ref="A1:B2405" xr:uid="{EA6E65E7-7A46-4DF6-8F24-7D6CD885DF11}"/>
  <tableColumns count="2">
    <tableColumn id="1" xr3:uid="{6BA036CB-9075-40DD-877C-9139FEC251A5}" uniqueName="1" name="PN" queryTableFieldId="1" dataDxfId="67"/>
    <tableColumn id="2" xr3:uid="{C38C09D8-D78A-42D7-AFEF-871F0A96F477}" uniqueName="2" name="DESCRIPCION" queryTableFieldId="2" dataDxfId="6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C26F5C-CF62-42CC-B6FD-27DD5730322A}" name="Despachos" displayName="Despachos" ref="A1:N295" tableType="queryTable" totalsRowCount="1">
  <autoFilter ref="A1:N294" xr:uid="{ACC26F5C-CF62-42CC-B6FD-27DD5730322A}"/>
  <tableColumns count="14">
    <tableColumn id="9" xr3:uid="{9D3CFDB2-5373-408E-ACC6-6197250EA8E1}" uniqueName="9" name="N° Pedido" totalsRowLabel="Total" queryTableFieldId="50"/>
    <tableColumn id="2" xr3:uid="{BB824627-A243-4AE0-92EF-B25E6AB249F0}" uniqueName="2" name="F Alta" queryTableFieldId="2" dataDxfId="62"/>
    <tableColumn id="3" xr3:uid="{0D0BBDE7-BBF4-4B07-9A3B-5924F2E8E2C5}" uniqueName="3" name="N° Reclamo" queryTableFieldId="20"/>
    <tableColumn id="4" xr3:uid="{90490CEF-71F5-4025-BA22-F51445576499}" uniqueName="4" name="Destino" totalsRowFunction="custom" queryTableFieldId="4" dataDxfId="61">
      <totalsRowFormula>COUNTIF(Despachos[Destino],"SR Mar del Plata")</totalsRowFormula>
    </tableColumn>
    <tableColumn id="1" xr3:uid="{55B4EBD1-CF31-4D92-A726-18A5957CFCEA}" uniqueName="1" name="Tecnico " queryTableFieldId="52"/>
    <tableColumn id="6" xr3:uid="{68B6758E-E0F1-4C5D-86E9-363C8CC53E14}" uniqueName="6" name="Nro de Guia" queryTableFieldId="42"/>
    <tableColumn id="7" xr3:uid="{75D494E2-2F26-49A2-AF4A-EE734C03F689}" uniqueName="7" name="Transporte" queryTableFieldId="7" dataDxfId="60"/>
    <tableColumn id="5" xr3:uid="{155CC000-65EF-4D34-B1ED-103C0D456CF4}" uniqueName="5" name="Datos" queryTableFieldId="53"/>
    <tableColumn id="8" xr3:uid="{BFBEA47B-3398-4AD5-AFE5-D76F6B50665E}" uniqueName="8" name="Fecha" totalsRowFunction="count" queryTableFieldId="55" dataDxfId="59"/>
    <tableColumn id="13" xr3:uid="{E4785AEE-A283-4F4E-B0D5-7A9F6815986F}" uniqueName="13" name="Column10" queryTableFieldId="59"/>
    <tableColumn id="14" xr3:uid="{C0DCB3D2-21E6-4DC2-AB6B-C9B6E4D1B267}" uniqueName="14" name="27/2/2026" queryTableFieldId="155"/>
    <tableColumn id="12" xr3:uid="{4AE92A45-616F-45E9-9552-535A3F0F739E}" uniqueName="12" name="Zona Local" queryTableFieldId="58" dataDxfId="58"/>
    <tableColumn id="10" xr3:uid="{079FDCD5-8ED6-454D-853F-669801FCB6BE}" uniqueName="10" name="SR" queryTableFieldId="56" dataDxfId="57">
      <calculatedColumnFormula>IF(Despachos[[#This Row],[N° Reclamo]]=3, "SR","")</calculatedColumnFormula>
    </tableColumn>
    <tableColumn id="11" xr3:uid="{3EA36488-0C37-4F9A-80E7-F3635AA808B2}" uniqueName="11" name="Nación" totalsRowFunction="sum" queryTableFieldId="57" dataDxfId="56">
      <calculatedColumnFormula>COUNTIF($S$2:$S$12, Despachos[[#This Row],[N° Reclamo]])</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CF05D52-901A-4449-A3B8-88D0E584F09B}" name="Adicionales_2" displayName="Adicionales_2" ref="A2:R4" tableType="queryTable" totalsRowCount="1" headerRowDxfId="55" dataDxfId="54" totalsRowDxfId="53">
  <autoFilter ref="A2:R3" xr:uid="{0CF05D52-901A-4449-A3B8-88D0E584F09B}"/>
  <tableColumns count="18">
    <tableColumn id="1" xr3:uid="{0E267427-1AEA-4A70-94DA-D452D7290577}" uniqueName="1" name="Pedido" totalsRowLabel="Total" queryTableFieldId="1" dataDxfId="51" totalsRowDxfId="52"/>
    <tableColumn id="2" xr3:uid="{D66E0102-50C2-4E46-9D71-E7D416D5816B}" uniqueName="2" name="Cliente" queryTableFieldId="2" dataDxfId="49" totalsRowDxfId="50"/>
    <tableColumn id="3" xr3:uid="{8BE8F056-D095-445D-B070-E3464D6C8D70}" uniqueName="3" name="Luno" totalsRowFunction="count" queryTableFieldId="3" dataDxfId="47" totalsRowDxfId="48"/>
    <tableColumn id="4" xr3:uid="{257DB1DF-379A-4018-863C-071A89EBF574}" uniqueName="4" name="Direccion" queryTableFieldId="4" dataDxfId="45" totalsRowDxfId="46"/>
    <tableColumn id="5" xr3:uid="{725F37A1-A818-48A6-A702-A3000D6A33F4}" uniqueName="5" name="Localidad" queryTableFieldId="5" dataDxfId="43" totalsRowDxfId="44"/>
    <tableColumn id="6" xr3:uid="{27B7DFEF-C6F9-40FA-B9E5-8B54D8503561}" uniqueName="6" name="Provincia" queryTableFieldId="6" dataDxfId="41" totalsRowDxfId="42"/>
    <tableColumn id="7" xr3:uid="{D527115B-2D9E-4178-B53E-592C22F338BC}" uniqueName="7" name="Tec Zona" queryTableFieldId="7" dataDxfId="39" totalsRowDxfId="40"/>
    <tableColumn id="8" xr3:uid="{4B61B152-4D16-41A0-A796-9AFB6B712791}" uniqueName="8" name="F Alta" queryTableFieldId="8" dataDxfId="37" totalsRowDxfId="38"/>
    <tableColumn id="9" xr3:uid="{2C1570F3-8803-4ABC-9CDA-71E972E09001}" uniqueName="9" name="Desc Problema" queryTableFieldId="9" dataDxfId="35" totalsRowDxfId="36"/>
    <tableColumn id="10" xr3:uid="{1344F341-61CD-46B6-8606-227577CF4512}" uniqueName="10" name="Detalle Falla" queryTableFieldId="10" dataDxfId="33" totalsRowDxfId="34"/>
    <tableColumn id="11" xr3:uid="{2BC040BD-9EEF-4424-9BCA-5365BA715343}" uniqueName="11" name="Modelo" queryTableFieldId="11" dataDxfId="31" totalsRowDxfId="32"/>
    <tableColumn id="16" xr3:uid="{1B15BFC5-C3C5-424B-BBD1-A5139E1FCAFC}" uniqueName="16" name="Año" queryTableFieldId="16" dataDxfId="30"/>
    <tableColumn id="17" xr3:uid="{16F0F125-55A1-422A-9F4D-9E58650E4C42}" uniqueName="17" name="Antigüedad" queryTableFieldId="17" dataDxfId="28" totalsRowDxfId="29"/>
    <tableColumn id="18" xr3:uid="{B1956049-69ED-42A8-8277-D231F707A820}" uniqueName="18" name="Zona Local" queryTableFieldId="18" dataDxfId="27"/>
    <tableColumn id="12" xr3:uid="{7395AAA4-A965-4A70-A147-FB4D9354F204}" uniqueName="12" name=" " queryTableFieldId="12" dataDxfId="25" totalsRowDxfId="26">
      <calculatedColumnFormula>CONCATENATE(Adicionales_2[[#This Row],[Cliente]]," ",Adicionales_2[[#This Row],[Luno]])</calculatedColumnFormula>
    </tableColumn>
    <tableColumn id="13" xr3:uid="{3FE152B4-9D2C-4669-85A0-A16C8E7885CA}" uniqueName="13" name="No registra Asistencia" queryTableFieldId="13" dataDxfId="23" totalsRowDxfId="24">
      <calculatedColumnFormula>IF(_xlfn.MAXIFS(Suspendidos[MARCA FIN], Suspendidos[ATM],Adicionales_2[[#This Row],[Luno]])=0, "No registra Asistencia",_xlfn.MAXIFS(Suspendidos[MARCA FIN], Suspendidos[ATM],Adicionales_2[[#This Row],[Luno]]))</calculatedColumnFormula>
    </tableColumn>
    <tableColumn id="14" xr3:uid="{EE43C364-7EF3-4B57-9DD5-C36F53D2686D}" uniqueName="14" name="CTD" queryTableFieldId="14" dataDxfId="21" totalsRowDxfId="22">
      <calculatedColumnFormula>IF(ISNUMBER(FIND("BANCO", Adicionales_2[[#This Row],[Cliente]])), "ATM", IF(ISNUMBER(FIND("BAPRO", Adicionales_2[[#This Row],[Cliente]])), "ATM", "CTD"))</calculatedColumnFormula>
    </tableColumn>
    <tableColumn id="15" xr3:uid="{651265D3-32C1-4CE7-ACD3-5B3992F27D85}" uniqueName="15" name="Columna15" queryTableFieldId="15" dataDxfId="19" totalsRowDxfId="20">
      <calculatedColumnFormula array="1">IF(IFERROR(_xlfn.IFS(Adicionales_2[[#This Row],[No registra Asistencia]]&gt;Adicionales_2[[#This Row],[F Alta]],Adicionales_2[[#This Row],[No registra Asistencia]]-Adicionales_2[[#This Row],[F Alta]],Adicionales_2[[#This Row],[No registra Asistencia]]&lt;Adicionales_2[[#This Row],[F Alta]],""),"")&lt;$T$1,Adicionales_2[[#This Row],[No registra Asistencia]]-Adicionales_2[[#This Row],[F Alta]],"")</calculatedColumnFormula>
    </tableColumn>
  </tableColumns>
  <tableStyleInfo name="TableStyleMedium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8F0382C-2789-49B4-A103-6ADB9607D44A}" name="Tabla8" displayName="Tabla8" ref="A1:C22" totalsRowShown="0" headerRowDxfId="18">
  <autoFilter ref="A1:C22" xr:uid="{F8F0382C-2789-49B4-A103-6ADB9607D44A}"/>
  <tableColumns count="3">
    <tableColumn id="1" xr3:uid="{FBECDA87-6CEB-4FFC-870A-3FF61C346FEE}" name="Foto"/>
    <tableColumn id="2" xr3:uid="{BD5B040C-6E5B-4A1D-8B2B-4F1A207010FF}" name="Nombre Flow"/>
    <tableColumn id="3" xr3:uid="{27AAD73E-DF90-4846-9D3F-1FB6E47E08D4}" name="Zona Local" dataDxfId="17"/>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017C105-616A-452B-BE0A-94A77F6693B0}" name="Suspendidos_Total" displayName="Suspendidos_Total" ref="A1:M9471" tableType="queryTable" totalsRowShown="0">
  <autoFilter ref="A1:M9471" xr:uid="{A017C105-616A-452B-BE0A-94A77F6693B0}"/>
  <sortState xmlns:xlrd2="http://schemas.microsoft.com/office/spreadsheetml/2017/richdata2" ref="A2:M9471">
    <sortCondition descending="1" ref="F1:F9471"/>
  </sortState>
  <tableColumns count="13">
    <tableColumn id="1" xr3:uid="{C30612EE-3E62-4656-8EAB-D4AABC45C558}" uniqueName="1" name="PEDIDO" queryTableFieldId="1"/>
    <tableColumn id="2" xr3:uid="{93143708-DCFE-4513-831A-57B3DCCF149B}" uniqueName="2" name="CLIENTE" queryTableFieldId="2" dataDxfId="16"/>
    <tableColumn id="3" xr3:uid="{3FDCBE20-5B42-488F-83C3-9ABFAC74D641}" uniqueName="3" name="ATM" queryTableFieldId="3" dataDxfId="15"/>
    <tableColumn id="4" xr3:uid="{36CA9070-85D8-4272-AC04-E5ED691DF596}" uniqueName="4" name="TECNICO ZONA" queryTableFieldId="4" dataDxfId="14"/>
    <tableColumn id="5" xr3:uid="{50D85084-3882-40A2-8670-B9BF89E5F39E}" uniqueName="5" name="TECNICO ASISTIO" queryTableFieldId="5" dataDxfId="13"/>
    <tableColumn id="6" xr3:uid="{DD59B8E3-FE6B-4D5B-8715-4B8497E398DF}" uniqueName="6" name="MARCA FIN" queryTableFieldId="6" dataDxfId="12"/>
    <tableColumn id="7" xr3:uid="{518056AE-B8F2-465F-8C80-DE1249F8BD8F}" uniqueName="7" name="OBSERVACIONES CONTROL" queryTableFieldId="7" dataDxfId="11"/>
    <tableColumn id="8" xr3:uid="{FDC13662-C580-4576-A0C2-802164E06881}" uniqueName="8" name="PROBLEMA ENCONTRADO" queryTableFieldId="8" dataDxfId="10"/>
    <tableColumn id="9" xr3:uid="{C2B544A5-1486-4E75-B692-3A2B27D32030}" uniqueName="9" name="CONCEPTO LLAMADA" queryTableFieldId="9" dataDxfId="9"/>
    <tableColumn id="10" xr3:uid="{9EFC37F8-A922-4FA0-94EB-42F1C1478B91}" uniqueName="10" name="ZONA LOCAL" queryTableFieldId="10" dataDxfId="8"/>
    <tableColumn id="11" xr3:uid="{BB06E780-AEF9-4887-A62A-47CEDCF28560}" uniqueName="11" name="Fabricante" queryTableFieldId="11"/>
    <tableColumn id="12" xr3:uid="{4CC45B5E-2F63-4DFE-9282-1386DE203981}" uniqueName="12" name="MPCR" queryTableFieldId="12"/>
    <tableColumn id="13" xr3:uid="{D7216752-461B-45E1-91AA-BAAFCC7B0494}" uniqueName="13" name="ID" queryTableFieldId="13" dataDxfId="7"/>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A6A2FD9-6A76-4917-8E7B-9ACADC1AFFFD}" name="Suspendidos" displayName="Suspendidos" ref="A2:M1167" tableType="queryTable" totalsRowShown="0">
  <autoFilter ref="A2:M1167" xr:uid="{3A6A2FD9-6A76-4917-8E7B-9ACADC1AFFFD}"/>
  <tableColumns count="13">
    <tableColumn id="1" xr3:uid="{BB6E6ECE-763E-49CA-808A-936708138AC9}" uniqueName="1" name="PEDIDO" queryTableFieldId="1"/>
    <tableColumn id="2" xr3:uid="{9BBEEB8B-C38F-401E-9C26-BA16FA566502}" uniqueName="2" name="CLIENTE" queryTableFieldId="2"/>
    <tableColumn id="3" xr3:uid="{6F6DAABF-016C-49B1-A40B-22ABA71CBECE}" uniqueName="3" name="ATM" queryTableFieldId="3"/>
    <tableColumn id="4" xr3:uid="{C28408E4-976F-467C-8E9B-EE2BE6161028}" uniqueName="4" name="TECNICO ZONA" queryTableFieldId="4"/>
    <tableColumn id="5" xr3:uid="{FBDD3D9E-E3DF-4378-8924-014C4F791B6A}" uniqueName="5" name="TECNICO ASISTIO" queryTableFieldId="5"/>
    <tableColumn id="6" xr3:uid="{A603819A-385F-433C-ACB3-00E371EF32A4}" uniqueName="6" name="MARCA FIN" queryTableFieldId="6" dataDxfId="6"/>
    <tableColumn id="7" xr3:uid="{B56A88EB-F695-453F-8FA2-BA04BB218D9D}" uniqueName="7" name="OBSERVACIONES CONTROL" queryTableFieldId="7"/>
    <tableColumn id="8" xr3:uid="{D07AFC0D-5D6A-4898-8E35-8501F7C723EF}" uniqueName="8" name="PROBLEMA ENCONTRADO" queryTableFieldId="8"/>
    <tableColumn id="9" xr3:uid="{0B6A089E-E8ED-446E-B71E-9814A58778C1}" uniqueName="9" name="CONCEPTO LLAMADA" queryTableFieldId="9"/>
    <tableColumn id="10" xr3:uid="{5F7A4B55-6BE2-4892-9FB6-5CF1A7E8EE02}" uniqueName="10" name="ZONA LOCAL" queryTableFieldId="10"/>
    <tableColumn id="11" xr3:uid="{F555E423-499A-4DB6-B330-787706A53259}" uniqueName="11" name="Fabricante" queryTableFieldId="11"/>
    <tableColumn id="12" xr3:uid="{F81F198E-9EAB-4578-BA98-CFD51B898F80}" uniqueName="12" name="MPCR" queryTableFieldId="12"/>
    <tableColumn id="13" xr3:uid="{F9265B9F-F311-4FC6-9889-81D30ABB512A}" uniqueName="13" name="ID" queryTableFieldId="13">
      <calculatedColumnFormula>CONCATENATE(Suspendidos[[#This Row],[CLIENTE]]," ",Suspendidos[[#This Row],[ATM]])</calculatedColumnFormula>
    </tableColumn>
  </tableColumns>
  <tableStyleInfo name="TableStyleMedium5"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B8D3EBF-D17B-4A67-8729-8DCCDB9D1D3D}" name="Feriados" displayName="Feriados" ref="A3:C25" totalsRowShown="0" headerRowDxfId="5" headerRowBorderDxfId="3" tableBorderDxfId="4">
  <autoFilter ref="A3:C25" xr:uid="{AB8D3EBF-D17B-4A67-8729-8DCCDB9D1D3D}"/>
  <sortState xmlns:xlrd2="http://schemas.microsoft.com/office/spreadsheetml/2017/richdata2" ref="A4:C25">
    <sortCondition ref="B3:B25"/>
  </sortState>
  <tableColumns count="3">
    <tableColumn id="1" xr3:uid="{D199549B-F2CA-4F4C-8FE8-E0E0513D0AA2}" name="Feriados" dataDxfId="2"/>
    <tableColumn id="2" xr3:uid="{92B41617-41A8-47D4-9414-0A642618F504}" name="Fecha" dataDxfId="1"/>
    <tableColumn id="3" xr3:uid="{00E1F58F-5045-48F7-ACA9-1C0FFA105846}" name="Tipo"/>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F032FF3-83AC-45AE-B6D6-8F8A48C5A82E}" name="Cerrados_TELCA__2" displayName="Cerrados_TELCA__2" ref="A1:B26" tableType="queryTable" totalsRowShown="0">
  <autoFilter ref="A1:B26" xr:uid="{6F032FF3-83AC-45AE-B6D6-8F8A48C5A82E}"/>
  <tableColumns count="2">
    <tableColumn id="1" xr3:uid="{81DCA049-A3EA-4D02-903A-576D2552BDA3}" uniqueName="1" name="ID" queryTableFieldId="1" dataDxfId="0"/>
    <tableColumn id="2" xr3:uid="{5BE045E1-B2D3-425B-9029-E890632E0AE9}" uniqueName="2" name="TELCA"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 dT="2025-04-30T15:11:57.45" personId="{5AC23236-3577-4C4B-8815-F5E3B8CD1357}" id="{856CC865-0A63-4668-B501-F4C7EE7245DF}">
    <text>SC atendidos en los últimos 60 días</text>
  </threadedComment>
  <threadedComment ref="D3" dT="2025-04-30T15:20:47.41" personId="{5AC23236-3577-4C4B-8815-F5E3B8CD1357}" id="{F483F623-5A57-4441-98E2-6666B4A9306C}">
    <text>Los Cierres TELCA que haya tenido en los últimos 30 días</text>
  </threadedComment>
</ThreadedComments>
</file>

<file path=xl/threadedComments/threadedComment2.xml><?xml version="1.0" encoding="utf-8"?>
<ThreadedComments xmlns="http://schemas.microsoft.com/office/spreadsheetml/2018/threadedcomments" xmlns:x="http://schemas.openxmlformats.org/spreadsheetml/2006/main">
  <threadedComment ref="J3" dT="2025-01-02T14:11:31.68" personId="{AFA5932E-7CBE-4F95-8B36-2BC677A6B48F}" id="{EC2D73D4-46E7-4640-9581-589444736945}">
    <text> 0616-114 </text>
  </threadedComment>
  <threadedComment ref="J4" dT="2025-01-02T13:34:54.00" personId="{AFA5932E-7CBE-4F95-8B36-2BC677A6B48F}" id="{98946830-651B-4337-916C-05A1E9D393F4}">
    <text> 0616-123</text>
  </threadedComment>
  <threadedComment ref="J5" dT="2025-01-02T19:36:55.67" personId="{AFA5932E-7CBE-4F95-8B36-2BC677A6B48F}" id="{82E1E73E-5E8C-44CB-B924-486B662E5472}">
    <text>1218-258 </text>
  </threadedComment>
  <threadedComment ref="J6" dT="2025-01-02T13:40:20.65" personId="{AFA5932E-7CBE-4F95-8B36-2BC677A6B48F}" id="{30DF1F0F-EA6A-4729-BF5A-183B72D0939F}">
    <text> 0716-131</text>
  </threadedComment>
  <threadedComment ref="L19" dT="2025-04-23T12:57:13.38" personId="{AFA5932E-7CBE-4F95-8B36-2BC677A6B48F}" id="{349EF255-9D9F-4B38-94F6-3802D3DA29D6}">
    <text xml:space="preserve"> Reemplaza NCR</text>
  </threadedComment>
  <threadedComment ref="L20" dT="2025-04-23T12:57:13.38" personId="{AFA5932E-7CBE-4F95-8B36-2BC677A6B48F}" id="{BADC982D-4ECB-47C7-82DA-D99B8D96B2D5}">
    <text xml:space="preserve"> Reemplaza NCR</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4.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5.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7" Type="http://schemas.microsoft.com/office/2017/10/relationships/threadedComment" Target="../threadedComments/threadedComment2.xml"/><Relationship Id="rId2" Type="http://schemas.openxmlformats.org/officeDocument/2006/relationships/drawing" Target="../drawings/drawing4.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microsoft.com/office/2007/relationships/slicer" Target="../slicers/slicer4.xml"/><Relationship Id="rId4" Type="http://schemas.openxmlformats.org/officeDocument/2006/relationships/table" Target="../tables/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table" Target="../tables/table8.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table" Target="../tables/table9.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4375A-3292-4245-924E-B70CD7D2E5DC}">
  <sheetPr>
    <tabColor rgb="FFFFD300"/>
  </sheetPr>
  <dimension ref="A1:AY212"/>
  <sheetViews>
    <sheetView showGridLines="0" tabSelected="1" zoomScale="90" zoomScaleNormal="90" workbookViewId="0">
      <pane ySplit="3" topLeftCell="A5" activePane="bottomLeft" state="frozen"/>
      <selection pane="bottomLeft" activeCell="I25" sqref="I25"/>
    </sheetView>
  </sheetViews>
  <sheetFormatPr defaultColWidth="11.42578125" defaultRowHeight="15"/>
  <cols>
    <col min="1" max="1" width="12.5703125" style="4" customWidth="1"/>
    <col min="2" max="2" width="5.28515625" style="57" customWidth="1"/>
    <col min="3" max="3" width="8.28515625" style="4" customWidth="1"/>
    <col min="4" max="4" width="5.5703125" style="57" customWidth="1"/>
    <col min="5" max="5" width="17.42578125" style="57" bestFit="1" customWidth="1"/>
    <col min="6" max="6" width="9.28515625" style="57" bestFit="1" customWidth="1"/>
    <col min="7" max="7" width="17.42578125" style="58" bestFit="1" customWidth="1"/>
    <col min="8" max="8" width="7.7109375" style="57" customWidth="1"/>
    <col min="9" max="9" width="13" style="57" customWidth="1"/>
    <col min="10" max="10" width="13.85546875" style="59" customWidth="1"/>
    <col min="11" max="11" width="12.85546875" style="58" customWidth="1"/>
    <col min="12" max="12" width="12.7109375" style="57" customWidth="1"/>
    <col min="13" max="13" width="19.28515625" style="58" customWidth="1"/>
    <col min="14" max="14" width="14.42578125" style="58" bestFit="1" customWidth="1"/>
    <col min="15" max="15" width="6.7109375" style="57" customWidth="1"/>
    <col min="16" max="16" width="21" style="58" bestFit="1" customWidth="1"/>
    <col min="17" max="17" width="18.140625" style="58" customWidth="1"/>
    <col min="18" max="18" width="14" style="58" bestFit="1" customWidth="1"/>
    <col min="19" max="19" width="24.7109375" style="58" bestFit="1" customWidth="1"/>
    <col min="20" max="20" width="23.85546875" style="58" customWidth="1"/>
    <col min="21" max="21" width="36.140625" style="58" customWidth="1"/>
    <col min="22" max="22" width="18.85546875" style="58" bestFit="1" customWidth="1"/>
    <col min="23" max="23" width="17.85546875" style="58" hidden="1" customWidth="1"/>
    <col min="24" max="24" width="27.7109375" style="58" customWidth="1"/>
    <col min="25" max="25" width="28" style="4" customWidth="1"/>
    <col min="26" max="26" width="16" style="4" customWidth="1"/>
    <col min="27" max="35" width="26.42578125" style="4" customWidth="1"/>
    <col min="36" max="36" width="16.7109375" style="4" customWidth="1"/>
    <col min="37" max="37" width="38.5703125" style="22" customWidth="1"/>
    <col min="38" max="38" width="12.5703125" style="4" customWidth="1"/>
    <col min="39" max="40" width="9.7109375" style="58" customWidth="1"/>
    <col min="41" max="41" width="19.85546875" style="58" customWidth="1"/>
    <col min="42" max="42" width="22.42578125" style="58" customWidth="1"/>
    <col min="43" max="43" width="10.85546875" style="58" customWidth="1"/>
    <col min="44" max="44" width="18.7109375" style="58" customWidth="1"/>
    <col min="45" max="45" width="4.5703125" style="58" customWidth="1"/>
    <col min="46" max="46" width="20.140625" style="58" customWidth="1"/>
    <col min="47" max="49" width="49.7109375" style="58" customWidth="1"/>
    <col min="50" max="51" width="14.7109375" style="57" hidden="1" customWidth="1"/>
    <col min="52" max="52" width="14.7109375" style="57" customWidth="1"/>
    <col min="53" max="53" width="14.7109375" style="57" bestFit="1" customWidth="1"/>
    <col min="54" max="54" width="22.42578125" style="57" bestFit="1" customWidth="1"/>
    <col min="55" max="55" width="81.140625" style="57" bestFit="1" customWidth="1"/>
    <col min="56" max="56" width="9.7109375" style="57" bestFit="1" customWidth="1"/>
    <col min="57" max="57" width="22.42578125" style="57" bestFit="1" customWidth="1"/>
    <col min="58" max="58" width="10.85546875" style="57" bestFit="1" customWidth="1"/>
    <col min="59" max="59" width="22.42578125" style="57" bestFit="1" customWidth="1"/>
    <col min="60" max="60" width="24.7109375" style="57" bestFit="1" customWidth="1"/>
    <col min="61" max="61" width="20.28515625" style="57" bestFit="1" customWidth="1"/>
    <col min="62" max="62" width="11.7109375" style="57" bestFit="1" customWidth="1"/>
    <col min="63" max="63" width="9.7109375" style="57" bestFit="1" customWidth="1"/>
    <col min="64" max="64" width="8.5703125" style="57" bestFit="1" customWidth="1"/>
    <col min="65" max="65" width="9.7109375" style="57" bestFit="1" customWidth="1"/>
    <col min="66" max="66" width="9.140625" style="57" bestFit="1" customWidth="1"/>
    <col min="67" max="67" width="35.28515625" style="57" bestFit="1" customWidth="1"/>
    <col min="68" max="68" width="81.140625" style="57" bestFit="1" customWidth="1"/>
    <col min="69" max="69" width="9" style="57" bestFit="1" customWidth="1"/>
    <col min="70" max="70" width="12.5703125" style="57" bestFit="1" customWidth="1"/>
    <col min="71" max="71" width="12.28515625" style="57" bestFit="1" customWidth="1"/>
    <col min="72" max="72" width="13.85546875" style="57" bestFit="1" customWidth="1"/>
    <col min="73" max="73" width="16.140625" style="57" bestFit="1" customWidth="1"/>
    <col min="74" max="74" width="15.85546875" style="57" bestFit="1" customWidth="1"/>
    <col min="75" max="75" width="35" style="57" bestFit="1" customWidth="1"/>
    <col min="76" max="76" width="10.5703125" style="57" bestFit="1" customWidth="1"/>
    <col min="77" max="77" width="33.5703125" style="57" bestFit="1" customWidth="1"/>
    <col min="78" max="78" width="15.140625" style="57" bestFit="1" customWidth="1"/>
    <col min="79" max="79" width="13" style="57" bestFit="1" customWidth="1"/>
    <col min="80" max="80" width="39.7109375" style="57" bestFit="1" customWidth="1"/>
    <col min="81" max="81" width="9" style="57" bestFit="1" customWidth="1"/>
    <col min="82" max="82" width="25.28515625" style="57" bestFit="1" customWidth="1"/>
    <col min="83" max="83" width="12.85546875" style="57" bestFit="1" customWidth="1"/>
    <col min="84" max="84" width="11" style="57" bestFit="1" customWidth="1"/>
    <col min="85" max="85" width="6.140625" style="57" bestFit="1" customWidth="1"/>
    <col min="86" max="86" width="6.7109375" style="57" bestFit="1" customWidth="1"/>
    <col min="87" max="87" width="11.42578125" style="57"/>
    <col min="88" max="88" width="9.7109375" style="57" bestFit="1" customWidth="1"/>
    <col min="89" max="89" width="11.42578125" style="57"/>
    <col min="90" max="90" width="11.7109375" style="57" bestFit="1" customWidth="1"/>
    <col min="91" max="91" width="6.42578125" style="57" bestFit="1" customWidth="1"/>
    <col min="92" max="92" width="23.85546875" style="57" bestFit="1" customWidth="1"/>
    <col min="93" max="93" width="8.7109375" style="57" bestFit="1" customWidth="1"/>
    <col min="94" max="94" width="9.7109375" style="57" bestFit="1" customWidth="1"/>
    <col min="95" max="95" width="9.85546875" style="57" bestFit="1" customWidth="1"/>
    <col min="96" max="96" width="81.140625" style="57" bestFit="1" customWidth="1"/>
    <col min="97" max="98" width="22.42578125" style="57" bestFit="1" customWidth="1"/>
    <col min="99" max="99" width="9.7109375" style="57" bestFit="1" customWidth="1"/>
    <col min="100" max="100" width="8.140625" style="57" bestFit="1" customWidth="1"/>
    <col min="101" max="101" width="8.28515625" style="57" bestFit="1" customWidth="1"/>
    <col min="102" max="102" width="11.28515625" style="57" bestFit="1" customWidth="1"/>
    <col min="103" max="103" width="11.5703125" style="57" bestFit="1" customWidth="1"/>
    <col min="104" max="104" width="11.7109375" style="57" bestFit="1" customWidth="1"/>
    <col min="105" max="105" width="12" style="57" bestFit="1" customWidth="1"/>
    <col min="106" max="106" width="14" style="57" bestFit="1" customWidth="1"/>
    <col min="107" max="107" width="13.28515625" style="57" bestFit="1" customWidth="1"/>
    <col min="108" max="108" width="18.7109375" style="57" bestFit="1" customWidth="1"/>
    <col min="109" max="109" width="16.42578125" style="57" bestFit="1" customWidth="1"/>
    <col min="110" max="110" width="14.7109375" style="57" bestFit="1" customWidth="1"/>
    <col min="111" max="111" width="10.85546875" style="57" bestFit="1" customWidth="1"/>
    <col min="112" max="112" width="12.140625" style="57" bestFit="1" customWidth="1"/>
    <col min="113" max="16384" width="11.42578125" style="57"/>
  </cols>
  <sheetData>
    <row r="1" spans="1:49" ht="22.5" customHeight="1">
      <c r="C1" s="127"/>
      <c r="D1" s="127"/>
      <c r="AP1" s="32"/>
      <c r="AQ1" s="32"/>
      <c r="AR1" s="32"/>
      <c r="AS1" s="32"/>
    </row>
    <row r="2" spans="1:49" ht="78" customHeight="1">
      <c r="A2" s="21">
        <f>Pendientes[[#Totals],[Estado Asistencia]]</f>
        <v>21</v>
      </c>
      <c r="B2" s="60">
        <f ca="1">TODAY()</f>
        <v>46086</v>
      </c>
      <c r="C2" s="21">
        <v>0.39583333333333331</v>
      </c>
      <c r="D2" s="61">
        <f ca="1">B2+C2</f>
        <v>46086.395833333336</v>
      </c>
      <c r="E2" s="62">
        <f ca="1">COUNTIF(Adicionales[Semana], WEEKNUM(TODAY()))</f>
        <v>0</v>
      </c>
      <c r="M2" s="58" t="e" vm="1">
        <f>_xleta.HOUR</f>
        <v>#VALUE!</v>
      </c>
      <c r="T2" s="23"/>
      <c r="U2" s="23"/>
      <c r="Y2" s="3">
        <f ca="1">TODAY()-90</f>
        <v>45996</v>
      </c>
      <c r="Z2" s="3"/>
      <c r="AA2" s="3"/>
      <c r="AB2" s="3"/>
      <c r="AC2" s="3"/>
      <c r="AD2" s="3" t="b">
        <f>EXACT('Suspendidos Total'!M5531,Agenda!AC9)</f>
        <v>0</v>
      </c>
      <c r="AE2" s="3"/>
      <c r="AF2" s="3"/>
      <c r="AG2" s="3"/>
      <c r="AH2" s="3"/>
      <c r="AI2" s="3"/>
      <c r="AJ2" s="3"/>
      <c r="AK2" s="23"/>
      <c r="AL2" s="3"/>
      <c r="AP2" s="32" cm="1">
        <f t="array" ref="AP2:AP4">COUNTIF(Despachos[Tecnico ],AL25:AL27)</f>
        <v>0</v>
      </c>
      <c r="AQ2" s="32"/>
      <c r="AR2" s="32">
        <f>COUNTIF(Despachos[Tecnico ],"Deus, Mariano")</f>
        <v>0</v>
      </c>
      <c r="AS2" s="32"/>
      <c r="AT2" s="42" t="e">
        <f>COUNTIFS(#REF!,"SR", Despachos[Destino],"Mar del Plata")</f>
        <v>#REF!</v>
      </c>
    </row>
    <row r="3" spans="1:49" s="58" customFormat="1" ht="50.1" customHeight="1">
      <c r="A3" s="120" t="s">
        <v>0</v>
      </c>
      <c r="B3" s="79" t="s">
        <v>1</v>
      </c>
      <c r="C3" s="27" t="s">
        <v>2</v>
      </c>
      <c r="D3" s="109" t="s">
        <v>3</v>
      </c>
      <c r="E3" s="43" t="s">
        <v>4</v>
      </c>
      <c r="F3" s="27" t="s">
        <v>5</v>
      </c>
      <c r="G3" s="43" t="s">
        <v>6</v>
      </c>
      <c r="H3" s="1" t="s">
        <v>7</v>
      </c>
      <c r="I3" s="27" t="s">
        <v>8</v>
      </c>
      <c r="J3" s="43" t="s">
        <v>9</v>
      </c>
      <c r="K3" s="43" t="s">
        <v>10</v>
      </c>
      <c r="L3" s="27" t="s">
        <v>11</v>
      </c>
      <c r="M3" s="43" t="s">
        <v>12</v>
      </c>
      <c r="N3" s="43" t="s">
        <v>13</v>
      </c>
      <c r="O3" s="13" t="s">
        <v>14</v>
      </c>
      <c r="P3" s="43" t="s">
        <v>15</v>
      </c>
      <c r="Q3" s="43" t="s">
        <v>16</v>
      </c>
      <c r="R3" s="43" t="s">
        <v>17</v>
      </c>
      <c r="S3" s="43" t="s">
        <v>18</v>
      </c>
      <c r="T3" s="43" t="s">
        <v>19</v>
      </c>
      <c r="U3" s="43" t="s">
        <v>20</v>
      </c>
      <c r="V3" s="43" t="s">
        <v>21</v>
      </c>
      <c r="W3" s="43" t="s">
        <v>22</v>
      </c>
      <c r="X3" s="43" t="s">
        <v>23</v>
      </c>
      <c r="Y3" s="43" t="s">
        <v>24</v>
      </c>
      <c r="Z3" s="43" t="s">
        <v>25</v>
      </c>
      <c r="AA3" s="43" t="s">
        <v>26</v>
      </c>
      <c r="AB3" s="43" t="s">
        <v>27</v>
      </c>
      <c r="AC3" s="43" t="s">
        <v>28</v>
      </c>
      <c r="AD3" s="43" t="s">
        <v>29</v>
      </c>
      <c r="AE3" s="43" t="s">
        <v>30</v>
      </c>
      <c r="AJ3" s="23"/>
      <c r="AK3" s="23"/>
      <c r="AL3" s="23"/>
      <c r="AP3" s="58">
        <v>0</v>
      </c>
    </row>
    <row r="4" spans="1:49" ht="50.1" customHeight="1">
      <c r="A4" s="118" t="str" cm="1">
        <f t="array" aca="1" ref="A4" ca="1">IFERROR(_xlfn.LET(_xlpm.dias,NETWORKDAYS(MAX(IF((Suspendidos_Total[ID]=Pendientes[[#This Row],[ID]])*(Suspendidos_Total[PEDIDO]&lt;&gt;Pendientes[[#This Row],[Pedido]]),
                         Suspendidos_Total[MARCA FIN])),TODAY(),Feriados[Fecha]),_xlpm.concepto,INDEX(Suspendidos_Total[CONCEPTO LLAMADA],MATCH(MAX(IF((Suspendidos_Total[ID]=Pendientes[[#This Row],[ID]])*(Suspendidos_Total[PEDIDO]&lt;&gt;Pendientes[[#This Row],[Pedido]]),Suspendidos_Total[MARCA FIN])),Suspendidos_Total[MARCA FIN],0)),IF(_xlpm.dias&gt;=20,_xlpm.concepto &amp; CHAR(160)&amp; "-" &amp; CHAR(160)&amp; INT(_xlpm.dias/20)&amp; " " &amp; IF(INT(_xlpm.dias/20)=1,"mes","meses") &amp; IF(MOD(_xlpm.dias,20)&gt;0,CHAR(160)&amp; "," &amp; CHAR(160)&amp; MOD(_xlpm.dias,20)&amp; " " &amp; IF(MOD(_xlpm.dias,20)=1,"día","días"),""),
        _xlpm.concepto &amp; CHAR(160)&amp; "-" &amp; CHAR(160) &amp; IF(INT(_xlpm.dias/5)&gt;0,INT(_xlpm.dias/5)&amp; " " &amp; IF(INT(_xlpm.dias/5)=1,"semana","semanas") &amp; IF(MOD(_xlpm.dias,5)&gt;0,CHAR(160)&amp; "," &amp; CHAR(160),""),"") &amp; IF(MOD(_xlpm.dias,5)&gt;0,MOD(_xlpm.dias,5)&amp; " " &amp; IF(MOD(_xlpm.dias,5)=1,"día","días"),""))
),"")</f>
        <v>SC - 4 días</v>
      </c>
      <c r="B4" s="111">
        <v>2</v>
      </c>
      <c r="C4" s="63">
        <v>0.62</v>
      </c>
      <c r="D4" s="110"/>
      <c r="E4" s="121">
        <v>46083.541666666664</v>
      </c>
      <c r="F4" s="89">
        <v>3</v>
      </c>
      <c r="G4" s="122">
        <v>46083.416666666664</v>
      </c>
      <c r="H4" s="2" t="s">
        <v>31</v>
      </c>
      <c r="I4" s="43" t="s">
        <v>32</v>
      </c>
      <c r="J4" s="64">
        <v>101162470</v>
      </c>
      <c r="K4" s="32">
        <v>0</v>
      </c>
      <c r="L4" s="43" t="s">
        <v>33</v>
      </c>
      <c r="M4" s="119" t="s">
        <v>34</v>
      </c>
      <c r="N4" s="32" t="s">
        <v>35</v>
      </c>
      <c r="O4" s="65">
        <v>0</v>
      </c>
      <c r="P4" s="43" t="s">
        <v>36</v>
      </c>
      <c r="Q4" s="43" t="s">
        <v>37</v>
      </c>
      <c r="R4" s="32" t="s">
        <v>38</v>
      </c>
      <c r="S4" s="43" t="s">
        <v>39</v>
      </c>
      <c r="T4" s="80" t="s">
        <v>40</v>
      </c>
      <c r="U4" s="80" t="s">
        <v>41</v>
      </c>
      <c r="V4" s="43" t="s">
        <v>42</v>
      </c>
      <c r="W4" s="32" t="s">
        <v>43</v>
      </c>
      <c r="X4" s="32"/>
      <c r="Y4" s="80"/>
      <c r="Z4" s="32"/>
      <c r="AA4" s="43"/>
      <c r="AB4" s="32" t="s">
        <v>44</v>
      </c>
      <c r="AC4" s="28" t="s">
        <v>45</v>
      </c>
      <c r="AD4" s="32" t="s">
        <v>46</v>
      </c>
      <c r="AE4" s="32" t="s">
        <v>39</v>
      </c>
      <c r="AF4" s="57"/>
      <c r="AG4" s="57"/>
      <c r="AH4" s="57"/>
      <c r="AI4" s="57"/>
      <c r="AJ4" s="3"/>
      <c r="AK4" s="23"/>
      <c r="AL4" s="3"/>
      <c r="AN4" s="57"/>
      <c r="AO4" s="57"/>
      <c r="AP4" s="57">
        <v>0</v>
      </c>
      <c r="AQ4" s="57"/>
      <c r="AR4" s="57"/>
      <c r="AS4" s="57"/>
      <c r="AT4" s="57"/>
      <c r="AU4" s="57"/>
      <c r="AV4" s="57"/>
      <c r="AW4" s="57"/>
    </row>
    <row r="5" spans="1:49" ht="50.1" customHeight="1">
      <c r="A5" s="118" t="str" cm="1">
        <f t="array" aca="1" ref="A5" ca="1">IFERROR(_xlfn.LET(_xlpm.dias,NETWORKDAYS(MAX(IF((Suspendidos_Total[ID]=Pendientes[[#This Row],[ID]])*(Suspendidos_Total[PEDIDO]&lt;&gt;Pendientes[[#This Row],[Pedido]]),
                         Suspendidos_Total[MARCA FIN])),TODAY(),Feriados[Fecha]),_xlpm.concepto,INDEX(Suspendidos_Total[CONCEPTO LLAMADA],MATCH(MAX(IF((Suspendidos_Total[ID]=Pendientes[[#This Row],[ID]])*(Suspendidos_Total[PEDIDO]&lt;&gt;Pendientes[[#This Row],[Pedido]]),Suspendidos_Total[MARCA FIN])),Suspendidos_Total[MARCA FIN],0)),IF(_xlpm.dias&gt;=20,_xlpm.concepto &amp; CHAR(160)&amp; "-" &amp; CHAR(160)&amp; INT(_xlpm.dias/20)&amp; " " &amp; IF(INT(_xlpm.dias/20)=1,"mes","meses") &amp; IF(MOD(_xlpm.dias,20)&gt;0,CHAR(160)&amp; "," &amp; CHAR(160)&amp; MOD(_xlpm.dias,20)&amp; " " &amp; IF(MOD(_xlpm.dias,20)=1,"día","días"),""),
        _xlpm.concepto &amp; CHAR(160)&amp; "-" &amp; CHAR(160) &amp; IF(INT(_xlpm.dias/5)&gt;0,INT(_xlpm.dias/5)&amp; " " &amp; IF(INT(_xlpm.dias/5)=1,"semana","semanas") &amp; IF(MOD(_xlpm.dias,5)&gt;0,CHAR(160)&amp; "," &amp; CHAR(160),""),"") &amp; IF(MOD(_xlpm.dias,5)&gt;0,MOD(_xlpm.dias,5)&amp; " " &amp; IF(MOD(_xlpm.dias,5)=1,"día","días"),""))
),"")</f>
        <v>SC - 2 semanas , 3 días</v>
      </c>
      <c r="B5" s="111"/>
      <c r="C5" s="63">
        <v>0.62</v>
      </c>
      <c r="D5" s="110"/>
      <c r="E5" s="121">
        <v>46083.541666666664</v>
      </c>
      <c r="F5" s="89">
        <v>5</v>
      </c>
      <c r="G5" s="122">
        <v>46083.333333333336</v>
      </c>
      <c r="H5" s="2" t="s">
        <v>47</v>
      </c>
      <c r="I5" s="43" t="s">
        <v>48</v>
      </c>
      <c r="J5" s="64">
        <v>101162437</v>
      </c>
      <c r="K5" s="32">
        <v>200182777</v>
      </c>
      <c r="L5" s="43" t="s">
        <v>33</v>
      </c>
      <c r="M5" s="119" t="s">
        <v>34</v>
      </c>
      <c r="N5" s="32" t="s">
        <v>49</v>
      </c>
      <c r="O5" s="65">
        <v>0</v>
      </c>
      <c r="P5" s="43" t="s">
        <v>50</v>
      </c>
      <c r="Q5" s="43" t="s">
        <v>37</v>
      </c>
      <c r="R5" s="32" t="s">
        <v>38</v>
      </c>
      <c r="S5" s="43" t="s">
        <v>51</v>
      </c>
      <c r="T5" s="80" t="s">
        <v>52</v>
      </c>
      <c r="U5" s="80" t="s">
        <v>53</v>
      </c>
      <c r="V5" s="43" t="s">
        <v>54</v>
      </c>
      <c r="W5" s="32" t="s">
        <v>43</v>
      </c>
      <c r="X5" s="32" t="s">
        <v>55</v>
      </c>
      <c r="Y5" s="80" t="s">
        <v>56</v>
      </c>
      <c r="Z5" s="32" t="s">
        <v>57</v>
      </c>
      <c r="AA5" s="43"/>
      <c r="AB5" s="32" t="s">
        <v>44</v>
      </c>
      <c r="AC5" s="28" t="s">
        <v>58</v>
      </c>
      <c r="AD5" s="32" t="s">
        <v>46</v>
      </c>
      <c r="AE5" s="32" t="s">
        <v>39</v>
      </c>
      <c r="AF5" s="57"/>
      <c r="AG5" s="57"/>
      <c r="AH5" s="57"/>
      <c r="AI5" s="57"/>
      <c r="AJ5" s="3"/>
      <c r="AK5" s="23"/>
      <c r="AL5" s="3"/>
      <c r="AN5" s="57"/>
      <c r="AO5" s="57"/>
      <c r="AP5" s="57"/>
      <c r="AQ5" s="57"/>
      <c r="AR5" s="57"/>
      <c r="AS5" s="57"/>
      <c r="AT5" s="57"/>
      <c r="AU5" s="57"/>
      <c r="AV5" s="57"/>
      <c r="AW5" s="57"/>
    </row>
    <row r="6" spans="1:49" ht="108" customHeight="1">
      <c r="A6" s="118" t="str" cm="1">
        <f t="array" aca="1" ref="A6" ca="1">IFERROR(_xlfn.LET(_xlpm.dias,NETWORKDAYS(MAX(IF((Suspendidos_Total[ID]=Pendientes[[#This Row],[ID]])*(Suspendidos_Total[PEDIDO]&lt;&gt;Pendientes[[#This Row],[Pedido]]),
                         Suspendidos_Total[MARCA FIN])),TODAY(),Feriados[Fecha]),_xlpm.concepto,INDEX(Suspendidos_Total[CONCEPTO LLAMADA],MATCH(MAX(IF((Suspendidos_Total[ID]=Pendientes[[#This Row],[ID]])*(Suspendidos_Total[PEDIDO]&lt;&gt;Pendientes[[#This Row],[Pedido]]),Suspendidos_Total[MARCA FIN])),Suspendidos_Total[MARCA FIN],0)),IF(_xlpm.dias&gt;=20,_xlpm.concepto &amp; CHAR(160)&amp; "-" &amp; CHAR(160)&amp; INT(_xlpm.dias/20)&amp; " " &amp; IF(INT(_xlpm.dias/20)=1,"mes","meses") &amp; IF(MOD(_xlpm.dias,20)&gt;0,CHAR(160)&amp; "," &amp; CHAR(160)&amp; MOD(_xlpm.dias,20)&amp; " " &amp; IF(MOD(_xlpm.dias,20)=1,"día","días"),""),
        _xlpm.concepto &amp; CHAR(160)&amp; "-" &amp; CHAR(160) &amp; IF(INT(_xlpm.dias/5)&gt;0,INT(_xlpm.dias/5)&amp; " " &amp; IF(INT(_xlpm.dias/5)=1,"semana","semanas") &amp; IF(MOD(_xlpm.dias,5)&gt;0,CHAR(160)&amp; "," &amp; CHAR(160),""),"") &amp; IF(MOD(_xlpm.dias,5)&gt;0,MOD(_xlpm.dias,5)&amp; " " &amp; IF(MOD(_xlpm.dias,5)=1,"día","días"),""))
),"")</f>
        <v>SC - 1 semana</v>
      </c>
      <c r="B6" s="111">
        <v>1</v>
      </c>
      <c r="C6" s="63">
        <v>0.9</v>
      </c>
      <c r="D6" s="110"/>
      <c r="E6" s="121">
        <v>46083.564259259256</v>
      </c>
      <c r="F6" s="89">
        <v>3.0422222222222222</v>
      </c>
      <c r="G6" s="122">
        <v>46083.4375</v>
      </c>
      <c r="H6" s="2" t="s">
        <v>59</v>
      </c>
      <c r="I6" s="43" t="s">
        <v>32</v>
      </c>
      <c r="J6" s="64">
        <v>101162414</v>
      </c>
      <c r="K6" s="32">
        <v>200182749</v>
      </c>
      <c r="L6" s="43" t="s">
        <v>60</v>
      </c>
      <c r="M6" s="119" t="s">
        <v>34</v>
      </c>
      <c r="N6" s="32" t="s">
        <v>61</v>
      </c>
      <c r="O6" s="65">
        <v>0</v>
      </c>
      <c r="P6" s="43" t="s">
        <v>62</v>
      </c>
      <c r="Q6" s="43" t="s">
        <v>63</v>
      </c>
      <c r="R6" s="32" t="s">
        <v>38</v>
      </c>
      <c r="S6" s="43" t="s">
        <v>64</v>
      </c>
      <c r="T6" s="80" t="s">
        <v>65</v>
      </c>
      <c r="U6" s="80" t="s">
        <v>66</v>
      </c>
      <c r="V6" s="43" t="s">
        <v>42</v>
      </c>
      <c r="W6" s="32" t="s">
        <v>43</v>
      </c>
      <c r="X6" s="32" t="s">
        <v>67</v>
      </c>
      <c r="Y6" s="80" t="s">
        <v>68</v>
      </c>
      <c r="Z6" s="32" t="s">
        <v>57</v>
      </c>
      <c r="AA6" s="43"/>
      <c r="AB6" s="32" t="s">
        <v>44</v>
      </c>
      <c r="AC6" s="28" t="s">
        <v>69</v>
      </c>
      <c r="AD6" s="32" t="s">
        <v>70</v>
      </c>
      <c r="AE6" s="32" t="s">
        <v>64</v>
      </c>
      <c r="AF6" s="57"/>
      <c r="AG6" s="57"/>
      <c r="AH6" s="57"/>
      <c r="AI6" s="57"/>
      <c r="AJ6" s="3"/>
      <c r="AK6" s="23"/>
      <c r="AL6" s="3"/>
      <c r="AN6" s="57"/>
      <c r="AO6" s="57"/>
      <c r="AP6" s="57"/>
      <c r="AQ6" s="57"/>
      <c r="AR6" s="57"/>
      <c r="AS6" s="57"/>
      <c r="AT6" s="57"/>
      <c r="AU6" s="57"/>
      <c r="AV6" s="57"/>
      <c r="AW6" s="57"/>
    </row>
    <row r="7" spans="1:49" ht="50.1" customHeight="1">
      <c r="A7" s="118" t="str" cm="1">
        <f t="array" aca="1" ref="A7" ca="1">IFERROR(_xlfn.LET(_xlpm.dias,NETWORKDAYS(MAX(IF((Suspendidos_Total[ID]=Pendientes[[#This Row],[ID]])*(Suspendidos_Total[PEDIDO]&lt;&gt;Pendientes[[#This Row],[Pedido]]),
                         Suspendidos_Total[MARCA FIN])),TODAY(),Feriados[Fecha]),_xlpm.concepto,INDEX(Suspendidos_Total[CONCEPTO LLAMADA],MATCH(MAX(IF((Suspendidos_Total[ID]=Pendientes[[#This Row],[ID]])*(Suspendidos_Total[PEDIDO]&lt;&gt;Pendientes[[#This Row],[Pedido]]),Suspendidos_Total[MARCA FIN])),Suspendidos_Total[MARCA FIN],0)),IF(_xlpm.dias&gt;=20,_xlpm.concepto &amp; CHAR(160)&amp; "-" &amp; CHAR(160)&amp; INT(_xlpm.dias/20)&amp; " " &amp; IF(INT(_xlpm.dias/20)=1,"mes","meses") &amp; IF(MOD(_xlpm.dias,20)&gt;0,CHAR(160)&amp; "," &amp; CHAR(160)&amp; MOD(_xlpm.dias,20)&amp; " " &amp; IF(MOD(_xlpm.dias,20)=1,"día","días"),""),
        _xlpm.concepto &amp; CHAR(160)&amp; "-" &amp; CHAR(160) &amp; IF(INT(_xlpm.dias/5)&gt;0,INT(_xlpm.dias/5)&amp; " " &amp; IF(INT(_xlpm.dias/5)=1,"semana","semanas") &amp; IF(MOD(_xlpm.dias,5)&gt;0,CHAR(160)&amp; "," &amp; CHAR(160),""),"") &amp; IF(MOD(_xlpm.dias,5)&gt;0,MOD(_xlpm.dias,5)&amp; " " &amp; IF(MOD(_xlpm.dias,5)=1,"día","días"),""))
),"")</f>
        <v>AIEC - 3 meses , 12 días</v>
      </c>
      <c r="B7" s="111"/>
      <c r="C7" s="63">
        <v>0.01</v>
      </c>
      <c r="D7" s="110"/>
      <c r="E7" s="121">
        <v>46084.499062499999</v>
      </c>
      <c r="F7" s="89">
        <v>25.010833333333331</v>
      </c>
      <c r="G7" s="122">
        <v>46083.456944444442</v>
      </c>
      <c r="H7" s="2" t="s">
        <v>71</v>
      </c>
      <c r="I7" s="43" t="s">
        <v>72</v>
      </c>
      <c r="J7" s="64">
        <v>101163020</v>
      </c>
      <c r="K7" s="32">
        <v>0</v>
      </c>
      <c r="L7" s="43" t="s">
        <v>33</v>
      </c>
      <c r="M7" s="119" t="s">
        <v>73</v>
      </c>
      <c r="N7" s="32" t="s">
        <v>74</v>
      </c>
      <c r="O7" s="65">
        <v>1</v>
      </c>
      <c r="P7" s="43" t="s">
        <v>75</v>
      </c>
      <c r="Q7" s="43" t="s">
        <v>76</v>
      </c>
      <c r="R7" s="32" t="s">
        <v>38</v>
      </c>
      <c r="S7" s="43" t="s">
        <v>51</v>
      </c>
      <c r="T7" s="80" t="s">
        <v>65</v>
      </c>
      <c r="U7" s="80" t="s">
        <v>77</v>
      </c>
      <c r="V7" s="43" t="s">
        <v>78</v>
      </c>
      <c r="W7" s="32" t="s">
        <v>43</v>
      </c>
      <c r="X7" s="32"/>
      <c r="Y7" s="80"/>
      <c r="Z7" s="32"/>
      <c r="AA7" s="43"/>
      <c r="AB7" s="32" t="s">
        <v>44</v>
      </c>
      <c r="AC7" s="28" t="s">
        <v>79</v>
      </c>
      <c r="AD7" s="32" t="s">
        <v>70</v>
      </c>
      <c r="AE7" s="32" t="s">
        <v>64</v>
      </c>
      <c r="AF7" s="57"/>
      <c r="AG7" s="57"/>
      <c r="AH7" s="57"/>
      <c r="AI7" s="57"/>
      <c r="AJ7" s="3"/>
      <c r="AK7" s="23"/>
      <c r="AL7" s="3"/>
      <c r="AN7" s="57"/>
      <c r="AO7" s="57"/>
      <c r="AP7" s="57"/>
      <c r="AQ7" s="57"/>
      <c r="AR7" s="57"/>
      <c r="AS7" s="57"/>
      <c r="AT7" s="57"/>
      <c r="AU7" s="57"/>
      <c r="AV7" s="57"/>
      <c r="AW7" s="57"/>
    </row>
    <row r="8" spans="1:49" ht="50.1" customHeight="1">
      <c r="A8" s="118" t="str" cm="1">
        <f t="array" aca="1" ref="A8" ca="1">IFERROR(_xlfn.LET(_xlpm.dias,NETWORKDAYS(MAX(IF((Suspendidos_Total[ID]=Pendientes[[#This Row],[ID]])*(Suspendidos_Total[PEDIDO]&lt;&gt;Pendientes[[#This Row],[Pedido]]),
                         Suspendidos_Total[MARCA FIN])),TODAY(),Feriados[Fecha]),_xlpm.concepto,INDEX(Suspendidos_Total[CONCEPTO LLAMADA],MATCH(MAX(IF((Suspendidos_Total[ID]=Pendientes[[#This Row],[ID]])*(Suspendidos_Total[PEDIDO]&lt;&gt;Pendientes[[#This Row],[Pedido]]),Suspendidos_Total[MARCA FIN])),Suspendidos_Total[MARCA FIN],0)),IF(_xlpm.dias&gt;=20,_xlpm.concepto &amp; CHAR(160)&amp; "-" &amp; CHAR(160)&amp; INT(_xlpm.dias/20)&amp; " " &amp; IF(INT(_xlpm.dias/20)=1,"mes","meses") &amp; IF(MOD(_xlpm.dias,20)&gt;0,CHAR(160)&amp; "," &amp; CHAR(160)&amp; MOD(_xlpm.dias,20)&amp; " " &amp; IF(MOD(_xlpm.dias,20)=1,"día","días"),""),
        _xlpm.concepto &amp; CHAR(160)&amp; "-" &amp; CHAR(160) &amp; IF(INT(_xlpm.dias/5)&gt;0,INT(_xlpm.dias/5)&amp; " " &amp; IF(INT(_xlpm.dias/5)=1,"semana","semanas") &amp; IF(MOD(_xlpm.dias,5)&gt;0,CHAR(160)&amp; "," &amp; CHAR(160),""),"") &amp; IF(MOD(_xlpm.dias,5)&gt;0,MOD(_xlpm.dias,5)&amp; " " &amp; IF(MOD(_xlpm.dias,5)=1,"día","días"),""))
),"")</f>
        <v>SC - 1 semana , 3 días</v>
      </c>
      <c r="B8" s="111"/>
      <c r="C8" s="63">
        <v>0.4</v>
      </c>
      <c r="D8" s="110"/>
      <c r="E8" s="121">
        <v>46083.761018518519</v>
      </c>
      <c r="F8" s="89">
        <v>6.764444444444444</v>
      </c>
      <c r="G8" s="122">
        <v>46083.479166666664</v>
      </c>
      <c r="H8" s="2" t="s">
        <v>80</v>
      </c>
      <c r="I8" s="43" t="s">
        <v>81</v>
      </c>
      <c r="J8" s="64">
        <v>101162906</v>
      </c>
      <c r="K8" s="32">
        <v>0</v>
      </c>
      <c r="L8" s="43" t="s">
        <v>33</v>
      </c>
      <c r="M8" s="119" t="s">
        <v>82</v>
      </c>
      <c r="N8" s="32" t="s">
        <v>83</v>
      </c>
      <c r="O8" s="65">
        <v>0</v>
      </c>
      <c r="P8" s="43" t="s">
        <v>84</v>
      </c>
      <c r="Q8" s="43" t="s">
        <v>85</v>
      </c>
      <c r="R8" s="32" t="s">
        <v>38</v>
      </c>
      <c r="S8" s="43" t="s">
        <v>86</v>
      </c>
      <c r="T8" s="80" t="s">
        <v>87</v>
      </c>
      <c r="U8" s="80" t="s">
        <v>88</v>
      </c>
      <c r="V8" s="43" t="s">
        <v>89</v>
      </c>
      <c r="W8" s="32" t="s">
        <v>43</v>
      </c>
      <c r="X8" s="32"/>
      <c r="Y8" s="80" t="s">
        <v>90</v>
      </c>
      <c r="Z8" s="32"/>
      <c r="AA8" s="43"/>
      <c r="AB8" s="32" t="s">
        <v>91</v>
      </c>
      <c r="AC8" s="28" t="s">
        <v>92</v>
      </c>
      <c r="AD8" s="32" t="s">
        <v>46</v>
      </c>
      <c r="AE8" s="32" t="s">
        <v>86</v>
      </c>
      <c r="AF8" s="57"/>
      <c r="AG8" s="57"/>
      <c r="AH8" s="57"/>
      <c r="AI8" s="57"/>
      <c r="AJ8" s="3"/>
      <c r="AK8" s="23"/>
      <c r="AL8" s="3"/>
      <c r="AN8" s="57"/>
      <c r="AO8" s="57"/>
      <c r="AP8" s="57"/>
      <c r="AQ8" s="57"/>
      <c r="AR8" s="57"/>
      <c r="AS8" s="57"/>
      <c r="AT8" s="57"/>
      <c r="AU8" s="57"/>
      <c r="AV8" s="57"/>
      <c r="AW8" s="57"/>
    </row>
    <row r="9" spans="1:49" ht="50.1" customHeight="1">
      <c r="A9" s="118" t="str" cm="1">
        <f t="array" aca="1" ref="A9" ca="1">IFERROR(_xlfn.LET(_xlpm.dias,NETWORKDAYS(MAX(IF((Suspendidos_Total[ID]=Pendientes[[#This Row],[ID]])*(Suspendidos_Total[PEDIDO]&lt;&gt;Pendientes[[#This Row],[Pedido]]),
                         Suspendidos_Total[MARCA FIN])),TODAY(),Feriados[Fecha]),_xlpm.concepto,INDEX(Suspendidos_Total[CONCEPTO LLAMADA],MATCH(MAX(IF((Suspendidos_Total[ID]=Pendientes[[#This Row],[ID]])*(Suspendidos_Total[PEDIDO]&lt;&gt;Pendientes[[#This Row],[Pedido]]),Suspendidos_Total[MARCA FIN])),Suspendidos_Total[MARCA FIN],0)),IF(_xlpm.dias&gt;=20,_xlpm.concepto &amp; CHAR(160)&amp; "-" &amp; CHAR(160)&amp; INT(_xlpm.dias/20)&amp; " " &amp; IF(INT(_xlpm.dias/20)=1,"mes","meses") &amp; IF(MOD(_xlpm.dias,20)&gt;0,CHAR(160)&amp; "," &amp; CHAR(160)&amp; MOD(_xlpm.dias,20)&amp; " " &amp; IF(MOD(_xlpm.dias,20)=1,"día","días"),""),
        _xlpm.concepto &amp; CHAR(160)&amp; "-" &amp; CHAR(160) &amp; IF(INT(_xlpm.dias/5)&gt;0,INT(_xlpm.dias/5)&amp; " " &amp; IF(INT(_xlpm.dias/5)=1,"semana","semanas") &amp; IF(MOD(_xlpm.dias,5)&gt;0,CHAR(160)&amp; "," &amp; CHAR(160),""),"") &amp; IF(MOD(_xlpm.dias,5)&gt;0,MOD(_xlpm.dias,5)&amp; " " &amp; IF(MOD(_xlpm.dias,5)=1,"día","días"),""))
),"")</f>
        <v>MTM - 1 semana , 2 días</v>
      </c>
      <c r="B9" s="111">
        <v>2</v>
      </c>
      <c r="C9" s="63">
        <v>0</v>
      </c>
      <c r="D9" s="110"/>
      <c r="E9" s="121">
        <v>46084.466307870367</v>
      </c>
      <c r="F9" s="89">
        <v>24.008055555555554</v>
      </c>
      <c r="G9" s="122">
        <v>46083.46597222222</v>
      </c>
      <c r="H9" s="2" t="s">
        <v>93</v>
      </c>
      <c r="I9" s="43" t="s">
        <v>72</v>
      </c>
      <c r="J9" s="64">
        <v>101163028</v>
      </c>
      <c r="K9" s="32">
        <v>0</v>
      </c>
      <c r="L9" s="43" t="s">
        <v>33</v>
      </c>
      <c r="M9" s="119" t="s">
        <v>34</v>
      </c>
      <c r="N9" s="32" t="s">
        <v>94</v>
      </c>
      <c r="O9" s="65">
        <v>0</v>
      </c>
      <c r="P9" s="43" t="s">
        <v>95</v>
      </c>
      <c r="Q9" s="43" t="s">
        <v>96</v>
      </c>
      <c r="R9" s="32" t="s">
        <v>38</v>
      </c>
      <c r="S9" s="43" t="s">
        <v>51</v>
      </c>
      <c r="T9" s="80" t="s">
        <v>40</v>
      </c>
      <c r="U9" s="80" t="s">
        <v>97</v>
      </c>
      <c r="V9" s="43" t="s">
        <v>42</v>
      </c>
      <c r="W9" s="32" t="s">
        <v>43</v>
      </c>
      <c r="X9" s="32"/>
      <c r="Y9" s="80"/>
      <c r="Z9" s="32"/>
      <c r="AA9" s="43"/>
      <c r="AB9" s="32" t="s">
        <v>44</v>
      </c>
      <c r="AC9" s="28" t="s">
        <v>98</v>
      </c>
      <c r="AD9" s="32" t="s">
        <v>46</v>
      </c>
      <c r="AE9" s="32" t="s">
        <v>99</v>
      </c>
      <c r="AF9" s="57"/>
      <c r="AG9" s="57"/>
      <c r="AH9" s="57"/>
      <c r="AI9" s="57"/>
      <c r="AJ9" s="3"/>
      <c r="AK9" s="23"/>
      <c r="AL9" s="3"/>
      <c r="AN9" s="57"/>
      <c r="AO9" s="57"/>
      <c r="AP9" s="57"/>
      <c r="AQ9" s="57"/>
      <c r="AR9" s="57"/>
      <c r="AS9" s="57"/>
      <c r="AT9" s="57"/>
      <c r="AU9" s="57"/>
      <c r="AV9" s="57"/>
      <c r="AW9" s="57"/>
    </row>
    <row r="10" spans="1:49" ht="50.1" customHeight="1">
      <c r="A10" s="118" t="str" cm="1">
        <f t="array" aca="1" ref="A10" ca="1">IFERROR(_xlfn.LET(_xlpm.dias,NETWORKDAYS(MAX(IF((Suspendidos_Total[ID]=Pendientes[[#This Row],[ID]])*(Suspendidos_Total[PEDIDO]&lt;&gt;Pendientes[[#This Row],[Pedido]]),
                         Suspendidos_Total[MARCA FIN])),TODAY(),Feriados[Fecha]),_xlpm.concepto,INDEX(Suspendidos_Total[CONCEPTO LLAMADA],MATCH(MAX(IF((Suspendidos_Total[ID]=Pendientes[[#This Row],[ID]])*(Suspendidos_Total[PEDIDO]&lt;&gt;Pendientes[[#This Row],[Pedido]]),Suspendidos_Total[MARCA FIN])),Suspendidos_Total[MARCA FIN],0)),IF(_xlpm.dias&gt;=20,_xlpm.concepto &amp; CHAR(160)&amp; "-" &amp; CHAR(160)&amp; INT(_xlpm.dias/20)&amp; " " &amp; IF(INT(_xlpm.dias/20)=1,"mes","meses") &amp; IF(MOD(_xlpm.dias,20)&gt;0,CHAR(160)&amp; "," &amp; CHAR(160)&amp; MOD(_xlpm.dias,20)&amp; " " &amp; IF(MOD(_xlpm.dias,20)=1,"día","días"),""),
        _xlpm.concepto &amp; CHAR(160)&amp; "-" &amp; CHAR(160) &amp; IF(INT(_xlpm.dias/5)&gt;0,INT(_xlpm.dias/5)&amp; " " &amp; IF(INT(_xlpm.dias/5)=1,"semana","semanas") &amp; IF(MOD(_xlpm.dias,5)&gt;0,CHAR(160)&amp; "," &amp; CHAR(160),""),"") &amp; IF(MOD(_xlpm.dias,5)&gt;0,MOD(_xlpm.dias,5)&amp; " " &amp; IF(MOD(_xlpm.dias,5)=1,"día","días"),""))
),"")</f>
        <v>SC - 1 mes , 18 días</v>
      </c>
      <c r="B10" s="111"/>
      <c r="C10" s="63">
        <v>0</v>
      </c>
      <c r="D10" s="110"/>
      <c r="E10" s="121">
        <v>46083.746747685182</v>
      </c>
      <c r="F10" s="89">
        <v>3.9219444444444442</v>
      </c>
      <c r="G10" s="122">
        <v>46083.583333333336</v>
      </c>
      <c r="H10" s="2" t="s">
        <v>100</v>
      </c>
      <c r="I10" s="43" t="s">
        <v>81</v>
      </c>
      <c r="J10" s="64">
        <v>101162952</v>
      </c>
      <c r="K10" s="32">
        <v>0</v>
      </c>
      <c r="L10" s="43" t="s">
        <v>33</v>
      </c>
      <c r="M10" s="119" t="s">
        <v>34</v>
      </c>
      <c r="N10" s="32" t="s">
        <v>101</v>
      </c>
      <c r="O10" s="65">
        <v>0</v>
      </c>
      <c r="P10" s="43" t="s">
        <v>102</v>
      </c>
      <c r="Q10" s="43" t="s">
        <v>103</v>
      </c>
      <c r="R10" s="32" t="s">
        <v>38</v>
      </c>
      <c r="S10" s="43" t="s">
        <v>104</v>
      </c>
      <c r="T10" s="80" t="s">
        <v>105</v>
      </c>
      <c r="U10" s="80" t="s">
        <v>106</v>
      </c>
      <c r="V10" s="43" t="s">
        <v>54</v>
      </c>
      <c r="W10" s="32" t="s">
        <v>43</v>
      </c>
      <c r="X10" s="32"/>
      <c r="Y10" s="80"/>
      <c r="Z10" s="32"/>
      <c r="AA10" s="43"/>
      <c r="AB10" s="32" t="s">
        <v>44</v>
      </c>
      <c r="AC10" s="28" t="s">
        <v>107</v>
      </c>
      <c r="AD10" s="32" t="s">
        <v>46</v>
      </c>
      <c r="AE10" s="32" t="s">
        <v>99</v>
      </c>
      <c r="AF10" s="57"/>
      <c r="AG10" s="57"/>
      <c r="AH10" s="57"/>
      <c r="AI10" s="57"/>
      <c r="AJ10" s="3"/>
      <c r="AK10" s="23"/>
      <c r="AL10" s="3"/>
      <c r="AN10" s="57"/>
      <c r="AO10" s="57"/>
      <c r="AP10" s="57"/>
      <c r="AQ10" s="57"/>
      <c r="AR10" s="57"/>
      <c r="AS10" s="57"/>
      <c r="AT10" s="57"/>
      <c r="AU10" s="57"/>
      <c r="AV10" s="57"/>
      <c r="AW10" s="57"/>
    </row>
    <row r="11" spans="1:49" ht="50.1" customHeight="1">
      <c r="A11" s="118" t="str" cm="1">
        <f t="array" aca="1" ref="A11" ca="1">IFERROR(_xlfn.LET(_xlpm.dias,NETWORKDAYS(MAX(IF((Suspendidos_Total[ID]=Pendientes[[#This Row],[ID]])*(Suspendidos_Total[PEDIDO]&lt;&gt;Pendientes[[#This Row],[Pedido]]),
                         Suspendidos_Total[MARCA FIN])),TODAY(),Feriados[Fecha]),_xlpm.concepto,INDEX(Suspendidos_Total[CONCEPTO LLAMADA],MATCH(MAX(IF((Suspendidos_Total[ID]=Pendientes[[#This Row],[ID]])*(Suspendidos_Total[PEDIDO]&lt;&gt;Pendientes[[#This Row],[Pedido]]),Suspendidos_Total[MARCA FIN])),Suspendidos_Total[MARCA FIN],0)),IF(_xlpm.dias&gt;=20,_xlpm.concepto &amp; CHAR(160)&amp; "-" &amp; CHAR(160)&amp; INT(_xlpm.dias/20)&amp; " " &amp; IF(INT(_xlpm.dias/20)=1,"mes","meses") &amp; IF(MOD(_xlpm.dias,20)&gt;0,CHAR(160)&amp; "," &amp; CHAR(160)&amp; MOD(_xlpm.dias,20)&amp; " " &amp; IF(MOD(_xlpm.dias,20)=1,"día","días"),""),
        _xlpm.concepto &amp; CHAR(160)&amp; "-" &amp; CHAR(160) &amp; IF(INT(_xlpm.dias/5)&gt;0,INT(_xlpm.dias/5)&amp; " " &amp; IF(INT(_xlpm.dias/5)=1,"semana","semanas") &amp; IF(MOD(_xlpm.dias,5)&gt;0,CHAR(160)&amp; "," &amp; CHAR(160),""),"") &amp; IF(MOD(_xlpm.dias,5)&gt;0,MOD(_xlpm.dias,5)&amp; " " &amp; IF(MOD(_xlpm.dias,5)=1,"día","días"),""))
),"")</f>
        <v>MTM - 1 semana , 2 días</v>
      </c>
      <c r="B11" s="111">
        <v>1</v>
      </c>
      <c r="C11" s="63">
        <v>0.05</v>
      </c>
      <c r="D11" s="110"/>
      <c r="E11" s="121">
        <v>46085.75</v>
      </c>
      <c r="F11" s="89">
        <v>56.616666666666667</v>
      </c>
      <c r="G11" s="122">
        <v>46083.390972222223</v>
      </c>
      <c r="H11" s="2" t="s">
        <v>108</v>
      </c>
      <c r="I11" s="43" t="s">
        <v>72</v>
      </c>
      <c r="J11" s="64">
        <v>101162971</v>
      </c>
      <c r="K11" s="32">
        <v>0</v>
      </c>
      <c r="L11" s="43" t="s">
        <v>33</v>
      </c>
      <c r="M11" s="119" t="s">
        <v>109</v>
      </c>
      <c r="N11" s="32" t="s">
        <v>110</v>
      </c>
      <c r="O11" s="65">
        <v>0</v>
      </c>
      <c r="P11" s="43" t="s">
        <v>111</v>
      </c>
      <c r="Q11" s="43" t="s">
        <v>112</v>
      </c>
      <c r="R11" s="32" t="s">
        <v>38</v>
      </c>
      <c r="S11" s="43" t="s">
        <v>51</v>
      </c>
      <c r="T11" s="80" t="s">
        <v>40</v>
      </c>
      <c r="U11" s="80" t="s">
        <v>113</v>
      </c>
      <c r="V11" s="43" t="s">
        <v>114</v>
      </c>
      <c r="W11" s="32" t="s">
        <v>43</v>
      </c>
      <c r="X11" s="32"/>
      <c r="Y11" s="80"/>
      <c r="Z11" s="32"/>
      <c r="AA11" s="43"/>
      <c r="AB11" s="32" t="s">
        <v>44</v>
      </c>
      <c r="AC11" s="28" t="s">
        <v>115</v>
      </c>
      <c r="AD11" s="32" t="s">
        <v>70</v>
      </c>
      <c r="AE11" s="32" t="s">
        <v>104</v>
      </c>
      <c r="AF11" s="57"/>
      <c r="AG11" s="57"/>
      <c r="AH11" s="57"/>
      <c r="AI11" s="57"/>
      <c r="AJ11" s="3"/>
      <c r="AK11" s="23"/>
      <c r="AL11" s="3"/>
      <c r="AN11" s="57"/>
      <c r="AO11" s="57"/>
      <c r="AP11" s="57"/>
      <c r="AQ11" s="57"/>
      <c r="AR11" s="57"/>
      <c r="AS11" s="57"/>
      <c r="AT11" s="57"/>
      <c r="AU11" s="57"/>
      <c r="AV11" s="57"/>
      <c r="AW11" s="57"/>
    </row>
    <row r="12" spans="1:49" ht="50.1" customHeight="1">
      <c r="A12" s="118" t="str" cm="1">
        <f t="array" aca="1" ref="A12" ca="1">IFERROR(_xlfn.LET(_xlpm.dias,NETWORKDAYS(MAX(IF((Suspendidos_Total[ID]=Pendientes[[#This Row],[ID]])*(Suspendidos_Total[PEDIDO]&lt;&gt;Pendientes[[#This Row],[Pedido]]),
                         Suspendidos_Total[MARCA FIN])),TODAY(),Feriados[Fecha]),_xlpm.concepto,INDEX(Suspendidos_Total[CONCEPTO LLAMADA],MATCH(MAX(IF((Suspendidos_Total[ID]=Pendientes[[#This Row],[ID]])*(Suspendidos_Total[PEDIDO]&lt;&gt;Pendientes[[#This Row],[Pedido]]),Suspendidos_Total[MARCA FIN])),Suspendidos_Total[MARCA FIN],0)),IF(_xlpm.dias&gt;=20,_xlpm.concepto &amp; CHAR(160)&amp; "-" &amp; CHAR(160)&amp; INT(_xlpm.dias/20)&amp; " " &amp; IF(INT(_xlpm.dias/20)=1,"mes","meses") &amp; IF(MOD(_xlpm.dias,20)&gt;0,CHAR(160)&amp; "," &amp; CHAR(160)&amp; MOD(_xlpm.dias,20)&amp; " " &amp; IF(MOD(_xlpm.dias,20)=1,"día","días"),""),
        _xlpm.concepto &amp; CHAR(160)&amp; "-" &amp; CHAR(160) &amp; IF(INT(_xlpm.dias/5)&gt;0,INT(_xlpm.dias/5)&amp; " " &amp; IF(INT(_xlpm.dias/5)=1,"semana","semanas") &amp; IF(MOD(_xlpm.dias,5)&gt;0,CHAR(160)&amp; "," &amp; CHAR(160),""),"") &amp; IF(MOD(_xlpm.dias,5)&gt;0,MOD(_xlpm.dias,5)&amp; " " &amp; IF(MOD(_xlpm.dias,5)=1,"día","días"),""))
),"")</f>
        <v>MTM - 2 semanas , 2 días</v>
      </c>
      <c r="B12" s="111">
        <v>1</v>
      </c>
      <c r="C12" s="63">
        <v>0.2</v>
      </c>
      <c r="D12" s="110"/>
      <c r="E12" s="121">
        <v>46084.420231481483</v>
      </c>
      <c r="F12" s="89">
        <v>20.085555555555555</v>
      </c>
      <c r="G12" s="122">
        <v>46083.583333333336</v>
      </c>
      <c r="H12" s="2" t="s">
        <v>100</v>
      </c>
      <c r="I12" s="43" t="s">
        <v>81</v>
      </c>
      <c r="J12" s="64">
        <v>101162995</v>
      </c>
      <c r="K12" s="32">
        <v>0</v>
      </c>
      <c r="L12" s="43" t="s">
        <v>33</v>
      </c>
      <c r="M12" s="119" t="s">
        <v>34</v>
      </c>
      <c r="N12" s="32" t="s">
        <v>116</v>
      </c>
      <c r="O12" s="65">
        <v>0</v>
      </c>
      <c r="P12" s="43" t="s">
        <v>117</v>
      </c>
      <c r="Q12" s="43" t="s">
        <v>118</v>
      </c>
      <c r="R12" s="32" t="s">
        <v>38</v>
      </c>
      <c r="S12" s="43" t="s">
        <v>119</v>
      </c>
      <c r="T12" s="80" t="s">
        <v>120</v>
      </c>
      <c r="U12" s="80" t="s">
        <v>121</v>
      </c>
      <c r="V12" s="43" t="s">
        <v>42</v>
      </c>
      <c r="W12" s="32" t="s">
        <v>43</v>
      </c>
      <c r="X12" s="32"/>
      <c r="Y12" s="80"/>
      <c r="Z12" s="32"/>
      <c r="AA12" s="43"/>
      <c r="AB12" s="32" t="s">
        <v>44</v>
      </c>
      <c r="AC12" s="28" t="s">
        <v>122</v>
      </c>
      <c r="AD12" s="32" t="s">
        <v>46</v>
      </c>
      <c r="AE12" s="32" t="s">
        <v>119</v>
      </c>
      <c r="AF12" s="57"/>
      <c r="AG12" s="57"/>
      <c r="AH12" s="57"/>
      <c r="AI12" s="57"/>
      <c r="AJ12" s="3"/>
      <c r="AK12" s="23"/>
      <c r="AL12" s="3"/>
      <c r="AN12" s="57"/>
      <c r="AO12" s="57"/>
      <c r="AP12" s="57"/>
      <c r="AQ12" s="57"/>
      <c r="AR12" s="57"/>
      <c r="AS12" s="57"/>
      <c r="AT12" s="57"/>
      <c r="AU12" s="57"/>
      <c r="AV12" s="57"/>
      <c r="AW12" s="57"/>
    </row>
    <row r="13" spans="1:49" ht="50.1" customHeight="1">
      <c r="A13" s="118" t="str" cm="1">
        <f t="array" aca="1" ref="A13" ca="1">IFERROR(_xlfn.LET(_xlpm.dias,NETWORKDAYS(MAX(IF((Suspendidos_Total[ID]=Pendientes[[#This Row],[ID]])*(Suspendidos_Total[PEDIDO]&lt;&gt;Pendientes[[#This Row],[Pedido]]),
                         Suspendidos_Total[MARCA FIN])),TODAY(),Feriados[Fecha]),_xlpm.concepto,INDEX(Suspendidos_Total[CONCEPTO LLAMADA],MATCH(MAX(IF((Suspendidos_Total[ID]=Pendientes[[#This Row],[ID]])*(Suspendidos_Total[PEDIDO]&lt;&gt;Pendientes[[#This Row],[Pedido]]),Suspendidos_Total[MARCA FIN])),Suspendidos_Total[MARCA FIN],0)),IF(_xlpm.dias&gt;=20,_xlpm.concepto &amp; CHAR(160)&amp; "-" &amp; CHAR(160)&amp; INT(_xlpm.dias/20)&amp; " " &amp; IF(INT(_xlpm.dias/20)=1,"mes","meses") &amp; IF(MOD(_xlpm.dias,20)&gt;0,CHAR(160)&amp; "," &amp; CHAR(160)&amp; MOD(_xlpm.dias,20)&amp; " " &amp; IF(MOD(_xlpm.dias,20)=1,"día","días"),""),
        _xlpm.concepto &amp; CHAR(160)&amp; "-" &amp; CHAR(160) &amp; IF(INT(_xlpm.dias/5)&gt;0,INT(_xlpm.dias/5)&amp; " " &amp; IF(INT(_xlpm.dias/5)=1,"semana","semanas") &amp; IF(MOD(_xlpm.dias,5)&gt;0,CHAR(160)&amp; "," &amp; CHAR(160),""),"") &amp; IF(MOD(_xlpm.dias,5)&gt;0,MOD(_xlpm.dias,5)&amp; " " &amp; IF(MOD(_xlpm.dias,5)=1,"día","días"),""))
),"")</f>
        <v>MTM - 1 semana , 2 días</v>
      </c>
      <c r="B13" s="111">
        <v>2</v>
      </c>
      <c r="C13" s="63">
        <v>0.62</v>
      </c>
      <c r="D13" s="110"/>
      <c r="E13" s="121">
        <v>46083.541666666664</v>
      </c>
      <c r="F13" s="89">
        <v>5</v>
      </c>
      <c r="G13" s="122">
        <v>46083.333333333336</v>
      </c>
      <c r="H13" s="2" t="s">
        <v>47</v>
      </c>
      <c r="I13" s="43" t="s">
        <v>32</v>
      </c>
      <c r="J13" s="64">
        <v>101162436</v>
      </c>
      <c r="K13" s="32">
        <v>200182779</v>
      </c>
      <c r="L13" s="43" t="s">
        <v>33</v>
      </c>
      <c r="M13" s="119" t="s">
        <v>34</v>
      </c>
      <c r="N13" s="32" t="s">
        <v>123</v>
      </c>
      <c r="O13" s="65">
        <v>0</v>
      </c>
      <c r="P13" s="43" t="s">
        <v>50</v>
      </c>
      <c r="Q13" s="43" t="s">
        <v>37</v>
      </c>
      <c r="R13" s="32" t="s">
        <v>38</v>
      </c>
      <c r="S13" s="43" t="s">
        <v>119</v>
      </c>
      <c r="T13" s="80" t="s">
        <v>105</v>
      </c>
      <c r="U13" s="80" t="s">
        <v>124</v>
      </c>
      <c r="V13" s="43" t="s">
        <v>54</v>
      </c>
      <c r="W13" s="32" t="s">
        <v>43</v>
      </c>
      <c r="X13" s="32"/>
      <c r="Y13" s="80"/>
      <c r="Z13" s="32"/>
      <c r="AA13" s="43"/>
      <c r="AB13" s="32" t="s">
        <v>44</v>
      </c>
      <c r="AC13" s="28" t="s">
        <v>125</v>
      </c>
      <c r="AD13" s="32" t="s">
        <v>46</v>
      </c>
      <c r="AE13" s="32" t="s">
        <v>119</v>
      </c>
      <c r="AF13" s="57"/>
      <c r="AG13" s="57"/>
      <c r="AH13" s="57"/>
      <c r="AI13" s="57"/>
      <c r="AJ13" s="3"/>
      <c r="AK13" s="23"/>
      <c r="AL13" s="3"/>
      <c r="AN13" s="57"/>
      <c r="AO13" s="57"/>
      <c r="AP13" s="57"/>
      <c r="AQ13" s="57"/>
      <c r="AR13" s="57"/>
      <c r="AS13" s="57"/>
      <c r="AT13" s="57"/>
      <c r="AU13" s="57"/>
      <c r="AV13" s="57"/>
      <c r="AW13" s="57"/>
    </row>
    <row r="14" spans="1:49" ht="50.1" customHeight="1">
      <c r="A14" s="118" t="str" cm="1">
        <f t="array" aca="1" ref="A14" ca="1">IFERROR(_xlfn.LET(_xlpm.dias,NETWORKDAYS(MAX(IF((Suspendidos_Total[ID]=Pendientes[[#This Row],[ID]])*(Suspendidos_Total[PEDIDO]&lt;&gt;Pendientes[[#This Row],[Pedido]]),
                         Suspendidos_Total[MARCA FIN])),TODAY(),Feriados[Fecha]),_xlpm.concepto,INDEX(Suspendidos_Total[CONCEPTO LLAMADA],MATCH(MAX(IF((Suspendidos_Total[ID]=Pendientes[[#This Row],[ID]])*(Suspendidos_Total[PEDIDO]&lt;&gt;Pendientes[[#This Row],[Pedido]]),Suspendidos_Total[MARCA FIN])),Suspendidos_Total[MARCA FIN],0)),IF(_xlpm.dias&gt;=20,_xlpm.concepto &amp; CHAR(160)&amp; "-" &amp; CHAR(160)&amp; INT(_xlpm.dias/20)&amp; " " &amp; IF(INT(_xlpm.dias/20)=1,"mes","meses") &amp; IF(MOD(_xlpm.dias,20)&gt;0,CHAR(160)&amp; "," &amp; CHAR(160)&amp; MOD(_xlpm.dias,20)&amp; " " &amp; IF(MOD(_xlpm.dias,20)=1,"día","días"),""),
        _xlpm.concepto &amp; CHAR(160)&amp; "-" &amp; CHAR(160) &amp; IF(INT(_xlpm.dias/5)&gt;0,INT(_xlpm.dias/5)&amp; " " &amp; IF(INT(_xlpm.dias/5)=1,"semana","semanas") &amp; IF(MOD(_xlpm.dias,5)&gt;0,CHAR(160)&amp; "," &amp; CHAR(160),""),"") &amp; IF(MOD(_xlpm.dias,5)&gt;0,MOD(_xlpm.dias,5)&amp; " " &amp; IF(MOD(_xlpm.dias,5)=1,"día","días"),""))
),"")</f>
        <v>SC - 2 semanas</v>
      </c>
      <c r="B14" s="111">
        <v>3</v>
      </c>
      <c r="C14" s="63">
        <v>0.12</v>
      </c>
      <c r="D14" s="110"/>
      <c r="E14" s="121">
        <v>46084.583333333336</v>
      </c>
      <c r="F14" s="89">
        <v>25</v>
      </c>
      <c r="G14" s="122">
        <v>46083.541666666664</v>
      </c>
      <c r="H14" s="2" t="s">
        <v>126</v>
      </c>
      <c r="I14" s="43" t="s">
        <v>81</v>
      </c>
      <c r="J14" s="64">
        <v>101162508</v>
      </c>
      <c r="K14" s="32">
        <v>200182770</v>
      </c>
      <c r="L14" s="43" t="s">
        <v>33</v>
      </c>
      <c r="M14" s="119" t="s">
        <v>127</v>
      </c>
      <c r="N14" s="32" t="s">
        <v>128</v>
      </c>
      <c r="O14" s="65">
        <v>0</v>
      </c>
      <c r="P14" s="43" t="s">
        <v>129</v>
      </c>
      <c r="Q14" s="43" t="s">
        <v>130</v>
      </c>
      <c r="R14" s="32" t="s">
        <v>38</v>
      </c>
      <c r="S14" s="43" t="s">
        <v>131</v>
      </c>
      <c r="T14" s="80" t="s">
        <v>132</v>
      </c>
      <c r="U14" s="80" t="s">
        <v>133</v>
      </c>
      <c r="V14" s="43" t="s">
        <v>134</v>
      </c>
      <c r="W14" s="32" t="s">
        <v>43</v>
      </c>
      <c r="X14" s="32"/>
      <c r="Y14" s="80"/>
      <c r="Z14" s="32"/>
      <c r="AA14" s="43"/>
      <c r="AB14" s="32" t="s">
        <v>44</v>
      </c>
      <c r="AC14" s="28" t="s">
        <v>135</v>
      </c>
      <c r="AD14" s="32" t="s">
        <v>136</v>
      </c>
      <c r="AE14" s="32" t="s">
        <v>131</v>
      </c>
      <c r="AF14" s="57"/>
      <c r="AG14" s="57"/>
      <c r="AH14" s="57"/>
      <c r="AI14" s="57"/>
      <c r="AJ14" s="3"/>
      <c r="AK14" s="23"/>
      <c r="AL14" s="3"/>
      <c r="AN14" s="57"/>
      <c r="AO14" s="57"/>
      <c r="AP14" s="57"/>
      <c r="AQ14" s="57"/>
      <c r="AR14" s="57"/>
      <c r="AS14" s="57"/>
      <c r="AT14" s="57"/>
      <c r="AU14" s="57"/>
      <c r="AV14" s="57"/>
      <c r="AW14" s="57"/>
    </row>
    <row r="15" spans="1:49" ht="50.1" customHeight="1">
      <c r="A15" s="118" t="str" cm="1">
        <f t="array" aca="1" ref="A15" ca="1">IFERROR(_xlfn.LET(_xlpm.dias,NETWORKDAYS(MAX(IF((Suspendidos_Total[ID]=Pendientes[[#This Row],[ID]])*(Suspendidos_Total[PEDIDO]&lt;&gt;Pendientes[[#This Row],[Pedido]]),
                         Suspendidos_Total[MARCA FIN])),TODAY(),Feriados[Fecha]),_xlpm.concepto,INDEX(Suspendidos_Total[CONCEPTO LLAMADA],MATCH(MAX(IF((Suspendidos_Total[ID]=Pendientes[[#This Row],[ID]])*(Suspendidos_Total[PEDIDO]&lt;&gt;Pendientes[[#This Row],[Pedido]]),Suspendidos_Total[MARCA FIN])),Suspendidos_Total[MARCA FIN],0)),IF(_xlpm.dias&gt;=20,_xlpm.concepto &amp; CHAR(160)&amp; "-" &amp; CHAR(160)&amp; INT(_xlpm.dias/20)&amp; " " &amp; IF(INT(_xlpm.dias/20)=1,"mes","meses") &amp; IF(MOD(_xlpm.dias,20)&gt;0,CHAR(160)&amp; "," &amp; CHAR(160)&amp; MOD(_xlpm.dias,20)&amp; " " &amp; IF(MOD(_xlpm.dias,20)=1,"día","días"),""),
        _xlpm.concepto &amp; CHAR(160)&amp; "-" &amp; CHAR(160) &amp; IF(INT(_xlpm.dias/5)&gt;0,INT(_xlpm.dias/5)&amp; " " &amp; IF(INT(_xlpm.dias/5)=1,"semana","semanas") &amp; IF(MOD(_xlpm.dias,5)&gt;0,CHAR(160)&amp; "," &amp; CHAR(160),""),"") &amp; IF(MOD(_xlpm.dias,5)&gt;0,MOD(_xlpm.dias,5)&amp; " " &amp; IF(MOD(_xlpm.dias,5)=1,"día","días"),""))
),"")</f>
        <v>SC - 1 mes</v>
      </c>
      <c r="B15" s="111">
        <v>2</v>
      </c>
      <c r="C15" s="63">
        <v>0.34</v>
      </c>
      <c r="D15" s="110"/>
      <c r="E15" s="121">
        <v>46084.4997337963</v>
      </c>
      <c r="F15" s="89">
        <v>26.993611111111111</v>
      </c>
      <c r="G15" s="122">
        <v>46083.375</v>
      </c>
      <c r="H15" s="2" t="s">
        <v>137</v>
      </c>
      <c r="I15" s="43" t="s">
        <v>32</v>
      </c>
      <c r="J15" s="64">
        <v>101162427</v>
      </c>
      <c r="K15" s="32">
        <v>0</v>
      </c>
      <c r="L15" s="43" t="s">
        <v>33</v>
      </c>
      <c r="M15" s="119" t="s">
        <v>127</v>
      </c>
      <c r="N15" s="32" t="s">
        <v>138</v>
      </c>
      <c r="O15" s="65">
        <v>0</v>
      </c>
      <c r="P15" s="43" t="s">
        <v>139</v>
      </c>
      <c r="Q15" s="43" t="s">
        <v>130</v>
      </c>
      <c r="R15" s="32" t="s">
        <v>38</v>
      </c>
      <c r="S15" s="43" t="s">
        <v>131</v>
      </c>
      <c r="T15" s="80" t="s">
        <v>65</v>
      </c>
      <c r="U15" s="80" t="s">
        <v>140</v>
      </c>
      <c r="V15" s="43" t="s">
        <v>141</v>
      </c>
      <c r="W15" s="32" t="s">
        <v>43</v>
      </c>
      <c r="X15" s="32"/>
      <c r="Y15" s="80"/>
      <c r="Z15" s="32"/>
      <c r="AA15" s="43"/>
      <c r="AB15" s="32" t="s">
        <v>44</v>
      </c>
      <c r="AC15" s="28" t="s">
        <v>142</v>
      </c>
      <c r="AD15" s="32" t="s">
        <v>136</v>
      </c>
      <c r="AE15" s="32" t="s">
        <v>131</v>
      </c>
      <c r="AF15" s="57"/>
      <c r="AG15" s="57"/>
      <c r="AH15" s="57"/>
      <c r="AI15" s="57"/>
      <c r="AJ15" s="3"/>
      <c r="AK15" s="23"/>
      <c r="AL15" s="3"/>
      <c r="AN15" s="57"/>
      <c r="AO15" s="57"/>
      <c r="AP15" s="57"/>
      <c r="AQ15" s="57"/>
      <c r="AR15" s="57"/>
      <c r="AS15" s="57"/>
      <c r="AT15" s="57"/>
      <c r="AU15" s="57"/>
      <c r="AV15" s="57"/>
      <c r="AW15" s="57"/>
    </row>
    <row r="16" spans="1:49" ht="50.1" customHeight="1">
      <c r="A16" s="118" t="str" cm="1">
        <f t="array" aca="1" ref="A16" ca="1">IFERROR(_xlfn.LET(_xlpm.dias,NETWORKDAYS(MAX(IF((Suspendidos_Total[ID]=Pendientes[[#This Row],[ID]])*(Suspendidos_Total[PEDIDO]&lt;&gt;Pendientes[[#This Row],[Pedido]]),
                         Suspendidos_Total[MARCA FIN])),TODAY(),Feriados[Fecha]),_xlpm.concepto,INDEX(Suspendidos_Total[CONCEPTO LLAMADA],MATCH(MAX(IF((Suspendidos_Total[ID]=Pendientes[[#This Row],[ID]])*(Suspendidos_Total[PEDIDO]&lt;&gt;Pendientes[[#This Row],[Pedido]]),Suspendidos_Total[MARCA FIN])),Suspendidos_Total[MARCA FIN],0)),IF(_xlpm.dias&gt;=20,_xlpm.concepto &amp; CHAR(160)&amp; "-" &amp; CHAR(160)&amp; INT(_xlpm.dias/20)&amp; " " &amp; IF(INT(_xlpm.dias/20)=1,"mes","meses") &amp; IF(MOD(_xlpm.dias,20)&gt;0,CHAR(160)&amp; "," &amp; CHAR(160)&amp; MOD(_xlpm.dias,20)&amp; " " &amp; IF(MOD(_xlpm.dias,20)=1,"día","días"),""),
        _xlpm.concepto &amp; CHAR(160)&amp; "-" &amp; CHAR(160) &amp; IF(INT(_xlpm.dias/5)&gt;0,INT(_xlpm.dias/5)&amp; " " &amp; IF(INT(_xlpm.dias/5)=1,"semana","semanas") &amp; IF(MOD(_xlpm.dias,5)&gt;0,CHAR(160)&amp; "," &amp; CHAR(160),""),"") &amp; IF(MOD(_xlpm.dias,5)&gt;0,MOD(_xlpm.dias,5)&amp; " " &amp; IF(MOD(_xlpm.dias,5)=1,"día","días"),""))
),"")</f>
        <v>SC - 5 meses , 10 días</v>
      </c>
      <c r="B16" s="111"/>
      <c r="C16" s="63">
        <v>0.35</v>
      </c>
      <c r="D16" s="110"/>
      <c r="E16" s="121">
        <v>46084.498379629629</v>
      </c>
      <c r="F16" s="89">
        <v>26.961111111111109</v>
      </c>
      <c r="G16" s="122">
        <v>46083.375</v>
      </c>
      <c r="H16" s="2" t="s">
        <v>137</v>
      </c>
      <c r="I16" s="43" t="s">
        <v>32</v>
      </c>
      <c r="J16" s="64">
        <v>101162426</v>
      </c>
      <c r="K16" s="32">
        <v>0</v>
      </c>
      <c r="L16" s="43" t="s">
        <v>33</v>
      </c>
      <c r="M16" s="119" t="s">
        <v>127</v>
      </c>
      <c r="N16" s="32" t="s">
        <v>143</v>
      </c>
      <c r="O16" s="65">
        <v>1</v>
      </c>
      <c r="P16" s="43" t="s">
        <v>139</v>
      </c>
      <c r="Q16" s="43" t="s">
        <v>130</v>
      </c>
      <c r="R16" s="32" t="s">
        <v>38</v>
      </c>
      <c r="S16" s="43" t="s">
        <v>131</v>
      </c>
      <c r="T16" s="80" t="s">
        <v>65</v>
      </c>
      <c r="U16" s="80" t="s">
        <v>140</v>
      </c>
      <c r="V16" s="43" t="s">
        <v>144</v>
      </c>
      <c r="W16" s="32" t="s">
        <v>43</v>
      </c>
      <c r="X16" s="32"/>
      <c r="Y16" s="80"/>
      <c r="Z16" s="32"/>
      <c r="AA16" s="43"/>
      <c r="AB16" s="32" t="s">
        <v>44</v>
      </c>
      <c r="AC16" s="28" t="s">
        <v>145</v>
      </c>
      <c r="AD16" s="32" t="s">
        <v>136</v>
      </c>
      <c r="AE16" s="32" t="s">
        <v>131</v>
      </c>
      <c r="AF16" s="58"/>
      <c r="AG16" s="57"/>
      <c r="AH16" s="57"/>
      <c r="AI16" s="57"/>
      <c r="AJ16" s="3"/>
      <c r="AK16" s="23"/>
      <c r="AL16" s="3"/>
      <c r="AN16" s="57"/>
      <c r="AO16" s="57"/>
      <c r="AP16" s="57"/>
      <c r="AQ16" s="57"/>
      <c r="AR16" s="57"/>
      <c r="AS16" s="57"/>
      <c r="AT16" s="57"/>
      <c r="AU16" s="57"/>
      <c r="AV16" s="57"/>
      <c r="AW16" s="57"/>
    </row>
    <row r="17" spans="1:49" ht="50.1" customHeight="1">
      <c r="A17" s="118" t="str" cm="1">
        <f t="array" aca="1" ref="A17" ca="1">IFERROR(_xlfn.LET(_xlpm.dias,NETWORKDAYS(MAX(IF((Suspendidos_Total[ID]=Pendientes[[#This Row],[ID]])*(Suspendidos_Total[PEDIDO]&lt;&gt;Pendientes[[#This Row],[Pedido]]),
                         Suspendidos_Total[MARCA FIN])),TODAY(),Feriados[Fecha]),_xlpm.concepto,INDEX(Suspendidos_Total[CONCEPTO LLAMADA],MATCH(MAX(IF((Suspendidos_Total[ID]=Pendientes[[#This Row],[ID]])*(Suspendidos_Total[PEDIDO]&lt;&gt;Pendientes[[#This Row],[Pedido]]),Suspendidos_Total[MARCA FIN])),Suspendidos_Total[MARCA FIN],0)),IF(_xlpm.dias&gt;=20,_xlpm.concepto &amp; CHAR(160)&amp; "-" &amp; CHAR(160)&amp; INT(_xlpm.dias/20)&amp; " " &amp; IF(INT(_xlpm.dias/20)=1,"mes","meses") &amp; IF(MOD(_xlpm.dias,20)&gt;0,CHAR(160)&amp; "," &amp; CHAR(160)&amp; MOD(_xlpm.dias,20)&amp; " " &amp; IF(MOD(_xlpm.dias,20)=1,"día","días"),""),
        _xlpm.concepto &amp; CHAR(160)&amp; "-" &amp; CHAR(160) &amp; IF(INT(_xlpm.dias/5)&gt;0,INT(_xlpm.dias/5)&amp; " " &amp; IF(INT(_xlpm.dias/5)=1,"semana","semanas") &amp; IF(MOD(_xlpm.dias,5)&gt;0,CHAR(160)&amp; "," &amp; CHAR(160),""),"") &amp; IF(MOD(_xlpm.dias,5)&gt;0,MOD(_xlpm.dias,5)&amp; " " &amp; IF(MOD(_xlpm.dias,5)=1,"día","días"),""))
),"")</f>
        <v>SC - 7 meses , 12 días</v>
      </c>
      <c r="B17" s="111"/>
      <c r="C17" s="63">
        <v>0.35</v>
      </c>
      <c r="D17" s="110"/>
      <c r="E17" s="121">
        <v>46084.497997685183</v>
      </c>
      <c r="F17" s="89">
        <v>26.951944444444443</v>
      </c>
      <c r="G17" s="122">
        <v>46083.375</v>
      </c>
      <c r="H17" s="2" t="s">
        <v>137</v>
      </c>
      <c r="I17" s="43" t="s">
        <v>32</v>
      </c>
      <c r="J17" s="64">
        <v>101162424</v>
      </c>
      <c r="K17" s="32">
        <v>0</v>
      </c>
      <c r="L17" s="43" t="s">
        <v>33</v>
      </c>
      <c r="M17" s="119" t="s">
        <v>127</v>
      </c>
      <c r="N17" s="32" t="s">
        <v>146</v>
      </c>
      <c r="O17" s="65">
        <v>1</v>
      </c>
      <c r="P17" s="43" t="s">
        <v>139</v>
      </c>
      <c r="Q17" s="43" t="s">
        <v>130</v>
      </c>
      <c r="R17" s="32" t="s">
        <v>38</v>
      </c>
      <c r="S17" s="43" t="s">
        <v>131</v>
      </c>
      <c r="T17" s="80" t="s">
        <v>65</v>
      </c>
      <c r="U17" s="80" t="s">
        <v>140</v>
      </c>
      <c r="V17" s="43" t="s">
        <v>147</v>
      </c>
      <c r="W17" s="32" t="s">
        <v>43</v>
      </c>
      <c r="X17" s="32"/>
      <c r="Y17" s="80"/>
      <c r="Z17" s="32"/>
      <c r="AA17" s="43"/>
      <c r="AB17" s="32" t="s">
        <v>44</v>
      </c>
      <c r="AC17" s="28" t="s">
        <v>148</v>
      </c>
      <c r="AD17" s="32" t="s">
        <v>136</v>
      </c>
      <c r="AE17" s="32" t="s">
        <v>131</v>
      </c>
      <c r="AF17" s="58"/>
      <c r="AG17" s="58"/>
      <c r="AH17" s="57"/>
      <c r="AI17" s="57"/>
      <c r="AJ17" s="3"/>
      <c r="AK17" s="23"/>
      <c r="AL17" s="3"/>
      <c r="AN17" s="57"/>
      <c r="AO17" s="57"/>
      <c r="AP17" s="57"/>
      <c r="AQ17" s="57"/>
      <c r="AR17" s="57"/>
      <c r="AS17" s="57"/>
      <c r="AT17" s="57"/>
      <c r="AU17" s="57"/>
      <c r="AV17" s="57"/>
      <c r="AW17" s="57"/>
    </row>
    <row r="18" spans="1:49" ht="50.1" customHeight="1">
      <c r="A18" s="118" t="str" cm="1">
        <f t="array" aca="1" ref="A18" ca="1">IFERROR(_xlfn.LET(_xlpm.dias,NETWORKDAYS(MAX(IF((Suspendidos_Total[ID]=Pendientes[[#This Row],[ID]])*(Suspendidos_Total[PEDIDO]&lt;&gt;Pendientes[[#This Row],[Pedido]]),
                         Suspendidos_Total[MARCA FIN])),TODAY(),Feriados[Fecha]),_xlpm.concepto,INDEX(Suspendidos_Total[CONCEPTO LLAMADA],MATCH(MAX(IF((Suspendidos_Total[ID]=Pendientes[[#This Row],[ID]])*(Suspendidos_Total[PEDIDO]&lt;&gt;Pendientes[[#This Row],[Pedido]]),Suspendidos_Total[MARCA FIN])),Suspendidos_Total[MARCA FIN],0)),IF(_xlpm.dias&gt;=20,_xlpm.concepto &amp; CHAR(160)&amp; "-" &amp; CHAR(160)&amp; INT(_xlpm.dias/20)&amp; " " &amp; IF(INT(_xlpm.dias/20)=1,"mes","meses") &amp; IF(MOD(_xlpm.dias,20)&gt;0,CHAR(160)&amp; "," &amp; CHAR(160)&amp; MOD(_xlpm.dias,20)&amp; " " &amp; IF(MOD(_xlpm.dias,20)=1,"día","días"),""),
        _xlpm.concepto &amp; CHAR(160)&amp; "-" &amp; CHAR(160) &amp; IF(INT(_xlpm.dias/5)&gt;0,INT(_xlpm.dias/5)&amp; " " &amp; IF(INT(_xlpm.dias/5)=1,"semana","semanas") &amp; IF(MOD(_xlpm.dias,5)&gt;0,CHAR(160)&amp; "," &amp; CHAR(160),""),"") &amp; IF(MOD(_xlpm.dias,5)&gt;0,MOD(_xlpm.dias,5)&amp; " " &amp; IF(MOD(_xlpm.dias,5)=1,"día","días"),""))
),"")</f>
        <v>MTM - 5 meses , 1 día</v>
      </c>
      <c r="B18" s="111"/>
      <c r="C18" s="63">
        <v>0</v>
      </c>
      <c r="D18" s="110"/>
      <c r="E18" s="121">
        <v>46085.424004629633</v>
      </c>
      <c r="F18" s="89">
        <v>45.676111111111112</v>
      </c>
      <c r="G18" s="122">
        <v>46083.520833333336</v>
      </c>
      <c r="H18" s="2" t="s">
        <v>149</v>
      </c>
      <c r="I18" s="43" t="s">
        <v>81</v>
      </c>
      <c r="J18" s="64">
        <v>101163027</v>
      </c>
      <c r="K18" s="32">
        <v>0</v>
      </c>
      <c r="L18" s="43" t="s">
        <v>33</v>
      </c>
      <c r="M18" s="119" t="s">
        <v>127</v>
      </c>
      <c r="N18" s="32" t="s">
        <v>150</v>
      </c>
      <c r="O18" s="65">
        <v>1</v>
      </c>
      <c r="P18" s="43" t="s">
        <v>151</v>
      </c>
      <c r="Q18" s="43" t="s">
        <v>152</v>
      </c>
      <c r="R18" s="32" t="s">
        <v>38</v>
      </c>
      <c r="S18" s="43" t="s">
        <v>153</v>
      </c>
      <c r="T18" s="80" t="s">
        <v>40</v>
      </c>
      <c r="U18" s="80" t="s">
        <v>154</v>
      </c>
      <c r="V18" s="43" t="s">
        <v>155</v>
      </c>
      <c r="W18" s="32" t="s">
        <v>43</v>
      </c>
      <c r="X18" s="32"/>
      <c r="Y18" s="80"/>
      <c r="Z18" s="32"/>
      <c r="AA18" s="43"/>
      <c r="AB18" s="32" t="s">
        <v>44</v>
      </c>
      <c r="AC18" s="28" t="s">
        <v>156</v>
      </c>
      <c r="AD18" s="32" t="s">
        <v>70</v>
      </c>
      <c r="AE18" s="32" t="s">
        <v>153</v>
      </c>
      <c r="AF18" s="58"/>
      <c r="AG18" s="58"/>
      <c r="AH18" s="57"/>
      <c r="AI18" s="57"/>
      <c r="AJ18" s="3"/>
      <c r="AK18" s="23"/>
      <c r="AL18" s="3"/>
      <c r="AN18" s="57"/>
      <c r="AO18" s="57"/>
      <c r="AP18" s="57"/>
      <c r="AQ18" s="57"/>
      <c r="AR18" s="57"/>
      <c r="AS18" s="57"/>
      <c r="AT18" s="57"/>
      <c r="AU18" s="57"/>
      <c r="AV18" s="57"/>
      <c r="AW18" s="57"/>
    </row>
    <row r="19" spans="1:49" ht="50.1" customHeight="1">
      <c r="A19" s="118" t="str" cm="1">
        <f t="array" aca="1" ref="A19" ca="1">IFERROR(_xlfn.LET(_xlpm.dias,NETWORKDAYS(MAX(IF((Suspendidos_Total[ID]=Pendientes[[#This Row],[ID]])*(Suspendidos_Total[PEDIDO]&lt;&gt;Pendientes[[#This Row],[Pedido]]),
                         Suspendidos_Total[MARCA FIN])),TODAY(),Feriados[Fecha]),_xlpm.concepto,INDEX(Suspendidos_Total[CONCEPTO LLAMADA],MATCH(MAX(IF((Suspendidos_Total[ID]=Pendientes[[#This Row],[ID]])*(Suspendidos_Total[PEDIDO]&lt;&gt;Pendientes[[#This Row],[Pedido]]),Suspendidos_Total[MARCA FIN])),Suspendidos_Total[MARCA FIN],0)),IF(_xlpm.dias&gt;=20,_xlpm.concepto &amp; CHAR(160)&amp; "-" &amp; CHAR(160)&amp; INT(_xlpm.dias/20)&amp; " " &amp; IF(INT(_xlpm.dias/20)=1,"mes","meses") &amp; IF(MOD(_xlpm.dias,20)&gt;0,CHAR(160)&amp; "," &amp; CHAR(160)&amp; MOD(_xlpm.dias,20)&amp; " " &amp; IF(MOD(_xlpm.dias,20)=1,"día","días"),""),
        _xlpm.concepto &amp; CHAR(160)&amp; "-" &amp; CHAR(160) &amp; IF(INT(_xlpm.dias/5)&gt;0,INT(_xlpm.dias/5)&amp; " " &amp; IF(INT(_xlpm.dias/5)=1,"semana","semanas") &amp; IF(MOD(_xlpm.dias,5)&gt;0,CHAR(160)&amp; "," &amp; CHAR(160),""),"") &amp; IF(MOD(_xlpm.dias,5)&gt;0,MOD(_xlpm.dias,5)&amp; " " &amp; IF(MOD(_xlpm.dias,5)=1,"día","días"),""))
),"")</f>
        <v>MTM - 1 semana , 1 día</v>
      </c>
      <c r="B19" s="111">
        <v>5</v>
      </c>
      <c r="C19" s="63">
        <v>0.95</v>
      </c>
      <c r="D19" s="110"/>
      <c r="E19" s="121">
        <v>46083.482060185182</v>
      </c>
      <c r="F19" s="89">
        <v>-1.4305555555555556</v>
      </c>
      <c r="G19" s="122">
        <v>46083.541666666664</v>
      </c>
      <c r="H19" s="2" t="s">
        <v>126</v>
      </c>
      <c r="I19" s="43" t="s">
        <v>81</v>
      </c>
      <c r="J19" s="64">
        <v>101162157</v>
      </c>
      <c r="K19" s="32">
        <v>200182737</v>
      </c>
      <c r="L19" s="43" t="s">
        <v>60</v>
      </c>
      <c r="M19" s="119" t="s">
        <v>127</v>
      </c>
      <c r="N19" s="32" t="s">
        <v>157</v>
      </c>
      <c r="O19" s="65">
        <v>0</v>
      </c>
      <c r="P19" s="43" t="s">
        <v>158</v>
      </c>
      <c r="Q19" s="43" t="s">
        <v>159</v>
      </c>
      <c r="R19" s="32" t="s">
        <v>160</v>
      </c>
      <c r="S19" s="43" t="s">
        <v>161</v>
      </c>
      <c r="T19" s="80" t="s">
        <v>65</v>
      </c>
      <c r="U19" s="80" t="s">
        <v>162</v>
      </c>
      <c r="V19" s="43" t="s">
        <v>54</v>
      </c>
      <c r="W19" s="32" t="s">
        <v>43</v>
      </c>
      <c r="X19" s="32" t="s">
        <v>67</v>
      </c>
      <c r="Y19" s="80" t="s">
        <v>163</v>
      </c>
      <c r="Z19" s="32" t="s">
        <v>57</v>
      </c>
      <c r="AA19" s="43" t="s">
        <v>164</v>
      </c>
      <c r="AB19" s="32" t="s">
        <v>44</v>
      </c>
      <c r="AC19" s="28" t="s">
        <v>165</v>
      </c>
      <c r="AD19" s="32" t="s">
        <v>166</v>
      </c>
      <c r="AE19" s="32" t="s">
        <v>161</v>
      </c>
      <c r="AF19" s="58"/>
      <c r="AG19" s="58"/>
      <c r="AH19" s="57"/>
      <c r="AI19" s="57"/>
      <c r="AJ19" s="3"/>
      <c r="AK19" s="23"/>
      <c r="AL19" s="3"/>
      <c r="AN19" s="57"/>
      <c r="AO19" s="57"/>
      <c r="AP19" s="57"/>
      <c r="AQ19" s="57"/>
      <c r="AR19" s="57"/>
      <c r="AS19" s="57"/>
      <c r="AT19" s="57"/>
      <c r="AU19" s="57"/>
      <c r="AV19" s="57"/>
      <c r="AW19" s="57"/>
    </row>
    <row r="20" spans="1:49" ht="50.1" customHeight="1">
      <c r="A20" s="118" t="str" cm="1">
        <f t="array" aca="1" ref="A20" ca="1">IFERROR(_xlfn.LET(_xlpm.dias,NETWORKDAYS(MAX(IF((Suspendidos_Total[ID]=Pendientes[[#This Row],[ID]])*(Suspendidos_Total[PEDIDO]&lt;&gt;Pendientes[[#This Row],[Pedido]]),
                         Suspendidos_Total[MARCA FIN])),TODAY(),Feriados[Fecha]),_xlpm.concepto,INDEX(Suspendidos_Total[CONCEPTO LLAMADA],MATCH(MAX(IF((Suspendidos_Total[ID]=Pendientes[[#This Row],[ID]])*(Suspendidos_Total[PEDIDO]&lt;&gt;Pendientes[[#This Row],[Pedido]]),Suspendidos_Total[MARCA FIN])),Suspendidos_Total[MARCA FIN],0)),IF(_xlpm.dias&gt;=20,_xlpm.concepto &amp; CHAR(160)&amp; "-" &amp; CHAR(160)&amp; INT(_xlpm.dias/20)&amp; " " &amp; IF(INT(_xlpm.dias/20)=1,"mes","meses") &amp; IF(MOD(_xlpm.dias,20)&gt;0,CHAR(160)&amp; "," &amp; CHAR(160)&amp; MOD(_xlpm.dias,20)&amp; " " &amp; IF(MOD(_xlpm.dias,20)=1,"día","días"),""),
        _xlpm.concepto &amp; CHAR(160)&amp; "-" &amp; CHAR(160) &amp; IF(INT(_xlpm.dias/5)&gt;0,INT(_xlpm.dias/5)&amp; " " &amp; IF(INT(_xlpm.dias/5)=1,"semana","semanas") &amp; IF(MOD(_xlpm.dias,5)&gt;0,CHAR(160)&amp; "," &amp; CHAR(160),""),"") &amp; IF(MOD(_xlpm.dias,5)&gt;0,MOD(_xlpm.dias,5)&amp; " " &amp; IF(MOD(_xlpm.dias,5)=1,"día","días"),""))
),"")</f>
        <v>SC - 2 semanas , 4 días</v>
      </c>
      <c r="B20" s="111">
        <v>2</v>
      </c>
      <c r="C20" s="63">
        <v>1</v>
      </c>
      <c r="D20" s="110"/>
      <c r="E20" s="121">
        <v>46080.621296296296</v>
      </c>
      <c r="F20" s="89">
        <v>-67.088888888888889</v>
      </c>
      <c r="G20" s="122">
        <v>46083.416666666664</v>
      </c>
      <c r="H20" s="2" t="s">
        <v>31</v>
      </c>
      <c r="I20" s="43" t="s">
        <v>32</v>
      </c>
      <c r="J20" s="64">
        <v>101162329</v>
      </c>
      <c r="K20" s="32">
        <v>200182755</v>
      </c>
      <c r="L20" s="43" t="s">
        <v>60</v>
      </c>
      <c r="M20" s="119" t="s">
        <v>73</v>
      </c>
      <c r="N20" s="32" t="s">
        <v>167</v>
      </c>
      <c r="O20" s="65">
        <v>0</v>
      </c>
      <c r="P20" s="43" t="s">
        <v>168</v>
      </c>
      <c r="Q20" s="43" t="s">
        <v>169</v>
      </c>
      <c r="R20" s="32" t="s">
        <v>160</v>
      </c>
      <c r="S20" s="43" t="s">
        <v>161</v>
      </c>
      <c r="T20" s="80" t="s">
        <v>170</v>
      </c>
      <c r="U20" s="80" t="s">
        <v>171</v>
      </c>
      <c r="V20" s="43" t="s">
        <v>172</v>
      </c>
      <c r="W20" s="32" t="s">
        <v>43</v>
      </c>
      <c r="X20" s="32" t="s">
        <v>173</v>
      </c>
      <c r="Y20" s="80" t="s">
        <v>174</v>
      </c>
      <c r="Z20" s="32" t="s">
        <v>57</v>
      </c>
      <c r="AA20" s="43"/>
      <c r="AB20" s="32" t="s">
        <v>44</v>
      </c>
      <c r="AC20" s="28" t="s">
        <v>175</v>
      </c>
      <c r="AD20" s="32" t="s">
        <v>166</v>
      </c>
      <c r="AE20" s="32" t="s">
        <v>161</v>
      </c>
      <c r="AF20" s="58"/>
      <c r="AG20" s="57"/>
      <c r="AH20" s="57"/>
      <c r="AI20" s="3"/>
      <c r="AJ20" s="23"/>
      <c r="AK20" s="3"/>
      <c r="AL20" s="58"/>
      <c r="AM20" s="57"/>
      <c r="AN20" s="57"/>
      <c r="AO20" s="57"/>
      <c r="AP20" s="57"/>
      <c r="AQ20" s="57"/>
      <c r="AR20" s="57"/>
      <c r="AS20" s="57"/>
      <c r="AT20" s="57"/>
      <c r="AU20" s="57"/>
      <c r="AV20" s="57"/>
      <c r="AW20" s="57"/>
    </row>
    <row r="21" spans="1:49" ht="38.25" customHeight="1">
      <c r="A21" s="118" t="str" cm="1">
        <f t="array" aca="1" ref="A21" ca="1">IFERROR(_xlfn.LET(_xlpm.dias,NETWORKDAYS(MAX(IF((Suspendidos_Total[ID]=Pendientes[[#This Row],[ID]])*(Suspendidos_Total[PEDIDO]&lt;&gt;Pendientes[[#This Row],[Pedido]]),
                         Suspendidos_Total[MARCA FIN])),TODAY(),Feriados[Fecha]),_xlpm.concepto,INDEX(Suspendidos_Total[CONCEPTO LLAMADA],MATCH(MAX(IF((Suspendidos_Total[ID]=Pendientes[[#This Row],[ID]])*(Suspendidos_Total[PEDIDO]&lt;&gt;Pendientes[[#This Row],[Pedido]]),Suspendidos_Total[MARCA FIN])),Suspendidos_Total[MARCA FIN],0)),IF(_xlpm.dias&gt;=20,_xlpm.concepto &amp; CHAR(160)&amp; "-" &amp; CHAR(160)&amp; INT(_xlpm.dias/20)&amp; " " &amp; IF(INT(_xlpm.dias/20)=1,"mes","meses") &amp; IF(MOD(_xlpm.dias,20)&gt;0,CHAR(160)&amp; "," &amp; CHAR(160)&amp; MOD(_xlpm.dias,20)&amp; " " &amp; IF(MOD(_xlpm.dias,20)=1,"día","días"),""),
        _xlpm.concepto &amp; CHAR(160)&amp; "-" &amp; CHAR(160) &amp; IF(INT(_xlpm.dias/5)&gt;0,INT(_xlpm.dias/5)&amp; " " &amp; IF(INT(_xlpm.dias/5)=1,"semana","semanas") &amp; IF(MOD(_xlpm.dias,5)&gt;0,CHAR(160)&amp; "," &amp; CHAR(160),""),"") &amp; IF(MOD(_xlpm.dias,5)&gt;0,MOD(_xlpm.dias,5)&amp; " " &amp; IF(MOD(_xlpm.dias,5)=1,"día","días"),""))
),"")</f>
        <v>SC - 1 mes , 18 días</v>
      </c>
      <c r="B21" s="111"/>
      <c r="C21" s="63">
        <v>0.51</v>
      </c>
      <c r="D21" s="110"/>
      <c r="E21" s="121">
        <v>46083.70511574074</v>
      </c>
      <c r="F21" s="89">
        <v>4.9227777777777773</v>
      </c>
      <c r="G21" s="122">
        <v>46083.5</v>
      </c>
      <c r="H21" s="2" t="s">
        <v>176</v>
      </c>
      <c r="I21" s="43" t="s">
        <v>81</v>
      </c>
      <c r="J21" s="64">
        <v>101162889</v>
      </c>
      <c r="K21" s="32">
        <v>0</v>
      </c>
      <c r="L21" s="43" t="s">
        <v>33</v>
      </c>
      <c r="M21" s="119" t="s">
        <v>177</v>
      </c>
      <c r="N21" s="32" t="s">
        <v>178</v>
      </c>
      <c r="O21" s="65">
        <v>0</v>
      </c>
      <c r="P21" s="43" t="s">
        <v>179</v>
      </c>
      <c r="Q21" s="43" t="s">
        <v>169</v>
      </c>
      <c r="R21" s="32" t="s">
        <v>160</v>
      </c>
      <c r="S21" s="43" t="s">
        <v>161</v>
      </c>
      <c r="T21" s="80" t="s">
        <v>180</v>
      </c>
      <c r="U21" s="80" t="s">
        <v>181</v>
      </c>
      <c r="V21" s="43" t="s">
        <v>182</v>
      </c>
      <c r="W21" s="32" t="s">
        <v>43</v>
      </c>
      <c r="X21" s="32"/>
      <c r="Y21" s="80" t="s">
        <v>183</v>
      </c>
      <c r="Z21" s="32"/>
      <c r="AA21" s="43"/>
      <c r="AB21" s="32" t="s">
        <v>91</v>
      </c>
      <c r="AC21" s="28" t="s">
        <v>184</v>
      </c>
      <c r="AD21" s="32" t="s">
        <v>166</v>
      </c>
      <c r="AE21" s="32" t="s">
        <v>161</v>
      </c>
      <c r="AF21" s="58"/>
      <c r="AG21" s="57"/>
      <c r="AH21" s="57"/>
      <c r="AI21" s="3"/>
      <c r="AJ21" s="23"/>
      <c r="AK21" s="3"/>
      <c r="AL21" s="58"/>
      <c r="AM21" s="57"/>
      <c r="AN21" s="57"/>
      <c r="AO21" s="57"/>
      <c r="AP21" s="57"/>
      <c r="AQ21" s="57"/>
      <c r="AR21" s="57"/>
      <c r="AS21" s="57"/>
      <c r="AT21" s="57"/>
      <c r="AU21" s="57"/>
      <c r="AV21" s="57"/>
      <c r="AW21" s="57"/>
    </row>
    <row r="22" spans="1:49" ht="50.1" customHeight="1">
      <c r="A22" s="118" t="str" cm="1">
        <f t="array" aca="1" ref="A22" ca="1">IFERROR(_xlfn.LET(_xlpm.dias,NETWORKDAYS(MAX(IF((Suspendidos_Total[ID]=Pendientes[[#This Row],[ID]])*(Suspendidos_Total[PEDIDO]&lt;&gt;Pendientes[[#This Row],[Pedido]]),
                         Suspendidos_Total[MARCA FIN])),TODAY(),Feriados[Fecha]),_xlpm.concepto,INDEX(Suspendidos_Total[CONCEPTO LLAMADA],MATCH(MAX(IF((Suspendidos_Total[ID]=Pendientes[[#This Row],[ID]])*(Suspendidos_Total[PEDIDO]&lt;&gt;Pendientes[[#This Row],[Pedido]]),Suspendidos_Total[MARCA FIN])),Suspendidos_Total[MARCA FIN],0)),IF(_xlpm.dias&gt;=20,_xlpm.concepto &amp; CHAR(160)&amp; "-" &amp; CHAR(160)&amp; INT(_xlpm.dias/20)&amp; " " &amp; IF(INT(_xlpm.dias/20)=1,"mes","meses") &amp; IF(MOD(_xlpm.dias,20)&gt;0,CHAR(160)&amp; "," &amp; CHAR(160)&amp; MOD(_xlpm.dias,20)&amp; " " &amp; IF(MOD(_xlpm.dias,20)=1,"día","días"),""),
        _xlpm.concepto &amp; CHAR(160)&amp; "-" &amp; CHAR(160) &amp; IF(INT(_xlpm.dias/5)&gt;0,INT(_xlpm.dias/5)&amp; " " &amp; IF(INT(_xlpm.dias/5)=1,"semana","semanas") &amp; IF(MOD(_xlpm.dias,5)&gt;0,CHAR(160)&amp; "," &amp; CHAR(160),""),"") &amp; IF(MOD(_xlpm.dias,5)&gt;0,MOD(_xlpm.dias,5)&amp; " " &amp; IF(MOD(_xlpm.dias,5)=1,"día","días"),""))
),"")</f>
        <v>MTM - 4 meses , 3 días</v>
      </c>
      <c r="B22" s="111"/>
      <c r="C22" s="63">
        <v>0.13</v>
      </c>
      <c r="D22" s="110"/>
      <c r="E22" s="121">
        <v>46084.45584490741</v>
      </c>
      <c r="F22" s="89">
        <v>25.006944444444443</v>
      </c>
      <c r="G22" s="122">
        <v>46083.413888888892</v>
      </c>
      <c r="H22" s="2" t="s">
        <v>185</v>
      </c>
      <c r="I22" s="43" t="s">
        <v>72</v>
      </c>
      <c r="J22" s="64">
        <v>101162985</v>
      </c>
      <c r="K22" s="32">
        <v>0</v>
      </c>
      <c r="L22" s="43" t="s">
        <v>33</v>
      </c>
      <c r="M22" s="119" t="s">
        <v>73</v>
      </c>
      <c r="N22" s="32" t="s">
        <v>186</v>
      </c>
      <c r="O22" s="65">
        <v>0</v>
      </c>
      <c r="P22" s="43" t="s">
        <v>187</v>
      </c>
      <c r="Q22" s="43" t="s">
        <v>188</v>
      </c>
      <c r="R22" s="32" t="s">
        <v>189</v>
      </c>
      <c r="S22" s="43" t="s">
        <v>51</v>
      </c>
      <c r="T22" s="80" t="s">
        <v>65</v>
      </c>
      <c r="U22" s="80" t="s">
        <v>190</v>
      </c>
      <c r="V22" s="43" t="s">
        <v>172</v>
      </c>
      <c r="W22" s="32" t="s">
        <v>43</v>
      </c>
      <c r="X22" s="32"/>
      <c r="Y22" s="80"/>
      <c r="Z22" s="32"/>
      <c r="AA22" s="43"/>
      <c r="AB22" s="32" t="s">
        <v>44</v>
      </c>
      <c r="AC22" s="28" t="s">
        <v>191</v>
      </c>
      <c r="AD22" s="32" t="s">
        <v>192</v>
      </c>
      <c r="AE22" s="32" t="s">
        <v>193</v>
      </c>
      <c r="AF22" s="58"/>
      <c r="AG22" s="57"/>
      <c r="AH22" s="57"/>
      <c r="AI22" s="3"/>
      <c r="AJ22" s="23"/>
      <c r="AK22" s="3"/>
      <c r="AL22" s="58"/>
      <c r="AM22" s="57"/>
      <c r="AN22" s="57"/>
      <c r="AO22" s="57"/>
      <c r="AP22" s="57"/>
      <c r="AQ22" s="57"/>
      <c r="AR22" s="57"/>
      <c r="AS22" s="57"/>
      <c r="AT22" s="57"/>
      <c r="AU22" s="57"/>
      <c r="AV22" s="57"/>
      <c r="AW22" s="57"/>
    </row>
    <row r="23" spans="1:49" ht="50.1" customHeight="1">
      <c r="A23" s="118" t="str" cm="1">
        <f t="array" aca="1" ref="A23" ca="1">IFERROR(_xlfn.LET(_xlpm.dias,NETWORKDAYS(MAX(IF((Suspendidos_Total[ID]=Pendientes[[#This Row],[ID]])*(Suspendidos_Total[PEDIDO]&lt;&gt;Pendientes[[#This Row],[Pedido]]),
                         Suspendidos_Total[MARCA FIN])),TODAY(),Feriados[Fecha]),_xlpm.concepto,INDEX(Suspendidos_Total[CONCEPTO LLAMADA],MATCH(MAX(IF((Suspendidos_Total[ID]=Pendientes[[#This Row],[ID]])*(Suspendidos_Total[PEDIDO]&lt;&gt;Pendientes[[#This Row],[Pedido]]),Suspendidos_Total[MARCA FIN])),Suspendidos_Total[MARCA FIN],0)),IF(_xlpm.dias&gt;=20,_xlpm.concepto &amp; CHAR(160)&amp; "-" &amp; CHAR(160)&amp; INT(_xlpm.dias/20)&amp; " " &amp; IF(INT(_xlpm.dias/20)=1,"mes","meses") &amp; IF(MOD(_xlpm.dias,20)&gt;0,CHAR(160)&amp; "," &amp; CHAR(160)&amp; MOD(_xlpm.dias,20)&amp; " " &amp; IF(MOD(_xlpm.dias,20)=1,"día","días"),""),
        _xlpm.concepto &amp; CHAR(160)&amp; "-" &amp; CHAR(160) &amp; IF(INT(_xlpm.dias/5)&gt;0,INT(_xlpm.dias/5)&amp; " " &amp; IF(INT(_xlpm.dias/5)=1,"semana","semanas") &amp; IF(MOD(_xlpm.dias,5)&gt;0,CHAR(160)&amp; "," &amp; CHAR(160),""),"") &amp; IF(MOD(_xlpm.dias,5)&gt;0,MOD(_xlpm.dias,5)&amp; " " &amp; IF(MOD(_xlpm.dias,5)=1,"día","días"),""))
),"")</f>
        <v>SC - 4 días</v>
      </c>
      <c r="B23" s="111"/>
      <c r="C23" s="63">
        <v>0.14000000000000001</v>
      </c>
      <c r="D23" s="110"/>
      <c r="E23" s="121">
        <v>46083.892500000002</v>
      </c>
      <c r="F23" s="89">
        <v>11.92</v>
      </c>
      <c r="G23" s="122">
        <v>46083.395833333336</v>
      </c>
      <c r="H23" s="2" t="s">
        <v>194</v>
      </c>
      <c r="I23" s="43" t="s">
        <v>32</v>
      </c>
      <c r="J23" s="64">
        <v>101162732</v>
      </c>
      <c r="K23" s="32">
        <v>0</v>
      </c>
      <c r="L23" s="43" t="s">
        <v>33</v>
      </c>
      <c r="M23" s="119" t="s">
        <v>195</v>
      </c>
      <c r="N23" s="32" t="s">
        <v>196</v>
      </c>
      <c r="O23" s="65">
        <v>0</v>
      </c>
      <c r="P23" s="43" t="s">
        <v>197</v>
      </c>
      <c r="Q23" s="43" t="s">
        <v>198</v>
      </c>
      <c r="R23" s="32" t="s">
        <v>198</v>
      </c>
      <c r="S23" s="43" t="s">
        <v>193</v>
      </c>
      <c r="T23" s="80" t="s">
        <v>199</v>
      </c>
      <c r="U23" s="80" t="s">
        <v>200</v>
      </c>
      <c r="V23" s="43" t="s">
        <v>182</v>
      </c>
      <c r="W23" s="32" t="s">
        <v>43</v>
      </c>
      <c r="X23" s="32"/>
      <c r="Y23" s="80" t="s">
        <v>201</v>
      </c>
      <c r="Z23" s="32" t="s">
        <v>12</v>
      </c>
      <c r="AA23" s="43"/>
      <c r="AB23" s="32" t="s">
        <v>91</v>
      </c>
      <c r="AC23" s="28" t="s">
        <v>202</v>
      </c>
      <c r="AD23" s="32" t="s">
        <v>192</v>
      </c>
      <c r="AE23" s="32" t="s">
        <v>193</v>
      </c>
      <c r="AF23" s="58"/>
      <c r="AG23" s="57"/>
      <c r="AH23" s="57"/>
      <c r="AI23" s="3"/>
      <c r="AJ23" s="23"/>
      <c r="AK23" s="3"/>
      <c r="AL23" s="58"/>
      <c r="AM23" s="57"/>
      <c r="AN23" s="57"/>
      <c r="AO23" s="57"/>
      <c r="AP23" s="57"/>
      <c r="AQ23" s="57"/>
      <c r="AR23" s="57"/>
      <c r="AS23" s="57"/>
      <c r="AT23" s="57"/>
      <c r="AU23" s="57"/>
      <c r="AV23" s="57"/>
      <c r="AW23" s="57"/>
    </row>
    <row r="24" spans="1:49" ht="50.1" customHeight="1">
      <c r="A24" s="118" t="str" cm="1">
        <f t="array" aca="1" ref="A24" ca="1">IFERROR(_xlfn.LET(_xlpm.dias,NETWORKDAYS(MAX(IF((Suspendidos_Total[ID]=Pendientes[[#This Row],[ID]])*(Suspendidos_Total[PEDIDO]&lt;&gt;Pendientes[[#This Row],[Pedido]]),
                         Suspendidos_Total[MARCA FIN])),TODAY(),Feriados[Fecha]),_xlpm.concepto,INDEX(Suspendidos_Total[CONCEPTO LLAMADA],MATCH(MAX(IF((Suspendidos_Total[ID]=Pendientes[[#This Row],[ID]])*(Suspendidos_Total[PEDIDO]&lt;&gt;Pendientes[[#This Row],[Pedido]]),Suspendidos_Total[MARCA FIN])),Suspendidos_Total[MARCA FIN],0)),IF(_xlpm.dias&gt;=20,_xlpm.concepto &amp; CHAR(160)&amp; "-" &amp; CHAR(160)&amp; INT(_xlpm.dias/20)&amp; " " &amp; IF(INT(_xlpm.dias/20)=1,"mes","meses") &amp; IF(MOD(_xlpm.dias,20)&gt;0,CHAR(160)&amp; "," &amp; CHAR(160)&amp; MOD(_xlpm.dias,20)&amp; " " &amp; IF(MOD(_xlpm.dias,20)=1,"día","días"),""),
        _xlpm.concepto &amp; CHAR(160)&amp; "-" &amp; CHAR(160) &amp; IF(INT(_xlpm.dias/5)&gt;0,INT(_xlpm.dias/5)&amp; " " &amp; IF(INT(_xlpm.dias/5)=1,"semana","semanas") &amp; IF(MOD(_xlpm.dias,5)&gt;0,CHAR(160)&amp; "," &amp; CHAR(160),""),"") &amp; IF(MOD(_xlpm.dias,5)&gt;0,MOD(_xlpm.dias,5)&amp; " " &amp; IF(MOD(_xlpm.dias,5)=1,"día","días"),""))
),"")</f>
        <v>AIEC - 3 meses , 12 días</v>
      </c>
      <c r="B24" s="111"/>
      <c r="C24" s="63">
        <v>1</v>
      </c>
      <c r="D24" s="110"/>
      <c r="E24" s="121">
        <v>46080.875</v>
      </c>
      <c r="F24" s="89">
        <v>-73.36666666666666</v>
      </c>
      <c r="G24" s="122">
        <v>46083.931944444441</v>
      </c>
      <c r="H24" s="2"/>
      <c r="I24" s="43" t="s">
        <v>203</v>
      </c>
      <c r="J24" s="64">
        <v>101162319</v>
      </c>
      <c r="K24" s="32">
        <v>0</v>
      </c>
      <c r="L24" s="43" t="s">
        <v>33</v>
      </c>
      <c r="M24" s="119" t="s">
        <v>204</v>
      </c>
      <c r="N24" s="32" t="s">
        <v>205</v>
      </c>
      <c r="O24" s="65">
        <v>0</v>
      </c>
      <c r="P24" s="43" t="s">
        <v>206</v>
      </c>
      <c r="Q24" s="43" t="s">
        <v>207</v>
      </c>
      <c r="R24" s="32" t="s">
        <v>189</v>
      </c>
      <c r="S24" s="43" t="s">
        <v>51</v>
      </c>
      <c r="T24" s="80" t="s">
        <v>208</v>
      </c>
      <c r="U24" s="80" t="s">
        <v>209</v>
      </c>
      <c r="V24" s="43" t="s">
        <v>89</v>
      </c>
      <c r="W24" s="32" t="s">
        <v>43</v>
      </c>
      <c r="X24" s="32"/>
      <c r="Y24" s="80" t="s">
        <v>209</v>
      </c>
      <c r="Z24" s="32"/>
      <c r="AA24" s="43"/>
      <c r="AB24" s="32" t="s">
        <v>91</v>
      </c>
      <c r="AC24" s="28" t="s">
        <v>210</v>
      </c>
      <c r="AD24" s="32" t="s">
        <v>192</v>
      </c>
      <c r="AE24" s="32" t="s">
        <v>193</v>
      </c>
      <c r="AF24" s="58"/>
      <c r="AG24" s="57"/>
      <c r="AH24" s="57"/>
      <c r="AI24" s="3"/>
      <c r="AJ24" s="23"/>
      <c r="AK24" s="3"/>
      <c r="AL24" s="58"/>
      <c r="AM24" s="57"/>
      <c r="AN24" s="57"/>
      <c r="AO24" s="57"/>
      <c r="AP24" s="57"/>
      <c r="AQ24" s="57"/>
      <c r="AR24" s="57"/>
      <c r="AS24" s="57"/>
      <c r="AT24" s="57"/>
      <c r="AU24" s="57"/>
      <c r="AV24" s="57"/>
      <c r="AW24" s="57"/>
    </row>
    <row r="25" spans="1:49" ht="50.1" customHeight="1">
      <c r="A25" s="32"/>
      <c r="B25" s="66"/>
      <c r="C25" s="67" t="s">
        <v>211</v>
      </c>
      <c r="D25" s="68"/>
      <c r="E25" s="67"/>
      <c r="F25" s="67"/>
      <c r="G25" s="67"/>
      <c r="H25" s="2"/>
      <c r="I25" s="69">
        <f>SUBTOTAL(103,Pendientes[Estado Asistencia])</f>
        <v>21</v>
      </c>
      <c r="J25" s="67"/>
      <c r="K25" s="67"/>
      <c r="L25" s="69"/>
      <c r="M25" s="69"/>
      <c r="N25" s="67"/>
      <c r="O25" s="70"/>
      <c r="P25" s="67"/>
      <c r="Q25" s="67"/>
      <c r="R25" s="71"/>
      <c r="S25" s="69"/>
      <c r="T25" s="69"/>
      <c r="U25" s="69"/>
      <c r="V25" s="69"/>
      <c r="W25" s="67"/>
      <c r="X25" s="67"/>
      <c r="Y25" s="69"/>
      <c r="Z25" s="67"/>
      <c r="AA25" s="69"/>
      <c r="AB25" s="32">
        <f>SUBTOTAL(103,Pendientes[Red])</f>
        <v>21</v>
      </c>
      <c r="AC25" s="32"/>
      <c r="AD25" s="32"/>
      <c r="AE25" s="32"/>
      <c r="AF25" s="58"/>
      <c r="AG25" s="57"/>
      <c r="AH25" s="57"/>
      <c r="AI25" s="3"/>
      <c r="AJ25" s="23"/>
      <c r="AK25" s="3"/>
      <c r="AL25" s="58"/>
      <c r="AM25" s="57"/>
      <c r="AN25" s="57"/>
      <c r="AO25" s="57"/>
      <c r="AP25" s="57"/>
      <c r="AQ25" s="57"/>
      <c r="AR25" s="57"/>
      <c r="AS25" s="57"/>
      <c r="AT25" s="57"/>
      <c r="AU25" s="57"/>
      <c r="AV25" s="57"/>
      <c r="AW25" s="57"/>
    </row>
    <row r="26" spans="1:49" ht="50.1" customHeight="1">
      <c r="Y26" s="58"/>
      <c r="Z26" s="58"/>
      <c r="AA26" s="58"/>
      <c r="AB26" s="58"/>
      <c r="AC26" s="58"/>
      <c r="AD26" s="58"/>
      <c r="AE26" s="58"/>
      <c r="AF26" s="58"/>
      <c r="AG26" s="57"/>
      <c r="AH26" s="57"/>
      <c r="AI26" s="3"/>
      <c r="AJ26" s="23"/>
      <c r="AK26" s="3"/>
      <c r="AL26" s="58"/>
      <c r="AM26" s="57"/>
      <c r="AN26" s="57"/>
      <c r="AO26" s="57"/>
      <c r="AP26" s="57"/>
      <c r="AQ26" s="57"/>
      <c r="AR26" s="57"/>
      <c r="AS26" s="57"/>
      <c r="AT26" s="57"/>
      <c r="AU26" s="57"/>
      <c r="AV26" s="57"/>
      <c r="AW26" s="57"/>
    </row>
    <row r="27" spans="1:49" ht="50.1" customHeight="1">
      <c r="D27" s="72"/>
      <c r="Y27" s="58"/>
      <c r="Z27" s="58"/>
      <c r="AA27" s="58"/>
      <c r="AB27" s="58"/>
      <c r="AC27" s="58"/>
      <c r="AD27" s="58"/>
      <c r="AE27" s="58"/>
      <c r="AF27" s="58"/>
      <c r="AG27" s="58"/>
      <c r="AH27" s="57"/>
      <c r="AI27" s="3"/>
      <c r="AJ27" s="23"/>
      <c r="AK27" s="3"/>
      <c r="AL27" s="58"/>
      <c r="AM27" s="57"/>
      <c r="AN27" s="57"/>
      <c r="AO27" s="57"/>
      <c r="AP27" s="57"/>
      <c r="AQ27" s="57"/>
      <c r="AR27" s="57"/>
      <c r="AS27" s="57"/>
      <c r="AT27" s="57"/>
      <c r="AU27" s="57"/>
      <c r="AV27" s="57"/>
      <c r="AW27" s="57"/>
    </row>
    <row r="28" spans="1:49" s="74" customFormat="1" ht="50.1" customHeight="1">
      <c r="A28" s="4"/>
      <c r="B28" s="73"/>
      <c r="C28" s="4"/>
      <c r="D28" s="57"/>
      <c r="E28" s="57"/>
      <c r="F28" s="57"/>
      <c r="G28" s="58"/>
      <c r="H28" s="57"/>
      <c r="I28" s="57"/>
      <c r="J28" s="59"/>
      <c r="K28" s="58"/>
      <c r="L28" s="57"/>
      <c r="M28" s="58"/>
      <c r="N28" s="58"/>
      <c r="O28" s="57"/>
      <c r="P28" s="58"/>
      <c r="Q28" s="58"/>
      <c r="R28" s="58"/>
      <c r="S28" s="58"/>
      <c r="T28" s="58"/>
      <c r="U28" s="58"/>
      <c r="V28" s="58"/>
      <c r="W28" s="58"/>
      <c r="X28" s="58"/>
      <c r="Y28" s="58"/>
      <c r="Z28" s="58"/>
      <c r="AA28" s="58"/>
      <c r="AB28" s="58"/>
      <c r="AC28" s="58"/>
      <c r="AD28" s="58"/>
      <c r="AE28" s="58"/>
      <c r="AF28" s="58"/>
      <c r="AG28" s="58"/>
      <c r="AH28" s="58"/>
      <c r="AJ28" s="3"/>
      <c r="AK28" s="23"/>
      <c r="AL28" s="3"/>
      <c r="AM28" s="58"/>
      <c r="AN28" s="57"/>
      <c r="AO28" s="57"/>
      <c r="AP28" s="57"/>
      <c r="AU28" s="57"/>
      <c r="AV28" s="57"/>
    </row>
    <row r="29" spans="1:49" ht="50.1" customHeight="1">
      <c r="Y29" s="58"/>
      <c r="Z29" s="58"/>
      <c r="AA29" s="58"/>
      <c r="AB29" s="58"/>
      <c r="AC29" s="58"/>
      <c r="AD29" s="58"/>
      <c r="AE29" s="58"/>
      <c r="AF29" s="58"/>
      <c r="AG29" s="58"/>
      <c r="AH29" s="58"/>
      <c r="AI29" s="58"/>
      <c r="AJ29" s="3"/>
      <c r="AK29" s="23"/>
      <c r="AL29" s="3"/>
      <c r="AN29" s="57"/>
      <c r="AO29" s="57"/>
      <c r="AP29" s="57"/>
      <c r="AQ29" s="57"/>
      <c r="AR29" s="57"/>
      <c r="AS29" s="57"/>
      <c r="AT29" s="57"/>
      <c r="AU29" s="57"/>
      <c r="AV29" s="57"/>
      <c r="AW29" s="57"/>
    </row>
    <row r="30" spans="1:49" ht="50.1" customHeight="1">
      <c r="Y30" s="58"/>
      <c r="Z30" s="58"/>
      <c r="AA30" s="58"/>
      <c r="AB30" s="58"/>
      <c r="AC30" s="58"/>
      <c r="AD30" s="58"/>
      <c r="AE30" s="58"/>
      <c r="AF30" s="58"/>
      <c r="AG30" s="58"/>
      <c r="AH30" s="58"/>
      <c r="AI30" s="58"/>
      <c r="AJ30" s="3"/>
      <c r="AK30" s="23"/>
      <c r="AL30" s="3"/>
      <c r="AN30" s="57"/>
      <c r="AO30" s="57"/>
      <c r="AP30" s="57"/>
      <c r="AQ30" s="57"/>
      <c r="AR30" s="57"/>
      <c r="AS30" s="57"/>
      <c r="AT30" s="57"/>
      <c r="AU30" s="57"/>
      <c r="AV30" s="57"/>
      <c r="AW30" s="57"/>
    </row>
    <row r="31" spans="1:49" ht="50.1" customHeight="1">
      <c r="Y31" s="58"/>
      <c r="Z31" s="58"/>
      <c r="AA31" s="58"/>
      <c r="AB31" s="58"/>
      <c r="AC31" s="58"/>
      <c r="AD31" s="58"/>
      <c r="AE31" s="58"/>
      <c r="AF31" s="58"/>
      <c r="AG31" s="58"/>
      <c r="AH31" s="58"/>
      <c r="AI31" s="58"/>
      <c r="AJ31" s="3"/>
      <c r="AK31" s="23"/>
      <c r="AL31" s="3"/>
      <c r="AN31" s="57"/>
      <c r="AO31" s="57"/>
      <c r="AP31" s="57"/>
      <c r="AQ31" s="57"/>
      <c r="AR31" s="57"/>
      <c r="AS31" s="57"/>
      <c r="AT31" s="57"/>
      <c r="AU31" s="57"/>
      <c r="AV31" s="57"/>
      <c r="AW31" s="57"/>
    </row>
    <row r="32" spans="1:49" ht="50.1" customHeight="1">
      <c r="Y32" s="58"/>
      <c r="Z32" s="58"/>
      <c r="AA32" s="58"/>
      <c r="AB32" s="58"/>
      <c r="AC32" s="58"/>
      <c r="AD32" s="58"/>
      <c r="AE32" s="58"/>
      <c r="AF32" s="58"/>
      <c r="AG32" s="58"/>
      <c r="AH32" s="58"/>
      <c r="AI32" s="58"/>
      <c r="AJ32" s="3"/>
      <c r="AK32" s="23"/>
      <c r="AL32" s="3"/>
      <c r="AN32" s="57"/>
      <c r="AO32" s="57"/>
      <c r="AP32" s="57"/>
      <c r="AQ32" s="57"/>
      <c r="AR32" s="57"/>
      <c r="AS32" s="57"/>
      <c r="AT32" s="57"/>
      <c r="AU32" s="57"/>
      <c r="AV32" s="57"/>
      <c r="AW32" s="57"/>
    </row>
    <row r="33" spans="1:51" ht="50.1" customHeight="1">
      <c r="Y33" s="58"/>
      <c r="Z33" s="58"/>
      <c r="AA33" s="58"/>
      <c r="AB33" s="58"/>
      <c r="AC33" s="58"/>
      <c r="AD33" s="58"/>
      <c r="AE33" s="58"/>
      <c r="AF33" s="58"/>
      <c r="AG33" s="58"/>
      <c r="AH33" s="58"/>
      <c r="AI33" s="58"/>
      <c r="AJ33" s="3"/>
      <c r="AK33" s="23"/>
      <c r="AL33" s="3"/>
      <c r="AN33" s="57"/>
      <c r="AO33" s="57"/>
      <c r="AP33" s="57"/>
      <c r="AQ33" s="57"/>
      <c r="AR33" s="57"/>
      <c r="AS33" s="57"/>
      <c r="AT33" s="57"/>
      <c r="AU33" s="57"/>
      <c r="AV33" s="57"/>
      <c r="AW33" s="57"/>
    </row>
    <row r="34" spans="1:51" ht="50.1" customHeight="1">
      <c r="Y34" s="58"/>
      <c r="Z34" s="58"/>
      <c r="AA34" s="58"/>
      <c r="AB34" s="58"/>
      <c r="AC34" s="58"/>
      <c r="AD34" s="58"/>
      <c r="AE34" s="58"/>
      <c r="AF34" s="58"/>
      <c r="AG34" s="58"/>
      <c r="AH34" s="58"/>
      <c r="AI34" s="58"/>
      <c r="AJ34" s="3"/>
      <c r="AK34" s="23"/>
      <c r="AL34" s="3"/>
      <c r="AN34" s="57"/>
      <c r="AO34" s="57"/>
      <c r="AP34" s="57"/>
      <c r="AQ34" s="57"/>
      <c r="AR34" s="57"/>
      <c r="AS34" s="57"/>
      <c r="AT34" s="57"/>
      <c r="AU34" s="57"/>
      <c r="AV34" s="57"/>
      <c r="AW34" s="57"/>
    </row>
    <row r="35" spans="1:51" ht="50.1" customHeight="1">
      <c r="Y35" s="58"/>
      <c r="Z35" s="58"/>
      <c r="AA35" s="58"/>
      <c r="AB35" s="58"/>
      <c r="AC35" s="58"/>
      <c r="AD35" s="58"/>
      <c r="AE35" s="58"/>
      <c r="AF35" s="58"/>
      <c r="AG35" s="58"/>
      <c r="AH35" s="58"/>
      <c r="AI35" s="58"/>
      <c r="AJ35" s="3"/>
      <c r="AK35" s="23"/>
      <c r="AL35" s="3"/>
      <c r="AN35" s="57"/>
      <c r="AO35" s="57"/>
      <c r="AP35" s="57"/>
      <c r="AQ35" s="57"/>
      <c r="AR35" s="57"/>
      <c r="AS35" s="57"/>
      <c r="AT35" s="57"/>
      <c r="AU35" s="57"/>
      <c r="AV35" s="57"/>
      <c r="AW35" s="57"/>
    </row>
    <row r="36" spans="1:51" ht="50.1" customHeight="1">
      <c r="Y36" s="58"/>
      <c r="Z36" s="58"/>
      <c r="AA36" s="58"/>
      <c r="AB36" s="58"/>
      <c r="AC36" s="58"/>
      <c r="AD36" s="58"/>
      <c r="AE36" s="58"/>
      <c r="AF36" s="58"/>
      <c r="AG36" s="58"/>
      <c r="AH36" s="58"/>
      <c r="AI36" s="58"/>
      <c r="AJ36" s="3"/>
      <c r="AK36" s="23"/>
      <c r="AL36" s="3"/>
      <c r="AN36" s="57"/>
      <c r="AO36" s="57"/>
      <c r="AP36" s="57"/>
      <c r="AQ36" s="57"/>
      <c r="AR36" s="57"/>
      <c r="AS36" s="57"/>
      <c r="AT36" s="57"/>
      <c r="AU36" s="57"/>
      <c r="AV36" s="57"/>
      <c r="AW36" s="57"/>
    </row>
    <row r="37" spans="1:51" ht="50.1" customHeight="1">
      <c r="Y37" s="58"/>
      <c r="Z37" s="58"/>
      <c r="AA37" s="58"/>
      <c r="AB37" s="58"/>
      <c r="AC37" s="58"/>
      <c r="AD37" s="58"/>
      <c r="AE37" s="58"/>
      <c r="AF37" s="58"/>
      <c r="AG37" s="58"/>
      <c r="AH37" s="58"/>
      <c r="AI37" s="58"/>
      <c r="AJ37" s="3"/>
      <c r="AK37" s="23"/>
      <c r="AL37" s="3"/>
      <c r="AN37" s="57"/>
      <c r="AO37" s="57"/>
      <c r="AP37" s="57"/>
      <c r="AQ37" s="57"/>
      <c r="AR37" s="57"/>
      <c r="AS37" s="57"/>
      <c r="AT37" s="57"/>
      <c r="AU37" s="57"/>
      <c r="AV37" s="57"/>
      <c r="AW37" s="57"/>
    </row>
    <row r="38" spans="1:51" s="75" customFormat="1" ht="50.1" customHeight="1">
      <c r="A38" s="4"/>
      <c r="B38" s="57"/>
      <c r="C38" s="4"/>
      <c r="D38" s="57"/>
      <c r="E38" s="57"/>
      <c r="F38" s="57"/>
      <c r="G38" s="58"/>
      <c r="H38" s="57"/>
      <c r="I38" s="57"/>
      <c r="J38" s="59"/>
      <c r="K38" s="58"/>
      <c r="L38" s="57"/>
      <c r="M38" s="58"/>
      <c r="N38" s="58"/>
      <c r="O38" s="57"/>
      <c r="P38" s="58"/>
      <c r="Q38" s="58"/>
      <c r="R38" s="58"/>
      <c r="S38" s="58"/>
      <c r="T38" s="58"/>
      <c r="U38" s="58"/>
      <c r="V38" s="58"/>
      <c r="W38" s="58"/>
      <c r="X38" s="58"/>
      <c r="Y38" s="58"/>
      <c r="Z38" s="58"/>
      <c r="AA38" s="58"/>
      <c r="AB38" s="58"/>
      <c r="AC38" s="58"/>
      <c r="AD38" s="58"/>
      <c r="AE38" s="58"/>
      <c r="AF38" s="58"/>
      <c r="AG38" s="58"/>
      <c r="AH38" s="58"/>
      <c r="AI38" s="58"/>
      <c r="AJ38" s="3"/>
      <c r="AK38" s="23"/>
      <c r="AL38" s="3"/>
      <c r="AM38" s="58"/>
      <c r="AN38" s="57"/>
      <c r="AO38" s="57"/>
      <c r="AP38" s="57"/>
      <c r="AX38" s="57"/>
      <c r="AY38" s="57"/>
    </row>
    <row r="39" spans="1:51" ht="50.1" customHeight="1">
      <c r="Y39" s="58"/>
      <c r="Z39" s="58"/>
      <c r="AA39" s="58"/>
      <c r="AB39" s="58"/>
      <c r="AC39" s="58"/>
      <c r="AD39" s="58"/>
      <c r="AE39" s="58"/>
      <c r="AF39" s="58"/>
      <c r="AG39" s="58"/>
      <c r="AH39" s="58"/>
      <c r="AI39" s="58"/>
      <c r="AJ39" s="3"/>
      <c r="AK39" s="23"/>
      <c r="AL39" s="3"/>
      <c r="AN39" s="57"/>
      <c r="AO39" s="57"/>
      <c r="AP39" s="57"/>
      <c r="AQ39" s="57"/>
      <c r="AR39" s="57"/>
      <c r="AS39" s="57"/>
      <c r="AT39" s="57"/>
      <c r="AU39" s="57"/>
      <c r="AV39" s="57"/>
      <c r="AW39" s="57"/>
    </row>
    <row r="40" spans="1:51" ht="50.1" customHeight="1">
      <c r="Y40" s="58"/>
      <c r="Z40" s="58"/>
      <c r="AA40" s="58"/>
      <c r="AB40" s="58"/>
      <c r="AC40" s="58"/>
      <c r="AD40" s="58"/>
      <c r="AE40" s="58"/>
      <c r="AF40" s="58"/>
      <c r="AG40" s="58"/>
      <c r="AH40" s="58"/>
      <c r="AI40" s="58"/>
      <c r="AJ40" s="3"/>
      <c r="AK40" s="23"/>
      <c r="AL40" s="3"/>
      <c r="AN40" s="57"/>
      <c r="AO40" s="57"/>
      <c r="AP40" s="57"/>
    </row>
    <row r="41" spans="1:51" ht="50.1" customHeight="1">
      <c r="Y41" s="58"/>
      <c r="Z41" s="58"/>
      <c r="AA41" s="58"/>
      <c r="AB41" s="58"/>
      <c r="AC41" s="58"/>
      <c r="AD41" s="58"/>
      <c r="AE41" s="58"/>
      <c r="AF41" s="58"/>
      <c r="AG41" s="58"/>
      <c r="AH41" s="58"/>
      <c r="AI41" s="58"/>
      <c r="AJ41" s="3"/>
      <c r="AK41" s="23"/>
      <c r="AL41" s="3"/>
      <c r="AN41" s="57"/>
      <c r="AO41" s="57"/>
      <c r="AP41" s="57"/>
    </row>
    <row r="42" spans="1:51" s="77" customFormat="1" ht="50.1" customHeight="1">
      <c r="A42" s="4"/>
      <c r="B42" s="57"/>
      <c r="C42" s="4"/>
      <c r="D42" s="57"/>
      <c r="E42" s="57"/>
      <c r="F42" s="57"/>
      <c r="G42" s="58"/>
      <c r="H42" s="57"/>
      <c r="I42" s="57"/>
      <c r="J42" s="59"/>
      <c r="K42" s="58"/>
      <c r="L42" s="57"/>
      <c r="M42" s="58"/>
      <c r="N42" s="58"/>
      <c r="O42" s="57"/>
      <c r="P42" s="58"/>
      <c r="Q42" s="58"/>
      <c r="R42" s="58"/>
      <c r="S42" s="58"/>
      <c r="T42" s="58"/>
      <c r="U42" s="58"/>
      <c r="V42" s="58"/>
      <c r="W42" s="58"/>
      <c r="X42" s="58"/>
      <c r="Y42" s="58"/>
      <c r="Z42" s="58"/>
      <c r="AA42" s="58"/>
      <c r="AB42" s="58"/>
      <c r="AC42" s="58"/>
      <c r="AD42" s="58"/>
      <c r="AE42" s="58"/>
      <c r="AF42" s="58"/>
      <c r="AG42" s="58"/>
      <c r="AH42" s="58"/>
      <c r="AI42" s="58"/>
      <c r="AJ42" s="3"/>
      <c r="AK42" s="23"/>
      <c r="AL42" s="3"/>
      <c r="AM42" s="58"/>
      <c r="AN42" s="57"/>
      <c r="AO42" s="57"/>
      <c r="AP42" s="57"/>
      <c r="AQ42" s="76"/>
      <c r="AR42" s="76"/>
      <c r="AS42" s="76"/>
      <c r="AT42" s="76"/>
      <c r="AU42" s="76"/>
      <c r="AV42" s="76"/>
      <c r="AW42" s="76"/>
      <c r="AX42" s="57"/>
      <c r="AY42" s="57"/>
    </row>
    <row r="43" spans="1:51" ht="50.1" customHeight="1">
      <c r="Y43" s="58"/>
      <c r="Z43" s="58"/>
      <c r="AA43" s="58"/>
      <c r="AB43" s="58"/>
      <c r="AC43" s="58"/>
      <c r="AD43" s="58"/>
      <c r="AE43" s="58"/>
      <c r="AF43" s="58"/>
      <c r="AG43" s="58"/>
      <c r="AH43" s="58"/>
      <c r="AI43" s="58"/>
      <c r="AJ43" s="3"/>
      <c r="AK43" s="23"/>
      <c r="AL43" s="3"/>
      <c r="AN43" s="57"/>
      <c r="AO43" s="57"/>
      <c r="AP43" s="57"/>
    </row>
    <row r="44" spans="1:51" ht="50.1" customHeight="1">
      <c r="Y44" s="58"/>
      <c r="Z44" s="58"/>
      <c r="AA44" s="58"/>
      <c r="AB44" s="58"/>
      <c r="AC44" s="58"/>
      <c r="AD44" s="58"/>
      <c r="AE44" s="58"/>
      <c r="AF44" s="58"/>
      <c r="AG44" s="58"/>
      <c r="AH44" s="58"/>
      <c r="AI44" s="58"/>
      <c r="AJ44" s="3"/>
      <c r="AK44" s="23"/>
      <c r="AL44" s="3"/>
      <c r="AN44" s="57"/>
      <c r="AO44" s="57"/>
      <c r="AP44" s="57"/>
    </row>
    <row r="45" spans="1:51" ht="50.1" customHeight="1">
      <c r="Y45" s="58"/>
      <c r="Z45" s="58"/>
      <c r="AA45" s="58"/>
      <c r="AB45" s="58"/>
      <c r="AC45" s="58"/>
      <c r="AD45" s="58"/>
      <c r="AE45" s="58"/>
      <c r="AF45" s="58"/>
      <c r="AG45" s="58"/>
      <c r="AH45" s="58"/>
      <c r="AI45" s="58"/>
      <c r="AJ45" s="3"/>
      <c r="AK45" s="23"/>
      <c r="AL45" s="3"/>
      <c r="AN45" s="57"/>
      <c r="AO45" s="57"/>
      <c r="AP45" s="57"/>
    </row>
    <row r="46" spans="1:51" ht="50.1" customHeight="1">
      <c r="Y46" s="58"/>
      <c r="Z46" s="58"/>
      <c r="AA46" s="58"/>
      <c r="AB46" s="58"/>
      <c r="AC46" s="58"/>
      <c r="AD46" s="58"/>
      <c r="AE46" s="58"/>
      <c r="AF46" s="58"/>
      <c r="AG46" s="58"/>
      <c r="AH46" s="58"/>
      <c r="AI46" s="58"/>
      <c r="AJ46" s="3"/>
      <c r="AK46" s="23"/>
      <c r="AL46" s="3"/>
      <c r="AN46" s="57"/>
      <c r="AO46" s="57"/>
      <c r="AP46" s="57"/>
    </row>
    <row r="47" spans="1:51" ht="50.1" customHeight="1">
      <c r="Y47" s="58"/>
      <c r="Z47" s="58"/>
      <c r="AA47" s="58"/>
      <c r="AB47" s="58"/>
      <c r="AC47" s="58"/>
      <c r="AD47" s="58"/>
      <c r="AE47" s="58"/>
      <c r="AF47" s="58"/>
      <c r="AG47" s="58"/>
      <c r="AH47" s="58"/>
      <c r="AI47" s="58"/>
      <c r="AJ47" s="3"/>
      <c r="AK47" s="23"/>
      <c r="AL47" s="3"/>
      <c r="AN47" s="57"/>
      <c r="AO47" s="57"/>
      <c r="AP47" s="57"/>
    </row>
    <row r="48" spans="1:51" ht="50.1" customHeight="1">
      <c r="Y48" s="58"/>
      <c r="Z48" s="58"/>
      <c r="AA48" s="58"/>
      <c r="AB48" s="58"/>
      <c r="AC48" s="58"/>
      <c r="AD48" s="58"/>
      <c r="AE48" s="58"/>
      <c r="AF48" s="58"/>
      <c r="AG48" s="58"/>
      <c r="AH48" s="58"/>
      <c r="AI48" s="58"/>
      <c r="AJ48" s="3"/>
      <c r="AK48" s="23"/>
      <c r="AL48" s="3"/>
      <c r="AN48" s="57"/>
      <c r="AO48" s="57"/>
      <c r="AP48" s="57"/>
    </row>
    <row r="49" spans="25:38" ht="50.1" customHeight="1">
      <c r="Y49" s="58"/>
      <c r="Z49" s="58"/>
      <c r="AA49" s="58"/>
      <c r="AB49" s="58"/>
      <c r="AC49" s="58"/>
      <c r="AD49" s="58"/>
      <c r="AE49" s="58"/>
      <c r="AF49" s="58"/>
      <c r="AG49" s="58"/>
      <c r="AH49" s="58"/>
      <c r="AI49" s="58"/>
      <c r="AJ49" s="3"/>
      <c r="AK49" s="23"/>
      <c r="AL49" s="3"/>
    </row>
    <row r="50" spans="25:38" ht="50.1" customHeight="1">
      <c r="Y50" s="58"/>
      <c r="Z50" s="58"/>
      <c r="AA50" s="58"/>
      <c r="AB50" s="58"/>
      <c r="AC50" s="58"/>
      <c r="AD50" s="58"/>
      <c r="AE50" s="58"/>
      <c r="AF50" s="58"/>
      <c r="AG50" s="58"/>
      <c r="AH50" s="58"/>
      <c r="AI50" s="58"/>
      <c r="AJ50" s="3"/>
      <c r="AK50" s="23"/>
      <c r="AL50" s="3"/>
    </row>
    <row r="51" spans="25:38" ht="50.1" customHeight="1">
      <c r="Y51" s="58"/>
      <c r="Z51" s="58"/>
      <c r="AA51" s="58"/>
      <c r="AB51" s="58"/>
      <c r="AC51" s="58"/>
      <c r="AD51" s="58"/>
      <c r="AE51" s="58"/>
      <c r="AF51" s="58"/>
      <c r="AG51" s="58"/>
      <c r="AH51" s="58"/>
      <c r="AI51" s="58"/>
      <c r="AJ51" s="3"/>
      <c r="AK51" s="23"/>
      <c r="AL51" s="3"/>
    </row>
    <row r="52" spans="25:38" ht="50.1" customHeight="1">
      <c r="Y52" s="58"/>
      <c r="Z52" s="58"/>
      <c r="AA52" s="58"/>
      <c r="AB52" s="58"/>
      <c r="AC52" s="58"/>
      <c r="AD52" s="58"/>
      <c r="AE52" s="58"/>
      <c r="AF52" s="58"/>
      <c r="AG52" s="58"/>
      <c r="AH52" s="58"/>
      <c r="AI52" s="58"/>
      <c r="AJ52" s="3"/>
      <c r="AK52" s="23"/>
      <c r="AL52" s="3"/>
    </row>
    <row r="53" spans="25:38" ht="50.1" customHeight="1">
      <c r="Y53" s="58"/>
      <c r="Z53" s="58"/>
      <c r="AA53" s="58"/>
      <c r="AB53" s="58"/>
      <c r="AC53" s="58"/>
      <c r="AD53" s="58"/>
      <c r="AE53" s="58"/>
      <c r="AF53" s="58"/>
      <c r="AG53" s="58"/>
      <c r="AH53" s="58"/>
      <c r="AI53" s="58"/>
      <c r="AJ53" s="3"/>
      <c r="AK53" s="23"/>
      <c r="AL53" s="3"/>
    </row>
    <row r="54" spans="25:38" ht="50.1" customHeight="1">
      <c r="Y54" s="58"/>
      <c r="Z54" s="58"/>
      <c r="AA54" s="58"/>
      <c r="AB54" s="58"/>
      <c r="AC54" s="58"/>
      <c r="AD54" s="58"/>
      <c r="AE54" s="58"/>
      <c r="AF54" s="58"/>
      <c r="AG54" s="58"/>
      <c r="AH54" s="58"/>
      <c r="AI54" s="58"/>
      <c r="AJ54" s="3"/>
      <c r="AK54" s="23"/>
      <c r="AL54" s="3"/>
    </row>
    <row r="55" spans="25:38" ht="50.1" customHeight="1">
      <c r="Y55" s="58"/>
      <c r="Z55" s="58"/>
      <c r="AA55" s="58"/>
      <c r="AB55" s="58"/>
      <c r="AC55" s="58"/>
      <c r="AD55" s="58"/>
      <c r="AE55" s="58"/>
      <c r="AF55" s="58"/>
      <c r="AG55" s="58"/>
      <c r="AH55" s="58"/>
      <c r="AI55" s="58"/>
      <c r="AJ55" s="3"/>
      <c r="AK55" s="23"/>
      <c r="AL55" s="3"/>
    </row>
    <row r="56" spans="25:38" ht="50.1" customHeight="1">
      <c r="Y56" s="58"/>
      <c r="Z56" s="58"/>
      <c r="AA56" s="58"/>
      <c r="AB56" s="58"/>
      <c r="AC56" s="58"/>
      <c r="AD56" s="58"/>
      <c r="AE56" s="58"/>
      <c r="AF56" s="58"/>
      <c r="AG56" s="58"/>
      <c r="AH56" s="58"/>
      <c r="AI56" s="58"/>
      <c r="AJ56" s="3"/>
      <c r="AK56" s="23"/>
      <c r="AL56" s="3"/>
    </row>
    <row r="57" spans="25:38">
      <c r="Y57" s="58"/>
      <c r="Z57" s="58"/>
      <c r="AA57" s="58"/>
      <c r="AB57" s="58"/>
      <c r="AC57" s="58"/>
      <c r="AD57" s="58"/>
      <c r="AE57" s="58"/>
      <c r="AF57" s="58"/>
      <c r="AG57" s="58"/>
      <c r="AH57" s="58"/>
      <c r="AI57" s="58"/>
      <c r="AJ57" s="3"/>
      <c r="AK57" s="23"/>
      <c r="AL57" s="3"/>
    </row>
    <row r="58" spans="25:38">
      <c r="Y58" s="58"/>
      <c r="Z58" s="58"/>
      <c r="AA58" s="58"/>
      <c r="AB58" s="58"/>
      <c r="AC58" s="58"/>
      <c r="AD58" s="58"/>
      <c r="AE58" s="58"/>
      <c r="AF58" s="58"/>
      <c r="AG58" s="58"/>
      <c r="AH58" s="58"/>
      <c r="AI58" s="58"/>
      <c r="AJ58" s="3"/>
      <c r="AK58" s="23"/>
      <c r="AL58" s="3"/>
    </row>
    <row r="59" spans="25:38">
      <c r="Y59" s="58"/>
      <c r="Z59" s="58"/>
      <c r="AA59" s="58"/>
      <c r="AB59" s="58"/>
      <c r="AC59" s="58"/>
      <c r="AD59" s="58"/>
      <c r="AE59" s="58"/>
      <c r="AF59" s="58"/>
      <c r="AG59" s="58"/>
      <c r="AH59" s="58"/>
      <c r="AI59" s="58"/>
      <c r="AJ59" s="3"/>
      <c r="AK59" s="23"/>
      <c r="AL59" s="3"/>
    </row>
    <row r="60" spans="25:38">
      <c r="Y60" s="58"/>
      <c r="Z60" s="58"/>
      <c r="AA60" s="58"/>
      <c r="AB60" s="58"/>
      <c r="AC60" s="58"/>
      <c r="AD60" s="58"/>
      <c r="AE60" s="58"/>
      <c r="AF60" s="58"/>
      <c r="AG60" s="58"/>
      <c r="AH60" s="58"/>
      <c r="AI60" s="58"/>
      <c r="AJ60" s="3"/>
      <c r="AK60" s="23"/>
      <c r="AL60" s="3"/>
    </row>
    <row r="61" spans="25:38">
      <c r="Y61" s="58"/>
      <c r="Z61" s="58"/>
      <c r="AA61" s="58"/>
      <c r="AB61" s="58"/>
      <c r="AC61" s="58"/>
      <c r="AD61" s="58"/>
      <c r="AE61" s="58"/>
      <c r="AF61" s="58"/>
      <c r="AG61" s="58"/>
      <c r="AH61" s="58"/>
      <c r="AI61" s="58"/>
      <c r="AJ61" s="3"/>
      <c r="AK61" s="23"/>
      <c r="AL61" s="3"/>
    </row>
    <row r="62" spans="25:38">
      <c r="Y62" s="58"/>
      <c r="Z62" s="58"/>
      <c r="AA62" s="58"/>
      <c r="AB62" s="58"/>
      <c r="AC62" s="58"/>
      <c r="AD62" s="58"/>
      <c r="AE62" s="58"/>
      <c r="AF62" s="58"/>
      <c r="AG62" s="58"/>
      <c r="AH62" s="58"/>
      <c r="AI62" s="58"/>
      <c r="AJ62" s="3"/>
      <c r="AK62" s="23"/>
      <c r="AL62" s="3"/>
    </row>
    <row r="63" spans="25:38">
      <c r="Y63" s="58"/>
      <c r="Z63" s="58"/>
      <c r="AA63" s="58"/>
      <c r="AB63" s="58"/>
      <c r="AC63" s="58"/>
      <c r="AD63" s="58"/>
      <c r="AE63" s="58"/>
      <c r="AF63" s="58"/>
      <c r="AG63" s="58"/>
      <c r="AH63" s="58"/>
      <c r="AI63" s="58"/>
      <c r="AJ63" s="3"/>
      <c r="AK63" s="23"/>
      <c r="AL63" s="3"/>
    </row>
    <row r="64" spans="25:38">
      <c r="Y64" s="58"/>
      <c r="Z64" s="58"/>
      <c r="AA64" s="58"/>
      <c r="AB64" s="58"/>
      <c r="AC64" s="58"/>
      <c r="AD64" s="58"/>
      <c r="AE64" s="58"/>
      <c r="AF64" s="58"/>
      <c r="AG64" s="58"/>
      <c r="AH64" s="58"/>
      <c r="AI64" s="58"/>
      <c r="AJ64" s="3"/>
      <c r="AK64" s="23"/>
      <c r="AL64" s="3"/>
    </row>
    <row r="65" spans="25:38">
      <c r="Y65" s="58"/>
      <c r="Z65" s="58"/>
      <c r="AA65" s="58"/>
      <c r="AB65" s="58"/>
      <c r="AC65" s="58"/>
      <c r="AD65" s="58"/>
      <c r="AE65" s="58"/>
      <c r="AF65" s="58"/>
      <c r="AG65" s="58"/>
      <c r="AH65" s="58"/>
      <c r="AI65" s="58"/>
      <c r="AJ65" s="3"/>
      <c r="AK65" s="23"/>
      <c r="AL65" s="3"/>
    </row>
    <row r="66" spans="25:38">
      <c r="Y66" s="58"/>
      <c r="Z66" s="58"/>
      <c r="AA66" s="58"/>
      <c r="AB66" s="58"/>
      <c r="AC66" s="58"/>
      <c r="AD66" s="58"/>
      <c r="AE66" s="58"/>
      <c r="AF66" s="58"/>
      <c r="AG66" s="58"/>
      <c r="AH66" s="58"/>
      <c r="AI66" s="58"/>
      <c r="AJ66" s="3"/>
      <c r="AK66" s="23"/>
      <c r="AL66" s="3"/>
    </row>
    <row r="67" spans="25:38">
      <c r="Y67" s="58"/>
      <c r="Z67" s="58"/>
      <c r="AA67" s="58"/>
      <c r="AB67" s="58"/>
      <c r="AC67" s="58"/>
      <c r="AD67" s="58"/>
      <c r="AE67" s="58"/>
      <c r="AF67" s="58"/>
      <c r="AG67" s="58"/>
      <c r="AH67" s="58"/>
      <c r="AI67" s="58"/>
      <c r="AJ67" s="3"/>
      <c r="AK67" s="23"/>
      <c r="AL67" s="3"/>
    </row>
    <row r="68" spans="25:38">
      <c r="Y68" s="58"/>
      <c r="Z68" s="58"/>
      <c r="AA68" s="58"/>
      <c r="AB68" s="58"/>
      <c r="AC68" s="58"/>
      <c r="AD68" s="58"/>
      <c r="AE68" s="58"/>
      <c r="AF68" s="58"/>
      <c r="AG68" s="58"/>
      <c r="AH68" s="58"/>
      <c r="AI68" s="58"/>
      <c r="AJ68" s="3"/>
      <c r="AK68" s="23"/>
      <c r="AL68" s="3"/>
    </row>
    <row r="69" spans="25:38">
      <c r="Y69" s="58"/>
      <c r="Z69" s="58"/>
      <c r="AA69" s="58"/>
      <c r="AB69" s="58"/>
      <c r="AC69" s="58"/>
      <c r="AD69" s="58"/>
      <c r="AE69" s="58"/>
      <c r="AF69" s="58"/>
      <c r="AG69" s="58"/>
      <c r="AH69" s="58"/>
      <c r="AI69" s="58"/>
      <c r="AJ69" s="3"/>
      <c r="AK69" s="23"/>
      <c r="AL69" s="3"/>
    </row>
    <row r="70" spans="25:38">
      <c r="Y70" s="58"/>
      <c r="Z70" s="58"/>
      <c r="AA70" s="58"/>
      <c r="AB70" s="58"/>
      <c r="AC70" s="58"/>
      <c r="AD70" s="58"/>
      <c r="AE70" s="58"/>
      <c r="AF70" s="58"/>
      <c r="AG70" s="58"/>
      <c r="AH70" s="58"/>
      <c r="AI70" s="58"/>
      <c r="AJ70" s="3"/>
      <c r="AK70" s="23"/>
      <c r="AL70" s="3"/>
    </row>
    <row r="71" spans="25:38">
      <c r="Y71" s="58"/>
      <c r="Z71" s="58"/>
      <c r="AA71" s="58"/>
      <c r="AB71" s="58"/>
      <c r="AC71" s="58"/>
      <c r="AD71" s="58"/>
      <c r="AE71" s="58"/>
      <c r="AF71" s="58"/>
      <c r="AG71" s="58"/>
      <c r="AH71" s="58"/>
      <c r="AI71" s="58"/>
      <c r="AJ71" s="3"/>
      <c r="AK71" s="23"/>
      <c r="AL71" s="3"/>
    </row>
    <row r="72" spans="25:38">
      <c r="Y72" s="58"/>
      <c r="Z72" s="58"/>
      <c r="AA72" s="58"/>
      <c r="AB72" s="58"/>
      <c r="AC72" s="58"/>
      <c r="AD72" s="58"/>
      <c r="AE72" s="58"/>
      <c r="AF72" s="58"/>
      <c r="AG72" s="58"/>
      <c r="AH72" s="58"/>
      <c r="AI72" s="58"/>
      <c r="AJ72" s="3"/>
      <c r="AK72" s="23"/>
      <c r="AL72" s="3"/>
    </row>
    <row r="73" spans="25:38">
      <c r="Y73" s="58"/>
      <c r="Z73" s="58"/>
      <c r="AA73" s="58"/>
      <c r="AB73" s="58"/>
      <c r="AC73" s="58"/>
      <c r="AD73" s="58"/>
      <c r="AE73" s="58"/>
      <c r="AF73" s="58"/>
      <c r="AG73" s="58"/>
      <c r="AH73" s="58"/>
      <c r="AI73" s="58"/>
      <c r="AJ73" s="3"/>
      <c r="AK73" s="23"/>
      <c r="AL73" s="3"/>
    </row>
    <row r="74" spans="25:38">
      <c r="Y74" s="58"/>
      <c r="Z74" s="58"/>
      <c r="AA74" s="58"/>
      <c r="AB74" s="58"/>
      <c r="AC74" s="58"/>
      <c r="AD74" s="58"/>
      <c r="AE74" s="58"/>
      <c r="AF74" s="58"/>
      <c r="AG74" s="58"/>
      <c r="AH74" s="58"/>
      <c r="AI74" s="58"/>
      <c r="AJ74" s="3"/>
      <c r="AK74" s="23"/>
      <c r="AL74" s="3"/>
    </row>
    <row r="75" spans="25:38">
      <c r="Y75" s="58"/>
      <c r="Z75" s="58"/>
      <c r="AA75" s="58"/>
      <c r="AB75" s="58"/>
      <c r="AC75" s="58"/>
      <c r="AD75" s="58"/>
      <c r="AE75" s="58"/>
      <c r="AF75" s="58"/>
      <c r="AG75" s="58"/>
      <c r="AH75" s="58"/>
      <c r="AI75" s="58"/>
      <c r="AJ75" s="3"/>
      <c r="AK75" s="23"/>
      <c r="AL75" s="3"/>
    </row>
    <row r="76" spans="25:38">
      <c r="Y76" s="58"/>
      <c r="Z76" s="58"/>
      <c r="AA76" s="58"/>
      <c r="AB76" s="58"/>
      <c r="AC76" s="58"/>
      <c r="AD76" s="58"/>
      <c r="AE76" s="58"/>
      <c r="AF76" s="58"/>
      <c r="AG76" s="58"/>
      <c r="AH76" s="58"/>
      <c r="AI76" s="58"/>
      <c r="AJ76" s="3"/>
      <c r="AK76" s="23"/>
      <c r="AL76" s="3"/>
    </row>
    <row r="77" spans="25:38">
      <c r="Y77" s="58"/>
      <c r="Z77" s="58"/>
      <c r="AA77" s="58"/>
      <c r="AB77" s="58"/>
      <c r="AC77" s="58"/>
      <c r="AD77" s="58"/>
      <c r="AE77" s="58"/>
      <c r="AF77" s="58"/>
      <c r="AG77" s="58"/>
      <c r="AH77" s="58"/>
      <c r="AI77" s="58"/>
      <c r="AJ77" s="3"/>
      <c r="AK77" s="23"/>
      <c r="AL77" s="3"/>
    </row>
    <row r="78" spans="25:38">
      <c r="Y78" s="58"/>
      <c r="Z78" s="58"/>
      <c r="AA78" s="58"/>
      <c r="AB78" s="58"/>
      <c r="AC78" s="58"/>
      <c r="AD78" s="58"/>
      <c r="AE78" s="58"/>
      <c r="AF78" s="58"/>
      <c r="AG78" s="58"/>
      <c r="AH78" s="58"/>
      <c r="AI78" s="58"/>
      <c r="AJ78" s="3"/>
      <c r="AK78" s="23"/>
      <c r="AL78" s="3"/>
    </row>
    <row r="79" spans="25:38">
      <c r="Y79" s="58"/>
      <c r="Z79" s="58"/>
      <c r="AA79" s="58"/>
      <c r="AB79" s="58"/>
      <c r="AC79" s="58"/>
      <c r="AD79" s="58"/>
      <c r="AE79" s="58"/>
      <c r="AF79" s="58"/>
      <c r="AG79" s="58"/>
      <c r="AH79" s="58"/>
      <c r="AI79" s="58"/>
      <c r="AJ79" s="58"/>
      <c r="AK79" s="58"/>
      <c r="AL79" s="58"/>
    </row>
    <row r="80" spans="25:38">
      <c r="Y80" s="58"/>
      <c r="Z80" s="58"/>
      <c r="AA80" s="58"/>
      <c r="AB80" s="58"/>
      <c r="AC80" s="58"/>
      <c r="AD80" s="58"/>
      <c r="AE80" s="58"/>
      <c r="AF80" s="58"/>
      <c r="AG80" s="58"/>
      <c r="AH80" s="58"/>
      <c r="AI80" s="58"/>
      <c r="AJ80" s="58"/>
      <c r="AK80" s="58"/>
      <c r="AL80" s="58"/>
    </row>
    <row r="81" spans="25:38">
      <c r="Y81" s="58"/>
      <c r="Z81" s="58"/>
      <c r="AA81" s="58"/>
      <c r="AB81" s="58"/>
      <c r="AC81" s="58"/>
      <c r="AD81" s="58"/>
      <c r="AE81" s="58"/>
      <c r="AF81" s="58"/>
      <c r="AG81" s="58"/>
      <c r="AH81" s="58"/>
      <c r="AI81" s="58"/>
      <c r="AJ81" s="58"/>
      <c r="AK81" s="58"/>
      <c r="AL81" s="58"/>
    </row>
    <row r="82" spans="25:38">
      <c r="Y82" s="58"/>
      <c r="Z82" s="58"/>
      <c r="AA82" s="58"/>
      <c r="AB82" s="58"/>
      <c r="AC82" s="58"/>
      <c r="AD82" s="58"/>
      <c r="AE82" s="58"/>
      <c r="AF82" s="58"/>
      <c r="AG82" s="58"/>
      <c r="AH82" s="58"/>
      <c r="AI82" s="58"/>
      <c r="AJ82" s="58"/>
      <c r="AK82" s="58"/>
      <c r="AL82" s="58"/>
    </row>
    <row r="83" spans="25:38">
      <c r="Y83" s="58"/>
      <c r="Z83" s="58"/>
      <c r="AA83" s="58"/>
      <c r="AB83" s="58"/>
      <c r="AC83" s="58"/>
      <c r="AD83" s="58"/>
      <c r="AE83" s="58"/>
      <c r="AF83" s="58"/>
      <c r="AG83" s="58"/>
      <c r="AH83" s="58"/>
      <c r="AI83" s="58"/>
      <c r="AJ83" s="58"/>
      <c r="AK83" s="58"/>
      <c r="AL83" s="58"/>
    </row>
    <row r="84" spans="25:38">
      <c r="Y84" s="58"/>
      <c r="Z84" s="58"/>
      <c r="AA84" s="58"/>
      <c r="AB84" s="58"/>
      <c r="AC84" s="58"/>
      <c r="AD84" s="58"/>
      <c r="AE84" s="58"/>
      <c r="AF84" s="58"/>
      <c r="AG84" s="58"/>
      <c r="AH84" s="58"/>
      <c r="AI84" s="58"/>
      <c r="AJ84" s="58"/>
      <c r="AK84" s="58"/>
      <c r="AL84" s="58"/>
    </row>
    <row r="85" spans="25:38">
      <c r="Y85" s="58"/>
      <c r="Z85" s="58"/>
      <c r="AA85" s="58"/>
      <c r="AB85" s="58"/>
      <c r="AC85" s="58"/>
      <c r="AD85" s="58"/>
      <c r="AE85" s="58"/>
      <c r="AF85" s="58"/>
      <c r="AG85" s="58"/>
      <c r="AH85" s="58"/>
      <c r="AI85" s="58"/>
      <c r="AJ85" s="58"/>
      <c r="AK85" s="58"/>
      <c r="AL85" s="58"/>
    </row>
    <row r="86" spans="25:38">
      <c r="Y86" s="58"/>
      <c r="Z86" s="58"/>
      <c r="AA86" s="58"/>
      <c r="AB86" s="58"/>
      <c r="AC86" s="58"/>
      <c r="AD86" s="58"/>
      <c r="AE86" s="58"/>
      <c r="AF86" s="58"/>
      <c r="AG86" s="58"/>
      <c r="AH86" s="58"/>
      <c r="AI86" s="58"/>
      <c r="AJ86" s="58"/>
      <c r="AK86" s="58"/>
      <c r="AL86" s="58"/>
    </row>
    <row r="87" spans="25:38">
      <c r="Y87" s="58"/>
      <c r="Z87" s="58"/>
      <c r="AA87" s="58"/>
      <c r="AB87" s="58"/>
      <c r="AC87" s="58"/>
      <c r="AD87" s="58"/>
      <c r="AE87" s="58"/>
      <c r="AF87" s="58"/>
      <c r="AG87" s="58"/>
      <c r="AH87" s="58"/>
      <c r="AI87" s="58"/>
      <c r="AJ87" s="58"/>
      <c r="AK87" s="58"/>
      <c r="AL87" s="58"/>
    </row>
    <row r="88" spans="25:38">
      <c r="Y88" s="58"/>
      <c r="Z88" s="58"/>
      <c r="AA88" s="58"/>
      <c r="AB88" s="58"/>
      <c r="AC88" s="58"/>
      <c r="AD88" s="58"/>
      <c r="AE88" s="58"/>
      <c r="AF88" s="58"/>
      <c r="AG88" s="58"/>
      <c r="AH88" s="58"/>
      <c r="AI88" s="58"/>
      <c r="AJ88" s="58"/>
      <c r="AK88" s="58"/>
      <c r="AL88" s="58"/>
    </row>
    <row r="89" spans="25:38">
      <c r="Y89" s="58"/>
      <c r="Z89" s="58"/>
      <c r="AA89" s="58"/>
      <c r="AB89" s="58"/>
      <c r="AC89" s="58"/>
      <c r="AD89" s="58"/>
      <c r="AE89" s="58"/>
      <c r="AF89" s="58"/>
      <c r="AG89" s="58"/>
      <c r="AH89" s="58"/>
      <c r="AI89" s="58"/>
      <c r="AJ89" s="58"/>
      <c r="AK89" s="58"/>
      <c r="AL89" s="58"/>
    </row>
    <row r="90" spans="25:38">
      <c r="Y90" s="58"/>
      <c r="Z90" s="58"/>
      <c r="AA90" s="58"/>
      <c r="AB90" s="58"/>
      <c r="AC90" s="58"/>
      <c r="AD90" s="58"/>
      <c r="AE90" s="58"/>
      <c r="AF90" s="58"/>
      <c r="AG90" s="58"/>
      <c r="AH90" s="58"/>
      <c r="AI90" s="58"/>
      <c r="AJ90" s="58"/>
      <c r="AK90" s="58"/>
      <c r="AL90" s="58"/>
    </row>
    <row r="91" spans="25:38">
      <c r="Y91" s="58"/>
      <c r="Z91" s="58"/>
      <c r="AA91" s="58"/>
      <c r="AB91" s="58"/>
      <c r="AC91" s="58"/>
      <c r="AD91" s="58"/>
      <c r="AE91" s="58"/>
      <c r="AF91" s="58"/>
      <c r="AG91" s="58"/>
      <c r="AH91" s="58"/>
      <c r="AI91" s="58"/>
      <c r="AJ91" s="58"/>
      <c r="AK91" s="58"/>
      <c r="AL91" s="58"/>
    </row>
    <row r="92" spans="25:38">
      <c r="Y92" s="58"/>
      <c r="Z92" s="58"/>
      <c r="AA92" s="58"/>
      <c r="AB92" s="58"/>
      <c r="AC92" s="58"/>
      <c r="AD92" s="58"/>
      <c r="AE92" s="58"/>
      <c r="AF92" s="58"/>
      <c r="AG92" s="58"/>
      <c r="AH92" s="58"/>
      <c r="AI92" s="58"/>
      <c r="AJ92" s="58"/>
      <c r="AK92" s="58"/>
      <c r="AL92" s="58"/>
    </row>
    <row r="93" spans="25:38">
      <c r="Y93" s="58"/>
      <c r="Z93" s="58"/>
      <c r="AA93" s="58"/>
      <c r="AB93" s="58"/>
      <c r="AC93" s="58"/>
      <c r="AD93" s="58"/>
      <c r="AE93" s="58"/>
      <c r="AF93" s="58"/>
      <c r="AG93" s="58"/>
      <c r="AH93" s="58"/>
      <c r="AI93" s="58"/>
      <c r="AJ93" s="58"/>
      <c r="AK93" s="58"/>
      <c r="AL93" s="58"/>
    </row>
    <row r="94" spans="25:38">
      <c r="Y94" s="58"/>
      <c r="Z94" s="58"/>
      <c r="AA94" s="58"/>
      <c r="AB94" s="58"/>
      <c r="AC94" s="58"/>
      <c r="AD94" s="58"/>
      <c r="AE94" s="58"/>
      <c r="AF94" s="58"/>
      <c r="AG94" s="58"/>
      <c r="AH94" s="58"/>
      <c r="AI94" s="58"/>
      <c r="AJ94" s="58"/>
      <c r="AK94" s="58"/>
      <c r="AL94" s="58"/>
    </row>
    <row r="95" spans="25:38">
      <c r="Y95" s="58"/>
      <c r="Z95" s="58"/>
      <c r="AA95" s="58"/>
      <c r="AB95" s="58"/>
      <c r="AC95" s="58"/>
      <c r="AD95" s="58"/>
      <c r="AE95" s="58"/>
      <c r="AF95" s="58"/>
      <c r="AG95" s="58"/>
      <c r="AH95" s="58"/>
      <c r="AI95" s="58"/>
      <c r="AJ95" s="58"/>
      <c r="AK95" s="58"/>
      <c r="AL95" s="58"/>
    </row>
    <row r="96" spans="25:38">
      <c r="Y96" s="58"/>
      <c r="Z96" s="58"/>
      <c r="AA96" s="58"/>
      <c r="AB96" s="58"/>
      <c r="AC96" s="58"/>
      <c r="AD96" s="58"/>
      <c r="AE96" s="58"/>
      <c r="AF96" s="58"/>
      <c r="AG96" s="58"/>
      <c r="AH96" s="58"/>
      <c r="AI96" s="58"/>
      <c r="AJ96" s="58"/>
      <c r="AK96" s="58"/>
      <c r="AL96" s="58"/>
    </row>
    <row r="97" spans="25:38">
      <c r="Y97" s="58"/>
      <c r="Z97" s="58"/>
      <c r="AA97" s="58"/>
      <c r="AB97" s="58"/>
      <c r="AC97" s="58"/>
      <c r="AD97" s="58"/>
      <c r="AE97" s="58"/>
      <c r="AF97" s="58"/>
      <c r="AG97" s="58"/>
      <c r="AH97" s="58"/>
      <c r="AI97" s="58"/>
      <c r="AJ97" s="58"/>
      <c r="AK97" s="58"/>
      <c r="AL97" s="58"/>
    </row>
    <row r="98" spans="25:38">
      <c r="Y98" s="58"/>
      <c r="Z98" s="58"/>
      <c r="AA98" s="58"/>
      <c r="AB98" s="58"/>
      <c r="AC98" s="58"/>
      <c r="AD98" s="58"/>
      <c r="AE98" s="58"/>
      <c r="AF98" s="58"/>
      <c r="AG98" s="58"/>
      <c r="AH98" s="58"/>
      <c r="AI98" s="58"/>
      <c r="AJ98" s="58"/>
      <c r="AK98" s="58"/>
      <c r="AL98" s="58"/>
    </row>
    <row r="99" spans="25:38">
      <c r="Y99" s="58"/>
      <c r="Z99" s="58"/>
      <c r="AA99" s="58"/>
      <c r="AB99" s="58"/>
      <c r="AC99" s="58"/>
      <c r="AD99" s="58"/>
      <c r="AE99" s="58"/>
      <c r="AF99" s="58"/>
      <c r="AG99" s="58"/>
      <c r="AH99" s="58"/>
      <c r="AI99" s="58"/>
      <c r="AJ99" s="58"/>
      <c r="AK99" s="58"/>
      <c r="AL99" s="58"/>
    </row>
    <row r="100" spans="25:38">
      <c r="Y100" s="58"/>
      <c r="Z100" s="58"/>
      <c r="AA100" s="58"/>
      <c r="AB100" s="58"/>
      <c r="AC100" s="58"/>
      <c r="AD100" s="58"/>
      <c r="AE100" s="58"/>
      <c r="AF100" s="58"/>
      <c r="AG100" s="58"/>
      <c r="AH100" s="58"/>
      <c r="AI100" s="58"/>
      <c r="AJ100" s="58"/>
      <c r="AK100" s="58"/>
      <c r="AL100" s="58"/>
    </row>
    <row r="101" spans="25:38">
      <c r="Y101" s="58"/>
      <c r="Z101" s="58"/>
      <c r="AA101" s="58"/>
      <c r="AB101" s="58"/>
      <c r="AC101" s="58"/>
      <c r="AD101" s="58"/>
      <c r="AE101" s="58"/>
      <c r="AF101" s="58"/>
      <c r="AG101" s="58"/>
      <c r="AH101" s="58"/>
      <c r="AI101" s="58"/>
      <c r="AJ101" s="58"/>
      <c r="AK101" s="58"/>
      <c r="AL101" s="58"/>
    </row>
    <row r="102" spans="25:38">
      <c r="Y102" s="58"/>
      <c r="Z102" s="58"/>
      <c r="AA102" s="58"/>
      <c r="AB102" s="58"/>
      <c r="AC102" s="58"/>
      <c r="AD102" s="58"/>
      <c r="AE102" s="58"/>
      <c r="AF102" s="58"/>
      <c r="AG102" s="58"/>
      <c r="AH102" s="58"/>
      <c r="AI102" s="58"/>
      <c r="AJ102" s="58"/>
      <c r="AK102" s="58"/>
      <c r="AL102" s="58"/>
    </row>
    <row r="103" spans="25:38">
      <c r="Y103" s="58"/>
      <c r="Z103" s="58"/>
      <c r="AA103" s="58"/>
      <c r="AB103" s="58"/>
      <c r="AC103" s="58"/>
      <c r="AD103" s="58"/>
      <c r="AE103" s="58"/>
      <c r="AF103" s="58"/>
      <c r="AG103" s="58"/>
      <c r="AH103" s="58"/>
      <c r="AI103" s="58"/>
      <c r="AJ103" s="58"/>
      <c r="AK103" s="58"/>
      <c r="AL103" s="58"/>
    </row>
    <row r="104" spans="25:38">
      <c r="Y104" s="58"/>
      <c r="Z104" s="58"/>
      <c r="AA104" s="58"/>
      <c r="AB104" s="58"/>
      <c r="AC104" s="58"/>
      <c r="AD104" s="58"/>
      <c r="AE104" s="58"/>
      <c r="AF104" s="58"/>
      <c r="AG104" s="58"/>
      <c r="AH104" s="58"/>
      <c r="AI104" s="58"/>
      <c r="AJ104" s="58"/>
      <c r="AK104" s="58"/>
      <c r="AL104" s="58"/>
    </row>
    <row r="105" spans="25:38">
      <c r="Y105" s="58"/>
      <c r="Z105" s="58"/>
      <c r="AA105" s="58"/>
      <c r="AB105" s="58"/>
      <c r="AC105" s="58"/>
      <c r="AD105" s="58"/>
      <c r="AE105" s="58"/>
      <c r="AF105" s="58"/>
      <c r="AG105" s="58"/>
      <c r="AH105" s="58"/>
      <c r="AI105" s="58"/>
      <c r="AJ105" s="58"/>
      <c r="AK105" s="58"/>
      <c r="AL105" s="58"/>
    </row>
    <row r="106" spans="25:38">
      <c r="Y106" s="58"/>
      <c r="Z106" s="58"/>
      <c r="AA106" s="58"/>
      <c r="AB106" s="58"/>
      <c r="AC106" s="58"/>
      <c r="AD106" s="58"/>
      <c r="AE106" s="58"/>
      <c r="AF106" s="58"/>
      <c r="AG106" s="58"/>
      <c r="AH106" s="58"/>
      <c r="AI106" s="58"/>
      <c r="AJ106" s="58"/>
      <c r="AK106" s="58"/>
      <c r="AL106" s="58"/>
    </row>
    <row r="107" spans="25:38">
      <c r="Y107" s="58"/>
      <c r="Z107" s="58"/>
      <c r="AA107" s="58"/>
      <c r="AB107" s="58"/>
      <c r="AC107" s="58"/>
      <c r="AD107" s="58"/>
      <c r="AE107" s="58"/>
      <c r="AF107" s="58"/>
      <c r="AG107" s="58"/>
      <c r="AH107" s="58"/>
      <c r="AI107" s="58"/>
      <c r="AJ107" s="58"/>
      <c r="AK107" s="58"/>
      <c r="AL107" s="58"/>
    </row>
    <row r="108" spans="25:38">
      <c r="Y108" s="58"/>
      <c r="Z108" s="58"/>
      <c r="AA108" s="58"/>
      <c r="AB108" s="58"/>
      <c r="AC108" s="58"/>
      <c r="AD108" s="58"/>
      <c r="AE108" s="58"/>
      <c r="AF108" s="58"/>
      <c r="AG108" s="58"/>
      <c r="AH108" s="58"/>
      <c r="AI108" s="58"/>
      <c r="AJ108" s="58"/>
      <c r="AK108" s="58"/>
      <c r="AL108" s="58"/>
    </row>
    <row r="109" spans="25:38">
      <c r="Y109" s="58"/>
      <c r="Z109" s="58"/>
      <c r="AA109" s="58"/>
      <c r="AB109" s="58"/>
      <c r="AC109" s="58"/>
      <c r="AD109" s="58"/>
      <c r="AE109" s="58"/>
      <c r="AF109" s="58"/>
      <c r="AG109" s="58"/>
      <c r="AH109" s="58"/>
      <c r="AI109" s="58"/>
      <c r="AJ109" s="58"/>
      <c r="AK109" s="58"/>
      <c r="AL109" s="58"/>
    </row>
    <row r="110" spans="25:38">
      <c r="Y110" s="58"/>
      <c r="Z110" s="58"/>
      <c r="AA110" s="58"/>
      <c r="AB110" s="58"/>
      <c r="AC110" s="58"/>
      <c r="AD110" s="58"/>
      <c r="AE110" s="58"/>
      <c r="AF110" s="58"/>
      <c r="AG110" s="58"/>
      <c r="AH110" s="58"/>
      <c r="AI110" s="58"/>
      <c r="AJ110" s="58"/>
      <c r="AK110" s="58"/>
      <c r="AL110" s="58"/>
    </row>
    <row r="111" spans="25:38">
      <c r="Y111" s="58"/>
      <c r="Z111" s="58"/>
      <c r="AA111" s="58"/>
      <c r="AB111" s="58"/>
      <c r="AC111" s="58"/>
      <c r="AD111" s="58"/>
      <c r="AE111" s="58"/>
      <c r="AF111" s="58"/>
      <c r="AG111" s="58"/>
      <c r="AH111" s="58"/>
      <c r="AI111" s="58"/>
      <c r="AJ111" s="58"/>
      <c r="AK111" s="58"/>
      <c r="AL111" s="58"/>
    </row>
    <row r="112" spans="25:38">
      <c r="Y112" s="58"/>
      <c r="Z112" s="58"/>
      <c r="AA112" s="58"/>
      <c r="AB112" s="58"/>
      <c r="AC112" s="58"/>
      <c r="AD112" s="58"/>
      <c r="AE112" s="58"/>
      <c r="AF112" s="58"/>
      <c r="AG112" s="58"/>
      <c r="AH112" s="58"/>
      <c r="AI112" s="58"/>
      <c r="AJ112" s="58"/>
      <c r="AK112" s="58"/>
      <c r="AL112" s="58"/>
    </row>
    <row r="113" spans="25:38">
      <c r="Y113" s="58"/>
      <c r="Z113" s="58"/>
      <c r="AA113" s="58"/>
      <c r="AB113" s="58"/>
      <c r="AC113" s="58"/>
      <c r="AD113" s="58"/>
      <c r="AE113" s="58"/>
      <c r="AF113" s="58"/>
      <c r="AG113" s="58"/>
      <c r="AH113" s="58"/>
      <c r="AI113" s="58"/>
      <c r="AJ113" s="58"/>
      <c r="AK113" s="58"/>
      <c r="AL113" s="58"/>
    </row>
    <row r="114" spans="25:38">
      <c r="Y114" s="58"/>
      <c r="Z114" s="58"/>
      <c r="AA114" s="58"/>
      <c r="AB114" s="58"/>
      <c r="AC114" s="58"/>
      <c r="AD114" s="58"/>
      <c r="AE114" s="58"/>
      <c r="AF114" s="58"/>
      <c r="AG114" s="58"/>
      <c r="AH114" s="58"/>
      <c r="AI114" s="58"/>
      <c r="AJ114" s="58"/>
      <c r="AK114" s="58"/>
      <c r="AL114" s="58"/>
    </row>
    <row r="115" spans="25:38">
      <c r="Y115" s="58"/>
      <c r="Z115" s="58"/>
      <c r="AA115" s="58"/>
      <c r="AB115" s="58"/>
      <c r="AC115" s="58"/>
      <c r="AD115" s="58"/>
      <c r="AE115" s="58"/>
      <c r="AF115" s="58"/>
      <c r="AG115" s="58"/>
      <c r="AH115" s="58"/>
      <c r="AI115" s="58"/>
      <c r="AJ115" s="58"/>
      <c r="AK115" s="58"/>
      <c r="AL115" s="58"/>
    </row>
    <row r="116" spans="25:38">
      <c r="Y116" s="58"/>
      <c r="Z116" s="58"/>
      <c r="AA116" s="58"/>
      <c r="AB116" s="58"/>
      <c r="AC116" s="58"/>
      <c r="AD116" s="58"/>
      <c r="AE116" s="58"/>
      <c r="AF116" s="58"/>
      <c r="AG116" s="58"/>
      <c r="AH116" s="58"/>
      <c r="AI116" s="58"/>
      <c r="AJ116" s="58"/>
      <c r="AK116" s="58"/>
      <c r="AL116" s="58"/>
    </row>
    <row r="117" spans="25:38">
      <c r="Y117" s="58"/>
      <c r="Z117" s="58"/>
      <c r="AA117" s="58"/>
      <c r="AB117" s="58"/>
      <c r="AC117" s="58"/>
      <c r="AD117" s="58"/>
      <c r="AE117" s="58"/>
      <c r="AF117" s="58"/>
      <c r="AG117" s="58"/>
      <c r="AH117" s="58"/>
      <c r="AI117" s="58"/>
      <c r="AJ117" s="58"/>
      <c r="AK117" s="58"/>
      <c r="AL117" s="58"/>
    </row>
    <row r="118" spans="25:38">
      <c r="Y118" s="58"/>
      <c r="Z118" s="58"/>
      <c r="AA118" s="58"/>
      <c r="AB118" s="58"/>
      <c r="AC118" s="58"/>
      <c r="AD118" s="58"/>
      <c r="AE118" s="58"/>
      <c r="AF118" s="58"/>
      <c r="AG118" s="58"/>
      <c r="AH118" s="58"/>
      <c r="AI118" s="58"/>
      <c r="AJ118" s="58"/>
      <c r="AK118" s="58"/>
      <c r="AL118" s="58"/>
    </row>
    <row r="119" spans="25:38">
      <c r="Y119" s="58"/>
      <c r="Z119" s="58"/>
      <c r="AA119" s="58"/>
      <c r="AB119" s="58"/>
      <c r="AC119" s="58"/>
      <c r="AD119" s="58"/>
      <c r="AE119" s="58"/>
      <c r="AF119" s="58"/>
      <c r="AG119" s="58"/>
      <c r="AH119" s="58"/>
      <c r="AI119" s="58"/>
      <c r="AJ119" s="58"/>
      <c r="AK119" s="58"/>
      <c r="AL119" s="58"/>
    </row>
    <row r="120" spans="25:38">
      <c r="Y120" s="58"/>
      <c r="Z120" s="58"/>
      <c r="AA120" s="58"/>
      <c r="AB120" s="58"/>
      <c r="AC120" s="58"/>
      <c r="AD120" s="58"/>
      <c r="AE120" s="58"/>
      <c r="AF120" s="58"/>
      <c r="AG120" s="58"/>
      <c r="AH120" s="58"/>
      <c r="AI120" s="58"/>
      <c r="AJ120" s="58"/>
      <c r="AK120" s="58"/>
      <c r="AL120" s="58"/>
    </row>
    <row r="121" spans="25:38">
      <c r="Y121" s="58"/>
      <c r="Z121" s="58"/>
      <c r="AA121" s="58"/>
      <c r="AB121" s="58"/>
      <c r="AC121" s="58"/>
      <c r="AD121" s="58"/>
      <c r="AE121" s="58"/>
      <c r="AF121" s="58"/>
      <c r="AG121" s="58"/>
      <c r="AH121" s="58"/>
      <c r="AI121" s="58"/>
      <c r="AJ121" s="58"/>
      <c r="AK121" s="58"/>
      <c r="AL121" s="58"/>
    </row>
    <row r="122" spans="25:38">
      <c r="Y122" s="58"/>
      <c r="Z122" s="58"/>
      <c r="AA122" s="58"/>
      <c r="AB122" s="58"/>
      <c r="AC122" s="58"/>
      <c r="AD122" s="58"/>
      <c r="AE122" s="58"/>
      <c r="AF122" s="58"/>
      <c r="AG122" s="58"/>
      <c r="AH122" s="58"/>
      <c r="AI122" s="58"/>
      <c r="AJ122" s="58"/>
      <c r="AK122" s="58"/>
      <c r="AL122" s="58"/>
    </row>
    <row r="123" spans="25:38">
      <c r="Y123" s="58"/>
      <c r="Z123" s="58"/>
      <c r="AA123" s="58"/>
      <c r="AB123" s="58"/>
      <c r="AC123" s="58"/>
      <c r="AD123" s="58"/>
      <c r="AE123" s="58"/>
      <c r="AF123" s="58"/>
      <c r="AG123" s="58"/>
      <c r="AH123" s="58"/>
      <c r="AI123" s="58"/>
      <c r="AJ123" s="58"/>
      <c r="AK123" s="58"/>
      <c r="AL123" s="58"/>
    </row>
    <row r="124" spans="25:38">
      <c r="Y124" s="58"/>
      <c r="Z124" s="58"/>
      <c r="AA124" s="58"/>
      <c r="AB124" s="58"/>
      <c r="AC124" s="58"/>
      <c r="AD124" s="58"/>
      <c r="AE124" s="58"/>
      <c r="AF124" s="58"/>
      <c r="AG124" s="58"/>
      <c r="AH124" s="58"/>
      <c r="AI124" s="58"/>
      <c r="AJ124" s="58"/>
      <c r="AK124" s="58"/>
      <c r="AL124" s="58"/>
    </row>
    <row r="125" spans="25:38">
      <c r="Y125" s="58"/>
      <c r="Z125" s="58"/>
      <c r="AA125" s="58"/>
      <c r="AB125" s="58"/>
      <c r="AC125" s="58"/>
      <c r="AD125" s="58"/>
      <c r="AE125" s="58"/>
      <c r="AF125" s="58"/>
      <c r="AG125" s="58"/>
      <c r="AH125" s="58"/>
      <c r="AI125" s="58"/>
      <c r="AJ125" s="58"/>
      <c r="AK125" s="58"/>
      <c r="AL125" s="58"/>
    </row>
    <row r="126" spans="25:38">
      <c r="Y126" s="58"/>
      <c r="Z126" s="58"/>
      <c r="AA126" s="58"/>
      <c r="AB126" s="58"/>
      <c r="AC126" s="58"/>
      <c r="AD126" s="58"/>
      <c r="AE126" s="58"/>
      <c r="AF126" s="58"/>
      <c r="AG126" s="58"/>
      <c r="AH126" s="58"/>
      <c r="AI126" s="58"/>
      <c r="AJ126" s="58"/>
      <c r="AK126" s="58"/>
      <c r="AL126" s="58"/>
    </row>
    <row r="127" spans="25:38">
      <c r="Y127" s="58"/>
      <c r="Z127" s="58"/>
      <c r="AA127" s="58"/>
      <c r="AB127" s="58"/>
      <c r="AC127" s="58"/>
      <c r="AD127" s="58"/>
      <c r="AE127" s="58"/>
      <c r="AF127" s="58"/>
      <c r="AG127" s="58"/>
      <c r="AH127" s="58"/>
      <c r="AI127" s="58"/>
      <c r="AJ127" s="58"/>
      <c r="AK127" s="58"/>
      <c r="AL127" s="58"/>
    </row>
    <row r="128" spans="25:38">
      <c r="Y128" s="58"/>
      <c r="Z128" s="58"/>
      <c r="AA128" s="58"/>
      <c r="AB128" s="58"/>
      <c r="AC128" s="58"/>
      <c r="AD128" s="58"/>
      <c r="AE128" s="58"/>
      <c r="AF128" s="58"/>
      <c r="AG128" s="58"/>
      <c r="AH128" s="58"/>
      <c r="AI128" s="58"/>
      <c r="AJ128" s="58"/>
      <c r="AK128" s="58"/>
      <c r="AL128" s="58"/>
    </row>
    <row r="129" spans="25:38">
      <c r="Y129" s="58"/>
      <c r="Z129" s="58"/>
      <c r="AA129" s="58"/>
      <c r="AB129" s="58"/>
      <c r="AC129" s="58"/>
      <c r="AD129" s="58"/>
      <c r="AE129" s="58"/>
      <c r="AF129" s="58"/>
      <c r="AG129" s="58"/>
      <c r="AH129" s="58"/>
      <c r="AI129" s="58"/>
      <c r="AJ129" s="58"/>
      <c r="AK129" s="58"/>
      <c r="AL129" s="58"/>
    </row>
    <row r="130" spans="25:38">
      <c r="Y130" s="58"/>
      <c r="Z130" s="58"/>
      <c r="AA130" s="58"/>
      <c r="AB130" s="58"/>
      <c r="AC130" s="58"/>
      <c r="AD130" s="58"/>
      <c r="AE130" s="58"/>
      <c r="AF130" s="58"/>
      <c r="AG130" s="58"/>
      <c r="AH130" s="58"/>
      <c r="AI130" s="58"/>
      <c r="AJ130" s="58"/>
      <c r="AK130" s="58"/>
      <c r="AL130" s="58"/>
    </row>
    <row r="131" spans="25:38">
      <c r="Y131" s="58"/>
      <c r="Z131" s="58"/>
      <c r="AA131" s="58"/>
      <c r="AB131" s="58"/>
      <c r="AC131" s="58"/>
      <c r="AD131" s="58"/>
      <c r="AE131" s="58"/>
      <c r="AF131" s="58"/>
      <c r="AG131" s="58"/>
      <c r="AH131" s="58"/>
      <c r="AI131" s="58"/>
      <c r="AJ131" s="58"/>
      <c r="AK131" s="58"/>
      <c r="AL131" s="58"/>
    </row>
    <row r="132" spans="25:38">
      <c r="Y132" s="58"/>
      <c r="Z132" s="58"/>
      <c r="AA132" s="58"/>
      <c r="AB132" s="58"/>
      <c r="AC132" s="58"/>
      <c r="AD132" s="58"/>
      <c r="AE132" s="58"/>
      <c r="AF132" s="58"/>
      <c r="AG132" s="58"/>
      <c r="AH132" s="58"/>
      <c r="AI132" s="58"/>
      <c r="AJ132" s="58"/>
      <c r="AK132" s="58"/>
      <c r="AL132" s="58"/>
    </row>
    <row r="133" spans="25:38">
      <c r="Y133" s="58"/>
      <c r="Z133" s="58"/>
      <c r="AA133" s="58"/>
      <c r="AB133" s="58"/>
      <c r="AC133" s="58"/>
      <c r="AD133" s="58"/>
      <c r="AE133" s="58"/>
      <c r="AF133" s="58"/>
      <c r="AG133" s="58"/>
      <c r="AH133" s="58"/>
      <c r="AI133" s="58"/>
      <c r="AJ133" s="58"/>
      <c r="AK133" s="58"/>
      <c r="AL133" s="58"/>
    </row>
    <row r="134" spans="25:38">
      <c r="Y134" s="58"/>
      <c r="Z134" s="58"/>
      <c r="AA134" s="58"/>
      <c r="AB134" s="58"/>
      <c r="AC134" s="58"/>
      <c r="AD134" s="58"/>
      <c r="AE134" s="58"/>
      <c r="AF134" s="58"/>
      <c r="AG134" s="58"/>
      <c r="AH134" s="58"/>
      <c r="AI134" s="58"/>
      <c r="AJ134" s="58"/>
      <c r="AK134" s="58"/>
      <c r="AL134" s="58"/>
    </row>
    <row r="135" spans="25:38">
      <c r="Y135" s="58"/>
      <c r="Z135" s="58"/>
      <c r="AA135" s="58"/>
      <c r="AB135" s="58"/>
      <c r="AC135" s="58"/>
      <c r="AD135" s="58"/>
      <c r="AE135" s="58"/>
      <c r="AF135" s="58"/>
      <c r="AG135" s="58"/>
      <c r="AH135" s="58"/>
      <c r="AI135" s="58"/>
      <c r="AJ135" s="58"/>
      <c r="AK135" s="58"/>
      <c r="AL135" s="58"/>
    </row>
    <row r="136" spans="25:38">
      <c r="Y136" s="58"/>
      <c r="Z136" s="58"/>
      <c r="AA136" s="58"/>
      <c r="AB136" s="58"/>
      <c r="AC136" s="58"/>
      <c r="AD136" s="58"/>
      <c r="AE136" s="58"/>
      <c r="AF136" s="58"/>
      <c r="AG136" s="58"/>
      <c r="AH136" s="58"/>
      <c r="AI136" s="58"/>
      <c r="AJ136" s="58"/>
      <c r="AK136" s="58"/>
      <c r="AL136" s="58"/>
    </row>
    <row r="137" spans="25:38">
      <c r="Y137" s="58"/>
      <c r="Z137" s="58"/>
      <c r="AA137" s="58"/>
      <c r="AB137" s="58"/>
      <c r="AC137" s="58"/>
      <c r="AD137" s="58"/>
      <c r="AE137" s="58"/>
      <c r="AF137" s="58"/>
      <c r="AG137" s="58"/>
      <c r="AH137" s="58"/>
      <c r="AI137" s="58"/>
      <c r="AJ137" s="58"/>
      <c r="AK137" s="58"/>
      <c r="AL137" s="58"/>
    </row>
    <row r="138" spans="25:38">
      <c r="Y138" s="58"/>
      <c r="Z138" s="58"/>
      <c r="AA138" s="58"/>
      <c r="AB138" s="58"/>
      <c r="AC138" s="58"/>
      <c r="AD138" s="58"/>
      <c r="AE138" s="58"/>
      <c r="AF138" s="58"/>
      <c r="AG138" s="58"/>
      <c r="AH138" s="58"/>
      <c r="AI138" s="58"/>
      <c r="AJ138" s="58"/>
      <c r="AK138" s="58"/>
      <c r="AL138" s="58"/>
    </row>
    <row r="139" spans="25:38">
      <c r="Y139" s="58"/>
      <c r="Z139" s="58"/>
      <c r="AA139" s="58"/>
      <c r="AB139" s="58"/>
      <c r="AC139" s="58"/>
      <c r="AD139" s="58"/>
      <c r="AE139" s="58"/>
      <c r="AF139" s="58"/>
      <c r="AG139" s="58"/>
      <c r="AH139" s="58"/>
      <c r="AI139" s="58"/>
      <c r="AJ139" s="58"/>
      <c r="AK139" s="58"/>
      <c r="AL139" s="58"/>
    </row>
    <row r="140" spans="25:38">
      <c r="Y140" s="58"/>
      <c r="Z140" s="58"/>
      <c r="AA140" s="58"/>
      <c r="AB140" s="58"/>
      <c r="AC140" s="58"/>
      <c r="AD140" s="58"/>
      <c r="AE140" s="58"/>
      <c r="AF140" s="58"/>
      <c r="AG140" s="58"/>
      <c r="AH140" s="58"/>
      <c r="AI140" s="58"/>
      <c r="AJ140" s="58"/>
      <c r="AK140" s="58"/>
      <c r="AL140" s="58"/>
    </row>
    <row r="141" spans="25:38">
      <c r="Y141" s="58"/>
      <c r="Z141" s="58"/>
      <c r="AA141" s="58"/>
      <c r="AB141" s="58"/>
      <c r="AC141" s="58"/>
      <c r="AD141" s="58"/>
      <c r="AE141" s="58"/>
      <c r="AF141" s="58"/>
      <c r="AG141" s="58"/>
      <c r="AH141" s="58"/>
      <c r="AI141" s="58"/>
      <c r="AJ141" s="58"/>
      <c r="AK141" s="58"/>
      <c r="AL141" s="58"/>
    </row>
    <row r="142" spans="25:38">
      <c r="Y142" s="58"/>
      <c r="Z142" s="58"/>
      <c r="AA142" s="58"/>
      <c r="AB142" s="58"/>
      <c r="AC142" s="58"/>
      <c r="AD142" s="58"/>
      <c r="AE142" s="58"/>
      <c r="AF142" s="58"/>
      <c r="AG142" s="58"/>
      <c r="AH142" s="58"/>
      <c r="AI142" s="58"/>
      <c r="AJ142" s="58"/>
      <c r="AK142" s="58"/>
      <c r="AL142" s="58"/>
    </row>
    <row r="143" spans="25:38">
      <c r="Y143" s="58"/>
      <c r="Z143" s="58"/>
      <c r="AA143" s="58"/>
      <c r="AB143" s="58"/>
      <c r="AC143" s="58"/>
      <c r="AD143" s="58"/>
      <c r="AE143" s="58"/>
      <c r="AF143" s="58"/>
      <c r="AG143" s="58"/>
      <c r="AH143" s="58"/>
      <c r="AI143" s="58"/>
      <c r="AJ143" s="58"/>
      <c r="AK143" s="58"/>
      <c r="AL143" s="58"/>
    </row>
    <row r="144" spans="25:38">
      <c r="Y144" s="58"/>
      <c r="Z144" s="58"/>
      <c r="AA144" s="58"/>
      <c r="AB144" s="58"/>
      <c r="AC144" s="58"/>
      <c r="AD144" s="58"/>
      <c r="AE144" s="58"/>
      <c r="AF144" s="58"/>
      <c r="AG144" s="58"/>
      <c r="AH144" s="58"/>
      <c r="AI144" s="58"/>
      <c r="AJ144" s="58"/>
      <c r="AK144" s="58"/>
      <c r="AL144" s="58"/>
    </row>
    <row r="145" spans="2:38">
      <c r="Y145" s="58"/>
      <c r="Z145" s="58"/>
      <c r="AA145" s="58"/>
      <c r="AB145" s="58"/>
      <c r="AC145" s="58"/>
      <c r="AD145" s="58"/>
      <c r="AE145" s="58"/>
      <c r="AF145" s="58"/>
      <c r="AG145" s="58"/>
      <c r="AH145" s="58"/>
      <c r="AI145" s="58"/>
      <c r="AJ145" s="58"/>
      <c r="AK145" s="58"/>
      <c r="AL145" s="58"/>
    </row>
    <row r="146" spans="2:38">
      <c r="Y146" s="58"/>
      <c r="Z146" s="58"/>
      <c r="AA146" s="58"/>
      <c r="AB146" s="58"/>
      <c r="AC146" s="58"/>
      <c r="AD146" s="58"/>
      <c r="AE146" s="58"/>
      <c r="AF146" s="58"/>
      <c r="AG146" s="58"/>
      <c r="AH146" s="58"/>
      <c r="AI146" s="58"/>
      <c r="AJ146" s="58"/>
      <c r="AK146" s="58"/>
      <c r="AL146" s="58"/>
    </row>
    <row r="147" spans="2:38">
      <c r="Y147" s="58"/>
      <c r="Z147" s="58"/>
      <c r="AA147" s="58"/>
      <c r="AB147" s="58"/>
      <c r="AC147" s="58"/>
      <c r="AD147" s="58"/>
      <c r="AE147" s="58"/>
      <c r="AF147" s="58"/>
      <c r="AG147" s="58"/>
      <c r="AH147" s="58"/>
      <c r="AI147" s="58"/>
      <c r="AJ147" s="58"/>
      <c r="AK147" s="58"/>
      <c r="AL147" s="58"/>
    </row>
    <row r="148" spans="2:38">
      <c r="Y148" s="58"/>
      <c r="Z148" s="58"/>
      <c r="AA148" s="58"/>
      <c r="AB148" s="58"/>
      <c r="AC148" s="58"/>
      <c r="AD148" s="58"/>
      <c r="AE148" s="58"/>
      <c r="AF148" s="58"/>
      <c r="AG148" s="58"/>
      <c r="AH148" s="58"/>
      <c r="AI148" s="58"/>
      <c r="AJ148" s="58"/>
      <c r="AK148" s="58"/>
      <c r="AL148" s="58"/>
    </row>
    <row r="149" spans="2:38">
      <c r="Y149" s="58"/>
      <c r="Z149" s="58"/>
      <c r="AA149" s="58"/>
      <c r="AB149" s="58"/>
      <c r="AC149" s="58"/>
      <c r="AD149" s="58"/>
      <c r="AE149" s="58"/>
      <c r="AF149" s="58"/>
      <c r="AG149" s="58"/>
      <c r="AH149" s="58"/>
      <c r="AI149" s="58"/>
      <c r="AJ149" s="58"/>
      <c r="AK149" s="58"/>
      <c r="AL149" s="58"/>
    </row>
    <row r="150" spans="2:38">
      <c r="Y150" s="58"/>
      <c r="Z150" s="58"/>
      <c r="AA150" s="58"/>
      <c r="AB150" s="58"/>
      <c r="AC150" s="58"/>
      <c r="AD150" s="58"/>
      <c r="AE150" s="58"/>
      <c r="AF150" s="58"/>
      <c r="AG150" s="58"/>
      <c r="AH150" s="58"/>
      <c r="AI150" s="58"/>
      <c r="AJ150" s="58"/>
      <c r="AK150" s="58"/>
      <c r="AL150" s="58"/>
    </row>
    <row r="151" spans="2:38">
      <c r="Y151" s="58"/>
      <c r="Z151" s="58"/>
      <c r="AA151" s="58"/>
      <c r="AB151" s="58"/>
      <c r="AC151" s="58"/>
      <c r="AD151" s="58"/>
      <c r="AE151" s="58"/>
      <c r="AF151" s="58"/>
      <c r="AG151" s="58"/>
      <c r="AH151" s="58"/>
      <c r="AI151" s="58"/>
      <c r="AJ151" s="58"/>
      <c r="AK151" s="58"/>
      <c r="AL151" s="58"/>
    </row>
    <row r="152" spans="2:38">
      <c r="Y152" s="58"/>
      <c r="Z152" s="58"/>
      <c r="AA152" s="58"/>
      <c r="AB152" s="58"/>
      <c r="AC152" s="58"/>
      <c r="AD152" s="58"/>
      <c r="AE152" s="58"/>
      <c r="AF152" s="58"/>
      <c r="AG152" s="58"/>
      <c r="AH152" s="58"/>
      <c r="AI152" s="58"/>
      <c r="AJ152" s="58"/>
      <c r="AK152" s="58"/>
      <c r="AL152" s="58"/>
    </row>
    <row r="153" spans="2:38">
      <c r="Y153" s="58"/>
      <c r="Z153" s="58"/>
      <c r="AA153" s="58"/>
      <c r="AB153" s="58"/>
      <c r="AC153" s="58"/>
      <c r="AD153" s="58"/>
      <c r="AE153" s="58"/>
      <c r="AF153" s="58"/>
      <c r="AG153" s="58"/>
      <c r="AH153" s="58"/>
      <c r="AI153" s="58"/>
      <c r="AJ153" s="58"/>
      <c r="AK153" s="58"/>
      <c r="AL153" s="58"/>
    </row>
    <row r="154" spans="2:38">
      <c r="Y154" s="58"/>
      <c r="Z154" s="58"/>
      <c r="AA154" s="58"/>
      <c r="AB154" s="58"/>
      <c r="AC154" s="58"/>
      <c r="AD154" s="58"/>
      <c r="AE154" s="58"/>
      <c r="AF154" s="58"/>
      <c r="AG154" s="58"/>
      <c r="AH154" s="58"/>
      <c r="AI154" s="58"/>
      <c r="AJ154" s="58"/>
      <c r="AK154" s="58"/>
      <c r="AL154" s="58"/>
    </row>
    <row r="155" spans="2:38">
      <c r="Y155" s="58"/>
      <c r="Z155" s="58"/>
      <c r="AA155" s="58"/>
      <c r="AB155" s="58"/>
      <c r="AC155" s="58"/>
      <c r="AD155" s="58"/>
      <c r="AE155" s="58"/>
      <c r="AF155" s="58"/>
      <c r="AG155" s="58"/>
      <c r="AH155" s="58"/>
      <c r="AI155" s="58"/>
      <c r="AJ155" s="58"/>
      <c r="AK155" s="58"/>
      <c r="AL155" s="58"/>
    </row>
    <row r="156" spans="2:38">
      <c r="B156" s="78"/>
      <c r="Y156" s="58"/>
      <c r="Z156" s="58"/>
      <c r="AA156" s="58"/>
      <c r="AB156" s="58"/>
      <c r="AC156" s="58"/>
      <c r="AD156" s="58"/>
      <c r="AE156" s="58"/>
      <c r="AF156" s="58"/>
      <c r="AG156" s="58"/>
      <c r="AH156" s="58"/>
      <c r="AI156" s="58"/>
      <c r="AJ156" s="58"/>
      <c r="AK156" s="58"/>
      <c r="AL156" s="58"/>
    </row>
    <row r="157" spans="2:38">
      <c r="Y157" s="58"/>
      <c r="Z157" s="58"/>
      <c r="AA157" s="58"/>
      <c r="AB157" s="58"/>
      <c r="AC157" s="58"/>
      <c r="AD157" s="58"/>
      <c r="AE157" s="58"/>
      <c r="AF157" s="58"/>
      <c r="AG157" s="58"/>
      <c r="AH157" s="58"/>
      <c r="AI157" s="58"/>
      <c r="AJ157" s="58"/>
      <c r="AK157" s="58"/>
      <c r="AL157" s="58"/>
    </row>
    <row r="158" spans="2:38">
      <c r="Y158" s="58"/>
      <c r="Z158" s="58"/>
      <c r="AA158" s="58"/>
      <c r="AB158" s="58"/>
      <c r="AC158" s="58"/>
      <c r="AD158" s="58"/>
      <c r="AE158" s="58"/>
      <c r="AF158" s="58"/>
      <c r="AG158" s="58"/>
      <c r="AH158" s="58"/>
      <c r="AI158" s="58"/>
      <c r="AJ158" s="58"/>
      <c r="AK158" s="58"/>
      <c r="AL158" s="58"/>
    </row>
    <row r="159" spans="2:38">
      <c r="Y159" s="58"/>
      <c r="Z159" s="58"/>
      <c r="AA159" s="58"/>
      <c r="AB159" s="58"/>
      <c r="AC159" s="58"/>
      <c r="AD159" s="58"/>
      <c r="AE159" s="58"/>
      <c r="AF159" s="58"/>
      <c r="AG159" s="58"/>
      <c r="AH159" s="58"/>
      <c r="AI159" s="58"/>
      <c r="AJ159" s="58"/>
      <c r="AK159" s="58"/>
      <c r="AL159" s="58"/>
    </row>
    <row r="160" spans="2:38">
      <c r="Y160" s="58"/>
      <c r="Z160" s="58"/>
      <c r="AA160" s="58"/>
      <c r="AB160" s="58"/>
      <c r="AC160" s="58"/>
      <c r="AD160" s="58"/>
      <c r="AE160" s="58"/>
      <c r="AF160" s="58"/>
      <c r="AG160" s="58"/>
      <c r="AH160" s="58"/>
      <c r="AI160" s="58"/>
      <c r="AJ160" s="58"/>
      <c r="AK160" s="58"/>
      <c r="AL160" s="58"/>
    </row>
    <row r="161" spans="25:38">
      <c r="Y161" s="58"/>
      <c r="Z161" s="58"/>
      <c r="AA161" s="58"/>
      <c r="AB161" s="58"/>
      <c r="AC161" s="58"/>
      <c r="AD161" s="58"/>
      <c r="AE161" s="58"/>
      <c r="AF161" s="58"/>
      <c r="AG161" s="58"/>
      <c r="AH161" s="58"/>
      <c r="AI161" s="58"/>
      <c r="AJ161" s="58"/>
      <c r="AK161" s="58"/>
      <c r="AL161" s="58"/>
    </row>
    <row r="162" spans="25:38">
      <c r="Y162" s="58"/>
      <c r="Z162" s="58"/>
      <c r="AA162" s="58"/>
      <c r="AB162" s="58"/>
      <c r="AC162" s="58"/>
      <c r="AD162" s="58"/>
      <c r="AE162" s="58"/>
      <c r="AF162" s="58"/>
      <c r="AG162" s="58"/>
      <c r="AH162" s="58"/>
      <c r="AI162" s="58"/>
      <c r="AJ162" s="58"/>
      <c r="AK162" s="58"/>
      <c r="AL162" s="58"/>
    </row>
    <row r="163" spans="25:38">
      <c r="Y163" s="58"/>
      <c r="Z163" s="58"/>
      <c r="AA163" s="58"/>
      <c r="AB163" s="58"/>
      <c r="AC163" s="58"/>
      <c r="AD163" s="58"/>
      <c r="AE163" s="58"/>
      <c r="AF163" s="58"/>
      <c r="AG163" s="58"/>
      <c r="AH163" s="58"/>
      <c r="AI163" s="58"/>
      <c r="AJ163" s="58"/>
      <c r="AK163" s="58"/>
      <c r="AL163" s="58"/>
    </row>
    <row r="164" spans="25:38">
      <c r="Y164" s="58"/>
      <c r="Z164" s="58"/>
      <c r="AA164" s="58"/>
      <c r="AB164" s="58"/>
      <c r="AC164" s="58"/>
      <c r="AD164" s="58"/>
      <c r="AE164" s="58"/>
      <c r="AF164" s="58"/>
      <c r="AG164" s="58"/>
      <c r="AH164" s="58"/>
      <c r="AI164" s="58"/>
      <c r="AJ164" s="58"/>
      <c r="AK164" s="58"/>
      <c r="AL164" s="58"/>
    </row>
    <row r="165" spans="25:38">
      <c r="Y165" s="58"/>
      <c r="Z165" s="58"/>
      <c r="AA165" s="58"/>
      <c r="AB165" s="58"/>
      <c r="AC165" s="58"/>
      <c r="AD165" s="58"/>
      <c r="AE165" s="58"/>
      <c r="AF165" s="58"/>
      <c r="AG165" s="58"/>
      <c r="AH165" s="58"/>
      <c r="AI165" s="58"/>
      <c r="AJ165" s="58"/>
      <c r="AK165" s="58"/>
      <c r="AL165" s="58"/>
    </row>
    <row r="166" spans="25:38">
      <c r="Y166" s="58"/>
      <c r="Z166" s="58"/>
      <c r="AA166" s="58"/>
      <c r="AB166" s="58"/>
      <c r="AC166" s="58"/>
      <c r="AD166" s="58"/>
      <c r="AE166" s="58"/>
      <c r="AF166" s="58"/>
      <c r="AG166" s="58"/>
      <c r="AH166" s="58"/>
      <c r="AI166" s="58"/>
      <c r="AJ166" s="58"/>
      <c r="AK166" s="58"/>
      <c r="AL166" s="58"/>
    </row>
    <row r="167" spans="25:38">
      <c r="Y167" s="58"/>
      <c r="Z167" s="58"/>
      <c r="AA167" s="58"/>
      <c r="AB167" s="58"/>
      <c r="AC167" s="58"/>
      <c r="AD167" s="58"/>
      <c r="AE167" s="58"/>
      <c r="AF167" s="58"/>
      <c r="AG167" s="58"/>
      <c r="AH167" s="58"/>
      <c r="AI167" s="58"/>
      <c r="AJ167" s="58"/>
      <c r="AK167" s="58"/>
      <c r="AL167" s="58"/>
    </row>
    <row r="168" spans="25:38">
      <c r="Y168" s="58"/>
      <c r="Z168" s="58"/>
      <c r="AA168" s="58"/>
      <c r="AB168" s="58"/>
      <c r="AC168" s="58"/>
      <c r="AD168" s="58"/>
      <c r="AE168" s="58"/>
      <c r="AF168" s="58"/>
      <c r="AG168" s="58"/>
      <c r="AH168" s="58"/>
      <c r="AI168" s="58"/>
      <c r="AJ168" s="58"/>
      <c r="AK168" s="58"/>
      <c r="AL168" s="58"/>
    </row>
    <row r="169" spans="25:38">
      <c r="Y169" s="58"/>
      <c r="Z169" s="58"/>
      <c r="AA169" s="58"/>
      <c r="AB169" s="58"/>
      <c r="AC169" s="58"/>
      <c r="AD169" s="58"/>
      <c r="AE169" s="58"/>
      <c r="AF169" s="58"/>
      <c r="AG169" s="58"/>
      <c r="AH169" s="58"/>
      <c r="AI169" s="58"/>
      <c r="AJ169" s="58"/>
      <c r="AK169" s="58"/>
      <c r="AL169" s="58"/>
    </row>
    <row r="170" spans="25:38">
      <c r="Y170" s="58"/>
      <c r="Z170" s="58"/>
      <c r="AA170" s="58"/>
      <c r="AB170" s="58"/>
      <c r="AC170" s="58"/>
      <c r="AD170" s="58"/>
      <c r="AE170" s="58"/>
      <c r="AF170" s="58"/>
      <c r="AG170" s="58"/>
      <c r="AH170" s="58"/>
      <c r="AI170" s="58"/>
      <c r="AJ170" s="58"/>
      <c r="AK170" s="58"/>
      <c r="AL170" s="58"/>
    </row>
    <row r="171" spans="25:38">
      <c r="Y171" s="58"/>
      <c r="Z171" s="58"/>
      <c r="AA171" s="58"/>
      <c r="AB171" s="58"/>
      <c r="AC171" s="58"/>
      <c r="AD171" s="58"/>
      <c r="AE171" s="58"/>
      <c r="AF171" s="58"/>
      <c r="AG171" s="58"/>
      <c r="AH171" s="58"/>
      <c r="AI171" s="58"/>
      <c r="AJ171" s="58"/>
      <c r="AK171" s="58"/>
      <c r="AL171" s="58"/>
    </row>
    <row r="172" spans="25:38">
      <c r="Y172" s="58"/>
      <c r="Z172" s="58"/>
      <c r="AA172" s="58"/>
      <c r="AB172" s="58"/>
      <c r="AC172" s="58"/>
      <c r="AD172" s="58"/>
      <c r="AE172" s="58"/>
      <c r="AF172" s="58"/>
      <c r="AG172" s="58"/>
      <c r="AH172" s="58"/>
      <c r="AI172" s="58"/>
      <c r="AJ172" s="58"/>
      <c r="AK172" s="58"/>
      <c r="AL172" s="58"/>
    </row>
    <row r="173" spans="25:38">
      <c r="Y173" s="58"/>
      <c r="Z173" s="58"/>
      <c r="AA173" s="58"/>
      <c r="AB173" s="58"/>
      <c r="AC173" s="58"/>
      <c r="AD173" s="58"/>
      <c r="AE173" s="58"/>
      <c r="AF173" s="58"/>
      <c r="AG173" s="58"/>
      <c r="AH173" s="58"/>
      <c r="AI173" s="58"/>
      <c r="AJ173" s="58"/>
      <c r="AK173" s="58"/>
      <c r="AL173" s="58"/>
    </row>
    <row r="174" spans="25:38">
      <c r="Y174" s="58"/>
      <c r="Z174" s="58"/>
      <c r="AA174" s="58"/>
      <c r="AB174" s="58"/>
      <c r="AC174" s="58"/>
      <c r="AD174" s="58"/>
      <c r="AE174" s="58"/>
      <c r="AF174" s="58"/>
      <c r="AG174" s="58"/>
      <c r="AH174" s="58"/>
      <c r="AI174" s="58"/>
      <c r="AJ174" s="58"/>
      <c r="AK174" s="58"/>
      <c r="AL174" s="58"/>
    </row>
    <row r="175" spans="25:38">
      <c r="Y175" s="58"/>
      <c r="Z175" s="58"/>
      <c r="AA175" s="58"/>
      <c r="AB175" s="58"/>
      <c r="AC175" s="58"/>
      <c r="AD175" s="58"/>
      <c r="AE175" s="58"/>
      <c r="AF175" s="58"/>
      <c r="AG175" s="58"/>
      <c r="AH175" s="58"/>
      <c r="AI175" s="58"/>
      <c r="AJ175" s="58"/>
      <c r="AK175" s="58"/>
      <c r="AL175" s="58"/>
    </row>
    <row r="176" spans="25:38">
      <c r="Y176" s="58"/>
      <c r="Z176" s="58"/>
      <c r="AA176" s="58"/>
      <c r="AB176" s="58"/>
      <c r="AC176" s="58"/>
      <c r="AD176" s="58"/>
      <c r="AE176" s="58"/>
      <c r="AF176" s="58"/>
      <c r="AG176" s="58"/>
      <c r="AH176" s="58"/>
      <c r="AI176" s="58"/>
      <c r="AJ176" s="58"/>
      <c r="AK176" s="58"/>
      <c r="AL176" s="58"/>
    </row>
    <row r="177" spans="25:38">
      <c r="Y177" s="58"/>
      <c r="Z177" s="58"/>
      <c r="AA177" s="58"/>
      <c r="AB177" s="58"/>
      <c r="AC177" s="58"/>
      <c r="AD177" s="58"/>
      <c r="AE177" s="58"/>
      <c r="AF177" s="58"/>
      <c r="AG177" s="58"/>
      <c r="AH177" s="58"/>
      <c r="AI177" s="58"/>
      <c r="AJ177" s="58"/>
      <c r="AK177" s="58"/>
      <c r="AL177" s="58"/>
    </row>
    <row r="178" spans="25:38">
      <c r="Y178" s="58"/>
      <c r="Z178" s="58"/>
      <c r="AA178" s="58"/>
      <c r="AB178" s="58"/>
      <c r="AC178" s="58"/>
      <c r="AD178" s="58"/>
      <c r="AE178" s="58"/>
      <c r="AF178" s="58"/>
      <c r="AG178" s="58"/>
      <c r="AH178" s="58"/>
      <c r="AI178" s="58"/>
      <c r="AJ178" s="58"/>
      <c r="AK178" s="58"/>
      <c r="AL178" s="58"/>
    </row>
    <row r="179" spans="25:38">
      <c r="Y179" s="58"/>
      <c r="Z179" s="58"/>
      <c r="AA179" s="58"/>
      <c r="AB179" s="58"/>
      <c r="AC179" s="58"/>
      <c r="AD179" s="58"/>
      <c r="AE179" s="58"/>
      <c r="AF179" s="58"/>
      <c r="AG179" s="58"/>
      <c r="AH179" s="58"/>
      <c r="AI179" s="58"/>
      <c r="AJ179" s="58"/>
      <c r="AK179" s="58"/>
      <c r="AL179" s="58"/>
    </row>
    <row r="180" spans="25:38">
      <c r="Y180" s="58"/>
      <c r="Z180" s="58"/>
      <c r="AA180" s="58"/>
      <c r="AB180" s="58"/>
      <c r="AC180" s="58"/>
      <c r="AD180" s="58"/>
      <c r="AE180" s="58"/>
      <c r="AF180" s="58"/>
      <c r="AG180" s="58"/>
      <c r="AH180" s="58"/>
      <c r="AI180" s="58"/>
      <c r="AJ180" s="58"/>
      <c r="AK180" s="58"/>
      <c r="AL180" s="58"/>
    </row>
    <row r="181" spans="25:38">
      <c r="Y181" s="58"/>
      <c r="Z181" s="58"/>
      <c r="AA181" s="58"/>
      <c r="AB181" s="58"/>
      <c r="AC181" s="58"/>
      <c r="AD181" s="58"/>
      <c r="AE181" s="58"/>
      <c r="AF181" s="58"/>
      <c r="AG181" s="58"/>
      <c r="AH181" s="58"/>
      <c r="AI181" s="58"/>
      <c r="AJ181" s="58"/>
      <c r="AK181" s="58"/>
      <c r="AL181" s="58"/>
    </row>
    <row r="182" spans="25:38">
      <c r="Y182" s="58"/>
      <c r="Z182" s="58"/>
      <c r="AA182" s="58"/>
      <c r="AB182" s="58"/>
      <c r="AC182" s="58"/>
      <c r="AD182" s="58"/>
      <c r="AE182" s="58"/>
      <c r="AF182" s="58"/>
      <c r="AG182" s="58"/>
      <c r="AH182" s="58"/>
      <c r="AI182" s="58"/>
      <c r="AJ182" s="58"/>
      <c r="AK182" s="58"/>
      <c r="AL182" s="58"/>
    </row>
    <row r="183" spans="25:38">
      <c r="Y183" s="58"/>
      <c r="Z183" s="58"/>
      <c r="AA183" s="58"/>
      <c r="AB183" s="58"/>
      <c r="AC183" s="58"/>
      <c r="AD183" s="58"/>
      <c r="AE183" s="58"/>
      <c r="AF183" s="58"/>
      <c r="AG183" s="58"/>
      <c r="AH183" s="58"/>
      <c r="AI183" s="58"/>
      <c r="AJ183" s="58"/>
      <c r="AK183" s="58"/>
      <c r="AL183" s="58"/>
    </row>
    <row r="184" spans="25:38">
      <c r="Y184" s="58"/>
      <c r="Z184" s="58"/>
      <c r="AA184" s="58"/>
      <c r="AB184" s="58"/>
      <c r="AC184" s="58"/>
      <c r="AD184" s="58"/>
      <c r="AE184" s="58"/>
      <c r="AF184" s="58"/>
      <c r="AG184" s="58"/>
      <c r="AH184" s="58"/>
      <c r="AI184" s="58"/>
      <c r="AJ184" s="58"/>
      <c r="AK184" s="58"/>
      <c r="AL184" s="58"/>
    </row>
    <row r="185" spans="25:38">
      <c r="Y185" s="58"/>
      <c r="Z185" s="58"/>
      <c r="AA185" s="58"/>
      <c r="AB185" s="58"/>
      <c r="AC185" s="58"/>
      <c r="AD185" s="58"/>
      <c r="AE185" s="58"/>
      <c r="AF185" s="58"/>
      <c r="AG185" s="58"/>
      <c r="AH185" s="58"/>
      <c r="AI185" s="58"/>
      <c r="AJ185" s="58"/>
      <c r="AK185" s="58"/>
      <c r="AL185" s="58"/>
    </row>
    <row r="186" spans="25:38">
      <c r="Y186" s="58"/>
      <c r="Z186" s="58"/>
      <c r="AA186" s="58"/>
      <c r="AB186" s="58"/>
      <c r="AC186" s="58"/>
      <c r="AD186" s="58"/>
      <c r="AE186" s="58"/>
      <c r="AF186" s="58"/>
      <c r="AG186" s="58"/>
      <c r="AH186" s="58"/>
      <c r="AI186" s="58"/>
      <c r="AJ186" s="58"/>
      <c r="AK186" s="58"/>
      <c r="AL186" s="58"/>
    </row>
    <row r="187" spans="25:38">
      <c r="Y187" s="58"/>
      <c r="Z187" s="58"/>
      <c r="AA187" s="58"/>
      <c r="AB187" s="58"/>
      <c r="AC187" s="58"/>
      <c r="AD187" s="58"/>
      <c r="AE187" s="58"/>
      <c r="AF187" s="58"/>
      <c r="AG187" s="58"/>
      <c r="AH187" s="58"/>
      <c r="AI187" s="58"/>
      <c r="AJ187" s="58"/>
      <c r="AK187" s="58"/>
      <c r="AL187" s="58"/>
    </row>
    <row r="188" spans="25:38">
      <c r="Y188" s="58"/>
      <c r="Z188" s="58"/>
      <c r="AA188" s="58"/>
      <c r="AB188" s="58"/>
      <c r="AC188" s="58"/>
      <c r="AD188" s="58"/>
      <c r="AE188" s="58"/>
      <c r="AF188" s="58"/>
      <c r="AG188" s="58"/>
      <c r="AH188" s="58"/>
      <c r="AI188" s="58"/>
      <c r="AJ188" s="58"/>
      <c r="AK188" s="58"/>
      <c r="AL188" s="58"/>
    </row>
    <row r="189" spans="25:38">
      <c r="Y189" s="58"/>
      <c r="Z189" s="58"/>
      <c r="AA189" s="58"/>
      <c r="AB189" s="58"/>
      <c r="AC189" s="58"/>
      <c r="AD189" s="58"/>
      <c r="AE189" s="58"/>
      <c r="AF189" s="58"/>
      <c r="AG189" s="58"/>
      <c r="AH189" s="58"/>
      <c r="AI189" s="58"/>
      <c r="AJ189" s="58"/>
      <c r="AK189" s="58"/>
      <c r="AL189" s="58"/>
    </row>
    <row r="190" spans="25:38">
      <c r="Y190" s="58"/>
      <c r="Z190" s="58"/>
      <c r="AA190" s="58"/>
      <c r="AB190" s="58"/>
      <c r="AC190" s="58"/>
      <c r="AD190" s="58"/>
      <c r="AE190" s="58"/>
      <c r="AF190" s="58"/>
      <c r="AG190" s="58"/>
      <c r="AH190" s="58"/>
      <c r="AI190" s="58"/>
      <c r="AJ190" s="58"/>
      <c r="AK190" s="58"/>
      <c r="AL190" s="58"/>
    </row>
    <row r="191" spans="25:38">
      <c r="Y191" s="58"/>
      <c r="Z191" s="58"/>
      <c r="AA191" s="58"/>
      <c r="AB191" s="58"/>
      <c r="AC191" s="58"/>
      <c r="AD191" s="58"/>
      <c r="AE191" s="58"/>
      <c r="AF191" s="58"/>
      <c r="AG191" s="58"/>
      <c r="AH191" s="58"/>
      <c r="AI191" s="58"/>
      <c r="AJ191" s="58"/>
      <c r="AK191" s="58"/>
      <c r="AL191" s="58"/>
    </row>
    <row r="192" spans="25:38">
      <c r="Y192" s="58"/>
      <c r="Z192" s="58"/>
      <c r="AA192" s="58"/>
      <c r="AB192" s="58"/>
      <c r="AC192" s="58"/>
      <c r="AD192" s="58"/>
      <c r="AE192" s="58"/>
      <c r="AF192" s="58"/>
      <c r="AG192" s="58"/>
      <c r="AH192" s="58"/>
      <c r="AI192" s="58"/>
      <c r="AJ192" s="58"/>
      <c r="AK192" s="58"/>
      <c r="AL192" s="58"/>
    </row>
    <row r="193" spans="25:38">
      <c r="Y193" s="58"/>
      <c r="Z193" s="58"/>
      <c r="AA193" s="58"/>
      <c r="AB193" s="58"/>
      <c r="AC193" s="58"/>
      <c r="AD193" s="58"/>
      <c r="AE193" s="58"/>
      <c r="AF193" s="58"/>
      <c r="AG193" s="58"/>
      <c r="AH193" s="58"/>
      <c r="AI193" s="58"/>
      <c r="AJ193" s="58"/>
      <c r="AK193" s="58"/>
      <c r="AL193" s="58"/>
    </row>
    <row r="194" spans="25:38">
      <c r="Y194" s="58"/>
      <c r="Z194" s="58"/>
      <c r="AA194" s="58"/>
      <c r="AB194" s="58"/>
      <c r="AC194" s="58"/>
      <c r="AD194" s="58"/>
      <c r="AE194" s="58"/>
      <c r="AF194" s="58"/>
      <c r="AG194" s="58"/>
      <c r="AH194" s="58"/>
      <c r="AI194" s="58"/>
      <c r="AJ194" s="58"/>
      <c r="AL194" s="58"/>
    </row>
    <row r="195" spans="25:38">
      <c r="Y195" s="58"/>
      <c r="Z195" s="58"/>
      <c r="AA195" s="58"/>
      <c r="AB195" s="58"/>
      <c r="AC195" s="58"/>
      <c r="AD195" s="58"/>
      <c r="AE195" s="58"/>
      <c r="AG195" s="58"/>
      <c r="AH195" s="58"/>
      <c r="AI195" s="58"/>
      <c r="AJ195" s="58"/>
      <c r="AL195" s="58"/>
    </row>
    <row r="196" spans="25:38">
      <c r="Y196" s="58"/>
      <c r="Z196" s="58"/>
      <c r="AA196" s="58"/>
      <c r="AB196" s="58"/>
      <c r="AC196" s="58"/>
      <c r="AD196" s="58"/>
      <c r="AE196" s="58"/>
      <c r="AG196" s="58"/>
      <c r="AH196" s="58"/>
      <c r="AI196" s="58"/>
      <c r="AJ196" s="58"/>
      <c r="AL196" s="58"/>
    </row>
    <row r="197" spans="25:38">
      <c r="Y197" s="58"/>
      <c r="Z197" s="58"/>
      <c r="AA197" s="58"/>
      <c r="AB197" s="58"/>
      <c r="AC197" s="58"/>
      <c r="AD197" s="58"/>
      <c r="AE197" s="58"/>
      <c r="AG197" s="58"/>
      <c r="AH197" s="58"/>
      <c r="AI197" s="58"/>
      <c r="AJ197" s="58"/>
      <c r="AL197" s="58"/>
    </row>
    <row r="198" spans="25:38">
      <c r="Y198" s="58"/>
      <c r="Z198" s="58"/>
      <c r="AA198" s="58"/>
      <c r="AB198" s="58"/>
      <c r="AC198" s="58"/>
      <c r="AD198" s="58"/>
      <c r="AE198" s="58"/>
      <c r="AG198" s="58"/>
      <c r="AH198" s="58"/>
      <c r="AI198" s="58"/>
      <c r="AJ198" s="58"/>
      <c r="AL198" s="58"/>
    </row>
    <row r="199" spans="25:38">
      <c r="Y199" s="58"/>
      <c r="Z199" s="58"/>
      <c r="AA199" s="58"/>
      <c r="AB199" s="58"/>
      <c r="AC199" s="58"/>
      <c r="AD199" s="58"/>
      <c r="AE199" s="58"/>
      <c r="AG199" s="58"/>
      <c r="AH199" s="58"/>
      <c r="AI199" s="58"/>
      <c r="AJ199" s="58"/>
      <c r="AL199" s="58"/>
    </row>
    <row r="200" spans="25:38">
      <c r="Y200" s="58"/>
      <c r="Z200" s="58"/>
      <c r="AA200" s="58"/>
      <c r="AB200" s="58"/>
      <c r="AC200" s="58"/>
      <c r="AD200" s="58"/>
      <c r="AE200" s="58"/>
      <c r="AG200" s="58"/>
      <c r="AH200" s="58"/>
      <c r="AI200" s="58"/>
      <c r="AJ200" s="58"/>
      <c r="AL200" s="58"/>
    </row>
    <row r="201" spans="25:38">
      <c r="Y201" s="58"/>
      <c r="Z201" s="58"/>
      <c r="AA201" s="58"/>
      <c r="AB201" s="58"/>
      <c r="AC201" s="58"/>
      <c r="AD201" s="58"/>
      <c r="AE201" s="58"/>
      <c r="AG201" s="58"/>
      <c r="AH201" s="58"/>
      <c r="AI201" s="58"/>
      <c r="AJ201" s="58"/>
      <c r="AL201" s="58"/>
    </row>
    <row r="202" spans="25:38">
      <c r="Y202" s="58"/>
      <c r="Z202" s="58"/>
      <c r="AA202" s="58"/>
      <c r="AB202" s="58"/>
      <c r="AC202" s="58"/>
      <c r="AD202" s="58"/>
      <c r="AE202" s="58"/>
      <c r="AG202" s="58"/>
      <c r="AH202" s="58"/>
      <c r="AI202" s="58"/>
      <c r="AJ202" s="58"/>
      <c r="AL202" s="58"/>
    </row>
    <row r="203" spans="25:38">
      <c r="Y203" s="58"/>
      <c r="Z203" s="58"/>
      <c r="AA203" s="58"/>
      <c r="AB203" s="58"/>
      <c r="AC203" s="58"/>
      <c r="AD203" s="58"/>
      <c r="AE203" s="58"/>
      <c r="AG203" s="58"/>
      <c r="AH203" s="58"/>
      <c r="AI203" s="58"/>
      <c r="AJ203" s="58"/>
      <c r="AL203" s="58"/>
    </row>
    <row r="204" spans="25:38">
      <c r="AE204" s="58"/>
      <c r="AG204" s="58"/>
      <c r="AH204" s="58"/>
      <c r="AI204" s="58"/>
      <c r="AJ204" s="58"/>
      <c r="AL204" s="58"/>
    </row>
    <row r="205" spans="25:38">
      <c r="AE205" s="58"/>
      <c r="AH205" s="58"/>
      <c r="AI205" s="58"/>
      <c r="AJ205" s="58"/>
      <c r="AL205" s="58"/>
    </row>
    <row r="206" spans="25:38">
      <c r="AE206" s="58"/>
      <c r="AH206" s="58"/>
      <c r="AI206" s="58"/>
      <c r="AJ206" s="58"/>
      <c r="AL206" s="58"/>
    </row>
    <row r="207" spans="25:38">
      <c r="AE207" s="58"/>
      <c r="AL207" s="58"/>
    </row>
    <row r="208" spans="25:38">
      <c r="AE208" s="58"/>
      <c r="AL208" s="58"/>
    </row>
    <row r="209" spans="31:38">
      <c r="AE209" s="58"/>
      <c r="AL209" s="58"/>
    </row>
    <row r="210" spans="31:38">
      <c r="AE210" s="58"/>
      <c r="AL210" s="58"/>
    </row>
    <row r="211" spans="31:38">
      <c r="AE211" s="58"/>
      <c r="AL211" s="58"/>
    </row>
    <row r="212" spans="31:38">
      <c r="AL212" s="58"/>
    </row>
  </sheetData>
  <mergeCells count="1">
    <mergeCell ref="C1:D1"/>
  </mergeCells>
  <phoneticPr fontId="2" type="noConversion"/>
  <conditionalFormatting sqref="A25:B25 B4:B24">
    <cfRule type="cellIs" dxfId="235" priority="11" operator="equal">
      <formula>0</formula>
    </cfRule>
    <cfRule type="cellIs" dxfId="234" priority="12" operator="greaterThan">
      <formula>3</formula>
    </cfRule>
    <cfRule type="cellIs" dxfId="233" priority="13" operator="greaterThanOrEqual">
      <formula>3</formula>
    </cfRule>
    <cfRule type="cellIs" dxfId="232" priority="14" operator="greaterThanOrEqual">
      <formula>1</formula>
    </cfRule>
  </conditionalFormatting>
  <conditionalFormatting sqref="C4:C24 F4:H24">
    <cfRule type="expression" dxfId="231" priority="6755">
      <formula>AND($F4&lt;0, $C4&gt;0.99)</formula>
    </cfRule>
  </conditionalFormatting>
  <conditionalFormatting sqref="G4:H24">
    <cfRule type="expression" dxfId="230" priority="8985">
      <formula>$G4&lt;=$D$2</formula>
    </cfRule>
  </conditionalFormatting>
  <conditionalFormatting sqref="I4:I24">
    <cfRule type="containsText" dxfId="229" priority="20" operator="containsText" text="Asistencia Demorada">
      <formula>NOT(ISERROR(SEARCH("Asistencia Demorada",I4)))</formula>
    </cfRule>
    <cfRule type="containsText" dxfId="228" priority="21" operator="containsText" text="SEG Asistencia">
      <formula>NOT(ISERROR(SEARCH("SEG Asistencia",I4)))</formula>
    </cfRule>
  </conditionalFormatting>
  <pageMargins left="0.7" right="0.7" top="0.75" bottom="0.75" header="0.3" footer="0.3"/>
  <pageSetup orientation="portrait" r:id="rId1"/>
  <drawing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expression" priority="10229" id="{26E187EC-8FA3-4680-A2B6-4B2614554C97}">
            <xm:f>COUNTIF(Asignados!$A$3:$A$220, J4)</xm:f>
            <x14:dxf>
              <font>
                <b/>
                <i val="0"/>
                <color theme="9" tint="-0.24994659260841701"/>
              </font>
              <fill>
                <patternFill>
                  <bgColor theme="8" tint="0.59996337778862885"/>
                </patternFill>
              </fill>
            </x14:dxf>
          </x14:cfRule>
          <xm:sqref>J4:J24</xm:sqref>
        </x14:conditionalFormatting>
        <x14:conditionalFormatting xmlns:xm="http://schemas.microsoft.com/office/excel/2006/main">
          <x14:cfRule type="iconSet" priority="10250" id="{CE7D5570-BDEA-4E53-B0C4-B1B5F9DF572D}">
            <x14:iconSet iconSet="3Triangles" custom="1">
              <x14:cfvo type="percent">
                <xm:f>0</xm:f>
              </x14:cfvo>
              <x14:cfvo type="percent">
                <xm:f>65</xm:f>
              </x14:cfvo>
              <x14:cfvo type="percent">
                <xm:f>85</xm:f>
              </x14:cfvo>
              <x14:cfIcon iconSet="3TrafficLights2" iconId="2"/>
              <x14:cfIcon iconSet="3TrafficLights2" iconId="1"/>
              <x14:cfIcon iconSet="3TrafficLights2" iconId="0"/>
            </x14:iconSet>
          </x14:cfRule>
          <xm:sqref>C4:C24</xm:sqref>
        </x14:conditionalFormatting>
        <x14:conditionalFormatting xmlns:xm="http://schemas.microsoft.com/office/excel/2006/main">
          <x14:cfRule type="iconSet" priority="10252" id="{B518B7D7-EF1C-4880-952D-FF119646FF7F}">
            <x14:iconSet iconSet="3Flags" custom="1">
              <x14:cfvo type="percent">
                <xm:f>0</xm:f>
              </x14:cfvo>
              <x14:cfvo type="num">
                <xm:f>0</xm:f>
              </x14:cfvo>
              <x14:cfvo type="num">
                <xm:f>1</xm:f>
              </x14:cfvo>
              <x14:cfIcon iconSet="3Flags" iconId="1"/>
              <x14:cfIcon iconSet="3Flags" iconId="2"/>
              <x14:cfIcon iconSet="3Flags" iconId="0"/>
            </x14:iconSet>
          </x14:cfRule>
          <xm:sqref>O4:O24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7BD2685D-68A5-41DE-BE2D-A1ED96DA85EB}">
          <x14:formula1>
            <xm:f>_xlfn.ANCHORARRAY(Adicionales!$S$2)</xm:f>
          </x14:formula1>
          <xm:sqref>C1</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F6780-8185-4445-972D-BC8AB0C0566A}">
  <dimension ref="A1:L47"/>
  <sheetViews>
    <sheetView showGridLines="0" topLeftCell="A20" workbookViewId="0">
      <selection activeCell="F45" sqref="F45"/>
    </sheetView>
  </sheetViews>
  <sheetFormatPr defaultColWidth="11.42578125" defaultRowHeight="15"/>
  <cols>
    <col min="1" max="1" width="12.28515625" customWidth="1"/>
    <col min="2" max="2" width="27" customWidth="1"/>
    <col min="5" max="5" width="12.85546875" bestFit="1" customWidth="1"/>
    <col min="6" max="6" width="25.7109375" bestFit="1" customWidth="1"/>
    <col min="7" max="7" width="9.42578125" bestFit="1" customWidth="1"/>
  </cols>
  <sheetData>
    <row r="1" spans="1:5" ht="20.100000000000001" customHeight="1" thickBot="1">
      <c r="B1" t="s">
        <v>212</v>
      </c>
      <c r="C1" t="s">
        <v>213</v>
      </c>
      <c r="D1" t="s">
        <v>214</v>
      </c>
    </row>
    <row r="2" spans="1:5" ht="20.100000000000001" customHeight="1">
      <c r="B2" s="6" t="s">
        <v>104</v>
      </c>
      <c r="C2" s="7">
        <v>3</v>
      </c>
      <c r="D2" s="8">
        <v>1</v>
      </c>
      <c r="E2" s="5"/>
    </row>
    <row r="3" spans="1:5" ht="20.100000000000001" customHeight="1">
      <c r="A3" s="9"/>
      <c r="B3" s="9" t="s">
        <v>215</v>
      </c>
      <c r="C3" s="10">
        <v>4</v>
      </c>
      <c r="D3" s="8">
        <v>1</v>
      </c>
      <c r="E3" t="s">
        <v>216</v>
      </c>
    </row>
    <row r="4" spans="1:5" ht="16.5">
      <c r="A4" s="9"/>
      <c r="B4" s="9" t="s">
        <v>39</v>
      </c>
      <c r="C4" s="11">
        <v>1</v>
      </c>
      <c r="D4" s="12"/>
    </row>
    <row r="5" spans="1:5" ht="20.100000000000001" customHeight="1">
      <c r="A5" s="9"/>
      <c r="B5" s="9" t="s">
        <v>86</v>
      </c>
      <c r="C5" s="10">
        <v>20</v>
      </c>
      <c r="D5" s="8">
        <v>1</v>
      </c>
    </row>
    <row r="6" spans="1:5" ht="16.5">
      <c r="A6" s="9"/>
      <c r="B6" s="9" t="s">
        <v>217</v>
      </c>
      <c r="C6" s="11">
        <v>4</v>
      </c>
      <c r="D6" s="12"/>
    </row>
    <row r="7" spans="1:5" ht="16.5">
      <c r="A7" s="9"/>
      <c r="B7" s="9" t="s">
        <v>218</v>
      </c>
      <c r="C7" s="11">
        <v>3</v>
      </c>
      <c r="D7" s="12"/>
    </row>
    <row r="8" spans="1:5" ht="20.100000000000001" customHeight="1">
      <c r="A8" s="9"/>
      <c r="B8" s="9" t="s">
        <v>219</v>
      </c>
      <c r="C8" s="10">
        <v>14</v>
      </c>
      <c r="D8" s="8">
        <v>1</v>
      </c>
    </row>
    <row r="9" spans="1:5" ht="20.100000000000001" customHeight="1">
      <c r="A9" s="9"/>
      <c r="B9" s="9" t="s">
        <v>64</v>
      </c>
      <c r="C9" s="10">
        <v>2</v>
      </c>
      <c r="D9" s="8">
        <v>1</v>
      </c>
    </row>
    <row r="10" spans="1:5" ht="20.100000000000001" customHeight="1">
      <c r="A10" s="9"/>
      <c r="B10" s="9" t="s">
        <v>161</v>
      </c>
      <c r="C10" s="10">
        <v>11</v>
      </c>
      <c r="D10" s="8">
        <v>1</v>
      </c>
      <c r="E10" s="14"/>
    </row>
    <row r="11" spans="1:5" ht="20.100000000000001" customHeight="1">
      <c r="A11" s="9"/>
      <c r="B11" s="9" t="s">
        <v>220</v>
      </c>
      <c r="C11" s="10">
        <v>5</v>
      </c>
      <c r="D11" s="8">
        <v>1</v>
      </c>
      <c r="E11" s="14"/>
    </row>
    <row r="12" spans="1:5" ht="20.100000000000001" customHeight="1">
      <c r="A12" s="9"/>
      <c r="B12" s="9" t="s">
        <v>221</v>
      </c>
      <c r="C12" s="10">
        <v>2</v>
      </c>
      <c r="D12" s="8">
        <v>1</v>
      </c>
      <c r="E12" s="14"/>
    </row>
    <row r="13" spans="1:5" ht="21.75" customHeight="1">
      <c r="A13" s="9"/>
      <c r="B13" s="9" t="s">
        <v>222</v>
      </c>
      <c r="C13" s="11">
        <v>5</v>
      </c>
      <c r="D13" s="12"/>
    </row>
    <row r="14" spans="1:5" ht="20.100000000000001" customHeight="1">
      <c r="A14" s="9"/>
      <c r="B14" s="9" t="s">
        <v>223</v>
      </c>
      <c r="C14" s="10">
        <v>6</v>
      </c>
      <c r="D14" s="8">
        <v>1</v>
      </c>
    </row>
    <row r="15" spans="1:5" ht="20.100000000000001" customHeight="1">
      <c r="A15" s="9"/>
      <c r="B15" s="9" t="s">
        <v>153</v>
      </c>
      <c r="C15" s="10">
        <v>2</v>
      </c>
      <c r="D15" s="8">
        <v>1</v>
      </c>
    </row>
    <row r="16" spans="1:5" ht="16.5">
      <c r="A16" s="9"/>
      <c r="B16" s="9" t="s">
        <v>224</v>
      </c>
      <c r="C16" s="11">
        <v>9</v>
      </c>
      <c r="D16" s="12"/>
    </row>
    <row r="17" spans="1:12" ht="11.25" customHeight="1">
      <c r="A17" s="9"/>
      <c r="B17" s="9" t="s">
        <v>225</v>
      </c>
      <c r="C17" s="11">
        <v>4</v>
      </c>
      <c r="D17" s="12"/>
    </row>
    <row r="18" spans="1:12" ht="20.100000000000001" customHeight="1">
      <c r="A18" s="9"/>
      <c r="B18" s="9" t="s">
        <v>226</v>
      </c>
      <c r="C18" s="10">
        <v>3</v>
      </c>
      <c r="D18" s="8">
        <v>1</v>
      </c>
    </row>
    <row r="19" spans="1:12" ht="20.100000000000001" customHeight="1"/>
    <row r="21" spans="1:12">
      <c r="A21" t="s">
        <v>29</v>
      </c>
      <c r="B21" t="s">
        <v>227</v>
      </c>
      <c r="C21" t="s">
        <v>228</v>
      </c>
      <c r="E21" t="s">
        <v>29</v>
      </c>
      <c r="F21" t="s">
        <v>227</v>
      </c>
      <c r="G21" t="s">
        <v>228</v>
      </c>
    </row>
    <row r="22" spans="1:12">
      <c r="A22" t="s">
        <v>46</v>
      </c>
      <c r="B22" t="s">
        <v>39</v>
      </c>
      <c r="C22" t="s">
        <v>229</v>
      </c>
      <c r="E22" t="s">
        <v>46</v>
      </c>
      <c r="F22" t="s">
        <v>39</v>
      </c>
      <c r="G22" t="s">
        <v>229</v>
      </c>
    </row>
    <row r="23" spans="1:12">
      <c r="A23" t="s">
        <v>46</v>
      </c>
      <c r="B23" t="s">
        <v>86</v>
      </c>
      <c r="C23" t="s">
        <v>230</v>
      </c>
      <c r="E23" t="s">
        <v>46</v>
      </c>
      <c r="F23" t="s">
        <v>86</v>
      </c>
      <c r="G23" t="s">
        <v>230</v>
      </c>
      <c r="K23" t="s">
        <v>231</v>
      </c>
      <c r="L23">
        <v>7</v>
      </c>
    </row>
    <row r="24" spans="1:12">
      <c r="A24" t="s">
        <v>46</v>
      </c>
      <c r="B24" t="s">
        <v>99</v>
      </c>
      <c r="C24" t="s">
        <v>232</v>
      </c>
      <c r="E24" t="s">
        <v>46</v>
      </c>
      <c r="F24" t="s">
        <v>99</v>
      </c>
      <c r="G24" t="s">
        <v>232</v>
      </c>
      <c r="K24" t="s">
        <v>233</v>
      </c>
      <c r="L24">
        <v>4</v>
      </c>
    </row>
    <row r="25" spans="1:12">
      <c r="A25" t="s">
        <v>46</v>
      </c>
      <c r="B25" t="s">
        <v>119</v>
      </c>
      <c r="C25" t="s">
        <v>234</v>
      </c>
      <c r="E25" t="s">
        <v>46</v>
      </c>
      <c r="F25" t="s">
        <v>119</v>
      </c>
      <c r="G25" t="s">
        <v>234</v>
      </c>
      <c r="K25" t="s">
        <v>235</v>
      </c>
      <c r="L25">
        <v>7</v>
      </c>
    </row>
    <row r="26" spans="1:12">
      <c r="A26" t="s">
        <v>136</v>
      </c>
      <c r="B26" t="s">
        <v>217</v>
      </c>
      <c r="C26" t="s">
        <v>236</v>
      </c>
      <c r="E26" t="s">
        <v>136</v>
      </c>
      <c r="F26" t="s">
        <v>217</v>
      </c>
      <c r="G26" t="s">
        <v>236</v>
      </c>
      <c r="I26" t="str" cm="1">
        <f t="array" ref="I26:I32">_xlfn.UNIQUE(DetalleZonasTécnicas[Zona Local])</f>
        <v>Atlántica</v>
      </c>
    </row>
    <row r="27" spans="1:12">
      <c r="A27" t="s">
        <v>136</v>
      </c>
      <c r="B27" t="s">
        <v>131</v>
      </c>
      <c r="C27" t="s">
        <v>237</v>
      </c>
      <c r="E27" t="s">
        <v>136</v>
      </c>
      <c r="F27" t="s">
        <v>131</v>
      </c>
      <c r="G27" t="s">
        <v>237</v>
      </c>
      <c r="I27" t="str">
        <v>Centro</v>
      </c>
    </row>
    <row r="28" spans="1:12">
      <c r="A28" t="s">
        <v>136</v>
      </c>
      <c r="B28" t="s">
        <v>238</v>
      </c>
      <c r="C28" t="s">
        <v>239</v>
      </c>
      <c r="E28" t="s">
        <v>136</v>
      </c>
      <c r="F28" t="s">
        <v>238</v>
      </c>
      <c r="G28" t="s">
        <v>239</v>
      </c>
      <c r="I28" t="str">
        <v>Contratistas</v>
      </c>
    </row>
    <row r="29" spans="1:12">
      <c r="A29" t="s">
        <v>136</v>
      </c>
      <c r="B29" t="s">
        <v>226</v>
      </c>
      <c r="C29" t="s">
        <v>240</v>
      </c>
      <c r="E29" t="s">
        <v>136</v>
      </c>
      <c r="F29" t="s">
        <v>226</v>
      </c>
      <c r="G29" t="s">
        <v>240</v>
      </c>
      <c r="I29" t="str">
        <v>La Pampa</v>
      </c>
    </row>
    <row r="30" spans="1:12">
      <c r="A30" t="s">
        <v>241</v>
      </c>
      <c r="B30" t="s">
        <v>242</v>
      </c>
      <c r="C30" t="s">
        <v>243</v>
      </c>
      <c r="E30" t="s">
        <v>241</v>
      </c>
      <c r="F30" t="s">
        <v>242</v>
      </c>
      <c r="G30" t="s">
        <v>243</v>
      </c>
      <c r="I30" t="str">
        <v>Oeste</v>
      </c>
    </row>
    <row r="31" spans="1:12">
      <c r="A31" t="s">
        <v>241</v>
      </c>
      <c r="B31" t="s">
        <v>218</v>
      </c>
      <c r="C31" t="s">
        <v>244</v>
      </c>
      <c r="E31" t="s">
        <v>241</v>
      </c>
      <c r="F31" t="s">
        <v>218</v>
      </c>
      <c r="G31" t="s">
        <v>244</v>
      </c>
      <c r="I31" t="str">
        <v>Sur</v>
      </c>
    </row>
    <row r="32" spans="1:12">
      <c r="A32" t="s">
        <v>241</v>
      </c>
      <c r="B32" t="s">
        <v>219</v>
      </c>
      <c r="C32" t="s">
        <v>245</v>
      </c>
      <c r="E32" t="s">
        <v>241</v>
      </c>
      <c r="F32" t="s">
        <v>219</v>
      </c>
      <c r="G32" t="s">
        <v>245</v>
      </c>
      <c r="I32" t="str">
        <v>Suroeste</v>
      </c>
    </row>
    <row r="33" spans="1:7">
      <c r="A33" t="s">
        <v>241</v>
      </c>
      <c r="B33" t="s">
        <v>222</v>
      </c>
      <c r="C33" t="s">
        <v>246</v>
      </c>
      <c r="E33" t="s">
        <v>241</v>
      </c>
      <c r="F33" t="s">
        <v>222</v>
      </c>
      <c r="G33" t="s">
        <v>246</v>
      </c>
    </row>
    <row r="34" spans="1:7">
      <c r="A34" t="s">
        <v>247</v>
      </c>
      <c r="B34" t="s">
        <v>215</v>
      </c>
      <c r="C34" t="s">
        <v>248</v>
      </c>
      <c r="E34" t="s">
        <v>247</v>
      </c>
      <c r="F34" t="s">
        <v>215</v>
      </c>
      <c r="G34" t="s">
        <v>248</v>
      </c>
    </row>
    <row r="35" spans="1:7">
      <c r="A35" t="s">
        <v>247</v>
      </c>
      <c r="B35" t="s">
        <v>249</v>
      </c>
      <c r="C35" t="s">
        <v>250</v>
      </c>
      <c r="E35" t="s">
        <v>247</v>
      </c>
      <c r="F35" t="s">
        <v>249</v>
      </c>
      <c r="G35" t="s">
        <v>250</v>
      </c>
    </row>
    <row r="36" spans="1:7">
      <c r="A36" t="s">
        <v>247</v>
      </c>
      <c r="B36" t="s">
        <v>221</v>
      </c>
      <c r="C36" t="s">
        <v>251</v>
      </c>
      <c r="E36" t="s">
        <v>247</v>
      </c>
      <c r="F36" t="s">
        <v>221</v>
      </c>
      <c r="G36" t="s">
        <v>251</v>
      </c>
    </row>
    <row r="37" spans="1:7">
      <c r="A37" t="s">
        <v>247</v>
      </c>
      <c r="B37" t="s">
        <v>252</v>
      </c>
      <c r="C37" t="s">
        <v>253</v>
      </c>
      <c r="E37" t="s">
        <v>247</v>
      </c>
      <c r="F37" t="s">
        <v>252</v>
      </c>
      <c r="G37" t="s">
        <v>253</v>
      </c>
    </row>
    <row r="38" spans="1:7">
      <c r="A38" t="s">
        <v>70</v>
      </c>
      <c r="B38" t="s">
        <v>104</v>
      </c>
      <c r="C38" t="s">
        <v>254</v>
      </c>
      <c r="E38" t="s">
        <v>70</v>
      </c>
      <c r="F38" t="s">
        <v>104</v>
      </c>
      <c r="G38" t="s">
        <v>254</v>
      </c>
    </row>
    <row r="39" spans="1:7">
      <c r="A39" t="s">
        <v>70</v>
      </c>
      <c r="B39" t="s">
        <v>64</v>
      </c>
      <c r="C39" t="s">
        <v>255</v>
      </c>
      <c r="E39" t="s">
        <v>70</v>
      </c>
      <c r="F39" t="s">
        <v>64</v>
      </c>
      <c r="G39" t="s">
        <v>255</v>
      </c>
    </row>
    <row r="40" spans="1:7">
      <c r="A40" t="s">
        <v>70</v>
      </c>
      <c r="B40" t="s">
        <v>153</v>
      </c>
      <c r="C40" t="s">
        <v>256</v>
      </c>
      <c r="E40" t="s">
        <v>70</v>
      </c>
      <c r="F40" t="s">
        <v>153</v>
      </c>
      <c r="G40" t="s">
        <v>256</v>
      </c>
    </row>
    <row r="41" spans="1:7">
      <c r="A41" t="s">
        <v>166</v>
      </c>
      <c r="B41" t="s">
        <v>161</v>
      </c>
      <c r="C41" t="s">
        <v>257</v>
      </c>
      <c r="E41" t="s">
        <v>166</v>
      </c>
      <c r="F41" t="s">
        <v>161</v>
      </c>
      <c r="G41" t="s">
        <v>257</v>
      </c>
    </row>
    <row r="42" spans="1:7">
      <c r="A42" t="s">
        <v>166</v>
      </c>
      <c r="B42" t="s">
        <v>220</v>
      </c>
      <c r="C42" t="s">
        <v>258</v>
      </c>
      <c r="E42" t="s">
        <v>166</v>
      </c>
      <c r="F42" t="s">
        <v>220</v>
      </c>
      <c r="G42" t="s">
        <v>258</v>
      </c>
    </row>
    <row r="43" spans="1:7">
      <c r="A43" t="s">
        <v>166</v>
      </c>
      <c r="B43" t="s">
        <v>225</v>
      </c>
      <c r="C43" t="s">
        <v>259</v>
      </c>
      <c r="E43" t="s">
        <v>166</v>
      </c>
      <c r="F43" t="s">
        <v>225</v>
      </c>
      <c r="G43" t="s">
        <v>259</v>
      </c>
    </row>
    <row r="44" spans="1:7">
      <c r="A44" t="s">
        <v>166</v>
      </c>
      <c r="B44" t="s">
        <v>260</v>
      </c>
      <c r="C44" t="s">
        <v>261</v>
      </c>
      <c r="E44" t="s">
        <v>166</v>
      </c>
      <c r="F44" t="s">
        <v>260</v>
      </c>
      <c r="G44" t="s">
        <v>261</v>
      </c>
    </row>
    <row r="45" spans="1:7">
      <c r="A45" t="s">
        <v>192</v>
      </c>
      <c r="B45" t="s">
        <v>262</v>
      </c>
      <c r="C45" s="112" t="s">
        <v>263</v>
      </c>
      <c r="E45" t="s">
        <v>192</v>
      </c>
      <c r="F45" t="s">
        <v>262</v>
      </c>
      <c r="G45" t="s">
        <v>263</v>
      </c>
    </row>
    <row r="46" spans="1:7">
      <c r="A46" t="s">
        <v>192</v>
      </c>
      <c r="B46" s="112" t="s">
        <v>193</v>
      </c>
      <c r="C46" s="112" t="s">
        <v>264</v>
      </c>
      <c r="E46" t="s">
        <v>192</v>
      </c>
      <c r="F46" t="s">
        <v>193</v>
      </c>
      <c r="G46" t="s">
        <v>264</v>
      </c>
    </row>
    <row r="47" spans="1:7">
      <c r="A47" t="s">
        <v>192</v>
      </c>
      <c r="B47" s="112" t="s">
        <v>265</v>
      </c>
      <c r="C47" s="112" t="s">
        <v>266</v>
      </c>
      <c r="E47" t="s">
        <v>192</v>
      </c>
      <c r="F47" t="s">
        <v>265</v>
      </c>
      <c r="G47" t="s">
        <v>266</v>
      </c>
    </row>
  </sheetData>
  <autoFilter ref="B1:D18" xr:uid="{450F6780-8185-4445-972D-BC8AB0C0566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3ACB1-5D0A-4FFA-8121-38A097D70A94}">
  <dimension ref="A1:L37"/>
  <sheetViews>
    <sheetView showGridLines="0" workbookViewId="0">
      <selection activeCell="D9" sqref="A1:J28"/>
    </sheetView>
  </sheetViews>
  <sheetFormatPr defaultColWidth="11.42578125" defaultRowHeight="15"/>
  <cols>
    <col min="1" max="1" width="10" style="47" bestFit="1" customWidth="1"/>
    <col min="2" max="2" width="12.42578125" style="47" hidden="1" customWidth="1"/>
    <col min="3" max="3" width="25.28515625" style="47" bestFit="1" customWidth="1"/>
    <col min="4" max="4" width="20.5703125" style="47" bestFit="1" customWidth="1"/>
    <col min="5" max="5" width="18.28515625" style="47" bestFit="1" customWidth="1"/>
    <col min="6" max="6" width="13" style="47" bestFit="1" customWidth="1"/>
    <col min="7" max="7" width="36.42578125" style="47" bestFit="1" customWidth="1"/>
    <col min="8" max="8" width="21.85546875" style="47" bestFit="1" customWidth="1"/>
    <col min="9" max="9" width="13.28515625" style="47" customWidth="1"/>
    <col min="10" max="10" width="23.85546875" style="47" bestFit="1" customWidth="1"/>
    <col min="11" max="11" width="11.7109375" style="47" bestFit="1" customWidth="1"/>
    <col min="12" max="12" width="16.7109375" style="47" customWidth="1"/>
    <col min="13" max="16384" width="11.42578125" style="47"/>
  </cols>
  <sheetData>
    <row r="1" spans="1:12" ht="45" customHeight="1">
      <c r="A1" s="2" t="s">
        <v>212</v>
      </c>
      <c r="B1" s="2" t="s">
        <v>29</v>
      </c>
      <c r="C1" s="2" t="s">
        <v>227</v>
      </c>
      <c r="D1" s="2" t="s">
        <v>267</v>
      </c>
      <c r="E1" s="2" t="s">
        <v>12</v>
      </c>
      <c r="F1" s="2" t="s">
        <v>13</v>
      </c>
      <c r="G1" s="2" t="s">
        <v>15</v>
      </c>
      <c r="H1" s="2" t="s">
        <v>16</v>
      </c>
      <c r="I1" s="1" t="s">
        <v>268</v>
      </c>
      <c r="J1" s="2" t="s">
        <v>4</v>
      </c>
      <c r="L1" s="113">
        <f ca="1">NOW()</f>
        <v>46086.392318287035</v>
      </c>
    </row>
    <row r="2" spans="1:12" ht="45" customHeight="1">
      <c r="A2" s="2" t="e" vm="2">
        <f>_xlfn.XLOOKUP(Control_Inicio[[#This Row],[TECNICO]],Tabla8[Nombre Flow], Tabla8[Foto],"",0)</f>
        <v>#VALUE!</v>
      </c>
      <c r="B2" s="2" t="s">
        <v>46</v>
      </c>
      <c r="C2" s="2" t="s">
        <v>39</v>
      </c>
      <c r="D2" s="2" t="s">
        <v>32</v>
      </c>
      <c r="E2" s="2" t="s">
        <v>34</v>
      </c>
      <c r="F2" s="2" t="s">
        <v>35</v>
      </c>
      <c r="G2" s="125" t="s">
        <v>36</v>
      </c>
      <c r="H2" s="2" t="s">
        <v>37</v>
      </c>
      <c r="I2" s="126">
        <v>0.41666666666666663</v>
      </c>
      <c r="J2" s="2" t="s">
        <v>269</v>
      </c>
    </row>
    <row r="3" spans="1:12" ht="45" customHeight="1">
      <c r="A3" s="2" t="e" vm="3">
        <f>_xlfn.XLOOKUP(Control_Inicio[[#This Row],[TECNICO]],Tabla8[Nombre Flow], Tabla8[Foto],"",0)</f>
        <v>#VALUE!</v>
      </c>
      <c r="B3" s="2" t="s">
        <v>46</v>
      </c>
      <c r="C3" s="2" t="s">
        <v>86</v>
      </c>
      <c r="D3" s="2" t="s">
        <v>72</v>
      </c>
      <c r="E3" s="2" t="s">
        <v>82</v>
      </c>
      <c r="F3" s="2" t="s">
        <v>83</v>
      </c>
      <c r="G3" s="125" t="s">
        <v>84</v>
      </c>
      <c r="H3" s="2" t="s">
        <v>85</v>
      </c>
      <c r="I3" s="126">
        <v>0.47916666666666663</v>
      </c>
      <c r="J3" s="2" t="s">
        <v>270</v>
      </c>
    </row>
    <row r="4" spans="1:12" ht="45" customHeight="1">
      <c r="A4" s="2" t="e" vm="4">
        <f>_xlfn.XLOOKUP(Control_Inicio[[#This Row],[TECNICO]],Tabla8[Nombre Flow], Tabla8[Foto],"",0)</f>
        <v>#VALUE!</v>
      </c>
      <c r="B4" s="2" t="s">
        <v>46</v>
      </c>
      <c r="C4" s="2" t="s">
        <v>119</v>
      </c>
      <c r="D4" s="2" t="s">
        <v>32</v>
      </c>
      <c r="E4" s="2" t="s">
        <v>34</v>
      </c>
      <c r="F4" s="2" t="s">
        <v>123</v>
      </c>
      <c r="G4" s="125" t="s">
        <v>50</v>
      </c>
      <c r="H4" s="2" t="s">
        <v>37</v>
      </c>
      <c r="I4" s="126">
        <v>0.33333333333333331</v>
      </c>
      <c r="J4" s="2" t="s">
        <v>269</v>
      </c>
    </row>
    <row r="5" spans="1:12" ht="45" customHeight="1">
      <c r="A5" s="2" t="e" vm="4">
        <f>_xlfn.XLOOKUP(Control_Inicio[[#This Row],[TECNICO]],Tabla8[Nombre Flow], Tabla8[Foto],"",0)</f>
        <v>#VALUE!</v>
      </c>
      <c r="B5" s="2" t="s">
        <v>46</v>
      </c>
      <c r="C5" s="2" t="s">
        <v>119</v>
      </c>
      <c r="D5" s="2" t="s">
        <v>271</v>
      </c>
      <c r="E5" s="2" t="s">
        <v>34</v>
      </c>
      <c r="F5" s="2" t="s">
        <v>272</v>
      </c>
      <c r="G5" s="125" t="s">
        <v>273</v>
      </c>
      <c r="H5" s="2" t="s">
        <v>37</v>
      </c>
      <c r="I5" s="126">
        <v>0.4375</v>
      </c>
      <c r="J5" s="2" t="s">
        <v>274</v>
      </c>
    </row>
    <row r="6" spans="1:12" ht="45" customHeight="1">
      <c r="A6" s="2" t="e" vm="4">
        <f>_xlfn.XLOOKUP(Control_Inicio[[#This Row],[TECNICO]],Tabla8[Nombre Flow], Tabla8[Foto],"",0)</f>
        <v>#VALUE!</v>
      </c>
      <c r="B6" s="2" t="s">
        <v>46</v>
      </c>
      <c r="C6" s="2" t="s">
        <v>119</v>
      </c>
      <c r="D6" s="2" t="s">
        <v>32</v>
      </c>
      <c r="E6" s="2" t="s">
        <v>34</v>
      </c>
      <c r="F6" s="2" t="s">
        <v>272</v>
      </c>
      <c r="G6" s="125" t="s">
        <v>273</v>
      </c>
      <c r="H6" s="2" t="s">
        <v>37</v>
      </c>
      <c r="I6" s="126">
        <v>0.45833333333333331</v>
      </c>
      <c r="J6" s="2" t="s">
        <v>275</v>
      </c>
    </row>
    <row r="7" spans="1:12" ht="45" customHeight="1">
      <c r="A7" s="2" t="e" vm="4">
        <f>_xlfn.XLOOKUP(Control_Inicio[[#This Row],[TECNICO]],Tabla8[Nombre Flow], Tabla8[Foto],"",0)</f>
        <v>#VALUE!</v>
      </c>
      <c r="B7" s="2" t="s">
        <v>46</v>
      </c>
      <c r="C7" s="2" t="s">
        <v>119</v>
      </c>
      <c r="D7" s="2" t="s">
        <v>72</v>
      </c>
      <c r="E7" s="2" t="s">
        <v>34</v>
      </c>
      <c r="F7" s="2" t="s">
        <v>116</v>
      </c>
      <c r="G7" s="125" t="s">
        <v>117</v>
      </c>
      <c r="H7" s="2" t="s">
        <v>118</v>
      </c>
      <c r="I7" s="126">
        <v>0.58333333333333326</v>
      </c>
      <c r="J7" s="2" t="s">
        <v>276</v>
      </c>
    </row>
    <row r="8" spans="1:12" ht="45" customHeight="1">
      <c r="A8" s="2" t="e" vm="5">
        <f>_xlfn.XLOOKUP(Control_Inicio[[#This Row],[TECNICO]],Tabla8[Nombre Flow], Tabla8[Foto],"",0)</f>
        <v>#VALUE!</v>
      </c>
      <c r="B8" s="2" t="s">
        <v>46</v>
      </c>
      <c r="C8" s="2" t="s">
        <v>99</v>
      </c>
      <c r="D8" s="2" t="s">
        <v>277</v>
      </c>
      <c r="E8" s="2"/>
      <c r="F8" s="2"/>
      <c r="G8" s="125"/>
      <c r="H8" s="2"/>
      <c r="I8" s="126"/>
      <c r="J8" s="2"/>
    </row>
    <row r="9" spans="1:12" ht="45" customHeight="1">
      <c r="A9" s="2" t="e" vm="6">
        <f>_xlfn.XLOOKUP(Control_Inicio[[#This Row],[TECNICO]],Tabla8[Nombre Flow], Tabla8[Foto],"",0)</f>
        <v>#VALUE!</v>
      </c>
      <c r="B9" s="2" t="s">
        <v>136</v>
      </c>
      <c r="C9" s="2" t="s">
        <v>131</v>
      </c>
      <c r="D9" s="2" t="s">
        <v>32</v>
      </c>
      <c r="E9" s="2" t="s">
        <v>127</v>
      </c>
      <c r="F9" s="2" t="s">
        <v>138</v>
      </c>
      <c r="G9" s="125" t="s">
        <v>139</v>
      </c>
      <c r="H9" s="2" t="s">
        <v>130</v>
      </c>
      <c r="I9" s="126">
        <v>0.375</v>
      </c>
      <c r="J9" s="2" t="s">
        <v>278</v>
      </c>
    </row>
    <row r="10" spans="1:12" ht="45" customHeight="1">
      <c r="A10" s="2" t="e" vm="6">
        <f>_xlfn.XLOOKUP(Control_Inicio[[#This Row],[TECNICO]],Tabla8[Nombre Flow], Tabla8[Foto],"",0)</f>
        <v>#VALUE!</v>
      </c>
      <c r="B10" s="2" t="s">
        <v>136</v>
      </c>
      <c r="C10" s="2" t="s">
        <v>131</v>
      </c>
      <c r="D10" s="2" t="s">
        <v>32</v>
      </c>
      <c r="E10" s="2" t="s">
        <v>127</v>
      </c>
      <c r="F10" s="2" t="s">
        <v>146</v>
      </c>
      <c r="G10" s="125" t="s">
        <v>139</v>
      </c>
      <c r="H10" s="2" t="s">
        <v>130</v>
      </c>
      <c r="I10" s="126">
        <v>0.375</v>
      </c>
      <c r="J10" s="2" t="s">
        <v>279</v>
      </c>
    </row>
    <row r="11" spans="1:12" ht="45" customHeight="1">
      <c r="A11" s="2" t="e" vm="6">
        <f>_xlfn.XLOOKUP(Control_Inicio[[#This Row],[TECNICO]],Tabla8[Nombre Flow], Tabla8[Foto],"",0)</f>
        <v>#VALUE!</v>
      </c>
      <c r="B11" s="2" t="s">
        <v>136</v>
      </c>
      <c r="C11" s="2" t="s">
        <v>131</v>
      </c>
      <c r="D11" s="2" t="s">
        <v>32</v>
      </c>
      <c r="E11" s="2" t="s">
        <v>127</v>
      </c>
      <c r="F11" s="2" t="s">
        <v>143</v>
      </c>
      <c r="G11" s="125" t="s">
        <v>139</v>
      </c>
      <c r="H11" s="2" t="s">
        <v>130</v>
      </c>
      <c r="I11" s="126">
        <v>0.375</v>
      </c>
      <c r="J11" s="2" t="s">
        <v>280</v>
      </c>
    </row>
    <row r="12" spans="1:12" ht="45" customHeight="1">
      <c r="A12" s="2" t="e" vm="6">
        <f>_xlfn.XLOOKUP(Control_Inicio[[#This Row],[TECNICO]],Tabla8[Nombre Flow], Tabla8[Foto],"",0)</f>
        <v>#VALUE!</v>
      </c>
      <c r="B12" s="2" t="s">
        <v>136</v>
      </c>
      <c r="C12" s="2" t="s">
        <v>131</v>
      </c>
      <c r="D12" s="2" t="s">
        <v>32</v>
      </c>
      <c r="E12" s="2" t="s">
        <v>127</v>
      </c>
      <c r="F12" s="2" t="s">
        <v>146</v>
      </c>
      <c r="G12" s="125" t="s">
        <v>139</v>
      </c>
      <c r="H12" s="2" t="s">
        <v>130</v>
      </c>
      <c r="I12" s="126">
        <v>0.375</v>
      </c>
      <c r="J12" s="2" t="s">
        <v>280</v>
      </c>
    </row>
    <row r="13" spans="1:12" ht="45" customHeight="1">
      <c r="A13" s="2" t="e" vm="6">
        <f>_xlfn.XLOOKUP(Control_Inicio[[#This Row],[TECNICO]],Tabla8[Nombre Flow], Tabla8[Foto],"",0)</f>
        <v>#VALUE!</v>
      </c>
      <c r="B13" s="2" t="s">
        <v>136</v>
      </c>
      <c r="C13" s="2" t="s">
        <v>131</v>
      </c>
      <c r="D13" s="2" t="s">
        <v>32</v>
      </c>
      <c r="E13" s="2" t="s">
        <v>127</v>
      </c>
      <c r="F13" s="2" t="s">
        <v>143</v>
      </c>
      <c r="G13" s="125" t="s">
        <v>139</v>
      </c>
      <c r="H13" s="2" t="s">
        <v>130</v>
      </c>
      <c r="I13" s="126">
        <v>0.375</v>
      </c>
      <c r="J13" s="2" t="s">
        <v>281</v>
      </c>
    </row>
    <row r="14" spans="1:12" ht="45" customHeight="1">
      <c r="A14" s="2" t="e" vm="6">
        <f>_xlfn.XLOOKUP(Control_Inicio[[#This Row],[TECNICO]],Tabla8[Nombre Flow], Tabla8[Foto],"",0)</f>
        <v>#VALUE!</v>
      </c>
      <c r="B14" s="2" t="s">
        <v>136</v>
      </c>
      <c r="C14" s="2" t="s">
        <v>131</v>
      </c>
      <c r="D14" s="2" t="s">
        <v>72</v>
      </c>
      <c r="E14" s="2" t="s">
        <v>127</v>
      </c>
      <c r="F14" s="2" t="s">
        <v>128</v>
      </c>
      <c r="G14" s="125" t="s">
        <v>129</v>
      </c>
      <c r="H14" s="2" t="s">
        <v>130</v>
      </c>
      <c r="I14" s="126">
        <v>0.54166666666666663</v>
      </c>
      <c r="J14" s="2" t="s">
        <v>282</v>
      </c>
    </row>
    <row r="15" spans="1:12" ht="45" customHeight="1">
      <c r="A15" s="2" t="e" vm="7">
        <f>_xlfn.XLOOKUP(Control_Inicio[[#This Row],[TECNICO]],Tabla8[Nombre Flow], Tabla8[Foto],"",0)</f>
        <v>#VALUE!</v>
      </c>
      <c r="B15" s="2" t="s">
        <v>136</v>
      </c>
      <c r="C15" s="2" t="s">
        <v>238</v>
      </c>
      <c r="D15" s="2" t="s">
        <v>277</v>
      </c>
      <c r="E15" s="2"/>
      <c r="F15" s="2"/>
      <c r="G15" s="125"/>
      <c r="H15" s="2"/>
      <c r="I15" s="126"/>
      <c r="J15" s="2"/>
    </row>
    <row r="16" spans="1:12" ht="45" customHeight="1">
      <c r="A16" s="2" t="e" vm="8">
        <f>_xlfn.XLOOKUP(Control_Inicio[[#This Row],[TECNICO]],Tabla8[Nombre Flow], Tabla8[Foto],"",0)</f>
        <v>#VALUE!</v>
      </c>
      <c r="B16" s="2" t="s">
        <v>136</v>
      </c>
      <c r="C16" s="2" t="s">
        <v>226</v>
      </c>
      <c r="D16" s="2" t="s">
        <v>277</v>
      </c>
      <c r="E16" s="2"/>
      <c r="F16" s="2"/>
      <c r="G16" s="125"/>
      <c r="H16" s="2"/>
      <c r="I16" s="126"/>
      <c r="J16" s="2"/>
    </row>
    <row r="17" spans="1:10" ht="45" customHeight="1">
      <c r="A17" s="2" t="e" vm="9">
        <f>_xlfn.XLOOKUP(Control_Inicio[[#This Row],[TECNICO]],Tabla8[Nombre Flow], Tabla8[Foto],"",0)</f>
        <v>#VALUE!</v>
      </c>
      <c r="B17" s="2" t="s">
        <v>241</v>
      </c>
      <c r="C17" s="2" t="s">
        <v>242</v>
      </c>
      <c r="D17" s="2" t="s">
        <v>277</v>
      </c>
      <c r="E17" s="2"/>
      <c r="F17" s="2"/>
      <c r="G17" s="125"/>
      <c r="H17" s="2"/>
      <c r="I17" s="126"/>
      <c r="J17" s="2"/>
    </row>
    <row r="18" spans="1:10" ht="45" customHeight="1">
      <c r="A18" s="2" t="e" vm="10">
        <f>_xlfn.XLOOKUP(Control_Inicio[[#This Row],[TECNICO]],Tabla8[Nombre Flow], Tabla8[Foto],"",0)</f>
        <v>#VALUE!</v>
      </c>
      <c r="B18" s="2" t="s">
        <v>241</v>
      </c>
      <c r="C18" s="2" t="s">
        <v>218</v>
      </c>
      <c r="D18" s="2" t="s">
        <v>277</v>
      </c>
      <c r="E18" s="2"/>
      <c r="F18" s="2"/>
      <c r="G18" s="125"/>
      <c r="H18" s="2"/>
      <c r="I18" s="126"/>
      <c r="J18" s="2"/>
    </row>
    <row r="19" spans="1:10" ht="45" customHeight="1">
      <c r="A19" s="2" t="e" vm="11">
        <f>_xlfn.XLOOKUP(Control_Inicio[[#This Row],[TECNICO]],Tabla8[Nombre Flow], Tabla8[Foto],"",0)</f>
        <v>#VALUE!</v>
      </c>
      <c r="B19" s="2" t="s">
        <v>241</v>
      </c>
      <c r="C19" s="2" t="s">
        <v>219</v>
      </c>
      <c r="D19" s="2" t="s">
        <v>277</v>
      </c>
      <c r="E19" s="2"/>
      <c r="F19" s="2"/>
      <c r="G19" s="125"/>
      <c r="H19" s="2"/>
      <c r="I19" s="126"/>
      <c r="J19" s="2"/>
    </row>
    <row r="20" spans="1:10" ht="45" customHeight="1">
      <c r="A20" s="2" t="e" vm="12">
        <f>_xlfn.XLOOKUP(Control_Inicio[[#This Row],[TECNICO]],Tabla8[Nombre Flow], Tabla8[Foto],"",0)</f>
        <v>#VALUE!</v>
      </c>
      <c r="B20" s="2" t="s">
        <v>247</v>
      </c>
      <c r="C20" s="2" t="s">
        <v>215</v>
      </c>
      <c r="D20" s="2" t="s">
        <v>271</v>
      </c>
      <c r="E20" s="2" t="s">
        <v>73</v>
      </c>
      <c r="F20" s="2" t="s">
        <v>283</v>
      </c>
      <c r="G20" s="125" t="s">
        <v>284</v>
      </c>
      <c r="H20" s="2" t="s">
        <v>285</v>
      </c>
      <c r="I20" s="126">
        <v>0.33333333333333331</v>
      </c>
      <c r="J20" s="2" t="s">
        <v>286</v>
      </c>
    </row>
    <row r="21" spans="1:10" ht="45" customHeight="1">
      <c r="A21" s="2" t="e" vm="13">
        <f>_xlfn.XLOOKUP(Control_Inicio[[#This Row],[TECNICO]],Tabla8[Nombre Flow], Tabla8[Foto],"",0)</f>
        <v>#VALUE!</v>
      </c>
      <c r="B21" s="2" t="s">
        <v>247</v>
      </c>
      <c r="C21" s="2" t="s">
        <v>221</v>
      </c>
      <c r="D21" s="2" t="s">
        <v>32</v>
      </c>
      <c r="E21" s="2" t="s">
        <v>287</v>
      </c>
      <c r="F21" s="2" t="s">
        <v>288</v>
      </c>
      <c r="G21" s="125" t="s">
        <v>289</v>
      </c>
      <c r="H21" s="2" t="s">
        <v>285</v>
      </c>
      <c r="I21" s="126">
        <v>0.3888888888888889</v>
      </c>
      <c r="J21" s="2" t="s">
        <v>290</v>
      </c>
    </row>
    <row r="22" spans="1:10" ht="45" customHeight="1">
      <c r="A22" s="2" t="e" vm="14">
        <f>_xlfn.XLOOKUP(Control_Inicio[[#This Row],[TECNICO]],Tabla8[Nombre Flow], Tabla8[Foto],"",0)</f>
        <v>#VALUE!</v>
      </c>
      <c r="B22" s="2" t="s">
        <v>70</v>
      </c>
      <c r="C22" s="2" t="s">
        <v>104</v>
      </c>
      <c r="D22" s="2" t="s">
        <v>72</v>
      </c>
      <c r="E22" s="2" t="s">
        <v>34</v>
      </c>
      <c r="F22" s="2" t="s">
        <v>101</v>
      </c>
      <c r="G22" s="125" t="s">
        <v>102</v>
      </c>
      <c r="H22" s="2" t="s">
        <v>103</v>
      </c>
      <c r="I22" s="126">
        <v>0.58333333333333326</v>
      </c>
      <c r="J22" s="2" t="s">
        <v>291</v>
      </c>
    </row>
    <row r="23" spans="1:10" ht="45" customHeight="1">
      <c r="A23" s="2" t="e" vm="14">
        <f>_xlfn.XLOOKUP(Control_Inicio[[#This Row],[TECNICO]],Tabla8[Nombre Flow], Tabla8[Foto],"",0)</f>
        <v>#VALUE!</v>
      </c>
      <c r="B23" s="2" t="s">
        <v>70</v>
      </c>
      <c r="C23" s="2" t="s">
        <v>104</v>
      </c>
      <c r="D23" s="2" t="s">
        <v>72</v>
      </c>
      <c r="E23" s="2" t="s">
        <v>292</v>
      </c>
      <c r="F23" s="2" t="s">
        <v>293</v>
      </c>
      <c r="G23" s="125" t="s">
        <v>294</v>
      </c>
      <c r="H23" s="2" t="s">
        <v>295</v>
      </c>
      <c r="I23" s="126">
        <v>0.58333333333333326</v>
      </c>
      <c r="J23" s="2" t="s">
        <v>296</v>
      </c>
    </row>
    <row r="24" spans="1:10" ht="45" customHeight="1">
      <c r="A24" s="2" t="e" vm="15">
        <f>_xlfn.XLOOKUP(Control_Inicio[[#This Row],[TECNICO]],Tabla8[Nombre Flow], Tabla8[Foto],"",0)</f>
        <v>#VALUE!</v>
      </c>
      <c r="B24" s="2" t="s">
        <v>70</v>
      </c>
      <c r="C24" s="2" t="s">
        <v>64</v>
      </c>
      <c r="D24" s="2" t="s">
        <v>32</v>
      </c>
      <c r="E24" s="2" t="s">
        <v>34</v>
      </c>
      <c r="F24" s="2" t="s">
        <v>61</v>
      </c>
      <c r="G24" s="125" t="s">
        <v>62</v>
      </c>
      <c r="H24" s="2" t="s">
        <v>63</v>
      </c>
      <c r="I24" s="126">
        <v>0.4375</v>
      </c>
      <c r="J24" s="2" t="s">
        <v>297</v>
      </c>
    </row>
    <row r="25" spans="1:10" ht="45" customHeight="1">
      <c r="A25" s="2" t="e" vm="16">
        <f>_xlfn.XLOOKUP(Control_Inicio[[#This Row],[TECNICO]],Tabla8[Nombre Flow], Tabla8[Foto],"",0)</f>
        <v>#VALUE!</v>
      </c>
      <c r="B25" s="2" t="s">
        <v>70</v>
      </c>
      <c r="C25" s="2" t="s">
        <v>153</v>
      </c>
      <c r="D25" s="2" t="s">
        <v>32</v>
      </c>
      <c r="E25" s="2" t="s">
        <v>34</v>
      </c>
      <c r="F25" s="2" t="s">
        <v>298</v>
      </c>
      <c r="G25" s="125" t="s">
        <v>299</v>
      </c>
      <c r="H25" s="2" t="s">
        <v>152</v>
      </c>
      <c r="I25" s="126">
        <v>0.375</v>
      </c>
      <c r="J25" s="2" t="s">
        <v>300</v>
      </c>
    </row>
    <row r="26" spans="1:10" ht="45" customHeight="1">
      <c r="A26" s="2" t="e" vm="16">
        <f>_xlfn.XLOOKUP(Control_Inicio[[#This Row],[TECNICO]],Tabla8[Nombre Flow], Tabla8[Foto],"",0)</f>
        <v>#VALUE!</v>
      </c>
      <c r="B26" s="2" t="s">
        <v>70</v>
      </c>
      <c r="C26" s="2" t="s">
        <v>153</v>
      </c>
      <c r="D26" s="2" t="s">
        <v>32</v>
      </c>
      <c r="E26" s="2" t="s">
        <v>34</v>
      </c>
      <c r="F26" s="2" t="s">
        <v>301</v>
      </c>
      <c r="G26" s="125" t="s">
        <v>299</v>
      </c>
      <c r="H26" s="2" t="s">
        <v>152</v>
      </c>
      <c r="I26" s="126">
        <v>0.375</v>
      </c>
      <c r="J26" s="2" t="s">
        <v>300</v>
      </c>
    </row>
    <row r="27" spans="1:10" ht="45" customHeight="1">
      <c r="A27" s="2" t="e" vm="16">
        <f>_xlfn.XLOOKUP(Control_Inicio[[#This Row],[TECNICO]],Tabla8[Nombre Flow], Tabla8[Foto],"",0)</f>
        <v>#VALUE!</v>
      </c>
      <c r="B27" s="2" t="s">
        <v>70</v>
      </c>
      <c r="C27" s="2" t="s">
        <v>153</v>
      </c>
      <c r="D27" s="2" t="s">
        <v>72</v>
      </c>
      <c r="E27" s="2" t="s">
        <v>127</v>
      </c>
      <c r="F27" s="2" t="s">
        <v>150</v>
      </c>
      <c r="G27" s="125" t="s">
        <v>151</v>
      </c>
      <c r="H27" s="2" t="s">
        <v>152</v>
      </c>
      <c r="I27" s="126">
        <v>0.52083333333333326</v>
      </c>
      <c r="J27" s="2" t="s">
        <v>280</v>
      </c>
    </row>
    <row r="28" spans="1:10" ht="45" customHeight="1">
      <c r="A28" s="2" t="e" vm="16">
        <f>_xlfn.XLOOKUP(Control_Inicio[[#This Row],[TECNICO]],Tabla8[Nombre Flow], Tabla8[Foto],"",0)</f>
        <v>#VALUE!</v>
      </c>
      <c r="B28" s="2" t="s">
        <v>70</v>
      </c>
      <c r="C28" s="2" t="s">
        <v>153</v>
      </c>
      <c r="D28" s="2" t="s">
        <v>72</v>
      </c>
      <c r="E28" s="2" t="s">
        <v>127</v>
      </c>
      <c r="F28" s="2" t="s">
        <v>150</v>
      </c>
      <c r="G28" s="125" t="s">
        <v>151</v>
      </c>
      <c r="H28" s="2" t="s">
        <v>152</v>
      </c>
      <c r="I28" s="126">
        <v>0.52083333333333326</v>
      </c>
      <c r="J28" s="2" t="s">
        <v>302</v>
      </c>
    </row>
    <row r="29" spans="1:10" ht="45" customHeight="1">
      <c r="A29" s="2" t="e" vm="17">
        <f>_xlfn.XLOOKUP(Control_Inicio[[#This Row],[TECNICO]],Tabla8[Nombre Flow], Tabla8[Foto],"",0)</f>
        <v>#VALUE!</v>
      </c>
      <c r="B29" s="2" t="s">
        <v>166</v>
      </c>
      <c r="C29" s="2" t="s">
        <v>161</v>
      </c>
      <c r="D29" s="2" t="s">
        <v>32</v>
      </c>
      <c r="E29" s="2" t="s">
        <v>73</v>
      </c>
      <c r="F29" s="2" t="s">
        <v>167</v>
      </c>
      <c r="G29" s="125" t="s">
        <v>168</v>
      </c>
      <c r="H29" s="2" t="s">
        <v>169</v>
      </c>
      <c r="I29" s="126">
        <v>0.41666666666666663</v>
      </c>
      <c r="J29" s="2" t="s">
        <v>303</v>
      </c>
    </row>
    <row r="30" spans="1:10" ht="45" customHeight="1">
      <c r="A30" s="2" t="e" vm="17">
        <f>_xlfn.XLOOKUP(Control_Inicio[[#This Row],[TECNICO]],Tabla8[Nombre Flow], Tabla8[Foto],"",0)</f>
        <v>#VALUE!</v>
      </c>
      <c r="B30" s="2" t="s">
        <v>166</v>
      </c>
      <c r="C30" s="2" t="s">
        <v>161</v>
      </c>
      <c r="D30" s="2" t="s">
        <v>72</v>
      </c>
      <c r="E30" s="2" t="s">
        <v>177</v>
      </c>
      <c r="F30" s="2" t="s">
        <v>178</v>
      </c>
      <c r="G30" s="125" t="s">
        <v>179</v>
      </c>
      <c r="H30" s="2" t="s">
        <v>169</v>
      </c>
      <c r="I30" s="126">
        <v>0.5</v>
      </c>
      <c r="J30" s="2" t="s">
        <v>304</v>
      </c>
    </row>
    <row r="31" spans="1:10" ht="45" customHeight="1">
      <c r="A31" s="2" t="e" vm="17">
        <f>_xlfn.XLOOKUP(Control_Inicio[[#This Row],[TECNICO]],Tabla8[Nombre Flow], Tabla8[Foto],"",0)</f>
        <v>#VALUE!</v>
      </c>
      <c r="B31" s="2" t="s">
        <v>166</v>
      </c>
      <c r="C31" s="2" t="s">
        <v>161</v>
      </c>
      <c r="D31" s="2" t="s">
        <v>203</v>
      </c>
      <c r="E31" s="2" t="s">
        <v>127</v>
      </c>
      <c r="F31" s="2" t="s">
        <v>157</v>
      </c>
      <c r="G31" s="125" t="s">
        <v>158</v>
      </c>
      <c r="H31" s="2" t="s">
        <v>159</v>
      </c>
      <c r="I31" s="126">
        <v>0.54166666666666663</v>
      </c>
      <c r="J31" s="2" t="s">
        <v>305</v>
      </c>
    </row>
    <row r="32" spans="1:10" ht="45" customHeight="1">
      <c r="A32" s="2" t="e" vm="18">
        <f>_xlfn.XLOOKUP(Control_Inicio[[#This Row],[TECNICO]],Tabla8[Nombre Flow], Tabla8[Foto],"",0)</f>
        <v>#VALUE!</v>
      </c>
      <c r="B32" s="2" t="s">
        <v>166</v>
      </c>
      <c r="C32" s="2" t="s">
        <v>220</v>
      </c>
      <c r="D32" s="2" t="s">
        <v>32</v>
      </c>
      <c r="E32" s="2" t="s">
        <v>127</v>
      </c>
      <c r="F32" s="2" t="s">
        <v>306</v>
      </c>
      <c r="G32" s="125" t="s">
        <v>307</v>
      </c>
      <c r="H32" s="2" t="s">
        <v>308</v>
      </c>
      <c r="I32" s="126">
        <v>0.35416666666666663</v>
      </c>
      <c r="J32" s="2" t="s">
        <v>309</v>
      </c>
    </row>
    <row r="33" spans="1:10" ht="45" customHeight="1">
      <c r="A33" s="2" t="e" vm="18">
        <f>_xlfn.XLOOKUP(Control_Inicio[[#This Row],[TECNICO]],Tabla8[Nombre Flow], Tabla8[Foto],"",0)</f>
        <v>#VALUE!</v>
      </c>
      <c r="B33" s="2" t="s">
        <v>166</v>
      </c>
      <c r="C33" s="2" t="s">
        <v>220</v>
      </c>
      <c r="D33" s="2" t="s">
        <v>72</v>
      </c>
      <c r="E33" s="2" t="s">
        <v>127</v>
      </c>
      <c r="F33" s="2" t="s">
        <v>310</v>
      </c>
      <c r="G33" s="125" t="s">
        <v>307</v>
      </c>
      <c r="H33" s="2" t="s">
        <v>308</v>
      </c>
      <c r="I33" s="126">
        <v>0.35416666666666663</v>
      </c>
      <c r="J33" s="2" t="s">
        <v>311</v>
      </c>
    </row>
    <row r="34" spans="1:10" ht="45" customHeight="1">
      <c r="A34" s="2" t="e" vm="18">
        <f>_xlfn.XLOOKUP(Control_Inicio[[#This Row],[TECNICO]],Tabla8[Nombre Flow], Tabla8[Foto],"",0)</f>
        <v>#VALUE!</v>
      </c>
      <c r="B34" s="2" t="s">
        <v>166</v>
      </c>
      <c r="C34" s="2" t="s">
        <v>220</v>
      </c>
      <c r="D34" s="2" t="s">
        <v>32</v>
      </c>
      <c r="E34" s="2" t="s">
        <v>127</v>
      </c>
      <c r="F34" s="2" t="s">
        <v>312</v>
      </c>
      <c r="G34" s="125" t="s">
        <v>307</v>
      </c>
      <c r="H34" s="2" t="s">
        <v>308</v>
      </c>
      <c r="I34" s="126">
        <v>0.35416666666666663</v>
      </c>
      <c r="J34" s="2" t="s">
        <v>313</v>
      </c>
    </row>
    <row r="35" spans="1:10" ht="45" customHeight="1">
      <c r="A35" s="2" t="e" vm="19">
        <f>_xlfn.XLOOKUP(Control_Inicio[[#This Row],[TECNICO]],Tabla8[Nombre Flow], Tabla8[Foto],"",0)</f>
        <v>#VALUE!</v>
      </c>
      <c r="B35" s="2" t="s">
        <v>192</v>
      </c>
      <c r="C35" s="2" t="s">
        <v>193</v>
      </c>
      <c r="D35" s="2" t="s">
        <v>277</v>
      </c>
      <c r="E35" s="2"/>
      <c r="F35" s="2"/>
      <c r="G35" s="125"/>
      <c r="H35" s="2"/>
      <c r="I35" s="126"/>
      <c r="J35" s="2"/>
    </row>
    <row r="36" spans="1:10" ht="45" customHeight="1">
      <c r="A36" s="2" t="e" vm="20">
        <f>_xlfn.XLOOKUP(Control_Inicio[[#This Row],[TECNICO]],Tabla8[Nombre Flow], Tabla8[Foto],"",0)</f>
        <v>#VALUE!</v>
      </c>
      <c r="B36" s="2" t="s">
        <v>192</v>
      </c>
      <c r="C36" s="2" t="s">
        <v>265</v>
      </c>
      <c r="D36" s="2" t="s">
        <v>277</v>
      </c>
      <c r="E36" s="2"/>
      <c r="F36" s="2"/>
      <c r="G36" s="125"/>
      <c r="H36" s="2"/>
      <c r="I36" s="126"/>
      <c r="J36" s="2"/>
    </row>
    <row r="37" spans="1:10">
      <c r="A37" s="2" t="e" vm="21">
        <f>_xlfn.XLOOKUP(Control_Inicio[[#This Row],[TECNICO]],Tabla8[Nombre Flow], Tabla8[Foto],"",0)</f>
        <v>#VALUE!</v>
      </c>
      <c r="B37" s="2" t="s">
        <v>192</v>
      </c>
      <c r="C37" s="2" t="s">
        <v>262</v>
      </c>
      <c r="D37" s="2" t="s">
        <v>277</v>
      </c>
      <c r="E37" s="2"/>
      <c r="F37" s="2"/>
      <c r="G37" s="125"/>
      <c r="H37" s="2"/>
      <c r="I37" s="126"/>
      <c r="J37" s="2"/>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14E77-9D7C-4853-9948-58FDE17BF358}">
  <dimension ref="A1:V199"/>
  <sheetViews>
    <sheetView workbookViewId="0">
      <selection activeCell="E3" sqref="A2:V28"/>
    </sheetView>
  </sheetViews>
  <sheetFormatPr defaultColWidth="11.42578125" defaultRowHeight="30" customHeight="1"/>
  <cols>
    <col min="1" max="1" width="10" style="47" bestFit="1" customWidth="1"/>
    <col min="2" max="2" width="14.42578125" style="49" customWidth="1"/>
    <col min="3" max="3" width="11.85546875" style="49" customWidth="1"/>
    <col min="4" max="4" width="24" style="49" customWidth="1"/>
    <col min="5" max="5" width="13.5703125" style="49" customWidth="1"/>
    <col min="6" max="6" width="24.140625" style="47" customWidth="1"/>
    <col min="7" max="7" width="16.5703125" style="47" bestFit="1" customWidth="1"/>
    <col min="8" max="8" width="19.42578125" style="47" bestFit="1" customWidth="1"/>
    <col min="9" max="9" width="15.140625" style="47" customWidth="1"/>
    <col min="10" max="10" width="10" style="49" bestFit="1" customWidth="1"/>
    <col min="11" max="11" width="10.7109375" style="47" bestFit="1" customWidth="1"/>
    <col min="12" max="12" width="15.5703125" style="47" hidden="1" customWidth="1"/>
    <col min="13" max="13" width="10.7109375" style="47" bestFit="1" customWidth="1"/>
    <col min="14" max="14" width="21" style="47" bestFit="1" customWidth="1"/>
    <col min="15" max="15" width="23.85546875" style="47" bestFit="1" customWidth="1"/>
    <col min="16" max="16" width="24.7109375" style="47" bestFit="1" customWidth="1"/>
    <col min="17" max="17" width="28.42578125" style="47" bestFit="1" customWidth="1"/>
    <col min="18" max="18" width="24" style="47" bestFit="1" customWidth="1"/>
    <col min="19" max="19" width="24.7109375" style="47" hidden="1" customWidth="1"/>
    <col min="20" max="20" width="12.42578125" style="47" hidden="1" customWidth="1"/>
    <col min="21" max="21" width="12.5703125" style="47" hidden="1" customWidth="1"/>
    <col min="22" max="22" width="9.7109375" style="47" hidden="1" customWidth="1"/>
    <col min="23" max="23" width="9.7109375" style="47" customWidth="1"/>
    <col min="24" max="16384" width="11.42578125" style="47"/>
  </cols>
  <sheetData>
    <row r="1" spans="1:22" ht="78.75" customHeight="1">
      <c r="A1" s="108">
        <f>Asignados[[#Totals],[Cliente]]</f>
        <v>37</v>
      </c>
    </row>
    <row r="2" spans="1:22" s="49" customFormat="1" ht="39.950000000000003" customHeight="1">
      <c r="A2" s="1" t="s">
        <v>9</v>
      </c>
      <c r="B2" s="1" t="s">
        <v>267</v>
      </c>
      <c r="C2" s="1" t="s">
        <v>22</v>
      </c>
      <c r="D2" s="1" t="s">
        <v>12</v>
      </c>
      <c r="E2" s="1" t="s">
        <v>13</v>
      </c>
      <c r="F2" s="1" t="s">
        <v>15</v>
      </c>
      <c r="G2" s="1" t="s">
        <v>16</v>
      </c>
      <c r="H2" s="2" t="s">
        <v>314</v>
      </c>
      <c r="I2" s="2" t="s">
        <v>315</v>
      </c>
      <c r="J2" s="1" t="s">
        <v>10</v>
      </c>
      <c r="K2" s="1" t="s">
        <v>316</v>
      </c>
      <c r="L2" s="1" t="s">
        <v>18</v>
      </c>
      <c r="M2" s="1" t="s">
        <v>317</v>
      </c>
      <c r="N2" s="1" t="s">
        <v>318</v>
      </c>
      <c r="O2" s="1" t="s">
        <v>4</v>
      </c>
      <c r="P2" s="1" t="s">
        <v>19</v>
      </c>
      <c r="Q2" s="1" t="s">
        <v>20</v>
      </c>
      <c r="R2" s="1" t="s">
        <v>21</v>
      </c>
      <c r="S2" s="1" t="s">
        <v>30</v>
      </c>
      <c r="T2" s="1" t="s">
        <v>29</v>
      </c>
      <c r="U2" s="1" t="s">
        <v>17</v>
      </c>
      <c r="V2" s="1" t="s">
        <v>319</v>
      </c>
    </row>
    <row r="3" spans="1:22" s="49" customFormat="1" ht="39.950000000000003" customHeight="1">
      <c r="A3" s="1">
        <v>101162952</v>
      </c>
      <c r="B3" s="1" t="s">
        <v>72</v>
      </c>
      <c r="C3" s="1" t="s">
        <v>43</v>
      </c>
      <c r="D3" s="1" t="s">
        <v>34</v>
      </c>
      <c r="E3" s="1" t="s">
        <v>101</v>
      </c>
      <c r="F3" s="1" t="s">
        <v>102</v>
      </c>
      <c r="G3" s="1" t="s">
        <v>103</v>
      </c>
      <c r="H3" s="2">
        <v>-36.541359</v>
      </c>
      <c r="I3" s="2">
        <v>-56.689995000000003</v>
      </c>
      <c r="J3" s="1"/>
      <c r="K3" s="1" t="s">
        <v>320</v>
      </c>
      <c r="L3" s="1" t="s">
        <v>104</v>
      </c>
      <c r="M3" s="50">
        <v>46083</v>
      </c>
      <c r="N3" s="2" t="s">
        <v>321</v>
      </c>
      <c r="O3" s="1" t="s">
        <v>291</v>
      </c>
      <c r="P3" s="1" t="s">
        <v>105</v>
      </c>
      <c r="Q3" s="48" t="s">
        <v>106</v>
      </c>
      <c r="R3" s="1" t="s">
        <v>54</v>
      </c>
      <c r="S3" s="1" t="s">
        <v>99</v>
      </c>
      <c r="T3" s="1" t="s">
        <v>46</v>
      </c>
      <c r="U3" s="1" t="s">
        <v>38</v>
      </c>
      <c r="V3" s="1" t="s">
        <v>322</v>
      </c>
    </row>
    <row r="4" spans="1:22" s="49" customFormat="1" ht="39.950000000000003" customHeight="1">
      <c r="A4" s="1">
        <v>101161452</v>
      </c>
      <c r="B4" s="1" t="s">
        <v>72</v>
      </c>
      <c r="C4" s="1" t="s">
        <v>43</v>
      </c>
      <c r="D4" s="1" t="s">
        <v>292</v>
      </c>
      <c r="E4" s="1" t="s">
        <v>293</v>
      </c>
      <c r="F4" s="1" t="s">
        <v>294</v>
      </c>
      <c r="G4" s="1" t="s">
        <v>295</v>
      </c>
      <c r="H4" s="2">
        <v>-37.111080000000001</v>
      </c>
      <c r="I4" s="2">
        <v>-56.865229999999997</v>
      </c>
      <c r="J4" s="1">
        <v>200182605</v>
      </c>
      <c r="K4" s="1" t="s">
        <v>60</v>
      </c>
      <c r="L4" s="1" t="s">
        <v>104</v>
      </c>
      <c r="M4" s="50">
        <v>46076</v>
      </c>
      <c r="N4" s="2" t="s">
        <v>321</v>
      </c>
      <c r="O4" s="1" t="s">
        <v>296</v>
      </c>
      <c r="P4" s="1" t="s">
        <v>323</v>
      </c>
      <c r="Q4" s="48" t="s">
        <v>324</v>
      </c>
      <c r="R4" s="1" t="s">
        <v>325</v>
      </c>
      <c r="S4" s="1" t="s">
        <v>99</v>
      </c>
      <c r="T4" s="1" t="s">
        <v>46</v>
      </c>
      <c r="U4" s="1" t="s">
        <v>38</v>
      </c>
      <c r="V4" s="1" t="s">
        <v>322</v>
      </c>
    </row>
    <row r="5" spans="1:22" s="49" customFormat="1" ht="39.950000000000003" customHeight="1">
      <c r="A5" s="1">
        <v>101144122</v>
      </c>
      <c r="B5" s="1" t="s">
        <v>271</v>
      </c>
      <c r="C5" s="1" t="s">
        <v>326</v>
      </c>
      <c r="D5" s="1" t="s">
        <v>73</v>
      </c>
      <c r="E5" s="1" t="s">
        <v>283</v>
      </c>
      <c r="F5" s="1" t="s">
        <v>284</v>
      </c>
      <c r="G5" s="1" t="s">
        <v>285</v>
      </c>
      <c r="H5" s="2">
        <v>-36.618132972866121</v>
      </c>
      <c r="I5" s="2">
        <v>-64.299688339923094</v>
      </c>
      <c r="J5" s="1"/>
      <c r="K5" s="1" t="s">
        <v>320</v>
      </c>
      <c r="L5" s="1" t="s">
        <v>215</v>
      </c>
      <c r="M5" s="50">
        <v>46025</v>
      </c>
      <c r="N5" s="2" t="s">
        <v>327</v>
      </c>
      <c r="O5" s="1" t="s">
        <v>286</v>
      </c>
      <c r="P5" s="1" t="s">
        <v>328</v>
      </c>
      <c r="Q5" s="48" t="s">
        <v>329</v>
      </c>
      <c r="R5" s="1" t="s">
        <v>78</v>
      </c>
      <c r="S5" s="1" t="s">
        <v>215</v>
      </c>
      <c r="T5" s="1" t="s">
        <v>247</v>
      </c>
      <c r="U5" s="1" t="s">
        <v>247</v>
      </c>
      <c r="V5" s="1" t="s">
        <v>322</v>
      </c>
    </row>
    <row r="6" spans="1:22" s="49" customFormat="1" ht="39.950000000000003" customHeight="1">
      <c r="A6" s="1">
        <v>101145353</v>
      </c>
      <c r="B6" s="1" t="s">
        <v>72</v>
      </c>
      <c r="C6" s="1" t="s">
        <v>326</v>
      </c>
      <c r="D6" s="1" t="s">
        <v>73</v>
      </c>
      <c r="E6" s="1" t="s">
        <v>330</v>
      </c>
      <c r="F6" s="1" t="s">
        <v>331</v>
      </c>
      <c r="G6" s="1" t="s">
        <v>332</v>
      </c>
      <c r="H6" s="2">
        <v>-51.539110000000001</v>
      </c>
      <c r="I6" s="2">
        <v>-72.338294000000005</v>
      </c>
      <c r="J6" s="1"/>
      <c r="K6" s="1" t="s">
        <v>320</v>
      </c>
      <c r="L6" s="1" t="s">
        <v>242</v>
      </c>
      <c r="M6" s="50">
        <v>46025</v>
      </c>
      <c r="N6" s="2" t="s">
        <v>333</v>
      </c>
      <c r="O6" s="1" t="s">
        <v>334</v>
      </c>
      <c r="P6" s="1" t="s">
        <v>328</v>
      </c>
      <c r="Q6" s="48" t="s">
        <v>329</v>
      </c>
      <c r="R6" s="1" t="s">
        <v>172</v>
      </c>
      <c r="S6" s="1" t="s">
        <v>242</v>
      </c>
      <c r="T6" s="1" t="s">
        <v>241</v>
      </c>
      <c r="U6" s="1" t="s">
        <v>335</v>
      </c>
      <c r="V6" s="1" t="s">
        <v>322</v>
      </c>
    </row>
    <row r="7" spans="1:22" s="49" customFormat="1" ht="39.950000000000003" customHeight="1">
      <c r="A7" s="1">
        <v>101144492</v>
      </c>
      <c r="B7" s="1" t="s">
        <v>72</v>
      </c>
      <c r="C7" s="1" t="s">
        <v>326</v>
      </c>
      <c r="D7" s="1" t="s">
        <v>73</v>
      </c>
      <c r="E7" s="1" t="s">
        <v>336</v>
      </c>
      <c r="F7" s="1" t="s">
        <v>337</v>
      </c>
      <c r="G7" s="1" t="s">
        <v>338</v>
      </c>
      <c r="H7" s="2">
        <v>-37.846380000000003</v>
      </c>
      <c r="I7" s="2">
        <v>-58.255490000000002</v>
      </c>
      <c r="J7" s="1"/>
      <c r="K7" s="1" t="s">
        <v>320</v>
      </c>
      <c r="L7" s="1" t="s">
        <v>39</v>
      </c>
      <c r="M7" s="50">
        <v>46025</v>
      </c>
      <c r="N7" s="2" t="s">
        <v>339</v>
      </c>
      <c r="O7" s="1" t="s">
        <v>340</v>
      </c>
      <c r="P7" s="1" t="s">
        <v>328</v>
      </c>
      <c r="Q7" s="48" t="s">
        <v>329</v>
      </c>
      <c r="R7" s="1" t="s">
        <v>54</v>
      </c>
      <c r="S7" s="1" t="s">
        <v>39</v>
      </c>
      <c r="T7" s="1" t="s">
        <v>46</v>
      </c>
      <c r="U7" s="1" t="s">
        <v>38</v>
      </c>
      <c r="V7" s="1" t="s">
        <v>322</v>
      </c>
    </row>
    <row r="8" spans="1:22" s="49" customFormat="1" ht="39.950000000000003" customHeight="1">
      <c r="A8" s="1">
        <v>101145114</v>
      </c>
      <c r="B8" s="1" t="s">
        <v>72</v>
      </c>
      <c r="C8" s="1" t="s">
        <v>326</v>
      </c>
      <c r="D8" s="1" t="s">
        <v>73</v>
      </c>
      <c r="E8" s="1" t="s">
        <v>341</v>
      </c>
      <c r="F8" s="1" t="s">
        <v>342</v>
      </c>
      <c r="G8" s="1" t="s">
        <v>37</v>
      </c>
      <c r="H8" s="2">
        <v>-37.999208000000003</v>
      </c>
      <c r="I8" s="2">
        <v>-57.559080999999999</v>
      </c>
      <c r="J8" s="1"/>
      <c r="K8" s="1" t="s">
        <v>320</v>
      </c>
      <c r="L8" s="1" t="s">
        <v>39</v>
      </c>
      <c r="M8" s="50">
        <v>46025</v>
      </c>
      <c r="N8" s="2" t="s">
        <v>343</v>
      </c>
      <c r="O8" s="1" t="s">
        <v>344</v>
      </c>
      <c r="P8" s="1" t="s">
        <v>328</v>
      </c>
      <c r="Q8" s="48" t="s">
        <v>329</v>
      </c>
      <c r="R8" s="1" t="s">
        <v>172</v>
      </c>
      <c r="S8" s="1" t="s">
        <v>39</v>
      </c>
      <c r="T8" s="1" t="s">
        <v>46</v>
      </c>
      <c r="U8" s="1" t="s">
        <v>38</v>
      </c>
      <c r="V8" s="1" t="s">
        <v>322</v>
      </c>
    </row>
    <row r="9" spans="1:22" s="49" customFormat="1" ht="39.950000000000003" customHeight="1">
      <c r="A9" s="1">
        <v>101162470</v>
      </c>
      <c r="B9" s="1" t="s">
        <v>32</v>
      </c>
      <c r="C9" s="1" t="s">
        <v>43</v>
      </c>
      <c r="D9" s="1" t="s">
        <v>34</v>
      </c>
      <c r="E9" s="1" t="s">
        <v>35</v>
      </c>
      <c r="F9" s="1" t="s">
        <v>36</v>
      </c>
      <c r="G9" s="1" t="s">
        <v>37</v>
      </c>
      <c r="H9" s="2">
        <v>-37.999208000000003</v>
      </c>
      <c r="I9" s="2">
        <v>-57.559080999999999</v>
      </c>
      <c r="J9" s="1"/>
      <c r="K9" s="1" t="s">
        <v>320</v>
      </c>
      <c r="L9" s="1" t="s">
        <v>39</v>
      </c>
      <c r="M9" s="50">
        <v>46080</v>
      </c>
      <c r="N9" s="2" t="s">
        <v>345</v>
      </c>
      <c r="O9" s="1" t="s">
        <v>269</v>
      </c>
      <c r="P9" s="1" t="s">
        <v>40</v>
      </c>
      <c r="Q9" s="48" t="s">
        <v>41</v>
      </c>
      <c r="R9" s="1" t="s">
        <v>42</v>
      </c>
      <c r="S9" s="1" t="s">
        <v>39</v>
      </c>
      <c r="T9" s="1" t="s">
        <v>46</v>
      </c>
      <c r="U9" s="1" t="s">
        <v>38</v>
      </c>
      <c r="V9" s="1" t="s">
        <v>322</v>
      </c>
    </row>
    <row r="10" spans="1:22" s="49" customFormat="1" ht="39.950000000000003" customHeight="1">
      <c r="A10" s="1">
        <v>101162906</v>
      </c>
      <c r="B10" s="1" t="s">
        <v>72</v>
      </c>
      <c r="C10" s="1" t="s">
        <v>43</v>
      </c>
      <c r="D10" s="1" t="s">
        <v>82</v>
      </c>
      <c r="E10" s="1" t="s">
        <v>83</v>
      </c>
      <c r="F10" s="1" t="s">
        <v>84</v>
      </c>
      <c r="G10" s="1" t="s">
        <v>85</v>
      </c>
      <c r="H10" s="2">
        <v>-38.266549567310001</v>
      </c>
      <c r="I10" s="2">
        <v>-57.834387331464001</v>
      </c>
      <c r="J10" s="1"/>
      <c r="K10" s="1" t="s">
        <v>320</v>
      </c>
      <c r="L10" s="1" t="s">
        <v>86</v>
      </c>
      <c r="M10" s="50">
        <v>46082</v>
      </c>
      <c r="N10" s="2" t="s">
        <v>346</v>
      </c>
      <c r="O10" s="1" t="s">
        <v>270</v>
      </c>
      <c r="P10" s="1" t="s">
        <v>87</v>
      </c>
      <c r="Q10" s="48" t="s">
        <v>88</v>
      </c>
      <c r="R10" s="1" t="s">
        <v>89</v>
      </c>
      <c r="S10" s="1" t="s">
        <v>86</v>
      </c>
      <c r="T10" s="1" t="s">
        <v>46</v>
      </c>
      <c r="U10" s="1" t="s">
        <v>38</v>
      </c>
      <c r="V10" s="1" t="s">
        <v>322</v>
      </c>
    </row>
    <row r="11" spans="1:22" s="49" customFormat="1" ht="39.950000000000003" customHeight="1">
      <c r="A11" s="1">
        <v>101162995</v>
      </c>
      <c r="B11" s="1" t="s">
        <v>72</v>
      </c>
      <c r="C11" s="1" t="s">
        <v>43</v>
      </c>
      <c r="D11" s="1" t="s">
        <v>34</v>
      </c>
      <c r="E11" s="1" t="s">
        <v>116</v>
      </c>
      <c r="F11" s="1" t="s">
        <v>117</v>
      </c>
      <c r="G11" s="1" t="s">
        <v>118</v>
      </c>
      <c r="H11" s="2">
        <v>-38.359431168362001</v>
      </c>
      <c r="I11" s="2">
        <v>-59.613726864981103</v>
      </c>
      <c r="J11" s="1"/>
      <c r="K11" s="1" t="s">
        <v>320</v>
      </c>
      <c r="L11" s="1" t="s">
        <v>119</v>
      </c>
      <c r="M11" s="50">
        <v>46083</v>
      </c>
      <c r="N11" s="2" t="s">
        <v>321</v>
      </c>
      <c r="O11" s="1" t="s">
        <v>276</v>
      </c>
      <c r="P11" s="1" t="s">
        <v>120</v>
      </c>
      <c r="Q11" s="48" t="s">
        <v>121</v>
      </c>
      <c r="R11" s="1" t="s">
        <v>42</v>
      </c>
      <c r="S11" s="1" t="s">
        <v>119</v>
      </c>
      <c r="T11" s="1" t="s">
        <v>46</v>
      </c>
      <c r="U11" s="1" t="s">
        <v>38</v>
      </c>
      <c r="V11" s="1" t="s">
        <v>322</v>
      </c>
    </row>
    <row r="12" spans="1:22" s="49" customFormat="1" ht="39.950000000000003" customHeight="1">
      <c r="A12" s="1">
        <v>101162436</v>
      </c>
      <c r="B12" s="1" t="s">
        <v>32</v>
      </c>
      <c r="C12" s="1" t="s">
        <v>43</v>
      </c>
      <c r="D12" s="1" t="s">
        <v>34</v>
      </c>
      <c r="E12" s="1" t="s">
        <v>123</v>
      </c>
      <c r="F12" s="1" t="s">
        <v>50</v>
      </c>
      <c r="G12" s="1" t="s">
        <v>37</v>
      </c>
      <c r="H12" s="2">
        <v>-37.999208000000003</v>
      </c>
      <c r="I12" s="2">
        <v>-57.559080999999999</v>
      </c>
      <c r="J12" s="1">
        <v>200182779</v>
      </c>
      <c r="K12" s="1" t="s">
        <v>347</v>
      </c>
      <c r="L12" s="1" t="s">
        <v>119</v>
      </c>
      <c r="M12" s="50">
        <v>46080</v>
      </c>
      <c r="N12" s="2" t="s">
        <v>327</v>
      </c>
      <c r="O12" s="1" t="s">
        <v>269</v>
      </c>
      <c r="P12" s="1" t="s">
        <v>105</v>
      </c>
      <c r="Q12" s="48" t="s">
        <v>124</v>
      </c>
      <c r="R12" s="1" t="s">
        <v>54</v>
      </c>
      <c r="S12" s="1" t="s">
        <v>119</v>
      </c>
      <c r="T12" s="1" t="s">
        <v>46</v>
      </c>
      <c r="U12" s="1" t="s">
        <v>38</v>
      </c>
      <c r="V12" s="1" t="s">
        <v>322</v>
      </c>
    </row>
    <row r="13" spans="1:22" s="49" customFormat="1" ht="39.950000000000003" customHeight="1">
      <c r="A13" s="1">
        <v>101161660</v>
      </c>
      <c r="B13" s="1" t="s">
        <v>271</v>
      </c>
      <c r="C13" s="1" t="s">
        <v>43</v>
      </c>
      <c r="D13" s="1" t="s">
        <v>34</v>
      </c>
      <c r="E13" s="1" t="s">
        <v>272</v>
      </c>
      <c r="F13" s="1" t="s">
        <v>273</v>
      </c>
      <c r="G13" s="1" t="s">
        <v>37</v>
      </c>
      <c r="H13" s="2">
        <v>-37.999208000000003</v>
      </c>
      <c r="I13" s="2">
        <v>-57.559080999999999</v>
      </c>
      <c r="J13" s="1">
        <v>200182716</v>
      </c>
      <c r="K13" s="1" t="s">
        <v>60</v>
      </c>
      <c r="L13" s="1" t="s">
        <v>119</v>
      </c>
      <c r="M13" s="50">
        <v>46077</v>
      </c>
      <c r="N13" s="2" t="s">
        <v>348</v>
      </c>
      <c r="O13" s="1" t="s">
        <v>274</v>
      </c>
      <c r="P13" s="1" t="s">
        <v>349</v>
      </c>
      <c r="Q13" s="48" t="s">
        <v>350</v>
      </c>
      <c r="R13" s="1" t="s">
        <v>54</v>
      </c>
      <c r="S13" s="1" t="s">
        <v>119</v>
      </c>
      <c r="T13" s="1" t="s">
        <v>46</v>
      </c>
      <c r="U13" s="1" t="s">
        <v>38</v>
      </c>
      <c r="V13" s="1" t="s">
        <v>322</v>
      </c>
    </row>
    <row r="14" spans="1:22" s="49" customFormat="1" ht="39.950000000000003" customHeight="1">
      <c r="A14" s="1">
        <v>101146210</v>
      </c>
      <c r="B14" s="1" t="s">
        <v>32</v>
      </c>
      <c r="C14" s="1" t="s">
        <v>326</v>
      </c>
      <c r="D14" s="1" t="s">
        <v>34</v>
      </c>
      <c r="E14" s="1" t="s">
        <v>272</v>
      </c>
      <c r="F14" s="1" t="s">
        <v>273</v>
      </c>
      <c r="G14" s="1" t="s">
        <v>37</v>
      </c>
      <c r="H14" s="2">
        <v>-37.999208000000003</v>
      </c>
      <c r="I14" s="2">
        <v>-57.559080999999999</v>
      </c>
      <c r="J14" s="1"/>
      <c r="K14" s="1" t="s">
        <v>320</v>
      </c>
      <c r="L14" s="1" t="s">
        <v>119</v>
      </c>
      <c r="M14" s="50">
        <v>46027</v>
      </c>
      <c r="N14" s="2" t="s">
        <v>351</v>
      </c>
      <c r="O14" s="1" t="s">
        <v>275</v>
      </c>
      <c r="P14" s="1" t="s">
        <v>328</v>
      </c>
      <c r="Q14" s="48" t="s">
        <v>352</v>
      </c>
      <c r="R14" s="1" t="s">
        <v>54</v>
      </c>
      <c r="S14" s="1" t="s">
        <v>119</v>
      </c>
      <c r="T14" s="1" t="s">
        <v>46</v>
      </c>
      <c r="U14" s="1" t="s">
        <v>38</v>
      </c>
      <c r="V14" s="1" t="s">
        <v>322</v>
      </c>
    </row>
    <row r="15" spans="1:22" s="49" customFormat="1" ht="39.950000000000003" customHeight="1">
      <c r="A15" s="1">
        <v>101160721</v>
      </c>
      <c r="B15" s="1" t="s">
        <v>32</v>
      </c>
      <c r="C15" s="1" t="s">
        <v>353</v>
      </c>
      <c r="D15" s="1" t="s">
        <v>287</v>
      </c>
      <c r="E15" s="1" t="s">
        <v>354</v>
      </c>
      <c r="F15" s="1" t="s">
        <v>355</v>
      </c>
      <c r="G15" s="1" t="s">
        <v>37</v>
      </c>
      <c r="H15" s="2">
        <v>-37.999208000000003</v>
      </c>
      <c r="I15" s="2">
        <v>-57.559080999999999</v>
      </c>
      <c r="J15" s="1"/>
      <c r="K15" s="1" t="s">
        <v>320</v>
      </c>
      <c r="L15" s="1" t="s">
        <v>356</v>
      </c>
      <c r="M15" s="50">
        <v>46073</v>
      </c>
      <c r="N15" s="2" t="s">
        <v>357</v>
      </c>
      <c r="O15" s="1" t="s">
        <v>358</v>
      </c>
      <c r="P15" s="1" t="s">
        <v>359</v>
      </c>
      <c r="Q15" s="48" t="s">
        <v>360</v>
      </c>
      <c r="R15" s="1" t="s">
        <v>44</v>
      </c>
      <c r="S15" s="1" t="s">
        <v>39</v>
      </c>
      <c r="T15" s="1" t="s">
        <v>46</v>
      </c>
      <c r="U15" s="1" t="s">
        <v>38</v>
      </c>
      <c r="V15" s="1" t="s">
        <v>322</v>
      </c>
    </row>
    <row r="16" spans="1:22" s="49" customFormat="1" ht="39.950000000000003" customHeight="1">
      <c r="A16" s="1">
        <v>101160324</v>
      </c>
      <c r="B16" s="1" t="s">
        <v>32</v>
      </c>
      <c r="C16" s="1" t="s">
        <v>361</v>
      </c>
      <c r="D16" s="1" t="s">
        <v>287</v>
      </c>
      <c r="E16" s="1" t="s">
        <v>354</v>
      </c>
      <c r="F16" s="1" t="s">
        <v>355</v>
      </c>
      <c r="G16" s="1" t="s">
        <v>37</v>
      </c>
      <c r="H16" s="2">
        <v>-37.999208000000003</v>
      </c>
      <c r="I16" s="2">
        <v>-57.559080999999999</v>
      </c>
      <c r="J16" s="1"/>
      <c r="K16" s="1" t="s">
        <v>320</v>
      </c>
      <c r="L16" s="1" t="s">
        <v>356</v>
      </c>
      <c r="M16" s="50">
        <v>46071</v>
      </c>
      <c r="N16" s="2" t="s">
        <v>362</v>
      </c>
      <c r="O16" s="1" t="s">
        <v>363</v>
      </c>
      <c r="P16" s="1" t="s">
        <v>364</v>
      </c>
      <c r="Q16" s="48" t="s">
        <v>365</v>
      </c>
      <c r="R16" s="1" t="s">
        <v>44</v>
      </c>
      <c r="S16" s="1" t="s">
        <v>39</v>
      </c>
      <c r="T16" s="1" t="s">
        <v>46</v>
      </c>
      <c r="U16" s="1" t="s">
        <v>38</v>
      </c>
      <c r="V16" s="1" t="s">
        <v>322</v>
      </c>
    </row>
    <row r="17" spans="1:22" s="49" customFormat="1" ht="39.950000000000003" customHeight="1">
      <c r="A17" s="1">
        <v>101161411</v>
      </c>
      <c r="B17" s="1" t="s">
        <v>32</v>
      </c>
      <c r="C17" s="1" t="s">
        <v>361</v>
      </c>
      <c r="D17" s="1" t="s">
        <v>34</v>
      </c>
      <c r="E17" s="1" t="s">
        <v>366</v>
      </c>
      <c r="F17" s="1" t="s">
        <v>367</v>
      </c>
      <c r="G17" s="1" t="s">
        <v>368</v>
      </c>
      <c r="H17" s="2">
        <v>-37.44652</v>
      </c>
      <c r="I17" s="2">
        <v>-57.729390000000002</v>
      </c>
      <c r="J17" s="1"/>
      <c r="K17" s="1" t="s">
        <v>320</v>
      </c>
      <c r="L17" s="1" t="s">
        <v>356</v>
      </c>
      <c r="M17" s="50">
        <v>46076</v>
      </c>
      <c r="N17" s="2" t="s">
        <v>369</v>
      </c>
      <c r="O17" s="1" t="s">
        <v>370</v>
      </c>
      <c r="P17" s="1" t="s">
        <v>371</v>
      </c>
      <c r="Q17" s="48" t="s">
        <v>372</v>
      </c>
      <c r="R17" s="1" t="s">
        <v>42</v>
      </c>
      <c r="S17" s="1" t="s">
        <v>39</v>
      </c>
      <c r="T17" s="1" t="s">
        <v>46</v>
      </c>
      <c r="U17" s="1" t="s">
        <v>38</v>
      </c>
      <c r="V17" s="1" t="s">
        <v>322</v>
      </c>
    </row>
    <row r="18" spans="1:22" s="49" customFormat="1" ht="39.950000000000003" customHeight="1">
      <c r="A18" s="1">
        <v>101162414</v>
      </c>
      <c r="B18" s="1" t="s">
        <v>32</v>
      </c>
      <c r="C18" s="1" t="s">
        <v>43</v>
      </c>
      <c r="D18" s="1" t="s">
        <v>34</v>
      </c>
      <c r="E18" s="1" t="s">
        <v>61</v>
      </c>
      <c r="F18" s="1" t="s">
        <v>62</v>
      </c>
      <c r="G18" s="1" t="s">
        <v>63</v>
      </c>
      <c r="H18" s="2">
        <v>-36.267850000000003</v>
      </c>
      <c r="I18" s="2">
        <v>-63.164670999999998</v>
      </c>
      <c r="J18" s="1">
        <v>200182749</v>
      </c>
      <c r="K18" s="1" t="s">
        <v>60</v>
      </c>
      <c r="L18" s="1" t="s">
        <v>64</v>
      </c>
      <c r="M18" s="50">
        <v>46080</v>
      </c>
      <c r="N18" s="2" t="s">
        <v>348</v>
      </c>
      <c r="O18" s="1" t="s">
        <v>297</v>
      </c>
      <c r="P18" s="1" t="s">
        <v>65</v>
      </c>
      <c r="Q18" s="48" t="s">
        <v>66</v>
      </c>
      <c r="R18" s="1" t="s">
        <v>42</v>
      </c>
      <c r="S18" s="1" t="s">
        <v>64</v>
      </c>
      <c r="T18" s="1" t="s">
        <v>70</v>
      </c>
      <c r="U18" s="1" t="s">
        <v>38</v>
      </c>
      <c r="V18" s="1" t="s">
        <v>322</v>
      </c>
    </row>
    <row r="19" spans="1:22" s="49" customFormat="1" ht="39.950000000000003" customHeight="1">
      <c r="A19" s="1">
        <v>101144432</v>
      </c>
      <c r="B19" s="1" t="s">
        <v>72</v>
      </c>
      <c r="C19" s="1" t="s">
        <v>326</v>
      </c>
      <c r="D19" s="1" t="s">
        <v>73</v>
      </c>
      <c r="E19" s="1" t="s">
        <v>74</v>
      </c>
      <c r="F19" s="1" t="s">
        <v>75</v>
      </c>
      <c r="G19" s="1" t="s">
        <v>76</v>
      </c>
      <c r="H19" s="2">
        <v>-35.326099999999997</v>
      </c>
      <c r="I19" s="2">
        <v>-63.1477</v>
      </c>
      <c r="J19" s="1"/>
      <c r="K19" s="1" t="s">
        <v>320</v>
      </c>
      <c r="L19" s="1" t="s">
        <v>64</v>
      </c>
      <c r="M19" s="50">
        <v>46025</v>
      </c>
      <c r="N19" s="2" t="s">
        <v>373</v>
      </c>
      <c r="O19" s="1" t="s">
        <v>374</v>
      </c>
      <c r="P19" s="1" t="s">
        <v>328</v>
      </c>
      <c r="Q19" s="48" t="s">
        <v>329</v>
      </c>
      <c r="R19" s="1" t="s">
        <v>78</v>
      </c>
      <c r="S19" s="1" t="s">
        <v>64</v>
      </c>
      <c r="T19" s="1" t="s">
        <v>70</v>
      </c>
      <c r="U19" s="1" t="s">
        <v>38</v>
      </c>
      <c r="V19" s="1" t="s">
        <v>322</v>
      </c>
    </row>
    <row r="20" spans="1:22" s="49" customFormat="1" ht="39.950000000000003" customHeight="1">
      <c r="A20" s="1">
        <v>101146930</v>
      </c>
      <c r="B20" s="1" t="s">
        <v>72</v>
      </c>
      <c r="C20" s="1" t="s">
        <v>326</v>
      </c>
      <c r="D20" s="1" t="s">
        <v>34</v>
      </c>
      <c r="E20" s="1" t="s">
        <v>375</v>
      </c>
      <c r="F20" s="1" t="s">
        <v>376</v>
      </c>
      <c r="G20" s="1" t="s">
        <v>377</v>
      </c>
      <c r="H20" s="2">
        <v>-35.398519999999998</v>
      </c>
      <c r="I20" s="2">
        <v>-62.422600000000003</v>
      </c>
      <c r="J20" s="1"/>
      <c r="K20" s="1" t="s">
        <v>320</v>
      </c>
      <c r="L20" s="1" t="s">
        <v>64</v>
      </c>
      <c r="M20" s="50">
        <v>46027</v>
      </c>
      <c r="N20" s="2" t="s">
        <v>378</v>
      </c>
      <c r="O20" s="1" t="s">
        <v>300</v>
      </c>
      <c r="P20" s="1" t="s">
        <v>328</v>
      </c>
      <c r="Q20" s="48" t="s">
        <v>352</v>
      </c>
      <c r="R20" s="1" t="s">
        <v>42</v>
      </c>
      <c r="S20" s="1" t="s">
        <v>64</v>
      </c>
      <c r="T20" s="1" t="s">
        <v>70</v>
      </c>
      <c r="U20" s="1" t="s">
        <v>38</v>
      </c>
      <c r="V20" s="1" t="s">
        <v>322</v>
      </c>
    </row>
    <row r="21" spans="1:22" s="49" customFormat="1" ht="39.950000000000003" customHeight="1">
      <c r="A21" s="1">
        <v>101162329</v>
      </c>
      <c r="B21" s="1" t="s">
        <v>32</v>
      </c>
      <c r="C21" s="1" t="s">
        <v>43</v>
      </c>
      <c r="D21" s="1" t="s">
        <v>73</v>
      </c>
      <c r="E21" s="1" t="s">
        <v>167</v>
      </c>
      <c r="F21" s="1" t="s">
        <v>168</v>
      </c>
      <c r="G21" s="1" t="s">
        <v>169</v>
      </c>
      <c r="H21" s="2">
        <v>-42.766395926953997</v>
      </c>
      <c r="I21" s="2">
        <v>-65.354611933263001</v>
      </c>
      <c r="J21" s="1">
        <v>200182755</v>
      </c>
      <c r="K21" s="1" t="s">
        <v>60</v>
      </c>
      <c r="L21" s="1" t="s">
        <v>161</v>
      </c>
      <c r="M21" s="50">
        <v>46080</v>
      </c>
      <c r="N21" s="2" t="s">
        <v>345</v>
      </c>
      <c r="O21" s="1" t="s">
        <v>303</v>
      </c>
      <c r="P21" s="1" t="s">
        <v>170</v>
      </c>
      <c r="Q21" s="48" t="s">
        <v>171</v>
      </c>
      <c r="R21" s="1" t="s">
        <v>172</v>
      </c>
      <c r="S21" s="1" t="s">
        <v>161</v>
      </c>
      <c r="T21" s="1" t="s">
        <v>166</v>
      </c>
      <c r="U21" s="1" t="s">
        <v>160</v>
      </c>
      <c r="V21" s="1" t="s">
        <v>322</v>
      </c>
    </row>
    <row r="22" spans="1:22" s="49" customFormat="1" ht="39.950000000000003" customHeight="1">
      <c r="A22" s="1">
        <v>101162889</v>
      </c>
      <c r="B22" s="1" t="s">
        <v>72</v>
      </c>
      <c r="C22" s="1" t="s">
        <v>43</v>
      </c>
      <c r="D22" s="1" t="s">
        <v>177</v>
      </c>
      <c r="E22" s="1" t="s">
        <v>178</v>
      </c>
      <c r="F22" s="1" t="s">
        <v>179</v>
      </c>
      <c r="G22" s="1" t="s">
        <v>169</v>
      </c>
      <c r="H22" s="2">
        <v>-42.766395926953997</v>
      </c>
      <c r="I22" s="2">
        <v>-65.354611933263001</v>
      </c>
      <c r="J22" s="1"/>
      <c r="K22" s="1" t="s">
        <v>320</v>
      </c>
      <c r="L22" s="1" t="s">
        <v>161</v>
      </c>
      <c r="M22" s="50">
        <v>46082</v>
      </c>
      <c r="N22" s="2" t="s">
        <v>379</v>
      </c>
      <c r="O22" s="1" t="s">
        <v>304</v>
      </c>
      <c r="P22" s="1" t="s">
        <v>180</v>
      </c>
      <c r="Q22" s="48" t="s">
        <v>181</v>
      </c>
      <c r="R22" s="1" t="s">
        <v>182</v>
      </c>
      <c r="S22" s="1" t="s">
        <v>161</v>
      </c>
      <c r="T22" s="1" t="s">
        <v>166</v>
      </c>
      <c r="U22" s="1" t="s">
        <v>160</v>
      </c>
      <c r="V22" s="1" t="s">
        <v>322</v>
      </c>
    </row>
    <row r="23" spans="1:22" s="49" customFormat="1" ht="39.950000000000003" customHeight="1">
      <c r="A23" s="1">
        <v>101162157</v>
      </c>
      <c r="B23" s="1" t="s">
        <v>203</v>
      </c>
      <c r="C23" s="1" t="s">
        <v>43</v>
      </c>
      <c r="D23" s="1" t="s">
        <v>127</v>
      </c>
      <c r="E23" s="1" t="s">
        <v>157</v>
      </c>
      <c r="F23" s="1" t="s">
        <v>158</v>
      </c>
      <c r="G23" s="1" t="s">
        <v>159</v>
      </c>
      <c r="H23" s="2">
        <v>-43.251626000000002</v>
      </c>
      <c r="I23" s="2">
        <v>-65.369829999999993</v>
      </c>
      <c r="J23" s="1">
        <v>200182737</v>
      </c>
      <c r="K23" s="1" t="s">
        <v>60</v>
      </c>
      <c r="L23" s="1" t="s">
        <v>161</v>
      </c>
      <c r="M23" s="50">
        <v>46079</v>
      </c>
      <c r="N23" s="2" t="s">
        <v>380</v>
      </c>
      <c r="O23" s="1" t="s">
        <v>305</v>
      </c>
      <c r="P23" s="1" t="s">
        <v>65</v>
      </c>
      <c r="Q23" s="48" t="s">
        <v>162</v>
      </c>
      <c r="R23" s="1" t="s">
        <v>54</v>
      </c>
      <c r="S23" s="1" t="s">
        <v>161</v>
      </c>
      <c r="T23" s="1" t="s">
        <v>166</v>
      </c>
      <c r="U23" s="1" t="s">
        <v>160</v>
      </c>
      <c r="V23" s="1" t="s">
        <v>322</v>
      </c>
    </row>
    <row r="24" spans="1:22" s="49" customFormat="1" ht="39.950000000000003" customHeight="1">
      <c r="A24" s="1">
        <v>101147891</v>
      </c>
      <c r="B24" s="1" t="s">
        <v>32</v>
      </c>
      <c r="C24" s="1" t="s">
        <v>326</v>
      </c>
      <c r="D24" s="1" t="s">
        <v>127</v>
      </c>
      <c r="E24" s="1" t="s">
        <v>306</v>
      </c>
      <c r="F24" s="1" t="s">
        <v>307</v>
      </c>
      <c r="G24" s="1" t="s">
        <v>308</v>
      </c>
      <c r="H24" s="2">
        <v>-45.867823118319798</v>
      </c>
      <c r="I24" s="2">
        <v>-67.479235357292794</v>
      </c>
      <c r="J24" s="1"/>
      <c r="K24" s="1" t="s">
        <v>320</v>
      </c>
      <c r="L24" s="1" t="s">
        <v>220</v>
      </c>
      <c r="M24" s="50">
        <v>46028</v>
      </c>
      <c r="N24" s="2" t="s">
        <v>381</v>
      </c>
      <c r="O24" s="1" t="s">
        <v>309</v>
      </c>
      <c r="P24" s="1" t="s">
        <v>328</v>
      </c>
      <c r="Q24" s="48" t="s">
        <v>352</v>
      </c>
      <c r="R24" s="1" t="s">
        <v>141</v>
      </c>
      <c r="S24" s="1" t="s">
        <v>220</v>
      </c>
      <c r="T24" s="1" t="s">
        <v>166</v>
      </c>
      <c r="U24" s="1" t="s">
        <v>160</v>
      </c>
      <c r="V24" s="1" t="s">
        <v>322</v>
      </c>
    </row>
    <row r="25" spans="1:22" s="49" customFormat="1" ht="39.950000000000003" customHeight="1">
      <c r="A25" s="1">
        <v>101147981</v>
      </c>
      <c r="B25" s="1" t="s">
        <v>32</v>
      </c>
      <c r="C25" s="1" t="s">
        <v>326</v>
      </c>
      <c r="D25" s="1" t="s">
        <v>127</v>
      </c>
      <c r="E25" s="1" t="s">
        <v>312</v>
      </c>
      <c r="F25" s="1" t="s">
        <v>307</v>
      </c>
      <c r="G25" s="1" t="s">
        <v>308</v>
      </c>
      <c r="H25" s="2">
        <v>-45.867823118319798</v>
      </c>
      <c r="I25" s="2">
        <v>-67.479235357292794</v>
      </c>
      <c r="J25" s="1"/>
      <c r="K25" s="1" t="s">
        <v>320</v>
      </c>
      <c r="L25" s="1" t="s">
        <v>220</v>
      </c>
      <c r="M25" s="50">
        <v>46028</v>
      </c>
      <c r="N25" s="2" t="s">
        <v>381</v>
      </c>
      <c r="O25" s="1" t="s">
        <v>313</v>
      </c>
      <c r="P25" s="1" t="s">
        <v>328</v>
      </c>
      <c r="Q25" s="48" t="s">
        <v>352</v>
      </c>
      <c r="R25" s="1" t="s">
        <v>382</v>
      </c>
      <c r="S25" s="1" t="s">
        <v>220</v>
      </c>
      <c r="T25" s="1" t="s">
        <v>166</v>
      </c>
      <c r="U25" s="1" t="s">
        <v>160</v>
      </c>
      <c r="V25" s="1" t="s">
        <v>322</v>
      </c>
    </row>
    <row r="26" spans="1:22" s="49" customFormat="1" ht="39.950000000000003" customHeight="1">
      <c r="A26" s="1">
        <v>101148074</v>
      </c>
      <c r="B26" s="1" t="s">
        <v>72</v>
      </c>
      <c r="C26" s="1" t="s">
        <v>326</v>
      </c>
      <c r="D26" s="1" t="s">
        <v>127</v>
      </c>
      <c r="E26" s="1" t="s">
        <v>310</v>
      </c>
      <c r="F26" s="1" t="s">
        <v>307</v>
      </c>
      <c r="G26" s="1" t="s">
        <v>308</v>
      </c>
      <c r="H26" s="2">
        <v>-45.867823118319798</v>
      </c>
      <c r="I26" s="2">
        <v>-67.479235357292794</v>
      </c>
      <c r="J26" s="1"/>
      <c r="K26" s="1" t="s">
        <v>320</v>
      </c>
      <c r="L26" s="1" t="s">
        <v>220</v>
      </c>
      <c r="M26" s="50">
        <v>46028</v>
      </c>
      <c r="N26" s="2" t="s">
        <v>381</v>
      </c>
      <c r="O26" s="1" t="s">
        <v>311</v>
      </c>
      <c r="P26" s="1" t="s">
        <v>328</v>
      </c>
      <c r="Q26" s="48" t="s">
        <v>352</v>
      </c>
      <c r="R26" s="1" t="s">
        <v>382</v>
      </c>
      <c r="S26" s="1" t="s">
        <v>220</v>
      </c>
      <c r="T26" s="1" t="s">
        <v>166</v>
      </c>
      <c r="U26" s="1" t="s">
        <v>160</v>
      </c>
      <c r="V26" s="1" t="s">
        <v>322</v>
      </c>
    </row>
    <row r="27" spans="1:22" s="49" customFormat="1" ht="39.950000000000003" customHeight="1">
      <c r="A27" s="1">
        <v>101162965</v>
      </c>
      <c r="B27" s="1" t="s">
        <v>32</v>
      </c>
      <c r="C27" s="1" t="s">
        <v>361</v>
      </c>
      <c r="D27" s="1" t="s">
        <v>287</v>
      </c>
      <c r="E27" s="1" t="s">
        <v>288</v>
      </c>
      <c r="F27" s="1" t="s">
        <v>289</v>
      </c>
      <c r="G27" s="1" t="s">
        <v>285</v>
      </c>
      <c r="H27" s="2">
        <v>-36.618132972866121</v>
      </c>
      <c r="I27" s="2">
        <v>-64.299688339923094</v>
      </c>
      <c r="J27" s="1"/>
      <c r="K27" s="1" t="s">
        <v>320</v>
      </c>
      <c r="L27" s="1" t="s">
        <v>221</v>
      </c>
      <c r="M27" s="50">
        <v>46083</v>
      </c>
      <c r="N27" s="2" t="s">
        <v>383</v>
      </c>
      <c r="O27" s="1" t="s">
        <v>290</v>
      </c>
      <c r="P27" s="1" t="s">
        <v>384</v>
      </c>
      <c r="Q27" s="48" t="s">
        <v>385</v>
      </c>
      <c r="R27" s="1" t="s">
        <v>44</v>
      </c>
      <c r="S27" s="1" t="s">
        <v>221</v>
      </c>
      <c r="T27" s="1" t="s">
        <v>247</v>
      </c>
      <c r="U27" s="1" t="s">
        <v>247</v>
      </c>
      <c r="V27" s="1" t="s">
        <v>322</v>
      </c>
    </row>
    <row r="28" spans="1:22" s="49" customFormat="1" ht="39.950000000000003" customHeight="1">
      <c r="A28" s="1">
        <v>101146540</v>
      </c>
      <c r="B28" s="1" t="s">
        <v>32</v>
      </c>
      <c r="C28" s="1" t="s">
        <v>326</v>
      </c>
      <c r="D28" s="1" t="s">
        <v>34</v>
      </c>
      <c r="E28" s="1" t="s">
        <v>301</v>
      </c>
      <c r="F28" s="1" t="s">
        <v>299</v>
      </c>
      <c r="G28" s="1" t="s">
        <v>152</v>
      </c>
      <c r="H28" s="2">
        <v>-36.981470000000002</v>
      </c>
      <c r="I28" s="2">
        <v>-63.141379999999998</v>
      </c>
      <c r="J28" s="1"/>
      <c r="K28" s="1" t="s">
        <v>320</v>
      </c>
      <c r="L28" s="1" t="s">
        <v>153</v>
      </c>
      <c r="M28" s="50">
        <v>46027</v>
      </c>
      <c r="N28" s="2" t="s">
        <v>386</v>
      </c>
      <c r="O28" s="1" t="s">
        <v>300</v>
      </c>
      <c r="P28" s="1" t="s">
        <v>328</v>
      </c>
      <c r="Q28" s="48" t="s">
        <v>352</v>
      </c>
      <c r="R28" s="1" t="s">
        <v>42</v>
      </c>
      <c r="S28" s="1" t="s">
        <v>153</v>
      </c>
      <c r="T28" s="1" t="s">
        <v>70</v>
      </c>
      <c r="U28" s="1" t="s">
        <v>38</v>
      </c>
      <c r="V28" s="1" t="s">
        <v>322</v>
      </c>
    </row>
    <row r="29" spans="1:22" s="49" customFormat="1" ht="39.950000000000003" customHeight="1">
      <c r="A29" s="1">
        <v>101146120</v>
      </c>
      <c r="B29" s="1" t="s">
        <v>32</v>
      </c>
      <c r="C29" s="1" t="s">
        <v>326</v>
      </c>
      <c r="D29" s="1" t="s">
        <v>34</v>
      </c>
      <c r="E29" s="1" t="s">
        <v>387</v>
      </c>
      <c r="F29" s="1" t="s">
        <v>388</v>
      </c>
      <c r="G29" s="1" t="s">
        <v>389</v>
      </c>
      <c r="H29" s="2"/>
      <c r="I29" s="2"/>
      <c r="J29" s="1"/>
      <c r="K29" s="1" t="s">
        <v>320</v>
      </c>
      <c r="L29" s="1" t="s">
        <v>153</v>
      </c>
      <c r="M29" s="50">
        <v>46027</v>
      </c>
      <c r="N29" s="2" t="s">
        <v>378</v>
      </c>
      <c r="O29" s="1" t="s">
        <v>300</v>
      </c>
      <c r="P29" s="1" t="s">
        <v>328</v>
      </c>
      <c r="Q29" s="48" t="s">
        <v>352</v>
      </c>
      <c r="R29" s="1" t="s">
        <v>42</v>
      </c>
      <c r="S29" s="1" t="s">
        <v>238</v>
      </c>
      <c r="T29" s="1" t="s">
        <v>136</v>
      </c>
      <c r="U29" s="1" t="s">
        <v>38</v>
      </c>
      <c r="V29" s="1" t="s">
        <v>322</v>
      </c>
    </row>
    <row r="30" spans="1:22" s="49" customFormat="1" ht="39.950000000000003" customHeight="1">
      <c r="A30" s="1">
        <v>101147896</v>
      </c>
      <c r="B30" s="1" t="s">
        <v>72</v>
      </c>
      <c r="C30" s="1" t="s">
        <v>326</v>
      </c>
      <c r="D30" s="1" t="s">
        <v>127</v>
      </c>
      <c r="E30" s="1" t="s">
        <v>150</v>
      </c>
      <c r="F30" s="1" t="s">
        <v>151</v>
      </c>
      <c r="G30" s="1" t="s">
        <v>152</v>
      </c>
      <c r="H30" s="2">
        <v>-36.981470000000002</v>
      </c>
      <c r="I30" s="2">
        <v>-63.141379999999998</v>
      </c>
      <c r="J30" s="1"/>
      <c r="K30" s="1" t="s">
        <v>320</v>
      </c>
      <c r="L30" s="1" t="s">
        <v>153</v>
      </c>
      <c r="M30" s="50">
        <v>46028</v>
      </c>
      <c r="N30" s="2" t="s">
        <v>390</v>
      </c>
      <c r="O30" s="1" t="s">
        <v>280</v>
      </c>
      <c r="P30" s="1" t="s">
        <v>328</v>
      </c>
      <c r="Q30" s="48" t="s">
        <v>352</v>
      </c>
      <c r="R30" s="1" t="s">
        <v>155</v>
      </c>
      <c r="S30" s="1" t="s">
        <v>153</v>
      </c>
      <c r="T30" s="1" t="s">
        <v>70</v>
      </c>
      <c r="U30" s="1" t="s">
        <v>38</v>
      </c>
      <c r="V30" s="1" t="s">
        <v>322</v>
      </c>
    </row>
    <row r="31" spans="1:22" s="49" customFormat="1" ht="39.950000000000003" customHeight="1">
      <c r="A31" s="1">
        <v>101163027</v>
      </c>
      <c r="B31" s="1" t="s">
        <v>72</v>
      </c>
      <c r="C31" s="1" t="s">
        <v>43</v>
      </c>
      <c r="D31" s="1" t="s">
        <v>127</v>
      </c>
      <c r="E31" s="1" t="s">
        <v>150</v>
      </c>
      <c r="F31" s="1" t="s">
        <v>151</v>
      </c>
      <c r="G31" s="1" t="s">
        <v>152</v>
      </c>
      <c r="H31" s="2">
        <v>-36.981470000000002</v>
      </c>
      <c r="I31" s="2">
        <v>-63.141379999999998</v>
      </c>
      <c r="J31" s="1"/>
      <c r="K31" s="1" t="s">
        <v>320</v>
      </c>
      <c r="L31" s="1" t="s">
        <v>153</v>
      </c>
      <c r="M31" s="50">
        <v>46083</v>
      </c>
      <c r="N31" s="2" t="s">
        <v>390</v>
      </c>
      <c r="O31" s="1" t="s">
        <v>302</v>
      </c>
      <c r="P31" s="1" t="s">
        <v>40</v>
      </c>
      <c r="Q31" s="48" t="s">
        <v>154</v>
      </c>
      <c r="R31" s="1" t="s">
        <v>155</v>
      </c>
      <c r="S31" s="1" t="s">
        <v>153</v>
      </c>
      <c r="T31" s="1" t="s">
        <v>70</v>
      </c>
      <c r="U31" s="1" t="s">
        <v>38</v>
      </c>
      <c r="V31" s="1" t="s">
        <v>322</v>
      </c>
    </row>
    <row r="32" spans="1:22" s="49" customFormat="1" ht="39.950000000000003" customHeight="1">
      <c r="A32" s="1">
        <v>101146515</v>
      </c>
      <c r="B32" s="1" t="s">
        <v>72</v>
      </c>
      <c r="C32" s="1" t="s">
        <v>326</v>
      </c>
      <c r="D32" s="1" t="s">
        <v>34</v>
      </c>
      <c r="E32" s="1" t="s">
        <v>391</v>
      </c>
      <c r="F32" s="1" t="s">
        <v>392</v>
      </c>
      <c r="G32" s="1" t="s">
        <v>393</v>
      </c>
      <c r="H32" s="2"/>
      <c r="I32" s="2"/>
      <c r="J32" s="1"/>
      <c r="K32" s="1" t="s">
        <v>320</v>
      </c>
      <c r="L32" s="1" t="s">
        <v>153</v>
      </c>
      <c r="M32" s="50">
        <v>46027</v>
      </c>
      <c r="N32" s="2" t="s">
        <v>394</v>
      </c>
      <c r="O32" s="1" t="s">
        <v>300</v>
      </c>
      <c r="P32" s="1" t="s">
        <v>328</v>
      </c>
      <c r="Q32" s="48" t="s">
        <v>352</v>
      </c>
      <c r="R32" s="1" t="s">
        <v>42</v>
      </c>
      <c r="S32" s="1" t="s">
        <v>238</v>
      </c>
      <c r="T32" s="1" t="s">
        <v>136</v>
      </c>
      <c r="U32" s="1" t="s">
        <v>38</v>
      </c>
      <c r="V32" s="1" t="s">
        <v>322</v>
      </c>
    </row>
    <row r="33" spans="1:22" s="49" customFormat="1" ht="39.950000000000003" customHeight="1">
      <c r="A33" s="1">
        <v>101146586</v>
      </c>
      <c r="B33" s="1" t="s">
        <v>32</v>
      </c>
      <c r="C33" s="1" t="s">
        <v>326</v>
      </c>
      <c r="D33" s="1" t="s">
        <v>34</v>
      </c>
      <c r="E33" s="1" t="s">
        <v>298</v>
      </c>
      <c r="F33" s="1" t="s">
        <v>299</v>
      </c>
      <c r="G33" s="1" t="s">
        <v>152</v>
      </c>
      <c r="H33" s="2">
        <v>-36.981470000000002</v>
      </c>
      <c r="I33" s="2">
        <v>-63.141379999999998</v>
      </c>
      <c r="J33" s="1"/>
      <c r="K33" s="1" t="s">
        <v>320</v>
      </c>
      <c r="L33" s="1" t="s">
        <v>153</v>
      </c>
      <c r="M33" s="50">
        <v>46027</v>
      </c>
      <c r="N33" s="2" t="s">
        <v>386</v>
      </c>
      <c r="O33" s="1" t="s">
        <v>300</v>
      </c>
      <c r="P33" s="1" t="s">
        <v>328</v>
      </c>
      <c r="Q33" s="48" t="s">
        <v>352</v>
      </c>
      <c r="R33" s="1" t="s">
        <v>42</v>
      </c>
      <c r="S33" s="1" t="s">
        <v>153</v>
      </c>
      <c r="T33" s="1" t="s">
        <v>70</v>
      </c>
      <c r="U33" s="1" t="s">
        <v>38</v>
      </c>
      <c r="V33" s="1" t="s">
        <v>322</v>
      </c>
    </row>
    <row r="34" spans="1:22" s="49" customFormat="1" ht="39.950000000000003" customHeight="1">
      <c r="A34" s="1">
        <v>101162508</v>
      </c>
      <c r="B34" s="1" t="s">
        <v>72</v>
      </c>
      <c r="C34" s="1" t="s">
        <v>43</v>
      </c>
      <c r="D34" s="1" t="s">
        <v>127</v>
      </c>
      <c r="E34" s="1" t="s">
        <v>128</v>
      </c>
      <c r="F34" s="1" t="s">
        <v>129</v>
      </c>
      <c r="G34" s="1" t="s">
        <v>130</v>
      </c>
      <c r="H34" s="2">
        <v>-38.736788559993002</v>
      </c>
      <c r="I34" s="2">
        <v>-62.333134527369303</v>
      </c>
      <c r="J34" s="1">
        <v>200182770</v>
      </c>
      <c r="K34" s="1" t="s">
        <v>347</v>
      </c>
      <c r="L34" s="1" t="s">
        <v>131</v>
      </c>
      <c r="M34" s="50">
        <v>46080</v>
      </c>
      <c r="N34" s="2" t="s">
        <v>380</v>
      </c>
      <c r="O34" s="1" t="s">
        <v>282</v>
      </c>
      <c r="P34" s="1" t="s">
        <v>132</v>
      </c>
      <c r="Q34" s="48" t="s">
        <v>133</v>
      </c>
      <c r="R34" s="1" t="s">
        <v>134</v>
      </c>
      <c r="S34" s="1" t="s">
        <v>131</v>
      </c>
      <c r="T34" s="1" t="s">
        <v>136</v>
      </c>
      <c r="U34" s="1" t="s">
        <v>38</v>
      </c>
      <c r="V34" s="1" t="s">
        <v>322</v>
      </c>
    </row>
    <row r="35" spans="1:22" s="49" customFormat="1" ht="39.950000000000003" customHeight="1">
      <c r="A35" s="1">
        <v>101148005</v>
      </c>
      <c r="B35" s="1" t="s">
        <v>32</v>
      </c>
      <c r="C35" s="1" t="s">
        <v>326</v>
      </c>
      <c r="D35" s="1" t="s">
        <v>127</v>
      </c>
      <c r="E35" s="1" t="s">
        <v>146</v>
      </c>
      <c r="F35" s="1" t="s">
        <v>139</v>
      </c>
      <c r="G35" s="1" t="s">
        <v>130</v>
      </c>
      <c r="H35" s="2">
        <v>-38.736788559993002</v>
      </c>
      <c r="I35" s="2">
        <v>-62.333134527369303</v>
      </c>
      <c r="J35" s="1"/>
      <c r="K35" s="1" t="s">
        <v>320</v>
      </c>
      <c r="L35" s="1" t="s">
        <v>131</v>
      </c>
      <c r="M35" s="50">
        <v>46028</v>
      </c>
      <c r="N35" s="2" t="s">
        <v>386</v>
      </c>
      <c r="O35" s="1" t="s">
        <v>280</v>
      </c>
      <c r="P35" s="1" t="s">
        <v>328</v>
      </c>
      <c r="Q35" s="48" t="s">
        <v>352</v>
      </c>
      <c r="R35" s="1" t="s">
        <v>147</v>
      </c>
      <c r="S35" s="1" t="s">
        <v>131</v>
      </c>
      <c r="T35" s="1" t="s">
        <v>136</v>
      </c>
      <c r="U35" s="1" t="s">
        <v>38</v>
      </c>
      <c r="V35" s="1" t="s">
        <v>322</v>
      </c>
    </row>
    <row r="36" spans="1:22" s="49" customFormat="1" ht="39.950000000000003" customHeight="1">
      <c r="A36" s="1">
        <v>101148006</v>
      </c>
      <c r="B36" s="1" t="s">
        <v>32</v>
      </c>
      <c r="C36" s="1" t="s">
        <v>326</v>
      </c>
      <c r="D36" s="1" t="s">
        <v>127</v>
      </c>
      <c r="E36" s="1" t="s">
        <v>143</v>
      </c>
      <c r="F36" s="1" t="s">
        <v>139</v>
      </c>
      <c r="G36" s="1" t="s">
        <v>130</v>
      </c>
      <c r="H36" s="2">
        <v>-38.736788559993002</v>
      </c>
      <c r="I36" s="2">
        <v>-62.333134527369303</v>
      </c>
      <c r="J36" s="1"/>
      <c r="K36" s="1" t="s">
        <v>320</v>
      </c>
      <c r="L36" s="1" t="s">
        <v>131</v>
      </c>
      <c r="M36" s="50">
        <v>46028</v>
      </c>
      <c r="N36" s="2" t="s">
        <v>386</v>
      </c>
      <c r="O36" s="1" t="s">
        <v>280</v>
      </c>
      <c r="P36" s="1" t="s">
        <v>328</v>
      </c>
      <c r="Q36" s="48" t="s">
        <v>352</v>
      </c>
      <c r="R36" s="1" t="s">
        <v>144</v>
      </c>
      <c r="S36" s="1" t="s">
        <v>131</v>
      </c>
      <c r="T36" s="1" t="s">
        <v>136</v>
      </c>
      <c r="U36" s="1" t="s">
        <v>38</v>
      </c>
      <c r="V36" s="1" t="s">
        <v>322</v>
      </c>
    </row>
    <row r="37" spans="1:22" s="49" customFormat="1" ht="39.950000000000003" customHeight="1">
      <c r="A37" s="1">
        <v>101162424</v>
      </c>
      <c r="B37" s="1" t="s">
        <v>32</v>
      </c>
      <c r="C37" s="1" t="s">
        <v>43</v>
      </c>
      <c r="D37" s="1" t="s">
        <v>127</v>
      </c>
      <c r="E37" s="1" t="s">
        <v>146</v>
      </c>
      <c r="F37" s="1" t="s">
        <v>139</v>
      </c>
      <c r="G37" s="1" t="s">
        <v>130</v>
      </c>
      <c r="H37" s="2">
        <v>-38.736788559993002</v>
      </c>
      <c r="I37" s="2">
        <v>-62.333134527369303</v>
      </c>
      <c r="J37" s="1"/>
      <c r="K37" s="1" t="s">
        <v>320</v>
      </c>
      <c r="L37" s="1" t="s">
        <v>131</v>
      </c>
      <c r="M37" s="50">
        <v>46080</v>
      </c>
      <c r="N37" s="2" t="s">
        <v>386</v>
      </c>
      <c r="O37" s="1" t="s">
        <v>279</v>
      </c>
      <c r="P37" s="1" t="s">
        <v>65</v>
      </c>
      <c r="Q37" s="48" t="s">
        <v>140</v>
      </c>
      <c r="R37" s="1" t="s">
        <v>147</v>
      </c>
      <c r="S37" s="1" t="s">
        <v>131</v>
      </c>
      <c r="T37" s="1" t="s">
        <v>136</v>
      </c>
      <c r="U37" s="1" t="s">
        <v>38</v>
      </c>
      <c r="V37" s="1" t="s">
        <v>322</v>
      </c>
    </row>
    <row r="38" spans="1:22" s="49" customFormat="1" ht="39.950000000000003" customHeight="1">
      <c r="A38" s="1">
        <v>101162426</v>
      </c>
      <c r="B38" s="1" t="s">
        <v>32</v>
      </c>
      <c r="C38" s="1" t="s">
        <v>43</v>
      </c>
      <c r="D38" s="1" t="s">
        <v>127</v>
      </c>
      <c r="E38" s="1" t="s">
        <v>143</v>
      </c>
      <c r="F38" s="1" t="s">
        <v>139</v>
      </c>
      <c r="G38" s="1" t="s">
        <v>130</v>
      </c>
      <c r="H38" s="2">
        <v>-38.736788559993002</v>
      </c>
      <c r="I38" s="2">
        <v>-62.333134527369303</v>
      </c>
      <c r="J38" s="1"/>
      <c r="K38" s="1" t="s">
        <v>320</v>
      </c>
      <c r="L38" s="1" t="s">
        <v>131</v>
      </c>
      <c r="M38" s="50">
        <v>46080</v>
      </c>
      <c r="N38" s="2" t="s">
        <v>386</v>
      </c>
      <c r="O38" s="1" t="s">
        <v>281</v>
      </c>
      <c r="P38" s="1" t="s">
        <v>65</v>
      </c>
      <c r="Q38" s="48" t="s">
        <v>140</v>
      </c>
      <c r="R38" s="1" t="s">
        <v>144</v>
      </c>
      <c r="S38" s="1" t="s">
        <v>131</v>
      </c>
      <c r="T38" s="1" t="s">
        <v>136</v>
      </c>
      <c r="U38" s="1" t="s">
        <v>38</v>
      </c>
      <c r="V38" s="1" t="s">
        <v>322</v>
      </c>
    </row>
    <row r="39" spans="1:22" s="49" customFormat="1" ht="39.950000000000003" customHeight="1">
      <c r="A39" s="1">
        <v>101162427</v>
      </c>
      <c r="B39" s="1" t="s">
        <v>32</v>
      </c>
      <c r="C39" s="1" t="s">
        <v>43</v>
      </c>
      <c r="D39" s="1" t="s">
        <v>127</v>
      </c>
      <c r="E39" s="1" t="s">
        <v>138</v>
      </c>
      <c r="F39" s="1" t="s">
        <v>139</v>
      </c>
      <c r="G39" s="1" t="s">
        <v>130</v>
      </c>
      <c r="H39" s="2">
        <v>-38.736788559993002</v>
      </c>
      <c r="I39" s="2">
        <v>-62.333134527369303</v>
      </c>
      <c r="J39" s="1"/>
      <c r="K39" s="1" t="s">
        <v>320</v>
      </c>
      <c r="L39" s="1" t="s">
        <v>131</v>
      </c>
      <c r="M39" s="50">
        <v>46080</v>
      </c>
      <c r="N39" s="2" t="s">
        <v>386</v>
      </c>
      <c r="O39" s="1" t="s">
        <v>278</v>
      </c>
      <c r="P39" s="1" t="s">
        <v>65</v>
      </c>
      <c r="Q39" s="48" t="s">
        <v>140</v>
      </c>
      <c r="R39" s="1" t="s">
        <v>141</v>
      </c>
      <c r="S39" s="1" t="s">
        <v>131</v>
      </c>
      <c r="T39" s="1" t="s">
        <v>136</v>
      </c>
      <c r="U39" s="1" t="s">
        <v>38</v>
      </c>
      <c r="V39" s="1" t="s">
        <v>322</v>
      </c>
    </row>
    <row r="40" spans="1:22" s="49" customFormat="1" ht="39.950000000000003" customHeight="1">
      <c r="A40" s="1" t="s">
        <v>211</v>
      </c>
      <c r="B40" s="1"/>
      <c r="C40" s="1"/>
      <c r="D40" s="1">
        <f>SUBTOTAL(103,Asignados[Cliente])</f>
        <v>37</v>
      </c>
      <c r="E40" s="1"/>
      <c r="F40" s="1"/>
      <c r="G40" s="1"/>
      <c r="H40"/>
      <c r="I40"/>
      <c r="J40" s="1"/>
      <c r="K40" s="1"/>
      <c r="L40" s="1"/>
      <c r="M40" s="1"/>
      <c r="N40" s="2"/>
      <c r="O40" s="1"/>
      <c r="P40" s="1"/>
      <c r="Q40" s="48"/>
      <c r="R40" s="1"/>
      <c r="S40" s="1"/>
      <c r="T40" s="1"/>
      <c r="U40" s="1"/>
      <c r="V40" s="1">
        <f>SUBTOTAL(103,Asignados[País])</f>
        <v>37</v>
      </c>
    </row>
    <row r="41" spans="1:22" s="49" customFormat="1" ht="39.950000000000003" customHeight="1"/>
    <row r="42" spans="1:22" s="49" customFormat="1" ht="39.950000000000003" customHeight="1"/>
    <row r="43" spans="1:22" s="49" customFormat="1" ht="39.950000000000003" customHeight="1"/>
    <row r="44" spans="1:22" s="49" customFormat="1" ht="39.950000000000003" customHeight="1"/>
    <row r="45" spans="1:22" s="49" customFormat="1" ht="39.950000000000003" customHeight="1"/>
    <row r="46" spans="1:22" s="49" customFormat="1" ht="39.950000000000003" customHeight="1"/>
    <row r="47" spans="1:22" s="49" customFormat="1" ht="39.950000000000003" customHeight="1"/>
    <row r="48" spans="1:22" s="49" customFormat="1" ht="39.950000000000003" customHeight="1"/>
    <row r="49" s="49" customFormat="1" ht="39.950000000000003" customHeight="1"/>
    <row r="50" s="49" customFormat="1" ht="39.950000000000003" customHeight="1"/>
    <row r="51" s="49" customFormat="1" ht="39.950000000000003" customHeight="1"/>
    <row r="52" s="49" customFormat="1" ht="39.950000000000003" customHeight="1"/>
    <row r="53" s="49" customFormat="1" ht="39.950000000000003" customHeight="1"/>
    <row r="54" s="49" customFormat="1" ht="39.950000000000003" customHeight="1"/>
    <row r="55" s="49" customFormat="1" ht="39.950000000000003" customHeight="1"/>
    <row r="56" s="49" customFormat="1" ht="39.950000000000003" customHeight="1"/>
    <row r="57" s="49" customFormat="1" ht="39.950000000000003" customHeight="1"/>
    <row r="58" s="49" customFormat="1" ht="39.950000000000003" customHeight="1"/>
    <row r="59" s="49" customFormat="1" ht="39.950000000000003" customHeight="1"/>
    <row r="60" s="49" customFormat="1" ht="39.950000000000003" customHeight="1"/>
    <row r="61" s="49" customFormat="1" ht="39.950000000000003" customHeight="1"/>
    <row r="62" s="49" customFormat="1" ht="39.950000000000003" customHeight="1"/>
    <row r="63" s="49" customFormat="1" ht="39.950000000000003" customHeight="1"/>
    <row r="64" s="49" customFormat="1" ht="39.950000000000003" customHeight="1"/>
    <row r="65" s="49" customFormat="1" ht="39.950000000000003" customHeight="1"/>
    <row r="66" s="49" customFormat="1" ht="39.950000000000003" customHeight="1"/>
    <row r="67" s="49" customFormat="1" ht="39.950000000000003" customHeight="1"/>
    <row r="68" s="49" customFormat="1" ht="39.950000000000003" customHeight="1"/>
    <row r="69" s="49" customFormat="1" ht="39.950000000000003" customHeight="1"/>
    <row r="70" s="49" customFormat="1" ht="39.950000000000003" customHeight="1"/>
    <row r="71" s="49" customFormat="1" ht="39.950000000000003" customHeight="1"/>
    <row r="72" s="49" customFormat="1" ht="39.950000000000003" customHeight="1"/>
    <row r="73" s="49" customFormat="1" ht="39.950000000000003" customHeight="1"/>
    <row r="74" s="49" customFormat="1" ht="39.950000000000003" customHeight="1"/>
    <row r="75" s="49" customFormat="1" ht="39.950000000000003" customHeight="1"/>
    <row r="76" s="49" customFormat="1" ht="39.950000000000003" customHeight="1"/>
    <row r="77" s="49" customFormat="1" ht="39.950000000000003" customHeight="1"/>
    <row r="78" s="49" customFormat="1" ht="39.950000000000003" customHeight="1"/>
    <row r="79" s="49" customFormat="1" ht="39.950000000000003" customHeight="1"/>
    <row r="80" s="49" customFormat="1" ht="39.950000000000003" customHeight="1"/>
    <row r="81" s="49" customFormat="1" ht="39.950000000000003" customHeight="1"/>
    <row r="82" s="49" customFormat="1" ht="39.950000000000003" customHeight="1"/>
    <row r="83" s="49" customFormat="1" ht="39.950000000000003" customHeight="1"/>
    <row r="84" s="49" customFormat="1" ht="39.950000000000003" customHeight="1"/>
    <row r="85" s="49" customFormat="1" ht="39.950000000000003" customHeight="1"/>
    <row r="86" s="49" customFormat="1" ht="39.950000000000003" customHeight="1"/>
    <row r="87" s="49" customFormat="1" ht="39.950000000000003" customHeight="1"/>
    <row r="88" s="49" customFormat="1" ht="39.950000000000003" customHeight="1"/>
    <row r="89" s="49" customFormat="1" ht="39.950000000000003" customHeight="1"/>
    <row r="90" s="49" customFormat="1" ht="39.950000000000003" customHeight="1"/>
    <row r="91" s="49" customFormat="1" ht="39.950000000000003" customHeight="1"/>
    <row r="92" s="49" customFormat="1" ht="39.950000000000003" customHeight="1"/>
    <row r="93" s="49" customFormat="1" ht="39.950000000000003" customHeight="1"/>
    <row r="94" s="49" customFormat="1" ht="39.950000000000003" customHeight="1"/>
    <row r="95" s="49" customFormat="1" ht="39.950000000000003" customHeight="1"/>
    <row r="96" s="49" customFormat="1" ht="39.950000000000003" customHeight="1"/>
    <row r="97" s="49" customFormat="1" ht="39.950000000000003" customHeight="1"/>
    <row r="98" s="49" customFormat="1" ht="39.950000000000003" customHeight="1"/>
    <row r="99" s="49" customFormat="1" ht="39.950000000000003" customHeight="1"/>
    <row r="100" s="49" customFormat="1" ht="39.950000000000003" customHeight="1"/>
    <row r="101" s="49" customFormat="1" ht="39.950000000000003" customHeight="1"/>
    <row r="102" s="49" customFormat="1" ht="39.950000000000003" customHeight="1"/>
    <row r="103" s="49" customFormat="1" ht="39.950000000000003" customHeight="1"/>
    <row r="104" s="49" customFormat="1" ht="39.950000000000003" customHeight="1"/>
    <row r="105" s="49" customFormat="1" ht="39.950000000000003" customHeight="1"/>
    <row r="106" s="49" customFormat="1" ht="39.950000000000003" customHeight="1"/>
    <row r="107" s="49" customFormat="1" ht="39.950000000000003" customHeight="1"/>
    <row r="108" s="49" customFormat="1" ht="39.950000000000003" customHeight="1"/>
    <row r="109" s="49" customFormat="1" ht="39.950000000000003" customHeight="1"/>
    <row r="110" s="49" customFormat="1" ht="39.950000000000003" customHeight="1"/>
    <row r="111" s="49" customFormat="1" ht="39.950000000000003" customHeight="1"/>
    <row r="112" s="49" customFormat="1" ht="39.950000000000003" customHeight="1"/>
    <row r="113" s="49" customFormat="1" ht="39.950000000000003" customHeight="1"/>
    <row r="114" s="49" customFormat="1" ht="39.950000000000003" customHeight="1"/>
    <row r="115" s="49" customFormat="1" ht="39.950000000000003" customHeight="1"/>
    <row r="116" s="49" customFormat="1" ht="39.950000000000003" customHeight="1"/>
    <row r="117" s="49" customFormat="1" ht="39.950000000000003" customHeight="1"/>
    <row r="118" s="49" customFormat="1" ht="39.950000000000003" customHeight="1"/>
    <row r="119" s="49" customFormat="1" ht="39.950000000000003" customHeight="1"/>
    <row r="120" s="49" customFormat="1" ht="39.950000000000003" customHeight="1"/>
    <row r="121" s="49" customFormat="1" ht="39.950000000000003" customHeight="1"/>
    <row r="122" s="49" customFormat="1" ht="39.950000000000003" customHeight="1"/>
    <row r="123" s="49" customFormat="1" ht="39.950000000000003" customHeight="1"/>
    <row r="124" s="49" customFormat="1" ht="39.950000000000003" customHeight="1"/>
    <row r="125" s="49" customFormat="1" ht="39.950000000000003" customHeight="1"/>
    <row r="126" s="49" customFormat="1" ht="39.950000000000003" customHeight="1"/>
    <row r="127" s="49" customFormat="1" ht="39.950000000000003" customHeight="1"/>
    <row r="128" s="49" customFormat="1" ht="39.950000000000003" customHeight="1"/>
    <row r="129" s="49" customFormat="1" ht="39.950000000000003" customHeight="1"/>
    <row r="130" s="49" customFormat="1" ht="39.950000000000003" customHeight="1"/>
    <row r="131" s="49" customFormat="1" ht="39.950000000000003" customHeight="1"/>
    <row r="132" s="49" customFormat="1" ht="39.950000000000003" customHeight="1"/>
    <row r="133" s="49" customFormat="1" ht="39.950000000000003" customHeight="1"/>
    <row r="134" s="49" customFormat="1" ht="39.950000000000003" customHeight="1"/>
    <row r="135" s="49" customFormat="1" ht="39.950000000000003" customHeight="1"/>
    <row r="136" s="49" customFormat="1" ht="39.950000000000003" customHeight="1"/>
    <row r="137" s="49" customFormat="1" ht="39.950000000000003" customHeight="1"/>
    <row r="138" s="49" customFormat="1" ht="39.950000000000003" customHeight="1"/>
    <row r="139" s="49" customFormat="1" ht="39.950000000000003" customHeight="1"/>
    <row r="140" s="49" customFormat="1" ht="39.950000000000003" customHeight="1"/>
    <row r="141" s="49" customFormat="1" ht="39.950000000000003" customHeight="1"/>
    <row r="142" s="49" customFormat="1" ht="39.950000000000003" customHeight="1"/>
    <row r="143" s="49" customFormat="1" ht="39.950000000000003" customHeight="1"/>
    <row r="144" s="49" customFormat="1" ht="39.950000000000003" customHeight="1"/>
    <row r="145" s="49" customFormat="1" ht="39.950000000000003" customHeight="1"/>
    <row r="146" s="49" customFormat="1" ht="39.950000000000003" customHeight="1"/>
    <row r="147" s="49" customFormat="1" ht="39.950000000000003" customHeight="1"/>
    <row r="148" s="49" customFormat="1" ht="39.950000000000003" customHeight="1"/>
    <row r="149" s="49" customFormat="1" ht="39.950000000000003" customHeight="1"/>
    <row r="150" s="49" customFormat="1" ht="39.950000000000003" customHeight="1"/>
    <row r="151" s="49" customFormat="1" ht="39.950000000000003" customHeight="1"/>
    <row r="152" s="49" customFormat="1" ht="39.950000000000003" customHeight="1"/>
    <row r="153" s="49" customFormat="1" ht="39.950000000000003" customHeight="1"/>
    <row r="154" s="49" customFormat="1" ht="39.950000000000003" customHeight="1"/>
    <row r="155" s="49" customFormat="1" ht="39.950000000000003" customHeight="1"/>
    <row r="156" s="49" customFormat="1" ht="39.950000000000003" customHeight="1"/>
    <row r="157" s="49" customFormat="1" ht="39.950000000000003" customHeight="1"/>
    <row r="158" s="49" customFormat="1" ht="39.950000000000003" customHeight="1"/>
    <row r="159" s="49" customFormat="1" ht="39.950000000000003" customHeight="1"/>
    <row r="160" s="49" customFormat="1" ht="39.950000000000003" customHeight="1"/>
    <row r="161" s="49" customFormat="1" ht="39.950000000000003" customHeight="1"/>
    <row r="162" s="49" customFormat="1" ht="39.950000000000003" customHeight="1"/>
    <row r="163" s="49" customFormat="1" ht="39.950000000000003" customHeight="1"/>
    <row r="164" s="49" customFormat="1" ht="39.950000000000003" customHeight="1"/>
    <row r="165" s="49" customFormat="1" ht="39.950000000000003" customHeight="1"/>
    <row r="166" s="49" customFormat="1" ht="39.950000000000003" customHeight="1"/>
    <row r="167" s="49" customFormat="1" ht="39.950000000000003" customHeight="1"/>
    <row r="168" s="49" customFormat="1" ht="39.950000000000003" customHeight="1"/>
    <row r="169" s="49" customFormat="1" ht="39.950000000000003" customHeight="1"/>
    <row r="170" s="49" customFormat="1" ht="39.950000000000003" customHeight="1"/>
    <row r="171" s="49" customFormat="1" ht="39.950000000000003" customHeight="1"/>
    <row r="172" s="49" customFormat="1" ht="39.950000000000003" customHeight="1"/>
    <row r="173" s="49" customFormat="1" ht="39.950000000000003" customHeight="1"/>
    <row r="174" s="49" customFormat="1" ht="39.950000000000003" customHeight="1"/>
    <row r="175" s="49" customFormat="1" ht="39.950000000000003" customHeight="1"/>
    <row r="176" s="49" customFormat="1" ht="39.950000000000003" customHeight="1"/>
    <row r="177" spans="1:22" s="49" customFormat="1" ht="39.950000000000003" customHeight="1"/>
    <row r="178" spans="1:22" s="49" customFormat="1" ht="39.950000000000003" customHeight="1"/>
    <row r="179" spans="1:22" s="49" customFormat="1" ht="39.950000000000003" customHeight="1"/>
    <row r="180" spans="1:22" ht="30" customHeight="1">
      <c r="A180" s="49"/>
      <c r="F180" s="49"/>
      <c r="G180" s="49"/>
      <c r="H180" s="49"/>
      <c r="I180" s="49"/>
      <c r="K180" s="49"/>
      <c r="L180" s="49"/>
      <c r="M180" s="49"/>
      <c r="N180" s="49"/>
      <c r="O180" s="49"/>
      <c r="P180" s="49"/>
      <c r="Q180" s="49"/>
      <c r="R180" s="49"/>
      <c r="S180" s="49"/>
      <c r="T180" s="49"/>
      <c r="U180" s="49"/>
      <c r="V180" s="49"/>
    </row>
    <row r="181" spans="1:22" ht="30" customHeight="1">
      <c r="A181" s="49"/>
      <c r="F181" s="49"/>
      <c r="G181" s="49"/>
      <c r="H181" s="49"/>
      <c r="I181" s="49"/>
      <c r="K181" s="49"/>
      <c r="L181" s="49"/>
      <c r="M181" s="49"/>
      <c r="N181" s="49"/>
      <c r="O181" s="49"/>
      <c r="P181" s="49"/>
      <c r="Q181" s="49"/>
      <c r="R181" s="49"/>
      <c r="S181" s="49"/>
      <c r="T181" s="49"/>
      <c r="U181" s="49"/>
      <c r="V181" s="49"/>
    </row>
    <row r="182" spans="1:22" ht="30" customHeight="1">
      <c r="A182" s="49"/>
      <c r="F182" s="49"/>
      <c r="G182" s="49"/>
      <c r="H182" s="49"/>
      <c r="I182" s="49"/>
      <c r="K182" s="49"/>
      <c r="L182" s="49"/>
      <c r="M182" s="49"/>
      <c r="N182" s="49"/>
      <c r="O182" s="49"/>
      <c r="P182" s="49"/>
      <c r="Q182" s="49"/>
      <c r="R182" s="49"/>
      <c r="S182" s="49"/>
      <c r="T182" s="49"/>
      <c r="U182" s="49"/>
      <c r="V182" s="49"/>
    </row>
    <row r="183" spans="1:22" ht="30" customHeight="1">
      <c r="A183" s="49"/>
      <c r="F183" s="49"/>
      <c r="G183" s="49"/>
      <c r="H183" s="49"/>
      <c r="I183" s="49"/>
      <c r="K183" s="49"/>
      <c r="L183" s="49"/>
      <c r="M183" s="49"/>
      <c r="N183" s="49"/>
      <c r="O183" s="49"/>
      <c r="P183" s="49"/>
      <c r="Q183" s="49"/>
      <c r="R183" s="49"/>
      <c r="S183" s="49"/>
      <c r="T183" s="49"/>
      <c r="U183" s="49"/>
      <c r="V183" s="49"/>
    </row>
    <row r="184" spans="1:22" ht="30" customHeight="1">
      <c r="A184" s="49"/>
      <c r="F184" s="49"/>
      <c r="G184" s="49"/>
      <c r="H184" s="49"/>
      <c r="I184" s="49"/>
      <c r="K184" s="49"/>
      <c r="L184" s="49"/>
      <c r="M184" s="49"/>
      <c r="N184" s="49"/>
      <c r="O184" s="49"/>
      <c r="P184" s="49"/>
      <c r="Q184" s="49"/>
      <c r="R184" s="49"/>
      <c r="S184" s="49"/>
      <c r="T184" s="49"/>
      <c r="U184" s="49"/>
      <c r="V184" s="49"/>
    </row>
    <row r="185" spans="1:22" ht="30" customHeight="1">
      <c r="A185" s="49"/>
      <c r="F185" s="49"/>
      <c r="G185" s="49"/>
      <c r="H185" s="49"/>
      <c r="I185" s="49"/>
      <c r="K185" s="49"/>
      <c r="L185" s="49"/>
      <c r="M185" s="49"/>
      <c r="N185" s="49"/>
      <c r="O185" s="49"/>
      <c r="P185" s="49"/>
      <c r="Q185" s="49"/>
      <c r="R185" s="49"/>
      <c r="S185" s="49"/>
      <c r="T185" s="49"/>
      <c r="U185" s="49"/>
      <c r="V185" s="49"/>
    </row>
    <row r="186" spans="1:22" ht="30" customHeight="1">
      <c r="A186" s="49"/>
      <c r="F186" s="49"/>
      <c r="G186" s="49"/>
      <c r="H186" s="49"/>
      <c r="I186" s="49"/>
      <c r="K186" s="49"/>
      <c r="L186" s="49"/>
      <c r="M186" s="49"/>
      <c r="N186" s="49"/>
      <c r="O186" s="49"/>
      <c r="P186" s="49"/>
      <c r="Q186" s="49"/>
      <c r="R186" s="49"/>
      <c r="S186" s="49"/>
      <c r="T186" s="49"/>
      <c r="U186" s="49"/>
      <c r="V186" s="49"/>
    </row>
    <row r="187" spans="1:22" ht="30" customHeight="1">
      <c r="A187" s="49"/>
      <c r="F187" s="49"/>
      <c r="G187" s="49"/>
      <c r="H187" s="49"/>
      <c r="I187" s="49"/>
      <c r="K187" s="49"/>
      <c r="L187" s="49"/>
      <c r="M187" s="49"/>
      <c r="N187" s="49"/>
      <c r="O187" s="49"/>
      <c r="P187" s="49"/>
      <c r="Q187" s="49"/>
      <c r="R187" s="49"/>
      <c r="S187" s="49"/>
      <c r="T187" s="49"/>
      <c r="U187" s="49"/>
      <c r="V187" s="49"/>
    </row>
    <row r="188" spans="1:22" ht="30" customHeight="1">
      <c r="A188" s="49"/>
      <c r="F188" s="49"/>
      <c r="G188" s="49"/>
      <c r="H188" s="49"/>
      <c r="I188" s="49"/>
      <c r="K188" s="49"/>
      <c r="L188" s="49"/>
      <c r="M188" s="49"/>
      <c r="N188" s="49"/>
      <c r="O188" s="49"/>
      <c r="P188" s="49"/>
      <c r="Q188" s="49"/>
      <c r="R188" s="49"/>
      <c r="S188" s="49"/>
      <c r="T188" s="49"/>
      <c r="U188" s="49"/>
      <c r="V188" s="49"/>
    </row>
    <row r="189" spans="1:22" ht="30" customHeight="1">
      <c r="A189" s="49"/>
      <c r="F189" s="49"/>
      <c r="G189" s="49"/>
      <c r="H189" s="49"/>
      <c r="I189" s="49"/>
      <c r="K189" s="49"/>
      <c r="L189" s="49"/>
      <c r="M189" s="49"/>
      <c r="N189" s="49"/>
      <c r="O189" s="49"/>
      <c r="P189" s="49"/>
      <c r="Q189" s="49"/>
      <c r="R189" s="49"/>
      <c r="S189" s="49"/>
      <c r="T189" s="49"/>
      <c r="U189" s="49"/>
      <c r="V189" s="49"/>
    </row>
    <row r="190" spans="1:22" ht="30" customHeight="1">
      <c r="A190" s="49"/>
      <c r="F190" s="49"/>
      <c r="G190" s="49"/>
      <c r="H190" s="49"/>
      <c r="I190" s="49"/>
      <c r="K190" s="49"/>
      <c r="L190" s="49"/>
      <c r="M190" s="49"/>
      <c r="N190" s="49"/>
      <c r="O190" s="49"/>
      <c r="P190" s="49"/>
      <c r="Q190" s="49"/>
      <c r="R190" s="49"/>
      <c r="S190" s="49"/>
      <c r="T190" s="49"/>
      <c r="U190" s="49"/>
      <c r="V190" s="49"/>
    </row>
    <row r="191" spans="1:22" ht="30" customHeight="1">
      <c r="A191" s="49"/>
      <c r="F191" s="49"/>
      <c r="G191" s="49"/>
      <c r="H191" s="49"/>
      <c r="I191" s="49"/>
      <c r="K191" s="49"/>
      <c r="L191" s="49"/>
      <c r="M191" s="49"/>
      <c r="N191" s="49"/>
      <c r="O191" s="49"/>
      <c r="P191" s="49"/>
      <c r="Q191" s="49"/>
      <c r="R191" s="49"/>
      <c r="S191" s="49"/>
      <c r="T191" s="49"/>
      <c r="U191" s="49"/>
      <c r="V191" s="49"/>
    </row>
    <row r="192" spans="1:22" ht="30" customHeight="1">
      <c r="A192" s="49"/>
      <c r="F192" s="49"/>
      <c r="G192" s="49"/>
      <c r="H192" s="49"/>
      <c r="I192" s="49"/>
      <c r="K192" s="49"/>
      <c r="L192" s="49"/>
      <c r="M192" s="49"/>
      <c r="N192" s="49"/>
      <c r="O192" s="49"/>
      <c r="P192" s="49"/>
      <c r="Q192" s="49"/>
      <c r="R192" s="49"/>
      <c r="S192" s="49"/>
      <c r="T192" s="49"/>
      <c r="U192" s="49"/>
      <c r="V192" s="49"/>
    </row>
    <row r="193" spans="1:22" ht="30" customHeight="1">
      <c r="A193" s="49"/>
      <c r="F193" s="49"/>
      <c r="G193" s="49"/>
      <c r="H193" s="49"/>
      <c r="I193" s="49"/>
      <c r="K193" s="49"/>
      <c r="L193" s="49"/>
      <c r="M193" s="49"/>
      <c r="N193" s="49"/>
      <c r="O193" s="49"/>
      <c r="P193" s="49"/>
      <c r="Q193" s="49"/>
      <c r="R193" s="49"/>
      <c r="S193" s="49"/>
      <c r="T193" s="49"/>
      <c r="U193" s="49"/>
      <c r="V193" s="49"/>
    </row>
    <row r="194" spans="1:22" ht="30" customHeight="1">
      <c r="A194" s="49"/>
      <c r="F194" s="49"/>
      <c r="G194" s="49"/>
      <c r="H194" s="49"/>
      <c r="I194" s="49"/>
      <c r="K194" s="49"/>
      <c r="L194" s="49"/>
      <c r="M194" s="49"/>
      <c r="N194" s="49"/>
      <c r="O194" s="49"/>
      <c r="P194" s="49"/>
      <c r="Q194" s="49"/>
      <c r="R194" s="49"/>
      <c r="S194" s="49"/>
      <c r="T194" s="49"/>
      <c r="U194" s="49"/>
      <c r="V194" s="49"/>
    </row>
    <row r="195" spans="1:22" ht="30" customHeight="1">
      <c r="A195" s="49"/>
      <c r="F195" s="49"/>
      <c r="G195" s="49"/>
      <c r="H195" s="49"/>
      <c r="I195" s="49"/>
      <c r="K195" s="49"/>
      <c r="L195" s="49"/>
      <c r="M195" s="49"/>
      <c r="N195" s="49"/>
      <c r="O195" s="49"/>
      <c r="P195" s="49"/>
      <c r="Q195" s="49"/>
      <c r="R195" s="49"/>
      <c r="S195" s="49"/>
      <c r="T195" s="49"/>
      <c r="U195" s="49"/>
      <c r="V195" s="49"/>
    </row>
    <row r="196" spans="1:22" ht="30" customHeight="1">
      <c r="A196" s="49"/>
      <c r="F196" s="49"/>
      <c r="G196" s="49"/>
      <c r="H196" s="49"/>
      <c r="I196" s="49"/>
      <c r="K196" s="49"/>
      <c r="L196" s="49"/>
      <c r="M196" s="49"/>
      <c r="N196" s="49"/>
      <c r="O196" s="49"/>
      <c r="P196" s="49"/>
      <c r="Q196" s="49"/>
      <c r="R196" s="49"/>
      <c r="S196" s="49"/>
      <c r="T196" s="49"/>
      <c r="U196" s="49"/>
      <c r="V196" s="49"/>
    </row>
    <row r="197" spans="1:22" ht="30" customHeight="1">
      <c r="A197" s="49"/>
      <c r="F197" s="49"/>
      <c r="G197" s="49"/>
      <c r="H197" s="49"/>
      <c r="I197" s="49"/>
      <c r="K197" s="49"/>
      <c r="L197" s="49"/>
      <c r="M197" s="49"/>
      <c r="N197" s="49"/>
      <c r="O197" s="49"/>
      <c r="P197" s="49"/>
      <c r="Q197" s="49"/>
      <c r="R197" s="49"/>
      <c r="S197" s="49"/>
      <c r="T197" s="49"/>
      <c r="U197" s="49"/>
      <c r="V197" s="49"/>
    </row>
    <row r="198" spans="1:22" ht="30" customHeight="1">
      <c r="A198" s="49"/>
      <c r="F198" s="49"/>
      <c r="G198" s="49"/>
      <c r="H198" s="49"/>
      <c r="I198" s="49"/>
      <c r="K198" s="49"/>
      <c r="L198" s="49"/>
      <c r="M198" s="49"/>
      <c r="N198" s="49"/>
      <c r="O198" s="49"/>
      <c r="P198" s="49"/>
      <c r="Q198" s="49"/>
      <c r="R198" s="49"/>
      <c r="S198" s="49"/>
      <c r="T198" s="49"/>
      <c r="U198" s="49"/>
      <c r="V198" s="49"/>
    </row>
    <row r="199" spans="1:22" ht="30" customHeight="1">
      <c r="A199" s="49"/>
      <c r="F199" s="49"/>
      <c r="G199" s="49"/>
      <c r="H199" s="49"/>
      <c r="I199" s="49"/>
      <c r="K199" s="49"/>
      <c r="L199" s="49"/>
      <c r="M199" s="49"/>
      <c r="N199" s="49"/>
      <c r="O199" s="49"/>
      <c r="P199" s="49"/>
      <c r="Q199" s="49"/>
      <c r="R199" s="49"/>
      <c r="S199" s="49"/>
      <c r="T199" s="49"/>
      <c r="U199" s="49"/>
      <c r="V199" s="49"/>
    </row>
  </sheetData>
  <phoneticPr fontId="2" type="noConversion"/>
  <conditionalFormatting sqref="B3:B39">
    <cfRule type="expression" dxfId="146" priority="1">
      <formula>$B3="SEG Asistencia"</formula>
    </cfRule>
    <cfRule type="expression" dxfId="145" priority="2">
      <formula>$B3="SEG Registrado"</formula>
    </cfRule>
    <cfRule type="expression" dxfId="144" priority="3">
      <formula>$B3="SEG Control Final"</formula>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29461-68C1-461E-8CCD-B8024170E08E}">
  <dimension ref="A1:U42"/>
  <sheetViews>
    <sheetView showGridLines="0" workbookViewId="0">
      <pane ySplit="2" topLeftCell="C31" activePane="bottomLeft" state="frozen"/>
      <selection pane="bottomLeft" activeCell="C31" sqref="C31"/>
    </sheetView>
  </sheetViews>
  <sheetFormatPr defaultColWidth="11.42578125" defaultRowHeight="30" customHeight="1"/>
  <cols>
    <col min="1" max="1" width="23.85546875" style="1" customWidth="1"/>
    <col min="2" max="2" width="11.5703125" style="2" bestFit="1" customWidth="1"/>
    <col min="3" max="3" width="15.85546875" style="2" bestFit="1" customWidth="1"/>
    <col min="4" max="4" width="38.85546875" style="2" bestFit="1" customWidth="1"/>
    <col min="5" max="5" width="26.140625" style="2" bestFit="1" customWidth="1"/>
    <col min="6" max="6" width="23.140625" style="2" bestFit="1" customWidth="1"/>
    <col min="7" max="7" width="17.28515625" style="2" bestFit="1" customWidth="1"/>
    <col min="8" max="8" width="11.85546875" style="2" bestFit="1" customWidth="1"/>
    <col min="9" max="9" width="11.28515625" style="2" bestFit="1" customWidth="1"/>
    <col min="10" max="10" width="19.7109375" style="2" customWidth="1"/>
    <col min="11" max="11" width="19.28515625" style="2" customWidth="1"/>
    <col min="12" max="12" width="17" style="2" bestFit="1" customWidth="1"/>
    <col min="13" max="13" width="16" style="2" bestFit="1" customWidth="1"/>
    <col min="14" max="14" width="10.42578125" style="2" bestFit="1" customWidth="1"/>
    <col min="15" max="15" width="14.28515625" style="2" customWidth="1"/>
    <col min="16" max="16" width="15.42578125" style="2" customWidth="1"/>
    <col min="17" max="17" width="14.7109375" style="2" customWidth="1"/>
    <col min="18" max="19" width="11.42578125" style="2"/>
    <col min="20" max="20" width="13.5703125" style="2" customWidth="1"/>
    <col min="21" max="21" width="11.42578125" style="24"/>
    <col min="22" max="16384" width="11.42578125" style="2"/>
  </cols>
  <sheetData>
    <row r="1" spans="1:21" ht="52.5" customHeight="1">
      <c r="S1" s="24">
        <f ca="1">TODAY()</f>
        <v>46086</v>
      </c>
      <c r="T1" s="2">
        <f ca="1">WEEKNUM(TODAY(),2)</f>
        <v>10</v>
      </c>
    </row>
    <row r="2" spans="1:21" ht="30" customHeight="1">
      <c r="A2" s="25" t="s">
        <v>12</v>
      </c>
      <c r="B2" s="26" t="s">
        <v>395</v>
      </c>
      <c r="C2" s="26" t="s">
        <v>44</v>
      </c>
      <c r="D2" s="26" t="s">
        <v>396</v>
      </c>
      <c r="E2" s="26" t="s">
        <v>15</v>
      </c>
      <c r="F2" s="26" t="s">
        <v>16</v>
      </c>
      <c r="G2" s="26" t="s">
        <v>17</v>
      </c>
      <c r="H2" s="26" t="s">
        <v>397</v>
      </c>
      <c r="I2" s="26" t="s">
        <v>398</v>
      </c>
      <c r="J2" s="26" t="s">
        <v>399</v>
      </c>
      <c r="K2" s="26" t="s">
        <v>21</v>
      </c>
      <c r="L2" s="26" t="s">
        <v>400</v>
      </c>
      <c r="M2" s="26" t="s">
        <v>401</v>
      </c>
      <c r="N2" s="2" t="s">
        <v>402</v>
      </c>
      <c r="Q2" s="2">
        <f ca="1">WEEKNUM(TODAY())</f>
        <v>10</v>
      </c>
      <c r="S2" s="19" t="str" cm="1">
        <f t="array" aca="1" ref="S2" ca="1">IFERROR(_xlfn._xlws.SORT(_xlfn._xlws.FILTER(TEXT((Adicionales[Fecha]),"dd/mm")&amp;" "&amp;(Adicionales[Cliente])&amp;" "&amp;(Adicionales[ATM])&amp;" "&amp;(Adicionales[Localidad])&amp;" "&amp;(Adicionales[Actividad]), Adicionales[Fecha]=$S$1)),"Sin adicionales")</f>
        <v>Sin adicionales</v>
      </c>
      <c r="T2" s="19"/>
      <c r="U2" s="20"/>
    </row>
    <row r="3" spans="1:21" ht="30" customHeight="1">
      <c r="A3" s="27" t="s">
        <v>403</v>
      </c>
      <c r="B3" s="28">
        <v>15472</v>
      </c>
      <c r="C3" s="2" t="s">
        <v>404</v>
      </c>
      <c r="D3" s="28" t="s">
        <v>405</v>
      </c>
      <c r="E3" s="27" t="s">
        <v>406</v>
      </c>
      <c r="F3" s="27" t="s">
        <v>130</v>
      </c>
      <c r="G3" s="27" t="s">
        <v>38</v>
      </c>
      <c r="H3" s="29">
        <v>45664</v>
      </c>
      <c r="I3" s="32" t="s">
        <v>407</v>
      </c>
      <c r="J3" s="28" t="s">
        <v>404</v>
      </c>
      <c r="K3" s="44" t="s">
        <v>408</v>
      </c>
      <c r="L3" s="28" t="s">
        <v>409</v>
      </c>
      <c r="M3" s="28">
        <v>101011773</v>
      </c>
      <c r="N3" s="28">
        <f>WEEKNUM(Adicionales[[#This Row],[Fecha]],2)</f>
        <v>2</v>
      </c>
    </row>
    <row r="4" spans="1:21" ht="30" customHeight="1">
      <c r="A4" s="27" t="s">
        <v>403</v>
      </c>
      <c r="B4" s="28">
        <v>15472</v>
      </c>
      <c r="C4" s="2" t="s">
        <v>410</v>
      </c>
      <c r="D4" s="28" t="s">
        <v>411</v>
      </c>
      <c r="E4" s="27" t="s">
        <v>412</v>
      </c>
      <c r="F4" s="27" t="s">
        <v>130</v>
      </c>
      <c r="G4" s="28" t="s">
        <v>38</v>
      </c>
      <c r="H4" s="29">
        <v>45664</v>
      </c>
      <c r="I4" s="30">
        <v>0.41666666666666669</v>
      </c>
      <c r="J4" s="28" t="s">
        <v>410</v>
      </c>
      <c r="K4" s="44" t="s">
        <v>408</v>
      </c>
      <c r="L4" s="28" t="s">
        <v>409</v>
      </c>
      <c r="M4" s="28">
        <v>101011738</v>
      </c>
      <c r="N4" s="28">
        <f>WEEKNUM(Adicionales[[#This Row],[Fecha]],2)</f>
        <v>2</v>
      </c>
    </row>
    <row r="5" spans="1:21" ht="30" customHeight="1">
      <c r="A5" s="27" t="s">
        <v>403</v>
      </c>
      <c r="B5" s="28">
        <v>15472</v>
      </c>
      <c r="C5" s="2" t="s">
        <v>413</v>
      </c>
      <c r="D5" s="28" t="s">
        <v>414</v>
      </c>
      <c r="E5" s="27" t="s">
        <v>415</v>
      </c>
      <c r="F5" s="27" t="s">
        <v>416</v>
      </c>
      <c r="G5" s="28" t="s">
        <v>38</v>
      </c>
      <c r="H5" s="29">
        <v>45665</v>
      </c>
      <c r="I5" s="30">
        <v>0.41666666666666669</v>
      </c>
      <c r="J5" s="28" t="s">
        <v>413</v>
      </c>
      <c r="K5" s="44" t="s">
        <v>408</v>
      </c>
      <c r="L5" s="28" t="s">
        <v>409</v>
      </c>
      <c r="M5" s="28"/>
      <c r="N5" s="28">
        <f>WEEKNUM(Adicionales[[#This Row],[Fecha]],2)</f>
        <v>2</v>
      </c>
    </row>
    <row r="6" spans="1:21" ht="30" customHeight="1">
      <c r="A6" s="27" t="s">
        <v>403</v>
      </c>
      <c r="B6" s="28">
        <v>15472</v>
      </c>
      <c r="C6" s="2" t="s">
        <v>417</v>
      </c>
      <c r="D6" s="28" t="s">
        <v>418</v>
      </c>
      <c r="E6" s="27" t="s">
        <v>419</v>
      </c>
      <c r="F6" s="27" t="s">
        <v>420</v>
      </c>
      <c r="G6" s="28" t="s">
        <v>38</v>
      </c>
      <c r="H6" s="29">
        <v>45666</v>
      </c>
      <c r="I6" s="30">
        <v>0.41666666666666669</v>
      </c>
      <c r="J6" s="28" t="s">
        <v>417</v>
      </c>
      <c r="K6" s="44" t="s">
        <v>408</v>
      </c>
      <c r="L6" s="28" t="s">
        <v>409</v>
      </c>
      <c r="M6" s="28">
        <v>101011750</v>
      </c>
      <c r="N6" s="28">
        <f>WEEKNUM(Adicionales[[#This Row],[Fecha]],2)</f>
        <v>2</v>
      </c>
    </row>
    <row r="7" spans="1:21" ht="30" customHeight="1">
      <c r="A7" s="27" t="s">
        <v>421</v>
      </c>
      <c r="B7" s="28">
        <v>15480</v>
      </c>
      <c r="C7" s="2">
        <v>2201153770</v>
      </c>
      <c r="D7" s="28" t="s">
        <v>422</v>
      </c>
      <c r="E7" s="27" t="s">
        <v>423</v>
      </c>
      <c r="F7" s="27" t="s">
        <v>424</v>
      </c>
      <c r="G7" s="27" t="s">
        <v>38</v>
      </c>
      <c r="H7" s="29">
        <v>45678</v>
      </c>
      <c r="I7" s="30" t="s">
        <v>425</v>
      </c>
      <c r="J7" s="28" t="s">
        <v>426</v>
      </c>
      <c r="K7" s="44" t="s">
        <v>427</v>
      </c>
      <c r="L7" s="28" t="s">
        <v>428</v>
      </c>
      <c r="M7" s="28">
        <v>101018719</v>
      </c>
      <c r="N7" s="28">
        <f>WEEKNUM(Adicionales[[#This Row],[Fecha]],2)</f>
        <v>4</v>
      </c>
    </row>
    <row r="8" spans="1:21" ht="30" customHeight="1">
      <c r="A8" s="27" t="s">
        <v>429</v>
      </c>
      <c r="B8" s="28">
        <v>14916</v>
      </c>
      <c r="C8" s="2">
        <v>4998</v>
      </c>
      <c r="D8" s="28" t="s">
        <v>430</v>
      </c>
      <c r="E8" s="27" t="s">
        <v>431</v>
      </c>
      <c r="F8" s="27" t="s">
        <v>432</v>
      </c>
      <c r="G8" s="28" t="s">
        <v>247</v>
      </c>
      <c r="H8" s="29">
        <v>45700</v>
      </c>
      <c r="I8" s="30">
        <v>0.45833333333333331</v>
      </c>
      <c r="J8" s="28">
        <v>603014</v>
      </c>
      <c r="K8" s="54" t="s">
        <v>78</v>
      </c>
      <c r="L8" s="28" t="s">
        <v>428</v>
      </c>
      <c r="M8" s="28"/>
      <c r="N8" s="28">
        <f>WEEKNUM(Adicionales[[#This Row],[Fecha]],2)</f>
        <v>7</v>
      </c>
    </row>
    <row r="9" spans="1:21" ht="30" customHeight="1">
      <c r="A9" s="27" t="s">
        <v>247</v>
      </c>
      <c r="B9" s="28">
        <v>15013</v>
      </c>
      <c r="C9" s="2">
        <v>14104</v>
      </c>
      <c r="D9" s="28" t="s">
        <v>433</v>
      </c>
      <c r="E9" s="27" t="s">
        <v>434</v>
      </c>
      <c r="F9" s="27" t="s">
        <v>435</v>
      </c>
      <c r="G9" s="28" t="s">
        <v>247</v>
      </c>
      <c r="H9" s="29">
        <v>45707</v>
      </c>
      <c r="I9" s="32"/>
      <c r="J9" s="28">
        <v>634138</v>
      </c>
      <c r="K9" s="55" t="s">
        <v>436</v>
      </c>
      <c r="L9" s="28" t="s">
        <v>428</v>
      </c>
      <c r="M9" s="28">
        <v>101026886</v>
      </c>
      <c r="N9" s="28">
        <f>WEEKNUM(Adicionales[[#This Row],[Fecha]],2)</f>
        <v>8</v>
      </c>
    </row>
    <row r="10" spans="1:21" ht="30" customHeight="1">
      <c r="A10" s="27" t="s">
        <v>247</v>
      </c>
      <c r="B10" s="28">
        <v>15013</v>
      </c>
      <c r="C10" s="2">
        <v>14105</v>
      </c>
      <c r="D10" s="28" t="s">
        <v>437</v>
      </c>
      <c r="E10" s="27" t="s">
        <v>438</v>
      </c>
      <c r="F10" s="27" t="s">
        <v>439</v>
      </c>
      <c r="G10" s="28" t="s">
        <v>247</v>
      </c>
      <c r="H10" s="29">
        <v>45701</v>
      </c>
      <c r="I10" s="32"/>
      <c r="J10" s="28">
        <v>634139</v>
      </c>
      <c r="K10" s="56" t="s">
        <v>436</v>
      </c>
      <c r="L10" s="28" t="s">
        <v>428</v>
      </c>
      <c r="M10" s="28"/>
      <c r="N10" s="28">
        <f>WEEKNUM(Adicionales[[#This Row],[Fecha]],2)</f>
        <v>7</v>
      </c>
    </row>
    <row r="11" spans="1:21" ht="30" customHeight="1">
      <c r="A11" s="27" t="s">
        <v>247</v>
      </c>
      <c r="B11" s="28">
        <v>15013</v>
      </c>
      <c r="C11" s="2">
        <v>14102</v>
      </c>
      <c r="D11" s="27" t="s">
        <v>440</v>
      </c>
      <c r="E11" s="27" t="s">
        <v>441</v>
      </c>
      <c r="F11" s="27" t="s">
        <v>442</v>
      </c>
      <c r="G11" s="28" t="s">
        <v>247</v>
      </c>
      <c r="H11" s="31">
        <v>45728</v>
      </c>
      <c r="I11" s="32"/>
      <c r="J11" s="28">
        <v>634140</v>
      </c>
      <c r="K11" s="56" t="s">
        <v>436</v>
      </c>
      <c r="L11" s="28" t="s">
        <v>428</v>
      </c>
      <c r="M11" s="28"/>
      <c r="N11" s="28">
        <f>WEEKNUM(Adicionales[[#This Row],[Fecha]],2)</f>
        <v>11</v>
      </c>
    </row>
    <row r="12" spans="1:21" ht="30" customHeight="1">
      <c r="A12" s="27" t="s">
        <v>247</v>
      </c>
      <c r="B12" s="28">
        <v>15013</v>
      </c>
      <c r="C12" s="2">
        <v>14102</v>
      </c>
      <c r="D12" s="27" t="s">
        <v>440</v>
      </c>
      <c r="E12" s="27" t="s">
        <v>441</v>
      </c>
      <c r="F12" s="27" t="s">
        <v>442</v>
      </c>
      <c r="G12" s="28" t="s">
        <v>247</v>
      </c>
      <c r="H12" s="31">
        <v>45728</v>
      </c>
      <c r="I12" s="32"/>
      <c r="J12" s="28">
        <v>639685</v>
      </c>
      <c r="K12" s="56" t="s">
        <v>436</v>
      </c>
      <c r="L12" s="28" t="s">
        <v>428</v>
      </c>
      <c r="M12" s="28"/>
      <c r="N12" s="28">
        <f>WEEKNUM(Adicionales[[#This Row],[Fecha]],2)</f>
        <v>11</v>
      </c>
    </row>
    <row r="13" spans="1:21" ht="30" customHeight="1">
      <c r="A13" s="27" t="s">
        <v>247</v>
      </c>
      <c r="B13" s="28">
        <v>15013</v>
      </c>
      <c r="C13" s="2">
        <v>14106</v>
      </c>
      <c r="D13" s="28" t="s">
        <v>443</v>
      </c>
      <c r="E13" s="27" t="s">
        <v>444</v>
      </c>
      <c r="F13" s="27" t="s">
        <v>444</v>
      </c>
      <c r="G13" s="28" t="s">
        <v>247</v>
      </c>
      <c r="H13" s="31">
        <v>45733</v>
      </c>
      <c r="I13" s="32"/>
      <c r="J13" s="28">
        <v>634137</v>
      </c>
      <c r="K13" s="56" t="s">
        <v>436</v>
      </c>
      <c r="L13" s="28" t="s">
        <v>428</v>
      </c>
      <c r="M13" s="28"/>
      <c r="N13" s="28">
        <f>WEEKNUM(Adicionales[[#This Row],[Fecha]],2)</f>
        <v>12</v>
      </c>
    </row>
    <row r="14" spans="1:21" ht="30" customHeight="1">
      <c r="A14" s="27" t="s">
        <v>445</v>
      </c>
      <c r="B14" s="28">
        <v>14916</v>
      </c>
      <c r="C14" s="2">
        <v>6080</v>
      </c>
      <c r="D14" s="28" t="s">
        <v>446</v>
      </c>
      <c r="E14" s="27" t="s">
        <v>447</v>
      </c>
      <c r="F14" s="27" t="s">
        <v>448</v>
      </c>
      <c r="G14" s="28" t="s">
        <v>449</v>
      </c>
      <c r="H14" s="29">
        <v>45743</v>
      </c>
      <c r="I14" s="53">
        <v>0.45833333333333331</v>
      </c>
      <c r="J14" s="28">
        <v>603026</v>
      </c>
      <c r="K14" s="56" t="s">
        <v>78</v>
      </c>
      <c r="L14" s="28" t="s">
        <v>428</v>
      </c>
      <c r="M14" s="28">
        <v>101044310</v>
      </c>
      <c r="N14" s="28">
        <f>WEEKNUM(Adicionales[[#This Row],[Fecha]],2)</f>
        <v>13</v>
      </c>
    </row>
    <row r="15" spans="1:21" ht="30" customHeight="1">
      <c r="A15" s="27" t="s">
        <v>429</v>
      </c>
      <c r="B15" s="28">
        <v>14916</v>
      </c>
      <c r="C15" s="2">
        <v>6053</v>
      </c>
      <c r="D15" s="28" t="s">
        <v>450</v>
      </c>
      <c r="E15" s="27" t="s">
        <v>451</v>
      </c>
      <c r="F15" s="27" t="s">
        <v>452</v>
      </c>
      <c r="G15" s="28" t="s">
        <v>247</v>
      </c>
      <c r="H15" s="29">
        <v>45742</v>
      </c>
      <c r="I15" s="53">
        <v>0.45833333333333331</v>
      </c>
      <c r="J15" s="28">
        <v>730719</v>
      </c>
      <c r="K15" s="56" t="s">
        <v>78</v>
      </c>
      <c r="L15" s="28" t="s">
        <v>428</v>
      </c>
      <c r="M15" s="28">
        <v>101044306</v>
      </c>
      <c r="N15" s="28">
        <f>WEEKNUM(Adicionales[[#This Row],[Fecha]],2)</f>
        <v>13</v>
      </c>
    </row>
    <row r="16" spans="1:21" ht="30" customHeight="1">
      <c r="A16" s="27" t="s">
        <v>453</v>
      </c>
      <c r="B16" s="28" t="s">
        <v>454</v>
      </c>
      <c r="C16" s="2" t="s">
        <v>455</v>
      </c>
      <c r="D16" s="28" t="s">
        <v>130</v>
      </c>
      <c r="E16" s="27" t="s">
        <v>456</v>
      </c>
      <c r="F16" s="27" t="s">
        <v>130</v>
      </c>
      <c r="G16" s="28" t="s">
        <v>38</v>
      </c>
      <c r="H16" s="29">
        <v>45758</v>
      </c>
      <c r="I16" s="53">
        <v>0.45833333333333331</v>
      </c>
      <c r="J16" s="28" t="s">
        <v>457</v>
      </c>
      <c r="K16" s="56" t="s">
        <v>458</v>
      </c>
      <c r="L16" s="28" t="s">
        <v>428</v>
      </c>
      <c r="M16" s="28"/>
      <c r="N16" s="28">
        <f>WEEKNUM(Adicionales[[#This Row],[Fecha]],2)</f>
        <v>15</v>
      </c>
    </row>
    <row r="17" spans="1:14" ht="30" customHeight="1">
      <c r="A17" s="27" t="s">
        <v>459</v>
      </c>
      <c r="B17" s="28">
        <v>15567</v>
      </c>
      <c r="D17" s="2" t="s">
        <v>460</v>
      </c>
      <c r="E17" s="28" t="s">
        <v>461</v>
      </c>
      <c r="F17" s="27" t="s">
        <v>462</v>
      </c>
      <c r="G17" s="27" t="s">
        <v>247</v>
      </c>
      <c r="H17" s="29">
        <v>45755</v>
      </c>
      <c r="I17" s="30">
        <v>0.33333333333333331</v>
      </c>
      <c r="J17" s="28"/>
      <c r="K17" s="28" t="s">
        <v>463</v>
      </c>
      <c r="L17" s="28" t="s">
        <v>464</v>
      </c>
      <c r="M17" s="28">
        <v>101049354</v>
      </c>
      <c r="N17" s="28">
        <f>WEEKNUM(Adicionales[[#This Row],[Fecha]],2)</f>
        <v>15</v>
      </c>
    </row>
    <row r="18" spans="1:14" ht="30" customHeight="1">
      <c r="A18" s="27" t="s">
        <v>459</v>
      </c>
      <c r="B18" s="28">
        <v>15567</v>
      </c>
      <c r="D18" s="2" t="s">
        <v>465</v>
      </c>
      <c r="E18" s="28" t="s">
        <v>466</v>
      </c>
      <c r="F18" s="27" t="s">
        <v>467</v>
      </c>
      <c r="G18" s="27" t="s">
        <v>468</v>
      </c>
      <c r="H18" s="29">
        <v>45757</v>
      </c>
      <c r="I18" s="32"/>
      <c r="J18" s="28"/>
      <c r="K18" s="28" t="s">
        <v>463</v>
      </c>
      <c r="L18" s="28" t="s">
        <v>464</v>
      </c>
      <c r="M18" s="28"/>
      <c r="N18" s="28">
        <f>WEEKNUM(Adicionales[[#This Row],[Fecha]],2)</f>
        <v>15</v>
      </c>
    </row>
    <row r="19" spans="1:14" ht="30" customHeight="1">
      <c r="A19" s="27" t="s">
        <v>429</v>
      </c>
      <c r="B19" s="28">
        <v>14916</v>
      </c>
      <c r="C19" s="2">
        <v>4291</v>
      </c>
      <c r="D19" s="28" t="s">
        <v>469</v>
      </c>
      <c r="E19" s="27" t="s">
        <v>470</v>
      </c>
      <c r="F19" s="27" t="s">
        <v>471</v>
      </c>
      <c r="G19" s="28" t="s">
        <v>38</v>
      </c>
      <c r="H19" s="29">
        <v>45776</v>
      </c>
      <c r="I19" s="53">
        <v>0.54166666666666663</v>
      </c>
      <c r="J19" s="28">
        <v>603108</v>
      </c>
      <c r="K19" s="56" t="s">
        <v>78</v>
      </c>
      <c r="L19" s="28" t="s">
        <v>428</v>
      </c>
      <c r="M19" s="28">
        <v>101055714</v>
      </c>
      <c r="N19" s="28">
        <f>WEEKNUM(Adicionales[[#This Row],[Fecha]],2)</f>
        <v>18</v>
      </c>
    </row>
    <row r="20" spans="1:14" ht="30" customHeight="1">
      <c r="A20" s="27" t="s">
        <v>34</v>
      </c>
      <c r="B20" s="28">
        <v>14810</v>
      </c>
      <c r="C20" s="2">
        <v>11471</v>
      </c>
      <c r="D20" s="28" t="s">
        <v>472</v>
      </c>
      <c r="E20" s="27" t="s">
        <v>473</v>
      </c>
      <c r="F20" s="27" t="s">
        <v>416</v>
      </c>
      <c r="G20" s="28" t="s">
        <v>38</v>
      </c>
      <c r="H20" s="29">
        <v>45803</v>
      </c>
      <c r="I20" s="53">
        <v>0.41666666666666669</v>
      </c>
      <c r="J20" s="28">
        <v>578002</v>
      </c>
      <c r="K20" s="56" t="s">
        <v>54</v>
      </c>
      <c r="L20" s="28" t="s">
        <v>428</v>
      </c>
      <c r="M20" s="28"/>
      <c r="N20" s="28">
        <f>WEEKNUM(Adicionales[[#This Row],[Fecha]],2)</f>
        <v>22</v>
      </c>
    </row>
    <row r="21" spans="1:14" ht="30" customHeight="1">
      <c r="A21" s="27" t="s">
        <v>429</v>
      </c>
      <c r="B21" s="28">
        <v>14916</v>
      </c>
      <c r="C21" s="2">
        <v>6208</v>
      </c>
      <c r="D21" s="28" t="s">
        <v>474</v>
      </c>
      <c r="E21" s="27" t="s">
        <v>475</v>
      </c>
      <c r="F21" s="27" t="s">
        <v>476</v>
      </c>
      <c r="G21" s="28" t="s">
        <v>38</v>
      </c>
      <c r="H21" s="29">
        <v>45798</v>
      </c>
      <c r="I21" s="53">
        <v>0.54166666666666663</v>
      </c>
      <c r="J21" s="28">
        <v>738912</v>
      </c>
      <c r="K21" s="56" t="s">
        <v>78</v>
      </c>
      <c r="L21" s="28" t="s">
        <v>428</v>
      </c>
      <c r="M21" s="28"/>
      <c r="N21" s="28">
        <f>WEEKNUM(Adicionales[[#This Row],[Fecha]],2)</f>
        <v>21</v>
      </c>
    </row>
    <row r="22" spans="1:14" ht="30" customHeight="1">
      <c r="A22" s="27" t="s">
        <v>34</v>
      </c>
      <c r="B22" s="28">
        <v>14810</v>
      </c>
      <c r="C22" s="2">
        <v>11487</v>
      </c>
      <c r="D22" s="28" t="s">
        <v>477</v>
      </c>
      <c r="E22" s="27" t="s">
        <v>102</v>
      </c>
      <c r="F22" s="28" t="s">
        <v>478</v>
      </c>
      <c r="G22" s="28" t="s">
        <v>38</v>
      </c>
      <c r="H22" s="29">
        <v>45803</v>
      </c>
      <c r="I22" s="53">
        <v>0.41666666666666669</v>
      </c>
      <c r="J22" s="28"/>
      <c r="K22" s="81"/>
      <c r="L22" s="28" t="s">
        <v>428</v>
      </c>
      <c r="M22" s="28"/>
      <c r="N22" s="28">
        <f>WEEKNUM(Adicionales[[#This Row],[Fecha]],2)</f>
        <v>22</v>
      </c>
    </row>
    <row r="23" spans="1:14" ht="30" customHeight="1">
      <c r="A23" s="27" t="s">
        <v>34</v>
      </c>
      <c r="B23" s="28">
        <v>14810</v>
      </c>
      <c r="C23" s="2">
        <v>11488</v>
      </c>
      <c r="D23" s="28" t="s">
        <v>477</v>
      </c>
      <c r="E23" s="27" t="s">
        <v>102</v>
      </c>
      <c r="F23" s="28" t="s">
        <v>478</v>
      </c>
      <c r="G23" s="28" t="s">
        <v>38</v>
      </c>
      <c r="H23" s="29">
        <v>45803</v>
      </c>
      <c r="I23" s="53">
        <v>0.41666666666666669</v>
      </c>
      <c r="J23" s="28"/>
      <c r="K23" s="81"/>
      <c r="L23" s="28" t="s">
        <v>428</v>
      </c>
      <c r="M23" s="28"/>
      <c r="N23" s="28">
        <f>WEEKNUM(Adicionales[[#This Row],[Fecha]],2)</f>
        <v>22</v>
      </c>
    </row>
    <row r="24" spans="1:14" ht="30" customHeight="1">
      <c r="A24" s="27" t="s">
        <v>34</v>
      </c>
      <c r="B24" s="28">
        <v>14810</v>
      </c>
      <c r="C24" s="2">
        <v>11495</v>
      </c>
      <c r="D24" s="28" t="s">
        <v>479</v>
      </c>
      <c r="E24" s="27" t="s">
        <v>480</v>
      </c>
      <c r="F24" s="27" t="s">
        <v>479</v>
      </c>
      <c r="G24" s="28" t="s">
        <v>38</v>
      </c>
      <c r="H24" s="29">
        <v>45863</v>
      </c>
      <c r="I24" s="53">
        <v>0.41666666666666669</v>
      </c>
      <c r="J24" s="28">
        <v>578318</v>
      </c>
      <c r="K24" s="56" t="s">
        <v>54</v>
      </c>
      <c r="L24" s="28" t="s">
        <v>428</v>
      </c>
      <c r="M24" s="28">
        <v>101085431</v>
      </c>
      <c r="N24" s="28">
        <f>WEEKNUM(Adicionales[[#This Row],[Fecha]],2)</f>
        <v>30</v>
      </c>
    </row>
    <row r="25" spans="1:14" ht="30" customHeight="1">
      <c r="A25" s="27" t="s">
        <v>429</v>
      </c>
      <c r="B25" s="28">
        <v>14916</v>
      </c>
      <c r="C25" s="2">
        <v>10004</v>
      </c>
      <c r="D25" s="28" t="s">
        <v>481</v>
      </c>
      <c r="E25" s="27" t="s">
        <v>482</v>
      </c>
      <c r="F25" s="27" t="s">
        <v>483</v>
      </c>
      <c r="G25" s="28" t="s">
        <v>247</v>
      </c>
      <c r="H25" s="29">
        <v>45846</v>
      </c>
      <c r="I25" s="53">
        <v>0.45833333333333331</v>
      </c>
      <c r="J25" s="28">
        <v>738612</v>
      </c>
      <c r="K25" s="56" t="s">
        <v>54</v>
      </c>
      <c r="L25" s="28" t="s">
        <v>428</v>
      </c>
      <c r="M25" s="28">
        <v>101085013</v>
      </c>
      <c r="N25" s="28">
        <f>WEEKNUM(Adicionales[[#This Row],[Fecha]],2)</f>
        <v>28</v>
      </c>
    </row>
    <row r="26" spans="1:14" ht="30" customHeight="1">
      <c r="A26" s="27" t="s">
        <v>429</v>
      </c>
      <c r="B26" s="28">
        <v>14916</v>
      </c>
      <c r="C26" s="2">
        <v>4428</v>
      </c>
      <c r="D26" s="28" t="s">
        <v>481</v>
      </c>
      <c r="E26" s="27" t="s">
        <v>482</v>
      </c>
      <c r="F26" s="27" t="s">
        <v>483</v>
      </c>
      <c r="G26" s="28" t="s">
        <v>247</v>
      </c>
      <c r="H26" s="29">
        <v>45846</v>
      </c>
      <c r="I26" s="53">
        <v>0.45833333333333331</v>
      </c>
      <c r="J26" s="28">
        <v>603074</v>
      </c>
      <c r="K26" s="56" t="s">
        <v>78</v>
      </c>
      <c r="L26" s="28" t="s">
        <v>428</v>
      </c>
      <c r="M26" s="28">
        <v>101085016</v>
      </c>
      <c r="N26" s="28">
        <f>WEEKNUM(Adicionales[[#This Row],[Fecha]],2)</f>
        <v>28</v>
      </c>
    </row>
    <row r="27" spans="1:14" ht="30" customHeight="1">
      <c r="A27" s="27" t="s">
        <v>484</v>
      </c>
      <c r="B27" s="28">
        <v>15688</v>
      </c>
      <c r="C27" s="2">
        <v>10286000270</v>
      </c>
      <c r="D27" s="27" t="s">
        <v>130</v>
      </c>
      <c r="E27" s="28" t="s">
        <v>485</v>
      </c>
      <c r="F27" s="27" t="s">
        <v>130</v>
      </c>
      <c r="G27" s="27" t="s">
        <v>38</v>
      </c>
      <c r="H27" s="29">
        <v>45881</v>
      </c>
      <c r="I27" s="30">
        <v>0.5625</v>
      </c>
      <c r="J27" s="56" t="s">
        <v>486</v>
      </c>
      <c r="K27" s="28" t="s">
        <v>463</v>
      </c>
      <c r="L27" s="28" t="s">
        <v>428</v>
      </c>
      <c r="M27" s="28"/>
      <c r="N27" s="28">
        <f>WEEKNUM(Adicionales[[#This Row],[Fecha]],2)</f>
        <v>33</v>
      </c>
    </row>
    <row r="28" spans="1:14" ht="30" customHeight="1">
      <c r="A28" s="27" t="s">
        <v>429</v>
      </c>
      <c r="B28" s="28">
        <v>1614</v>
      </c>
      <c r="C28" s="2">
        <v>4364</v>
      </c>
      <c r="D28" s="28" t="s">
        <v>487</v>
      </c>
      <c r="E28" s="27" t="s">
        <v>488</v>
      </c>
      <c r="F28" s="28" t="s">
        <v>489</v>
      </c>
      <c r="G28" s="27" t="s">
        <v>38</v>
      </c>
      <c r="H28" s="29">
        <v>45888</v>
      </c>
      <c r="I28" s="30">
        <v>0.54166666666666663</v>
      </c>
      <c r="J28" s="28">
        <v>602940</v>
      </c>
      <c r="K28" s="56" t="s">
        <v>78</v>
      </c>
      <c r="L28" s="28" t="s">
        <v>428</v>
      </c>
      <c r="M28" s="28"/>
      <c r="N28" s="28">
        <f>WEEKNUM(Adicionales[[#This Row],[Fecha]],2)</f>
        <v>34</v>
      </c>
    </row>
    <row r="29" spans="1:14" ht="30" customHeight="1">
      <c r="A29" s="27" t="s">
        <v>429</v>
      </c>
      <c r="B29" s="28">
        <v>1614</v>
      </c>
      <c r="C29" s="2">
        <v>5907</v>
      </c>
      <c r="D29" s="28" t="s">
        <v>490</v>
      </c>
      <c r="E29" s="27" t="s">
        <v>491</v>
      </c>
      <c r="F29" s="28" t="s">
        <v>492</v>
      </c>
      <c r="G29" s="27" t="s">
        <v>38</v>
      </c>
      <c r="H29" s="29">
        <v>45888</v>
      </c>
      <c r="I29" s="30">
        <v>0.54166666666666663</v>
      </c>
      <c r="J29" s="28">
        <v>728566</v>
      </c>
      <c r="K29" s="56" t="s">
        <v>54</v>
      </c>
      <c r="L29" s="28" t="s">
        <v>428</v>
      </c>
      <c r="M29" s="28"/>
      <c r="N29" s="28">
        <f>WEEKNUM(Adicionales[[#This Row],[Fecha]],2)</f>
        <v>34</v>
      </c>
    </row>
    <row r="30" spans="1:14" ht="30" customHeight="1">
      <c r="A30" s="27" t="s">
        <v>429</v>
      </c>
      <c r="B30" s="28">
        <v>1614</v>
      </c>
      <c r="C30" s="2">
        <v>10071</v>
      </c>
      <c r="D30" s="28" t="s">
        <v>490</v>
      </c>
      <c r="E30" s="27" t="s">
        <v>491</v>
      </c>
      <c r="F30" s="28" t="s">
        <v>492</v>
      </c>
      <c r="G30" s="27" t="s">
        <v>38</v>
      </c>
      <c r="H30" s="29">
        <v>45888</v>
      </c>
      <c r="I30" s="30">
        <v>0.54166666666666663</v>
      </c>
      <c r="J30" s="28">
        <v>728571</v>
      </c>
      <c r="K30" s="56" t="s">
        <v>54</v>
      </c>
      <c r="L30" s="28" t="s">
        <v>428</v>
      </c>
      <c r="M30" s="28"/>
      <c r="N30" s="28">
        <f>WEEKNUM(Adicionales[[#This Row],[Fecha]],2)</f>
        <v>34</v>
      </c>
    </row>
    <row r="31" spans="1:14" ht="30" customHeight="1">
      <c r="A31" s="27" t="s">
        <v>429</v>
      </c>
      <c r="B31" s="28">
        <v>1614</v>
      </c>
      <c r="C31" s="2">
        <v>10138</v>
      </c>
      <c r="D31" s="28" t="s">
        <v>490</v>
      </c>
      <c r="E31" s="27" t="s">
        <v>491</v>
      </c>
      <c r="F31" s="28" t="s">
        <v>492</v>
      </c>
      <c r="G31" s="27" t="s">
        <v>38</v>
      </c>
      <c r="H31" s="29">
        <v>45888</v>
      </c>
      <c r="I31" s="30">
        <v>0.54166666666666663</v>
      </c>
      <c r="J31" s="28">
        <v>728553</v>
      </c>
      <c r="K31" s="56" t="s">
        <v>54</v>
      </c>
      <c r="L31" s="28" t="s">
        <v>428</v>
      </c>
      <c r="M31" s="28"/>
      <c r="N31" s="28">
        <f>WEEKNUM(Adicionales[[#This Row],[Fecha]],2)</f>
        <v>34</v>
      </c>
    </row>
    <row r="32" spans="1:14" ht="30" customHeight="1">
      <c r="A32" s="27" t="s">
        <v>429</v>
      </c>
      <c r="B32" s="28">
        <v>1614</v>
      </c>
      <c r="C32" s="2">
        <v>10072</v>
      </c>
      <c r="D32" s="28" t="s">
        <v>493</v>
      </c>
      <c r="E32" s="27" t="s">
        <v>494</v>
      </c>
      <c r="F32" s="28" t="s">
        <v>492</v>
      </c>
      <c r="G32" s="27" t="s">
        <v>38</v>
      </c>
      <c r="H32" s="29">
        <v>45889</v>
      </c>
      <c r="I32" s="30">
        <v>0.54166666666666663</v>
      </c>
      <c r="J32" s="28">
        <v>728555</v>
      </c>
      <c r="K32" s="56" t="s">
        <v>54</v>
      </c>
      <c r="L32" s="28" t="s">
        <v>428</v>
      </c>
      <c r="M32" s="28"/>
      <c r="N32" s="28">
        <f>WEEKNUM(Adicionales[[#This Row],[Fecha]],2)</f>
        <v>34</v>
      </c>
    </row>
    <row r="33" spans="1:14" ht="30" customHeight="1">
      <c r="A33" s="27" t="s">
        <v>429</v>
      </c>
      <c r="B33" s="28">
        <v>1614</v>
      </c>
      <c r="C33" s="2">
        <v>10073</v>
      </c>
      <c r="D33" s="28" t="s">
        <v>493</v>
      </c>
      <c r="E33" s="27" t="s">
        <v>494</v>
      </c>
      <c r="F33" s="28" t="s">
        <v>492</v>
      </c>
      <c r="G33" s="27" t="s">
        <v>38</v>
      </c>
      <c r="H33" s="29">
        <v>45889</v>
      </c>
      <c r="I33" s="30">
        <v>0.54166666666666663</v>
      </c>
      <c r="J33" s="28">
        <v>728557</v>
      </c>
      <c r="K33" s="56" t="s">
        <v>54</v>
      </c>
      <c r="L33" s="28" t="s">
        <v>428</v>
      </c>
      <c r="M33" s="28"/>
      <c r="N33" s="28">
        <f>WEEKNUM(Adicionales[[#This Row],[Fecha]],2)</f>
        <v>34</v>
      </c>
    </row>
    <row r="34" spans="1:14" ht="30" customHeight="1">
      <c r="A34" s="27" t="s">
        <v>429</v>
      </c>
      <c r="B34" s="28">
        <v>1614</v>
      </c>
      <c r="C34" s="2">
        <v>20203</v>
      </c>
      <c r="D34" s="28" t="s">
        <v>495</v>
      </c>
      <c r="E34" s="27" t="s">
        <v>496</v>
      </c>
      <c r="F34" s="28" t="s">
        <v>497</v>
      </c>
      <c r="G34" s="27" t="s">
        <v>38</v>
      </c>
      <c r="H34" s="29">
        <v>45890</v>
      </c>
      <c r="I34" s="30">
        <v>0.54166666666666663</v>
      </c>
      <c r="J34" s="28">
        <v>728520</v>
      </c>
      <c r="K34" s="56" t="s">
        <v>54</v>
      </c>
      <c r="L34" s="28" t="s">
        <v>428</v>
      </c>
      <c r="M34" s="28"/>
      <c r="N34" s="28">
        <f>WEEKNUM(Adicionales[[#This Row],[Fecha]],2)</f>
        <v>34</v>
      </c>
    </row>
    <row r="35" spans="1:14" ht="30" customHeight="1">
      <c r="A35" s="27" t="s">
        <v>498</v>
      </c>
      <c r="B35" s="28">
        <v>15816</v>
      </c>
      <c r="C35" s="2">
        <v>113757</v>
      </c>
      <c r="D35" s="28" t="s">
        <v>499</v>
      </c>
      <c r="E35" s="27"/>
      <c r="F35" s="28" t="s">
        <v>500</v>
      </c>
      <c r="G35" s="27" t="s">
        <v>38</v>
      </c>
      <c r="H35" s="29">
        <v>45953</v>
      </c>
      <c r="I35" s="30">
        <v>0.5</v>
      </c>
      <c r="J35" s="28" t="s">
        <v>501</v>
      </c>
      <c r="K35" s="56" t="s">
        <v>502</v>
      </c>
      <c r="L35" s="28" t="s">
        <v>428</v>
      </c>
      <c r="M35" s="28"/>
      <c r="N35" s="28">
        <f>WEEKNUM(Adicionales[[#This Row],[Fecha]],2)</f>
        <v>43</v>
      </c>
    </row>
    <row r="36" spans="1:14" ht="30" customHeight="1">
      <c r="A36" s="27" t="s">
        <v>503</v>
      </c>
      <c r="B36" s="28">
        <v>15826</v>
      </c>
      <c r="C36" s="2" t="s">
        <v>33</v>
      </c>
      <c r="D36" s="28"/>
      <c r="E36" s="28" t="s">
        <v>504</v>
      </c>
      <c r="F36" s="27" t="s">
        <v>492</v>
      </c>
      <c r="G36" s="27" t="s">
        <v>38</v>
      </c>
      <c r="H36" s="29">
        <v>45953</v>
      </c>
      <c r="I36" s="30">
        <v>0.47916666666666669</v>
      </c>
      <c r="J36" s="28" t="s">
        <v>505</v>
      </c>
      <c r="K36" s="56" t="s">
        <v>502</v>
      </c>
      <c r="L36" s="28" t="s">
        <v>428</v>
      </c>
      <c r="M36" s="28"/>
      <c r="N36" s="28">
        <f>WEEKNUM(Adicionales[[#This Row],[Fecha]],2)</f>
        <v>43</v>
      </c>
    </row>
    <row r="37" spans="1:14" ht="30" customHeight="1">
      <c r="A37" s="27" t="s">
        <v>506</v>
      </c>
      <c r="B37" s="28">
        <v>15819</v>
      </c>
      <c r="D37" s="2" t="s">
        <v>507</v>
      </c>
      <c r="E37" s="28" t="s">
        <v>508</v>
      </c>
      <c r="F37" s="27" t="s">
        <v>509</v>
      </c>
      <c r="G37" s="27" t="s">
        <v>198</v>
      </c>
      <c r="H37" s="29">
        <v>45950</v>
      </c>
      <c r="I37" s="32"/>
      <c r="J37" s="28"/>
      <c r="K37" s="56" t="s">
        <v>510</v>
      </c>
      <c r="L37" s="28" t="s">
        <v>428</v>
      </c>
      <c r="M37" s="28"/>
      <c r="N37" s="28">
        <f>WEEKNUM(Adicionales[[#This Row],[Fecha]],2)</f>
        <v>43</v>
      </c>
    </row>
    <row r="38" spans="1:14" ht="30" customHeight="1">
      <c r="A38" s="27" t="s">
        <v>511</v>
      </c>
      <c r="B38" s="28">
        <v>15506</v>
      </c>
      <c r="D38" s="28">
        <v>234</v>
      </c>
      <c r="E38" s="28" t="s">
        <v>512</v>
      </c>
      <c r="F38" s="27" t="s">
        <v>513</v>
      </c>
      <c r="G38" s="27" t="s">
        <v>198</v>
      </c>
      <c r="H38" s="29">
        <v>45952</v>
      </c>
      <c r="I38" s="32"/>
      <c r="J38" s="28"/>
      <c r="K38" s="56" t="s">
        <v>510</v>
      </c>
      <c r="L38" s="28" t="s">
        <v>428</v>
      </c>
      <c r="M38" s="28"/>
      <c r="N38" s="28">
        <f>WEEKNUM(Adicionales[[#This Row],[Fecha]],2)</f>
        <v>43</v>
      </c>
    </row>
    <row r="39" spans="1:14" ht="30" customHeight="1">
      <c r="A39" s="27" t="s">
        <v>514</v>
      </c>
      <c r="B39" s="28">
        <v>15810</v>
      </c>
      <c r="D39" s="2" t="s">
        <v>515</v>
      </c>
      <c r="E39" s="2" t="s">
        <v>516</v>
      </c>
      <c r="F39" s="28" t="s">
        <v>517</v>
      </c>
      <c r="G39" s="27" t="s">
        <v>198</v>
      </c>
      <c r="H39" s="29">
        <v>45953</v>
      </c>
      <c r="I39" s="32"/>
      <c r="J39" s="28"/>
      <c r="K39" s="28" t="s">
        <v>463</v>
      </c>
      <c r="L39" s="28" t="s">
        <v>428</v>
      </c>
      <c r="M39" s="28"/>
      <c r="N39" s="28">
        <f>WEEKNUM(Adicionales[[#This Row],[Fecha]],2)</f>
        <v>43</v>
      </c>
    </row>
    <row r="40" spans="1:14" ht="30" customHeight="1">
      <c r="A40" s="27" t="s">
        <v>511</v>
      </c>
      <c r="B40" s="28">
        <v>15506</v>
      </c>
      <c r="D40" s="2">
        <v>230</v>
      </c>
      <c r="E40" s="2" t="s">
        <v>518</v>
      </c>
      <c r="F40" s="28" t="s">
        <v>519</v>
      </c>
      <c r="G40" s="27" t="s">
        <v>198</v>
      </c>
      <c r="H40" s="29">
        <v>45951</v>
      </c>
      <c r="I40" s="32"/>
      <c r="J40" s="28"/>
      <c r="K40" s="56" t="s">
        <v>510</v>
      </c>
      <c r="L40" s="28" t="s">
        <v>428</v>
      </c>
      <c r="M40" s="28"/>
      <c r="N40" s="28">
        <f>WEEKNUM(Adicionales[[#This Row],[Fecha]],2)</f>
        <v>43</v>
      </c>
    </row>
    <row r="41" spans="1:14" ht="30" customHeight="1">
      <c r="A41" s="27" t="s">
        <v>511</v>
      </c>
      <c r="B41" s="28">
        <v>15254</v>
      </c>
      <c r="D41" s="2">
        <v>208</v>
      </c>
      <c r="E41" s="2" t="s">
        <v>520</v>
      </c>
      <c r="F41" s="28" t="s">
        <v>521</v>
      </c>
      <c r="G41" s="27" t="s">
        <v>189</v>
      </c>
      <c r="H41" s="29">
        <v>45951</v>
      </c>
      <c r="I41" s="32"/>
      <c r="J41" s="28"/>
      <c r="K41" s="28" t="s">
        <v>463</v>
      </c>
      <c r="L41" s="28" t="s">
        <v>428</v>
      </c>
      <c r="M41" s="28"/>
      <c r="N41" s="28">
        <f>WEEKNUM(Adicionales[[#This Row],[Fecha]],2)</f>
        <v>43</v>
      </c>
    </row>
    <row r="42" spans="1:14" ht="30" customHeight="1">
      <c r="A42" s="1" t="s">
        <v>211</v>
      </c>
      <c r="C42" s="2">
        <f>SUBTOTAL(103,Adicionales[ATM])</f>
        <v>32</v>
      </c>
    </row>
  </sheetData>
  <phoneticPr fontId="2" type="noConversion"/>
  <pageMargins left="0.7" right="0.7" top="0.75" bottom="0.75" header="0.3" footer="0.3"/>
  <pageSetup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894E7-C871-49F2-B4A5-F5E83C06E567}">
  <dimension ref="A3:K36"/>
  <sheetViews>
    <sheetView showGridLines="0" workbookViewId="0">
      <selection activeCell="C39" sqref="C39"/>
    </sheetView>
  </sheetViews>
  <sheetFormatPr defaultColWidth="11.42578125" defaultRowHeight="15"/>
  <cols>
    <col min="1" max="1" width="26.5703125" bestFit="1" customWidth="1"/>
    <col min="2" max="2" width="8.140625" bestFit="1" customWidth="1"/>
    <col min="9" max="9" width="15.85546875" customWidth="1"/>
    <col min="10" max="10" width="11.42578125" customWidth="1"/>
  </cols>
  <sheetData>
    <row r="3" spans="1:2">
      <c r="A3" s="17" t="s">
        <v>522</v>
      </c>
      <c r="B3" t="s">
        <v>523</v>
      </c>
    </row>
    <row r="4" spans="1:2">
      <c r="A4" s="16" t="s">
        <v>46</v>
      </c>
      <c r="B4">
        <v>3</v>
      </c>
    </row>
    <row r="5" spans="1:2">
      <c r="A5" s="18" t="s">
        <v>39</v>
      </c>
      <c r="B5">
        <v>2</v>
      </c>
    </row>
    <row r="6" spans="1:2">
      <c r="A6" s="18" t="s">
        <v>51</v>
      </c>
      <c r="B6">
        <v>1</v>
      </c>
    </row>
    <row r="7" spans="1:2">
      <c r="A7" s="16" t="s">
        <v>136</v>
      </c>
      <c r="B7">
        <v>5</v>
      </c>
    </row>
    <row r="8" spans="1:2">
      <c r="A8" s="18" t="s">
        <v>51</v>
      </c>
      <c r="B8">
        <v>3</v>
      </c>
    </row>
    <row r="9" spans="1:2">
      <c r="A9" s="18" t="s">
        <v>226</v>
      </c>
      <c r="B9">
        <v>1</v>
      </c>
    </row>
    <row r="10" spans="1:2">
      <c r="A10" s="18" t="s">
        <v>131</v>
      </c>
      <c r="B10">
        <v>1</v>
      </c>
    </row>
    <row r="11" spans="1:2">
      <c r="A11" s="16" t="s">
        <v>247</v>
      </c>
      <c r="B11">
        <v>1</v>
      </c>
    </row>
    <row r="12" spans="1:2">
      <c r="A12" s="18" t="s">
        <v>215</v>
      </c>
      <c r="B12">
        <v>1</v>
      </c>
    </row>
    <row r="13" spans="1:2">
      <c r="A13" s="16" t="s">
        <v>70</v>
      </c>
      <c r="B13">
        <v>3</v>
      </c>
    </row>
    <row r="14" spans="1:2">
      <c r="A14" s="18" t="s">
        <v>51</v>
      </c>
      <c r="B14">
        <v>3</v>
      </c>
    </row>
    <row r="15" spans="1:2">
      <c r="A15" s="16" t="s">
        <v>166</v>
      </c>
      <c r="B15">
        <v>1</v>
      </c>
    </row>
    <row r="16" spans="1:2">
      <c r="A16" s="18" t="s">
        <v>161</v>
      </c>
      <c r="B16">
        <v>1</v>
      </c>
    </row>
    <row r="17" spans="1:2">
      <c r="A17" s="16" t="s">
        <v>524</v>
      </c>
      <c r="B17">
        <v>13</v>
      </c>
    </row>
    <row r="33" spans="11:11">
      <c r="K33" s="5"/>
    </row>
    <row r="34" spans="11:11">
      <c r="K34" s="5"/>
    </row>
    <row r="35" spans="11:11">
      <c r="K35" s="5"/>
    </row>
    <row r="36" spans="11:11">
      <c r="K36" s="5"/>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26D91-1C44-4C8D-9045-DE93E20265CE}">
  <dimension ref="A1:B2405"/>
  <sheetViews>
    <sheetView showGridLines="0" workbookViewId="0"/>
  </sheetViews>
  <sheetFormatPr defaultColWidth="11.42578125" defaultRowHeight="15"/>
  <cols>
    <col min="1" max="1" width="18.28515625" bestFit="1" customWidth="1"/>
    <col min="2" max="2" width="164.28515625" bestFit="1" customWidth="1"/>
  </cols>
  <sheetData>
    <row r="1" spans="1:2">
      <c r="A1" t="s">
        <v>525</v>
      </c>
      <c r="B1" t="s">
        <v>526</v>
      </c>
    </row>
    <row r="2" spans="1:2">
      <c r="A2" t="s">
        <v>527</v>
      </c>
      <c r="B2" t="s">
        <v>528</v>
      </c>
    </row>
    <row r="3" spans="1:2">
      <c r="A3" t="s">
        <v>529</v>
      </c>
      <c r="B3" t="s">
        <v>530</v>
      </c>
    </row>
    <row r="4" spans="1:2">
      <c r="A4" t="s">
        <v>531</v>
      </c>
      <c r="B4" t="s">
        <v>532</v>
      </c>
    </row>
    <row r="5" spans="1:2">
      <c r="A5" t="s">
        <v>533</v>
      </c>
      <c r="B5" t="s">
        <v>534</v>
      </c>
    </row>
    <row r="6" spans="1:2">
      <c r="A6" t="s">
        <v>535</v>
      </c>
      <c r="B6" t="s">
        <v>536</v>
      </c>
    </row>
    <row r="7" spans="1:2">
      <c r="A7" t="s">
        <v>537</v>
      </c>
      <c r="B7" t="s">
        <v>538</v>
      </c>
    </row>
    <row r="8" spans="1:2">
      <c r="A8" t="s">
        <v>539</v>
      </c>
      <c r="B8" t="s">
        <v>540</v>
      </c>
    </row>
    <row r="9" spans="1:2">
      <c r="A9" t="s">
        <v>541</v>
      </c>
      <c r="B9" t="s">
        <v>542</v>
      </c>
    </row>
    <row r="10" spans="1:2">
      <c r="A10" t="s">
        <v>543</v>
      </c>
      <c r="B10" t="s">
        <v>542</v>
      </c>
    </row>
    <row r="11" spans="1:2">
      <c r="A11" t="s">
        <v>544</v>
      </c>
      <c r="B11" t="s">
        <v>545</v>
      </c>
    </row>
    <row r="12" spans="1:2">
      <c r="A12" t="s">
        <v>546</v>
      </c>
      <c r="B12" t="s">
        <v>547</v>
      </c>
    </row>
    <row r="13" spans="1:2">
      <c r="A13" t="s">
        <v>548</v>
      </c>
      <c r="B13" t="s">
        <v>549</v>
      </c>
    </row>
    <row r="14" spans="1:2">
      <c r="A14" t="s">
        <v>550</v>
      </c>
      <c r="B14" t="s">
        <v>551</v>
      </c>
    </row>
    <row r="15" spans="1:2">
      <c r="A15" t="s">
        <v>552</v>
      </c>
      <c r="B15" t="s">
        <v>542</v>
      </c>
    </row>
    <row r="16" spans="1:2">
      <c r="A16" t="s">
        <v>553</v>
      </c>
      <c r="B16" t="s">
        <v>542</v>
      </c>
    </row>
    <row r="17" spans="1:2">
      <c r="A17" t="s">
        <v>554</v>
      </c>
      <c r="B17" t="s">
        <v>542</v>
      </c>
    </row>
    <row r="18" spans="1:2">
      <c r="A18" t="s">
        <v>555</v>
      </c>
      <c r="B18" t="s">
        <v>542</v>
      </c>
    </row>
    <row r="19" spans="1:2">
      <c r="A19" t="s">
        <v>556</v>
      </c>
      <c r="B19" t="s">
        <v>542</v>
      </c>
    </row>
    <row r="20" spans="1:2">
      <c r="A20" t="s">
        <v>557</v>
      </c>
      <c r="B20" t="s">
        <v>542</v>
      </c>
    </row>
    <row r="21" spans="1:2">
      <c r="A21" t="s">
        <v>558</v>
      </c>
      <c r="B21" t="s">
        <v>542</v>
      </c>
    </row>
    <row r="22" spans="1:2">
      <c r="A22" t="s">
        <v>559</v>
      </c>
      <c r="B22" t="s">
        <v>560</v>
      </c>
    </row>
    <row r="23" spans="1:2">
      <c r="A23" t="s">
        <v>561</v>
      </c>
      <c r="B23" t="s">
        <v>562</v>
      </c>
    </row>
    <row r="24" spans="1:2">
      <c r="A24" t="s">
        <v>563</v>
      </c>
      <c r="B24" t="s">
        <v>564</v>
      </c>
    </row>
    <row r="25" spans="1:2">
      <c r="A25" t="s">
        <v>565</v>
      </c>
      <c r="B25" t="s">
        <v>566</v>
      </c>
    </row>
    <row r="26" spans="1:2">
      <c r="A26" t="s">
        <v>567</v>
      </c>
      <c r="B26" t="s">
        <v>568</v>
      </c>
    </row>
    <row r="27" spans="1:2">
      <c r="A27" t="s">
        <v>569</v>
      </c>
      <c r="B27" t="s">
        <v>570</v>
      </c>
    </row>
    <row r="28" spans="1:2">
      <c r="A28" t="s">
        <v>571</v>
      </c>
      <c r="B28" t="s">
        <v>572</v>
      </c>
    </row>
    <row r="29" spans="1:2">
      <c r="A29" t="s">
        <v>573</v>
      </c>
      <c r="B29" t="s">
        <v>574</v>
      </c>
    </row>
    <row r="30" spans="1:2">
      <c r="A30" t="s">
        <v>575</v>
      </c>
      <c r="B30" t="s">
        <v>576</v>
      </c>
    </row>
    <row r="31" spans="1:2">
      <c r="A31" t="s">
        <v>577</v>
      </c>
      <c r="B31" t="s">
        <v>578</v>
      </c>
    </row>
    <row r="32" spans="1:2">
      <c r="A32" t="s">
        <v>579</v>
      </c>
      <c r="B32" t="s">
        <v>580</v>
      </c>
    </row>
    <row r="33" spans="1:2">
      <c r="A33" t="s">
        <v>581</v>
      </c>
      <c r="B33" t="s">
        <v>582</v>
      </c>
    </row>
    <row r="34" spans="1:2">
      <c r="A34" t="s">
        <v>583</v>
      </c>
      <c r="B34" t="s">
        <v>584</v>
      </c>
    </row>
    <row r="35" spans="1:2">
      <c r="A35" t="s">
        <v>585</v>
      </c>
      <c r="B35" t="s">
        <v>586</v>
      </c>
    </row>
    <row r="36" spans="1:2">
      <c r="A36" t="s">
        <v>587</v>
      </c>
      <c r="B36" t="s">
        <v>582</v>
      </c>
    </row>
    <row r="37" spans="1:2">
      <c r="A37" t="s">
        <v>588</v>
      </c>
      <c r="B37" t="s">
        <v>542</v>
      </c>
    </row>
    <row r="38" spans="1:2">
      <c r="A38" t="s">
        <v>589</v>
      </c>
      <c r="B38" t="s">
        <v>590</v>
      </c>
    </row>
    <row r="39" spans="1:2">
      <c r="A39" t="s">
        <v>591</v>
      </c>
      <c r="B39" t="s">
        <v>592</v>
      </c>
    </row>
    <row r="40" spans="1:2">
      <c r="A40" t="s">
        <v>593</v>
      </c>
      <c r="B40" t="s">
        <v>594</v>
      </c>
    </row>
    <row r="41" spans="1:2">
      <c r="A41" t="s">
        <v>595</v>
      </c>
      <c r="B41" t="s">
        <v>596</v>
      </c>
    </row>
    <row r="42" spans="1:2">
      <c r="A42" t="s">
        <v>597</v>
      </c>
      <c r="B42" t="s">
        <v>598</v>
      </c>
    </row>
    <row r="43" spans="1:2">
      <c r="A43" t="s">
        <v>599</v>
      </c>
      <c r="B43" t="s">
        <v>600</v>
      </c>
    </row>
    <row r="44" spans="1:2">
      <c r="A44" t="s">
        <v>601</v>
      </c>
      <c r="B44" t="s">
        <v>602</v>
      </c>
    </row>
    <row r="45" spans="1:2">
      <c r="A45" t="s">
        <v>603</v>
      </c>
      <c r="B45" t="s">
        <v>604</v>
      </c>
    </row>
    <row r="46" spans="1:2">
      <c r="A46" t="s">
        <v>605</v>
      </c>
      <c r="B46" t="s">
        <v>606</v>
      </c>
    </row>
    <row r="47" spans="1:2">
      <c r="A47" t="s">
        <v>607</v>
      </c>
      <c r="B47" t="s">
        <v>608</v>
      </c>
    </row>
    <row r="48" spans="1:2">
      <c r="A48" t="s">
        <v>609</v>
      </c>
      <c r="B48" t="s">
        <v>610</v>
      </c>
    </row>
    <row r="49" spans="1:2">
      <c r="A49" t="s">
        <v>611</v>
      </c>
      <c r="B49" t="s">
        <v>612</v>
      </c>
    </row>
    <row r="50" spans="1:2">
      <c r="A50" t="s">
        <v>613</v>
      </c>
      <c r="B50" t="s">
        <v>614</v>
      </c>
    </row>
    <row r="51" spans="1:2">
      <c r="A51" t="s">
        <v>615</v>
      </c>
      <c r="B51" t="s">
        <v>616</v>
      </c>
    </row>
    <row r="52" spans="1:2">
      <c r="A52" t="s">
        <v>617</v>
      </c>
      <c r="B52" t="s">
        <v>618</v>
      </c>
    </row>
    <row r="53" spans="1:2">
      <c r="A53" t="s">
        <v>619</v>
      </c>
      <c r="B53" t="s">
        <v>620</v>
      </c>
    </row>
    <row r="54" spans="1:2">
      <c r="A54" t="s">
        <v>621</v>
      </c>
      <c r="B54" t="s">
        <v>622</v>
      </c>
    </row>
    <row r="55" spans="1:2">
      <c r="A55" t="s">
        <v>623</v>
      </c>
      <c r="B55" t="s">
        <v>624</v>
      </c>
    </row>
    <row r="56" spans="1:2">
      <c r="A56" t="s">
        <v>625</v>
      </c>
      <c r="B56" t="s">
        <v>626</v>
      </c>
    </row>
    <row r="57" spans="1:2">
      <c r="A57" t="s">
        <v>627</v>
      </c>
      <c r="B57" t="s">
        <v>628</v>
      </c>
    </row>
    <row r="58" spans="1:2">
      <c r="A58" t="s">
        <v>629</v>
      </c>
      <c r="B58" t="s">
        <v>630</v>
      </c>
    </row>
    <row r="59" spans="1:2">
      <c r="A59" t="s">
        <v>631</v>
      </c>
      <c r="B59" t="s">
        <v>632</v>
      </c>
    </row>
    <row r="60" spans="1:2">
      <c r="A60" t="s">
        <v>633</v>
      </c>
      <c r="B60" t="s">
        <v>634</v>
      </c>
    </row>
    <row r="61" spans="1:2">
      <c r="A61" t="s">
        <v>635</v>
      </c>
      <c r="B61" t="s">
        <v>636</v>
      </c>
    </row>
    <row r="62" spans="1:2">
      <c r="A62" t="s">
        <v>637</v>
      </c>
      <c r="B62" t="s">
        <v>638</v>
      </c>
    </row>
    <row r="63" spans="1:2">
      <c r="A63" t="s">
        <v>639</v>
      </c>
      <c r="B63" t="s">
        <v>640</v>
      </c>
    </row>
    <row r="64" spans="1:2">
      <c r="A64" t="s">
        <v>641</v>
      </c>
      <c r="B64" t="s">
        <v>642</v>
      </c>
    </row>
    <row r="65" spans="1:2">
      <c r="A65" t="s">
        <v>643</v>
      </c>
      <c r="B65" t="s">
        <v>644</v>
      </c>
    </row>
    <row r="66" spans="1:2">
      <c r="A66" t="s">
        <v>645</v>
      </c>
      <c r="B66" t="s">
        <v>646</v>
      </c>
    </row>
    <row r="67" spans="1:2">
      <c r="A67" t="s">
        <v>647</v>
      </c>
      <c r="B67" t="s">
        <v>648</v>
      </c>
    </row>
    <row r="68" spans="1:2">
      <c r="A68" t="s">
        <v>649</v>
      </c>
      <c r="B68" t="s">
        <v>650</v>
      </c>
    </row>
    <row r="69" spans="1:2">
      <c r="A69" t="s">
        <v>651</v>
      </c>
      <c r="B69" t="s">
        <v>652</v>
      </c>
    </row>
    <row r="70" spans="1:2">
      <c r="A70" t="s">
        <v>653</v>
      </c>
      <c r="B70" t="s">
        <v>654</v>
      </c>
    </row>
    <row r="71" spans="1:2">
      <c r="A71" t="s">
        <v>655</v>
      </c>
      <c r="B71" t="s">
        <v>656</v>
      </c>
    </row>
    <row r="72" spans="1:2">
      <c r="A72" t="s">
        <v>657</v>
      </c>
      <c r="B72" t="s">
        <v>658</v>
      </c>
    </row>
    <row r="73" spans="1:2">
      <c r="A73" t="s">
        <v>659</v>
      </c>
      <c r="B73" t="s">
        <v>660</v>
      </c>
    </row>
    <row r="74" spans="1:2">
      <c r="A74" t="s">
        <v>661</v>
      </c>
      <c r="B74" t="s">
        <v>662</v>
      </c>
    </row>
    <row r="75" spans="1:2">
      <c r="A75" t="s">
        <v>663</v>
      </c>
      <c r="B75" t="s">
        <v>664</v>
      </c>
    </row>
    <row r="76" spans="1:2">
      <c r="A76" t="s">
        <v>665</v>
      </c>
      <c r="B76" t="s">
        <v>666</v>
      </c>
    </row>
    <row r="77" spans="1:2">
      <c r="A77" t="s">
        <v>667</v>
      </c>
      <c r="B77" t="s">
        <v>668</v>
      </c>
    </row>
    <row r="78" spans="1:2">
      <c r="A78" t="s">
        <v>669</v>
      </c>
      <c r="B78" t="s">
        <v>670</v>
      </c>
    </row>
    <row r="79" spans="1:2">
      <c r="A79" t="s">
        <v>671</v>
      </c>
      <c r="B79" t="s">
        <v>672</v>
      </c>
    </row>
    <row r="80" spans="1:2">
      <c r="A80" t="s">
        <v>673</v>
      </c>
      <c r="B80" t="s">
        <v>674</v>
      </c>
    </row>
    <row r="81" spans="1:2">
      <c r="A81" t="s">
        <v>675</v>
      </c>
      <c r="B81" t="s">
        <v>676</v>
      </c>
    </row>
    <row r="82" spans="1:2">
      <c r="A82" t="s">
        <v>677</v>
      </c>
      <c r="B82" t="s">
        <v>678</v>
      </c>
    </row>
    <row r="83" spans="1:2">
      <c r="A83" t="s">
        <v>679</v>
      </c>
      <c r="B83" t="s">
        <v>680</v>
      </c>
    </row>
    <row r="84" spans="1:2">
      <c r="A84" t="s">
        <v>681</v>
      </c>
      <c r="B84" t="s">
        <v>682</v>
      </c>
    </row>
    <row r="85" spans="1:2">
      <c r="A85" t="s">
        <v>683</v>
      </c>
      <c r="B85" t="s">
        <v>684</v>
      </c>
    </row>
    <row r="86" spans="1:2">
      <c r="A86" t="s">
        <v>685</v>
      </c>
      <c r="B86" t="s">
        <v>686</v>
      </c>
    </row>
    <row r="87" spans="1:2">
      <c r="A87" t="s">
        <v>687</v>
      </c>
      <c r="B87" t="s">
        <v>688</v>
      </c>
    </row>
    <row r="88" spans="1:2">
      <c r="A88" t="s">
        <v>689</v>
      </c>
      <c r="B88" t="s">
        <v>690</v>
      </c>
    </row>
    <row r="89" spans="1:2">
      <c r="A89" t="s">
        <v>691</v>
      </c>
      <c r="B89" t="s">
        <v>692</v>
      </c>
    </row>
    <row r="90" spans="1:2">
      <c r="A90" t="s">
        <v>693</v>
      </c>
      <c r="B90" t="s">
        <v>694</v>
      </c>
    </row>
    <row r="91" spans="1:2">
      <c r="A91" t="s">
        <v>695</v>
      </c>
      <c r="B91" t="s">
        <v>696</v>
      </c>
    </row>
    <row r="92" spans="1:2">
      <c r="A92" t="s">
        <v>697</v>
      </c>
      <c r="B92" t="s">
        <v>698</v>
      </c>
    </row>
    <row r="93" spans="1:2">
      <c r="A93" t="s">
        <v>699</v>
      </c>
      <c r="B93" t="s">
        <v>700</v>
      </c>
    </row>
    <row r="94" spans="1:2">
      <c r="A94" t="s">
        <v>701</v>
      </c>
      <c r="B94" t="s">
        <v>702</v>
      </c>
    </row>
    <row r="95" spans="1:2">
      <c r="A95" t="s">
        <v>703</v>
      </c>
      <c r="B95" t="s">
        <v>704</v>
      </c>
    </row>
    <row r="96" spans="1:2">
      <c r="A96" t="s">
        <v>705</v>
      </c>
      <c r="B96" t="s">
        <v>706</v>
      </c>
    </row>
    <row r="97" spans="1:2">
      <c r="A97" t="s">
        <v>707</v>
      </c>
      <c r="B97" t="s">
        <v>708</v>
      </c>
    </row>
    <row r="98" spans="1:2">
      <c r="A98" t="s">
        <v>709</v>
      </c>
      <c r="B98" t="s">
        <v>710</v>
      </c>
    </row>
    <row r="99" spans="1:2">
      <c r="A99" t="s">
        <v>711</v>
      </c>
      <c r="B99" t="s">
        <v>712</v>
      </c>
    </row>
    <row r="100" spans="1:2">
      <c r="A100" t="s">
        <v>713</v>
      </c>
      <c r="B100" t="s">
        <v>714</v>
      </c>
    </row>
    <row r="101" spans="1:2">
      <c r="A101" t="s">
        <v>715</v>
      </c>
      <c r="B101" t="s">
        <v>716</v>
      </c>
    </row>
    <row r="102" spans="1:2">
      <c r="A102" t="s">
        <v>717</v>
      </c>
      <c r="B102" t="s">
        <v>718</v>
      </c>
    </row>
    <row r="103" spans="1:2">
      <c r="A103" t="s">
        <v>719</v>
      </c>
      <c r="B103" t="s">
        <v>720</v>
      </c>
    </row>
    <row r="104" spans="1:2">
      <c r="A104" t="s">
        <v>721</v>
      </c>
      <c r="B104" t="s">
        <v>722</v>
      </c>
    </row>
    <row r="105" spans="1:2">
      <c r="A105" t="s">
        <v>723</v>
      </c>
      <c r="B105" t="s">
        <v>724</v>
      </c>
    </row>
    <row r="106" spans="1:2">
      <c r="A106" t="s">
        <v>725</v>
      </c>
      <c r="B106" t="s">
        <v>726</v>
      </c>
    </row>
    <row r="107" spans="1:2">
      <c r="A107" t="s">
        <v>727</v>
      </c>
      <c r="B107" t="s">
        <v>728</v>
      </c>
    </row>
    <row r="108" spans="1:2">
      <c r="A108" t="s">
        <v>729</v>
      </c>
      <c r="B108" t="s">
        <v>730</v>
      </c>
    </row>
    <row r="109" spans="1:2">
      <c r="A109" t="s">
        <v>731</v>
      </c>
      <c r="B109" t="s">
        <v>732</v>
      </c>
    </row>
    <row r="110" spans="1:2">
      <c r="A110" t="s">
        <v>733</v>
      </c>
      <c r="B110" t="s">
        <v>734</v>
      </c>
    </row>
    <row r="111" spans="1:2">
      <c r="A111" t="s">
        <v>735</v>
      </c>
      <c r="B111" t="s">
        <v>736</v>
      </c>
    </row>
    <row r="112" spans="1:2">
      <c r="A112" t="s">
        <v>737</v>
      </c>
      <c r="B112" t="s">
        <v>738</v>
      </c>
    </row>
    <row r="113" spans="1:2">
      <c r="A113" t="s">
        <v>739</v>
      </c>
      <c r="B113" t="s">
        <v>740</v>
      </c>
    </row>
    <row r="114" spans="1:2">
      <c r="A114" t="s">
        <v>741</v>
      </c>
      <c r="B114" t="s">
        <v>742</v>
      </c>
    </row>
    <row r="115" spans="1:2">
      <c r="A115" t="s">
        <v>743</v>
      </c>
      <c r="B115" t="s">
        <v>744</v>
      </c>
    </row>
    <row r="116" spans="1:2">
      <c r="A116" t="s">
        <v>745</v>
      </c>
      <c r="B116" t="s">
        <v>746</v>
      </c>
    </row>
    <row r="117" spans="1:2">
      <c r="A117" t="s">
        <v>747</v>
      </c>
      <c r="B117" t="s">
        <v>748</v>
      </c>
    </row>
    <row r="118" spans="1:2">
      <c r="A118" t="s">
        <v>749</v>
      </c>
      <c r="B118" t="s">
        <v>750</v>
      </c>
    </row>
    <row r="119" spans="1:2">
      <c r="A119" t="s">
        <v>751</v>
      </c>
      <c r="B119" t="s">
        <v>752</v>
      </c>
    </row>
    <row r="120" spans="1:2">
      <c r="A120" t="s">
        <v>753</v>
      </c>
      <c r="B120" t="s">
        <v>754</v>
      </c>
    </row>
    <row r="121" spans="1:2">
      <c r="A121" t="s">
        <v>755</v>
      </c>
      <c r="B121" t="s">
        <v>756</v>
      </c>
    </row>
    <row r="122" spans="1:2">
      <c r="A122" t="s">
        <v>757</v>
      </c>
      <c r="B122" t="s">
        <v>758</v>
      </c>
    </row>
    <row r="123" spans="1:2">
      <c r="A123" t="s">
        <v>759</v>
      </c>
      <c r="B123" t="s">
        <v>760</v>
      </c>
    </row>
    <row r="124" spans="1:2">
      <c r="A124" t="s">
        <v>761</v>
      </c>
      <c r="B124" t="s">
        <v>762</v>
      </c>
    </row>
    <row r="125" spans="1:2">
      <c r="A125" t="s">
        <v>763</v>
      </c>
      <c r="B125" t="s">
        <v>764</v>
      </c>
    </row>
    <row r="126" spans="1:2">
      <c r="A126" t="s">
        <v>765</v>
      </c>
      <c r="B126" t="s">
        <v>766</v>
      </c>
    </row>
    <row r="127" spans="1:2">
      <c r="A127" t="s">
        <v>767</v>
      </c>
      <c r="B127" t="s">
        <v>768</v>
      </c>
    </row>
    <row r="128" spans="1:2">
      <c r="A128" t="s">
        <v>769</v>
      </c>
      <c r="B128" t="s">
        <v>770</v>
      </c>
    </row>
    <row r="129" spans="1:2">
      <c r="A129" t="s">
        <v>771</v>
      </c>
      <c r="B129" t="s">
        <v>772</v>
      </c>
    </row>
    <row r="130" spans="1:2">
      <c r="A130" t="s">
        <v>773</v>
      </c>
      <c r="B130" t="s">
        <v>774</v>
      </c>
    </row>
    <row r="131" spans="1:2">
      <c r="A131" t="s">
        <v>775</v>
      </c>
      <c r="B131" t="s">
        <v>776</v>
      </c>
    </row>
    <row r="132" spans="1:2">
      <c r="A132" t="s">
        <v>777</v>
      </c>
      <c r="B132" t="s">
        <v>778</v>
      </c>
    </row>
    <row r="133" spans="1:2">
      <c r="A133" t="s">
        <v>779</v>
      </c>
      <c r="B133" t="s">
        <v>780</v>
      </c>
    </row>
    <row r="134" spans="1:2">
      <c r="A134" t="s">
        <v>781</v>
      </c>
      <c r="B134" t="s">
        <v>782</v>
      </c>
    </row>
    <row r="135" spans="1:2">
      <c r="A135" t="s">
        <v>783</v>
      </c>
      <c r="B135" t="s">
        <v>784</v>
      </c>
    </row>
    <row r="136" spans="1:2">
      <c r="A136" t="s">
        <v>785</v>
      </c>
      <c r="B136" t="s">
        <v>786</v>
      </c>
    </row>
    <row r="137" spans="1:2">
      <c r="A137" t="s">
        <v>787</v>
      </c>
      <c r="B137" t="s">
        <v>788</v>
      </c>
    </row>
    <row r="138" spans="1:2">
      <c r="A138" t="s">
        <v>789</v>
      </c>
      <c r="B138" t="s">
        <v>790</v>
      </c>
    </row>
    <row r="139" spans="1:2">
      <c r="A139" t="s">
        <v>791</v>
      </c>
      <c r="B139" t="s">
        <v>792</v>
      </c>
    </row>
    <row r="140" spans="1:2">
      <c r="A140" t="s">
        <v>793</v>
      </c>
      <c r="B140" t="s">
        <v>794</v>
      </c>
    </row>
    <row r="141" spans="1:2">
      <c r="A141" t="s">
        <v>795</v>
      </c>
      <c r="B141" t="s">
        <v>796</v>
      </c>
    </row>
    <row r="142" spans="1:2">
      <c r="A142" t="s">
        <v>797</v>
      </c>
      <c r="B142" t="s">
        <v>798</v>
      </c>
    </row>
    <row r="143" spans="1:2">
      <c r="A143" t="s">
        <v>799</v>
      </c>
      <c r="B143" t="s">
        <v>800</v>
      </c>
    </row>
    <row r="144" spans="1:2">
      <c r="A144" t="s">
        <v>801</v>
      </c>
      <c r="B144" t="s">
        <v>802</v>
      </c>
    </row>
    <row r="145" spans="1:2">
      <c r="A145" t="s">
        <v>803</v>
      </c>
      <c r="B145" t="s">
        <v>804</v>
      </c>
    </row>
    <row r="146" spans="1:2">
      <c r="A146" t="s">
        <v>805</v>
      </c>
      <c r="B146" t="s">
        <v>806</v>
      </c>
    </row>
    <row r="147" spans="1:2">
      <c r="A147" t="s">
        <v>807</v>
      </c>
      <c r="B147" t="s">
        <v>808</v>
      </c>
    </row>
    <row r="148" spans="1:2">
      <c r="A148" t="s">
        <v>809</v>
      </c>
      <c r="B148" t="s">
        <v>810</v>
      </c>
    </row>
    <row r="149" spans="1:2">
      <c r="A149" t="s">
        <v>811</v>
      </c>
      <c r="B149" t="s">
        <v>812</v>
      </c>
    </row>
    <row r="150" spans="1:2">
      <c r="A150" t="s">
        <v>813</v>
      </c>
      <c r="B150" t="s">
        <v>814</v>
      </c>
    </row>
    <row r="151" spans="1:2">
      <c r="A151" t="s">
        <v>815</v>
      </c>
      <c r="B151" t="s">
        <v>816</v>
      </c>
    </row>
    <row r="152" spans="1:2">
      <c r="A152" t="s">
        <v>817</v>
      </c>
      <c r="B152" t="s">
        <v>818</v>
      </c>
    </row>
    <row r="153" spans="1:2">
      <c r="A153" t="s">
        <v>819</v>
      </c>
      <c r="B153" t="s">
        <v>820</v>
      </c>
    </row>
    <row r="154" spans="1:2">
      <c r="A154" t="s">
        <v>821</v>
      </c>
      <c r="B154" t="s">
        <v>822</v>
      </c>
    </row>
    <row r="155" spans="1:2">
      <c r="A155" t="s">
        <v>823</v>
      </c>
      <c r="B155" t="s">
        <v>822</v>
      </c>
    </row>
    <row r="156" spans="1:2">
      <c r="A156" t="s">
        <v>824</v>
      </c>
      <c r="B156" t="s">
        <v>822</v>
      </c>
    </row>
    <row r="157" spans="1:2">
      <c r="A157" t="s">
        <v>825</v>
      </c>
      <c r="B157" t="s">
        <v>826</v>
      </c>
    </row>
    <row r="158" spans="1:2">
      <c r="A158" t="s">
        <v>827</v>
      </c>
      <c r="B158" t="s">
        <v>828</v>
      </c>
    </row>
    <row r="159" spans="1:2">
      <c r="A159" t="s">
        <v>829</v>
      </c>
      <c r="B159" t="s">
        <v>822</v>
      </c>
    </row>
    <row r="160" spans="1:2">
      <c r="A160" t="s">
        <v>830</v>
      </c>
      <c r="B160" t="s">
        <v>822</v>
      </c>
    </row>
    <row r="161" spans="1:2">
      <c r="A161" t="s">
        <v>831</v>
      </c>
      <c r="B161" t="s">
        <v>832</v>
      </c>
    </row>
    <row r="162" spans="1:2">
      <c r="A162" t="s">
        <v>833</v>
      </c>
      <c r="B162" t="s">
        <v>834</v>
      </c>
    </row>
    <row r="163" spans="1:2">
      <c r="A163" t="s">
        <v>835</v>
      </c>
      <c r="B163" t="s">
        <v>836</v>
      </c>
    </row>
    <row r="164" spans="1:2">
      <c r="A164" t="s">
        <v>837</v>
      </c>
      <c r="B164" t="s">
        <v>838</v>
      </c>
    </row>
    <row r="165" spans="1:2">
      <c r="A165" t="s">
        <v>839</v>
      </c>
      <c r="B165" t="s">
        <v>840</v>
      </c>
    </row>
    <row r="166" spans="1:2">
      <c r="A166" t="s">
        <v>841</v>
      </c>
      <c r="B166" t="s">
        <v>842</v>
      </c>
    </row>
    <row r="167" spans="1:2">
      <c r="A167" t="s">
        <v>843</v>
      </c>
      <c r="B167" t="s">
        <v>844</v>
      </c>
    </row>
    <row r="168" spans="1:2">
      <c r="A168" t="s">
        <v>845</v>
      </c>
      <c r="B168" t="s">
        <v>846</v>
      </c>
    </row>
    <row r="169" spans="1:2">
      <c r="A169" t="s">
        <v>847</v>
      </c>
      <c r="B169" t="s">
        <v>848</v>
      </c>
    </row>
    <row r="170" spans="1:2">
      <c r="A170" t="s">
        <v>849</v>
      </c>
      <c r="B170" t="s">
        <v>850</v>
      </c>
    </row>
    <row r="171" spans="1:2">
      <c r="A171" t="s">
        <v>851</v>
      </c>
      <c r="B171" t="s">
        <v>852</v>
      </c>
    </row>
    <row r="172" spans="1:2">
      <c r="A172" t="s">
        <v>853</v>
      </c>
      <c r="B172" t="s">
        <v>854</v>
      </c>
    </row>
    <row r="173" spans="1:2">
      <c r="A173" t="s">
        <v>855</v>
      </c>
      <c r="B173" t="s">
        <v>856</v>
      </c>
    </row>
    <row r="174" spans="1:2">
      <c r="A174" t="s">
        <v>857</v>
      </c>
      <c r="B174" t="s">
        <v>858</v>
      </c>
    </row>
    <row r="175" spans="1:2">
      <c r="A175" t="s">
        <v>859</v>
      </c>
      <c r="B175" t="s">
        <v>860</v>
      </c>
    </row>
    <row r="176" spans="1:2">
      <c r="A176" t="s">
        <v>861</v>
      </c>
      <c r="B176" t="s">
        <v>862</v>
      </c>
    </row>
    <row r="177" spans="1:2">
      <c r="A177" t="s">
        <v>863</v>
      </c>
      <c r="B177" t="s">
        <v>864</v>
      </c>
    </row>
    <row r="178" spans="1:2">
      <c r="A178" t="s">
        <v>865</v>
      </c>
      <c r="B178" t="s">
        <v>866</v>
      </c>
    </row>
    <row r="179" spans="1:2">
      <c r="A179" t="s">
        <v>867</v>
      </c>
      <c r="B179" t="s">
        <v>868</v>
      </c>
    </row>
    <row r="180" spans="1:2">
      <c r="A180" t="s">
        <v>869</v>
      </c>
      <c r="B180" t="s">
        <v>870</v>
      </c>
    </row>
    <row r="181" spans="1:2">
      <c r="A181" t="s">
        <v>871</v>
      </c>
      <c r="B181" t="s">
        <v>872</v>
      </c>
    </row>
    <row r="182" spans="1:2">
      <c r="A182" t="s">
        <v>873</v>
      </c>
      <c r="B182" t="s">
        <v>874</v>
      </c>
    </row>
    <row r="183" spans="1:2">
      <c r="A183" t="s">
        <v>875</v>
      </c>
      <c r="B183" t="s">
        <v>876</v>
      </c>
    </row>
    <row r="184" spans="1:2">
      <c r="A184" t="s">
        <v>877</v>
      </c>
      <c r="B184" t="s">
        <v>878</v>
      </c>
    </row>
    <row r="185" spans="1:2">
      <c r="A185" t="s">
        <v>879</v>
      </c>
      <c r="B185" t="s">
        <v>880</v>
      </c>
    </row>
    <row r="186" spans="1:2">
      <c r="A186" t="s">
        <v>881</v>
      </c>
      <c r="B186" t="s">
        <v>882</v>
      </c>
    </row>
    <row r="187" spans="1:2">
      <c r="A187" t="s">
        <v>883</v>
      </c>
      <c r="B187" t="s">
        <v>884</v>
      </c>
    </row>
    <row r="188" spans="1:2">
      <c r="A188" t="s">
        <v>885</v>
      </c>
      <c r="B188" t="s">
        <v>886</v>
      </c>
    </row>
    <row r="189" spans="1:2">
      <c r="A189" t="s">
        <v>887</v>
      </c>
      <c r="B189" t="s">
        <v>888</v>
      </c>
    </row>
    <row r="190" spans="1:2">
      <c r="A190" t="s">
        <v>889</v>
      </c>
      <c r="B190" t="s">
        <v>890</v>
      </c>
    </row>
    <row r="191" spans="1:2">
      <c r="A191" t="s">
        <v>891</v>
      </c>
      <c r="B191" t="s">
        <v>892</v>
      </c>
    </row>
    <row r="192" spans="1:2">
      <c r="A192" t="s">
        <v>893</v>
      </c>
      <c r="B192" t="s">
        <v>894</v>
      </c>
    </row>
    <row r="193" spans="1:2">
      <c r="A193" t="s">
        <v>895</v>
      </c>
      <c r="B193" t="s">
        <v>896</v>
      </c>
    </row>
    <row r="194" spans="1:2">
      <c r="A194" t="s">
        <v>897</v>
      </c>
      <c r="B194" t="s">
        <v>898</v>
      </c>
    </row>
    <row r="195" spans="1:2">
      <c r="A195" t="s">
        <v>899</v>
      </c>
      <c r="B195" t="s">
        <v>900</v>
      </c>
    </row>
    <row r="196" spans="1:2">
      <c r="A196" t="s">
        <v>901</v>
      </c>
      <c r="B196" t="s">
        <v>902</v>
      </c>
    </row>
    <row r="197" spans="1:2">
      <c r="A197" t="s">
        <v>903</v>
      </c>
      <c r="B197" t="s">
        <v>904</v>
      </c>
    </row>
    <row r="198" spans="1:2">
      <c r="A198" t="s">
        <v>905</v>
      </c>
      <c r="B198" t="s">
        <v>906</v>
      </c>
    </row>
    <row r="199" spans="1:2">
      <c r="A199" t="s">
        <v>907</v>
      </c>
      <c r="B199" t="s">
        <v>908</v>
      </c>
    </row>
    <row r="200" spans="1:2">
      <c r="A200" t="s">
        <v>909</v>
      </c>
      <c r="B200" t="s">
        <v>910</v>
      </c>
    </row>
    <row r="201" spans="1:2">
      <c r="A201" t="s">
        <v>911</v>
      </c>
      <c r="B201" t="s">
        <v>912</v>
      </c>
    </row>
    <row r="202" spans="1:2">
      <c r="A202" t="s">
        <v>913</v>
      </c>
      <c r="B202" t="s">
        <v>914</v>
      </c>
    </row>
    <row r="203" spans="1:2">
      <c r="A203" t="s">
        <v>915</v>
      </c>
      <c r="B203" t="s">
        <v>916</v>
      </c>
    </row>
    <row r="204" spans="1:2">
      <c r="A204" t="s">
        <v>917</v>
      </c>
      <c r="B204" t="s">
        <v>918</v>
      </c>
    </row>
    <row r="205" spans="1:2">
      <c r="A205" t="s">
        <v>919</v>
      </c>
      <c r="B205" t="s">
        <v>920</v>
      </c>
    </row>
    <row r="206" spans="1:2">
      <c r="A206" t="s">
        <v>921</v>
      </c>
      <c r="B206" t="s">
        <v>922</v>
      </c>
    </row>
    <row r="207" spans="1:2">
      <c r="A207" t="s">
        <v>923</v>
      </c>
      <c r="B207" t="s">
        <v>924</v>
      </c>
    </row>
    <row r="208" spans="1:2">
      <c r="A208" t="s">
        <v>925</v>
      </c>
      <c r="B208" t="s">
        <v>926</v>
      </c>
    </row>
    <row r="209" spans="1:2">
      <c r="A209" t="s">
        <v>927</v>
      </c>
      <c r="B209" t="s">
        <v>928</v>
      </c>
    </row>
    <row r="210" spans="1:2">
      <c r="A210" t="s">
        <v>929</v>
      </c>
      <c r="B210" t="s">
        <v>930</v>
      </c>
    </row>
    <row r="211" spans="1:2">
      <c r="A211" t="s">
        <v>931</v>
      </c>
      <c r="B211" t="s">
        <v>932</v>
      </c>
    </row>
    <row r="212" spans="1:2">
      <c r="A212" t="s">
        <v>933</v>
      </c>
      <c r="B212" t="s">
        <v>934</v>
      </c>
    </row>
    <row r="213" spans="1:2">
      <c r="A213" t="s">
        <v>935</v>
      </c>
      <c r="B213" t="s">
        <v>936</v>
      </c>
    </row>
    <row r="214" spans="1:2">
      <c r="A214" t="s">
        <v>937</v>
      </c>
      <c r="B214" t="s">
        <v>938</v>
      </c>
    </row>
    <row r="215" spans="1:2">
      <c r="A215" t="s">
        <v>939</v>
      </c>
      <c r="B215" t="s">
        <v>940</v>
      </c>
    </row>
    <row r="216" spans="1:2">
      <c r="A216" t="s">
        <v>941</v>
      </c>
      <c r="B216" t="s">
        <v>942</v>
      </c>
    </row>
    <row r="217" spans="1:2">
      <c r="A217" t="s">
        <v>943</v>
      </c>
      <c r="B217" t="s">
        <v>944</v>
      </c>
    </row>
    <row r="218" spans="1:2">
      <c r="A218" t="s">
        <v>945</v>
      </c>
      <c r="B218" t="s">
        <v>946</v>
      </c>
    </row>
    <row r="219" spans="1:2">
      <c r="A219" t="s">
        <v>947</v>
      </c>
      <c r="B219" t="s">
        <v>948</v>
      </c>
    </row>
    <row r="220" spans="1:2">
      <c r="A220" t="s">
        <v>949</v>
      </c>
      <c r="B220" t="s">
        <v>950</v>
      </c>
    </row>
    <row r="221" spans="1:2">
      <c r="A221" t="s">
        <v>951</v>
      </c>
      <c r="B221" t="s">
        <v>952</v>
      </c>
    </row>
    <row r="222" spans="1:2">
      <c r="A222" t="s">
        <v>953</v>
      </c>
      <c r="B222" t="s">
        <v>954</v>
      </c>
    </row>
    <row r="223" spans="1:2">
      <c r="A223" t="s">
        <v>955</v>
      </c>
      <c r="B223" t="s">
        <v>956</v>
      </c>
    </row>
    <row r="224" spans="1:2">
      <c r="A224" t="s">
        <v>957</v>
      </c>
      <c r="B224" t="s">
        <v>958</v>
      </c>
    </row>
    <row r="225" spans="1:2">
      <c r="A225" t="s">
        <v>959</v>
      </c>
      <c r="B225" t="s">
        <v>960</v>
      </c>
    </row>
    <row r="226" spans="1:2">
      <c r="A226" t="s">
        <v>961</v>
      </c>
      <c r="B226" t="s">
        <v>962</v>
      </c>
    </row>
    <row r="227" spans="1:2">
      <c r="A227" t="s">
        <v>963</v>
      </c>
      <c r="B227" t="s">
        <v>964</v>
      </c>
    </row>
    <row r="228" spans="1:2">
      <c r="A228" t="s">
        <v>965</v>
      </c>
      <c r="B228" t="s">
        <v>966</v>
      </c>
    </row>
    <row r="229" spans="1:2">
      <c r="A229" t="s">
        <v>967</v>
      </c>
      <c r="B229" t="s">
        <v>968</v>
      </c>
    </row>
    <row r="230" spans="1:2">
      <c r="A230" t="s">
        <v>969</v>
      </c>
      <c r="B230" t="s">
        <v>970</v>
      </c>
    </row>
    <row r="231" spans="1:2">
      <c r="A231" t="s">
        <v>971</v>
      </c>
      <c r="B231" t="s">
        <v>972</v>
      </c>
    </row>
    <row r="232" spans="1:2">
      <c r="A232" t="s">
        <v>973</v>
      </c>
      <c r="B232" t="s">
        <v>974</v>
      </c>
    </row>
    <row r="233" spans="1:2">
      <c r="A233" t="s">
        <v>975</v>
      </c>
      <c r="B233" t="s">
        <v>976</v>
      </c>
    </row>
    <row r="234" spans="1:2">
      <c r="A234" t="s">
        <v>977</v>
      </c>
      <c r="B234" t="s">
        <v>978</v>
      </c>
    </row>
    <row r="235" spans="1:2">
      <c r="A235" t="s">
        <v>979</v>
      </c>
      <c r="B235" t="s">
        <v>980</v>
      </c>
    </row>
    <row r="236" spans="1:2">
      <c r="A236" t="s">
        <v>981</v>
      </c>
      <c r="B236" t="s">
        <v>982</v>
      </c>
    </row>
    <row r="237" spans="1:2">
      <c r="A237" t="s">
        <v>983</v>
      </c>
      <c r="B237" t="s">
        <v>984</v>
      </c>
    </row>
    <row r="238" spans="1:2">
      <c r="A238" t="s">
        <v>985</v>
      </c>
      <c r="B238" t="s">
        <v>986</v>
      </c>
    </row>
    <row r="239" spans="1:2">
      <c r="A239" t="s">
        <v>987</v>
      </c>
      <c r="B239" t="s">
        <v>988</v>
      </c>
    </row>
    <row r="240" spans="1:2">
      <c r="A240" t="s">
        <v>989</v>
      </c>
      <c r="B240" t="s">
        <v>990</v>
      </c>
    </row>
    <row r="241" spans="1:2">
      <c r="A241" t="s">
        <v>991</v>
      </c>
      <c r="B241" t="s">
        <v>992</v>
      </c>
    </row>
    <row r="242" spans="1:2">
      <c r="A242" t="s">
        <v>993</v>
      </c>
      <c r="B242" t="s">
        <v>994</v>
      </c>
    </row>
    <row r="243" spans="1:2">
      <c r="A243" t="s">
        <v>995</v>
      </c>
      <c r="B243" t="s">
        <v>996</v>
      </c>
    </row>
    <row r="244" spans="1:2">
      <c r="A244" t="s">
        <v>997</v>
      </c>
      <c r="B244" t="s">
        <v>998</v>
      </c>
    </row>
    <row r="245" spans="1:2">
      <c r="A245" t="s">
        <v>999</v>
      </c>
      <c r="B245" t="s">
        <v>1000</v>
      </c>
    </row>
    <row r="246" spans="1:2">
      <c r="A246" t="s">
        <v>1001</v>
      </c>
      <c r="B246" t="s">
        <v>1002</v>
      </c>
    </row>
    <row r="247" spans="1:2">
      <c r="A247" t="s">
        <v>1003</v>
      </c>
      <c r="B247" t="s">
        <v>1004</v>
      </c>
    </row>
    <row r="248" spans="1:2">
      <c r="A248" t="s">
        <v>1005</v>
      </c>
      <c r="B248" t="s">
        <v>1006</v>
      </c>
    </row>
    <row r="249" spans="1:2">
      <c r="A249" t="s">
        <v>1007</v>
      </c>
      <c r="B249" t="s">
        <v>1008</v>
      </c>
    </row>
    <row r="250" spans="1:2">
      <c r="A250" t="s">
        <v>1009</v>
      </c>
      <c r="B250" t="s">
        <v>1010</v>
      </c>
    </row>
    <row r="251" spans="1:2">
      <c r="A251" t="s">
        <v>1011</v>
      </c>
      <c r="B251" t="s">
        <v>1012</v>
      </c>
    </row>
    <row r="252" spans="1:2">
      <c r="A252" t="s">
        <v>1013</v>
      </c>
      <c r="B252" t="s">
        <v>1014</v>
      </c>
    </row>
    <row r="253" spans="1:2">
      <c r="A253" t="s">
        <v>1015</v>
      </c>
      <c r="B253" t="s">
        <v>1016</v>
      </c>
    </row>
    <row r="254" spans="1:2">
      <c r="A254" t="s">
        <v>1017</v>
      </c>
      <c r="B254" t="s">
        <v>1018</v>
      </c>
    </row>
    <row r="255" spans="1:2">
      <c r="A255" t="s">
        <v>1019</v>
      </c>
      <c r="B255" t="s">
        <v>1020</v>
      </c>
    </row>
    <row r="256" spans="1:2">
      <c r="A256" t="s">
        <v>1021</v>
      </c>
      <c r="B256" t="s">
        <v>1022</v>
      </c>
    </row>
    <row r="257" spans="1:2">
      <c r="A257" t="s">
        <v>1023</v>
      </c>
      <c r="B257" t="s">
        <v>1024</v>
      </c>
    </row>
    <row r="258" spans="1:2">
      <c r="A258" t="s">
        <v>1025</v>
      </c>
      <c r="B258" t="s">
        <v>1026</v>
      </c>
    </row>
    <row r="259" spans="1:2">
      <c r="A259" t="s">
        <v>1027</v>
      </c>
      <c r="B259" t="s">
        <v>1028</v>
      </c>
    </row>
    <row r="260" spans="1:2">
      <c r="A260" t="s">
        <v>1029</v>
      </c>
      <c r="B260" t="s">
        <v>1030</v>
      </c>
    </row>
    <row r="261" spans="1:2">
      <c r="A261" t="s">
        <v>1031</v>
      </c>
      <c r="B261" t="s">
        <v>1032</v>
      </c>
    </row>
    <row r="262" spans="1:2">
      <c r="A262" t="s">
        <v>1033</v>
      </c>
      <c r="B262" t="s">
        <v>1034</v>
      </c>
    </row>
    <row r="263" spans="1:2">
      <c r="A263" t="s">
        <v>1035</v>
      </c>
      <c r="B263" t="s">
        <v>1036</v>
      </c>
    </row>
    <row r="264" spans="1:2">
      <c r="A264" t="s">
        <v>1037</v>
      </c>
      <c r="B264" t="s">
        <v>1038</v>
      </c>
    </row>
    <row r="265" spans="1:2">
      <c r="A265" t="s">
        <v>1039</v>
      </c>
      <c r="B265" t="s">
        <v>1040</v>
      </c>
    </row>
    <row r="266" spans="1:2">
      <c r="A266" t="s">
        <v>1041</v>
      </c>
      <c r="B266" t="s">
        <v>1042</v>
      </c>
    </row>
    <row r="267" spans="1:2">
      <c r="A267" t="s">
        <v>1043</v>
      </c>
      <c r="B267" t="s">
        <v>1044</v>
      </c>
    </row>
    <row r="268" spans="1:2">
      <c r="A268" t="s">
        <v>1045</v>
      </c>
      <c r="B268" t="s">
        <v>1046</v>
      </c>
    </row>
    <row r="269" spans="1:2">
      <c r="A269" t="s">
        <v>1047</v>
      </c>
      <c r="B269" t="s">
        <v>1048</v>
      </c>
    </row>
    <row r="270" spans="1:2">
      <c r="A270" t="s">
        <v>1049</v>
      </c>
      <c r="B270" t="s">
        <v>1050</v>
      </c>
    </row>
    <row r="271" spans="1:2">
      <c r="A271" t="s">
        <v>1051</v>
      </c>
      <c r="B271" t="s">
        <v>1052</v>
      </c>
    </row>
    <row r="272" spans="1:2">
      <c r="A272" t="s">
        <v>1053</v>
      </c>
      <c r="B272" t="s">
        <v>1054</v>
      </c>
    </row>
    <row r="273" spans="1:2">
      <c r="A273" t="s">
        <v>1055</v>
      </c>
      <c r="B273" t="s">
        <v>1056</v>
      </c>
    </row>
    <row r="274" spans="1:2">
      <c r="A274" t="s">
        <v>1057</v>
      </c>
      <c r="B274" t="s">
        <v>1058</v>
      </c>
    </row>
    <row r="275" spans="1:2">
      <c r="A275" t="s">
        <v>1059</v>
      </c>
      <c r="B275" t="s">
        <v>1060</v>
      </c>
    </row>
    <row r="276" spans="1:2">
      <c r="A276" t="s">
        <v>1061</v>
      </c>
      <c r="B276" t="s">
        <v>1062</v>
      </c>
    </row>
    <row r="277" spans="1:2">
      <c r="A277" t="s">
        <v>1063</v>
      </c>
      <c r="B277" t="s">
        <v>1064</v>
      </c>
    </row>
    <row r="278" spans="1:2">
      <c r="A278" t="s">
        <v>1065</v>
      </c>
      <c r="B278" t="s">
        <v>1066</v>
      </c>
    </row>
    <row r="279" spans="1:2">
      <c r="A279" t="s">
        <v>1067</v>
      </c>
      <c r="B279" t="s">
        <v>1068</v>
      </c>
    </row>
    <row r="280" spans="1:2">
      <c r="A280" t="s">
        <v>1069</v>
      </c>
      <c r="B280" t="s">
        <v>1070</v>
      </c>
    </row>
    <row r="281" spans="1:2">
      <c r="A281" t="s">
        <v>1071</v>
      </c>
      <c r="B281" t="s">
        <v>1072</v>
      </c>
    </row>
    <row r="282" spans="1:2">
      <c r="A282" t="s">
        <v>1073</v>
      </c>
      <c r="B282" t="s">
        <v>1074</v>
      </c>
    </row>
    <row r="283" spans="1:2">
      <c r="A283" t="s">
        <v>1075</v>
      </c>
      <c r="B283" t="s">
        <v>1076</v>
      </c>
    </row>
    <row r="284" spans="1:2">
      <c r="A284" t="s">
        <v>1077</v>
      </c>
      <c r="B284" t="s">
        <v>1078</v>
      </c>
    </row>
    <row r="285" spans="1:2">
      <c r="A285" t="s">
        <v>1079</v>
      </c>
      <c r="B285" t="s">
        <v>1080</v>
      </c>
    </row>
    <row r="286" spans="1:2">
      <c r="A286" t="s">
        <v>1081</v>
      </c>
      <c r="B286" t="s">
        <v>1082</v>
      </c>
    </row>
    <row r="287" spans="1:2">
      <c r="A287" t="s">
        <v>1083</v>
      </c>
      <c r="B287" t="s">
        <v>1084</v>
      </c>
    </row>
    <row r="288" spans="1:2">
      <c r="A288" t="s">
        <v>1085</v>
      </c>
      <c r="B288" t="s">
        <v>1086</v>
      </c>
    </row>
    <row r="289" spans="1:2">
      <c r="A289" t="s">
        <v>1087</v>
      </c>
      <c r="B289" t="s">
        <v>1088</v>
      </c>
    </row>
    <row r="290" spans="1:2">
      <c r="A290" t="s">
        <v>1089</v>
      </c>
      <c r="B290" t="s">
        <v>1090</v>
      </c>
    </row>
    <row r="291" spans="1:2">
      <c r="A291" t="s">
        <v>1091</v>
      </c>
      <c r="B291" t="s">
        <v>1092</v>
      </c>
    </row>
    <row r="292" spans="1:2">
      <c r="A292" t="s">
        <v>1093</v>
      </c>
      <c r="B292" t="s">
        <v>1094</v>
      </c>
    </row>
    <row r="293" spans="1:2">
      <c r="A293" t="s">
        <v>1095</v>
      </c>
      <c r="B293" t="s">
        <v>1096</v>
      </c>
    </row>
    <row r="294" spans="1:2">
      <c r="A294" t="s">
        <v>1097</v>
      </c>
      <c r="B294" t="s">
        <v>1098</v>
      </c>
    </row>
    <row r="295" spans="1:2">
      <c r="A295" t="s">
        <v>1099</v>
      </c>
      <c r="B295" t="s">
        <v>1100</v>
      </c>
    </row>
    <row r="296" spans="1:2">
      <c r="A296" t="s">
        <v>1101</v>
      </c>
      <c r="B296" t="s">
        <v>1102</v>
      </c>
    </row>
    <row r="297" spans="1:2">
      <c r="A297" t="s">
        <v>1103</v>
      </c>
      <c r="B297" t="s">
        <v>1104</v>
      </c>
    </row>
    <row r="298" spans="1:2">
      <c r="A298" t="s">
        <v>1105</v>
      </c>
      <c r="B298" t="s">
        <v>1106</v>
      </c>
    </row>
    <row r="299" spans="1:2">
      <c r="A299" t="s">
        <v>1107</v>
      </c>
      <c r="B299" t="s">
        <v>1108</v>
      </c>
    </row>
    <row r="300" spans="1:2">
      <c r="A300" t="s">
        <v>1109</v>
      </c>
      <c r="B300" t="s">
        <v>1110</v>
      </c>
    </row>
    <row r="301" spans="1:2">
      <c r="A301" t="s">
        <v>1111</v>
      </c>
      <c r="B301" t="s">
        <v>1112</v>
      </c>
    </row>
    <row r="302" spans="1:2">
      <c r="A302" t="s">
        <v>1113</v>
      </c>
      <c r="B302" t="s">
        <v>1114</v>
      </c>
    </row>
    <row r="303" spans="1:2">
      <c r="A303" t="s">
        <v>1115</v>
      </c>
      <c r="B303" t="s">
        <v>1116</v>
      </c>
    </row>
    <row r="304" spans="1:2">
      <c r="A304" t="s">
        <v>1117</v>
      </c>
      <c r="B304" t="s">
        <v>1118</v>
      </c>
    </row>
    <row r="305" spans="1:2">
      <c r="A305" t="s">
        <v>1119</v>
      </c>
      <c r="B305" t="s">
        <v>1120</v>
      </c>
    </row>
    <row r="306" spans="1:2">
      <c r="A306" t="s">
        <v>1121</v>
      </c>
      <c r="B306" t="s">
        <v>1122</v>
      </c>
    </row>
    <row r="307" spans="1:2">
      <c r="A307" t="s">
        <v>1123</v>
      </c>
      <c r="B307" t="s">
        <v>1124</v>
      </c>
    </row>
    <row r="308" spans="1:2">
      <c r="A308" t="s">
        <v>1125</v>
      </c>
      <c r="B308" t="s">
        <v>1126</v>
      </c>
    </row>
    <row r="309" spans="1:2">
      <c r="A309" t="s">
        <v>1127</v>
      </c>
      <c r="B309" t="s">
        <v>1128</v>
      </c>
    </row>
    <row r="310" spans="1:2">
      <c r="A310" t="s">
        <v>1129</v>
      </c>
      <c r="B310" t="s">
        <v>1130</v>
      </c>
    </row>
    <row r="311" spans="1:2">
      <c r="A311" t="s">
        <v>1131</v>
      </c>
      <c r="B311" t="s">
        <v>1132</v>
      </c>
    </row>
    <row r="312" spans="1:2">
      <c r="A312" t="s">
        <v>1133</v>
      </c>
      <c r="B312" t="s">
        <v>1134</v>
      </c>
    </row>
    <row r="313" spans="1:2">
      <c r="A313" t="s">
        <v>1135</v>
      </c>
      <c r="B313" t="s">
        <v>1136</v>
      </c>
    </row>
    <row r="314" spans="1:2">
      <c r="A314" t="s">
        <v>1137</v>
      </c>
      <c r="B314" t="s">
        <v>1138</v>
      </c>
    </row>
    <row r="315" spans="1:2">
      <c r="A315" t="s">
        <v>1139</v>
      </c>
      <c r="B315" t="s">
        <v>1140</v>
      </c>
    </row>
    <row r="316" spans="1:2">
      <c r="A316" t="s">
        <v>1141</v>
      </c>
      <c r="B316" t="s">
        <v>1142</v>
      </c>
    </row>
    <row r="317" spans="1:2">
      <c r="A317" t="s">
        <v>1143</v>
      </c>
      <c r="B317" t="s">
        <v>1144</v>
      </c>
    </row>
    <row r="318" spans="1:2">
      <c r="A318" t="s">
        <v>1145</v>
      </c>
      <c r="B318" t="s">
        <v>1146</v>
      </c>
    </row>
    <row r="319" spans="1:2">
      <c r="A319" t="s">
        <v>1147</v>
      </c>
      <c r="B319" t="s">
        <v>1148</v>
      </c>
    </row>
    <row r="320" spans="1:2">
      <c r="A320" t="s">
        <v>1149</v>
      </c>
      <c r="B320" t="s">
        <v>1150</v>
      </c>
    </row>
    <row r="321" spans="1:2">
      <c r="A321" t="s">
        <v>1151</v>
      </c>
      <c r="B321" t="s">
        <v>1152</v>
      </c>
    </row>
    <row r="322" spans="1:2">
      <c r="A322" t="s">
        <v>1153</v>
      </c>
      <c r="B322" t="s">
        <v>1154</v>
      </c>
    </row>
    <row r="323" spans="1:2">
      <c r="A323" t="s">
        <v>1155</v>
      </c>
      <c r="B323" t="s">
        <v>1156</v>
      </c>
    </row>
    <row r="324" spans="1:2">
      <c r="A324" t="s">
        <v>1157</v>
      </c>
      <c r="B324" t="s">
        <v>1158</v>
      </c>
    </row>
    <row r="325" spans="1:2">
      <c r="A325" t="s">
        <v>1159</v>
      </c>
      <c r="B325" t="s">
        <v>1160</v>
      </c>
    </row>
    <row r="326" spans="1:2">
      <c r="A326" t="s">
        <v>1161</v>
      </c>
      <c r="B326" t="s">
        <v>1162</v>
      </c>
    </row>
    <row r="327" spans="1:2">
      <c r="A327" t="s">
        <v>1163</v>
      </c>
      <c r="B327" t="s">
        <v>1164</v>
      </c>
    </row>
    <row r="328" spans="1:2">
      <c r="A328" t="s">
        <v>1165</v>
      </c>
      <c r="B328" t="s">
        <v>1166</v>
      </c>
    </row>
    <row r="329" spans="1:2">
      <c r="A329" t="s">
        <v>1167</v>
      </c>
      <c r="B329" t="s">
        <v>1168</v>
      </c>
    </row>
    <row r="330" spans="1:2">
      <c r="A330" t="s">
        <v>1169</v>
      </c>
      <c r="B330" t="s">
        <v>1170</v>
      </c>
    </row>
    <row r="331" spans="1:2">
      <c r="A331" t="s">
        <v>1171</v>
      </c>
      <c r="B331" t="s">
        <v>1172</v>
      </c>
    </row>
    <row r="332" spans="1:2">
      <c r="A332" t="s">
        <v>1173</v>
      </c>
      <c r="B332" t="s">
        <v>1174</v>
      </c>
    </row>
    <row r="333" spans="1:2">
      <c r="A333" t="s">
        <v>1175</v>
      </c>
      <c r="B333" t="s">
        <v>1176</v>
      </c>
    </row>
    <row r="334" spans="1:2">
      <c r="A334" t="s">
        <v>1177</v>
      </c>
      <c r="B334" t="s">
        <v>1178</v>
      </c>
    </row>
    <row r="335" spans="1:2">
      <c r="A335" t="s">
        <v>1179</v>
      </c>
      <c r="B335" t="s">
        <v>1180</v>
      </c>
    </row>
    <row r="336" spans="1:2">
      <c r="A336" t="s">
        <v>1181</v>
      </c>
      <c r="B336" t="s">
        <v>1182</v>
      </c>
    </row>
    <row r="337" spans="1:2">
      <c r="A337" t="s">
        <v>1183</v>
      </c>
      <c r="B337" t="s">
        <v>1184</v>
      </c>
    </row>
    <row r="338" spans="1:2">
      <c r="A338" t="s">
        <v>1185</v>
      </c>
      <c r="B338" t="s">
        <v>1186</v>
      </c>
    </row>
    <row r="339" spans="1:2">
      <c r="A339" t="s">
        <v>1187</v>
      </c>
      <c r="B339" t="s">
        <v>1188</v>
      </c>
    </row>
    <row r="340" spans="1:2">
      <c r="A340" t="s">
        <v>1189</v>
      </c>
      <c r="B340" t="s">
        <v>1190</v>
      </c>
    </row>
    <row r="341" spans="1:2">
      <c r="A341" t="s">
        <v>1191</v>
      </c>
      <c r="B341" t="s">
        <v>1192</v>
      </c>
    </row>
    <row r="342" spans="1:2">
      <c r="A342" t="s">
        <v>1193</v>
      </c>
      <c r="B342" t="s">
        <v>1194</v>
      </c>
    </row>
    <row r="343" spans="1:2">
      <c r="A343" t="s">
        <v>1195</v>
      </c>
      <c r="B343" t="s">
        <v>1196</v>
      </c>
    </row>
    <row r="344" spans="1:2">
      <c r="A344" t="s">
        <v>1197</v>
      </c>
      <c r="B344" t="s">
        <v>1198</v>
      </c>
    </row>
    <row r="345" spans="1:2">
      <c r="A345" t="s">
        <v>1199</v>
      </c>
      <c r="B345" t="s">
        <v>1200</v>
      </c>
    </row>
    <row r="346" spans="1:2">
      <c r="A346" t="s">
        <v>1201</v>
      </c>
      <c r="B346" t="s">
        <v>1202</v>
      </c>
    </row>
    <row r="347" spans="1:2">
      <c r="A347" t="s">
        <v>1203</v>
      </c>
      <c r="B347" t="s">
        <v>1204</v>
      </c>
    </row>
    <row r="348" spans="1:2">
      <c r="A348" t="s">
        <v>1205</v>
      </c>
      <c r="B348" t="s">
        <v>1206</v>
      </c>
    </row>
    <row r="349" spans="1:2">
      <c r="A349" t="s">
        <v>1207</v>
      </c>
      <c r="B349" t="s">
        <v>1208</v>
      </c>
    </row>
    <row r="350" spans="1:2">
      <c r="A350" t="s">
        <v>1209</v>
      </c>
      <c r="B350" t="s">
        <v>1210</v>
      </c>
    </row>
    <row r="351" spans="1:2">
      <c r="A351" t="s">
        <v>1211</v>
      </c>
      <c r="B351" t="s">
        <v>1212</v>
      </c>
    </row>
    <row r="352" spans="1:2">
      <c r="A352" t="s">
        <v>1213</v>
      </c>
      <c r="B352" t="s">
        <v>1214</v>
      </c>
    </row>
    <row r="353" spans="1:2">
      <c r="A353" t="s">
        <v>1215</v>
      </c>
      <c r="B353" t="s">
        <v>1216</v>
      </c>
    </row>
    <row r="354" spans="1:2">
      <c r="A354" t="s">
        <v>1217</v>
      </c>
      <c r="B354" t="s">
        <v>1218</v>
      </c>
    </row>
    <row r="355" spans="1:2">
      <c r="A355" t="s">
        <v>1219</v>
      </c>
      <c r="B355" t="s">
        <v>1220</v>
      </c>
    </row>
    <row r="356" spans="1:2">
      <c r="A356" t="s">
        <v>1221</v>
      </c>
      <c r="B356" t="s">
        <v>1222</v>
      </c>
    </row>
    <row r="357" spans="1:2">
      <c r="A357" t="s">
        <v>1223</v>
      </c>
      <c r="B357" t="s">
        <v>1224</v>
      </c>
    </row>
    <row r="358" spans="1:2">
      <c r="A358" t="s">
        <v>1225</v>
      </c>
      <c r="B358" t="s">
        <v>1226</v>
      </c>
    </row>
    <row r="359" spans="1:2">
      <c r="A359" t="s">
        <v>1227</v>
      </c>
      <c r="B359" t="s">
        <v>1228</v>
      </c>
    </row>
    <row r="360" spans="1:2">
      <c r="A360" t="s">
        <v>1229</v>
      </c>
      <c r="B360" t="s">
        <v>1230</v>
      </c>
    </row>
    <row r="361" spans="1:2">
      <c r="A361" t="s">
        <v>1231</v>
      </c>
      <c r="B361" t="s">
        <v>1232</v>
      </c>
    </row>
    <row r="362" spans="1:2">
      <c r="A362" t="s">
        <v>1233</v>
      </c>
      <c r="B362" t="s">
        <v>1234</v>
      </c>
    </row>
    <row r="363" spans="1:2">
      <c r="A363" t="s">
        <v>1235</v>
      </c>
      <c r="B363" t="s">
        <v>1236</v>
      </c>
    </row>
    <row r="364" spans="1:2">
      <c r="A364" t="s">
        <v>1237</v>
      </c>
      <c r="B364" t="s">
        <v>1238</v>
      </c>
    </row>
    <row r="365" spans="1:2">
      <c r="A365" t="s">
        <v>1239</v>
      </c>
      <c r="B365" t="s">
        <v>1240</v>
      </c>
    </row>
    <row r="366" spans="1:2">
      <c r="A366" t="s">
        <v>1241</v>
      </c>
      <c r="B366" t="s">
        <v>1242</v>
      </c>
    </row>
    <row r="367" spans="1:2">
      <c r="A367" t="s">
        <v>1243</v>
      </c>
      <c r="B367" t="s">
        <v>1244</v>
      </c>
    </row>
    <row r="368" spans="1:2">
      <c r="A368" t="s">
        <v>1245</v>
      </c>
      <c r="B368" t="s">
        <v>1246</v>
      </c>
    </row>
    <row r="369" spans="1:2">
      <c r="A369" t="s">
        <v>1247</v>
      </c>
      <c r="B369" t="s">
        <v>1248</v>
      </c>
    </row>
    <row r="370" spans="1:2">
      <c r="A370" t="s">
        <v>1249</v>
      </c>
      <c r="B370" t="s">
        <v>1250</v>
      </c>
    </row>
    <row r="371" spans="1:2">
      <c r="A371" t="s">
        <v>1251</v>
      </c>
      <c r="B371" t="s">
        <v>1252</v>
      </c>
    </row>
    <row r="372" spans="1:2">
      <c r="A372" t="s">
        <v>1253</v>
      </c>
      <c r="B372" t="s">
        <v>1254</v>
      </c>
    </row>
    <row r="373" spans="1:2">
      <c r="A373" t="s">
        <v>1255</v>
      </c>
      <c r="B373" t="s">
        <v>1256</v>
      </c>
    </row>
    <row r="374" spans="1:2">
      <c r="A374" t="s">
        <v>1257</v>
      </c>
      <c r="B374" t="s">
        <v>1258</v>
      </c>
    </row>
    <row r="375" spans="1:2">
      <c r="A375" t="s">
        <v>1259</v>
      </c>
      <c r="B375" t="s">
        <v>1260</v>
      </c>
    </row>
    <row r="376" spans="1:2">
      <c r="A376" t="s">
        <v>1261</v>
      </c>
      <c r="B376" t="s">
        <v>1262</v>
      </c>
    </row>
    <row r="377" spans="1:2">
      <c r="A377" t="s">
        <v>1263</v>
      </c>
      <c r="B377" t="s">
        <v>1264</v>
      </c>
    </row>
    <row r="378" spans="1:2">
      <c r="A378" t="s">
        <v>1265</v>
      </c>
      <c r="B378" t="s">
        <v>1266</v>
      </c>
    </row>
    <row r="379" spans="1:2">
      <c r="A379" t="s">
        <v>1267</v>
      </c>
      <c r="B379" t="s">
        <v>1268</v>
      </c>
    </row>
    <row r="380" spans="1:2">
      <c r="A380" t="s">
        <v>1269</v>
      </c>
      <c r="B380" t="s">
        <v>1270</v>
      </c>
    </row>
    <row r="381" spans="1:2">
      <c r="A381" t="s">
        <v>1271</v>
      </c>
      <c r="B381" t="s">
        <v>1272</v>
      </c>
    </row>
    <row r="382" spans="1:2">
      <c r="A382" t="s">
        <v>1273</v>
      </c>
      <c r="B382" t="s">
        <v>1274</v>
      </c>
    </row>
    <row r="383" spans="1:2">
      <c r="A383" t="s">
        <v>1275</v>
      </c>
      <c r="B383" t="s">
        <v>1276</v>
      </c>
    </row>
    <row r="384" spans="1:2">
      <c r="A384" t="s">
        <v>1277</v>
      </c>
      <c r="B384" t="s">
        <v>1278</v>
      </c>
    </row>
    <row r="385" spans="1:2">
      <c r="A385" t="s">
        <v>1279</v>
      </c>
      <c r="B385" t="s">
        <v>1280</v>
      </c>
    </row>
    <row r="386" spans="1:2">
      <c r="A386" t="s">
        <v>1281</v>
      </c>
      <c r="B386" t="s">
        <v>1282</v>
      </c>
    </row>
    <row r="387" spans="1:2">
      <c r="A387" t="s">
        <v>1283</v>
      </c>
      <c r="B387" t="s">
        <v>1284</v>
      </c>
    </row>
    <row r="388" spans="1:2">
      <c r="A388" t="s">
        <v>1285</v>
      </c>
      <c r="B388" t="s">
        <v>1286</v>
      </c>
    </row>
    <row r="389" spans="1:2">
      <c r="A389" t="s">
        <v>1287</v>
      </c>
      <c r="B389" t="s">
        <v>1288</v>
      </c>
    </row>
    <row r="390" spans="1:2">
      <c r="A390" t="s">
        <v>1289</v>
      </c>
      <c r="B390" t="s">
        <v>1290</v>
      </c>
    </row>
    <row r="391" spans="1:2">
      <c r="A391" t="s">
        <v>1291</v>
      </c>
      <c r="B391" t="s">
        <v>1292</v>
      </c>
    </row>
    <row r="392" spans="1:2">
      <c r="A392" t="s">
        <v>1293</v>
      </c>
      <c r="B392" t="s">
        <v>1294</v>
      </c>
    </row>
    <row r="393" spans="1:2">
      <c r="A393" t="s">
        <v>1295</v>
      </c>
      <c r="B393" t="s">
        <v>1296</v>
      </c>
    </row>
    <row r="394" spans="1:2">
      <c r="A394" t="s">
        <v>1297</v>
      </c>
      <c r="B394" t="s">
        <v>1298</v>
      </c>
    </row>
    <row r="395" spans="1:2">
      <c r="A395" t="s">
        <v>1299</v>
      </c>
      <c r="B395" t="s">
        <v>1300</v>
      </c>
    </row>
    <row r="396" spans="1:2">
      <c r="A396" t="s">
        <v>1301</v>
      </c>
      <c r="B396" t="s">
        <v>1302</v>
      </c>
    </row>
    <row r="397" spans="1:2">
      <c r="A397" t="s">
        <v>1303</v>
      </c>
      <c r="B397" t="s">
        <v>1304</v>
      </c>
    </row>
    <row r="398" spans="1:2">
      <c r="A398" t="s">
        <v>1305</v>
      </c>
      <c r="B398" t="s">
        <v>1306</v>
      </c>
    </row>
    <row r="399" spans="1:2">
      <c r="A399" t="s">
        <v>1307</v>
      </c>
      <c r="B399" t="s">
        <v>1308</v>
      </c>
    </row>
    <row r="400" spans="1:2">
      <c r="A400" t="s">
        <v>1309</v>
      </c>
      <c r="B400" t="s">
        <v>1310</v>
      </c>
    </row>
    <row r="401" spans="1:2">
      <c r="A401" t="s">
        <v>1311</v>
      </c>
      <c r="B401" t="s">
        <v>1312</v>
      </c>
    </row>
    <row r="402" spans="1:2">
      <c r="A402" t="s">
        <v>1313</v>
      </c>
      <c r="B402" t="s">
        <v>1314</v>
      </c>
    </row>
    <row r="403" spans="1:2">
      <c r="A403" t="s">
        <v>1315</v>
      </c>
      <c r="B403" t="s">
        <v>1316</v>
      </c>
    </row>
    <row r="404" spans="1:2">
      <c r="A404" t="s">
        <v>1317</v>
      </c>
      <c r="B404" t="s">
        <v>1318</v>
      </c>
    </row>
    <row r="405" spans="1:2">
      <c r="A405" t="s">
        <v>1319</v>
      </c>
      <c r="B405" t="s">
        <v>1320</v>
      </c>
    </row>
    <row r="406" spans="1:2">
      <c r="A406" t="s">
        <v>1321</v>
      </c>
      <c r="B406" t="s">
        <v>1322</v>
      </c>
    </row>
    <row r="407" spans="1:2">
      <c r="A407" t="s">
        <v>1323</v>
      </c>
      <c r="B407" t="s">
        <v>1324</v>
      </c>
    </row>
    <row r="408" spans="1:2">
      <c r="A408" t="s">
        <v>1325</v>
      </c>
      <c r="B408" t="s">
        <v>1326</v>
      </c>
    </row>
    <row r="409" spans="1:2">
      <c r="A409" t="s">
        <v>1327</v>
      </c>
      <c r="B409" t="s">
        <v>1328</v>
      </c>
    </row>
    <row r="410" spans="1:2">
      <c r="A410" t="s">
        <v>1329</v>
      </c>
      <c r="B410" t="s">
        <v>1330</v>
      </c>
    </row>
    <row r="411" spans="1:2">
      <c r="A411" t="s">
        <v>1331</v>
      </c>
      <c r="B411" t="s">
        <v>1332</v>
      </c>
    </row>
    <row r="412" spans="1:2">
      <c r="A412" t="s">
        <v>1333</v>
      </c>
      <c r="B412" t="s">
        <v>1334</v>
      </c>
    </row>
    <row r="413" spans="1:2">
      <c r="A413" t="s">
        <v>1335</v>
      </c>
      <c r="B413" t="s">
        <v>1336</v>
      </c>
    </row>
    <row r="414" spans="1:2">
      <c r="A414" t="s">
        <v>1337</v>
      </c>
      <c r="B414" t="s">
        <v>1338</v>
      </c>
    </row>
    <row r="415" spans="1:2">
      <c r="A415" t="s">
        <v>1339</v>
      </c>
      <c r="B415" t="s">
        <v>1340</v>
      </c>
    </row>
    <row r="416" spans="1:2">
      <c r="A416" t="s">
        <v>1341</v>
      </c>
      <c r="B416" t="s">
        <v>1342</v>
      </c>
    </row>
    <row r="417" spans="1:2">
      <c r="A417" t="s">
        <v>1343</v>
      </c>
      <c r="B417" t="s">
        <v>1344</v>
      </c>
    </row>
    <row r="418" spans="1:2">
      <c r="A418" t="s">
        <v>1345</v>
      </c>
      <c r="B418" t="s">
        <v>1346</v>
      </c>
    </row>
    <row r="419" spans="1:2">
      <c r="A419" t="s">
        <v>1347</v>
      </c>
      <c r="B419" t="s">
        <v>1348</v>
      </c>
    </row>
    <row r="420" spans="1:2">
      <c r="A420" t="s">
        <v>1349</v>
      </c>
      <c r="B420" t="s">
        <v>1350</v>
      </c>
    </row>
    <row r="421" spans="1:2">
      <c r="A421" t="s">
        <v>1351</v>
      </c>
      <c r="B421" t="s">
        <v>1352</v>
      </c>
    </row>
    <row r="422" spans="1:2">
      <c r="A422" t="s">
        <v>1353</v>
      </c>
      <c r="B422" t="s">
        <v>1354</v>
      </c>
    </row>
    <row r="423" spans="1:2">
      <c r="A423" t="s">
        <v>1355</v>
      </c>
      <c r="B423" t="s">
        <v>1356</v>
      </c>
    </row>
    <row r="424" spans="1:2">
      <c r="A424" t="s">
        <v>1357</v>
      </c>
      <c r="B424" t="s">
        <v>1358</v>
      </c>
    </row>
    <row r="425" spans="1:2">
      <c r="A425" t="s">
        <v>1359</v>
      </c>
      <c r="B425" t="s">
        <v>1360</v>
      </c>
    </row>
    <row r="426" spans="1:2">
      <c r="A426" t="s">
        <v>1361</v>
      </c>
      <c r="B426" t="s">
        <v>1362</v>
      </c>
    </row>
    <row r="427" spans="1:2">
      <c r="A427" t="s">
        <v>1363</v>
      </c>
      <c r="B427" t="s">
        <v>1364</v>
      </c>
    </row>
    <row r="428" spans="1:2">
      <c r="A428" t="s">
        <v>1365</v>
      </c>
      <c r="B428" t="s">
        <v>1366</v>
      </c>
    </row>
    <row r="429" spans="1:2">
      <c r="A429" t="s">
        <v>1367</v>
      </c>
      <c r="B429" t="s">
        <v>1368</v>
      </c>
    </row>
    <row r="430" spans="1:2">
      <c r="A430" t="s">
        <v>1369</v>
      </c>
      <c r="B430" t="s">
        <v>1370</v>
      </c>
    </row>
    <row r="431" spans="1:2">
      <c r="A431" t="s">
        <v>1371</v>
      </c>
      <c r="B431" t="s">
        <v>1372</v>
      </c>
    </row>
    <row r="432" spans="1:2">
      <c r="A432" t="s">
        <v>1373</v>
      </c>
      <c r="B432" t="s">
        <v>1374</v>
      </c>
    </row>
    <row r="433" spans="1:2">
      <c r="A433" t="s">
        <v>1375</v>
      </c>
      <c r="B433" t="s">
        <v>1376</v>
      </c>
    </row>
    <row r="434" spans="1:2">
      <c r="A434" t="s">
        <v>1377</v>
      </c>
      <c r="B434" t="s">
        <v>1378</v>
      </c>
    </row>
    <row r="435" spans="1:2">
      <c r="A435" t="s">
        <v>1379</v>
      </c>
      <c r="B435" t="s">
        <v>1380</v>
      </c>
    </row>
    <row r="436" spans="1:2">
      <c r="A436" t="s">
        <v>1381</v>
      </c>
      <c r="B436" t="s">
        <v>1382</v>
      </c>
    </row>
    <row r="437" spans="1:2">
      <c r="A437" t="s">
        <v>1383</v>
      </c>
      <c r="B437" t="s">
        <v>1384</v>
      </c>
    </row>
    <row r="438" spans="1:2">
      <c r="A438" t="s">
        <v>1383</v>
      </c>
      <c r="B438" t="s">
        <v>1385</v>
      </c>
    </row>
    <row r="439" spans="1:2">
      <c r="A439" t="s">
        <v>1386</v>
      </c>
      <c r="B439" t="s">
        <v>1384</v>
      </c>
    </row>
    <row r="440" spans="1:2">
      <c r="A440" t="s">
        <v>1387</v>
      </c>
      <c r="B440" t="s">
        <v>1388</v>
      </c>
    </row>
    <row r="441" spans="1:2">
      <c r="A441" t="s">
        <v>1389</v>
      </c>
      <c r="B441" t="s">
        <v>1390</v>
      </c>
    </row>
    <row r="442" spans="1:2">
      <c r="A442" t="s">
        <v>1391</v>
      </c>
      <c r="B442" t="s">
        <v>1392</v>
      </c>
    </row>
    <row r="443" spans="1:2">
      <c r="A443" t="s">
        <v>1393</v>
      </c>
      <c r="B443" t="s">
        <v>1394</v>
      </c>
    </row>
    <row r="444" spans="1:2">
      <c r="A444" t="s">
        <v>1395</v>
      </c>
      <c r="B444" t="s">
        <v>1396</v>
      </c>
    </row>
    <row r="445" spans="1:2">
      <c r="A445" t="s">
        <v>1397</v>
      </c>
      <c r="B445" t="s">
        <v>1398</v>
      </c>
    </row>
    <row r="446" spans="1:2">
      <c r="A446" t="s">
        <v>1399</v>
      </c>
      <c r="B446" t="s">
        <v>1400</v>
      </c>
    </row>
    <row r="447" spans="1:2">
      <c r="A447" t="s">
        <v>1401</v>
      </c>
      <c r="B447" t="s">
        <v>1402</v>
      </c>
    </row>
    <row r="448" spans="1:2">
      <c r="A448" t="s">
        <v>1403</v>
      </c>
      <c r="B448" t="s">
        <v>1404</v>
      </c>
    </row>
    <row r="449" spans="1:2">
      <c r="A449" t="s">
        <v>1405</v>
      </c>
      <c r="B449" t="s">
        <v>1406</v>
      </c>
    </row>
    <row r="450" spans="1:2">
      <c r="A450" t="s">
        <v>1407</v>
      </c>
      <c r="B450" t="s">
        <v>1408</v>
      </c>
    </row>
    <row r="451" spans="1:2">
      <c r="A451" t="s">
        <v>1409</v>
      </c>
      <c r="B451" t="s">
        <v>1410</v>
      </c>
    </row>
    <row r="452" spans="1:2">
      <c r="A452" t="s">
        <v>1411</v>
      </c>
      <c r="B452" t="s">
        <v>1412</v>
      </c>
    </row>
    <row r="453" spans="1:2">
      <c r="A453" t="s">
        <v>1413</v>
      </c>
      <c r="B453" t="s">
        <v>1414</v>
      </c>
    </row>
    <row r="454" spans="1:2">
      <c r="A454" t="s">
        <v>1415</v>
      </c>
      <c r="B454" t="s">
        <v>1414</v>
      </c>
    </row>
    <row r="455" spans="1:2">
      <c r="A455" t="s">
        <v>1416</v>
      </c>
      <c r="B455" t="s">
        <v>1414</v>
      </c>
    </row>
    <row r="456" spans="1:2">
      <c r="A456" t="s">
        <v>1417</v>
      </c>
      <c r="B456" t="s">
        <v>1418</v>
      </c>
    </row>
    <row r="457" spans="1:2">
      <c r="A457" t="s">
        <v>1419</v>
      </c>
      <c r="B457" t="s">
        <v>1420</v>
      </c>
    </row>
    <row r="458" spans="1:2">
      <c r="A458" t="s">
        <v>1421</v>
      </c>
      <c r="B458" t="s">
        <v>1406</v>
      </c>
    </row>
    <row r="459" spans="1:2">
      <c r="A459" t="s">
        <v>1422</v>
      </c>
      <c r="B459" t="s">
        <v>1423</v>
      </c>
    </row>
    <row r="460" spans="1:2">
      <c r="A460" t="s">
        <v>1424</v>
      </c>
      <c r="B460" t="s">
        <v>1425</v>
      </c>
    </row>
    <row r="461" spans="1:2">
      <c r="A461" t="s">
        <v>1426</v>
      </c>
      <c r="B461" t="s">
        <v>1427</v>
      </c>
    </row>
    <row r="462" spans="1:2">
      <c r="A462" t="s">
        <v>1428</v>
      </c>
      <c r="B462" t="s">
        <v>1429</v>
      </c>
    </row>
    <row r="463" spans="1:2">
      <c r="A463" t="s">
        <v>1430</v>
      </c>
      <c r="B463" t="s">
        <v>1431</v>
      </c>
    </row>
    <row r="464" spans="1:2">
      <c r="A464" t="s">
        <v>1432</v>
      </c>
      <c r="B464" t="s">
        <v>1433</v>
      </c>
    </row>
    <row r="465" spans="1:2">
      <c r="A465" t="s">
        <v>1434</v>
      </c>
      <c r="B465" t="s">
        <v>1435</v>
      </c>
    </row>
    <row r="466" spans="1:2">
      <c r="A466" t="s">
        <v>1436</v>
      </c>
      <c r="B466" t="s">
        <v>1437</v>
      </c>
    </row>
    <row r="467" spans="1:2">
      <c r="A467" t="s">
        <v>1438</v>
      </c>
      <c r="B467" t="s">
        <v>1439</v>
      </c>
    </row>
    <row r="468" spans="1:2">
      <c r="A468" t="s">
        <v>1440</v>
      </c>
      <c r="B468" t="s">
        <v>1441</v>
      </c>
    </row>
    <row r="469" spans="1:2">
      <c r="A469" t="s">
        <v>1442</v>
      </c>
      <c r="B469" t="s">
        <v>1443</v>
      </c>
    </row>
    <row r="470" spans="1:2">
      <c r="A470" t="s">
        <v>1444</v>
      </c>
      <c r="B470" t="s">
        <v>1443</v>
      </c>
    </row>
    <row r="471" spans="1:2">
      <c r="A471" t="s">
        <v>1445</v>
      </c>
      <c r="B471" t="s">
        <v>1446</v>
      </c>
    </row>
    <row r="472" spans="1:2">
      <c r="A472" t="s">
        <v>1447</v>
      </c>
      <c r="B472" t="s">
        <v>1448</v>
      </c>
    </row>
    <row r="473" spans="1:2">
      <c r="A473" t="s">
        <v>1449</v>
      </c>
      <c r="B473" t="s">
        <v>1450</v>
      </c>
    </row>
    <row r="474" spans="1:2">
      <c r="A474" t="s">
        <v>1451</v>
      </c>
      <c r="B474" t="s">
        <v>1452</v>
      </c>
    </row>
    <row r="475" spans="1:2">
      <c r="A475" t="s">
        <v>1453</v>
      </c>
      <c r="B475" t="s">
        <v>1454</v>
      </c>
    </row>
    <row r="476" spans="1:2">
      <c r="A476" t="s">
        <v>1455</v>
      </c>
      <c r="B476" t="s">
        <v>1456</v>
      </c>
    </row>
    <row r="477" spans="1:2">
      <c r="A477" t="s">
        <v>1457</v>
      </c>
      <c r="B477" t="s">
        <v>1458</v>
      </c>
    </row>
    <row r="478" spans="1:2">
      <c r="A478" t="s">
        <v>1459</v>
      </c>
      <c r="B478" t="s">
        <v>1460</v>
      </c>
    </row>
    <row r="479" spans="1:2">
      <c r="A479" t="s">
        <v>1461</v>
      </c>
      <c r="B479" t="s">
        <v>1462</v>
      </c>
    </row>
    <row r="480" spans="1:2">
      <c r="A480" t="s">
        <v>1463</v>
      </c>
      <c r="B480" t="s">
        <v>1464</v>
      </c>
    </row>
    <row r="481" spans="1:2">
      <c r="A481" t="s">
        <v>1465</v>
      </c>
      <c r="B481" t="s">
        <v>1466</v>
      </c>
    </row>
    <row r="482" spans="1:2">
      <c r="A482" t="s">
        <v>1467</v>
      </c>
      <c r="B482" t="s">
        <v>1468</v>
      </c>
    </row>
    <row r="483" spans="1:2">
      <c r="A483" t="s">
        <v>1469</v>
      </c>
      <c r="B483" t="s">
        <v>1470</v>
      </c>
    </row>
    <row r="484" spans="1:2">
      <c r="A484" t="s">
        <v>1471</v>
      </c>
      <c r="B484" t="s">
        <v>1472</v>
      </c>
    </row>
    <row r="485" spans="1:2">
      <c r="A485" t="s">
        <v>1473</v>
      </c>
      <c r="B485" t="s">
        <v>1474</v>
      </c>
    </row>
    <row r="486" spans="1:2">
      <c r="A486" t="s">
        <v>1475</v>
      </c>
      <c r="B486" t="s">
        <v>1476</v>
      </c>
    </row>
    <row r="487" spans="1:2">
      <c r="A487" t="s">
        <v>1477</v>
      </c>
      <c r="B487" t="s">
        <v>1478</v>
      </c>
    </row>
    <row r="488" spans="1:2">
      <c r="A488" t="s">
        <v>1479</v>
      </c>
      <c r="B488" t="s">
        <v>1480</v>
      </c>
    </row>
    <row r="489" spans="1:2">
      <c r="A489" t="s">
        <v>1481</v>
      </c>
      <c r="B489" t="s">
        <v>1482</v>
      </c>
    </row>
    <row r="490" spans="1:2">
      <c r="A490" t="s">
        <v>1483</v>
      </c>
      <c r="B490" t="s">
        <v>1484</v>
      </c>
    </row>
    <row r="491" spans="1:2">
      <c r="A491" t="s">
        <v>1485</v>
      </c>
      <c r="B491" t="s">
        <v>1486</v>
      </c>
    </row>
    <row r="492" spans="1:2">
      <c r="A492" t="s">
        <v>1487</v>
      </c>
      <c r="B492" t="s">
        <v>1488</v>
      </c>
    </row>
    <row r="493" spans="1:2">
      <c r="A493" t="s">
        <v>1489</v>
      </c>
      <c r="B493" t="s">
        <v>1490</v>
      </c>
    </row>
    <row r="494" spans="1:2">
      <c r="A494" t="s">
        <v>1491</v>
      </c>
      <c r="B494" t="s">
        <v>1492</v>
      </c>
    </row>
    <row r="495" spans="1:2">
      <c r="A495" t="s">
        <v>1493</v>
      </c>
      <c r="B495" t="s">
        <v>1494</v>
      </c>
    </row>
    <row r="496" spans="1:2">
      <c r="A496" t="s">
        <v>1495</v>
      </c>
      <c r="B496" t="s">
        <v>1496</v>
      </c>
    </row>
    <row r="497" spans="1:2">
      <c r="A497" t="s">
        <v>1497</v>
      </c>
      <c r="B497" t="s">
        <v>1498</v>
      </c>
    </row>
    <row r="498" spans="1:2">
      <c r="A498" t="s">
        <v>1499</v>
      </c>
      <c r="B498" t="s">
        <v>1500</v>
      </c>
    </row>
    <row r="499" spans="1:2">
      <c r="A499" t="s">
        <v>1501</v>
      </c>
      <c r="B499" t="s">
        <v>1502</v>
      </c>
    </row>
    <row r="500" spans="1:2">
      <c r="A500" t="s">
        <v>1503</v>
      </c>
      <c r="B500" t="s">
        <v>1504</v>
      </c>
    </row>
    <row r="501" spans="1:2">
      <c r="A501" t="s">
        <v>1505</v>
      </c>
      <c r="B501" t="s">
        <v>1506</v>
      </c>
    </row>
    <row r="502" spans="1:2">
      <c r="A502" t="s">
        <v>1507</v>
      </c>
      <c r="B502" t="s">
        <v>1508</v>
      </c>
    </row>
    <row r="503" spans="1:2">
      <c r="A503" t="s">
        <v>1509</v>
      </c>
      <c r="B503" t="s">
        <v>1510</v>
      </c>
    </row>
    <row r="504" spans="1:2">
      <c r="A504" t="s">
        <v>1511</v>
      </c>
      <c r="B504" t="s">
        <v>1512</v>
      </c>
    </row>
    <row r="505" spans="1:2">
      <c r="A505" t="s">
        <v>1513</v>
      </c>
      <c r="B505" t="s">
        <v>1514</v>
      </c>
    </row>
    <row r="506" spans="1:2">
      <c r="A506" t="s">
        <v>1515</v>
      </c>
      <c r="B506" t="s">
        <v>1516</v>
      </c>
    </row>
    <row r="507" spans="1:2">
      <c r="A507" t="s">
        <v>1517</v>
      </c>
      <c r="B507" t="s">
        <v>1518</v>
      </c>
    </row>
    <row r="508" spans="1:2">
      <c r="A508" t="s">
        <v>1519</v>
      </c>
      <c r="B508" t="s">
        <v>1520</v>
      </c>
    </row>
    <row r="509" spans="1:2">
      <c r="A509" t="s">
        <v>1521</v>
      </c>
      <c r="B509" t="s">
        <v>1522</v>
      </c>
    </row>
    <row r="510" spans="1:2">
      <c r="A510" t="s">
        <v>1523</v>
      </c>
      <c r="B510" t="s">
        <v>1524</v>
      </c>
    </row>
    <row r="511" spans="1:2">
      <c r="A511" t="s">
        <v>1525</v>
      </c>
      <c r="B511" t="s">
        <v>1526</v>
      </c>
    </row>
    <row r="512" spans="1:2">
      <c r="A512" t="s">
        <v>1527</v>
      </c>
      <c r="B512" t="s">
        <v>1528</v>
      </c>
    </row>
    <row r="513" spans="1:2">
      <c r="A513" t="s">
        <v>1529</v>
      </c>
      <c r="B513" t="s">
        <v>1530</v>
      </c>
    </row>
    <row r="514" spans="1:2">
      <c r="A514" t="s">
        <v>1531</v>
      </c>
      <c r="B514" t="s">
        <v>1532</v>
      </c>
    </row>
    <row r="515" spans="1:2">
      <c r="A515" t="s">
        <v>1533</v>
      </c>
      <c r="B515" t="s">
        <v>1534</v>
      </c>
    </row>
    <row r="516" spans="1:2">
      <c r="A516" t="s">
        <v>1535</v>
      </c>
      <c r="B516" t="s">
        <v>1536</v>
      </c>
    </row>
    <row r="517" spans="1:2">
      <c r="A517" t="s">
        <v>1537</v>
      </c>
      <c r="B517" t="s">
        <v>1538</v>
      </c>
    </row>
    <row r="518" spans="1:2">
      <c r="A518" t="s">
        <v>1539</v>
      </c>
      <c r="B518" t="s">
        <v>1540</v>
      </c>
    </row>
    <row r="519" spans="1:2">
      <c r="A519" t="s">
        <v>1541</v>
      </c>
      <c r="B519" t="s">
        <v>1542</v>
      </c>
    </row>
    <row r="520" spans="1:2">
      <c r="A520" t="s">
        <v>1543</v>
      </c>
      <c r="B520" t="s">
        <v>1544</v>
      </c>
    </row>
    <row r="521" spans="1:2">
      <c r="A521" t="s">
        <v>1545</v>
      </c>
      <c r="B521" t="s">
        <v>1546</v>
      </c>
    </row>
    <row r="522" spans="1:2">
      <c r="A522" t="s">
        <v>1547</v>
      </c>
      <c r="B522" t="s">
        <v>1548</v>
      </c>
    </row>
    <row r="523" spans="1:2">
      <c r="A523" t="s">
        <v>1549</v>
      </c>
      <c r="B523" t="s">
        <v>1550</v>
      </c>
    </row>
    <row r="524" spans="1:2">
      <c r="A524" t="s">
        <v>1551</v>
      </c>
      <c r="B524" t="s">
        <v>1552</v>
      </c>
    </row>
    <row r="525" spans="1:2">
      <c r="A525" t="s">
        <v>1553</v>
      </c>
      <c r="B525" t="s">
        <v>1554</v>
      </c>
    </row>
    <row r="526" spans="1:2">
      <c r="A526" t="s">
        <v>1555</v>
      </c>
      <c r="B526" t="s">
        <v>1556</v>
      </c>
    </row>
    <row r="527" spans="1:2">
      <c r="A527" t="s">
        <v>1557</v>
      </c>
      <c r="B527" t="s">
        <v>1558</v>
      </c>
    </row>
    <row r="528" spans="1:2">
      <c r="A528" t="s">
        <v>1559</v>
      </c>
      <c r="B528" t="s">
        <v>1560</v>
      </c>
    </row>
    <row r="529" spans="1:2">
      <c r="A529" t="s">
        <v>1561</v>
      </c>
      <c r="B529" t="s">
        <v>1562</v>
      </c>
    </row>
    <row r="530" spans="1:2">
      <c r="A530" t="s">
        <v>1563</v>
      </c>
      <c r="B530" t="s">
        <v>1564</v>
      </c>
    </row>
    <row r="531" spans="1:2">
      <c r="A531" t="s">
        <v>1565</v>
      </c>
      <c r="B531" t="s">
        <v>1566</v>
      </c>
    </row>
    <row r="532" spans="1:2">
      <c r="A532" t="s">
        <v>1567</v>
      </c>
      <c r="B532" t="s">
        <v>1568</v>
      </c>
    </row>
    <row r="533" spans="1:2">
      <c r="A533" t="s">
        <v>1569</v>
      </c>
      <c r="B533" t="s">
        <v>1570</v>
      </c>
    </row>
    <row r="534" spans="1:2">
      <c r="A534" t="s">
        <v>1571</v>
      </c>
      <c r="B534" t="s">
        <v>1572</v>
      </c>
    </row>
    <row r="535" spans="1:2">
      <c r="A535" t="s">
        <v>1573</v>
      </c>
      <c r="B535" t="s">
        <v>1574</v>
      </c>
    </row>
    <row r="536" spans="1:2">
      <c r="A536" t="s">
        <v>1575</v>
      </c>
      <c r="B536" t="s">
        <v>1576</v>
      </c>
    </row>
    <row r="537" spans="1:2">
      <c r="A537" t="s">
        <v>1577</v>
      </c>
      <c r="B537" t="s">
        <v>1578</v>
      </c>
    </row>
    <row r="538" spans="1:2">
      <c r="A538" t="s">
        <v>1579</v>
      </c>
      <c r="B538" t="s">
        <v>1580</v>
      </c>
    </row>
    <row r="539" spans="1:2">
      <c r="A539" t="s">
        <v>1581</v>
      </c>
      <c r="B539" t="s">
        <v>1582</v>
      </c>
    </row>
    <row r="540" spans="1:2">
      <c r="A540" t="s">
        <v>1583</v>
      </c>
      <c r="B540" t="s">
        <v>1584</v>
      </c>
    </row>
    <row r="541" spans="1:2">
      <c r="A541" t="s">
        <v>1585</v>
      </c>
      <c r="B541" t="s">
        <v>1586</v>
      </c>
    </row>
    <row r="542" spans="1:2">
      <c r="A542" t="s">
        <v>1587</v>
      </c>
      <c r="B542" t="s">
        <v>1588</v>
      </c>
    </row>
    <row r="543" spans="1:2">
      <c r="A543" t="s">
        <v>1589</v>
      </c>
      <c r="B543" t="s">
        <v>1590</v>
      </c>
    </row>
    <row r="544" spans="1:2">
      <c r="A544" t="s">
        <v>1591</v>
      </c>
      <c r="B544" t="s">
        <v>1592</v>
      </c>
    </row>
    <row r="545" spans="1:2">
      <c r="A545" t="s">
        <v>1593</v>
      </c>
      <c r="B545" t="s">
        <v>1594</v>
      </c>
    </row>
    <row r="546" spans="1:2">
      <c r="A546" t="s">
        <v>1595</v>
      </c>
      <c r="B546" t="s">
        <v>1596</v>
      </c>
    </row>
    <row r="547" spans="1:2">
      <c r="A547" t="s">
        <v>1597</v>
      </c>
      <c r="B547" t="s">
        <v>1598</v>
      </c>
    </row>
    <row r="548" spans="1:2">
      <c r="A548" t="s">
        <v>1599</v>
      </c>
      <c r="B548" t="s">
        <v>1600</v>
      </c>
    </row>
    <row r="549" spans="1:2">
      <c r="A549" t="s">
        <v>1601</v>
      </c>
      <c r="B549" t="s">
        <v>1602</v>
      </c>
    </row>
    <row r="550" spans="1:2">
      <c r="A550" t="s">
        <v>1603</v>
      </c>
      <c r="B550" t="s">
        <v>1604</v>
      </c>
    </row>
    <row r="551" spans="1:2">
      <c r="A551" t="s">
        <v>1605</v>
      </c>
      <c r="B551" t="s">
        <v>1606</v>
      </c>
    </row>
    <row r="552" spans="1:2">
      <c r="A552" t="s">
        <v>1607</v>
      </c>
      <c r="B552" t="s">
        <v>1608</v>
      </c>
    </row>
    <row r="553" spans="1:2">
      <c r="A553" t="s">
        <v>1609</v>
      </c>
      <c r="B553" t="s">
        <v>1610</v>
      </c>
    </row>
    <row r="554" spans="1:2">
      <c r="A554" t="s">
        <v>1611</v>
      </c>
      <c r="B554" t="s">
        <v>1612</v>
      </c>
    </row>
    <row r="555" spans="1:2">
      <c r="A555" t="s">
        <v>1613</v>
      </c>
      <c r="B555" t="s">
        <v>1614</v>
      </c>
    </row>
    <row r="556" spans="1:2">
      <c r="A556" t="s">
        <v>1615</v>
      </c>
      <c r="B556" t="s">
        <v>1616</v>
      </c>
    </row>
    <row r="557" spans="1:2">
      <c r="A557" t="s">
        <v>1617</v>
      </c>
      <c r="B557" t="s">
        <v>1618</v>
      </c>
    </row>
    <row r="558" spans="1:2">
      <c r="A558" t="s">
        <v>1619</v>
      </c>
      <c r="B558" t="s">
        <v>1620</v>
      </c>
    </row>
    <row r="559" spans="1:2">
      <c r="A559" t="s">
        <v>1621</v>
      </c>
      <c r="B559" t="s">
        <v>1622</v>
      </c>
    </row>
    <row r="560" spans="1:2">
      <c r="A560" t="s">
        <v>1623</v>
      </c>
      <c r="B560" t="s">
        <v>1624</v>
      </c>
    </row>
    <row r="561" spans="1:2">
      <c r="A561" t="s">
        <v>1625</v>
      </c>
      <c r="B561" t="s">
        <v>1626</v>
      </c>
    </row>
    <row r="562" spans="1:2">
      <c r="A562" t="s">
        <v>1627</v>
      </c>
      <c r="B562" t="s">
        <v>1628</v>
      </c>
    </row>
    <row r="563" spans="1:2">
      <c r="A563" t="s">
        <v>1629</v>
      </c>
      <c r="B563" t="s">
        <v>1630</v>
      </c>
    </row>
    <row r="564" spans="1:2">
      <c r="A564" t="s">
        <v>1631</v>
      </c>
      <c r="B564" t="s">
        <v>1632</v>
      </c>
    </row>
    <row r="565" spans="1:2">
      <c r="A565" t="s">
        <v>1633</v>
      </c>
      <c r="B565" t="s">
        <v>1634</v>
      </c>
    </row>
    <row r="566" spans="1:2">
      <c r="A566" t="s">
        <v>1635</v>
      </c>
      <c r="B566" t="s">
        <v>1636</v>
      </c>
    </row>
    <row r="567" spans="1:2">
      <c r="A567" t="s">
        <v>1637</v>
      </c>
      <c r="B567" t="s">
        <v>1638</v>
      </c>
    </row>
    <row r="568" spans="1:2">
      <c r="A568" t="s">
        <v>1639</v>
      </c>
      <c r="B568" t="s">
        <v>1640</v>
      </c>
    </row>
    <row r="569" spans="1:2">
      <c r="A569" t="s">
        <v>1641</v>
      </c>
      <c r="B569" t="s">
        <v>1642</v>
      </c>
    </row>
    <row r="570" spans="1:2">
      <c r="A570" t="s">
        <v>1643</v>
      </c>
      <c r="B570" t="s">
        <v>1644</v>
      </c>
    </row>
    <row r="571" spans="1:2">
      <c r="A571" t="s">
        <v>1645</v>
      </c>
      <c r="B571" t="s">
        <v>1646</v>
      </c>
    </row>
    <row r="572" spans="1:2">
      <c r="A572" t="s">
        <v>1647</v>
      </c>
      <c r="B572" t="s">
        <v>1648</v>
      </c>
    </row>
    <row r="573" spans="1:2">
      <c r="A573" t="s">
        <v>1649</v>
      </c>
      <c r="B573" t="s">
        <v>1650</v>
      </c>
    </row>
    <row r="574" spans="1:2">
      <c r="A574" t="s">
        <v>1651</v>
      </c>
      <c r="B574" t="s">
        <v>1652</v>
      </c>
    </row>
    <row r="575" spans="1:2">
      <c r="A575" t="s">
        <v>1653</v>
      </c>
      <c r="B575" t="s">
        <v>1654</v>
      </c>
    </row>
    <row r="576" spans="1:2">
      <c r="A576" t="s">
        <v>1655</v>
      </c>
      <c r="B576" t="s">
        <v>1656</v>
      </c>
    </row>
    <row r="577" spans="1:2">
      <c r="A577" t="s">
        <v>1657</v>
      </c>
      <c r="B577" t="s">
        <v>1658</v>
      </c>
    </row>
    <row r="578" spans="1:2">
      <c r="A578" t="s">
        <v>1659</v>
      </c>
      <c r="B578" t="s">
        <v>1660</v>
      </c>
    </row>
    <row r="579" spans="1:2">
      <c r="A579" t="s">
        <v>1661</v>
      </c>
      <c r="B579" t="s">
        <v>1662</v>
      </c>
    </row>
    <row r="580" spans="1:2">
      <c r="A580" t="s">
        <v>1663</v>
      </c>
      <c r="B580" t="s">
        <v>1664</v>
      </c>
    </row>
    <row r="581" spans="1:2">
      <c r="A581" t="s">
        <v>1665</v>
      </c>
      <c r="B581" t="s">
        <v>1666</v>
      </c>
    </row>
    <row r="582" spans="1:2">
      <c r="A582" t="s">
        <v>1667</v>
      </c>
      <c r="B582" t="s">
        <v>1668</v>
      </c>
    </row>
    <row r="583" spans="1:2">
      <c r="A583" t="s">
        <v>1669</v>
      </c>
      <c r="B583" t="s">
        <v>1670</v>
      </c>
    </row>
    <row r="584" spans="1:2">
      <c r="A584" t="s">
        <v>1671</v>
      </c>
      <c r="B584" t="s">
        <v>1672</v>
      </c>
    </row>
    <row r="585" spans="1:2">
      <c r="A585" t="s">
        <v>1673</v>
      </c>
      <c r="B585" t="s">
        <v>1674</v>
      </c>
    </row>
    <row r="586" spans="1:2">
      <c r="A586" t="s">
        <v>1675</v>
      </c>
      <c r="B586" t="s">
        <v>1676</v>
      </c>
    </row>
    <row r="587" spans="1:2">
      <c r="A587" t="s">
        <v>1677</v>
      </c>
      <c r="B587" t="s">
        <v>1678</v>
      </c>
    </row>
    <row r="588" spans="1:2">
      <c r="A588" t="s">
        <v>1679</v>
      </c>
      <c r="B588" t="s">
        <v>1680</v>
      </c>
    </row>
    <row r="589" spans="1:2">
      <c r="A589" t="s">
        <v>1681</v>
      </c>
      <c r="B589" t="s">
        <v>1682</v>
      </c>
    </row>
    <row r="590" spans="1:2">
      <c r="A590" t="s">
        <v>1683</v>
      </c>
      <c r="B590" t="s">
        <v>1684</v>
      </c>
    </row>
    <row r="591" spans="1:2">
      <c r="A591" t="s">
        <v>1685</v>
      </c>
      <c r="B591" t="s">
        <v>1686</v>
      </c>
    </row>
    <row r="592" spans="1:2">
      <c r="A592" t="s">
        <v>1687</v>
      </c>
      <c r="B592" t="s">
        <v>1688</v>
      </c>
    </row>
    <row r="593" spans="1:2">
      <c r="A593" t="s">
        <v>1689</v>
      </c>
      <c r="B593" t="s">
        <v>1690</v>
      </c>
    </row>
    <row r="594" spans="1:2">
      <c r="A594" t="s">
        <v>1691</v>
      </c>
      <c r="B594" t="s">
        <v>1692</v>
      </c>
    </row>
    <row r="595" spans="1:2">
      <c r="A595" t="s">
        <v>1693</v>
      </c>
      <c r="B595" t="s">
        <v>1694</v>
      </c>
    </row>
    <row r="596" spans="1:2">
      <c r="A596" t="s">
        <v>1695</v>
      </c>
      <c r="B596" t="s">
        <v>1696</v>
      </c>
    </row>
    <row r="597" spans="1:2">
      <c r="A597" t="s">
        <v>1697</v>
      </c>
      <c r="B597" t="s">
        <v>1698</v>
      </c>
    </row>
    <row r="598" spans="1:2">
      <c r="A598" t="s">
        <v>1699</v>
      </c>
      <c r="B598" t="s">
        <v>1700</v>
      </c>
    </row>
    <row r="599" spans="1:2">
      <c r="A599" t="s">
        <v>1701</v>
      </c>
      <c r="B599" t="s">
        <v>1702</v>
      </c>
    </row>
    <row r="600" spans="1:2">
      <c r="A600" t="s">
        <v>1703</v>
      </c>
      <c r="B600" t="s">
        <v>1704</v>
      </c>
    </row>
    <row r="601" spans="1:2">
      <c r="A601" t="s">
        <v>1705</v>
      </c>
      <c r="B601" t="s">
        <v>1706</v>
      </c>
    </row>
    <row r="602" spans="1:2">
      <c r="A602" t="s">
        <v>1707</v>
      </c>
      <c r="B602" t="s">
        <v>1708</v>
      </c>
    </row>
    <row r="603" spans="1:2">
      <c r="A603" t="s">
        <v>1709</v>
      </c>
      <c r="B603" t="s">
        <v>1710</v>
      </c>
    </row>
    <row r="604" spans="1:2">
      <c r="A604" t="s">
        <v>1711</v>
      </c>
      <c r="B604" t="s">
        <v>1712</v>
      </c>
    </row>
    <row r="605" spans="1:2">
      <c r="A605" t="s">
        <v>1713</v>
      </c>
      <c r="B605" t="s">
        <v>1714</v>
      </c>
    </row>
    <row r="606" spans="1:2">
      <c r="A606" t="s">
        <v>1715</v>
      </c>
      <c r="B606" t="s">
        <v>1716</v>
      </c>
    </row>
    <row r="607" spans="1:2">
      <c r="A607" t="s">
        <v>1717</v>
      </c>
      <c r="B607" t="s">
        <v>1718</v>
      </c>
    </row>
    <row r="608" spans="1:2">
      <c r="A608" t="s">
        <v>1719</v>
      </c>
      <c r="B608" t="s">
        <v>1720</v>
      </c>
    </row>
    <row r="609" spans="1:2">
      <c r="A609" t="s">
        <v>1721</v>
      </c>
      <c r="B609" t="s">
        <v>1722</v>
      </c>
    </row>
    <row r="610" spans="1:2">
      <c r="A610" t="s">
        <v>1723</v>
      </c>
      <c r="B610" t="s">
        <v>1724</v>
      </c>
    </row>
    <row r="611" spans="1:2">
      <c r="A611" t="s">
        <v>1725</v>
      </c>
      <c r="B611" t="s">
        <v>1726</v>
      </c>
    </row>
    <row r="612" spans="1:2">
      <c r="A612" t="s">
        <v>1727</v>
      </c>
      <c r="B612" t="s">
        <v>1728</v>
      </c>
    </row>
    <row r="613" spans="1:2">
      <c r="A613" t="s">
        <v>1729</v>
      </c>
      <c r="B613" t="s">
        <v>1726</v>
      </c>
    </row>
    <row r="614" spans="1:2">
      <c r="A614" t="s">
        <v>1730</v>
      </c>
      <c r="B614" t="s">
        <v>1726</v>
      </c>
    </row>
    <row r="615" spans="1:2">
      <c r="A615" t="s">
        <v>1731</v>
      </c>
      <c r="B615" t="s">
        <v>1726</v>
      </c>
    </row>
    <row r="616" spans="1:2">
      <c r="A616" t="s">
        <v>1732</v>
      </c>
      <c r="B616" t="s">
        <v>1733</v>
      </c>
    </row>
    <row r="617" spans="1:2">
      <c r="A617" t="s">
        <v>1734</v>
      </c>
      <c r="B617" t="s">
        <v>1735</v>
      </c>
    </row>
    <row r="618" spans="1:2">
      <c r="A618" t="s">
        <v>1736</v>
      </c>
      <c r="B618" t="s">
        <v>1737</v>
      </c>
    </row>
    <row r="619" spans="1:2">
      <c r="A619" t="s">
        <v>1738</v>
      </c>
      <c r="B619" t="s">
        <v>1739</v>
      </c>
    </row>
    <row r="620" spans="1:2">
      <c r="A620" t="s">
        <v>1740</v>
      </c>
      <c r="B620" t="s">
        <v>1741</v>
      </c>
    </row>
    <row r="621" spans="1:2">
      <c r="A621" t="s">
        <v>1742</v>
      </c>
      <c r="B621" t="s">
        <v>1743</v>
      </c>
    </row>
    <row r="622" spans="1:2">
      <c r="A622" t="s">
        <v>1744</v>
      </c>
      <c r="B622" t="s">
        <v>1745</v>
      </c>
    </row>
    <row r="623" spans="1:2">
      <c r="A623" t="s">
        <v>1746</v>
      </c>
      <c r="B623" t="s">
        <v>1747</v>
      </c>
    </row>
    <row r="624" spans="1:2">
      <c r="A624" t="s">
        <v>1748</v>
      </c>
      <c r="B624" t="s">
        <v>1749</v>
      </c>
    </row>
    <row r="625" spans="1:2">
      <c r="A625" t="s">
        <v>1750</v>
      </c>
      <c r="B625" t="s">
        <v>1751</v>
      </c>
    </row>
    <row r="626" spans="1:2">
      <c r="A626" t="s">
        <v>1752</v>
      </c>
      <c r="B626" t="s">
        <v>1753</v>
      </c>
    </row>
    <row r="627" spans="1:2">
      <c r="A627" t="s">
        <v>1754</v>
      </c>
      <c r="B627" t="s">
        <v>1755</v>
      </c>
    </row>
    <row r="628" spans="1:2">
      <c r="A628" t="s">
        <v>1756</v>
      </c>
      <c r="B628" t="s">
        <v>1757</v>
      </c>
    </row>
    <row r="629" spans="1:2">
      <c r="A629" t="s">
        <v>1758</v>
      </c>
      <c r="B629" t="s">
        <v>1759</v>
      </c>
    </row>
    <row r="630" spans="1:2">
      <c r="A630" t="s">
        <v>1760</v>
      </c>
      <c r="B630" t="s">
        <v>1761</v>
      </c>
    </row>
    <row r="631" spans="1:2">
      <c r="A631" t="s">
        <v>1762</v>
      </c>
      <c r="B631" t="s">
        <v>1763</v>
      </c>
    </row>
    <row r="632" spans="1:2">
      <c r="A632" t="s">
        <v>1764</v>
      </c>
      <c r="B632" t="s">
        <v>1765</v>
      </c>
    </row>
    <row r="633" spans="1:2">
      <c r="A633" t="s">
        <v>1766</v>
      </c>
      <c r="B633" t="s">
        <v>1767</v>
      </c>
    </row>
    <row r="634" spans="1:2">
      <c r="A634" t="s">
        <v>1768</v>
      </c>
      <c r="B634" t="s">
        <v>1769</v>
      </c>
    </row>
    <row r="635" spans="1:2">
      <c r="A635" t="s">
        <v>1770</v>
      </c>
      <c r="B635" t="s">
        <v>1771</v>
      </c>
    </row>
    <row r="636" spans="1:2">
      <c r="A636" t="s">
        <v>1772</v>
      </c>
      <c r="B636" t="s">
        <v>1773</v>
      </c>
    </row>
    <row r="637" spans="1:2">
      <c r="A637" t="s">
        <v>1774</v>
      </c>
      <c r="B637" t="s">
        <v>1775</v>
      </c>
    </row>
    <row r="638" spans="1:2">
      <c r="A638" t="s">
        <v>1776</v>
      </c>
      <c r="B638" t="s">
        <v>1777</v>
      </c>
    </row>
    <row r="639" spans="1:2">
      <c r="A639" t="s">
        <v>1778</v>
      </c>
      <c r="B639" t="s">
        <v>1779</v>
      </c>
    </row>
    <row r="640" spans="1:2">
      <c r="A640" t="s">
        <v>1780</v>
      </c>
      <c r="B640" t="s">
        <v>1781</v>
      </c>
    </row>
    <row r="641" spans="1:2">
      <c r="A641" t="s">
        <v>1782</v>
      </c>
      <c r="B641" t="s">
        <v>1783</v>
      </c>
    </row>
    <row r="642" spans="1:2">
      <c r="A642" t="s">
        <v>1784</v>
      </c>
      <c r="B642" t="s">
        <v>1785</v>
      </c>
    </row>
    <row r="643" spans="1:2">
      <c r="A643" t="s">
        <v>1786</v>
      </c>
      <c r="B643" t="s">
        <v>1787</v>
      </c>
    </row>
    <row r="644" spans="1:2">
      <c r="A644" t="s">
        <v>1788</v>
      </c>
      <c r="B644" t="s">
        <v>1789</v>
      </c>
    </row>
    <row r="645" spans="1:2">
      <c r="A645" t="s">
        <v>1790</v>
      </c>
      <c r="B645" t="s">
        <v>1791</v>
      </c>
    </row>
    <row r="646" spans="1:2">
      <c r="A646" t="s">
        <v>1792</v>
      </c>
      <c r="B646" t="s">
        <v>1793</v>
      </c>
    </row>
    <row r="647" spans="1:2">
      <c r="A647" t="s">
        <v>1794</v>
      </c>
      <c r="B647" t="s">
        <v>1795</v>
      </c>
    </row>
    <row r="648" spans="1:2">
      <c r="A648" t="s">
        <v>1796</v>
      </c>
      <c r="B648" t="s">
        <v>1797</v>
      </c>
    </row>
    <row r="649" spans="1:2">
      <c r="A649" t="s">
        <v>1798</v>
      </c>
      <c r="B649" t="s">
        <v>1799</v>
      </c>
    </row>
    <row r="650" spans="1:2">
      <c r="A650" t="s">
        <v>1800</v>
      </c>
      <c r="B650" t="s">
        <v>1801</v>
      </c>
    </row>
    <row r="651" spans="1:2">
      <c r="A651" t="s">
        <v>1802</v>
      </c>
      <c r="B651" t="s">
        <v>1803</v>
      </c>
    </row>
    <row r="652" spans="1:2">
      <c r="A652" t="s">
        <v>1804</v>
      </c>
      <c r="B652" t="s">
        <v>1805</v>
      </c>
    </row>
    <row r="653" spans="1:2">
      <c r="A653" t="s">
        <v>1806</v>
      </c>
      <c r="B653" t="s">
        <v>1807</v>
      </c>
    </row>
    <row r="654" spans="1:2">
      <c r="A654" t="s">
        <v>1808</v>
      </c>
      <c r="B654" t="s">
        <v>1809</v>
      </c>
    </row>
    <row r="655" spans="1:2">
      <c r="A655" t="s">
        <v>1810</v>
      </c>
      <c r="B655" t="s">
        <v>1811</v>
      </c>
    </row>
    <row r="656" spans="1:2">
      <c r="A656" t="s">
        <v>1812</v>
      </c>
      <c r="B656" t="s">
        <v>1813</v>
      </c>
    </row>
    <row r="657" spans="1:2">
      <c r="A657" t="s">
        <v>1814</v>
      </c>
      <c r="B657" t="s">
        <v>1815</v>
      </c>
    </row>
    <row r="658" spans="1:2">
      <c r="A658" t="s">
        <v>1816</v>
      </c>
      <c r="B658" t="s">
        <v>1817</v>
      </c>
    </row>
    <row r="659" spans="1:2">
      <c r="A659" t="s">
        <v>1818</v>
      </c>
      <c r="B659" t="s">
        <v>1819</v>
      </c>
    </row>
    <row r="660" spans="1:2">
      <c r="A660" t="s">
        <v>1820</v>
      </c>
      <c r="B660" t="s">
        <v>1821</v>
      </c>
    </row>
    <row r="661" spans="1:2">
      <c r="A661" t="s">
        <v>1822</v>
      </c>
      <c r="B661" t="s">
        <v>1823</v>
      </c>
    </row>
    <row r="662" spans="1:2">
      <c r="A662" t="s">
        <v>1824</v>
      </c>
      <c r="B662" t="s">
        <v>1825</v>
      </c>
    </row>
    <row r="663" spans="1:2">
      <c r="A663" t="s">
        <v>1826</v>
      </c>
      <c r="B663" t="s">
        <v>1825</v>
      </c>
    </row>
    <row r="664" spans="1:2">
      <c r="A664" t="s">
        <v>1827</v>
      </c>
      <c r="B664" t="s">
        <v>1828</v>
      </c>
    </row>
    <row r="665" spans="1:2">
      <c r="A665" t="s">
        <v>1829</v>
      </c>
      <c r="B665" t="s">
        <v>1830</v>
      </c>
    </row>
    <row r="666" spans="1:2">
      <c r="A666" t="s">
        <v>1831</v>
      </c>
      <c r="B666" t="s">
        <v>1832</v>
      </c>
    </row>
    <row r="667" spans="1:2">
      <c r="A667" t="s">
        <v>1833</v>
      </c>
      <c r="B667" t="s">
        <v>1834</v>
      </c>
    </row>
    <row r="668" spans="1:2">
      <c r="A668" t="s">
        <v>1835</v>
      </c>
      <c r="B668" t="s">
        <v>1836</v>
      </c>
    </row>
    <row r="669" spans="1:2">
      <c r="A669" t="s">
        <v>1837</v>
      </c>
      <c r="B669" t="s">
        <v>1838</v>
      </c>
    </row>
    <row r="670" spans="1:2">
      <c r="A670" t="s">
        <v>1839</v>
      </c>
      <c r="B670" t="s">
        <v>1840</v>
      </c>
    </row>
    <row r="671" spans="1:2">
      <c r="A671" t="s">
        <v>1841</v>
      </c>
      <c r="B671" t="s">
        <v>1842</v>
      </c>
    </row>
    <row r="672" spans="1:2">
      <c r="A672" t="s">
        <v>1843</v>
      </c>
      <c r="B672" t="s">
        <v>1844</v>
      </c>
    </row>
    <row r="673" spans="1:2">
      <c r="A673" t="s">
        <v>1845</v>
      </c>
      <c r="B673" t="s">
        <v>1846</v>
      </c>
    </row>
    <row r="674" spans="1:2">
      <c r="A674" t="s">
        <v>1847</v>
      </c>
      <c r="B674" t="s">
        <v>1848</v>
      </c>
    </row>
    <row r="675" spans="1:2">
      <c r="A675" t="s">
        <v>1849</v>
      </c>
      <c r="B675" t="s">
        <v>1850</v>
      </c>
    </row>
    <row r="676" spans="1:2">
      <c r="A676" t="s">
        <v>1851</v>
      </c>
      <c r="B676" t="s">
        <v>1852</v>
      </c>
    </row>
    <row r="677" spans="1:2">
      <c r="A677" t="s">
        <v>1853</v>
      </c>
      <c r="B677" t="s">
        <v>1854</v>
      </c>
    </row>
    <row r="678" spans="1:2">
      <c r="A678" t="s">
        <v>1855</v>
      </c>
      <c r="B678" t="s">
        <v>1856</v>
      </c>
    </row>
    <row r="679" spans="1:2">
      <c r="A679" t="s">
        <v>1857</v>
      </c>
      <c r="B679" t="s">
        <v>1858</v>
      </c>
    </row>
    <row r="680" spans="1:2">
      <c r="A680" t="s">
        <v>1859</v>
      </c>
      <c r="B680" t="s">
        <v>1860</v>
      </c>
    </row>
    <row r="681" spans="1:2">
      <c r="A681" t="s">
        <v>1861</v>
      </c>
      <c r="B681" t="s">
        <v>1862</v>
      </c>
    </row>
    <row r="682" spans="1:2">
      <c r="A682" t="s">
        <v>1863</v>
      </c>
      <c r="B682" t="s">
        <v>1864</v>
      </c>
    </row>
    <row r="683" spans="1:2">
      <c r="A683" t="s">
        <v>1865</v>
      </c>
      <c r="B683" t="s">
        <v>1866</v>
      </c>
    </row>
    <row r="684" spans="1:2">
      <c r="A684" t="s">
        <v>1867</v>
      </c>
      <c r="B684" t="s">
        <v>1868</v>
      </c>
    </row>
    <row r="685" spans="1:2">
      <c r="A685" t="s">
        <v>1869</v>
      </c>
      <c r="B685" t="s">
        <v>1870</v>
      </c>
    </row>
    <row r="686" spans="1:2">
      <c r="A686" t="s">
        <v>1871</v>
      </c>
      <c r="B686" t="s">
        <v>1872</v>
      </c>
    </row>
    <row r="687" spans="1:2">
      <c r="A687" t="s">
        <v>1873</v>
      </c>
      <c r="B687" t="s">
        <v>1874</v>
      </c>
    </row>
    <row r="688" spans="1:2">
      <c r="A688" t="s">
        <v>1875</v>
      </c>
      <c r="B688" t="s">
        <v>1876</v>
      </c>
    </row>
    <row r="689" spans="1:2">
      <c r="A689" t="s">
        <v>1877</v>
      </c>
      <c r="B689" t="s">
        <v>1878</v>
      </c>
    </row>
    <row r="690" spans="1:2">
      <c r="A690" t="s">
        <v>1879</v>
      </c>
      <c r="B690" t="s">
        <v>1880</v>
      </c>
    </row>
    <row r="691" spans="1:2">
      <c r="A691" t="s">
        <v>1881</v>
      </c>
      <c r="B691" t="s">
        <v>1882</v>
      </c>
    </row>
    <row r="692" spans="1:2">
      <c r="A692" t="s">
        <v>1883</v>
      </c>
      <c r="B692" t="s">
        <v>1884</v>
      </c>
    </row>
    <row r="693" spans="1:2">
      <c r="A693" t="s">
        <v>1885</v>
      </c>
      <c r="B693" t="s">
        <v>1886</v>
      </c>
    </row>
    <row r="694" spans="1:2">
      <c r="A694" t="s">
        <v>1887</v>
      </c>
      <c r="B694" t="s">
        <v>1888</v>
      </c>
    </row>
    <row r="695" spans="1:2">
      <c r="A695" t="s">
        <v>1889</v>
      </c>
      <c r="B695" t="s">
        <v>1890</v>
      </c>
    </row>
    <row r="696" spans="1:2">
      <c r="A696" t="s">
        <v>1891</v>
      </c>
      <c r="B696" t="s">
        <v>1892</v>
      </c>
    </row>
    <row r="697" spans="1:2">
      <c r="A697" t="s">
        <v>1893</v>
      </c>
      <c r="B697" t="s">
        <v>1894</v>
      </c>
    </row>
    <row r="698" spans="1:2">
      <c r="A698" t="s">
        <v>1895</v>
      </c>
      <c r="B698" t="s">
        <v>1896</v>
      </c>
    </row>
    <row r="699" spans="1:2">
      <c r="A699" t="s">
        <v>1897</v>
      </c>
      <c r="B699" t="s">
        <v>1898</v>
      </c>
    </row>
    <row r="700" spans="1:2">
      <c r="A700" t="s">
        <v>1899</v>
      </c>
      <c r="B700" t="s">
        <v>1900</v>
      </c>
    </row>
    <row r="701" spans="1:2">
      <c r="A701" t="s">
        <v>1901</v>
      </c>
      <c r="B701" t="s">
        <v>1902</v>
      </c>
    </row>
    <row r="702" spans="1:2">
      <c r="A702" t="s">
        <v>1903</v>
      </c>
      <c r="B702" t="s">
        <v>1904</v>
      </c>
    </row>
    <row r="703" spans="1:2">
      <c r="A703" t="s">
        <v>1905</v>
      </c>
      <c r="B703" t="s">
        <v>1906</v>
      </c>
    </row>
    <row r="704" spans="1:2">
      <c r="A704" t="s">
        <v>1907</v>
      </c>
      <c r="B704" t="s">
        <v>1908</v>
      </c>
    </row>
    <row r="705" spans="1:2">
      <c r="A705" t="s">
        <v>1909</v>
      </c>
      <c r="B705" t="s">
        <v>1910</v>
      </c>
    </row>
    <row r="706" spans="1:2">
      <c r="A706" t="s">
        <v>1911</v>
      </c>
      <c r="B706" t="s">
        <v>1912</v>
      </c>
    </row>
    <row r="707" spans="1:2">
      <c r="A707" t="s">
        <v>1913</v>
      </c>
      <c r="B707" t="s">
        <v>1914</v>
      </c>
    </row>
    <row r="708" spans="1:2">
      <c r="A708" t="s">
        <v>1915</v>
      </c>
      <c r="B708" t="s">
        <v>1916</v>
      </c>
    </row>
    <row r="709" spans="1:2">
      <c r="A709" t="s">
        <v>1917</v>
      </c>
      <c r="B709" t="s">
        <v>1918</v>
      </c>
    </row>
    <row r="710" spans="1:2">
      <c r="A710" t="s">
        <v>1919</v>
      </c>
      <c r="B710" t="s">
        <v>1920</v>
      </c>
    </row>
    <row r="711" spans="1:2">
      <c r="A711" t="s">
        <v>1921</v>
      </c>
      <c r="B711" t="s">
        <v>1922</v>
      </c>
    </row>
    <row r="712" spans="1:2">
      <c r="A712" t="s">
        <v>1923</v>
      </c>
      <c r="B712" t="s">
        <v>1924</v>
      </c>
    </row>
    <row r="713" spans="1:2">
      <c r="A713" t="s">
        <v>1925</v>
      </c>
      <c r="B713" t="s">
        <v>1926</v>
      </c>
    </row>
    <row r="714" spans="1:2">
      <c r="A714" t="s">
        <v>1927</v>
      </c>
      <c r="B714" t="s">
        <v>1928</v>
      </c>
    </row>
    <row r="715" spans="1:2">
      <c r="A715" t="s">
        <v>1929</v>
      </c>
      <c r="B715" t="s">
        <v>1930</v>
      </c>
    </row>
    <row r="716" spans="1:2">
      <c r="A716" t="s">
        <v>1931</v>
      </c>
      <c r="B716" t="s">
        <v>1932</v>
      </c>
    </row>
    <row r="717" spans="1:2">
      <c r="A717" t="s">
        <v>1933</v>
      </c>
      <c r="B717" t="s">
        <v>1934</v>
      </c>
    </row>
    <row r="718" spans="1:2">
      <c r="A718" t="s">
        <v>1935</v>
      </c>
      <c r="B718" t="s">
        <v>1936</v>
      </c>
    </row>
    <row r="719" spans="1:2">
      <c r="A719" t="s">
        <v>1937</v>
      </c>
      <c r="B719" t="s">
        <v>1938</v>
      </c>
    </row>
    <row r="720" spans="1:2">
      <c r="A720" t="s">
        <v>1939</v>
      </c>
      <c r="B720" t="s">
        <v>1940</v>
      </c>
    </row>
    <row r="721" spans="1:2">
      <c r="A721" t="s">
        <v>1941</v>
      </c>
      <c r="B721" t="s">
        <v>1942</v>
      </c>
    </row>
    <row r="722" spans="1:2">
      <c r="A722" t="s">
        <v>1943</v>
      </c>
      <c r="B722" t="s">
        <v>1944</v>
      </c>
    </row>
    <row r="723" spans="1:2">
      <c r="A723" t="s">
        <v>1945</v>
      </c>
      <c r="B723" t="s">
        <v>1946</v>
      </c>
    </row>
    <row r="724" spans="1:2">
      <c r="A724" t="s">
        <v>1947</v>
      </c>
      <c r="B724" t="s">
        <v>1948</v>
      </c>
    </row>
    <row r="725" spans="1:2">
      <c r="A725" t="s">
        <v>1949</v>
      </c>
      <c r="B725" t="s">
        <v>1950</v>
      </c>
    </row>
    <row r="726" spans="1:2">
      <c r="A726" t="s">
        <v>1951</v>
      </c>
      <c r="B726" t="s">
        <v>1952</v>
      </c>
    </row>
    <row r="727" spans="1:2">
      <c r="A727" t="s">
        <v>1953</v>
      </c>
      <c r="B727" t="s">
        <v>1954</v>
      </c>
    </row>
    <row r="728" spans="1:2">
      <c r="A728" t="s">
        <v>1955</v>
      </c>
      <c r="B728" t="s">
        <v>1956</v>
      </c>
    </row>
    <row r="729" spans="1:2">
      <c r="A729" t="s">
        <v>1957</v>
      </c>
      <c r="B729" t="s">
        <v>1958</v>
      </c>
    </row>
    <row r="730" spans="1:2">
      <c r="A730" t="s">
        <v>1959</v>
      </c>
      <c r="B730" t="s">
        <v>1960</v>
      </c>
    </row>
    <row r="731" spans="1:2">
      <c r="A731" t="s">
        <v>1961</v>
      </c>
      <c r="B731" t="s">
        <v>1962</v>
      </c>
    </row>
    <row r="732" spans="1:2">
      <c r="A732" t="s">
        <v>1963</v>
      </c>
      <c r="B732" t="s">
        <v>1964</v>
      </c>
    </row>
    <row r="733" spans="1:2">
      <c r="A733" t="s">
        <v>1965</v>
      </c>
      <c r="B733" t="s">
        <v>1966</v>
      </c>
    </row>
    <row r="734" spans="1:2">
      <c r="A734" t="s">
        <v>1967</v>
      </c>
      <c r="B734" t="s">
        <v>1968</v>
      </c>
    </row>
    <row r="735" spans="1:2">
      <c r="A735" t="s">
        <v>1969</v>
      </c>
      <c r="B735" t="s">
        <v>1970</v>
      </c>
    </row>
    <row r="736" spans="1:2">
      <c r="A736" t="s">
        <v>1971</v>
      </c>
      <c r="B736" t="s">
        <v>1972</v>
      </c>
    </row>
    <row r="737" spans="1:2">
      <c r="A737" t="s">
        <v>1973</v>
      </c>
      <c r="B737" t="s">
        <v>1974</v>
      </c>
    </row>
    <row r="738" spans="1:2">
      <c r="A738" t="s">
        <v>1975</v>
      </c>
      <c r="B738" t="s">
        <v>1976</v>
      </c>
    </row>
    <row r="739" spans="1:2">
      <c r="A739" t="s">
        <v>1977</v>
      </c>
      <c r="B739" t="s">
        <v>1978</v>
      </c>
    </row>
    <row r="740" spans="1:2">
      <c r="A740" t="s">
        <v>1979</v>
      </c>
      <c r="B740" t="s">
        <v>1980</v>
      </c>
    </row>
    <row r="741" spans="1:2">
      <c r="A741" t="s">
        <v>1981</v>
      </c>
      <c r="B741" t="s">
        <v>1982</v>
      </c>
    </row>
    <row r="742" spans="1:2">
      <c r="A742" t="s">
        <v>1983</v>
      </c>
      <c r="B742" t="s">
        <v>1984</v>
      </c>
    </row>
    <row r="743" spans="1:2">
      <c r="A743" t="s">
        <v>1985</v>
      </c>
      <c r="B743" t="s">
        <v>1986</v>
      </c>
    </row>
    <row r="744" spans="1:2">
      <c r="A744" t="s">
        <v>1987</v>
      </c>
      <c r="B744" t="s">
        <v>1988</v>
      </c>
    </row>
    <row r="745" spans="1:2">
      <c r="A745" t="s">
        <v>1989</v>
      </c>
      <c r="B745" t="s">
        <v>1990</v>
      </c>
    </row>
    <row r="746" spans="1:2">
      <c r="A746" t="s">
        <v>1991</v>
      </c>
      <c r="B746" t="s">
        <v>1992</v>
      </c>
    </row>
    <row r="747" spans="1:2">
      <c r="A747" t="s">
        <v>1993</v>
      </c>
      <c r="B747" t="s">
        <v>1994</v>
      </c>
    </row>
    <row r="748" spans="1:2">
      <c r="A748" t="s">
        <v>1995</v>
      </c>
      <c r="B748" t="s">
        <v>1996</v>
      </c>
    </row>
    <row r="749" spans="1:2">
      <c r="A749" t="s">
        <v>1997</v>
      </c>
      <c r="B749" t="s">
        <v>1998</v>
      </c>
    </row>
    <row r="750" spans="1:2">
      <c r="A750" t="s">
        <v>1999</v>
      </c>
      <c r="B750" t="s">
        <v>2000</v>
      </c>
    </row>
    <row r="751" spans="1:2">
      <c r="A751" t="s">
        <v>2001</v>
      </c>
      <c r="B751" t="s">
        <v>2002</v>
      </c>
    </row>
    <row r="752" spans="1:2">
      <c r="A752" t="s">
        <v>2003</v>
      </c>
      <c r="B752" t="s">
        <v>2004</v>
      </c>
    </row>
    <row r="753" spans="1:2">
      <c r="A753" t="s">
        <v>2005</v>
      </c>
      <c r="B753" t="s">
        <v>2006</v>
      </c>
    </row>
    <row r="754" spans="1:2">
      <c r="A754" t="s">
        <v>2007</v>
      </c>
      <c r="B754" t="s">
        <v>2008</v>
      </c>
    </row>
    <row r="755" spans="1:2">
      <c r="A755" t="s">
        <v>2009</v>
      </c>
      <c r="B755" t="s">
        <v>2010</v>
      </c>
    </row>
    <row r="756" spans="1:2">
      <c r="A756" t="s">
        <v>2011</v>
      </c>
      <c r="B756" t="s">
        <v>2012</v>
      </c>
    </row>
    <row r="757" spans="1:2">
      <c r="A757" t="s">
        <v>2013</v>
      </c>
      <c r="B757" t="s">
        <v>2014</v>
      </c>
    </row>
    <row r="758" spans="1:2">
      <c r="A758" t="s">
        <v>2015</v>
      </c>
      <c r="B758" t="s">
        <v>2016</v>
      </c>
    </row>
    <row r="759" spans="1:2">
      <c r="A759" t="s">
        <v>2017</v>
      </c>
      <c r="B759" t="s">
        <v>2018</v>
      </c>
    </row>
    <row r="760" spans="1:2">
      <c r="A760" t="s">
        <v>2019</v>
      </c>
      <c r="B760" t="s">
        <v>2020</v>
      </c>
    </row>
    <row r="761" spans="1:2">
      <c r="A761" t="s">
        <v>2021</v>
      </c>
      <c r="B761" t="s">
        <v>2022</v>
      </c>
    </row>
    <row r="762" spans="1:2">
      <c r="A762" t="s">
        <v>2023</v>
      </c>
      <c r="B762" t="s">
        <v>2024</v>
      </c>
    </row>
    <row r="763" spans="1:2">
      <c r="A763" t="s">
        <v>2025</v>
      </c>
      <c r="B763" t="s">
        <v>2026</v>
      </c>
    </row>
    <row r="764" spans="1:2">
      <c r="A764" t="s">
        <v>2027</v>
      </c>
      <c r="B764" t="s">
        <v>2028</v>
      </c>
    </row>
    <row r="765" spans="1:2">
      <c r="A765" t="s">
        <v>2029</v>
      </c>
      <c r="B765" t="s">
        <v>2030</v>
      </c>
    </row>
    <row r="766" spans="1:2">
      <c r="A766" t="s">
        <v>2031</v>
      </c>
      <c r="B766" t="s">
        <v>2032</v>
      </c>
    </row>
    <row r="767" spans="1:2">
      <c r="A767" t="s">
        <v>2033</v>
      </c>
      <c r="B767" t="s">
        <v>2034</v>
      </c>
    </row>
    <row r="768" spans="1:2">
      <c r="A768" t="s">
        <v>2035</v>
      </c>
      <c r="B768" t="s">
        <v>2036</v>
      </c>
    </row>
    <row r="769" spans="1:2">
      <c r="A769" t="s">
        <v>2037</v>
      </c>
      <c r="B769" t="s">
        <v>2038</v>
      </c>
    </row>
    <row r="770" spans="1:2">
      <c r="A770" t="s">
        <v>2039</v>
      </c>
      <c r="B770" t="s">
        <v>2040</v>
      </c>
    </row>
    <row r="771" spans="1:2">
      <c r="A771" t="s">
        <v>2041</v>
      </c>
      <c r="B771" t="s">
        <v>2042</v>
      </c>
    </row>
    <row r="772" spans="1:2">
      <c r="A772" t="s">
        <v>2043</v>
      </c>
      <c r="B772" t="s">
        <v>2044</v>
      </c>
    </row>
    <row r="773" spans="1:2">
      <c r="A773" t="s">
        <v>2045</v>
      </c>
      <c r="B773" t="s">
        <v>2046</v>
      </c>
    </row>
    <row r="774" spans="1:2">
      <c r="A774" t="s">
        <v>2047</v>
      </c>
      <c r="B774" t="s">
        <v>2048</v>
      </c>
    </row>
    <row r="775" spans="1:2">
      <c r="A775" t="s">
        <v>2049</v>
      </c>
      <c r="B775" t="s">
        <v>2050</v>
      </c>
    </row>
    <row r="776" spans="1:2">
      <c r="A776" t="s">
        <v>2051</v>
      </c>
      <c r="B776" t="s">
        <v>2052</v>
      </c>
    </row>
    <row r="777" spans="1:2">
      <c r="A777" t="s">
        <v>2053</v>
      </c>
      <c r="B777" t="s">
        <v>2054</v>
      </c>
    </row>
    <row r="778" spans="1:2">
      <c r="A778" t="s">
        <v>2055</v>
      </c>
      <c r="B778" t="s">
        <v>2056</v>
      </c>
    </row>
    <row r="779" spans="1:2">
      <c r="A779" t="s">
        <v>2057</v>
      </c>
      <c r="B779" t="s">
        <v>2058</v>
      </c>
    </row>
    <row r="780" spans="1:2">
      <c r="A780" t="s">
        <v>2059</v>
      </c>
      <c r="B780" t="s">
        <v>2060</v>
      </c>
    </row>
    <row r="781" spans="1:2">
      <c r="A781" t="s">
        <v>2061</v>
      </c>
      <c r="B781" t="s">
        <v>2062</v>
      </c>
    </row>
    <row r="782" spans="1:2">
      <c r="A782" t="s">
        <v>2063</v>
      </c>
      <c r="B782" t="s">
        <v>2064</v>
      </c>
    </row>
    <row r="783" spans="1:2">
      <c r="A783" t="s">
        <v>2065</v>
      </c>
      <c r="B783" t="s">
        <v>2066</v>
      </c>
    </row>
    <row r="784" spans="1:2">
      <c r="A784" t="s">
        <v>2067</v>
      </c>
      <c r="B784" t="s">
        <v>2068</v>
      </c>
    </row>
    <row r="785" spans="1:2">
      <c r="A785" t="s">
        <v>2069</v>
      </c>
      <c r="B785" t="s">
        <v>2070</v>
      </c>
    </row>
    <row r="786" spans="1:2">
      <c r="A786" t="s">
        <v>2071</v>
      </c>
      <c r="B786" t="s">
        <v>2072</v>
      </c>
    </row>
    <row r="787" spans="1:2">
      <c r="A787" t="s">
        <v>2073</v>
      </c>
      <c r="B787" t="s">
        <v>1908</v>
      </c>
    </row>
    <row r="788" spans="1:2">
      <c r="A788" t="s">
        <v>2074</v>
      </c>
      <c r="B788" t="s">
        <v>2075</v>
      </c>
    </row>
    <row r="789" spans="1:2">
      <c r="A789" t="s">
        <v>2076</v>
      </c>
      <c r="B789" t="s">
        <v>2077</v>
      </c>
    </row>
    <row r="790" spans="1:2">
      <c r="A790" t="s">
        <v>2078</v>
      </c>
      <c r="B790" t="s">
        <v>2079</v>
      </c>
    </row>
    <row r="791" spans="1:2">
      <c r="A791" t="s">
        <v>2080</v>
      </c>
      <c r="B791" t="s">
        <v>2081</v>
      </c>
    </row>
    <row r="792" spans="1:2">
      <c r="A792" t="s">
        <v>2082</v>
      </c>
      <c r="B792" t="s">
        <v>2083</v>
      </c>
    </row>
    <row r="793" spans="1:2">
      <c r="A793" t="s">
        <v>2084</v>
      </c>
      <c r="B793" t="s">
        <v>2085</v>
      </c>
    </row>
    <row r="794" spans="1:2">
      <c r="A794" t="s">
        <v>2086</v>
      </c>
      <c r="B794" t="s">
        <v>2087</v>
      </c>
    </row>
    <row r="795" spans="1:2">
      <c r="A795" t="s">
        <v>2088</v>
      </c>
      <c r="B795" t="s">
        <v>2089</v>
      </c>
    </row>
    <row r="796" spans="1:2">
      <c r="A796" t="s">
        <v>2090</v>
      </c>
      <c r="B796" t="s">
        <v>2091</v>
      </c>
    </row>
    <row r="797" spans="1:2">
      <c r="A797" t="s">
        <v>2092</v>
      </c>
      <c r="B797" t="s">
        <v>2093</v>
      </c>
    </row>
    <row r="798" spans="1:2">
      <c r="A798" t="s">
        <v>2094</v>
      </c>
      <c r="B798" t="s">
        <v>2095</v>
      </c>
    </row>
    <row r="799" spans="1:2">
      <c r="A799" t="s">
        <v>2096</v>
      </c>
      <c r="B799" t="s">
        <v>2097</v>
      </c>
    </row>
    <row r="800" spans="1:2">
      <c r="A800" t="s">
        <v>2098</v>
      </c>
      <c r="B800" t="s">
        <v>2099</v>
      </c>
    </row>
    <row r="801" spans="1:2">
      <c r="A801" t="s">
        <v>2100</v>
      </c>
      <c r="B801" t="s">
        <v>2101</v>
      </c>
    </row>
    <row r="802" spans="1:2">
      <c r="A802" t="s">
        <v>2102</v>
      </c>
      <c r="B802" t="s">
        <v>2103</v>
      </c>
    </row>
    <row r="803" spans="1:2">
      <c r="A803" t="s">
        <v>2104</v>
      </c>
      <c r="B803" t="s">
        <v>2105</v>
      </c>
    </row>
    <row r="804" spans="1:2">
      <c r="A804" t="s">
        <v>2106</v>
      </c>
      <c r="B804" t="s">
        <v>2107</v>
      </c>
    </row>
    <row r="805" spans="1:2">
      <c r="A805" t="s">
        <v>2108</v>
      </c>
      <c r="B805" t="s">
        <v>2109</v>
      </c>
    </row>
    <row r="806" spans="1:2">
      <c r="A806" t="s">
        <v>2110</v>
      </c>
      <c r="B806" t="s">
        <v>2111</v>
      </c>
    </row>
    <row r="807" spans="1:2">
      <c r="A807" t="s">
        <v>2112</v>
      </c>
      <c r="B807" t="s">
        <v>2113</v>
      </c>
    </row>
    <row r="808" spans="1:2">
      <c r="A808" t="s">
        <v>2114</v>
      </c>
      <c r="B808" t="s">
        <v>2115</v>
      </c>
    </row>
    <row r="809" spans="1:2">
      <c r="A809" t="s">
        <v>2116</v>
      </c>
      <c r="B809" t="s">
        <v>2117</v>
      </c>
    </row>
    <row r="810" spans="1:2">
      <c r="A810" t="s">
        <v>2118</v>
      </c>
      <c r="B810" t="s">
        <v>2119</v>
      </c>
    </row>
    <row r="811" spans="1:2">
      <c r="A811" t="s">
        <v>2120</v>
      </c>
      <c r="B811" t="s">
        <v>2121</v>
      </c>
    </row>
    <row r="812" spans="1:2">
      <c r="A812" t="s">
        <v>2122</v>
      </c>
      <c r="B812" t="s">
        <v>2123</v>
      </c>
    </row>
    <row r="813" spans="1:2">
      <c r="A813" t="s">
        <v>2124</v>
      </c>
      <c r="B813" t="s">
        <v>2125</v>
      </c>
    </row>
    <row r="814" spans="1:2">
      <c r="A814" t="s">
        <v>2126</v>
      </c>
      <c r="B814" t="s">
        <v>2127</v>
      </c>
    </row>
    <row r="815" spans="1:2">
      <c r="A815" t="s">
        <v>2128</v>
      </c>
      <c r="B815" t="s">
        <v>2129</v>
      </c>
    </row>
    <row r="816" spans="1:2">
      <c r="A816" t="s">
        <v>2130</v>
      </c>
      <c r="B816" t="s">
        <v>2131</v>
      </c>
    </row>
    <row r="817" spans="1:2">
      <c r="A817" t="s">
        <v>2132</v>
      </c>
      <c r="B817" t="s">
        <v>2133</v>
      </c>
    </row>
    <row r="818" spans="1:2">
      <c r="A818" t="s">
        <v>2134</v>
      </c>
      <c r="B818" t="s">
        <v>2135</v>
      </c>
    </row>
    <row r="819" spans="1:2">
      <c r="A819" t="s">
        <v>2136</v>
      </c>
      <c r="B819" t="s">
        <v>2137</v>
      </c>
    </row>
    <row r="820" spans="1:2">
      <c r="A820" t="s">
        <v>2138</v>
      </c>
      <c r="B820" t="s">
        <v>2139</v>
      </c>
    </row>
    <row r="821" spans="1:2">
      <c r="A821" t="s">
        <v>2140</v>
      </c>
      <c r="B821" t="s">
        <v>2141</v>
      </c>
    </row>
    <row r="822" spans="1:2">
      <c r="A822" t="s">
        <v>2142</v>
      </c>
      <c r="B822" t="s">
        <v>2143</v>
      </c>
    </row>
    <row r="823" spans="1:2">
      <c r="A823" t="s">
        <v>2144</v>
      </c>
      <c r="B823" t="s">
        <v>2145</v>
      </c>
    </row>
    <row r="824" spans="1:2">
      <c r="A824" t="s">
        <v>2146</v>
      </c>
      <c r="B824" t="s">
        <v>2147</v>
      </c>
    </row>
    <row r="825" spans="1:2">
      <c r="A825" t="s">
        <v>2148</v>
      </c>
      <c r="B825" t="s">
        <v>2149</v>
      </c>
    </row>
    <row r="826" spans="1:2">
      <c r="A826" t="s">
        <v>2150</v>
      </c>
      <c r="B826" t="s">
        <v>2151</v>
      </c>
    </row>
    <row r="827" spans="1:2">
      <c r="A827" t="s">
        <v>2152</v>
      </c>
      <c r="B827" t="s">
        <v>2153</v>
      </c>
    </row>
    <row r="828" spans="1:2">
      <c r="A828" t="s">
        <v>2154</v>
      </c>
      <c r="B828" t="s">
        <v>2155</v>
      </c>
    </row>
    <row r="829" spans="1:2">
      <c r="A829" t="s">
        <v>2156</v>
      </c>
      <c r="B829" t="s">
        <v>2157</v>
      </c>
    </row>
    <row r="830" spans="1:2">
      <c r="A830" t="s">
        <v>2158</v>
      </c>
      <c r="B830" t="s">
        <v>2159</v>
      </c>
    </row>
    <row r="831" spans="1:2">
      <c r="A831" t="s">
        <v>2160</v>
      </c>
      <c r="B831" t="s">
        <v>2161</v>
      </c>
    </row>
    <row r="832" spans="1:2">
      <c r="A832" t="s">
        <v>2162</v>
      </c>
      <c r="B832" t="s">
        <v>2163</v>
      </c>
    </row>
    <row r="833" spans="1:2">
      <c r="A833" t="s">
        <v>2164</v>
      </c>
      <c r="B833" t="s">
        <v>2165</v>
      </c>
    </row>
    <row r="834" spans="1:2">
      <c r="A834" t="s">
        <v>2166</v>
      </c>
      <c r="B834" t="s">
        <v>2167</v>
      </c>
    </row>
    <row r="835" spans="1:2">
      <c r="A835" t="s">
        <v>2168</v>
      </c>
      <c r="B835" t="s">
        <v>2169</v>
      </c>
    </row>
    <row r="836" spans="1:2">
      <c r="A836" t="s">
        <v>2170</v>
      </c>
      <c r="B836" t="s">
        <v>2171</v>
      </c>
    </row>
    <row r="837" spans="1:2">
      <c r="A837" t="s">
        <v>2172</v>
      </c>
      <c r="B837" t="s">
        <v>2173</v>
      </c>
    </row>
    <row r="838" spans="1:2">
      <c r="A838" t="s">
        <v>2174</v>
      </c>
      <c r="B838" t="s">
        <v>2175</v>
      </c>
    </row>
    <row r="839" spans="1:2">
      <c r="A839" t="s">
        <v>2176</v>
      </c>
      <c r="B839" t="s">
        <v>2177</v>
      </c>
    </row>
    <row r="840" spans="1:2">
      <c r="A840" t="s">
        <v>2178</v>
      </c>
      <c r="B840" t="s">
        <v>2179</v>
      </c>
    </row>
    <row r="841" spans="1:2">
      <c r="A841" t="s">
        <v>2180</v>
      </c>
      <c r="B841" t="s">
        <v>2181</v>
      </c>
    </row>
    <row r="842" spans="1:2">
      <c r="A842" t="s">
        <v>2182</v>
      </c>
      <c r="B842" t="s">
        <v>2183</v>
      </c>
    </row>
    <row r="843" spans="1:2">
      <c r="A843" t="s">
        <v>2184</v>
      </c>
      <c r="B843" t="s">
        <v>2185</v>
      </c>
    </row>
    <row r="844" spans="1:2">
      <c r="A844" t="s">
        <v>2186</v>
      </c>
      <c r="B844" t="s">
        <v>2187</v>
      </c>
    </row>
    <row r="845" spans="1:2">
      <c r="A845" t="s">
        <v>2188</v>
      </c>
      <c r="B845" t="s">
        <v>2189</v>
      </c>
    </row>
    <row r="846" spans="1:2">
      <c r="A846" t="s">
        <v>2190</v>
      </c>
      <c r="B846" t="s">
        <v>2191</v>
      </c>
    </row>
    <row r="847" spans="1:2">
      <c r="A847" t="s">
        <v>2192</v>
      </c>
      <c r="B847" t="s">
        <v>2193</v>
      </c>
    </row>
    <row r="848" spans="1:2">
      <c r="A848" t="s">
        <v>2194</v>
      </c>
      <c r="B848" t="s">
        <v>2195</v>
      </c>
    </row>
    <row r="849" spans="1:2">
      <c r="A849" t="s">
        <v>2196</v>
      </c>
      <c r="B849" t="s">
        <v>2197</v>
      </c>
    </row>
    <row r="850" spans="1:2">
      <c r="A850" t="s">
        <v>2198</v>
      </c>
      <c r="B850" t="s">
        <v>2199</v>
      </c>
    </row>
    <row r="851" spans="1:2">
      <c r="A851" t="s">
        <v>2200</v>
      </c>
      <c r="B851" t="s">
        <v>2201</v>
      </c>
    </row>
    <row r="852" spans="1:2">
      <c r="A852" t="s">
        <v>2202</v>
      </c>
      <c r="B852" t="s">
        <v>2203</v>
      </c>
    </row>
    <row r="853" spans="1:2">
      <c r="A853" t="s">
        <v>2204</v>
      </c>
      <c r="B853" t="s">
        <v>2205</v>
      </c>
    </row>
    <row r="854" spans="1:2">
      <c r="A854" t="s">
        <v>2206</v>
      </c>
      <c r="B854" t="s">
        <v>2207</v>
      </c>
    </row>
    <row r="855" spans="1:2">
      <c r="A855" t="s">
        <v>2208</v>
      </c>
      <c r="B855" t="s">
        <v>2209</v>
      </c>
    </row>
    <row r="856" spans="1:2">
      <c r="A856" t="s">
        <v>2210</v>
      </c>
      <c r="B856" t="s">
        <v>2211</v>
      </c>
    </row>
    <row r="857" spans="1:2">
      <c r="A857" t="s">
        <v>2212</v>
      </c>
      <c r="B857" t="s">
        <v>2213</v>
      </c>
    </row>
    <row r="858" spans="1:2">
      <c r="A858" t="s">
        <v>2214</v>
      </c>
      <c r="B858" t="s">
        <v>2215</v>
      </c>
    </row>
    <row r="859" spans="1:2">
      <c r="A859" t="s">
        <v>2216</v>
      </c>
      <c r="B859" t="s">
        <v>2217</v>
      </c>
    </row>
    <row r="860" spans="1:2">
      <c r="A860" t="s">
        <v>2218</v>
      </c>
      <c r="B860" t="s">
        <v>2219</v>
      </c>
    </row>
    <row r="861" spans="1:2">
      <c r="A861" t="s">
        <v>2220</v>
      </c>
      <c r="B861" t="s">
        <v>2221</v>
      </c>
    </row>
    <row r="862" spans="1:2">
      <c r="A862" t="s">
        <v>2222</v>
      </c>
      <c r="B862" t="s">
        <v>2223</v>
      </c>
    </row>
    <row r="863" spans="1:2">
      <c r="A863" t="s">
        <v>2224</v>
      </c>
      <c r="B863" t="s">
        <v>2225</v>
      </c>
    </row>
    <row r="864" spans="1:2">
      <c r="A864" t="s">
        <v>2226</v>
      </c>
      <c r="B864" t="s">
        <v>2227</v>
      </c>
    </row>
    <row r="865" spans="1:2">
      <c r="A865" t="s">
        <v>2228</v>
      </c>
      <c r="B865" t="s">
        <v>2229</v>
      </c>
    </row>
    <row r="866" spans="1:2">
      <c r="A866" t="s">
        <v>2230</v>
      </c>
      <c r="B866" t="s">
        <v>2231</v>
      </c>
    </row>
    <row r="867" spans="1:2">
      <c r="A867" t="s">
        <v>2232</v>
      </c>
      <c r="B867" t="s">
        <v>2233</v>
      </c>
    </row>
    <row r="868" spans="1:2">
      <c r="A868" t="s">
        <v>2234</v>
      </c>
      <c r="B868" t="s">
        <v>2235</v>
      </c>
    </row>
    <row r="869" spans="1:2">
      <c r="A869" t="s">
        <v>2236</v>
      </c>
      <c r="B869" t="s">
        <v>2237</v>
      </c>
    </row>
    <row r="870" spans="1:2">
      <c r="A870" t="s">
        <v>2238</v>
      </c>
      <c r="B870" t="s">
        <v>2239</v>
      </c>
    </row>
    <row r="871" spans="1:2">
      <c r="A871" t="s">
        <v>2240</v>
      </c>
      <c r="B871" t="s">
        <v>2241</v>
      </c>
    </row>
    <row r="872" spans="1:2">
      <c r="A872" t="s">
        <v>2242</v>
      </c>
      <c r="B872" t="s">
        <v>2243</v>
      </c>
    </row>
    <row r="873" spans="1:2">
      <c r="A873" t="s">
        <v>2244</v>
      </c>
      <c r="B873" t="s">
        <v>2245</v>
      </c>
    </row>
    <row r="874" spans="1:2">
      <c r="A874" t="s">
        <v>2246</v>
      </c>
      <c r="B874" t="s">
        <v>2247</v>
      </c>
    </row>
    <row r="875" spans="1:2">
      <c r="A875" t="s">
        <v>2248</v>
      </c>
      <c r="B875" t="s">
        <v>2249</v>
      </c>
    </row>
    <row r="876" spans="1:2">
      <c r="A876" t="s">
        <v>2250</v>
      </c>
      <c r="B876" t="s">
        <v>2251</v>
      </c>
    </row>
    <row r="877" spans="1:2">
      <c r="A877" t="s">
        <v>2252</v>
      </c>
      <c r="B877" t="s">
        <v>2253</v>
      </c>
    </row>
    <row r="878" spans="1:2">
      <c r="A878" t="s">
        <v>2254</v>
      </c>
      <c r="B878" t="s">
        <v>2255</v>
      </c>
    </row>
    <row r="879" spans="1:2">
      <c r="A879" t="s">
        <v>2256</v>
      </c>
      <c r="B879" t="s">
        <v>2257</v>
      </c>
    </row>
    <row r="880" spans="1:2">
      <c r="A880" t="s">
        <v>2258</v>
      </c>
      <c r="B880" t="s">
        <v>2259</v>
      </c>
    </row>
    <row r="881" spans="1:2">
      <c r="A881" t="s">
        <v>2260</v>
      </c>
      <c r="B881" t="s">
        <v>2261</v>
      </c>
    </row>
    <row r="882" spans="1:2">
      <c r="A882" t="s">
        <v>2262</v>
      </c>
      <c r="B882" t="s">
        <v>2263</v>
      </c>
    </row>
    <row r="883" spans="1:2">
      <c r="A883" t="s">
        <v>2264</v>
      </c>
      <c r="B883" t="s">
        <v>2265</v>
      </c>
    </row>
    <row r="884" spans="1:2">
      <c r="A884" t="s">
        <v>2266</v>
      </c>
      <c r="B884" t="s">
        <v>2267</v>
      </c>
    </row>
    <row r="885" spans="1:2">
      <c r="A885" t="s">
        <v>2268</v>
      </c>
      <c r="B885" t="s">
        <v>2269</v>
      </c>
    </row>
    <row r="886" spans="1:2">
      <c r="A886" t="s">
        <v>2270</v>
      </c>
      <c r="B886" t="s">
        <v>2271</v>
      </c>
    </row>
    <row r="887" spans="1:2">
      <c r="A887" t="s">
        <v>2272</v>
      </c>
      <c r="B887" t="s">
        <v>2273</v>
      </c>
    </row>
    <row r="888" spans="1:2">
      <c r="A888" t="s">
        <v>2274</v>
      </c>
      <c r="B888" t="s">
        <v>2275</v>
      </c>
    </row>
    <row r="889" spans="1:2">
      <c r="A889" t="s">
        <v>2276</v>
      </c>
      <c r="B889" t="s">
        <v>2277</v>
      </c>
    </row>
    <row r="890" spans="1:2">
      <c r="A890" t="s">
        <v>2278</v>
      </c>
      <c r="B890" t="s">
        <v>2279</v>
      </c>
    </row>
    <row r="891" spans="1:2">
      <c r="A891" t="s">
        <v>2280</v>
      </c>
      <c r="B891" t="s">
        <v>2281</v>
      </c>
    </row>
    <row r="892" spans="1:2">
      <c r="A892" t="s">
        <v>2282</v>
      </c>
      <c r="B892" t="s">
        <v>2283</v>
      </c>
    </row>
    <row r="893" spans="1:2">
      <c r="A893" t="s">
        <v>2284</v>
      </c>
      <c r="B893" t="s">
        <v>2285</v>
      </c>
    </row>
    <row r="894" spans="1:2">
      <c r="A894" t="s">
        <v>2286</v>
      </c>
      <c r="B894" t="s">
        <v>2287</v>
      </c>
    </row>
    <row r="895" spans="1:2">
      <c r="A895" t="s">
        <v>2288</v>
      </c>
      <c r="B895" t="s">
        <v>2289</v>
      </c>
    </row>
    <row r="896" spans="1:2">
      <c r="A896" t="s">
        <v>2290</v>
      </c>
      <c r="B896" t="s">
        <v>2291</v>
      </c>
    </row>
    <row r="897" spans="1:2">
      <c r="A897" t="s">
        <v>2292</v>
      </c>
      <c r="B897" t="s">
        <v>2293</v>
      </c>
    </row>
    <row r="898" spans="1:2">
      <c r="A898" t="s">
        <v>2294</v>
      </c>
      <c r="B898" t="s">
        <v>2295</v>
      </c>
    </row>
    <row r="899" spans="1:2">
      <c r="A899" t="s">
        <v>2296</v>
      </c>
      <c r="B899" t="s">
        <v>2297</v>
      </c>
    </row>
    <row r="900" spans="1:2">
      <c r="A900" t="s">
        <v>2298</v>
      </c>
      <c r="B900" t="s">
        <v>2299</v>
      </c>
    </row>
    <row r="901" spans="1:2">
      <c r="A901" t="s">
        <v>2300</v>
      </c>
      <c r="B901" t="s">
        <v>2301</v>
      </c>
    </row>
    <row r="902" spans="1:2">
      <c r="A902" t="s">
        <v>2302</v>
      </c>
      <c r="B902" t="s">
        <v>2303</v>
      </c>
    </row>
    <row r="903" spans="1:2">
      <c r="A903" t="s">
        <v>2304</v>
      </c>
      <c r="B903" t="s">
        <v>2305</v>
      </c>
    </row>
    <row r="904" spans="1:2">
      <c r="A904" t="s">
        <v>2306</v>
      </c>
      <c r="B904" t="s">
        <v>2307</v>
      </c>
    </row>
    <row r="905" spans="1:2">
      <c r="A905" t="s">
        <v>2308</v>
      </c>
      <c r="B905" t="s">
        <v>2309</v>
      </c>
    </row>
    <row r="906" spans="1:2">
      <c r="A906" t="s">
        <v>2310</v>
      </c>
      <c r="B906" t="s">
        <v>2311</v>
      </c>
    </row>
    <row r="907" spans="1:2">
      <c r="A907" t="s">
        <v>2312</v>
      </c>
      <c r="B907" t="s">
        <v>2313</v>
      </c>
    </row>
    <row r="908" spans="1:2">
      <c r="A908" t="s">
        <v>2314</v>
      </c>
      <c r="B908" t="s">
        <v>2315</v>
      </c>
    </row>
    <row r="909" spans="1:2">
      <c r="A909" t="s">
        <v>2316</v>
      </c>
      <c r="B909" t="s">
        <v>2317</v>
      </c>
    </row>
    <row r="910" spans="1:2">
      <c r="A910" t="s">
        <v>2318</v>
      </c>
      <c r="B910" t="s">
        <v>2319</v>
      </c>
    </row>
    <row r="911" spans="1:2">
      <c r="A911" t="s">
        <v>2320</v>
      </c>
      <c r="B911" t="s">
        <v>2321</v>
      </c>
    </row>
    <row r="912" spans="1:2">
      <c r="A912" t="s">
        <v>2322</v>
      </c>
      <c r="B912" t="s">
        <v>2323</v>
      </c>
    </row>
    <row r="913" spans="1:2">
      <c r="A913" t="s">
        <v>2324</v>
      </c>
      <c r="B913" t="s">
        <v>2325</v>
      </c>
    </row>
    <row r="914" spans="1:2">
      <c r="A914" t="s">
        <v>2326</v>
      </c>
      <c r="B914" t="s">
        <v>2327</v>
      </c>
    </row>
    <row r="915" spans="1:2">
      <c r="A915" t="s">
        <v>2328</v>
      </c>
      <c r="B915" t="s">
        <v>2329</v>
      </c>
    </row>
    <row r="916" spans="1:2">
      <c r="A916" t="s">
        <v>2330</v>
      </c>
      <c r="B916" t="s">
        <v>2331</v>
      </c>
    </row>
    <row r="917" spans="1:2">
      <c r="A917" t="s">
        <v>2332</v>
      </c>
      <c r="B917" t="s">
        <v>2333</v>
      </c>
    </row>
    <row r="918" spans="1:2">
      <c r="A918" t="s">
        <v>2334</v>
      </c>
      <c r="B918" t="s">
        <v>2335</v>
      </c>
    </row>
    <row r="919" spans="1:2">
      <c r="A919" t="s">
        <v>2336</v>
      </c>
      <c r="B919" t="s">
        <v>2337</v>
      </c>
    </row>
    <row r="920" spans="1:2">
      <c r="A920" t="s">
        <v>2338</v>
      </c>
      <c r="B920" t="s">
        <v>2339</v>
      </c>
    </row>
    <row r="921" spans="1:2">
      <c r="A921" t="s">
        <v>2340</v>
      </c>
      <c r="B921" t="s">
        <v>2341</v>
      </c>
    </row>
    <row r="922" spans="1:2">
      <c r="A922" t="s">
        <v>2342</v>
      </c>
      <c r="B922" t="s">
        <v>2343</v>
      </c>
    </row>
    <row r="923" spans="1:2">
      <c r="A923" t="s">
        <v>2344</v>
      </c>
      <c r="B923" t="s">
        <v>2345</v>
      </c>
    </row>
    <row r="924" spans="1:2">
      <c r="A924" t="s">
        <v>2346</v>
      </c>
      <c r="B924" t="s">
        <v>2347</v>
      </c>
    </row>
    <row r="925" spans="1:2">
      <c r="A925" t="s">
        <v>2348</v>
      </c>
      <c r="B925" t="s">
        <v>2349</v>
      </c>
    </row>
    <row r="926" spans="1:2">
      <c r="A926" t="s">
        <v>2350</v>
      </c>
      <c r="B926" t="s">
        <v>2351</v>
      </c>
    </row>
    <row r="927" spans="1:2">
      <c r="A927" t="s">
        <v>2352</v>
      </c>
      <c r="B927" t="s">
        <v>2353</v>
      </c>
    </row>
    <row r="928" spans="1:2">
      <c r="A928" t="s">
        <v>2354</v>
      </c>
      <c r="B928" t="s">
        <v>2355</v>
      </c>
    </row>
    <row r="929" spans="1:2">
      <c r="A929" t="s">
        <v>2356</v>
      </c>
      <c r="B929" t="s">
        <v>2357</v>
      </c>
    </row>
    <row r="930" spans="1:2">
      <c r="A930" t="s">
        <v>2358</v>
      </c>
      <c r="B930" t="s">
        <v>2359</v>
      </c>
    </row>
    <row r="931" spans="1:2">
      <c r="A931" t="s">
        <v>2360</v>
      </c>
      <c r="B931" t="s">
        <v>2361</v>
      </c>
    </row>
    <row r="932" spans="1:2">
      <c r="A932" t="s">
        <v>2362</v>
      </c>
      <c r="B932" t="s">
        <v>2363</v>
      </c>
    </row>
    <row r="933" spans="1:2">
      <c r="A933" t="s">
        <v>2364</v>
      </c>
      <c r="B933" t="s">
        <v>2365</v>
      </c>
    </row>
    <row r="934" spans="1:2">
      <c r="A934" t="s">
        <v>2366</v>
      </c>
      <c r="B934" t="s">
        <v>2367</v>
      </c>
    </row>
    <row r="935" spans="1:2">
      <c r="A935" t="s">
        <v>2368</v>
      </c>
      <c r="B935" t="s">
        <v>2369</v>
      </c>
    </row>
    <row r="936" spans="1:2">
      <c r="A936" t="s">
        <v>2370</v>
      </c>
      <c r="B936" t="s">
        <v>2371</v>
      </c>
    </row>
    <row r="937" spans="1:2">
      <c r="A937" t="s">
        <v>2372</v>
      </c>
      <c r="B937" t="s">
        <v>2373</v>
      </c>
    </row>
    <row r="938" spans="1:2">
      <c r="A938" t="s">
        <v>2374</v>
      </c>
      <c r="B938" t="s">
        <v>2375</v>
      </c>
    </row>
    <row r="939" spans="1:2">
      <c r="A939" t="s">
        <v>2376</v>
      </c>
      <c r="B939" t="s">
        <v>2377</v>
      </c>
    </row>
    <row r="940" spans="1:2">
      <c r="A940" t="s">
        <v>2378</v>
      </c>
      <c r="B940" t="s">
        <v>2379</v>
      </c>
    </row>
    <row r="941" spans="1:2">
      <c r="A941" t="s">
        <v>2380</v>
      </c>
      <c r="B941" t="s">
        <v>2381</v>
      </c>
    </row>
    <row r="942" spans="1:2">
      <c r="A942" t="s">
        <v>2382</v>
      </c>
      <c r="B942" t="s">
        <v>2383</v>
      </c>
    </row>
    <row r="943" spans="1:2">
      <c r="A943" t="s">
        <v>2384</v>
      </c>
      <c r="B943" t="s">
        <v>2385</v>
      </c>
    </row>
    <row r="944" spans="1:2">
      <c r="A944" t="s">
        <v>2386</v>
      </c>
      <c r="B944" t="s">
        <v>2387</v>
      </c>
    </row>
    <row r="945" spans="1:2">
      <c r="A945" t="s">
        <v>2388</v>
      </c>
      <c r="B945" t="s">
        <v>2389</v>
      </c>
    </row>
    <row r="946" spans="1:2">
      <c r="A946" t="s">
        <v>2390</v>
      </c>
      <c r="B946" t="s">
        <v>2391</v>
      </c>
    </row>
    <row r="947" spans="1:2">
      <c r="A947" t="s">
        <v>2392</v>
      </c>
      <c r="B947" t="s">
        <v>2393</v>
      </c>
    </row>
    <row r="948" spans="1:2">
      <c r="A948" t="s">
        <v>2394</v>
      </c>
      <c r="B948" t="s">
        <v>2395</v>
      </c>
    </row>
    <row r="949" spans="1:2">
      <c r="A949" t="s">
        <v>2396</v>
      </c>
      <c r="B949" t="s">
        <v>2397</v>
      </c>
    </row>
    <row r="950" spans="1:2">
      <c r="A950" t="s">
        <v>2398</v>
      </c>
      <c r="B950" t="s">
        <v>2399</v>
      </c>
    </row>
    <row r="951" spans="1:2">
      <c r="A951" t="s">
        <v>2400</v>
      </c>
      <c r="B951" t="s">
        <v>2401</v>
      </c>
    </row>
    <row r="952" spans="1:2">
      <c r="A952" t="s">
        <v>2402</v>
      </c>
      <c r="B952" t="s">
        <v>2403</v>
      </c>
    </row>
    <row r="953" spans="1:2">
      <c r="A953" t="s">
        <v>2404</v>
      </c>
      <c r="B953" t="s">
        <v>2405</v>
      </c>
    </row>
    <row r="954" spans="1:2">
      <c r="A954" t="s">
        <v>2406</v>
      </c>
      <c r="B954" t="s">
        <v>2407</v>
      </c>
    </row>
    <row r="955" spans="1:2">
      <c r="A955" t="s">
        <v>2408</v>
      </c>
      <c r="B955" t="s">
        <v>2409</v>
      </c>
    </row>
    <row r="956" spans="1:2">
      <c r="A956" t="s">
        <v>2410</v>
      </c>
      <c r="B956" t="s">
        <v>2411</v>
      </c>
    </row>
    <row r="957" spans="1:2">
      <c r="A957" t="s">
        <v>2412</v>
      </c>
      <c r="B957" t="s">
        <v>2413</v>
      </c>
    </row>
    <row r="958" spans="1:2">
      <c r="A958" t="s">
        <v>2414</v>
      </c>
      <c r="B958" t="s">
        <v>2415</v>
      </c>
    </row>
    <row r="959" spans="1:2">
      <c r="A959" t="s">
        <v>2416</v>
      </c>
      <c r="B959" t="s">
        <v>2417</v>
      </c>
    </row>
    <row r="960" spans="1:2">
      <c r="A960" t="s">
        <v>2418</v>
      </c>
      <c r="B960" t="s">
        <v>2419</v>
      </c>
    </row>
    <row r="961" spans="1:2">
      <c r="A961" t="s">
        <v>2420</v>
      </c>
      <c r="B961" t="s">
        <v>2421</v>
      </c>
    </row>
    <row r="962" spans="1:2">
      <c r="A962" t="s">
        <v>2422</v>
      </c>
      <c r="B962" t="s">
        <v>2423</v>
      </c>
    </row>
    <row r="963" spans="1:2">
      <c r="A963" t="s">
        <v>2424</v>
      </c>
      <c r="B963" t="s">
        <v>2425</v>
      </c>
    </row>
    <row r="964" spans="1:2">
      <c r="A964" t="s">
        <v>2426</v>
      </c>
      <c r="B964" t="s">
        <v>2427</v>
      </c>
    </row>
    <row r="965" spans="1:2">
      <c r="A965" t="s">
        <v>2428</v>
      </c>
      <c r="B965" t="s">
        <v>2429</v>
      </c>
    </row>
    <row r="966" spans="1:2">
      <c r="A966" t="s">
        <v>2430</v>
      </c>
      <c r="B966" t="s">
        <v>2431</v>
      </c>
    </row>
    <row r="967" spans="1:2">
      <c r="A967" t="s">
        <v>2432</v>
      </c>
      <c r="B967" t="s">
        <v>2433</v>
      </c>
    </row>
    <row r="968" spans="1:2">
      <c r="A968" t="s">
        <v>2434</v>
      </c>
      <c r="B968" t="s">
        <v>2435</v>
      </c>
    </row>
    <row r="969" spans="1:2">
      <c r="A969" t="s">
        <v>2436</v>
      </c>
      <c r="B969" t="s">
        <v>2437</v>
      </c>
    </row>
    <row r="970" spans="1:2">
      <c r="A970" t="s">
        <v>2438</v>
      </c>
      <c r="B970" t="s">
        <v>2439</v>
      </c>
    </row>
    <row r="971" spans="1:2">
      <c r="A971" t="s">
        <v>2440</v>
      </c>
      <c r="B971" t="s">
        <v>2441</v>
      </c>
    </row>
    <row r="972" spans="1:2">
      <c r="A972" t="s">
        <v>2442</v>
      </c>
      <c r="B972" t="s">
        <v>2443</v>
      </c>
    </row>
    <row r="973" spans="1:2">
      <c r="A973" t="s">
        <v>2444</v>
      </c>
      <c r="B973" t="s">
        <v>2445</v>
      </c>
    </row>
    <row r="974" spans="1:2">
      <c r="A974" t="s">
        <v>2446</v>
      </c>
      <c r="B974" t="s">
        <v>2447</v>
      </c>
    </row>
    <row r="975" spans="1:2">
      <c r="A975" t="s">
        <v>2448</v>
      </c>
      <c r="B975" t="s">
        <v>2449</v>
      </c>
    </row>
    <row r="976" spans="1:2">
      <c r="A976" t="s">
        <v>2450</v>
      </c>
      <c r="B976" t="s">
        <v>2451</v>
      </c>
    </row>
    <row r="977" spans="1:2">
      <c r="A977" t="s">
        <v>2452</v>
      </c>
      <c r="B977" t="s">
        <v>2453</v>
      </c>
    </row>
    <row r="978" spans="1:2">
      <c r="A978" t="s">
        <v>2454</v>
      </c>
      <c r="B978" t="s">
        <v>2455</v>
      </c>
    </row>
    <row r="979" spans="1:2">
      <c r="A979" t="s">
        <v>2456</v>
      </c>
      <c r="B979" t="s">
        <v>2457</v>
      </c>
    </row>
    <row r="980" spans="1:2">
      <c r="A980" t="s">
        <v>2458</v>
      </c>
      <c r="B980" t="s">
        <v>2459</v>
      </c>
    </row>
    <row r="981" spans="1:2">
      <c r="A981" t="s">
        <v>2460</v>
      </c>
      <c r="B981" t="s">
        <v>2461</v>
      </c>
    </row>
    <row r="982" spans="1:2">
      <c r="A982" t="s">
        <v>2462</v>
      </c>
      <c r="B982" t="s">
        <v>2463</v>
      </c>
    </row>
    <row r="983" spans="1:2">
      <c r="A983" t="s">
        <v>2464</v>
      </c>
      <c r="B983" t="s">
        <v>2465</v>
      </c>
    </row>
    <row r="984" spans="1:2">
      <c r="A984" t="s">
        <v>2466</v>
      </c>
      <c r="B984" t="s">
        <v>2467</v>
      </c>
    </row>
    <row r="985" spans="1:2">
      <c r="A985" t="s">
        <v>2468</v>
      </c>
      <c r="B985" t="s">
        <v>2469</v>
      </c>
    </row>
    <row r="986" spans="1:2">
      <c r="A986" t="s">
        <v>2470</v>
      </c>
      <c r="B986" t="s">
        <v>2471</v>
      </c>
    </row>
    <row r="987" spans="1:2">
      <c r="A987" t="s">
        <v>2472</v>
      </c>
      <c r="B987" t="s">
        <v>2473</v>
      </c>
    </row>
    <row r="988" spans="1:2">
      <c r="A988" t="s">
        <v>2474</v>
      </c>
      <c r="B988" t="s">
        <v>2475</v>
      </c>
    </row>
    <row r="989" spans="1:2">
      <c r="A989" t="s">
        <v>2476</v>
      </c>
      <c r="B989" t="s">
        <v>2477</v>
      </c>
    </row>
    <row r="990" spans="1:2">
      <c r="A990" t="s">
        <v>2478</v>
      </c>
      <c r="B990" t="s">
        <v>2479</v>
      </c>
    </row>
    <row r="991" spans="1:2">
      <c r="A991" t="s">
        <v>2480</v>
      </c>
      <c r="B991" t="s">
        <v>2481</v>
      </c>
    </row>
    <row r="992" spans="1:2">
      <c r="A992" t="s">
        <v>2482</v>
      </c>
      <c r="B992" t="s">
        <v>2483</v>
      </c>
    </row>
    <row r="993" spans="1:2">
      <c r="A993" t="s">
        <v>2484</v>
      </c>
      <c r="B993" t="s">
        <v>2485</v>
      </c>
    </row>
    <row r="994" spans="1:2">
      <c r="A994" t="s">
        <v>2486</v>
      </c>
      <c r="B994" t="s">
        <v>2487</v>
      </c>
    </row>
    <row r="995" spans="1:2">
      <c r="A995" t="s">
        <v>2488</v>
      </c>
      <c r="B995" t="s">
        <v>2489</v>
      </c>
    </row>
    <row r="996" spans="1:2">
      <c r="A996" t="s">
        <v>2490</v>
      </c>
      <c r="B996" t="s">
        <v>2491</v>
      </c>
    </row>
    <row r="997" spans="1:2">
      <c r="A997" t="s">
        <v>2492</v>
      </c>
      <c r="B997" t="s">
        <v>2493</v>
      </c>
    </row>
    <row r="998" spans="1:2">
      <c r="A998" t="s">
        <v>2494</v>
      </c>
      <c r="B998" t="s">
        <v>2495</v>
      </c>
    </row>
    <row r="999" spans="1:2">
      <c r="A999" t="s">
        <v>2496</v>
      </c>
      <c r="B999" t="s">
        <v>2497</v>
      </c>
    </row>
    <row r="1000" spans="1:2">
      <c r="A1000" t="s">
        <v>2498</v>
      </c>
      <c r="B1000" t="s">
        <v>2499</v>
      </c>
    </row>
    <row r="1001" spans="1:2">
      <c r="A1001" t="s">
        <v>2500</v>
      </c>
      <c r="B1001" t="s">
        <v>2501</v>
      </c>
    </row>
    <row r="1002" spans="1:2">
      <c r="A1002" t="s">
        <v>2502</v>
      </c>
      <c r="B1002" t="s">
        <v>2503</v>
      </c>
    </row>
    <row r="1003" spans="1:2">
      <c r="A1003" t="s">
        <v>2504</v>
      </c>
      <c r="B1003" t="s">
        <v>2505</v>
      </c>
    </row>
    <row r="1004" spans="1:2">
      <c r="A1004" t="s">
        <v>2506</v>
      </c>
      <c r="B1004" t="s">
        <v>2507</v>
      </c>
    </row>
    <row r="1005" spans="1:2">
      <c r="A1005" t="s">
        <v>2508</v>
      </c>
      <c r="B1005" t="s">
        <v>2509</v>
      </c>
    </row>
    <row r="1006" spans="1:2">
      <c r="A1006" t="s">
        <v>2510</v>
      </c>
      <c r="B1006" t="s">
        <v>2511</v>
      </c>
    </row>
    <row r="1007" spans="1:2">
      <c r="A1007" t="s">
        <v>2512</v>
      </c>
      <c r="B1007" t="s">
        <v>2513</v>
      </c>
    </row>
    <row r="1008" spans="1:2">
      <c r="A1008" t="s">
        <v>2514</v>
      </c>
      <c r="B1008" t="s">
        <v>2515</v>
      </c>
    </row>
    <row r="1009" spans="1:2">
      <c r="A1009" t="s">
        <v>2516</v>
      </c>
      <c r="B1009" t="s">
        <v>2517</v>
      </c>
    </row>
    <row r="1010" spans="1:2">
      <c r="A1010" t="s">
        <v>2518</v>
      </c>
      <c r="B1010" t="s">
        <v>2519</v>
      </c>
    </row>
    <row r="1011" spans="1:2">
      <c r="A1011" t="s">
        <v>2520</v>
      </c>
      <c r="B1011" t="s">
        <v>2521</v>
      </c>
    </row>
    <row r="1012" spans="1:2">
      <c r="A1012" t="s">
        <v>2522</v>
      </c>
      <c r="B1012" t="s">
        <v>2523</v>
      </c>
    </row>
    <row r="1013" spans="1:2">
      <c r="A1013" t="s">
        <v>2524</v>
      </c>
      <c r="B1013" t="s">
        <v>2525</v>
      </c>
    </row>
    <row r="1014" spans="1:2">
      <c r="A1014" t="s">
        <v>2526</v>
      </c>
      <c r="B1014" t="s">
        <v>2527</v>
      </c>
    </row>
    <row r="1015" spans="1:2">
      <c r="A1015" t="s">
        <v>2528</v>
      </c>
      <c r="B1015" t="s">
        <v>2529</v>
      </c>
    </row>
    <row r="1016" spans="1:2">
      <c r="A1016" t="s">
        <v>2530</v>
      </c>
      <c r="B1016" t="s">
        <v>2531</v>
      </c>
    </row>
    <row r="1017" spans="1:2">
      <c r="A1017" t="s">
        <v>2532</v>
      </c>
      <c r="B1017" t="s">
        <v>2533</v>
      </c>
    </row>
    <row r="1018" spans="1:2">
      <c r="A1018" t="s">
        <v>2534</v>
      </c>
      <c r="B1018" t="s">
        <v>2535</v>
      </c>
    </row>
    <row r="1019" spans="1:2">
      <c r="A1019" t="s">
        <v>2536</v>
      </c>
      <c r="B1019" t="s">
        <v>2537</v>
      </c>
    </row>
    <row r="1020" spans="1:2">
      <c r="A1020" t="s">
        <v>2538</v>
      </c>
      <c r="B1020" t="s">
        <v>2539</v>
      </c>
    </row>
    <row r="1021" spans="1:2">
      <c r="A1021" t="s">
        <v>2540</v>
      </c>
      <c r="B1021" t="s">
        <v>2541</v>
      </c>
    </row>
    <row r="1022" spans="1:2">
      <c r="A1022" t="s">
        <v>2542</v>
      </c>
      <c r="B1022" t="s">
        <v>2543</v>
      </c>
    </row>
    <row r="1023" spans="1:2">
      <c r="A1023" t="s">
        <v>2544</v>
      </c>
      <c r="B1023" t="s">
        <v>2545</v>
      </c>
    </row>
    <row r="1024" spans="1:2">
      <c r="A1024" t="s">
        <v>2546</v>
      </c>
      <c r="B1024" t="s">
        <v>2547</v>
      </c>
    </row>
    <row r="1025" spans="1:2">
      <c r="A1025" t="s">
        <v>2548</v>
      </c>
      <c r="B1025" t="s">
        <v>2549</v>
      </c>
    </row>
    <row r="1026" spans="1:2">
      <c r="A1026" t="s">
        <v>2550</v>
      </c>
      <c r="B1026" t="s">
        <v>2551</v>
      </c>
    </row>
    <row r="1027" spans="1:2">
      <c r="A1027" t="s">
        <v>2552</v>
      </c>
      <c r="B1027" t="s">
        <v>2553</v>
      </c>
    </row>
    <row r="1028" spans="1:2">
      <c r="A1028" t="s">
        <v>2554</v>
      </c>
      <c r="B1028" t="s">
        <v>2555</v>
      </c>
    </row>
    <row r="1029" spans="1:2">
      <c r="A1029" t="s">
        <v>2556</v>
      </c>
      <c r="B1029" t="s">
        <v>2557</v>
      </c>
    </row>
    <row r="1030" spans="1:2">
      <c r="A1030" t="s">
        <v>2558</v>
      </c>
      <c r="B1030" t="s">
        <v>2559</v>
      </c>
    </row>
    <row r="1031" spans="1:2">
      <c r="A1031" t="s">
        <v>2560</v>
      </c>
      <c r="B1031" t="s">
        <v>2561</v>
      </c>
    </row>
    <row r="1032" spans="1:2">
      <c r="A1032" t="s">
        <v>2562</v>
      </c>
      <c r="B1032" t="s">
        <v>2563</v>
      </c>
    </row>
    <row r="1033" spans="1:2">
      <c r="A1033" t="s">
        <v>2564</v>
      </c>
      <c r="B1033" t="s">
        <v>2565</v>
      </c>
    </row>
    <row r="1034" spans="1:2">
      <c r="A1034" t="s">
        <v>2566</v>
      </c>
      <c r="B1034" t="s">
        <v>2567</v>
      </c>
    </row>
    <row r="1035" spans="1:2">
      <c r="A1035" t="s">
        <v>2568</v>
      </c>
      <c r="B1035" t="s">
        <v>2569</v>
      </c>
    </row>
    <row r="1036" spans="1:2">
      <c r="A1036" t="s">
        <v>2570</v>
      </c>
      <c r="B1036" t="s">
        <v>2571</v>
      </c>
    </row>
    <row r="1037" spans="1:2">
      <c r="A1037" t="s">
        <v>2572</v>
      </c>
      <c r="B1037" t="s">
        <v>2573</v>
      </c>
    </row>
    <row r="1038" spans="1:2">
      <c r="A1038" t="s">
        <v>2574</v>
      </c>
      <c r="B1038" t="s">
        <v>2575</v>
      </c>
    </row>
    <row r="1039" spans="1:2">
      <c r="A1039" t="s">
        <v>2576</v>
      </c>
      <c r="B1039" t="s">
        <v>2577</v>
      </c>
    </row>
    <row r="1040" spans="1:2">
      <c r="A1040" t="s">
        <v>2578</v>
      </c>
      <c r="B1040" t="s">
        <v>2579</v>
      </c>
    </row>
    <row r="1041" spans="1:2">
      <c r="A1041" t="s">
        <v>2580</v>
      </c>
      <c r="B1041" t="s">
        <v>2581</v>
      </c>
    </row>
    <row r="1042" spans="1:2">
      <c r="A1042" t="s">
        <v>2582</v>
      </c>
      <c r="B1042" t="s">
        <v>2583</v>
      </c>
    </row>
    <row r="1043" spans="1:2">
      <c r="A1043" t="s">
        <v>2584</v>
      </c>
      <c r="B1043" t="s">
        <v>2585</v>
      </c>
    </row>
    <row r="1044" spans="1:2">
      <c r="A1044" t="s">
        <v>2586</v>
      </c>
      <c r="B1044" t="s">
        <v>2587</v>
      </c>
    </row>
    <row r="1045" spans="1:2">
      <c r="A1045" t="s">
        <v>2588</v>
      </c>
      <c r="B1045" t="s">
        <v>2589</v>
      </c>
    </row>
    <row r="1046" spans="1:2">
      <c r="A1046" t="s">
        <v>2590</v>
      </c>
      <c r="B1046" t="s">
        <v>2591</v>
      </c>
    </row>
    <row r="1047" spans="1:2">
      <c r="A1047" t="s">
        <v>2592</v>
      </c>
      <c r="B1047" t="s">
        <v>2593</v>
      </c>
    </row>
    <row r="1048" spans="1:2">
      <c r="A1048" t="s">
        <v>2594</v>
      </c>
      <c r="B1048" t="s">
        <v>2595</v>
      </c>
    </row>
    <row r="1049" spans="1:2">
      <c r="A1049" t="s">
        <v>2596</v>
      </c>
      <c r="B1049" t="s">
        <v>2597</v>
      </c>
    </row>
    <row r="1050" spans="1:2">
      <c r="A1050" t="s">
        <v>2598</v>
      </c>
      <c r="B1050" t="s">
        <v>2599</v>
      </c>
    </row>
    <row r="1051" spans="1:2">
      <c r="A1051" t="s">
        <v>2600</v>
      </c>
      <c r="B1051" t="s">
        <v>2601</v>
      </c>
    </row>
    <row r="1052" spans="1:2">
      <c r="A1052" t="s">
        <v>2602</v>
      </c>
      <c r="B1052" t="s">
        <v>2603</v>
      </c>
    </row>
    <row r="1053" spans="1:2">
      <c r="A1053" t="s">
        <v>2604</v>
      </c>
      <c r="B1053" t="s">
        <v>2605</v>
      </c>
    </row>
    <row r="1054" spans="1:2">
      <c r="A1054" t="s">
        <v>2606</v>
      </c>
      <c r="B1054" t="s">
        <v>2607</v>
      </c>
    </row>
    <row r="1055" spans="1:2">
      <c r="A1055" t="s">
        <v>2608</v>
      </c>
      <c r="B1055" t="s">
        <v>2609</v>
      </c>
    </row>
    <row r="1056" spans="1:2">
      <c r="A1056" t="s">
        <v>2610</v>
      </c>
      <c r="B1056" t="s">
        <v>2611</v>
      </c>
    </row>
    <row r="1057" spans="1:2">
      <c r="A1057" t="s">
        <v>2612</v>
      </c>
      <c r="B1057" t="s">
        <v>2613</v>
      </c>
    </row>
    <row r="1058" spans="1:2">
      <c r="A1058" t="s">
        <v>2614</v>
      </c>
      <c r="B1058" t="s">
        <v>2615</v>
      </c>
    </row>
    <row r="1059" spans="1:2">
      <c r="A1059" t="s">
        <v>2616</v>
      </c>
      <c r="B1059" t="s">
        <v>2617</v>
      </c>
    </row>
    <row r="1060" spans="1:2">
      <c r="A1060" t="s">
        <v>2618</v>
      </c>
      <c r="B1060" t="s">
        <v>2619</v>
      </c>
    </row>
    <row r="1061" spans="1:2">
      <c r="A1061" t="s">
        <v>2620</v>
      </c>
      <c r="B1061" t="s">
        <v>2621</v>
      </c>
    </row>
    <row r="1062" spans="1:2">
      <c r="A1062" t="s">
        <v>2622</v>
      </c>
      <c r="B1062" t="s">
        <v>2623</v>
      </c>
    </row>
    <row r="1063" spans="1:2">
      <c r="A1063" t="s">
        <v>2624</v>
      </c>
      <c r="B1063" t="s">
        <v>2625</v>
      </c>
    </row>
    <row r="1064" spans="1:2">
      <c r="A1064" t="s">
        <v>2626</v>
      </c>
      <c r="B1064" t="s">
        <v>2627</v>
      </c>
    </row>
    <row r="1065" spans="1:2">
      <c r="A1065" t="s">
        <v>2628</v>
      </c>
      <c r="B1065" t="s">
        <v>2629</v>
      </c>
    </row>
    <row r="1066" spans="1:2">
      <c r="A1066" t="s">
        <v>2630</v>
      </c>
      <c r="B1066" t="s">
        <v>2631</v>
      </c>
    </row>
    <row r="1067" spans="1:2">
      <c r="A1067" t="s">
        <v>2632</v>
      </c>
      <c r="B1067" t="s">
        <v>2633</v>
      </c>
    </row>
    <row r="1068" spans="1:2">
      <c r="A1068" t="s">
        <v>2634</v>
      </c>
      <c r="B1068" t="s">
        <v>2635</v>
      </c>
    </row>
    <row r="1069" spans="1:2">
      <c r="A1069" t="s">
        <v>2636</v>
      </c>
      <c r="B1069" t="s">
        <v>2637</v>
      </c>
    </row>
    <row r="1070" spans="1:2">
      <c r="A1070" t="s">
        <v>2638</v>
      </c>
      <c r="B1070" t="s">
        <v>2639</v>
      </c>
    </row>
    <row r="1071" spans="1:2">
      <c r="A1071" t="s">
        <v>2640</v>
      </c>
      <c r="B1071" t="s">
        <v>2641</v>
      </c>
    </row>
    <row r="1072" spans="1:2">
      <c r="A1072" t="s">
        <v>2642</v>
      </c>
      <c r="B1072" t="s">
        <v>1200</v>
      </c>
    </row>
    <row r="1073" spans="1:2">
      <c r="A1073" t="s">
        <v>2643</v>
      </c>
      <c r="B1073" t="s">
        <v>2644</v>
      </c>
    </row>
    <row r="1074" spans="1:2">
      <c r="A1074" t="s">
        <v>2645</v>
      </c>
      <c r="B1074" t="s">
        <v>2646</v>
      </c>
    </row>
    <row r="1075" spans="1:2">
      <c r="A1075" t="s">
        <v>2647</v>
      </c>
      <c r="B1075" t="s">
        <v>2648</v>
      </c>
    </row>
    <row r="1076" spans="1:2">
      <c r="A1076" t="s">
        <v>2649</v>
      </c>
      <c r="B1076" t="s">
        <v>1216</v>
      </c>
    </row>
    <row r="1077" spans="1:2">
      <c r="A1077" t="s">
        <v>2650</v>
      </c>
      <c r="B1077" t="s">
        <v>2651</v>
      </c>
    </row>
    <row r="1078" spans="1:2">
      <c r="A1078" t="s">
        <v>2652</v>
      </c>
      <c r="B1078" t="s">
        <v>2653</v>
      </c>
    </row>
    <row r="1079" spans="1:2">
      <c r="A1079" t="s">
        <v>2654</v>
      </c>
      <c r="B1079" t="s">
        <v>2655</v>
      </c>
    </row>
    <row r="1080" spans="1:2">
      <c r="A1080" t="s">
        <v>2656</v>
      </c>
      <c r="B1080" t="s">
        <v>2657</v>
      </c>
    </row>
    <row r="1081" spans="1:2">
      <c r="A1081" t="s">
        <v>2658</v>
      </c>
      <c r="B1081" t="s">
        <v>2659</v>
      </c>
    </row>
    <row r="1082" spans="1:2">
      <c r="A1082" t="s">
        <v>2660</v>
      </c>
      <c r="B1082" t="s">
        <v>2661</v>
      </c>
    </row>
    <row r="1083" spans="1:2">
      <c r="A1083" t="s">
        <v>2662</v>
      </c>
      <c r="B1083" t="s">
        <v>2663</v>
      </c>
    </row>
    <row r="1084" spans="1:2">
      <c r="A1084" t="s">
        <v>2664</v>
      </c>
      <c r="B1084" t="s">
        <v>2665</v>
      </c>
    </row>
    <row r="1085" spans="1:2">
      <c r="A1085" t="s">
        <v>2666</v>
      </c>
      <c r="B1085" t="s">
        <v>2667</v>
      </c>
    </row>
    <row r="1086" spans="1:2">
      <c r="A1086" t="s">
        <v>2668</v>
      </c>
      <c r="B1086" t="s">
        <v>2669</v>
      </c>
    </row>
    <row r="1087" spans="1:2">
      <c r="A1087" t="s">
        <v>2670</v>
      </c>
      <c r="B1087" t="s">
        <v>2671</v>
      </c>
    </row>
    <row r="1088" spans="1:2">
      <c r="A1088" t="s">
        <v>2672</v>
      </c>
      <c r="B1088" t="s">
        <v>2673</v>
      </c>
    </row>
    <row r="1089" spans="1:2">
      <c r="A1089" t="s">
        <v>2674</v>
      </c>
      <c r="B1089" t="s">
        <v>2675</v>
      </c>
    </row>
    <row r="1090" spans="1:2">
      <c r="A1090" t="s">
        <v>2676</v>
      </c>
      <c r="B1090" t="s">
        <v>2677</v>
      </c>
    </row>
    <row r="1091" spans="1:2">
      <c r="A1091" t="s">
        <v>2678</v>
      </c>
      <c r="B1091" t="s">
        <v>2679</v>
      </c>
    </row>
    <row r="1092" spans="1:2">
      <c r="A1092" t="s">
        <v>2680</v>
      </c>
      <c r="B1092" t="s">
        <v>2681</v>
      </c>
    </row>
    <row r="1093" spans="1:2">
      <c r="A1093" t="s">
        <v>2682</v>
      </c>
      <c r="B1093" t="s">
        <v>2683</v>
      </c>
    </row>
    <row r="1094" spans="1:2">
      <c r="A1094" t="s">
        <v>2684</v>
      </c>
      <c r="B1094" t="s">
        <v>2685</v>
      </c>
    </row>
    <row r="1095" spans="1:2">
      <c r="A1095" t="s">
        <v>2686</v>
      </c>
      <c r="B1095" t="s">
        <v>2687</v>
      </c>
    </row>
    <row r="1096" spans="1:2">
      <c r="A1096" t="s">
        <v>2688</v>
      </c>
      <c r="B1096" t="s">
        <v>2689</v>
      </c>
    </row>
    <row r="1097" spans="1:2">
      <c r="A1097" t="s">
        <v>2690</v>
      </c>
      <c r="B1097" t="s">
        <v>2691</v>
      </c>
    </row>
    <row r="1098" spans="1:2">
      <c r="A1098" t="s">
        <v>2692</v>
      </c>
      <c r="B1098" t="s">
        <v>2693</v>
      </c>
    </row>
    <row r="1099" spans="1:2">
      <c r="A1099" t="s">
        <v>2694</v>
      </c>
      <c r="B1099" t="s">
        <v>2695</v>
      </c>
    </row>
    <row r="1100" spans="1:2">
      <c r="A1100" t="s">
        <v>2696</v>
      </c>
      <c r="B1100" t="s">
        <v>2697</v>
      </c>
    </row>
    <row r="1101" spans="1:2">
      <c r="A1101" t="s">
        <v>2698</v>
      </c>
      <c r="B1101" t="s">
        <v>2699</v>
      </c>
    </row>
    <row r="1102" spans="1:2">
      <c r="A1102" t="s">
        <v>2700</v>
      </c>
      <c r="B1102" t="s">
        <v>2701</v>
      </c>
    </row>
    <row r="1103" spans="1:2">
      <c r="A1103" t="s">
        <v>2702</v>
      </c>
      <c r="B1103" t="s">
        <v>2703</v>
      </c>
    </row>
    <row r="1104" spans="1:2">
      <c r="A1104" t="s">
        <v>2704</v>
      </c>
      <c r="B1104" t="s">
        <v>2705</v>
      </c>
    </row>
    <row r="1105" spans="1:2">
      <c r="A1105" t="s">
        <v>2706</v>
      </c>
      <c r="B1105" t="s">
        <v>2707</v>
      </c>
    </row>
    <row r="1106" spans="1:2">
      <c r="A1106" t="s">
        <v>2708</v>
      </c>
      <c r="B1106" t="s">
        <v>2709</v>
      </c>
    </row>
    <row r="1107" spans="1:2">
      <c r="A1107" t="s">
        <v>2710</v>
      </c>
      <c r="B1107" t="s">
        <v>2711</v>
      </c>
    </row>
    <row r="1108" spans="1:2">
      <c r="A1108" t="s">
        <v>2712</v>
      </c>
      <c r="B1108" t="s">
        <v>2713</v>
      </c>
    </row>
    <row r="1109" spans="1:2">
      <c r="A1109" t="s">
        <v>2714</v>
      </c>
      <c r="B1109" t="s">
        <v>2715</v>
      </c>
    </row>
    <row r="1110" spans="1:2">
      <c r="A1110" t="s">
        <v>2716</v>
      </c>
      <c r="B1110" t="s">
        <v>2717</v>
      </c>
    </row>
    <row r="1111" spans="1:2">
      <c r="A1111" t="s">
        <v>2718</v>
      </c>
      <c r="B1111" t="s">
        <v>2719</v>
      </c>
    </row>
    <row r="1112" spans="1:2">
      <c r="A1112" t="s">
        <v>2720</v>
      </c>
      <c r="B1112" t="s">
        <v>2721</v>
      </c>
    </row>
    <row r="1113" spans="1:2">
      <c r="A1113" t="s">
        <v>2722</v>
      </c>
      <c r="B1113" t="s">
        <v>2723</v>
      </c>
    </row>
    <row r="1114" spans="1:2">
      <c r="A1114" t="s">
        <v>2724</v>
      </c>
      <c r="B1114" t="s">
        <v>2725</v>
      </c>
    </row>
    <row r="1115" spans="1:2">
      <c r="A1115" t="s">
        <v>2726</v>
      </c>
      <c r="B1115" t="s">
        <v>2727</v>
      </c>
    </row>
    <row r="1116" spans="1:2">
      <c r="A1116" t="s">
        <v>2728</v>
      </c>
      <c r="B1116" t="s">
        <v>2729</v>
      </c>
    </row>
    <row r="1117" spans="1:2">
      <c r="A1117" t="s">
        <v>2730</v>
      </c>
      <c r="B1117" t="s">
        <v>2731</v>
      </c>
    </row>
    <row r="1118" spans="1:2">
      <c r="A1118" t="s">
        <v>2732</v>
      </c>
      <c r="B1118" t="s">
        <v>2733</v>
      </c>
    </row>
    <row r="1119" spans="1:2">
      <c r="A1119" t="s">
        <v>2734</v>
      </c>
      <c r="B1119" t="s">
        <v>2735</v>
      </c>
    </row>
    <row r="1120" spans="1:2">
      <c r="A1120" t="s">
        <v>2736</v>
      </c>
      <c r="B1120" t="s">
        <v>2737</v>
      </c>
    </row>
    <row r="1121" spans="1:2">
      <c r="A1121" t="s">
        <v>2738</v>
      </c>
      <c r="B1121" t="s">
        <v>2739</v>
      </c>
    </row>
    <row r="1122" spans="1:2">
      <c r="A1122" t="s">
        <v>2740</v>
      </c>
      <c r="B1122" t="s">
        <v>2741</v>
      </c>
    </row>
    <row r="1123" spans="1:2">
      <c r="A1123" t="s">
        <v>2742</v>
      </c>
      <c r="B1123" t="s">
        <v>2743</v>
      </c>
    </row>
    <row r="1124" spans="1:2">
      <c r="A1124" t="s">
        <v>2744</v>
      </c>
      <c r="B1124" t="s">
        <v>2745</v>
      </c>
    </row>
    <row r="1125" spans="1:2">
      <c r="A1125" t="s">
        <v>2746</v>
      </c>
      <c r="B1125" t="s">
        <v>2747</v>
      </c>
    </row>
    <row r="1126" spans="1:2">
      <c r="A1126" t="s">
        <v>2748</v>
      </c>
      <c r="B1126" t="s">
        <v>2749</v>
      </c>
    </row>
    <row r="1127" spans="1:2">
      <c r="A1127" t="s">
        <v>2750</v>
      </c>
      <c r="B1127" t="s">
        <v>2751</v>
      </c>
    </row>
    <row r="1128" spans="1:2">
      <c r="A1128" t="s">
        <v>2752</v>
      </c>
      <c r="B1128" t="s">
        <v>2753</v>
      </c>
    </row>
    <row r="1129" spans="1:2">
      <c r="A1129" t="s">
        <v>2754</v>
      </c>
      <c r="B1129" t="s">
        <v>2755</v>
      </c>
    </row>
    <row r="1130" spans="1:2">
      <c r="A1130" t="s">
        <v>2756</v>
      </c>
      <c r="B1130" t="s">
        <v>2757</v>
      </c>
    </row>
    <row r="1131" spans="1:2">
      <c r="A1131" t="s">
        <v>2758</v>
      </c>
      <c r="B1131" t="s">
        <v>2759</v>
      </c>
    </row>
    <row r="1132" spans="1:2">
      <c r="A1132" t="s">
        <v>2760</v>
      </c>
      <c r="B1132" t="s">
        <v>2761</v>
      </c>
    </row>
    <row r="1133" spans="1:2">
      <c r="A1133" t="s">
        <v>2762</v>
      </c>
      <c r="B1133" t="s">
        <v>2763</v>
      </c>
    </row>
    <row r="1134" spans="1:2">
      <c r="A1134" t="s">
        <v>2764</v>
      </c>
      <c r="B1134" t="s">
        <v>2765</v>
      </c>
    </row>
    <row r="1135" spans="1:2">
      <c r="A1135" t="s">
        <v>2766</v>
      </c>
      <c r="B1135" t="s">
        <v>2767</v>
      </c>
    </row>
    <row r="1136" spans="1:2">
      <c r="A1136" t="s">
        <v>2768</v>
      </c>
      <c r="B1136" t="s">
        <v>2769</v>
      </c>
    </row>
    <row r="1137" spans="1:2">
      <c r="A1137" t="s">
        <v>2770</v>
      </c>
      <c r="B1137" t="s">
        <v>2771</v>
      </c>
    </row>
    <row r="1138" spans="1:2">
      <c r="A1138" t="s">
        <v>2772</v>
      </c>
      <c r="B1138" t="s">
        <v>2773</v>
      </c>
    </row>
    <row r="1139" spans="1:2">
      <c r="A1139" t="s">
        <v>2774</v>
      </c>
      <c r="B1139" t="s">
        <v>2775</v>
      </c>
    </row>
    <row r="1140" spans="1:2">
      <c r="A1140" t="s">
        <v>2776</v>
      </c>
      <c r="B1140" t="s">
        <v>2777</v>
      </c>
    </row>
    <row r="1141" spans="1:2">
      <c r="A1141" t="s">
        <v>2778</v>
      </c>
      <c r="B1141" t="s">
        <v>2779</v>
      </c>
    </row>
    <row r="1142" spans="1:2">
      <c r="A1142" t="s">
        <v>2780</v>
      </c>
      <c r="B1142" t="s">
        <v>2781</v>
      </c>
    </row>
    <row r="1143" spans="1:2">
      <c r="A1143" t="s">
        <v>2782</v>
      </c>
      <c r="B1143" t="s">
        <v>2783</v>
      </c>
    </row>
    <row r="1144" spans="1:2">
      <c r="A1144" t="s">
        <v>2784</v>
      </c>
      <c r="B1144" t="s">
        <v>2785</v>
      </c>
    </row>
    <row r="1145" spans="1:2">
      <c r="A1145" t="s">
        <v>2786</v>
      </c>
      <c r="B1145" t="s">
        <v>2787</v>
      </c>
    </row>
    <row r="1146" spans="1:2">
      <c r="A1146" t="s">
        <v>2788</v>
      </c>
      <c r="B1146" t="s">
        <v>2789</v>
      </c>
    </row>
    <row r="1147" spans="1:2">
      <c r="A1147" t="s">
        <v>2790</v>
      </c>
      <c r="B1147" t="s">
        <v>2791</v>
      </c>
    </row>
    <row r="1148" spans="1:2">
      <c r="A1148" t="s">
        <v>2792</v>
      </c>
      <c r="B1148" t="s">
        <v>2793</v>
      </c>
    </row>
    <row r="1149" spans="1:2">
      <c r="A1149" t="s">
        <v>2794</v>
      </c>
      <c r="B1149" t="s">
        <v>2795</v>
      </c>
    </row>
    <row r="1150" spans="1:2">
      <c r="A1150" t="s">
        <v>2796</v>
      </c>
      <c r="B1150" t="s">
        <v>2797</v>
      </c>
    </row>
    <row r="1151" spans="1:2">
      <c r="A1151" t="s">
        <v>2798</v>
      </c>
      <c r="B1151" t="s">
        <v>2799</v>
      </c>
    </row>
    <row r="1152" spans="1:2">
      <c r="A1152" t="s">
        <v>2800</v>
      </c>
      <c r="B1152" t="s">
        <v>2801</v>
      </c>
    </row>
    <row r="1153" spans="1:2">
      <c r="A1153" t="s">
        <v>2802</v>
      </c>
      <c r="B1153" t="s">
        <v>2803</v>
      </c>
    </row>
    <row r="1154" spans="1:2">
      <c r="A1154" t="s">
        <v>2804</v>
      </c>
      <c r="B1154" t="s">
        <v>2805</v>
      </c>
    </row>
    <row r="1155" spans="1:2">
      <c r="A1155" t="s">
        <v>2806</v>
      </c>
      <c r="B1155" t="s">
        <v>2807</v>
      </c>
    </row>
    <row r="1156" spans="1:2">
      <c r="A1156" t="s">
        <v>2808</v>
      </c>
      <c r="B1156" t="s">
        <v>2809</v>
      </c>
    </row>
    <row r="1157" spans="1:2">
      <c r="A1157" t="s">
        <v>2810</v>
      </c>
      <c r="B1157" t="s">
        <v>2811</v>
      </c>
    </row>
    <row r="1158" spans="1:2">
      <c r="A1158" t="s">
        <v>2812</v>
      </c>
      <c r="B1158" t="s">
        <v>2813</v>
      </c>
    </row>
    <row r="1159" spans="1:2">
      <c r="A1159" t="s">
        <v>2814</v>
      </c>
      <c r="B1159" t="s">
        <v>2815</v>
      </c>
    </row>
    <row r="1160" spans="1:2">
      <c r="A1160" t="s">
        <v>2816</v>
      </c>
      <c r="B1160" t="s">
        <v>2817</v>
      </c>
    </row>
    <row r="1161" spans="1:2">
      <c r="A1161" t="s">
        <v>2818</v>
      </c>
      <c r="B1161" t="s">
        <v>2819</v>
      </c>
    </row>
    <row r="1162" spans="1:2">
      <c r="A1162" t="s">
        <v>2820</v>
      </c>
      <c r="B1162" t="s">
        <v>2821</v>
      </c>
    </row>
    <row r="1163" spans="1:2">
      <c r="A1163" t="s">
        <v>2822</v>
      </c>
      <c r="B1163" t="s">
        <v>2823</v>
      </c>
    </row>
    <row r="1164" spans="1:2">
      <c r="A1164" t="s">
        <v>2824</v>
      </c>
      <c r="B1164" t="s">
        <v>2825</v>
      </c>
    </row>
    <row r="1165" spans="1:2">
      <c r="A1165" t="s">
        <v>2826</v>
      </c>
      <c r="B1165" t="s">
        <v>2827</v>
      </c>
    </row>
    <row r="1166" spans="1:2">
      <c r="A1166" t="s">
        <v>2828</v>
      </c>
      <c r="B1166" t="s">
        <v>2829</v>
      </c>
    </row>
    <row r="1167" spans="1:2">
      <c r="A1167" t="s">
        <v>2830</v>
      </c>
      <c r="B1167" t="s">
        <v>2831</v>
      </c>
    </row>
    <row r="1168" spans="1:2">
      <c r="A1168" t="s">
        <v>2832</v>
      </c>
      <c r="B1168" t="s">
        <v>2833</v>
      </c>
    </row>
    <row r="1169" spans="1:2">
      <c r="A1169" t="s">
        <v>2834</v>
      </c>
      <c r="B1169" t="s">
        <v>2835</v>
      </c>
    </row>
    <row r="1170" spans="1:2">
      <c r="A1170" t="s">
        <v>2836</v>
      </c>
      <c r="B1170" t="s">
        <v>2837</v>
      </c>
    </row>
    <row r="1171" spans="1:2">
      <c r="A1171" t="s">
        <v>2838</v>
      </c>
      <c r="B1171" t="s">
        <v>2839</v>
      </c>
    </row>
    <row r="1172" spans="1:2">
      <c r="A1172" t="s">
        <v>2840</v>
      </c>
      <c r="B1172" t="s">
        <v>2841</v>
      </c>
    </row>
    <row r="1173" spans="1:2">
      <c r="A1173" t="s">
        <v>2842</v>
      </c>
      <c r="B1173" t="s">
        <v>2843</v>
      </c>
    </row>
    <row r="1174" spans="1:2">
      <c r="A1174" t="s">
        <v>2844</v>
      </c>
      <c r="B1174" t="s">
        <v>2845</v>
      </c>
    </row>
    <row r="1175" spans="1:2">
      <c r="A1175" t="s">
        <v>2846</v>
      </c>
      <c r="B1175" t="s">
        <v>2847</v>
      </c>
    </row>
    <row r="1176" spans="1:2">
      <c r="A1176" t="s">
        <v>2848</v>
      </c>
      <c r="B1176" t="s">
        <v>2849</v>
      </c>
    </row>
    <row r="1177" spans="1:2">
      <c r="A1177" t="s">
        <v>2850</v>
      </c>
      <c r="B1177" t="s">
        <v>2851</v>
      </c>
    </row>
    <row r="1178" spans="1:2">
      <c r="A1178" t="s">
        <v>2852</v>
      </c>
      <c r="B1178" t="s">
        <v>2853</v>
      </c>
    </row>
    <row r="1179" spans="1:2">
      <c r="A1179" t="s">
        <v>2854</v>
      </c>
      <c r="B1179" t="s">
        <v>2855</v>
      </c>
    </row>
    <row r="1180" spans="1:2">
      <c r="A1180" t="s">
        <v>2856</v>
      </c>
      <c r="B1180" t="s">
        <v>2857</v>
      </c>
    </row>
    <row r="1181" spans="1:2">
      <c r="A1181" t="s">
        <v>2858</v>
      </c>
      <c r="B1181" t="s">
        <v>2859</v>
      </c>
    </row>
    <row r="1182" spans="1:2">
      <c r="A1182" t="s">
        <v>2860</v>
      </c>
      <c r="B1182" t="s">
        <v>2861</v>
      </c>
    </row>
    <row r="1183" spans="1:2">
      <c r="A1183" t="s">
        <v>2862</v>
      </c>
      <c r="B1183" t="s">
        <v>2863</v>
      </c>
    </row>
    <row r="1184" spans="1:2">
      <c r="A1184" t="s">
        <v>2864</v>
      </c>
      <c r="B1184" t="s">
        <v>2865</v>
      </c>
    </row>
    <row r="1185" spans="1:2">
      <c r="A1185" t="s">
        <v>2866</v>
      </c>
      <c r="B1185" t="s">
        <v>2867</v>
      </c>
    </row>
    <row r="1186" spans="1:2">
      <c r="A1186" t="s">
        <v>2868</v>
      </c>
      <c r="B1186" t="s">
        <v>2869</v>
      </c>
    </row>
    <row r="1187" spans="1:2">
      <c r="A1187" t="s">
        <v>2870</v>
      </c>
      <c r="B1187" t="s">
        <v>2871</v>
      </c>
    </row>
    <row r="1188" spans="1:2">
      <c r="A1188" t="s">
        <v>2872</v>
      </c>
      <c r="B1188" t="s">
        <v>2873</v>
      </c>
    </row>
    <row r="1189" spans="1:2">
      <c r="A1189" t="s">
        <v>2874</v>
      </c>
      <c r="B1189" t="s">
        <v>2875</v>
      </c>
    </row>
    <row r="1190" spans="1:2">
      <c r="A1190" t="s">
        <v>2876</v>
      </c>
      <c r="B1190" t="s">
        <v>2877</v>
      </c>
    </row>
    <row r="1191" spans="1:2">
      <c r="A1191" t="s">
        <v>2878</v>
      </c>
      <c r="B1191" t="s">
        <v>2879</v>
      </c>
    </row>
    <row r="1192" spans="1:2">
      <c r="A1192" t="s">
        <v>2880</v>
      </c>
      <c r="B1192" t="s">
        <v>2881</v>
      </c>
    </row>
    <row r="1193" spans="1:2">
      <c r="A1193" t="s">
        <v>2882</v>
      </c>
      <c r="B1193" t="s">
        <v>2883</v>
      </c>
    </row>
    <row r="1194" spans="1:2">
      <c r="A1194" t="s">
        <v>2884</v>
      </c>
      <c r="B1194" t="s">
        <v>2885</v>
      </c>
    </row>
    <row r="1195" spans="1:2">
      <c r="A1195" t="s">
        <v>2886</v>
      </c>
      <c r="B1195" t="s">
        <v>2887</v>
      </c>
    </row>
    <row r="1196" spans="1:2">
      <c r="A1196" t="s">
        <v>2888</v>
      </c>
      <c r="B1196" t="s">
        <v>2889</v>
      </c>
    </row>
    <row r="1197" spans="1:2">
      <c r="A1197" t="s">
        <v>2890</v>
      </c>
      <c r="B1197" t="s">
        <v>2891</v>
      </c>
    </row>
    <row r="1198" spans="1:2">
      <c r="A1198" t="s">
        <v>2892</v>
      </c>
      <c r="B1198" t="s">
        <v>2893</v>
      </c>
    </row>
    <row r="1199" spans="1:2">
      <c r="A1199" t="s">
        <v>2894</v>
      </c>
      <c r="B1199" t="s">
        <v>2895</v>
      </c>
    </row>
    <row r="1200" spans="1:2">
      <c r="A1200" t="s">
        <v>2896</v>
      </c>
      <c r="B1200" t="s">
        <v>2897</v>
      </c>
    </row>
    <row r="1201" spans="1:2">
      <c r="A1201" t="s">
        <v>2898</v>
      </c>
      <c r="B1201" t="s">
        <v>2899</v>
      </c>
    </row>
    <row r="1202" spans="1:2">
      <c r="A1202" t="s">
        <v>2900</v>
      </c>
      <c r="B1202" t="s">
        <v>2901</v>
      </c>
    </row>
    <row r="1203" spans="1:2">
      <c r="A1203" t="s">
        <v>2902</v>
      </c>
      <c r="B1203" t="s">
        <v>2903</v>
      </c>
    </row>
    <row r="1204" spans="1:2">
      <c r="A1204" t="s">
        <v>2904</v>
      </c>
      <c r="B1204" t="s">
        <v>2905</v>
      </c>
    </row>
    <row r="1205" spans="1:2">
      <c r="A1205" t="s">
        <v>2906</v>
      </c>
      <c r="B1205" t="s">
        <v>2907</v>
      </c>
    </row>
    <row r="1206" spans="1:2">
      <c r="A1206" t="s">
        <v>2908</v>
      </c>
      <c r="B1206" t="s">
        <v>2909</v>
      </c>
    </row>
    <row r="1207" spans="1:2">
      <c r="A1207" t="s">
        <v>2910</v>
      </c>
      <c r="B1207" t="s">
        <v>2911</v>
      </c>
    </row>
    <row r="1208" spans="1:2">
      <c r="A1208" t="s">
        <v>2912</v>
      </c>
      <c r="B1208" t="s">
        <v>2913</v>
      </c>
    </row>
    <row r="1209" spans="1:2">
      <c r="A1209" t="s">
        <v>2914</v>
      </c>
      <c r="B1209" t="s">
        <v>2915</v>
      </c>
    </row>
    <row r="1210" spans="1:2">
      <c r="A1210" t="s">
        <v>2916</v>
      </c>
      <c r="B1210" t="s">
        <v>2917</v>
      </c>
    </row>
    <row r="1211" spans="1:2">
      <c r="A1211" t="s">
        <v>2918</v>
      </c>
      <c r="B1211" t="s">
        <v>2919</v>
      </c>
    </row>
    <row r="1212" spans="1:2">
      <c r="A1212" t="s">
        <v>2920</v>
      </c>
      <c r="B1212" t="s">
        <v>2921</v>
      </c>
    </row>
    <row r="1213" spans="1:2">
      <c r="A1213" t="s">
        <v>2922</v>
      </c>
      <c r="B1213" t="s">
        <v>2923</v>
      </c>
    </row>
    <row r="1214" spans="1:2">
      <c r="A1214" t="s">
        <v>2924</v>
      </c>
      <c r="B1214" t="s">
        <v>2925</v>
      </c>
    </row>
    <row r="1215" spans="1:2">
      <c r="A1215" t="s">
        <v>2926</v>
      </c>
      <c r="B1215" t="s">
        <v>2927</v>
      </c>
    </row>
    <row r="1216" spans="1:2">
      <c r="A1216" t="s">
        <v>2928</v>
      </c>
      <c r="B1216" t="s">
        <v>2929</v>
      </c>
    </row>
    <row r="1217" spans="1:2">
      <c r="A1217" t="s">
        <v>2930</v>
      </c>
      <c r="B1217" t="s">
        <v>2931</v>
      </c>
    </row>
    <row r="1218" spans="1:2">
      <c r="A1218" t="s">
        <v>2932</v>
      </c>
      <c r="B1218" t="s">
        <v>2933</v>
      </c>
    </row>
    <row r="1219" spans="1:2">
      <c r="A1219" t="s">
        <v>2934</v>
      </c>
      <c r="B1219" t="s">
        <v>2935</v>
      </c>
    </row>
    <row r="1220" spans="1:2">
      <c r="A1220" t="s">
        <v>2936</v>
      </c>
      <c r="B1220" t="s">
        <v>2937</v>
      </c>
    </row>
    <row r="1221" spans="1:2">
      <c r="A1221" t="s">
        <v>2938</v>
      </c>
      <c r="B1221" t="s">
        <v>2939</v>
      </c>
    </row>
    <row r="1222" spans="1:2">
      <c r="A1222" t="s">
        <v>2940</v>
      </c>
      <c r="B1222" t="s">
        <v>2941</v>
      </c>
    </row>
    <row r="1223" spans="1:2">
      <c r="A1223" t="s">
        <v>2942</v>
      </c>
      <c r="B1223" t="s">
        <v>2943</v>
      </c>
    </row>
    <row r="1224" spans="1:2">
      <c r="A1224" t="s">
        <v>2944</v>
      </c>
      <c r="B1224" t="s">
        <v>2945</v>
      </c>
    </row>
    <row r="1225" spans="1:2">
      <c r="A1225" t="s">
        <v>2946</v>
      </c>
      <c r="B1225" t="s">
        <v>2947</v>
      </c>
    </row>
    <row r="1226" spans="1:2">
      <c r="A1226" t="s">
        <v>2948</v>
      </c>
      <c r="B1226" t="s">
        <v>2949</v>
      </c>
    </row>
    <row r="1227" spans="1:2">
      <c r="A1227" t="s">
        <v>2950</v>
      </c>
      <c r="B1227" t="s">
        <v>2951</v>
      </c>
    </row>
    <row r="1228" spans="1:2">
      <c r="A1228" t="s">
        <v>2952</v>
      </c>
      <c r="B1228" t="s">
        <v>2953</v>
      </c>
    </row>
    <row r="1229" spans="1:2">
      <c r="A1229" t="s">
        <v>2954</v>
      </c>
      <c r="B1229" t="s">
        <v>2955</v>
      </c>
    </row>
    <row r="1230" spans="1:2">
      <c r="A1230" t="s">
        <v>2956</v>
      </c>
      <c r="B1230" t="s">
        <v>2957</v>
      </c>
    </row>
    <row r="1231" spans="1:2">
      <c r="A1231" t="s">
        <v>2958</v>
      </c>
      <c r="B1231" t="s">
        <v>2959</v>
      </c>
    </row>
    <row r="1232" spans="1:2">
      <c r="A1232" t="s">
        <v>2960</v>
      </c>
      <c r="B1232" t="s">
        <v>2961</v>
      </c>
    </row>
    <row r="1233" spans="1:2">
      <c r="A1233" t="s">
        <v>2962</v>
      </c>
      <c r="B1233" t="s">
        <v>2963</v>
      </c>
    </row>
    <row r="1234" spans="1:2">
      <c r="A1234" t="s">
        <v>2964</v>
      </c>
      <c r="B1234" t="s">
        <v>2965</v>
      </c>
    </row>
    <row r="1235" spans="1:2">
      <c r="A1235" t="s">
        <v>2966</v>
      </c>
      <c r="B1235" t="s">
        <v>2967</v>
      </c>
    </row>
    <row r="1236" spans="1:2">
      <c r="A1236" t="s">
        <v>2968</v>
      </c>
      <c r="B1236" t="s">
        <v>2969</v>
      </c>
    </row>
    <row r="1237" spans="1:2">
      <c r="A1237" t="s">
        <v>2970</v>
      </c>
      <c r="B1237" t="s">
        <v>2971</v>
      </c>
    </row>
    <row r="1238" spans="1:2">
      <c r="A1238" t="s">
        <v>2972</v>
      </c>
      <c r="B1238" t="s">
        <v>2973</v>
      </c>
    </row>
    <row r="1239" spans="1:2">
      <c r="A1239" t="s">
        <v>2974</v>
      </c>
      <c r="B1239" t="s">
        <v>2975</v>
      </c>
    </row>
    <row r="1240" spans="1:2">
      <c r="A1240" t="s">
        <v>2976</v>
      </c>
      <c r="B1240" t="s">
        <v>2977</v>
      </c>
    </row>
    <row r="1241" spans="1:2">
      <c r="A1241" t="s">
        <v>2978</v>
      </c>
      <c r="B1241" t="s">
        <v>2979</v>
      </c>
    </row>
    <row r="1242" spans="1:2">
      <c r="A1242" t="s">
        <v>2980</v>
      </c>
      <c r="B1242" t="s">
        <v>2981</v>
      </c>
    </row>
    <row r="1243" spans="1:2">
      <c r="A1243" t="s">
        <v>2982</v>
      </c>
      <c r="B1243" t="s">
        <v>2983</v>
      </c>
    </row>
    <row r="1244" spans="1:2">
      <c r="A1244" t="s">
        <v>2984</v>
      </c>
      <c r="B1244" t="s">
        <v>2985</v>
      </c>
    </row>
    <row r="1245" spans="1:2">
      <c r="A1245" t="s">
        <v>2986</v>
      </c>
      <c r="B1245" t="s">
        <v>2987</v>
      </c>
    </row>
    <row r="1246" spans="1:2">
      <c r="A1246" t="s">
        <v>2988</v>
      </c>
      <c r="B1246" t="s">
        <v>2989</v>
      </c>
    </row>
    <row r="1247" spans="1:2">
      <c r="A1247" t="s">
        <v>2990</v>
      </c>
      <c r="B1247" t="s">
        <v>2991</v>
      </c>
    </row>
    <row r="1248" spans="1:2">
      <c r="A1248" t="s">
        <v>2992</v>
      </c>
      <c r="B1248" t="s">
        <v>2993</v>
      </c>
    </row>
    <row r="1249" spans="1:2">
      <c r="A1249" t="s">
        <v>2994</v>
      </c>
      <c r="B1249" t="s">
        <v>2995</v>
      </c>
    </row>
    <row r="1250" spans="1:2">
      <c r="A1250" t="s">
        <v>2996</v>
      </c>
      <c r="B1250" t="s">
        <v>2997</v>
      </c>
    </row>
    <row r="1251" spans="1:2">
      <c r="A1251" t="s">
        <v>2998</v>
      </c>
      <c r="B1251" t="s">
        <v>2999</v>
      </c>
    </row>
    <row r="1252" spans="1:2">
      <c r="A1252" t="s">
        <v>3000</v>
      </c>
      <c r="B1252" t="s">
        <v>3001</v>
      </c>
    </row>
    <row r="1253" spans="1:2">
      <c r="A1253" t="s">
        <v>3002</v>
      </c>
      <c r="B1253" t="s">
        <v>3003</v>
      </c>
    </row>
    <row r="1254" spans="1:2">
      <c r="A1254" t="s">
        <v>3004</v>
      </c>
      <c r="B1254" t="s">
        <v>3005</v>
      </c>
    </row>
    <row r="1255" spans="1:2">
      <c r="A1255" t="s">
        <v>3006</v>
      </c>
      <c r="B1255" t="s">
        <v>3007</v>
      </c>
    </row>
    <row r="1256" spans="1:2">
      <c r="A1256" t="s">
        <v>3008</v>
      </c>
      <c r="B1256" t="s">
        <v>3009</v>
      </c>
    </row>
    <row r="1257" spans="1:2">
      <c r="A1257" t="s">
        <v>3010</v>
      </c>
      <c r="B1257" t="s">
        <v>3011</v>
      </c>
    </row>
    <row r="1258" spans="1:2">
      <c r="A1258" t="s">
        <v>3012</v>
      </c>
      <c r="B1258" t="s">
        <v>3013</v>
      </c>
    </row>
    <row r="1259" spans="1:2">
      <c r="A1259" t="s">
        <v>3014</v>
      </c>
      <c r="B1259" t="s">
        <v>3015</v>
      </c>
    </row>
    <row r="1260" spans="1:2">
      <c r="A1260" t="s">
        <v>3016</v>
      </c>
      <c r="B1260" t="s">
        <v>3017</v>
      </c>
    </row>
    <row r="1261" spans="1:2">
      <c r="A1261" t="s">
        <v>3018</v>
      </c>
      <c r="B1261" t="s">
        <v>3019</v>
      </c>
    </row>
    <row r="1262" spans="1:2">
      <c r="A1262" t="s">
        <v>3020</v>
      </c>
      <c r="B1262" t="s">
        <v>3021</v>
      </c>
    </row>
    <row r="1263" spans="1:2">
      <c r="A1263" t="s">
        <v>3022</v>
      </c>
      <c r="B1263" t="s">
        <v>3023</v>
      </c>
    </row>
    <row r="1264" spans="1:2">
      <c r="A1264" t="s">
        <v>3024</v>
      </c>
      <c r="B1264" t="s">
        <v>3025</v>
      </c>
    </row>
    <row r="1265" spans="1:2">
      <c r="A1265" t="s">
        <v>3026</v>
      </c>
      <c r="B1265" t="s">
        <v>3027</v>
      </c>
    </row>
    <row r="1266" spans="1:2">
      <c r="A1266" t="s">
        <v>3028</v>
      </c>
      <c r="B1266" t="s">
        <v>3029</v>
      </c>
    </row>
    <row r="1267" spans="1:2">
      <c r="A1267" t="s">
        <v>3030</v>
      </c>
      <c r="B1267" t="s">
        <v>3031</v>
      </c>
    </row>
    <row r="1268" spans="1:2">
      <c r="A1268" t="s">
        <v>3032</v>
      </c>
      <c r="B1268" t="s">
        <v>3033</v>
      </c>
    </row>
    <row r="1269" spans="1:2">
      <c r="A1269" t="s">
        <v>3034</v>
      </c>
      <c r="B1269" t="s">
        <v>3035</v>
      </c>
    </row>
    <row r="1270" spans="1:2">
      <c r="A1270" t="s">
        <v>3036</v>
      </c>
      <c r="B1270" t="s">
        <v>3037</v>
      </c>
    </row>
    <row r="1271" spans="1:2">
      <c r="A1271" t="s">
        <v>3038</v>
      </c>
      <c r="B1271" t="s">
        <v>3039</v>
      </c>
    </row>
    <row r="1272" spans="1:2">
      <c r="A1272" t="s">
        <v>3040</v>
      </c>
      <c r="B1272" t="s">
        <v>3041</v>
      </c>
    </row>
    <row r="1273" spans="1:2">
      <c r="A1273" t="s">
        <v>3042</v>
      </c>
      <c r="B1273" t="s">
        <v>3043</v>
      </c>
    </row>
    <row r="1274" spans="1:2">
      <c r="A1274" t="s">
        <v>3044</v>
      </c>
      <c r="B1274" t="s">
        <v>3045</v>
      </c>
    </row>
    <row r="1275" spans="1:2">
      <c r="A1275" t="s">
        <v>3046</v>
      </c>
      <c r="B1275" t="s">
        <v>3047</v>
      </c>
    </row>
    <row r="1276" spans="1:2">
      <c r="A1276" t="s">
        <v>3048</v>
      </c>
      <c r="B1276" t="s">
        <v>3049</v>
      </c>
    </row>
    <row r="1277" spans="1:2">
      <c r="A1277" t="s">
        <v>3050</v>
      </c>
      <c r="B1277" t="s">
        <v>3051</v>
      </c>
    </row>
    <row r="1278" spans="1:2">
      <c r="A1278" t="s">
        <v>3052</v>
      </c>
      <c r="B1278" t="s">
        <v>3053</v>
      </c>
    </row>
    <row r="1279" spans="1:2">
      <c r="A1279" t="s">
        <v>3054</v>
      </c>
      <c r="B1279" t="s">
        <v>3055</v>
      </c>
    </row>
    <row r="1280" spans="1:2">
      <c r="A1280" t="s">
        <v>3056</v>
      </c>
      <c r="B1280" t="s">
        <v>3057</v>
      </c>
    </row>
    <row r="1281" spans="1:2">
      <c r="A1281" t="s">
        <v>3058</v>
      </c>
      <c r="B1281" t="s">
        <v>3059</v>
      </c>
    </row>
    <row r="1282" spans="1:2">
      <c r="A1282" t="s">
        <v>3060</v>
      </c>
      <c r="B1282" t="s">
        <v>3061</v>
      </c>
    </row>
    <row r="1283" spans="1:2">
      <c r="A1283" t="s">
        <v>3062</v>
      </c>
      <c r="B1283" t="s">
        <v>3063</v>
      </c>
    </row>
    <row r="1284" spans="1:2">
      <c r="A1284" t="s">
        <v>3064</v>
      </c>
      <c r="B1284" t="s">
        <v>3065</v>
      </c>
    </row>
    <row r="1285" spans="1:2">
      <c r="A1285" t="s">
        <v>3066</v>
      </c>
      <c r="B1285" t="s">
        <v>3067</v>
      </c>
    </row>
    <row r="1286" spans="1:2">
      <c r="A1286" t="s">
        <v>3068</v>
      </c>
      <c r="B1286" t="s">
        <v>3069</v>
      </c>
    </row>
    <row r="1287" spans="1:2">
      <c r="A1287" t="s">
        <v>3070</v>
      </c>
      <c r="B1287" t="s">
        <v>3071</v>
      </c>
    </row>
    <row r="1288" spans="1:2">
      <c r="A1288" t="s">
        <v>3072</v>
      </c>
      <c r="B1288" t="s">
        <v>3073</v>
      </c>
    </row>
    <row r="1289" spans="1:2">
      <c r="A1289" t="s">
        <v>3074</v>
      </c>
      <c r="B1289" t="s">
        <v>3075</v>
      </c>
    </row>
    <row r="1290" spans="1:2">
      <c r="A1290" t="s">
        <v>3076</v>
      </c>
      <c r="B1290" t="s">
        <v>3077</v>
      </c>
    </row>
    <row r="1291" spans="1:2">
      <c r="A1291" t="s">
        <v>3078</v>
      </c>
      <c r="B1291" t="s">
        <v>3079</v>
      </c>
    </row>
    <row r="1292" spans="1:2">
      <c r="A1292" t="s">
        <v>3080</v>
      </c>
      <c r="B1292" t="s">
        <v>3081</v>
      </c>
    </row>
    <row r="1293" spans="1:2">
      <c r="A1293" t="s">
        <v>3082</v>
      </c>
      <c r="B1293" t="s">
        <v>3083</v>
      </c>
    </row>
    <row r="1294" spans="1:2">
      <c r="A1294" t="s">
        <v>3084</v>
      </c>
      <c r="B1294" t="s">
        <v>3085</v>
      </c>
    </row>
    <row r="1295" spans="1:2">
      <c r="A1295" t="s">
        <v>3086</v>
      </c>
      <c r="B1295" t="s">
        <v>3087</v>
      </c>
    </row>
    <row r="1296" spans="1:2">
      <c r="A1296" t="s">
        <v>3088</v>
      </c>
      <c r="B1296" t="s">
        <v>3089</v>
      </c>
    </row>
    <row r="1297" spans="1:2">
      <c r="A1297" t="s">
        <v>3090</v>
      </c>
      <c r="B1297" t="s">
        <v>3091</v>
      </c>
    </row>
    <row r="1298" spans="1:2">
      <c r="A1298" t="s">
        <v>3092</v>
      </c>
      <c r="B1298" t="s">
        <v>3093</v>
      </c>
    </row>
    <row r="1299" spans="1:2">
      <c r="A1299" t="s">
        <v>3094</v>
      </c>
      <c r="B1299" t="s">
        <v>3095</v>
      </c>
    </row>
    <row r="1300" spans="1:2">
      <c r="A1300" t="s">
        <v>3096</v>
      </c>
      <c r="B1300" t="s">
        <v>3097</v>
      </c>
    </row>
    <row r="1301" spans="1:2">
      <c r="A1301" t="s">
        <v>3098</v>
      </c>
      <c r="B1301" t="s">
        <v>3099</v>
      </c>
    </row>
    <row r="1302" spans="1:2">
      <c r="A1302" t="s">
        <v>3100</v>
      </c>
      <c r="B1302" t="s">
        <v>3101</v>
      </c>
    </row>
    <row r="1303" spans="1:2">
      <c r="A1303" t="s">
        <v>3102</v>
      </c>
      <c r="B1303" t="s">
        <v>3103</v>
      </c>
    </row>
    <row r="1304" spans="1:2">
      <c r="A1304" t="s">
        <v>3104</v>
      </c>
      <c r="B1304" t="s">
        <v>3105</v>
      </c>
    </row>
    <row r="1305" spans="1:2">
      <c r="A1305" t="s">
        <v>3106</v>
      </c>
      <c r="B1305" t="s">
        <v>3107</v>
      </c>
    </row>
    <row r="1306" spans="1:2">
      <c r="A1306" t="s">
        <v>3108</v>
      </c>
      <c r="B1306" t="s">
        <v>3109</v>
      </c>
    </row>
    <row r="1307" spans="1:2">
      <c r="A1307" t="s">
        <v>3110</v>
      </c>
      <c r="B1307" t="s">
        <v>3111</v>
      </c>
    </row>
    <row r="1308" spans="1:2">
      <c r="A1308" t="s">
        <v>3112</v>
      </c>
      <c r="B1308" t="s">
        <v>3113</v>
      </c>
    </row>
    <row r="1309" spans="1:2">
      <c r="A1309" t="s">
        <v>3114</v>
      </c>
      <c r="B1309" t="s">
        <v>3115</v>
      </c>
    </row>
    <row r="1310" spans="1:2">
      <c r="A1310" t="s">
        <v>3116</v>
      </c>
      <c r="B1310" t="s">
        <v>3117</v>
      </c>
    </row>
    <row r="1311" spans="1:2">
      <c r="A1311" t="s">
        <v>3118</v>
      </c>
      <c r="B1311" t="s">
        <v>3119</v>
      </c>
    </row>
    <row r="1312" spans="1:2">
      <c r="A1312" t="s">
        <v>3120</v>
      </c>
      <c r="B1312" t="s">
        <v>3121</v>
      </c>
    </row>
    <row r="1313" spans="1:2">
      <c r="A1313" t="s">
        <v>3122</v>
      </c>
      <c r="B1313" t="s">
        <v>3123</v>
      </c>
    </row>
    <row r="1314" spans="1:2">
      <c r="A1314" t="s">
        <v>3124</v>
      </c>
      <c r="B1314" t="s">
        <v>3125</v>
      </c>
    </row>
    <row r="1315" spans="1:2">
      <c r="A1315" t="s">
        <v>3126</v>
      </c>
      <c r="B1315" t="s">
        <v>3127</v>
      </c>
    </row>
    <row r="1316" spans="1:2">
      <c r="A1316" t="s">
        <v>3128</v>
      </c>
      <c r="B1316" t="s">
        <v>3129</v>
      </c>
    </row>
    <row r="1317" spans="1:2">
      <c r="A1317" t="s">
        <v>3130</v>
      </c>
      <c r="B1317" t="s">
        <v>3131</v>
      </c>
    </row>
    <row r="1318" spans="1:2">
      <c r="A1318" t="s">
        <v>3132</v>
      </c>
      <c r="B1318" t="s">
        <v>3133</v>
      </c>
    </row>
    <row r="1319" spans="1:2">
      <c r="A1319" t="s">
        <v>3134</v>
      </c>
      <c r="B1319" t="s">
        <v>3135</v>
      </c>
    </row>
    <row r="1320" spans="1:2">
      <c r="A1320" t="s">
        <v>3136</v>
      </c>
      <c r="B1320" t="s">
        <v>3137</v>
      </c>
    </row>
    <row r="1321" spans="1:2">
      <c r="A1321" t="s">
        <v>3138</v>
      </c>
      <c r="B1321" t="s">
        <v>3139</v>
      </c>
    </row>
    <row r="1322" spans="1:2">
      <c r="A1322" t="s">
        <v>3140</v>
      </c>
      <c r="B1322" t="s">
        <v>3141</v>
      </c>
    </row>
    <row r="1323" spans="1:2">
      <c r="A1323" t="s">
        <v>3142</v>
      </c>
      <c r="B1323" t="s">
        <v>3143</v>
      </c>
    </row>
    <row r="1324" spans="1:2">
      <c r="A1324" t="s">
        <v>3144</v>
      </c>
      <c r="B1324" t="s">
        <v>3145</v>
      </c>
    </row>
    <row r="1325" spans="1:2">
      <c r="A1325" t="s">
        <v>3146</v>
      </c>
      <c r="B1325" t="s">
        <v>3147</v>
      </c>
    </row>
    <row r="1326" spans="1:2">
      <c r="A1326" t="s">
        <v>3148</v>
      </c>
      <c r="B1326" t="s">
        <v>3149</v>
      </c>
    </row>
    <row r="1327" spans="1:2">
      <c r="A1327" t="s">
        <v>3150</v>
      </c>
      <c r="B1327" t="s">
        <v>3151</v>
      </c>
    </row>
    <row r="1328" spans="1:2">
      <c r="A1328" t="s">
        <v>3152</v>
      </c>
      <c r="B1328" t="s">
        <v>3153</v>
      </c>
    </row>
    <row r="1329" spans="1:2">
      <c r="A1329" t="s">
        <v>3154</v>
      </c>
      <c r="B1329" t="s">
        <v>3155</v>
      </c>
    </row>
    <row r="1330" spans="1:2">
      <c r="A1330" t="s">
        <v>3156</v>
      </c>
      <c r="B1330" t="s">
        <v>3157</v>
      </c>
    </row>
    <row r="1331" spans="1:2">
      <c r="A1331" t="s">
        <v>3158</v>
      </c>
      <c r="B1331" t="s">
        <v>3159</v>
      </c>
    </row>
    <row r="1332" spans="1:2">
      <c r="A1332" t="s">
        <v>3160</v>
      </c>
      <c r="B1332" t="s">
        <v>3161</v>
      </c>
    </row>
    <row r="1333" spans="1:2">
      <c r="A1333" t="s">
        <v>3162</v>
      </c>
      <c r="B1333" t="s">
        <v>3163</v>
      </c>
    </row>
    <row r="1334" spans="1:2">
      <c r="A1334" t="s">
        <v>3164</v>
      </c>
      <c r="B1334" t="s">
        <v>3165</v>
      </c>
    </row>
    <row r="1335" spans="1:2">
      <c r="A1335" t="s">
        <v>3166</v>
      </c>
      <c r="B1335" t="s">
        <v>3167</v>
      </c>
    </row>
    <row r="1336" spans="1:2">
      <c r="A1336" t="s">
        <v>3168</v>
      </c>
      <c r="B1336" t="s">
        <v>3169</v>
      </c>
    </row>
    <row r="1337" spans="1:2">
      <c r="A1337" t="s">
        <v>3170</v>
      </c>
      <c r="B1337" t="s">
        <v>3171</v>
      </c>
    </row>
    <row r="1338" spans="1:2">
      <c r="A1338" t="s">
        <v>3172</v>
      </c>
      <c r="B1338" t="s">
        <v>3173</v>
      </c>
    </row>
    <row r="1339" spans="1:2">
      <c r="A1339" t="s">
        <v>3174</v>
      </c>
      <c r="B1339" t="s">
        <v>3175</v>
      </c>
    </row>
    <row r="1340" spans="1:2">
      <c r="A1340" t="s">
        <v>3176</v>
      </c>
      <c r="B1340" t="s">
        <v>3177</v>
      </c>
    </row>
    <row r="1341" spans="1:2">
      <c r="A1341" t="s">
        <v>3178</v>
      </c>
      <c r="B1341" t="s">
        <v>3179</v>
      </c>
    </row>
    <row r="1342" spans="1:2">
      <c r="A1342" t="s">
        <v>3180</v>
      </c>
      <c r="B1342" t="s">
        <v>3181</v>
      </c>
    </row>
    <row r="1343" spans="1:2">
      <c r="A1343" t="s">
        <v>3182</v>
      </c>
      <c r="B1343" t="s">
        <v>3183</v>
      </c>
    </row>
    <row r="1344" spans="1:2">
      <c r="A1344" t="s">
        <v>3184</v>
      </c>
      <c r="B1344" t="s">
        <v>3185</v>
      </c>
    </row>
    <row r="1345" spans="1:2">
      <c r="A1345" t="s">
        <v>3186</v>
      </c>
      <c r="B1345" t="s">
        <v>3187</v>
      </c>
    </row>
    <row r="1346" spans="1:2">
      <c r="A1346" t="s">
        <v>3188</v>
      </c>
      <c r="B1346" t="s">
        <v>3189</v>
      </c>
    </row>
    <row r="1347" spans="1:2">
      <c r="A1347" t="s">
        <v>3190</v>
      </c>
      <c r="B1347" t="s">
        <v>3191</v>
      </c>
    </row>
    <row r="1348" spans="1:2">
      <c r="A1348" t="s">
        <v>3192</v>
      </c>
      <c r="B1348" t="s">
        <v>3193</v>
      </c>
    </row>
    <row r="1349" spans="1:2">
      <c r="A1349" t="s">
        <v>3194</v>
      </c>
      <c r="B1349" t="s">
        <v>3195</v>
      </c>
    </row>
    <row r="1350" spans="1:2">
      <c r="A1350" t="s">
        <v>3196</v>
      </c>
      <c r="B1350" t="s">
        <v>3197</v>
      </c>
    </row>
    <row r="1351" spans="1:2">
      <c r="A1351" t="s">
        <v>3198</v>
      </c>
      <c r="B1351" t="s">
        <v>3199</v>
      </c>
    </row>
    <row r="1352" spans="1:2">
      <c r="A1352" t="s">
        <v>3200</v>
      </c>
      <c r="B1352" t="s">
        <v>3201</v>
      </c>
    </row>
    <row r="1353" spans="1:2">
      <c r="A1353" t="s">
        <v>3202</v>
      </c>
      <c r="B1353" t="s">
        <v>3203</v>
      </c>
    </row>
    <row r="1354" spans="1:2">
      <c r="A1354" t="s">
        <v>3204</v>
      </c>
      <c r="B1354" t="s">
        <v>3205</v>
      </c>
    </row>
    <row r="1355" spans="1:2">
      <c r="A1355" t="s">
        <v>3206</v>
      </c>
      <c r="B1355" t="s">
        <v>3207</v>
      </c>
    </row>
    <row r="1356" spans="1:2">
      <c r="A1356" t="s">
        <v>3208</v>
      </c>
      <c r="B1356" t="s">
        <v>3209</v>
      </c>
    </row>
    <row r="1357" spans="1:2">
      <c r="A1357" t="s">
        <v>3210</v>
      </c>
      <c r="B1357" t="s">
        <v>3211</v>
      </c>
    </row>
    <row r="1358" spans="1:2">
      <c r="A1358" t="s">
        <v>3212</v>
      </c>
      <c r="B1358" t="s">
        <v>3213</v>
      </c>
    </row>
    <row r="1359" spans="1:2">
      <c r="A1359" t="s">
        <v>3214</v>
      </c>
      <c r="B1359" t="s">
        <v>3215</v>
      </c>
    </row>
    <row r="1360" spans="1:2">
      <c r="A1360" t="s">
        <v>3216</v>
      </c>
      <c r="B1360" t="s">
        <v>3217</v>
      </c>
    </row>
    <row r="1361" spans="1:2">
      <c r="A1361" t="s">
        <v>3218</v>
      </c>
      <c r="B1361" t="s">
        <v>3219</v>
      </c>
    </row>
    <row r="1362" spans="1:2">
      <c r="A1362" t="s">
        <v>3220</v>
      </c>
      <c r="B1362" t="s">
        <v>3221</v>
      </c>
    </row>
    <row r="1363" spans="1:2">
      <c r="A1363" t="s">
        <v>3222</v>
      </c>
      <c r="B1363" t="s">
        <v>3223</v>
      </c>
    </row>
    <row r="1364" spans="1:2">
      <c r="A1364" t="s">
        <v>3224</v>
      </c>
      <c r="B1364" t="s">
        <v>3225</v>
      </c>
    </row>
    <row r="1365" spans="1:2">
      <c r="A1365" t="s">
        <v>3226</v>
      </c>
      <c r="B1365" t="s">
        <v>3227</v>
      </c>
    </row>
    <row r="1366" spans="1:2">
      <c r="A1366" t="s">
        <v>3228</v>
      </c>
      <c r="B1366" t="s">
        <v>3229</v>
      </c>
    </row>
    <row r="1367" spans="1:2">
      <c r="A1367" t="s">
        <v>3230</v>
      </c>
      <c r="B1367" t="s">
        <v>3231</v>
      </c>
    </row>
    <row r="1368" spans="1:2">
      <c r="A1368" t="s">
        <v>3232</v>
      </c>
      <c r="B1368" t="s">
        <v>3233</v>
      </c>
    </row>
    <row r="1369" spans="1:2">
      <c r="A1369" t="s">
        <v>3234</v>
      </c>
      <c r="B1369" t="s">
        <v>3235</v>
      </c>
    </row>
    <row r="1370" spans="1:2">
      <c r="A1370" t="s">
        <v>3236</v>
      </c>
      <c r="B1370" t="s">
        <v>3237</v>
      </c>
    </row>
    <row r="1371" spans="1:2">
      <c r="A1371" t="s">
        <v>3238</v>
      </c>
      <c r="B1371" t="s">
        <v>3239</v>
      </c>
    </row>
    <row r="1372" spans="1:2">
      <c r="A1372" t="s">
        <v>3240</v>
      </c>
      <c r="B1372" t="s">
        <v>3241</v>
      </c>
    </row>
    <row r="1373" spans="1:2">
      <c r="A1373" t="s">
        <v>3242</v>
      </c>
      <c r="B1373" t="s">
        <v>3243</v>
      </c>
    </row>
    <row r="1374" spans="1:2">
      <c r="A1374" t="s">
        <v>3244</v>
      </c>
      <c r="B1374" t="s">
        <v>3245</v>
      </c>
    </row>
    <row r="1375" spans="1:2">
      <c r="A1375" t="s">
        <v>3246</v>
      </c>
      <c r="B1375" t="s">
        <v>3247</v>
      </c>
    </row>
    <row r="1376" spans="1:2">
      <c r="A1376" t="s">
        <v>3248</v>
      </c>
      <c r="B1376" t="s">
        <v>3249</v>
      </c>
    </row>
    <row r="1377" spans="1:2">
      <c r="A1377" t="s">
        <v>3250</v>
      </c>
      <c r="B1377" t="s">
        <v>3251</v>
      </c>
    </row>
    <row r="1378" spans="1:2">
      <c r="A1378" t="s">
        <v>3252</v>
      </c>
      <c r="B1378" t="s">
        <v>3253</v>
      </c>
    </row>
    <row r="1379" spans="1:2">
      <c r="A1379" t="s">
        <v>3254</v>
      </c>
      <c r="B1379" t="s">
        <v>3255</v>
      </c>
    </row>
    <row r="1380" spans="1:2">
      <c r="A1380" t="s">
        <v>3256</v>
      </c>
      <c r="B1380" t="s">
        <v>3257</v>
      </c>
    </row>
    <row r="1381" spans="1:2">
      <c r="A1381" t="s">
        <v>3258</v>
      </c>
      <c r="B1381" t="s">
        <v>3259</v>
      </c>
    </row>
    <row r="1382" spans="1:2">
      <c r="A1382" t="s">
        <v>3260</v>
      </c>
      <c r="B1382" t="s">
        <v>3261</v>
      </c>
    </row>
    <row r="1383" spans="1:2">
      <c r="A1383" t="s">
        <v>3262</v>
      </c>
      <c r="B1383" t="s">
        <v>3263</v>
      </c>
    </row>
    <row r="1384" spans="1:2">
      <c r="A1384" t="s">
        <v>3264</v>
      </c>
      <c r="B1384" t="s">
        <v>3265</v>
      </c>
    </row>
    <row r="1385" spans="1:2">
      <c r="A1385" t="s">
        <v>3266</v>
      </c>
      <c r="B1385" t="s">
        <v>3267</v>
      </c>
    </row>
    <row r="1386" spans="1:2">
      <c r="A1386" t="s">
        <v>3268</v>
      </c>
      <c r="B1386" t="s">
        <v>3269</v>
      </c>
    </row>
    <row r="1387" spans="1:2">
      <c r="A1387" t="s">
        <v>3270</v>
      </c>
      <c r="B1387" t="s">
        <v>3271</v>
      </c>
    </row>
    <row r="1388" spans="1:2">
      <c r="A1388" t="s">
        <v>3272</v>
      </c>
      <c r="B1388" t="s">
        <v>3273</v>
      </c>
    </row>
    <row r="1389" spans="1:2">
      <c r="A1389" t="s">
        <v>3274</v>
      </c>
      <c r="B1389" t="s">
        <v>3275</v>
      </c>
    </row>
    <row r="1390" spans="1:2">
      <c r="A1390" t="s">
        <v>3276</v>
      </c>
      <c r="B1390" t="s">
        <v>3277</v>
      </c>
    </row>
    <row r="1391" spans="1:2">
      <c r="A1391" t="s">
        <v>3278</v>
      </c>
      <c r="B1391" t="s">
        <v>3279</v>
      </c>
    </row>
    <row r="1392" spans="1:2">
      <c r="A1392" t="s">
        <v>3280</v>
      </c>
      <c r="B1392" t="s">
        <v>3281</v>
      </c>
    </row>
    <row r="1393" spans="1:2">
      <c r="A1393" t="s">
        <v>3282</v>
      </c>
      <c r="B1393" t="s">
        <v>3283</v>
      </c>
    </row>
    <row r="1394" spans="1:2">
      <c r="A1394" t="s">
        <v>3284</v>
      </c>
      <c r="B1394" t="s">
        <v>3285</v>
      </c>
    </row>
    <row r="1395" spans="1:2">
      <c r="A1395" t="s">
        <v>3286</v>
      </c>
      <c r="B1395" t="s">
        <v>3287</v>
      </c>
    </row>
    <row r="1396" spans="1:2">
      <c r="A1396" t="s">
        <v>3288</v>
      </c>
      <c r="B1396" t="s">
        <v>3289</v>
      </c>
    </row>
    <row r="1397" spans="1:2">
      <c r="A1397" t="s">
        <v>3290</v>
      </c>
      <c r="B1397" t="s">
        <v>3291</v>
      </c>
    </row>
    <row r="1398" spans="1:2">
      <c r="A1398" t="s">
        <v>3292</v>
      </c>
      <c r="B1398" t="s">
        <v>3293</v>
      </c>
    </row>
    <row r="1399" spans="1:2">
      <c r="A1399" t="s">
        <v>3294</v>
      </c>
      <c r="B1399" t="s">
        <v>3295</v>
      </c>
    </row>
    <row r="1400" spans="1:2">
      <c r="A1400" t="s">
        <v>3296</v>
      </c>
      <c r="B1400" t="s">
        <v>3297</v>
      </c>
    </row>
    <row r="1401" spans="1:2">
      <c r="A1401" t="s">
        <v>3298</v>
      </c>
      <c r="B1401" t="s">
        <v>3299</v>
      </c>
    </row>
    <row r="1402" spans="1:2">
      <c r="A1402" t="s">
        <v>3300</v>
      </c>
      <c r="B1402" t="s">
        <v>3301</v>
      </c>
    </row>
    <row r="1403" spans="1:2">
      <c r="A1403" t="s">
        <v>3302</v>
      </c>
      <c r="B1403" t="s">
        <v>3303</v>
      </c>
    </row>
    <row r="1404" spans="1:2">
      <c r="A1404" t="s">
        <v>3304</v>
      </c>
      <c r="B1404" t="s">
        <v>3305</v>
      </c>
    </row>
    <row r="1405" spans="1:2">
      <c r="A1405" t="s">
        <v>3306</v>
      </c>
      <c r="B1405" t="s">
        <v>3307</v>
      </c>
    </row>
    <row r="1406" spans="1:2">
      <c r="A1406" t="s">
        <v>3308</v>
      </c>
      <c r="B1406" t="s">
        <v>3309</v>
      </c>
    </row>
    <row r="1407" spans="1:2">
      <c r="A1407" t="s">
        <v>3310</v>
      </c>
      <c r="B1407" t="s">
        <v>3311</v>
      </c>
    </row>
    <row r="1408" spans="1:2">
      <c r="A1408" t="s">
        <v>3312</v>
      </c>
      <c r="B1408" t="s">
        <v>3313</v>
      </c>
    </row>
    <row r="1409" spans="1:2">
      <c r="A1409" t="s">
        <v>3314</v>
      </c>
      <c r="B1409" t="s">
        <v>3315</v>
      </c>
    </row>
    <row r="1410" spans="1:2">
      <c r="A1410" t="s">
        <v>3316</v>
      </c>
      <c r="B1410" t="s">
        <v>3317</v>
      </c>
    </row>
    <row r="1411" spans="1:2">
      <c r="A1411" t="s">
        <v>3318</v>
      </c>
      <c r="B1411" t="s">
        <v>3319</v>
      </c>
    </row>
    <row r="1412" spans="1:2">
      <c r="A1412" t="s">
        <v>3320</v>
      </c>
      <c r="B1412" t="s">
        <v>3319</v>
      </c>
    </row>
    <row r="1413" spans="1:2">
      <c r="A1413" t="s">
        <v>3321</v>
      </c>
      <c r="B1413" t="s">
        <v>3322</v>
      </c>
    </row>
    <row r="1414" spans="1:2">
      <c r="A1414" t="s">
        <v>3323</v>
      </c>
      <c r="B1414" t="s">
        <v>3324</v>
      </c>
    </row>
    <row r="1415" spans="1:2">
      <c r="A1415" t="s">
        <v>3325</v>
      </c>
      <c r="B1415" t="s">
        <v>3326</v>
      </c>
    </row>
    <row r="1416" spans="1:2">
      <c r="A1416" t="s">
        <v>3327</v>
      </c>
      <c r="B1416" t="s">
        <v>3328</v>
      </c>
    </row>
    <row r="1417" spans="1:2">
      <c r="A1417" t="s">
        <v>3329</v>
      </c>
      <c r="B1417" t="s">
        <v>3330</v>
      </c>
    </row>
    <row r="1418" spans="1:2">
      <c r="A1418" t="s">
        <v>3331</v>
      </c>
      <c r="B1418" t="s">
        <v>3332</v>
      </c>
    </row>
    <row r="1419" spans="1:2">
      <c r="A1419" t="s">
        <v>3333</v>
      </c>
      <c r="B1419" t="s">
        <v>3334</v>
      </c>
    </row>
    <row r="1420" spans="1:2">
      <c r="A1420" t="s">
        <v>3335</v>
      </c>
      <c r="B1420" t="s">
        <v>3336</v>
      </c>
    </row>
    <row r="1421" spans="1:2">
      <c r="A1421" t="s">
        <v>3337</v>
      </c>
      <c r="B1421" t="s">
        <v>3338</v>
      </c>
    </row>
    <row r="1422" spans="1:2">
      <c r="A1422" t="s">
        <v>3339</v>
      </c>
      <c r="B1422" t="s">
        <v>3340</v>
      </c>
    </row>
    <row r="1423" spans="1:2">
      <c r="A1423" t="s">
        <v>3341</v>
      </c>
      <c r="B1423" t="s">
        <v>3342</v>
      </c>
    </row>
    <row r="1424" spans="1:2">
      <c r="A1424" t="s">
        <v>3343</v>
      </c>
      <c r="B1424" t="s">
        <v>3344</v>
      </c>
    </row>
    <row r="1425" spans="1:2">
      <c r="A1425" t="s">
        <v>3345</v>
      </c>
      <c r="B1425" t="s">
        <v>3346</v>
      </c>
    </row>
    <row r="1426" spans="1:2">
      <c r="A1426" t="s">
        <v>3347</v>
      </c>
      <c r="B1426" t="s">
        <v>3348</v>
      </c>
    </row>
    <row r="1427" spans="1:2">
      <c r="A1427" t="s">
        <v>3349</v>
      </c>
      <c r="B1427" t="s">
        <v>3350</v>
      </c>
    </row>
    <row r="1428" spans="1:2">
      <c r="A1428" t="s">
        <v>3351</v>
      </c>
      <c r="B1428" t="s">
        <v>3352</v>
      </c>
    </row>
    <row r="1429" spans="1:2">
      <c r="A1429" t="s">
        <v>3353</v>
      </c>
      <c r="B1429" t="s">
        <v>3354</v>
      </c>
    </row>
    <row r="1430" spans="1:2">
      <c r="A1430" t="s">
        <v>3355</v>
      </c>
      <c r="B1430" t="s">
        <v>3356</v>
      </c>
    </row>
    <row r="1431" spans="1:2">
      <c r="A1431" t="s">
        <v>3357</v>
      </c>
      <c r="B1431" t="s">
        <v>3358</v>
      </c>
    </row>
    <row r="1432" spans="1:2">
      <c r="A1432" t="s">
        <v>3359</v>
      </c>
      <c r="B1432" t="s">
        <v>3360</v>
      </c>
    </row>
    <row r="1433" spans="1:2">
      <c r="A1433" t="s">
        <v>3361</v>
      </c>
      <c r="B1433" t="s">
        <v>3362</v>
      </c>
    </row>
    <row r="1434" spans="1:2">
      <c r="A1434" t="s">
        <v>3363</v>
      </c>
      <c r="B1434" t="s">
        <v>3364</v>
      </c>
    </row>
    <row r="1435" spans="1:2">
      <c r="A1435" t="s">
        <v>3365</v>
      </c>
      <c r="B1435" t="s">
        <v>3366</v>
      </c>
    </row>
    <row r="1436" spans="1:2">
      <c r="A1436" t="s">
        <v>3367</v>
      </c>
      <c r="B1436" t="s">
        <v>3368</v>
      </c>
    </row>
    <row r="1437" spans="1:2">
      <c r="A1437" t="s">
        <v>3369</v>
      </c>
      <c r="B1437" t="s">
        <v>3370</v>
      </c>
    </row>
    <row r="1438" spans="1:2">
      <c r="A1438" t="s">
        <v>3371</v>
      </c>
      <c r="B1438" t="s">
        <v>3372</v>
      </c>
    </row>
    <row r="1439" spans="1:2">
      <c r="A1439" t="s">
        <v>3373</v>
      </c>
      <c r="B1439" t="s">
        <v>3374</v>
      </c>
    </row>
    <row r="1440" spans="1:2">
      <c r="A1440" t="s">
        <v>3375</v>
      </c>
      <c r="B1440" t="s">
        <v>3376</v>
      </c>
    </row>
    <row r="1441" spans="1:2">
      <c r="A1441" t="s">
        <v>3377</v>
      </c>
      <c r="B1441" t="s">
        <v>3378</v>
      </c>
    </row>
    <row r="1442" spans="1:2">
      <c r="A1442" t="s">
        <v>3379</v>
      </c>
      <c r="B1442" t="s">
        <v>3380</v>
      </c>
    </row>
    <row r="1443" spans="1:2">
      <c r="A1443" t="s">
        <v>3381</v>
      </c>
      <c r="B1443" t="s">
        <v>3382</v>
      </c>
    </row>
    <row r="1444" spans="1:2">
      <c r="A1444" t="s">
        <v>3383</v>
      </c>
      <c r="B1444" t="s">
        <v>3384</v>
      </c>
    </row>
    <row r="1445" spans="1:2">
      <c r="A1445" t="s">
        <v>3385</v>
      </c>
      <c r="B1445" t="s">
        <v>3386</v>
      </c>
    </row>
    <row r="1446" spans="1:2">
      <c r="A1446" t="s">
        <v>3387</v>
      </c>
      <c r="B1446" t="s">
        <v>3388</v>
      </c>
    </row>
    <row r="1447" spans="1:2">
      <c r="A1447" t="s">
        <v>3389</v>
      </c>
      <c r="B1447" t="s">
        <v>3390</v>
      </c>
    </row>
    <row r="1448" spans="1:2">
      <c r="A1448" t="s">
        <v>3391</v>
      </c>
      <c r="B1448" t="s">
        <v>3392</v>
      </c>
    </row>
    <row r="1449" spans="1:2">
      <c r="A1449" t="s">
        <v>3393</v>
      </c>
      <c r="B1449" t="s">
        <v>3394</v>
      </c>
    </row>
    <row r="1450" spans="1:2">
      <c r="A1450" t="s">
        <v>3395</v>
      </c>
      <c r="B1450" t="s">
        <v>3396</v>
      </c>
    </row>
    <row r="1451" spans="1:2">
      <c r="A1451" t="s">
        <v>3397</v>
      </c>
      <c r="B1451" t="s">
        <v>3398</v>
      </c>
    </row>
    <row r="1452" spans="1:2">
      <c r="A1452" t="s">
        <v>3399</v>
      </c>
      <c r="B1452" t="s">
        <v>3400</v>
      </c>
    </row>
    <row r="1453" spans="1:2">
      <c r="A1453" t="s">
        <v>3401</v>
      </c>
      <c r="B1453" t="s">
        <v>3402</v>
      </c>
    </row>
    <row r="1454" spans="1:2">
      <c r="A1454" t="s">
        <v>3403</v>
      </c>
      <c r="B1454" t="s">
        <v>3404</v>
      </c>
    </row>
    <row r="1455" spans="1:2">
      <c r="A1455" t="s">
        <v>3405</v>
      </c>
      <c r="B1455" t="s">
        <v>3406</v>
      </c>
    </row>
    <row r="1456" spans="1:2">
      <c r="A1456" t="s">
        <v>3407</v>
      </c>
      <c r="B1456" t="s">
        <v>3408</v>
      </c>
    </row>
    <row r="1457" spans="1:2">
      <c r="A1457" t="s">
        <v>3409</v>
      </c>
      <c r="B1457" t="s">
        <v>3410</v>
      </c>
    </row>
    <row r="1458" spans="1:2">
      <c r="A1458" t="s">
        <v>3411</v>
      </c>
      <c r="B1458" t="s">
        <v>3412</v>
      </c>
    </row>
    <row r="1459" spans="1:2">
      <c r="A1459" t="s">
        <v>3413</v>
      </c>
      <c r="B1459" t="s">
        <v>3414</v>
      </c>
    </row>
    <row r="1460" spans="1:2">
      <c r="A1460" t="s">
        <v>3415</v>
      </c>
      <c r="B1460" t="s">
        <v>3416</v>
      </c>
    </row>
    <row r="1461" spans="1:2">
      <c r="A1461" t="s">
        <v>3417</v>
      </c>
      <c r="B1461" t="s">
        <v>3418</v>
      </c>
    </row>
    <row r="1462" spans="1:2">
      <c r="A1462" t="s">
        <v>3419</v>
      </c>
      <c r="B1462" t="s">
        <v>3420</v>
      </c>
    </row>
    <row r="1463" spans="1:2">
      <c r="A1463" t="s">
        <v>3421</v>
      </c>
      <c r="B1463" t="s">
        <v>3422</v>
      </c>
    </row>
    <row r="1464" spans="1:2">
      <c r="A1464" t="s">
        <v>3423</v>
      </c>
      <c r="B1464" t="s">
        <v>3424</v>
      </c>
    </row>
    <row r="1465" spans="1:2">
      <c r="A1465" t="s">
        <v>3425</v>
      </c>
      <c r="B1465" t="s">
        <v>3426</v>
      </c>
    </row>
    <row r="1466" spans="1:2">
      <c r="A1466" t="s">
        <v>3427</v>
      </c>
      <c r="B1466" t="s">
        <v>3428</v>
      </c>
    </row>
    <row r="1467" spans="1:2">
      <c r="A1467" t="s">
        <v>3429</v>
      </c>
      <c r="B1467" t="s">
        <v>3430</v>
      </c>
    </row>
    <row r="1468" spans="1:2">
      <c r="A1468" t="s">
        <v>3431</v>
      </c>
      <c r="B1468" t="s">
        <v>3432</v>
      </c>
    </row>
    <row r="1469" spans="1:2">
      <c r="A1469" t="s">
        <v>3433</v>
      </c>
      <c r="B1469" t="s">
        <v>3434</v>
      </c>
    </row>
    <row r="1470" spans="1:2">
      <c r="A1470" t="s">
        <v>3435</v>
      </c>
      <c r="B1470" t="s">
        <v>3436</v>
      </c>
    </row>
    <row r="1471" spans="1:2">
      <c r="A1471" t="s">
        <v>3437</v>
      </c>
      <c r="B1471" t="s">
        <v>3438</v>
      </c>
    </row>
    <row r="1472" spans="1:2">
      <c r="A1472" t="s">
        <v>3439</v>
      </c>
      <c r="B1472" t="s">
        <v>3440</v>
      </c>
    </row>
    <row r="1473" spans="1:2">
      <c r="A1473" t="s">
        <v>3441</v>
      </c>
      <c r="B1473" t="s">
        <v>3442</v>
      </c>
    </row>
    <row r="1474" spans="1:2">
      <c r="A1474" t="s">
        <v>3443</v>
      </c>
      <c r="B1474" t="s">
        <v>3444</v>
      </c>
    </row>
    <row r="1475" spans="1:2">
      <c r="A1475" t="s">
        <v>3445</v>
      </c>
      <c r="B1475" t="s">
        <v>3446</v>
      </c>
    </row>
    <row r="1476" spans="1:2">
      <c r="A1476" t="s">
        <v>3447</v>
      </c>
      <c r="B1476" t="s">
        <v>3448</v>
      </c>
    </row>
    <row r="1477" spans="1:2">
      <c r="A1477" t="s">
        <v>3449</v>
      </c>
      <c r="B1477" t="s">
        <v>3450</v>
      </c>
    </row>
    <row r="1478" spans="1:2">
      <c r="A1478" t="s">
        <v>3451</v>
      </c>
      <c r="B1478" t="s">
        <v>3452</v>
      </c>
    </row>
    <row r="1479" spans="1:2">
      <c r="A1479" t="s">
        <v>3453</v>
      </c>
      <c r="B1479" t="s">
        <v>3454</v>
      </c>
    </row>
    <row r="1480" spans="1:2">
      <c r="A1480" t="s">
        <v>3455</v>
      </c>
      <c r="B1480" t="s">
        <v>3456</v>
      </c>
    </row>
    <row r="1481" spans="1:2">
      <c r="A1481" t="s">
        <v>3457</v>
      </c>
      <c r="B1481" t="s">
        <v>3458</v>
      </c>
    </row>
    <row r="1482" spans="1:2">
      <c r="A1482" t="s">
        <v>3459</v>
      </c>
      <c r="B1482" t="s">
        <v>3460</v>
      </c>
    </row>
    <row r="1483" spans="1:2">
      <c r="A1483" t="s">
        <v>3461</v>
      </c>
      <c r="B1483" t="s">
        <v>3462</v>
      </c>
    </row>
    <row r="1484" spans="1:2">
      <c r="A1484" t="s">
        <v>3463</v>
      </c>
      <c r="B1484" t="s">
        <v>3464</v>
      </c>
    </row>
    <row r="1485" spans="1:2">
      <c r="A1485" t="s">
        <v>3465</v>
      </c>
      <c r="B1485" t="s">
        <v>3466</v>
      </c>
    </row>
    <row r="1486" spans="1:2">
      <c r="A1486" t="s">
        <v>3467</v>
      </c>
      <c r="B1486" t="s">
        <v>3468</v>
      </c>
    </row>
    <row r="1487" spans="1:2">
      <c r="A1487" t="s">
        <v>3469</v>
      </c>
      <c r="B1487" t="s">
        <v>3470</v>
      </c>
    </row>
    <row r="1488" spans="1:2">
      <c r="A1488" t="s">
        <v>3471</v>
      </c>
      <c r="B1488" t="s">
        <v>3472</v>
      </c>
    </row>
    <row r="1489" spans="1:2">
      <c r="A1489" t="s">
        <v>3473</v>
      </c>
      <c r="B1489" t="s">
        <v>3474</v>
      </c>
    </row>
    <row r="1490" spans="1:2">
      <c r="A1490" t="s">
        <v>3475</v>
      </c>
      <c r="B1490" t="s">
        <v>3476</v>
      </c>
    </row>
    <row r="1491" spans="1:2">
      <c r="A1491" t="s">
        <v>3477</v>
      </c>
      <c r="B1491" t="s">
        <v>3478</v>
      </c>
    </row>
    <row r="1492" spans="1:2">
      <c r="A1492" t="s">
        <v>3479</v>
      </c>
      <c r="B1492" t="s">
        <v>3480</v>
      </c>
    </row>
    <row r="1493" spans="1:2">
      <c r="A1493" t="s">
        <v>3481</v>
      </c>
      <c r="B1493" t="s">
        <v>3482</v>
      </c>
    </row>
    <row r="1494" spans="1:2">
      <c r="A1494" t="s">
        <v>3483</v>
      </c>
      <c r="B1494" t="s">
        <v>3484</v>
      </c>
    </row>
    <row r="1495" spans="1:2">
      <c r="A1495" t="s">
        <v>3485</v>
      </c>
      <c r="B1495" t="s">
        <v>3486</v>
      </c>
    </row>
    <row r="1496" spans="1:2">
      <c r="A1496" t="s">
        <v>3487</v>
      </c>
      <c r="B1496" t="s">
        <v>3488</v>
      </c>
    </row>
    <row r="1497" spans="1:2">
      <c r="A1497" t="s">
        <v>3489</v>
      </c>
      <c r="B1497" t="s">
        <v>3490</v>
      </c>
    </row>
    <row r="1498" spans="1:2">
      <c r="A1498" t="s">
        <v>3491</v>
      </c>
      <c r="B1498" t="s">
        <v>3492</v>
      </c>
    </row>
    <row r="1499" spans="1:2">
      <c r="A1499" t="s">
        <v>3493</v>
      </c>
      <c r="B1499" t="s">
        <v>3494</v>
      </c>
    </row>
    <row r="1500" spans="1:2">
      <c r="A1500" t="s">
        <v>3495</v>
      </c>
      <c r="B1500" t="s">
        <v>3496</v>
      </c>
    </row>
    <row r="1501" spans="1:2">
      <c r="A1501" t="s">
        <v>3497</v>
      </c>
      <c r="B1501" t="s">
        <v>3498</v>
      </c>
    </row>
    <row r="1502" spans="1:2">
      <c r="A1502" t="s">
        <v>3499</v>
      </c>
      <c r="B1502" t="s">
        <v>3500</v>
      </c>
    </row>
    <row r="1503" spans="1:2">
      <c r="A1503" t="s">
        <v>3501</v>
      </c>
      <c r="B1503" t="s">
        <v>3502</v>
      </c>
    </row>
    <row r="1504" spans="1:2">
      <c r="A1504" t="s">
        <v>3503</v>
      </c>
      <c r="B1504" t="s">
        <v>3504</v>
      </c>
    </row>
    <row r="1505" spans="1:2">
      <c r="A1505" t="s">
        <v>3505</v>
      </c>
      <c r="B1505" t="s">
        <v>3506</v>
      </c>
    </row>
    <row r="1506" spans="1:2">
      <c r="A1506" t="s">
        <v>3507</v>
      </c>
      <c r="B1506" t="s">
        <v>3508</v>
      </c>
    </row>
    <row r="1507" spans="1:2">
      <c r="A1507" t="s">
        <v>3509</v>
      </c>
      <c r="B1507" t="s">
        <v>3510</v>
      </c>
    </row>
    <row r="1508" spans="1:2">
      <c r="A1508" t="s">
        <v>3511</v>
      </c>
      <c r="B1508" t="s">
        <v>3512</v>
      </c>
    </row>
    <row r="1509" spans="1:2">
      <c r="A1509" t="s">
        <v>3513</v>
      </c>
      <c r="B1509" t="s">
        <v>3514</v>
      </c>
    </row>
    <row r="1510" spans="1:2">
      <c r="A1510" t="s">
        <v>3515</v>
      </c>
      <c r="B1510" t="s">
        <v>3516</v>
      </c>
    </row>
    <row r="1511" spans="1:2">
      <c r="A1511" t="s">
        <v>3517</v>
      </c>
      <c r="B1511" t="s">
        <v>3518</v>
      </c>
    </row>
    <row r="1512" spans="1:2">
      <c r="A1512" t="s">
        <v>3519</v>
      </c>
      <c r="B1512" t="s">
        <v>3520</v>
      </c>
    </row>
    <row r="1513" spans="1:2">
      <c r="A1513" t="s">
        <v>3521</v>
      </c>
      <c r="B1513" t="s">
        <v>3522</v>
      </c>
    </row>
    <row r="1514" spans="1:2">
      <c r="A1514" t="s">
        <v>3523</v>
      </c>
      <c r="B1514" t="s">
        <v>3524</v>
      </c>
    </row>
    <row r="1515" spans="1:2">
      <c r="A1515" t="s">
        <v>3525</v>
      </c>
      <c r="B1515" t="s">
        <v>3526</v>
      </c>
    </row>
    <row r="1516" spans="1:2">
      <c r="A1516" t="s">
        <v>3527</v>
      </c>
      <c r="B1516" t="s">
        <v>3528</v>
      </c>
    </row>
    <row r="1517" spans="1:2">
      <c r="A1517" t="s">
        <v>3529</v>
      </c>
      <c r="B1517" t="s">
        <v>3530</v>
      </c>
    </row>
    <row r="1518" spans="1:2">
      <c r="A1518" t="s">
        <v>3531</v>
      </c>
      <c r="B1518" t="s">
        <v>3532</v>
      </c>
    </row>
    <row r="1519" spans="1:2">
      <c r="A1519" t="s">
        <v>3533</v>
      </c>
      <c r="B1519" t="s">
        <v>3534</v>
      </c>
    </row>
    <row r="1520" spans="1:2">
      <c r="A1520" t="s">
        <v>3535</v>
      </c>
      <c r="B1520" t="s">
        <v>3536</v>
      </c>
    </row>
    <row r="1521" spans="1:2">
      <c r="A1521" t="s">
        <v>3537</v>
      </c>
      <c r="B1521" t="s">
        <v>3538</v>
      </c>
    </row>
    <row r="1522" spans="1:2">
      <c r="A1522" t="s">
        <v>3539</v>
      </c>
      <c r="B1522" t="s">
        <v>3540</v>
      </c>
    </row>
    <row r="1523" spans="1:2">
      <c r="A1523" t="s">
        <v>3541</v>
      </c>
      <c r="B1523" t="s">
        <v>3542</v>
      </c>
    </row>
    <row r="1524" spans="1:2">
      <c r="A1524" t="s">
        <v>3543</v>
      </c>
      <c r="B1524" t="s">
        <v>3544</v>
      </c>
    </row>
    <row r="1525" spans="1:2">
      <c r="A1525" t="s">
        <v>3545</v>
      </c>
      <c r="B1525" t="s">
        <v>3546</v>
      </c>
    </row>
    <row r="1526" spans="1:2">
      <c r="A1526" t="s">
        <v>3547</v>
      </c>
      <c r="B1526" t="s">
        <v>3548</v>
      </c>
    </row>
    <row r="1527" spans="1:2">
      <c r="A1527" t="s">
        <v>3549</v>
      </c>
      <c r="B1527" t="s">
        <v>3550</v>
      </c>
    </row>
    <row r="1528" spans="1:2">
      <c r="A1528" t="s">
        <v>3551</v>
      </c>
      <c r="B1528" t="s">
        <v>3552</v>
      </c>
    </row>
    <row r="1529" spans="1:2">
      <c r="A1529" t="s">
        <v>3553</v>
      </c>
      <c r="B1529" t="s">
        <v>3554</v>
      </c>
    </row>
    <row r="1530" spans="1:2">
      <c r="A1530" t="s">
        <v>3555</v>
      </c>
      <c r="B1530" t="s">
        <v>3556</v>
      </c>
    </row>
    <row r="1531" spans="1:2">
      <c r="A1531" t="s">
        <v>3557</v>
      </c>
      <c r="B1531" t="s">
        <v>3558</v>
      </c>
    </row>
    <row r="1532" spans="1:2">
      <c r="A1532" t="s">
        <v>3559</v>
      </c>
      <c r="B1532" t="s">
        <v>3560</v>
      </c>
    </row>
    <row r="1533" spans="1:2">
      <c r="A1533" t="s">
        <v>3561</v>
      </c>
      <c r="B1533" t="s">
        <v>3562</v>
      </c>
    </row>
    <row r="1534" spans="1:2">
      <c r="A1534" t="s">
        <v>3563</v>
      </c>
      <c r="B1534" t="s">
        <v>3564</v>
      </c>
    </row>
    <row r="1535" spans="1:2">
      <c r="A1535" t="s">
        <v>3565</v>
      </c>
      <c r="B1535" t="s">
        <v>3566</v>
      </c>
    </row>
    <row r="1536" spans="1:2">
      <c r="A1536" t="s">
        <v>3567</v>
      </c>
      <c r="B1536" t="s">
        <v>3568</v>
      </c>
    </row>
    <row r="1537" spans="1:2">
      <c r="A1537" t="s">
        <v>3569</v>
      </c>
      <c r="B1537" t="s">
        <v>3570</v>
      </c>
    </row>
    <row r="1538" spans="1:2">
      <c r="A1538" t="s">
        <v>3571</v>
      </c>
      <c r="B1538" t="s">
        <v>3572</v>
      </c>
    </row>
    <row r="1539" spans="1:2">
      <c r="A1539" t="s">
        <v>3573</v>
      </c>
      <c r="B1539" t="s">
        <v>3574</v>
      </c>
    </row>
    <row r="1540" spans="1:2">
      <c r="A1540" t="s">
        <v>3575</v>
      </c>
      <c r="B1540" t="s">
        <v>3576</v>
      </c>
    </row>
    <row r="1541" spans="1:2">
      <c r="A1541" t="s">
        <v>3577</v>
      </c>
      <c r="B1541" t="s">
        <v>3578</v>
      </c>
    </row>
    <row r="1542" spans="1:2">
      <c r="A1542" t="s">
        <v>3579</v>
      </c>
      <c r="B1542" t="s">
        <v>3580</v>
      </c>
    </row>
    <row r="1543" spans="1:2">
      <c r="A1543" t="s">
        <v>3581</v>
      </c>
      <c r="B1543" t="s">
        <v>3582</v>
      </c>
    </row>
    <row r="1544" spans="1:2">
      <c r="A1544" t="s">
        <v>3583</v>
      </c>
      <c r="B1544" t="s">
        <v>3584</v>
      </c>
    </row>
    <row r="1545" spans="1:2">
      <c r="A1545" t="s">
        <v>3585</v>
      </c>
      <c r="B1545" t="s">
        <v>3586</v>
      </c>
    </row>
    <row r="1546" spans="1:2">
      <c r="A1546" t="s">
        <v>3587</v>
      </c>
      <c r="B1546" t="s">
        <v>3588</v>
      </c>
    </row>
    <row r="1547" spans="1:2">
      <c r="A1547" t="s">
        <v>3589</v>
      </c>
      <c r="B1547" t="s">
        <v>3590</v>
      </c>
    </row>
    <row r="1548" spans="1:2">
      <c r="A1548" t="s">
        <v>3591</v>
      </c>
      <c r="B1548" t="s">
        <v>3592</v>
      </c>
    </row>
    <row r="1549" spans="1:2">
      <c r="A1549" t="s">
        <v>3593</v>
      </c>
      <c r="B1549" t="s">
        <v>3594</v>
      </c>
    </row>
    <row r="1550" spans="1:2">
      <c r="A1550" t="s">
        <v>3595</v>
      </c>
      <c r="B1550" t="s">
        <v>3596</v>
      </c>
    </row>
    <row r="1551" spans="1:2">
      <c r="A1551" t="s">
        <v>3597</v>
      </c>
      <c r="B1551" t="s">
        <v>3598</v>
      </c>
    </row>
    <row r="1552" spans="1:2">
      <c r="A1552" t="s">
        <v>3599</v>
      </c>
      <c r="B1552" t="s">
        <v>3600</v>
      </c>
    </row>
    <row r="1553" spans="1:2">
      <c r="A1553" t="s">
        <v>3601</v>
      </c>
      <c r="B1553" t="s">
        <v>3602</v>
      </c>
    </row>
    <row r="1554" spans="1:2">
      <c r="A1554" t="s">
        <v>3603</v>
      </c>
      <c r="B1554" t="s">
        <v>3604</v>
      </c>
    </row>
    <row r="1555" spans="1:2">
      <c r="A1555" t="s">
        <v>3605</v>
      </c>
      <c r="B1555" t="s">
        <v>3606</v>
      </c>
    </row>
    <row r="1556" spans="1:2">
      <c r="A1556" t="s">
        <v>3607</v>
      </c>
      <c r="B1556" t="s">
        <v>3608</v>
      </c>
    </row>
    <row r="1557" spans="1:2">
      <c r="A1557" t="s">
        <v>3609</v>
      </c>
      <c r="B1557" t="s">
        <v>3610</v>
      </c>
    </row>
    <row r="1558" spans="1:2">
      <c r="A1558" t="s">
        <v>3611</v>
      </c>
      <c r="B1558" t="s">
        <v>3612</v>
      </c>
    </row>
    <row r="1559" spans="1:2">
      <c r="A1559" t="s">
        <v>3613</v>
      </c>
      <c r="B1559" t="s">
        <v>3614</v>
      </c>
    </row>
    <row r="1560" spans="1:2">
      <c r="A1560" t="s">
        <v>3615</v>
      </c>
      <c r="B1560" t="s">
        <v>3616</v>
      </c>
    </row>
    <row r="1561" spans="1:2">
      <c r="A1561" t="s">
        <v>3617</v>
      </c>
      <c r="B1561" t="s">
        <v>3618</v>
      </c>
    </row>
    <row r="1562" spans="1:2">
      <c r="A1562" t="s">
        <v>3619</v>
      </c>
      <c r="B1562" t="s">
        <v>3620</v>
      </c>
    </row>
    <row r="1563" spans="1:2">
      <c r="A1563" t="s">
        <v>3621</v>
      </c>
      <c r="B1563" t="s">
        <v>3622</v>
      </c>
    </row>
    <row r="1564" spans="1:2">
      <c r="A1564" t="s">
        <v>3623</v>
      </c>
      <c r="B1564" t="s">
        <v>3624</v>
      </c>
    </row>
    <row r="1565" spans="1:2">
      <c r="A1565" t="s">
        <v>3625</v>
      </c>
      <c r="B1565" t="s">
        <v>3626</v>
      </c>
    </row>
    <row r="1566" spans="1:2">
      <c r="A1566" t="s">
        <v>3627</v>
      </c>
      <c r="B1566" t="s">
        <v>3628</v>
      </c>
    </row>
    <row r="1567" spans="1:2">
      <c r="A1567" t="s">
        <v>3629</v>
      </c>
      <c r="B1567" t="s">
        <v>3630</v>
      </c>
    </row>
    <row r="1568" spans="1:2">
      <c r="A1568" t="s">
        <v>3631</v>
      </c>
      <c r="B1568" t="s">
        <v>3632</v>
      </c>
    </row>
    <row r="1569" spans="1:2">
      <c r="A1569" t="s">
        <v>3633</v>
      </c>
      <c r="B1569" t="s">
        <v>3634</v>
      </c>
    </row>
    <row r="1570" spans="1:2">
      <c r="A1570" t="s">
        <v>3635</v>
      </c>
      <c r="B1570" t="s">
        <v>3636</v>
      </c>
    </row>
    <row r="1571" spans="1:2">
      <c r="A1571" t="s">
        <v>3637</v>
      </c>
      <c r="B1571" t="s">
        <v>3638</v>
      </c>
    </row>
    <row r="1572" spans="1:2">
      <c r="A1572" t="s">
        <v>3639</v>
      </c>
      <c r="B1572" t="s">
        <v>3640</v>
      </c>
    </row>
    <row r="1573" spans="1:2">
      <c r="A1573" t="s">
        <v>3641</v>
      </c>
      <c r="B1573" t="s">
        <v>3642</v>
      </c>
    </row>
    <row r="1574" spans="1:2">
      <c r="A1574" t="s">
        <v>3643</v>
      </c>
      <c r="B1574" t="s">
        <v>3644</v>
      </c>
    </row>
    <row r="1575" spans="1:2">
      <c r="A1575" t="s">
        <v>3645</v>
      </c>
      <c r="B1575" t="s">
        <v>3646</v>
      </c>
    </row>
    <row r="1576" spans="1:2">
      <c r="A1576" t="s">
        <v>3647</v>
      </c>
      <c r="B1576" t="s">
        <v>3648</v>
      </c>
    </row>
    <row r="1577" spans="1:2">
      <c r="A1577" t="s">
        <v>3649</v>
      </c>
      <c r="B1577" t="s">
        <v>3650</v>
      </c>
    </row>
    <row r="1578" spans="1:2">
      <c r="A1578" t="s">
        <v>3651</v>
      </c>
      <c r="B1578" t="s">
        <v>3652</v>
      </c>
    </row>
    <row r="1579" spans="1:2">
      <c r="A1579" t="s">
        <v>3653</v>
      </c>
      <c r="B1579" t="s">
        <v>3654</v>
      </c>
    </row>
    <row r="1580" spans="1:2">
      <c r="A1580" t="s">
        <v>3655</v>
      </c>
      <c r="B1580" t="s">
        <v>3656</v>
      </c>
    </row>
    <row r="1581" spans="1:2">
      <c r="A1581" t="s">
        <v>3657</v>
      </c>
      <c r="B1581" t="s">
        <v>3658</v>
      </c>
    </row>
    <row r="1582" spans="1:2">
      <c r="A1582" t="s">
        <v>3659</v>
      </c>
      <c r="B1582" t="s">
        <v>3660</v>
      </c>
    </row>
    <row r="1583" spans="1:2">
      <c r="A1583" t="s">
        <v>3661</v>
      </c>
      <c r="B1583" t="s">
        <v>3662</v>
      </c>
    </row>
    <row r="1584" spans="1:2">
      <c r="A1584" t="s">
        <v>3663</v>
      </c>
      <c r="B1584" t="s">
        <v>3664</v>
      </c>
    </row>
    <row r="1585" spans="1:2">
      <c r="A1585" t="s">
        <v>3665</v>
      </c>
      <c r="B1585" t="s">
        <v>3666</v>
      </c>
    </row>
    <row r="1586" spans="1:2">
      <c r="A1586" t="s">
        <v>3667</v>
      </c>
      <c r="B1586" t="s">
        <v>3668</v>
      </c>
    </row>
    <row r="1587" spans="1:2">
      <c r="A1587" t="s">
        <v>3669</v>
      </c>
      <c r="B1587" t="s">
        <v>3670</v>
      </c>
    </row>
    <row r="1588" spans="1:2">
      <c r="A1588" t="s">
        <v>3671</v>
      </c>
      <c r="B1588" t="s">
        <v>3672</v>
      </c>
    </row>
    <row r="1589" spans="1:2">
      <c r="A1589" t="s">
        <v>3673</v>
      </c>
      <c r="B1589" t="s">
        <v>3674</v>
      </c>
    </row>
    <row r="1590" spans="1:2">
      <c r="A1590" t="s">
        <v>3675</v>
      </c>
      <c r="B1590" t="s">
        <v>3676</v>
      </c>
    </row>
    <row r="1591" spans="1:2">
      <c r="A1591" t="s">
        <v>3677</v>
      </c>
      <c r="B1591" t="s">
        <v>3678</v>
      </c>
    </row>
    <row r="1592" spans="1:2">
      <c r="A1592" t="s">
        <v>3679</v>
      </c>
      <c r="B1592" t="s">
        <v>3680</v>
      </c>
    </row>
    <row r="1593" spans="1:2">
      <c r="A1593" t="s">
        <v>3681</v>
      </c>
      <c r="B1593" t="s">
        <v>3682</v>
      </c>
    </row>
    <row r="1594" spans="1:2">
      <c r="A1594" t="s">
        <v>3683</v>
      </c>
      <c r="B1594" t="s">
        <v>3684</v>
      </c>
    </row>
    <row r="1595" spans="1:2">
      <c r="A1595" t="s">
        <v>3685</v>
      </c>
      <c r="B1595" t="s">
        <v>3686</v>
      </c>
    </row>
    <row r="1596" spans="1:2">
      <c r="A1596" t="s">
        <v>3687</v>
      </c>
      <c r="B1596" t="s">
        <v>3688</v>
      </c>
    </row>
    <row r="1597" spans="1:2">
      <c r="A1597" t="s">
        <v>3689</v>
      </c>
      <c r="B1597" t="s">
        <v>3690</v>
      </c>
    </row>
    <row r="1598" spans="1:2">
      <c r="A1598" t="s">
        <v>3691</v>
      </c>
      <c r="B1598" t="s">
        <v>3692</v>
      </c>
    </row>
    <row r="1599" spans="1:2">
      <c r="A1599" t="s">
        <v>3693</v>
      </c>
      <c r="B1599" t="s">
        <v>3694</v>
      </c>
    </row>
    <row r="1600" spans="1:2">
      <c r="A1600" t="s">
        <v>3695</v>
      </c>
      <c r="B1600" t="s">
        <v>3696</v>
      </c>
    </row>
    <row r="1601" spans="1:2">
      <c r="A1601" t="s">
        <v>3697</v>
      </c>
      <c r="B1601" t="s">
        <v>3698</v>
      </c>
    </row>
    <row r="1602" spans="1:2">
      <c r="A1602" t="s">
        <v>3699</v>
      </c>
      <c r="B1602" t="s">
        <v>3700</v>
      </c>
    </row>
    <row r="1603" spans="1:2">
      <c r="A1603" t="s">
        <v>3701</v>
      </c>
      <c r="B1603" t="s">
        <v>3702</v>
      </c>
    </row>
    <row r="1604" spans="1:2">
      <c r="A1604" t="s">
        <v>3703</v>
      </c>
      <c r="B1604" t="s">
        <v>3704</v>
      </c>
    </row>
    <row r="1605" spans="1:2">
      <c r="A1605" t="s">
        <v>3705</v>
      </c>
      <c r="B1605" t="s">
        <v>3706</v>
      </c>
    </row>
    <row r="1606" spans="1:2">
      <c r="A1606" t="s">
        <v>3707</v>
      </c>
      <c r="B1606" t="s">
        <v>3708</v>
      </c>
    </row>
    <row r="1607" spans="1:2">
      <c r="A1607" t="s">
        <v>3709</v>
      </c>
      <c r="B1607" t="s">
        <v>3710</v>
      </c>
    </row>
    <row r="1608" spans="1:2">
      <c r="A1608" t="s">
        <v>3711</v>
      </c>
      <c r="B1608" t="s">
        <v>3712</v>
      </c>
    </row>
    <row r="1609" spans="1:2">
      <c r="A1609" t="s">
        <v>3713</v>
      </c>
      <c r="B1609" t="s">
        <v>3714</v>
      </c>
    </row>
    <row r="1610" spans="1:2">
      <c r="A1610" t="s">
        <v>3715</v>
      </c>
      <c r="B1610" t="s">
        <v>3716</v>
      </c>
    </row>
    <row r="1611" spans="1:2">
      <c r="A1611" t="s">
        <v>3717</v>
      </c>
      <c r="B1611" t="s">
        <v>3718</v>
      </c>
    </row>
    <row r="1612" spans="1:2">
      <c r="A1612" t="s">
        <v>3719</v>
      </c>
      <c r="B1612" t="s">
        <v>3720</v>
      </c>
    </row>
    <row r="1613" spans="1:2">
      <c r="A1613" t="s">
        <v>3721</v>
      </c>
      <c r="B1613" t="s">
        <v>3722</v>
      </c>
    </row>
    <row r="1614" spans="1:2">
      <c r="A1614" t="s">
        <v>3723</v>
      </c>
      <c r="B1614" t="s">
        <v>3724</v>
      </c>
    </row>
    <row r="1615" spans="1:2">
      <c r="A1615" t="s">
        <v>3725</v>
      </c>
      <c r="B1615" t="s">
        <v>3726</v>
      </c>
    </row>
    <row r="1616" spans="1:2">
      <c r="A1616" t="s">
        <v>3727</v>
      </c>
      <c r="B1616" t="s">
        <v>3728</v>
      </c>
    </row>
    <row r="1617" spans="1:2">
      <c r="A1617" t="s">
        <v>3729</v>
      </c>
      <c r="B1617" t="s">
        <v>3730</v>
      </c>
    </row>
    <row r="1618" spans="1:2">
      <c r="A1618" t="s">
        <v>3731</v>
      </c>
      <c r="B1618" t="s">
        <v>3732</v>
      </c>
    </row>
    <row r="1619" spans="1:2">
      <c r="A1619" t="s">
        <v>3733</v>
      </c>
      <c r="B1619" t="s">
        <v>3734</v>
      </c>
    </row>
    <row r="1620" spans="1:2">
      <c r="A1620" t="s">
        <v>3735</v>
      </c>
      <c r="B1620" t="s">
        <v>3736</v>
      </c>
    </row>
    <row r="1621" spans="1:2">
      <c r="A1621" t="s">
        <v>3737</v>
      </c>
      <c r="B1621" t="s">
        <v>3738</v>
      </c>
    </row>
    <row r="1622" spans="1:2">
      <c r="A1622" t="s">
        <v>3739</v>
      </c>
      <c r="B1622" t="s">
        <v>3740</v>
      </c>
    </row>
    <row r="1623" spans="1:2">
      <c r="A1623" t="s">
        <v>3741</v>
      </c>
      <c r="B1623" t="s">
        <v>3742</v>
      </c>
    </row>
    <row r="1624" spans="1:2">
      <c r="A1624" t="s">
        <v>3743</v>
      </c>
      <c r="B1624" t="s">
        <v>3744</v>
      </c>
    </row>
    <row r="1625" spans="1:2">
      <c r="A1625" t="s">
        <v>3745</v>
      </c>
      <c r="B1625" t="s">
        <v>3746</v>
      </c>
    </row>
    <row r="1626" spans="1:2">
      <c r="A1626" t="s">
        <v>3747</v>
      </c>
      <c r="B1626" t="s">
        <v>3748</v>
      </c>
    </row>
    <row r="1627" spans="1:2">
      <c r="A1627" t="s">
        <v>3749</v>
      </c>
      <c r="B1627" t="s">
        <v>3750</v>
      </c>
    </row>
    <row r="1628" spans="1:2">
      <c r="A1628" t="s">
        <v>3751</v>
      </c>
      <c r="B1628" t="s">
        <v>3752</v>
      </c>
    </row>
    <row r="1629" spans="1:2">
      <c r="A1629" t="s">
        <v>3753</v>
      </c>
      <c r="B1629" t="s">
        <v>3754</v>
      </c>
    </row>
    <row r="1630" spans="1:2">
      <c r="A1630" t="s">
        <v>3755</v>
      </c>
      <c r="B1630" t="s">
        <v>3756</v>
      </c>
    </row>
    <row r="1631" spans="1:2">
      <c r="A1631" t="s">
        <v>3757</v>
      </c>
      <c r="B1631" t="s">
        <v>3758</v>
      </c>
    </row>
    <row r="1632" spans="1:2">
      <c r="A1632" t="s">
        <v>3759</v>
      </c>
      <c r="B1632" t="s">
        <v>3760</v>
      </c>
    </row>
    <row r="1633" spans="1:2">
      <c r="A1633" t="s">
        <v>3761</v>
      </c>
      <c r="B1633" t="s">
        <v>3762</v>
      </c>
    </row>
    <row r="1634" spans="1:2">
      <c r="A1634" t="s">
        <v>3763</v>
      </c>
      <c r="B1634" t="s">
        <v>3764</v>
      </c>
    </row>
    <row r="1635" spans="1:2">
      <c r="A1635" t="s">
        <v>3765</v>
      </c>
      <c r="B1635" t="s">
        <v>3766</v>
      </c>
    </row>
    <row r="1636" spans="1:2">
      <c r="A1636" t="s">
        <v>3767</v>
      </c>
      <c r="B1636" t="s">
        <v>3768</v>
      </c>
    </row>
    <row r="1637" spans="1:2">
      <c r="A1637" t="s">
        <v>3769</v>
      </c>
      <c r="B1637" t="s">
        <v>3770</v>
      </c>
    </row>
    <row r="1638" spans="1:2">
      <c r="A1638" t="s">
        <v>3771</v>
      </c>
      <c r="B1638" t="s">
        <v>3772</v>
      </c>
    </row>
    <row r="1639" spans="1:2">
      <c r="A1639" t="s">
        <v>3773</v>
      </c>
      <c r="B1639" t="s">
        <v>3774</v>
      </c>
    </row>
    <row r="1640" spans="1:2">
      <c r="A1640" t="s">
        <v>3775</v>
      </c>
      <c r="B1640" t="s">
        <v>3776</v>
      </c>
    </row>
    <row r="1641" spans="1:2">
      <c r="A1641" t="s">
        <v>3777</v>
      </c>
      <c r="B1641" t="s">
        <v>3778</v>
      </c>
    </row>
    <row r="1642" spans="1:2">
      <c r="A1642" t="s">
        <v>3779</v>
      </c>
      <c r="B1642" t="s">
        <v>3780</v>
      </c>
    </row>
    <row r="1643" spans="1:2">
      <c r="A1643" t="s">
        <v>3781</v>
      </c>
      <c r="B1643" t="s">
        <v>3782</v>
      </c>
    </row>
    <row r="1644" spans="1:2">
      <c r="A1644" t="s">
        <v>3783</v>
      </c>
      <c r="B1644" t="s">
        <v>3784</v>
      </c>
    </row>
    <row r="1645" spans="1:2">
      <c r="A1645" t="s">
        <v>3785</v>
      </c>
      <c r="B1645" t="s">
        <v>3786</v>
      </c>
    </row>
    <row r="1646" spans="1:2">
      <c r="A1646" t="s">
        <v>3787</v>
      </c>
      <c r="B1646" t="s">
        <v>3788</v>
      </c>
    </row>
    <row r="1647" spans="1:2">
      <c r="A1647" t="s">
        <v>3789</v>
      </c>
      <c r="B1647" t="s">
        <v>3790</v>
      </c>
    </row>
    <row r="1648" spans="1:2">
      <c r="A1648" t="s">
        <v>3791</v>
      </c>
      <c r="B1648" t="s">
        <v>3792</v>
      </c>
    </row>
    <row r="1649" spans="1:2">
      <c r="A1649" t="s">
        <v>3793</v>
      </c>
      <c r="B1649" t="s">
        <v>3794</v>
      </c>
    </row>
    <row r="1650" spans="1:2">
      <c r="A1650" t="s">
        <v>3795</v>
      </c>
      <c r="B1650" t="s">
        <v>3796</v>
      </c>
    </row>
    <row r="1651" spans="1:2">
      <c r="A1651" t="s">
        <v>3797</v>
      </c>
      <c r="B1651" t="s">
        <v>3798</v>
      </c>
    </row>
    <row r="1652" spans="1:2">
      <c r="A1652" t="s">
        <v>3799</v>
      </c>
      <c r="B1652" t="s">
        <v>3800</v>
      </c>
    </row>
    <row r="1653" spans="1:2">
      <c r="A1653" t="s">
        <v>3801</v>
      </c>
      <c r="B1653" t="s">
        <v>3802</v>
      </c>
    </row>
    <row r="1654" spans="1:2">
      <c r="A1654" t="s">
        <v>3803</v>
      </c>
      <c r="B1654" t="s">
        <v>3804</v>
      </c>
    </row>
    <row r="1655" spans="1:2">
      <c r="A1655" t="s">
        <v>3805</v>
      </c>
      <c r="B1655" t="s">
        <v>3806</v>
      </c>
    </row>
    <row r="1656" spans="1:2">
      <c r="A1656" t="s">
        <v>3807</v>
      </c>
      <c r="B1656" t="s">
        <v>3808</v>
      </c>
    </row>
    <row r="1657" spans="1:2">
      <c r="A1657" t="s">
        <v>3809</v>
      </c>
      <c r="B1657" t="s">
        <v>3810</v>
      </c>
    </row>
    <row r="1658" spans="1:2">
      <c r="A1658" t="s">
        <v>3811</v>
      </c>
      <c r="B1658" t="s">
        <v>3812</v>
      </c>
    </row>
    <row r="1659" spans="1:2">
      <c r="A1659" t="s">
        <v>3813</v>
      </c>
      <c r="B1659" t="s">
        <v>3814</v>
      </c>
    </row>
    <row r="1660" spans="1:2">
      <c r="A1660" t="s">
        <v>3815</v>
      </c>
      <c r="B1660" t="s">
        <v>3816</v>
      </c>
    </row>
    <row r="1661" spans="1:2">
      <c r="A1661" t="s">
        <v>3817</v>
      </c>
      <c r="B1661" t="s">
        <v>3818</v>
      </c>
    </row>
    <row r="1662" spans="1:2">
      <c r="A1662" t="s">
        <v>3819</v>
      </c>
      <c r="B1662" t="s">
        <v>3820</v>
      </c>
    </row>
    <row r="1663" spans="1:2">
      <c r="A1663" t="s">
        <v>3821</v>
      </c>
      <c r="B1663" t="s">
        <v>3822</v>
      </c>
    </row>
    <row r="1664" spans="1:2">
      <c r="A1664" t="s">
        <v>3823</v>
      </c>
      <c r="B1664" t="s">
        <v>3824</v>
      </c>
    </row>
    <row r="1665" spans="1:2">
      <c r="A1665" t="s">
        <v>3825</v>
      </c>
      <c r="B1665" t="s">
        <v>3826</v>
      </c>
    </row>
    <row r="1666" spans="1:2">
      <c r="A1666" t="s">
        <v>3827</v>
      </c>
      <c r="B1666" t="s">
        <v>3828</v>
      </c>
    </row>
    <row r="1667" spans="1:2">
      <c r="A1667" t="s">
        <v>3829</v>
      </c>
      <c r="B1667" t="s">
        <v>3830</v>
      </c>
    </row>
    <row r="1668" spans="1:2">
      <c r="A1668" t="s">
        <v>3831</v>
      </c>
      <c r="B1668" t="s">
        <v>3832</v>
      </c>
    </row>
    <row r="1669" spans="1:2">
      <c r="A1669" t="s">
        <v>3833</v>
      </c>
      <c r="B1669" t="s">
        <v>3834</v>
      </c>
    </row>
    <row r="1670" spans="1:2">
      <c r="A1670" t="s">
        <v>3835</v>
      </c>
      <c r="B1670" t="s">
        <v>3836</v>
      </c>
    </row>
    <row r="1671" spans="1:2">
      <c r="A1671" t="s">
        <v>3837</v>
      </c>
      <c r="B1671" t="s">
        <v>3838</v>
      </c>
    </row>
    <row r="1672" spans="1:2">
      <c r="A1672" t="s">
        <v>3839</v>
      </c>
      <c r="B1672" t="s">
        <v>3840</v>
      </c>
    </row>
    <row r="1673" spans="1:2">
      <c r="A1673" t="s">
        <v>3841</v>
      </c>
      <c r="B1673" t="s">
        <v>3842</v>
      </c>
    </row>
    <row r="1674" spans="1:2">
      <c r="A1674" t="s">
        <v>3843</v>
      </c>
      <c r="B1674" t="s">
        <v>3844</v>
      </c>
    </row>
    <row r="1675" spans="1:2">
      <c r="A1675" t="s">
        <v>3845</v>
      </c>
      <c r="B1675" t="s">
        <v>3846</v>
      </c>
    </row>
    <row r="1676" spans="1:2">
      <c r="A1676" t="s">
        <v>3847</v>
      </c>
      <c r="B1676" t="s">
        <v>3848</v>
      </c>
    </row>
    <row r="1677" spans="1:2">
      <c r="A1677" t="s">
        <v>3849</v>
      </c>
      <c r="B1677" t="s">
        <v>3850</v>
      </c>
    </row>
    <row r="1678" spans="1:2">
      <c r="A1678" t="s">
        <v>3851</v>
      </c>
      <c r="B1678" t="s">
        <v>3852</v>
      </c>
    </row>
    <row r="1679" spans="1:2">
      <c r="A1679" t="s">
        <v>3853</v>
      </c>
      <c r="B1679" t="s">
        <v>3854</v>
      </c>
    </row>
    <row r="1680" spans="1:2">
      <c r="A1680" t="s">
        <v>3855</v>
      </c>
      <c r="B1680" t="s">
        <v>3856</v>
      </c>
    </row>
    <row r="1681" spans="1:2">
      <c r="A1681" t="s">
        <v>3857</v>
      </c>
      <c r="B1681" t="s">
        <v>3858</v>
      </c>
    </row>
    <row r="1682" spans="1:2">
      <c r="A1682" t="s">
        <v>3859</v>
      </c>
      <c r="B1682" t="s">
        <v>3860</v>
      </c>
    </row>
    <row r="1683" spans="1:2">
      <c r="A1683" t="s">
        <v>3861</v>
      </c>
      <c r="B1683" t="s">
        <v>3862</v>
      </c>
    </row>
    <row r="1684" spans="1:2">
      <c r="A1684" t="s">
        <v>3863</v>
      </c>
      <c r="B1684" t="s">
        <v>3864</v>
      </c>
    </row>
    <row r="1685" spans="1:2">
      <c r="A1685" t="s">
        <v>3865</v>
      </c>
      <c r="B1685" t="s">
        <v>3866</v>
      </c>
    </row>
    <row r="1686" spans="1:2">
      <c r="A1686" t="s">
        <v>3867</v>
      </c>
      <c r="B1686" t="s">
        <v>3868</v>
      </c>
    </row>
    <row r="1687" spans="1:2">
      <c r="A1687" t="s">
        <v>3869</v>
      </c>
      <c r="B1687" t="s">
        <v>3870</v>
      </c>
    </row>
    <row r="1688" spans="1:2">
      <c r="A1688" t="s">
        <v>3871</v>
      </c>
      <c r="B1688" t="s">
        <v>3872</v>
      </c>
    </row>
    <row r="1689" spans="1:2">
      <c r="A1689" t="s">
        <v>3873</v>
      </c>
      <c r="B1689" t="s">
        <v>3874</v>
      </c>
    </row>
    <row r="1690" spans="1:2">
      <c r="A1690" t="s">
        <v>3875</v>
      </c>
      <c r="B1690" t="s">
        <v>3876</v>
      </c>
    </row>
    <row r="1691" spans="1:2">
      <c r="A1691" t="s">
        <v>3877</v>
      </c>
      <c r="B1691" t="s">
        <v>3878</v>
      </c>
    </row>
    <row r="1692" spans="1:2">
      <c r="A1692" t="s">
        <v>3879</v>
      </c>
      <c r="B1692" t="s">
        <v>3880</v>
      </c>
    </row>
    <row r="1693" spans="1:2">
      <c r="A1693" t="s">
        <v>3881</v>
      </c>
      <c r="B1693" t="s">
        <v>3882</v>
      </c>
    </row>
    <row r="1694" spans="1:2">
      <c r="A1694" t="s">
        <v>3883</v>
      </c>
      <c r="B1694" t="s">
        <v>3884</v>
      </c>
    </row>
    <row r="1695" spans="1:2">
      <c r="A1695" t="s">
        <v>3885</v>
      </c>
      <c r="B1695" t="s">
        <v>3886</v>
      </c>
    </row>
    <row r="1696" spans="1:2">
      <c r="A1696" t="s">
        <v>3887</v>
      </c>
      <c r="B1696" t="s">
        <v>3888</v>
      </c>
    </row>
    <row r="1697" spans="1:2">
      <c r="A1697" t="s">
        <v>3889</v>
      </c>
      <c r="B1697" t="s">
        <v>3890</v>
      </c>
    </row>
    <row r="1698" spans="1:2">
      <c r="A1698" t="s">
        <v>3891</v>
      </c>
      <c r="B1698" t="s">
        <v>3892</v>
      </c>
    </row>
    <row r="1699" spans="1:2">
      <c r="A1699" t="s">
        <v>3893</v>
      </c>
      <c r="B1699" t="s">
        <v>3894</v>
      </c>
    </row>
    <row r="1700" spans="1:2">
      <c r="A1700" t="s">
        <v>3895</v>
      </c>
      <c r="B1700" t="s">
        <v>3896</v>
      </c>
    </row>
    <row r="1701" spans="1:2">
      <c r="A1701" t="s">
        <v>3897</v>
      </c>
      <c r="B1701" t="s">
        <v>3898</v>
      </c>
    </row>
    <row r="1702" spans="1:2">
      <c r="A1702" t="s">
        <v>3899</v>
      </c>
      <c r="B1702" t="s">
        <v>3900</v>
      </c>
    </row>
    <row r="1703" spans="1:2">
      <c r="A1703" t="s">
        <v>3901</v>
      </c>
      <c r="B1703" t="s">
        <v>3902</v>
      </c>
    </row>
    <row r="1704" spans="1:2">
      <c r="A1704" t="s">
        <v>3903</v>
      </c>
      <c r="B1704" t="s">
        <v>3904</v>
      </c>
    </row>
    <row r="1705" spans="1:2">
      <c r="A1705" t="s">
        <v>3905</v>
      </c>
      <c r="B1705" t="s">
        <v>3906</v>
      </c>
    </row>
    <row r="1706" spans="1:2">
      <c r="A1706" t="s">
        <v>3907</v>
      </c>
      <c r="B1706" t="s">
        <v>3908</v>
      </c>
    </row>
    <row r="1707" spans="1:2">
      <c r="A1707" t="s">
        <v>3909</v>
      </c>
      <c r="B1707" t="s">
        <v>3910</v>
      </c>
    </row>
    <row r="1708" spans="1:2">
      <c r="A1708" t="s">
        <v>3911</v>
      </c>
      <c r="B1708" t="s">
        <v>3912</v>
      </c>
    </row>
    <row r="1709" spans="1:2">
      <c r="A1709" t="s">
        <v>3913</v>
      </c>
      <c r="B1709" t="s">
        <v>3914</v>
      </c>
    </row>
    <row r="1710" spans="1:2">
      <c r="A1710" t="s">
        <v>3915</v>
      </c>
      <c r="B1710" t="s">
        <v>3916</v>
      </c>
    </row>
    <row r="1711" spans="1:2">
      <c r="A1711" t="s">
        <v>3917</v>
      </c>
      <c r="B1711" t="s">
        <v>3918</v>
      </c>
    </row>
    <row r="1712" spans="1:2">
      <c r="A1712" t="s">
        <v>3919</v>
      </c>
      <c r="B1712" t="s">
        <v>3920</v>
      </c>
    </row>
    <row r="1713" spans="1:2">
      <c r="A1713" t="s">
        <v>3921</v>
      </c>
      <c r="B1713" t="s">
        <v>3922</v>
      </c>
    </row>
    <row r="1714" spans="1:2">
      <c r="A1714" t="s">
        <v>3923</v>
      </c>
      <c r="B1714" t="s">
        <v>3924</v>
      </c>
    </row>
    <row r="1715" spans="1:2">
      <c r="A1715" t="s">
        <v>3925</v>
      </c>
      <c r="B1715" t="s">
        <v>3926</v>
      </c>
    </row>
    <row r="1716" spans="1:2">
      <c r="A1716" t="s">
        <v>3927</v>
      </c>
      <c r="B1716" t="s">
        <v>3928</v>
      </c>
    </row>
    <row r="1717" spans="1:2">
      <c r="A1717" t="s">
        <v>3929</v>
      </c>
      <c r="B1717" t="s">
        <v>3930</v>
      </c>
    </row>
    <row r="1718" spans="1:2">
      <c r="A1718" t="s">
        <v>3931</v>
      </c>
      <c r="B1718" t="s">
        <v>3932</v>
      </c>
    </row>
    <row r="1719" spans="1:2">
      <c r="A1719" t="s">
        <v>3933</v>
      </c>
      <c r="B1719" t="s">
        <v>3934</v>
      </c>
    </row>
    <row r="1720" spans="1:2">
      <c r="A1720" t="s">
        <v>3935</v>
      </c>
      <c r="B1720" t="s">
        <v>3936</v>
      </c>
    </row>
    <row r="1721" spans="1:2">
      <c r="A1721" t="s">
        <v>3937</v>
      </c>
      <c r="B1721" t="s">
        <v>3938</v>
      </c>
    </row>
    <row r="1722" spans="1:2">
      <c r="A1722" t="s">
        <v>3939</v>
      </c>
      <c r="B1722" t="s">
        <v>3940</v>
      </c>
    </row>
    <row r="1723" spans="1:2">
      <c r="A1723" t="s">
        <v>3941</v>
      </c>
      <c r="B1723" t="s">
        <v>3942</v>
      </c>
    </row>
    <row r="1724" spans="1:2">
      <c r="A1724" t="s">
        <v>3943</v>
      </c>
      <c r="B1724" t="s">
        <v>3944</v>
      </c>
    </row>
    <row r="1725" spans="1:2">
      <c r="A1725" t="s">
        <v>3945</v>
      </c>
      <c r="B1725" t="s">
        <v>3946</v>
      </c>
    </row>
    <row r="1726" spans="1:2">
      <c r="A1726" t="s">
        <v>3947</v>
      </c>
      <c r="B1726" t="s">
        <v>3948</v>
      </c>
    </row>
    <row r="1727" spans="1:2">
      <c r="A1727" t="s">
        <v>3949</v>
      </c>
      <c r="B1727" t="s">
        <v>3950</v>
      </c>
    </row>
    <row r="1728" spans="1:2">
      <c r="A1728" t="s">
        <v>3951</v>
      </c>
      <c r="B1728" t="s">
        <v>3952</v>
      </c>
    </row>
    <row r="1729" spans="1:2">
      <c r="A1729" t="s">
        <v>3953</v>
      </c>
      <c r="B1729" t="s">
        <v>3954</v>
      </c>
    </row>
    <row r="1730" spans="1:2">
      <c r="A1730" t="s">
        <v>3955</v>
      </c>
      <c r="B1730" t="s">
        <v>3956</v>
      </c>
    </row>
    <row r="1731" spans="1:2">
      <c r="A1731" t="s">
        <v>3957</v>
      </c>
      <c r="B1731" t="s">
        <v>3958</v>
      </c>
    </row>
    <row r="1732" spans="1:2">
      <c r="A1732" t="s">
        <v>3959</v>
      </c>
      <c r="B1732" t="s">
        <v>1414</v>
      </c>
    </row>
    <row r="1733" spans="1:2">
      <c r="A1733" t="s">
        <v>3960</v>
      </c>
      <c r="B1733" t="s">
        <v>3961</v>
      </c>
    </row>
    <row r="1734" spans="1:2">
      <c r="A1734" t="s">
        <v>3962</v>
      </c>
      <c r="B1734" t="s">
        <v>3963</v>
      </c>
    </row>
    <row r="1735" spans="1:2">
      <c r="A1735" t="s">
        <v>3964</v>
      </c>
      <c r="B1735" t="s">
        <v>3965</v>
      </c>
    </row>
    <row r="1736" spans="1:2">
      <c r="A1736" t="s">
        <v>3966</v>
      </c>
      <c r="B1736" t="s">
        <v>3967</v>
      </c>
    </row>
    <row r="1737" spans="1:2">
      <c r="A1737" t="s">
        <v>3968</v>
      </c>
      <c r="B1737" t="s">
        <v>3969</v>
      </c>
    </row>
    <row r="1738" spans="1:2">
      <c r="A1738" t="s">
        <v>3970</v>
      </c>
      <c r="B1738" t="s">
        <v>3971</v>
      </c>
    </row>
    <row r="1739" spans="1:2">
      <c r="A1739" t="s">
        <v>3972</v>
      </c>
      <c r="B1739" t="s">
        <v>3973</v>
      </c>
    </row>
    <row r="1740" spans="1:2">
      <c r="A1740" t="s">
        <v>3974</v>
      </c>
      <c r="B1740" t="s">
        <v>3975</v>
      </c>
    </row>
    <row r="1741" spans="1:2">
      <c r="A1741" t="s">
        <v>3976</v>
      </c>
      <c r="B1741" t="s">
        <v>3977</v>
      </c>
    </row>
    <row r="1742" spans="1:2">
      <c r="A1742" t="s">
        <v>3978</v>
      </c>
      <c r="B1742" t="s">
        <v>3979</v>
      </c>
    </row>
    <row r="1743" spans="1:2">
      <c r="A1743" t="s">
        <v>3980</v>
      </c>
      <c r="B1743" t="s">
        <v>3981</v>
      </c>
    </row>
    <row r="1744" spans="1:2">
      <c r="A1744" t="s">
        <v>3982</v>
      </c>
      <c r="B1744" t="s">
        <v>3983</v>
      </c>
    </row>
    <row r="1745" spans="1:2">
      <c r="A1745" t="s">
        <v>3984</v>
      </c>
      <c r="B1745" t="s">
        <v>3985</v>
      </c>
    </row>
    <row r="1746" spans="1:2">
      <c r="A1746" t="s">
        <v>3986</v>
      </c>
      <c r="B1746" t="s">
        <v>3987</v>
      </c>
    </row>
    <row r="1747" spans="1:2">
      <c r="A1747" t="s">
        <v>3988</v>
      </c>
      <c r="B1747" t="s">
        <v>3989</v>
      </c>
    </row>
    <row r="1748" spans="1:2">
      <c r="A1748" t="s">
        <v>3990</v>
      </c>
      <c r="B1748" t="s">
        <v>3991</v>
      </c>
    </row>
    <row r="1749" spans="1:2">
      <c r="A1749" t="s">
        <v>3992</v>
      </c>
      <c r="B1749" t="s">
        <v>3993</v>
      </c>
    </row>
    <row r="1750" spans="1:2">
      <c r="A1750" t="s">
        <v>3994</v>
      </c>
      <c r="B1750" t="s">
        <v>3995</v>
      </c>
    </row>
    <row r="1751" spans="1:2">
      <c r="A1751" t="s">
        <v>3996</v>
      </c>
      <c r="B1751" t="s">
        <v>3997</v>
      </c>
    </row>
    <row r="1752" spans="1:2">
      <c r="A1752" t="s">
        <v>3998</v>
      </c>
      <c r="B1752" t="s">
        <v>3999</v>
      </c>
    </row>
    <row r="1753" spans="1:2">
      <c r="A1753" t="s">
        <v>4000</v>
      </c>
      <c r="B1753" t="s">
        <v>4001</v>
      </c>
    </row>
    <row r="1754" spans="1:2">
      <c r="A1754" t="s">
        <v>4002</v>
      </c>
      <c r="B1754" t="s">
        <v>4003</v>
      </c>
    </row>
    <row r="1755" spans="1:2">
      <c r="A1755" t="s">
        <v>4004</v>
      </c>
      <c r="B1755" t="s">
        <v>4005</v>
      </c>
    </row>
    <row r="1756" spans="1:2">
      <c r="A1756" t="s">
        <v>4006</v>
      </c>
      <c r="B1756" t="s">
        <v>4007</v>
      </c>
    </row>
    <row r="1757" spans="1:2">
      <c r="A1757" t="s">
        <v>4008</v>
      </c>
      <c r="B1757" t="s">
        <v>4009</v>
      </c>
    </row>
    <row r="1758" spans="1:2">
      <c r="A1758" t="s">
        <v>4010</v>
      </c>
      <c r="B1758" t="s">
        <v>4011</v>
      </c>
    </row>
    <row r="1759" spans="1:2">
      <c r="A1759" t="s">
        <v>4012</v>
      </c>
      <c r="B1759" t="s">
        <v>4013</v>
      </c>
    </row>
    <row r="1760" spans="1:2">
      <c r="A1760" t="s">
        <v>4014</v>
      </c>
      <c r="B1760" t="s">
        <v>4015</v>
      </c>
    </row>
    <row r="1761" spans="1:2">
      <c r="A1761" t="s">
        <v>4016</v>
      </c>
      <c r="B1761" t="s">
        <v>4017</v>
      </c>
    </row>
    <row r="1762" spans="1:2">
      <c r="A1762" t="s">
        <v>4018</v>
      </c>
      <c r="B1762" t="s">
        <v>4019</v>
      </c>
    </row>
    <row r="1763" spans="1:2">
      <c r="A1763" t="s">
        <v>4020</v>
      </c>
      <c r="B1763" t="s">
        <v>4021</v>
      </c>
    </row>
    <row r="1764" spans="1:2">
      <c r="A1764" t="s">
        <v>4022</v>
      </c>
      <c r="B1764" t="s">
        <v>4023</v>
      </c>
    </row>
    <row r="1765" spans="1:2">
      <c r="A1765" t="s">
        <v>4024</v>
      </c>
      <c r="B1765" t="s">
        <v>4025</v>
      </c>
    </row>
    <row r="1766" spans="1:2">
      <c r="A1766" t="s">
        <v>4026</v>
      </c>
      <c r="B1766" t="s">
        <v>4027</v>
      </c>
    </row>
    <row r="1767" spans="1:2">
      <c r="A1767" t="s">
        <v>4028</v>
      </c>
      <c r="B1767" t="s">
        <v>4029</v>
      </c>
    </row>
    <row r="1768" spans="1:2">
      <c r="A1768" t="s">
        <v>4030</v>
      </c>
      <c r="B1768" t="s">
        <v>4031</v>
      </c>
    </row>
    <row r="1769" spans="1:2">
      <c r="A1769" t="s">
        <v>4032</v>
      </c>
      <c r="B1769" t="s">
        <v>4033</v>
      </c>
    </row>
    <row r="1770" spans="1:2">
      <c r="A1770" t="s">
        <v>4034</v>
      </c>
      <c r="B1770" t="s">
        <v>4035</v>
      </c>
    </row>
    <row r="1771" spans="1:2">
      <c r="A1771" t="s">
        <v>4036</v>
      </c>
      <c r="B1771" t="s">
        <v>4037</v>
      </c>
    </row>
    <row r="1772" spans="1:2">
      <c r="A1772" t="s">
        <v>4038</v>
      </c>
      <c r="B1772" t="s">
        <v>4039</v>
      </c>
    </row>
    <row r="1773" spans="1:2">
      <c r="A1773" t="s">
        <v>4040</v>
      </c>
      <c r="B1773" t="s">
        <v>4041</v>
      </c>
    </row>
    <row r="1774" spans="1:2">
      <c r="A1774" t="s">
        <v>4042</v>
      </c>
      <c r="B1774" t="s">
        <v>4043</v>
      </c>
    </row>
    <row r="1775" spans="1:2">
      <c r="A1775" t="s">
        <v>4044</v>
      </c>
      <c r="B1775" t="s">
        <v>4045</v>
      </c>
    </row>
    <row r="1776" spans="1:2">
      <c r="A1776" t="s">
        <v>4046</v>
      </c>
      <c r="B1776" t="s">
        <v>4047</v>
      </c>
    </row>
    <row r="1777" spans="1:2">
      <c r="A1777" t="s">
        <v>4048</v>
      </c>
      <c r="B1777" t="s">
        <v>4049</v>
      </c>
    </row>
    <row r="1778" spans="1:2">
      <c r="A1778" t="s">
        <v>4050</v>
      </c>
      <c r="B1778" t="s">
        <v>4051</v>
      </c>
    </row>
    <row r="1779" spans="1:2">
      <c r="A1779" t="s">
        <v>4052</v>
      </c>
      <c r="B1779" t="s">
        <v>4053</v>
      </c>
    </row>
    <row r="1780" spans="1:2">
      <c r="A1780" t="s">
        <v>4054</v>
      </c>
      <c r="B1780" t="s">
        <v>4055</v>
      </c>
    </row>
    <row r="1781" spans="1:2">
      <c r="A1781" t="s">
        <v>4056</v>
      </c>
      <c r="B1781" t="s">
        <v>4057</v>
      </c>
    </row>
    <row r="1782" spans="1:2">
      <c r="A1782" t="s">
        <v>4058</v>
      </c>
      <c r="B1782" t="s">
        <v>4059</v>
      </c>
    </row>
    <row r="1783" spans="1:2">
      <c r="A1783" t="s">
        <v>4060</v>
      </c>
      <c r="B1783" t="s">
        <v>4061</v>
      </c>
    </row>
    <row r="1784" spans="1:2">
      <c r="A1784" t="s">
        <v>4062</v>
      </c>
      <c r="B1784" t="s">
        <v>4063</v>
      </c>
    </row>
    <row r="1785" spans="1:2">
      <c r="A1785" t="s">
        <v>4064</v>
      </c>
      <c r="B1785" t="s">
        <v>4065</v>
      </c>
    </row>
    <row r="1786" spans="1:2">
      <c r="A1786" t="s">
        <v>4066</v>
      </c>
      <c r="B1786" t="s">
        <v>4067</v>
      </c>
    </row>
    <row r="1787" spans="1:2">
      <c r="A1787" t="s">
        <v>4068</v>
      </c>
      <c r="B1787" t="s">
        <v>4069</v>
      </c>
    </row>
    <row r="1788" spans="1:2">
      <c r="A1788" t="s">
        <v>4070</v>
      </c>
      <c r="B1788" t="s">
        <v>4071</v>
      </c>
    </row>
    <row r="1789" spans="1:2">
      <c r="A1789" t="s">
        <v>4072</v>
      </c>
      <c r="B1789" t="s">
        <v>4073</v>
      </c>
    </row>
    <row r="1790" spans="1:2">
      <c r="A1790" t="s">
        <v>4074</v>
      </c>
      <c r="B1790" t="s">
        <v>4075</v>
      </c>
    </row>
    <row r="1791" spans="1:2">
      <c r="A1791" t="s">
        <v>4076</v>
      </c>
      <c r="B1791" t="s">
        <v>4077</v>
      </c>
    </row>
    <row r="1792" spans="1:2">
      <c r="A1792" t="s">
        <v>4078</v>
      </c>
      <c r="B1792" t="s">
        <v>4079</v>
      </c>
    </row>
    <row r="1793" spans="1:2">
      <c r="A1793" t="s">
        <v>4080</v>
      </c>
      <c r="B1793" t="s">
        <v>4081</v>
      </c>
    </row>
    <row r="1794" spans="1:2">
      <c r="A1794" t="s">
        <v>4082</v>
      </c>
      <c r="B1794" t="s">
        <v>4083</v>
      </c>
    </row>
    <row r="1795" spans="1:2">
      <c r="A1795" t="s">
        <v>4084</v>
      </c>
      <c r="B1795" t="s">
        <v>4085</v>
      </c>
    </row>
    <row r="1796" spans="1:2">
      <c r="A1796" t="s">
        <v>4086</v>
      </c>
      <c r="B1796" t="s">
        <v>4087</v>
      </c>
    </row>
    <row r="1797" spans="1:2">
      <c r="A1797" t="s">
        <v>4088</v>
      </c>
      <c r="B1797" t="s">
        <v>4089</v>
      </c>
    </row>
    <row r="1798" spans="1:2">
      <c r="A1798" t="s">
        <v>4090</v>
      </c>
      <c r="B1798" t="s">
        <v>4091</v>
      </c>
    </row>
    <row r="1799" spans="1:2">
      <c r="A1799" t="s">
        <v>4092</v>
      </c>
      <c r="B1799" t="s">
        <v>4093</v>
      </c>
    </row>
    <row r="1800" spans="1:2">
      <c r="A1800" t="s">
        <v>4094</v>
      </c>
      <c r="B1800" t="s">
        <v>4095</v>
      </c>
    </row>
    <row r="1801" spans="1:2">
      <c r="A1801" t="s">
        <v>4096</v>
      </c>
      <c r="B1801" t="s">
        <v>4097</v>
      </c>
    </row>
    <row r="1802" spans="1:2">
      <c r="A1802" t="s">
        <v>4098</v>
      </c>
      <c r="B1802" t="s">
        <v>4099</v>
      </c>
    </row>
    <row r="1803" spans="1:2">
      <c r="A1803" t="s">
        <v>4100</v>
      </c>
      <c r="B1803" t="s">
        <v>4101</v>
      </c>
    </row>
    <row r="1804" spans="1:2">
      <c r="A1804" t="s">
        <v>4102</v>
      </c>
      <c r="B1804" t="s">
        <v>4103</v>
      </c>
    </row>
    <row r="1805" spans="1:2">
      <c r="A1805" t="s">
        <v>4104</v>
      </c>
      <c r="B1805" t="s">
        <v>4105</v>
      </c>
    </row>
    <row r="1806" spans="1:2">
      <c r="A1806" t="s">
        <v>4106</v>
      </c>
      <c r="B1806" t="s">
        <v>4107</v>
      </c>
    </row>
    <row r="1807" spans="1:2">
      <c r="A1807" t="s">
        <v>4108</v>
      </c>
      <c r="B1807" t="s">
        <v>4109</v>
      </c>
    </row>
    <row r="1808" spans="1:2">
      <c r="A1808" t="s">
        <v>4110</v>
      </c>
      <c r="B1808" t="s">
        <v>4111</v>
      </c>
    </row>
    <row r="1809" spans="1:2">
      <c r="A1809" t="s">
        <v>4112</v>
      </c>
      <c r="B1809" t="s">
        <v>4113</v>
      </c>
    </row>
    <row r="1810" spans="1:2">
      <c r="A1810" t="s">
        <v>4114</v>
      </c>
      <c r="B1810" t="s">
        <v>4115</v>
      </c>
    </row>
    <row r="1811" spans="1:2">
      <c r="A1811" t="s">
        <v>4116</v>
      </c>
      <c r="B1811" t="s">
        <v>4117</v>
      </c>
    </row>
    <row r="1812" spans="1:2">
      <c r="A1812" t="s">
        <v>4118</v>
      </c>
      <c r="B1812" t="s">
        <v>4119</v>
      </c>
    </row>
    <row r="1813" spans="1:2">
      <c r="A1813" t="s">
        <v>4120</v>
      </c>
      <c r="B1813" t="s">
        <v>4121</v>
      </c>
    </row>
    <row r="1814" spans="1:2">
      <c r="A1814" t="s">
        <v>4122</v>
      </c>
      <c r="B1814" t="s">
        <v>4123</v>
      </c>
    </row>
    <row r="1815" spans="1:2">
      <c r="A1815" t="s">
        <v>4124</v>
      </c>
      <c r="B1815" t="s">
        <v>4125</v>
      </c>
    </row>
    <row r="1816" spans="1:2">
      <c r="A1816" t="s">
        <v>4126</v>
      </c>
      <c r="B1816" t="s">
        <v>4127</v>
      </c>
    </row>
    <row r="1817" spans="1:2">
      <c r="A1817" t="s">
        <v>4128</v>
      </c>
      <c r="B1817" t="s">
        <v>4129</v>
      </c>
    </row>
    <row r="1818" spans="1:2">
      <c r="A1818" t="s">
        <v>4130</v>
      </c>
      <c r="B1818" t="s">
        <v>4131</v>
      </c>
    </row>
    <row r="1819" spans="1:2">
      <c r="A1819" t="s">
        <v>4132</v>
      </c>
      <c r="B1819" t="s">
        <v>4133</v>
      </c>
    </row>
    <row r="1820" spans="1:2">
      <c r="A1820" t="s">
        <v>4134</v>
      </c>
      <c r="B1820" t="s">
        <v>4135</v>
      </c>
    </row>
    <row r="1821" spans="1:2">
      <c r="A1821" t="s">
        <v>4136</v>
      </c>
      <c r="B1821" t="s">
        <v>4137</v>
      </c>
    </row>
    <row r="1822" spans="1:2">
      <c r="A1822" t="s">
        <v>4138</v>
      </c>
      <c r="B1822" t="s">
        <v>4139</v>
      </c>
    </row>
    <row r="1823" spans="1:2">
      <c r="A1823" t="s">
        <v>4140</v>
      </c>
      <c r="B1823" t="s">
        <v>4141</v>
      </c>
    </row>
    <row r="1824" spans="1:2">
      <c r="A1824" t="s">
        <v>4142</v>
      </c>
      <c r="B1824" t="s">
        <v>4143</v>
      </c>
    </row>
    <row r="1825" spans="1:2">
      <c r="A1825" t="s">
        <v>4144</v>
      </c>
      <c r="B1825" t="s">
        <v>4145</v>
      </c>
    </row>
    <row r="1826" spans="1:2">
      <c r="A1826" t="s">
        <v>4146</v>
      </c>
      <c r="B1826" t="s">
        <v>4147</v>
      </c>
    </row>
    <row r="1827" spans="1:2">
      <c r="A1827" t="s">
        <v>4148</v>
      </c>
      <c r="B1827" t="s">
        <v>4149</v>
      </c>
    </row>
    <row r="1828" spans="1:2">
      <c r="A1828" t="s">
        <v>4150</v>
      </c>
      <c r="B1828" t="s">
        <v>4151</v>
      </c>
    </row>
    <row r="1829" spans="1:2">
      <c r="A1829" t="s">
        <v>4152</v>
      </c>
      <c r="B1829" t="s">
        <v>4153</v>
      </c>
    </row>
    <row r="1830" spans="1:2">
      <c r="A1830" t="s">
        <v>4154</v>
      </c>
      <c r="B1830" t="s">
        <v>4155</v>
      </c>
    </row>
    <row r="1831" spans="1:2">
      <c r="A1831" t="s">
        <v>4156</v>
      </c>
      <c r="B1831" t="s">
        <v>4157</v>
      </c>
    </row>
    <row r="1832" spans="1:2">
      <c r="A1832" t="s">
        <v>4158</v>
      </c>
      <c r="B1832" t="s">
        <v>4159</v>
      </c>
    </row>
    <row r="1833" spans="1:2">
      <c r="A1833" t="s">
        <v>4160</v>
      </c>
      <c r="B1833" t="s">
        <v>4161</v>
      </c>
    </row>
    <row r="1834" spans="1:2">
      <c r="A1834" t="s">
        <v>4162</v>
      </c>
      <c r="B1834" t="s">
        <v>4163</v>
      </c>
    </row>
    <row r="1835" spans="1:2">
      <c r="A1835" t="s">
        <v>4164</v>
      </c>
      <c r="B1835" t="s">
        <v>4165</v>
      </c>
    </row>
    <row r="1836" spans="1:2">
      <c r="A1836" t="s">
        <v>4166</v>
      </c>
      <c r="B1836" t="s">
        <v>4167</v>
      </c>
    </row>
    <row r="1837" spans="1:2">
      <c r="A1837" t="s">
        <v>4168</v>
      </c>
      <c r="B1837" t="s">
        <v>4169</v>
      </c>
    </row>
    <row r="1838" spans="1:2">
      <c r="A1838" t="s">
        <v>4170</v>
      </c>
      <c r="B1838" t="s">
        <v>4171</v>
      </c>
    </row>
    <row r="1839" spans="1:2">
      <c r="A1839" t="s">
        <v>4172</v>
      </c>
      <c r="B1839" t="s">
        <v>4173</v>
      </c>
    </row>
    <row r="1840" spans="1:2">
      <c r="A1840" t="s">
        <v>4174</v>
      </c>
      <c r="B1840" t="s">
        <v>4175</v>
      </c>
    </row>
    <row r="1841" spans="1:2">
      <c r="A1841" t="s">
        <v>4176</v>
      </c>
      <c r="B1841" t="s">
        <v>4177</v>
      </c>
    </row>
    <row r="1842" spans="1:2">
      <c r="A1842" t="s">
        <v>4178</v>
      </c>
      <c r="B1842" t="s">
        <v>4179</v>
      </c>
    </row>
    <row r="1843" spans="1:2">
      <c r="A1843" t="s">
        <v>4180</v>
      </c>
      <c r="B1843" t="s">
        <v>4181</v>
      </c>
    </row>
    <row r="1844" spans="1:2">
      <c r="A1844" t="s">
        <v>4182</v>
      </c>
      <c r="B1844" t="s">
        <v>4183</v>
      </c>
    </row>
    <row r="1845" spans="1:2">
      <c r="A1845" t="s">
        <v>4184</v>
      </c>
      <c r="B1845" t="s">
        <v>4185</v>
      </c>
    </row>
    <row r="1846" spans="1:2">
      <c r="A1846" t="s">
        <v>4186</v>
      </c>
      <c r="B1846" t="s">
        <v>4187</v>
      </c>
    </row>
    <row r="1847" spans="1:2">
      <c r="A1847" t="s">
        <v>4188</v>
      </c>
      <c r="B1847" t="s">
        <v>4189</v>
      </c>
    </row>
    <row r="1848" spans="1:2">
      <c r="A1848" t="s">
        <v>4190</v>
      </c>
      <c r="B1848" t="s">
        <v>4191</v>
      </c>
    </row>
    <row r="1849" spans="1:2">
      <c r="A1849" t="s">
        <v>4192</v>
      </c>
      <c r="B1849" t="s">
        <v>4193</v>
      </c>
    </row>
    <row r="1850" spans="1:2">
      <c r="A1850" t="s">
        <v>4194</v>
      </c>
      <c r="B1850" t="s">
        <v>4195</v>
      </c>
    </row>
    <row r="1851" spans="1:2">
      <c r="A1851" t="s">
        <v>4196</v>
      </c>
      <c r="B1851" t="s">
        <v>4197</v>
      </c>
    </row>
    <row r="1852" spans="1:2">
      <c r="A1852" t="s">
        <v>4198</v>
      </c>
      <c r="B1852" t="s">
        <v>4199</v>
      </c>
    </row>
    <row r="1853" spans="1:2">
      <c r="A1853" t="s">
        <v>4200</v>
      </c>
      <c r="B1853" t="s">
        <v>4201</v>
      </c>
    </row>
    <row r="1854" spans="1:2">
      <c r="A1854" t="s">
        <v>4202</v>
      </c>
      <c r="B1854" t="s">
        <v>4203</v>
      </c>
    </row>
    <row r="1855" spans="1:2">
      <c r="A1855" t="s">
        <v>4204</v>
      </c>
      <c r="B1855" t="s">
        <v>4205</v>
      </c>
    </row>
    <row r="1856" spans="1:2">
      <c r="A1856" t="s">
        <v>4206</v>
      </c>
      <c r="B1856" t="s">
        <v>4207</v>
      </c>
    </row>
    <row r="1857" spans="1:2">
      <c r="A1857" t="s">
        <v>4208</v>
      </c>
      <c r="B1857" t="s">
        <v>4209</v>
      </c>
    </row>
    <row r="1858" spans="1:2">
      <c r="A1858" t="s">
        <v>4210</v>
      </c>
      <c r="B1858" t="s">
        <v>4211</v>
      </c>
    </row>
    <row r="1859" spans="1:2">
      <c r="A1859" t="s">
        <v>4212</v>
      </c>
      <c r="B1859" t="s">
        <v>4213</v>
      </c>
    </row>
    <row r="1860" spans="1:2">
      <c r="A1860" t="s">
        <v>4214</v>
      </c>
      <c r="B1860" t="s">
        <v>4215</v>
      </c>
    </row>
    <row r="1861" spans="1:2">
      <c r="A1861" t="s">
        <v>4216</v>
      </c>
      <c r="B1861" t="s">
        <v>4217</v>
      </c>
    </row>
    <row r="1862" spans="1:2">
      <c r="A1862" t="s">
        <v>4218</v>
      </c>
      <c r="B1862" t="s">
        <v>4219</v>
      </c>
    </row>
    <row r="1863" spans="1:2">
      <c r="A1863" t="s">
        <v>4220</v>
      </c>
      <c r="B1863" t="s">
        <v>4221</v>
      </c>
    </row>
    <row r="1864" spans="1:2">
      <c r="A1864" t="s">
        <v>4222</v>
      </c>
      <c r="B1864" t="s">
        <v>4223</v>
      </c>
    </row>
    <row r="1865" spans="1:2">
      <c r="A1865" t="s">
        <v>4224</v>
      </c>
      <c r="B1865" t="s">
        <v>4225</v>
      </c>
    </row>
    <row r="1866" spans="1:2">
      <c r="A1866" t="s">
        <v>4226</v>
      </c>
      <c r="B1866" t="s">
        <v>4227</v>
      </c>
    </row>
    <row r="1867" spans="1:2">
      <c r="A1867" t="s">
        <v>4228</v>
      </c>
      <c r="B1867" t="s">
        <v>4229</v>
      </c>
    </row>
    <row r="1868" spans="1:2">
      <c r="A1868" t="s">
        <v>4230</v>
      </c>
      <c r="B1868" t="s">
        <v>4231</v>
      </c>
    </row>
    <row r="1869" spans="1:2">
      <c r="A1869" t="s">
        <v>4232</v>
      </c>
      <c r="B1869" t="s">
        <v>4233</v>
      </c>
    </row>
    <row r="1870" spans="1:2">
      <c r="A1870" t="s">
        <v>4234</v>
      </c>
      <c r="B1870" t="s">
        <v>4235</v>
      </c>
    </row>
    <row r="1871" spans="1:2">
      <c r="A1871" t="s">
        <v>4236</v>
      </c>
      <c r="B1871" t="s">
        <v>4237</v>
      </c>
    </row>
    <row r="1872" spans="1:2">
      <c r="A1872" t="s">
        <v>4238</v>
      </c>
      <c r="B1872" t="s">
        <v>4239</v>
      </c>
    </row>
    <row r="1873" spans="1:2">
      <c r="A1873" t="s">
        <v>4240</v>
      </c>
      <c r="B1873" t="s">
        <v>4241</v>
      </c>
    </row>
    <row r="1874" spans="1:2">
      <c r="A1874" t="s">
        <v>4242</v>
      </c>
      <c r="B1874" t="s">
        <v>4243</v>
      </c>
    </row>
    <row r="1875" spans="1:2">
      <c r="A1875" t="s">
        <v>4244</v>
      </c>
      <c r="B1875" t="s">
        <v>4245</v>
      </c>
    </row>
    <row r="1876" spans="1:2">
      <c r="A1876" t="s">
        <v>4246</v>
      </c>
      <c r="B1876" t="s">
        <v>4247</v>
      </c>
    </row>
    <row r="1877" spans="1:2">
      <c r="A1877" t="s">
        <v>4248</v>
      </c>
      <c r="B1877" t="s">
        <v>4249</v>
      </c>
    </row>
    <row r="1878" spans="1:2">
      <c r="A1878" t="s">
        <v>4250</v>
      </c>
      <c r="B1878" t="s">
        <v>4251</v>
      </c>
    </row>
    <row r="1879" spans="1:2">
      <c r="A1879" t="s">
        <v>4252</v>
      </c>
      <c r="B1879" t="s">
        <v>4253</v>
      </c>
    </row>
    <row r="1880" spans="1:2">
      <c r="A1880" t="s">
        <v>4254</v>
      </c>
      <c r="B1880" t="s">
        <v>4255</v>
      </c>
    </row>
    <row r="1881" spans="1:2">
      <c r="A1881" t="s">
        <v>4256</v>
      </c>
      <c r="B1881" t="s">
        <v>4257</v>
      </c>
    </row>
    <row r="1882" spans="1:2">
      <c r="A1882" t="s">
        <v>4258</v>
      </c>
      <c r="B1882" t="s">
        <v>4259</v>
      </c>
    </row>
    <row r="1883" spans="1:2">
      <c r="A1883" t="s">
        <v>4260</v>
      </c>
      <c r="B1883" t="s">
        <v>4261</v>
      </c>
    </row>
    <row r="1884" spans="1:2">
      <c r="A1884" t="s">
        <v>4262</v>
      </c>
      <c r="B1884" t="s">
        <v>4263</v>
      </c>
    </row>
    <row r="1885" spans="1:2">
      <c r="A1885" t="s">
        <v>4264</v>
      </c>
      <c r="B1885" t="s">
        <v>4265</v>
      </c>
    </row>
    <row r="1886" spans="1:2">
      <c r="A1886" t="s">
        <v>4266</v>
      </c>
      <c r="B1886" t="s">
        <v>4267</v>
      </c>
    </row>
    <row r="1887" spans="1:2">
      <c r="A1887" t="s">
        <v>4268</v>
      </c>
      <c r="B1887" t="s">
        <v>4269</v>
      </c>
    </row>
    <row r="1888" spans="1:2">
      <c r="A1888" t="s">
        <v>4270</v>
      </c>
      <c r="B1888" t="s">
        <v>4271</v>
      </c>
    </row>
    <row r="1889" spans="1:2">
      <c r="A1889" t="s">
        <v>4272</v>
      </c>
      <c r="B1889" t="s">
        <v>4273</v>
      </c>
    </row>
    <row r="1890" spans="1:2">
      <c r="A1890" t="s">
        <v>4274</v>
      </c>
      <c r="B1890" t="s">
        <v>4275</v>
      </c>
    </row>
    <row r="1891" spans="1:2">
      <c r="A1891" t="s">
        <v>4276</v>
      </c>
      <c r="B1891" t="s">
        <v>4277</v>
      </c>
    </row>
    <row r="1892" spans="1:2">
      <c r="A1892" t="s">
        <v>4278</v>
      </c>
      <c r="B1892" t="s">
        <v>4279</v>
      </c>
    </row>
    <row r="1893" spans="1:2">
      <c r="A1893" t="s">
        <v>4280</v>
      </c>
      <c r="B1893" t="s">
        <v>4281</v>
      </c>
    </row>
    <row r="1894" spans="1:2">
      <c r="A1894" t="s">
        <v>4282</v>
      </c>
      <c r="B1894" t="s">
        <v>4283</v>
      </c>
    </row>
    <row r="1895" spans="1:2">
      <c r="A1895" t="s">
        <v>4284</v>
      </c>
      <c r="B1895" t="s">
        <v>4285</v>
      </c>
    </row>
    <row r="1896" spans="1:2">
      <c r="A1896" t="s">
        <v>4286</v>
      </c>
      <c r="B1896" t="s">
        <v>4287</v>
      </c>
    </row>
    <row r="1897" spans="1:2">
      <c r="A1897" t="s">
        <v>4288</v>
      </c>
      <c r="B1897" t="s">
        <v>4289</v>
      </c>
    </row>
    <row r="1898" spans="1:2">
      <c r="A1898" t="s">
        <v>4290</v>
      </c>
      <c r="B1898" t="s">
        <v>4291</v>
      </c>
    </row>
    <row r="1899" spans="1:2">
      <c r="A1899" t="s">
        <v>4292</v>
      </c>
      <c r="B1899" t="s">
        <v>4293</v>
      </c>
    </row>
    <row r="1900" spans="1:2">
      <c r="A1900" t="s">
        <v>4294</v>
      </c>
      <c r="B1900" t="s">
        <v>4295</v>
      </c>
    </row>
    <row r="1901" spans="1:2">
      <c r="A1901" t="s">
        <v>4296</v>
      </c>
      <c r="B1901" t="s">
        <v>4297</v>
      </c>
    </row>
    <row r="1902" spans="1:2">
      <c r="A1902" t="s">
        <v>4298</v>
      </c>
      <c r="B1902" t="s">
        <v>4299</v>
      </c>
    </row>
    <row r="1903" spans="1:2">
      <c r="A1903" t="s">
        <v>4300</v>
      </c>
      <c r="B1903" t="s">
        <v>4301</v>
      </c>
    </row>
    <row r="1904" spans="1:2">
      <c r="A1904" t="s">
        <v>4302</v>
      </c>
      <c r="B1904" t="s">
        <v>4303</v>
      </c>
    </row>
    <row r="1905" spans="1:2">
      <c r="A1905" t="s">
        <v>4304</v>
      </c>
      <c r="B1905" t="s">
        <v>4305</v>
      </c>
    </row>
    <row r="1906" spans="1:2">
      <c r="A1906" t="s">
        <v>4306</v>
      </c>
      <c r="B1906" t="s">
        <v>4307</v>
      </c>
    </row>
    <row r="1907" spans="1:2">
      <c r="A1907" t="s">
        <v>4308</v>
      </c>
      <c r="B1907" t="s">
        <v>4309</v>
      </c>
    </row>
    <row r="1908" spans="1:2">
      <c r="A1908" t="s">
        <v>4310</v>
      </c>
      <c r="B1908" t="s">
        <v>4311</v>
      </c>
    </row>
    <row r="1909" spans="1:2">
      <c r="A1909" t="s">
        <v>4312</v>
      </c>
      <c r="B1909" t="s">
        <v>4313</v>
      </c>
    </row>
    <row r="1910" spans="1:2">
      <c r="A1910" t="s">
        <v>4314</v>
      </c>
      <c r="B1910" t="s">
        <v>4315</v>
      </c>
    </row>
    <row r="1911" spans="1:2">
      <c r="A1911" t="s">
        <v>4316</v>
      </c>
      <c r="B1911" t="s">
        <v>4317</v>
      </c>
    </row>
    <row r="1912" spans="1:2">
      <c r="A1912" t="s">
        <v>4318</v>
      </c>
      <c r="B1912" t="s">
        <v>4319</v>
      </c>
    </row>
    <row r="1913" spans="1:2">
      <c r="A1913" t="s">
        <v>4320</v>
      </c>
      <c r="B1913" t="s">
        <v>4319</v>
      </c>
    </row>
    <row r="1914" spans="1:2">
      <c r="A1914" t="s">
        <v>4321</v>
      </c>
      <c r="B1914" t="s">
        <v>4322</v>
      </c>
    </row>
    <row r="1915" spans="1:2">
      <c r="A1915" t="s">
        <v>4323</v>
      </c>
      <c r="B1915" t="s">
        <v>4324</v>
      </c>
    </row>
    <row r="1916" spans="1:2">
      <c r="A1916" t="s">
        <v>4325</v>
      </c>
      <c r="B1916" t="s">
        <v>4326</v>
      </c>
    </row>
    <row r="1917" spans="1:2">
      <c r="A1917" t="s">
        <v>4327</v>
      </c>
      <c r="B1917" t="s">
        <v>4328</v>
      </c>
    </row>
    <row r="1918" spans="1:2">
      <c r="A1918" t="s">
        <v>4329</v>
      </c>
      <c r="B1918" t="s">
        <v>4330</v>
      </c>
    </row>
    <row r="1919" spans="1:2">
      <c r="A1919" t="s">
        <v>4331</v>
      </c>
      <c r="B1919" t="s">
        <v>4332</v>
      </c>
    </row>
    <row r="1920" spans="1:2">
      <c r="A1920" t="s">
        <v>4333</v>
      </c>
      <c r="B1920" t="s">
        <v>4334</v>
      </c>
    </row>
    <row r="1921" spans="1:2">
      <c r="A1921" t="s">
        <v>4335</v>
      </c>
      <c r="B1921" t="s">
        <v>4336</v>
      </c>
    </row>
    <row r="1922" spans="1:2">
      <c r="A1922" t="s">
        <v>4337</v>
      </c>
      <c r="B1922" t="s">
        <v>4338</v>
      </c>
    </row>
    <row r="1923" spans="1:2">
      <c r="A1923" t="s">
        <v>4339</v>
      </c>
      <c r="B1923" t="s">
        <v>4340</v>
      </c>
    </row>
    <row r="1924" spans="1:2">
      <c r="A1924" t="s">
        <v>4341</v>
      </c>
      <c r="B1924" t="s">
        <v>4342</v>
      </c>
    </row>
    <row r="1925" spans="1:2">
      <c r="A1925" t="s">
        <v>4343</v>
      </c>
      <c r="B1925" t="s">
        <v>4344</v>
      </c>
    </row>
    <row r="1926" spans="1:2">
      <c r="A1926" t="s">
        <v>4345</v>
      </c>
      <c r="B1926" t="s">
        <v>4346</v>
      </c>
    </row>
    <row r="1927" spans="1:2">
      <c r="A1927" t="s">
        <v>4347</v>
      </c>
      <c r="B1927" t="s">
        <v>4348</v>
      </c>
    </row>
    <row r="1928" spans="1:2">
      <c r="A1928" t="s">
        <v>4349</v>
      </c>
      <c r="B1928" t="s">
        <v>4350</v>
      </c>
    </row>
    <row r="1929" spans="1:2">
      <c r="A1929" t="s">
        <v>4351</v>
      </c>
      <c r="B1929" t="s">
        <v>4352</v>
      </c>
    </row>
    <row r="1930" spans="1:2">
      <c r="A1930" t="s">
        <v>4353</v>
      </c>
      <c r="B1930" t="s">
        <v>4354</v>
      </c>
    </row>
    <row r="1931" spans="1:2">
      <c r="A1931" t="s">
        <v>4355</v>
      </c>
      <c r="B1931" t="s">
        <v>4356</v>
      </c>
    </row>
    <row r="1932" spans="1:2">
      <c r="A1932" t="s">
        <v>4357</v>
      </c>
      <c r="B1932" t="s">
        <v>4358</v>
      </c>
    </row>
    <row r="1933" spans="1:2">
      <c r="A1933" t="s">
        <v>4359</v>
      </c>
      <c r="B1933" t="s">
        <v>4360</v>
      </c>
    </row>
    <row r="1934" spans="1:2">
      <c r="A1934" t="s">
        <v>4361</v>
      </c>
      <c r="B1934" t="s">
        <v>4362</v>
      </c>
    </row>
    <row r="1935" spans="1:2">
      <c r="A1935" t="s">
        <v>4363</v>
      </c>
      <c r="B1935" t="s">
        <v>4364</v>
      </c>
    </row>
    <row r="1936" spans="1:2">
      <c r="A1936" t="s">
        <v>4365</v>
      </c>
      <c r="B1936" t="s">
        <v>4366</v>
      </c>
    </row>
    <row r="1937" spans="1:2">
      <c r="A1937" t="s">
        <v>4367</v>
      </c>
      <c r="B1937" t="s">
        <v>4368</v>
      </c>
    </row>
    <row r="1938" spans="1:2">
      <c r="A1938" t="s">
        <v>4369</v>
      </c>
      <c r="B1938" t="s">
        <v>4370</v>
      </c>
    </row>
    <row r="1939" spans="1:2">
      <c r="A1939" t="s">
        <v>4371</v>
      </c>
      <c r="B1939" t="s">
        <v>4372</v>
      </c>
    </row>
    <row r="1940" spans="1:2">
      <c r="A1940" t="s">
        <v>4373</v>
      </c>
      <c r="B1940" t="s">
        <v>4374</v>
      </c>
    </row>
    <row r="1941" spans="1:2">
      <c r="A1941" t="s">
        <v>4375</v>
      </c>
      <c r="B1941" t="s">
        <v>4376</v>
      </c>
    </row>
    <row r="1942" spans="1:2">
      <c r="A1942" t="s">
        <v>4377</v>
      </c>
      <c r="B1942" t="s">
        <v>4378</v>
      </c>
    </row>
    <row r="1943" spans="1:2">
      <c r="A1943" t="s">
        <v>4379</v>
      </c>
      <c r="B1943" t="s">
        <v>4380</v>
      </c>
    </row>
    <row r="1944" spans="1:2">
      <c r="A1944" t="s">
        <v>4381</v>
      </c>
      <c r="B1944" t="s">
        <v>4382</v>
      </c>
    </row>
    <row r="1945" spans="1:2">
      <c r="A1945" t="s">
        <v>4383</v>
      </c>
      <c r="B1945" t="s">
        <v>4384</v>
      </c>
    </row>
    <row r="1946" spans="1:2">
      <c r="A1946" t="s">
        <v>4385</v>
      </c>
      <c r="B1946" t="s">
        <v>4386</v>
      </c>
    </row>
    <row r="1947" spans="1:2">
      <c r="A1947" t="s">
        <v>4387</v>
      </c>
      <c r="B1947" t="s">
        <v>4388</v>
      </c>
    </row>
    <row r="1948" spans="1:2">
      <c r="A1948" t="s">
        <v>4389</v>
      </c>
      <c r="B1948" t="s">
        <v>4390</v>
      </c>
    </row>
    <row r="1949" spans="1:2">
      <c r="A1949" t="s">
        <v>4391</v>
      </c>
      <c r="B1949" t="s">
        <v>4392</v>
      </c>
    </row>
    <row r="1950" spans="1:2">
      <c r="A1950" t="s">
        <v>4393</v>
      </c>
      <c r="B1950" t="s">
        <v>4394</v>
      </c>
    </row>
    <row r="1951" spans="1:2">
      <c r="A1951" t="s">
        <v>4395</v>
      </c>
      <c r="B1951" t="s">
        <v>4396</v>
      </c>
    </row>
    <row r="1952" spans="1:2">
      <c r="A1952" t="s">
        <v>4397</v>
      </c>
      <c r="B1952" t="s">
        <v>4398</v>
      </c>
    </row>
    <row r="1953" spans="1:2">
      <c r="A1953" t="s">
        <v>4399</v>
      </c>
      <c r="B1953" t="s">
        <v>4400</v>
      </c>
    </row>
    <row r="1954" spans="1:2">
      <c r="A1954" t="s">
        <v>4401</v>
      </c>
      <c r="B1954" t="s">
        <v>4402</v>
      </c>
    </row>
    <row r="1955" spans="1:2">
      <c r="A1955" t="s">
        <v>4403</v>
      </c>
      <c r="B1955" t="s">
        <v>4404</v>
      </c>
    </row>
    <row r="1956" spans="1:2">
      <c r="A1956" t="s">
        <v>4405</v>
      </c>
      <c r="B1956" t="s">
        <v>4406</v>
      </c>
    </row>
    <row r="1957" spans="1:2">
      <c r="A1957" t="s">
        <v>4407</v>
      </c>
      <c r="B1957" t="s">
        <v>4398</v>
      </c>
    </row>
    <row r="1958" spans="1:2">
      <c r="A1958" t="s">
        <v>4408</v>
      </c>
      <c r="B1958" t="s">
        <v>4409</v>
      </c>
    </row>
    <row r="1959" spans="1:2">
      <c r="A1959" t="s">
        <v>4410</v>
      </c>
      <c r="B1959" t="s">
        <v>4411</v>
      </c>
    </row>
    <row r="1960" spans="1:2">
      <c r="A1960" t="s">
        <v>4412</v>
      </c>
      <c r="B1960" t="s">
        <v>4413</v>
      </c>
    </row>
    <row r="1961" spans="1:2">
      <c r="A1961" t="s">
        <v>4414</v>
      </c>
      <c r="B1961" t="s">
        <v>4415</v>
      </c>
    </row>
    <row r="1962" spans="1:2">
      <c r="A1962" t="s">
        <v>4416</v>
      </c>
      <c r="B1962" t="s">
        <v>4417</v>
      </c>
    </row>
    <row r="1963" spans="1:2">
      <c r="A1963" t="s">
        <v>4418</v>
      </c>
      <c r="B1963" t="s">
        <v>4419</v>
      </c>
    </row>
    <row r="1964" spans="1:2">
      <c r="A1964" t="s">
        <v>4420</v>
      </c>
      <c r="B1964" t="s">
        <v>4421</v>
      </c>
    </row>
    <row r="1965" spans="1:2">
      <c r="A1965" t="s">
        <v>4422</v>
      </c>
      <c r="B1965" t="s">
        <v>4423</v>
      </c>
    </row>
    <row r="1966" spans="1:2">
      <c r="A1966" t="s">
        <v>4424</v>
      </c>
      <c r="B1966" t="s">
        <v>4425</v>
      </c>
    </row>
    <row r="1967" spans="1:2">
      <c r="A1967" t="s">
        <v>4426</v>
      </c>
      <c r="B1967" t="s">
        <v>4427</v>
      </c>
    </row>
    <row r="1968" spans="1:2">
      <c r="A1968" t="s">
        <v>4428</v>
      </c>
      <c r="B1968" t="s">
        <v>4429</v>
      </c>
    </row>
    <row r="1969" spans="1:2">
      <c r="A1969" t="s">
        <v>4430</v>
      </c>
      <c r="B1969" t="s">
        <v>4431</v>
      </c>
    </row>
    <row r="1970" spans="1:2">
      <c r="A1970" t="s">
        <v>4432</v>
      </c>
      <c r="B1970" t="s">
        <v>4433</v>
      </c>
    </row>
    <row r="1971" spans="1:2">
      <c r="A1971" t="s">
        <v>4434</v>
      </c>
      <c r="B1971" t="s">
        <v>4435</v>
      </c>
    </row>
    <row r="1972" spans="1:2">
      <c r="A1972" t="s">
        <v>4436</v>
      </c>
      <c r="B1972" t="s">
        <v>4437</v>
      </c>
    </row>
    <row r="1973" spans="1:2">
      <c r="A1973" t="s">
        <v>4438</v>
      </c>
      <c r="B1973" t="s">
        <v>4439</v>
      </c>
    </row>
    <row r="1974" spans="1:2">
      <c r="A1974" t="s">
        <v>4440</v>
      </c>
      <c r="B1974" t="s">
        <v>4441</v>
      </c>
    </row>
    <row r="1975" spans="1:2">
      <c r="A1975" t="s">
        <v>4442</v>
      </c>
      <c r="B1975" t="s">
        <v>4443</v>
      </c>
    </row>
    <row r="1976" spans="1:2">
      <c r="A1976" t="s">
        <v>4444</v>
      </c>
      <c r="B1976" t="s">
        <v>4445</v>
      </c>
    </row>
    <row r="1977" spans="1:2">
      <c r="A1977" t="s">
        <v>4446</v>
      </c>
      <c r="B1977" t="s">
        <v>4447</v>
      </c>
    </row>
    <row r="1978" spans="1:2">
      <c r="A1978" t="s">
        <v>4448</v>
      </c>
      <c r="B1978" t="s">
        <v>4449</v>
      </c>
    </row>
    <row r="1979" spans="1:2">
      <c r="A1979" t="s">
        <v>4450</v>
      </c>
      <c r="B1979" t="s">
        <v>4451</v>
      </c>
    </row>
    <row r="1980" spans="1:2">
      <c r="A1980" t="s">
        <v>4452</v>
      </c>
      <c r="B1980" t="s">
        <v>4453</v>
      </c>
    </row>
    <row r="1981" spans="1:2">
      <c r="A1981" t="s">
        <v>4454</v>
      </c>
      <c r="B1981" t="s">
        <v>4455</v>
      </c>
    </row>
    <row r="1982" spans="1:2">
      <c r="A1982" t="s">
        <v>4456</v>
      </c>
      <c r="B1982" t="s">
        <v>4457</v>
      </c>
    </row>
    <row r="1983" spans="1:2">
      <c r="A1983" t="s">
        <v>4458</v>
      </c>
      <c r="B1983" t="s">
        <v>4459</v>
      </c>
    </row>
    <row r="1984" spans="1:2">
      <c r="A1984" t="s">
        <v>4460</v>
      </c>
      <c r="B1984" t="s">
        <v>4461</v>
      </c>
    </row>
    <row r="1985" spans="1:2">
      <c r="A1985" t="s">
        <v>4462</v>
      </c>
      <c r="B1985" t="s">
        <v>4463</v>
      </c>
    </row>
    <row r="1986" spans="1:2">
      <c r="A1986" t="s">
        <v>4464</v>
      </c>
      <c r="B1986" t="s">
        <v>4465</v>
      </c>
    </row>
    <row r="1987" spans="1:2">
      <c r="A1987" t="s">
        <v>4466</v>
      </c>
      <c r="B1987" t="s">
        <v>4467</v>
      </c>
    </row>
    <row r="1988" spans="1:2">
      <c r="A1988" t="s">
        <v>4468</v>
      </c>
      <c r="B1988" t="s">
        <v>4469</v>
      </c>
    </row>
    <row r="1989" spans="1:2">
      <c r="A1989" t="s">
        <v>4470</v>
      </c>
      <c r="B1989" t="s">
        <v>4471</v>
      </c>
    </row>
    <row r="1990" spans="1:2">
      <c r="A1990" t="s">
        <v>4472</v>
      </c>
      <c r="B1990" t="s">
        <v>4473</v>
      </c>
    </row>
    <row r="1991" spans="1:2">
      <c r="A1991" t="s">
        <v>4474</v>
      </c>
      <c r="B1991" t="s">
        <v>4475</v>
      </c>
    </row>
    <row r="1992" spans="1:2">
      <c r="A1992" t="s">
        <v>4476</v>
      </c>
      <c r="B1992" t="s">
        <v>4477</v>
      </c>
    </row>
    <row r="1993" spans="1:2">
      <c r="A1993" t="s">
        <v>4478</v>
      </c>
      <c r="B1993" t="s">
        <v>4479</v>
      </c>
    </row>
    <row r="1994" spans="1:2">
      <c r="A1994" t="s">
        <v>4480</v>
      </c>
      <c r="B1994" t="s">
        <v>4481</v>
      </c>
    </row>
    <row r="1995" spans="1:2">
      <c r="A1995" t="s">
        <v>4482</v>
      </c>
      <c r="B1995" t="s">
        <v>4483</v>
      </c>
    </row>
    <row r="1996" spans="1:2">
      <c r="A1996" t="s">
        <v>4484</v>
      </c>
      <c r="B1996" t="s">
        <v>4485</v>
      </c>
    </row>
    <row r="1997" spans="1:2">
      <c r="A1997" t="s">
        <v>4486</v>
      </c>
      <c r="B1997" t="s">
        <v>4487</v>
      </c>
    </row>
    <row r="1998" spans="1:2">
      <c r="A1998" t="s">
        <v>4488</v>
      </c>
      <c r="B1998" t="s">
        <v>4489</v>
      </c>
    </row>
    <row r="1999" spans="1:2">
      <c r="A1999" t="s">
        <v>4490</v>
      </c>
      <c r="B1999" t="s">
        <v>4491</v>
      </c>
    </row>
    <row r="2000" spans="1:2">
      <c r="A2000" t="s">
        <v>4492</v>
      </c>
      <c r="B2000" t="s">
        <v>4493</v>
      </c>
    </row>
    <row r="2001" spans="1:2">
      <c r="A2001" t="s">
        <v>4494</v>
      </c>
      <c r="B2001" t="s">
        <v>4495</v>
      </c>
    </row>
    <row r="2002" spans="1:2">
      <c r="A2002" t="s">
        <v>4496</v>
      </c>
      <c r="B2002" t="s">
        <v>4497</v>
      </c>
    </row>
    <row r="2003" spans="1:2">
      <c r="A2003" t="s">
        <v>4498</v>
      </c>
      <c r="B2003" t="s">
        <v>4499</v>
      </c>
    </row>
    <row r="2004" spans="1:2">
      <c r="A2004" t="s">
        <v>4500</v>
      </c>
      <c r="B2004" t="s">
        <v>4501</v>
      </c>
    </row>
    <row r="2005" spans="1:2">
      <c r="A2005" t="s">
        <v>4502</v>
      </c>
      <c r="B2005" t="s">
        <v>4503</v>
      </c>
    </row>
    <row r="2006" spans="1:2">
      <c r="A2006" t="s">
        <v>4504</v>
      </c>
      <c r="B2006" t="s">
        <v>4505</v>
      </c>
    </row>
    <row r="2007" spans="1:2">
      <c r="A2007" t="s">
        <v>4506</v>
      </c>
      <c r="B2007" t="s">
        <v>4507</v>
      </c>
    </row>
    <row r="2008" spans="1:2">
      <c r="A2008" t="s">
        <v>4508</v>
      </c>
      <c r="B2008" t="s">
        <v>4509</v>
      </c>
    </row>
    <row r="2009" spans="1:2">
      <c r="A2009" t="s">
        <v>4510</v>
      </c>
      <c r="B2009" t="s">
        <v>4511</v>
      </c>
    </row>
    <row r="2010" spans="1:2">
      <c r="A2010" t="s">
        <v>4512</v>
      </c>
      <c r="B2010" t="s">
        <v>4513</v>
      </c>
    </row>
    <row r="2011" spans="1:2">
      <c r="A2011" t="s">
        <v>4514</v>
      </c>
      <c r="B2011" t="s">
        <v>4515</v>
      </c>
    </row>
    <row r="2012" spans="1:2">
      <c r="A2012" t="s">
        <v>4516</v>
      </c>
      <c r="B2012" t="s">
        <v>4517</v>
      </c>
    </row>
    <row r="2013" spans="1:2">
      <c r="A2013" t="s">
        <v>4518</v>
      </c>
      <c r="B2013" t="s">
        <v>4519</v>
      </c>
    </row>
    <row r="2014" spans="1:2">
      <c r="A2014" t="s">
        <v>4520</v>
      </c>
      <c r="B2014" t="s">
        <v>4521</v>
      </c>
    </row>
    <row r="2015" spans="1:2">
      <c r="A2015" t="s">
        <v>4522</v>
      </c>
      <c r="B2015" t="s">
        <v>4523</v>
      </c>
    </row>
    <row r="2016" spans="1:2">
      <c r="A2016" t="s">
        <v>4524</v>
      </c>
      <c r="B2016" t="s">
        <v>4525</v>
      </c>
    </row>
    <row r="2017" spans="1:2">
      <c r="A2017" t="s">
        <v>4526</v>
      </c>
      <c r="B2017" t="s">
        <v>4527</v>
      </c>
    </row>
    <row r="2018" spans="1:2">
      <c r="A2018" t="s">
        <v>4528</v>
      </c>
      <c r="B2018" t="s">
        <v>4529</v>
      </c>
    </row>
    <row r="2019" spans="1:2">
      <c r="A2019" t="s">
        <v>4530</v>
      </c>
      <c r="B2019" t="s">
        <v>4531</v>
      </c>
    </row>
    <row r="2020" spans="1:2">
      <c r="A2020" t="s">
        <v>4532</v>
      </c>
      <c r="B2020" t="s">
        <v>4533</v>
      </c>
    </row>
    <row r="2021" spans="1:2">
      <c r="A2021" t="s">
        <v>4534</v>
      </c>
      <c r="B2021" t="s">
        <v>4535</v>
      </c>
    </row>
    <row r="2022" spans="1:2">
      <c r="A2022" t="s">
        <v>4536</v>
      </c>
      <c r="B2022" t="s">
        <v>4537</v>
      </c>
    </row>
    <row r="2023" spans="1:2">
      <c r="A2023" t="s">
        <v>4538</v>
      </c>
      <c r="B2023" t="s">
        <v>4539</v>
      </c>
    </row>
    <row r="2024" spans="1:2">
      <c r="A2024" t="s">
        <v>4540</v>
      </c>
      <c r="B2024" t="s">
        <v>4541</v>
      </c>
    </row>
    <row r="2025" spans="1:2">
      <c r="A2025" t="s">
        <v>4542</v>
      </c>
      <c r="B2025" t="s">
        <v>4543</v>
      </c>
    </row>
    <row r="2026" spans="1:2">
      <c r="A2026" t="s">
        <v>4544</v>
      </c>
      <c r="B2026" t="s">
        <v>4545</v>
      </c>
    </row>
    <row r="2027" spans="1:2">
      <c r="A2027" t="s">
        <v>4546</v>
      </c>
      <c r="B2027" t="s">
        <v>4547</v>
      </c>
    </row>
    <row r="2028" spans="1:2">
      <c r="A2028" t="s">
        <v>4548</v>
      </c>
      <c r="B2028" t="s">
        <v>4549</v>
      </c>
    </row>
    <row r="2029" spans="1:2">
      <c r="A2029" t="s">
        <v>4550</v>
      </c>
      <c r="B2029" t="s">
        <v>4551</v>
      </c>
    </row>
    <row r="2030" spans="1:2">
      <c r="A2030" t="s">
        <v>4552</v>
      </c>
      <c r="B2030" t="s">
        <v>4553</v>
      </c>
    </row>
    <row r="2031" spans="1:2">
      <c r="A2031" t="s">
        <v>4554</v>
      </c>
      <c r="B2031" t="s">
        <v>4555</v>
      </c>
    </row>
    <row r="2032" spans="1:2">
      <c r="A2032" t="s">
        <v>4556</v>
      </c>
      <c r="B2032" t="s">
        <v>4557</v>
      </c>
    </row>
    <row r="2033" spans="1:2">
      <c r="A2033" t="s">
        <v>4558</v>
      </c>
      <c r="B2033" t="s">
        <v>4559</v>
      </c>
    </row>
    <row r="2034" spans="1:2">
      <c r="A2034" t="s">
        <v>4560</v>
      </c>
      <c r="B2034" t="s">
        <v>4561</v>
      </c>
    </row>
    <row r="2035" spans="1:2">
      <c r="A2035" t="s">
        <v>4562</v>
      </c>
      <c r="B2035" t="s">
        <v>4563</v>
      </c>
    </row>
    <row r="2036" spans="1:2">
      <c r="A2036" t="s">
        <v>4564</v>
      </c>
      <c r="B2036" t="s">
        <v>4565</v>
      </c>
    </row>
    <row r="2037" spans="1:2">
      <c r="A2037" t="s">
        <v>4566</v>
      </c>
      <c r="B2037" t="s">
        <v>4567</v>
      </c>
    </row>
    <row r="2038" spans="1:2">
      <c r="A2038" t="s">
        <v>4568</v>
      </c>
      <c r="B2038" t="s">
        <v>4569</v>
      </c>
    </row>
    <row r="2039" spans="1:2">
      <c r="A2039" t="s">
        <v>4570</v>
      </c>
      <c r="B2039" t="s">
        <v>4571</v>
      </c>
    </row>
    <row r="2040" spans="1:2">
      <c r="A2040" t="s">
        <v>4572</v>
      </c>
      <c r="B2040" t="s">
        <v>4573</v>
      </c>
    </row>
    <row r="2041" spans="1:2">
      <c r="A2041" t="s">
        <v>4574</v>
      </c>
      <c r="B2041" t="s">
        <v>4575</v>
      </c>
    </row>
    <row r="2042" spans="1:2">
      <c r="A2042" t="s">
        <v>4576</v>
      </c>
      <c r="B2042" t="s">
        <v>4577</v>
      </c>
    </row>
    <row r="2043" spans="1:2">
      <c r="A2043" t="s">
        <v>4578</v>
      </c>
      <c r="B2043" t="s">
        <v>4579</v>
      </c>
    </row>
    <row r="2044" spans="1:2">
      <c r="A2044" t="s">
        <v>4580</v>
      </c>
      <c r="B2044" t="s">
        <v>4581</v>
      </c>
    </row>
    <row r="2045" spans="1:2">
      <c r="A2045" t="s">
        <v>4582</v>
      </c>
      <c r="B2045" t="s">
        <v>4583</v>
      </c>
    </row>
    <row r="2046" spans="1:2">
      <c r="A2046" t="s">
        <v>4584</v>
      </c>
      <c r="B2046" t="s">
        <v>4585</v>
      </c>
    </row>
    <row r="2047" spans="1:2">
      <c r="A2047" t="s">
        <v>4586</v>
      </c>
      <c r="B2047" t="s">
        <v>4587</v>
      </c>
    </row>
    <row r="2048" spans="1:2">
      <c r="A2048" t="s">
        <v>4588</v>
      </c>
      <c r="B2048" t="s">
        <v>4589</v>
      </c>
    </row>
    <row r="2049" spans="1:2">
      <c r="A2049" t="s">
        <v>4590</v>
      </c>
      <c r="B2049" t="s">
        <v>4591</v>
      </c>
    </row>
    <row r="2050" spans="1:2">
      <c r="A2050" t="s">
        <v>4592</v>
      </c>
      <c r="B2050" t="s">
        <v>4593</v>
      </c>
    </row>
    <row r="2051" spans="1:2">
      <c r="A2051" t="s">
        <v>4594</v>
      </c>
      <c r="B2051" t="s">
        <v>4595</v>
      </c>
    </row>
    <row r="2052" spans="1:2">
      <c r="A2052" t="s">
        <v>4596</v>
      </c>
      <c r="B2052" t="s">
        <v>4597</v>
      </c>
    </row>
    <row r="2053" spans="1:2">
      <c r="A2053" t="s">
        <v>4598</v>
      </c>
      <c r="B2053" t="s">
        <v>4599</v>
      </c>
    </row>
    <row r="2054" spans="1:2">
      <c r="A2054" t="s">
        <v>4600</v>
      </c>
      <c r="B2054" t="s">
        <v>4601</v>
      </c>
    </row>
    <row r="2055" spans="1:2">
      <c r="A2055" t="s">
        <v>4602</v>
      </c>
      <c r="B2055" t="s">
        <v>4603</v>
      </c>
    </row>
    <row r="2056" spans="1:2">
      <c r="A2056" t="s">
        <v>4604</v>
      </c>
      <c r="B2056" t="s">
        <v>4605</v>
      </c>
    </row>
    <row r="2057" spans="1:2">
      <c r="A2057" t="s">
        <v>4606</v>
      </c>
      <c r="B2057" t="s">
        <v>4607</v>
      </c>
    </row>
    <row r="2058" spans="1:2">
      <c r="A2058" t="s">
        <v>4608</v>
      </c>
      <c r="B2058" t="s">
        <v>4609</v>
      </c>
    </row>
    <row r="2059" spans="1:2">
      <c r="A2059" t="s">
        <v>4610</v>
      </c>
      <c r="B2059" t="s">
        <v>4611</v>
      </c>
    </row>
    <row r="2060" spans="1:2">
      <c r="A2060" t="s">
        <v>4612</v>
      </c>
      <c r="B2060" t="s">
        <v>4613</v>
      </c>
    </row>
    <row r="2061" spans="1:2">
      <c r="A2061" t="s">
        <v>4614</v>
      </c>
      <c r="B2061" t="s">
        <v>3376</v>
      </c>
    </row>
    <row r="2062" spans="1:2">
      <c r="A2062" t="s">
        <v>4615</v>
      </c>
      <c r="B2062" t="s">
        <v>4616</v>
      </c>
    </row>
    <row r="2063" spans="1:2">
      <c r="A2063" t="s">
        <v>4617</v>
      </c>
      <c r="B2063" t="s">
        <v>4618</v>
      </c>
    </row>
    <row r="2064" spans="1:2">
      <c r="A2064" t="s">
        <v>4619</v>
      </c>
      <c r="B2064" t="s">
        <v>4620</v>
      </c>
    </row>
    <row r="2065" spans="1:2">
      <c r="A2065" t="s">
        <v>4621</v>
      </c>
      <c r="B2065" t="s">
        <v>4622</v>
      </c>
    </row>
    <row r="2066" spans="1:2">
      <c r="A2066" t="s">
        <v>4623</v>
      </c>
      <c r="B2066" t="s">
        <v>4624</v>
      </c>
    </row>
    <row r="2067" spans="1:2">
      <c r="A2067" t="s">
        <v>4625</v>
      </c>
      <c r="B2067" t="s">
        <v>4626</v>
      </c>
    </row>
    <row r="2068" spans="1:2">
      <c r="A2068" t="s">
        <v>4627</v>
      </c>
      <c r="B2068" t="s">
        <v>4628</v>
      </c>
    </row>
    <row r="2069" spans="1:2">
      <c r="A2069" t="s">
        <v>4629</v>
      </c>
      <c r="B2069" t="s">
        <v>4630</v>
      </c>
    </row>
    <row r="2070" spans="1:2">
      <c r="A2070" t="s">
        <v>4631</v>
      </c>
      <c r="B2070" t="s">
        <v>4632</v>
      </c>
    </row>
    <row r="2071" spans="1:2">
      <c r="A2071" t="s">
        <v>4633</v>
      </c>
      <c r="B2071" t="s">
        <v>4634</v>
      </c>
    </row>
    <row r="2072" spans="1:2">
      <c r="A2072" t="s">
        <v>4635</v>
      </c>
      <c r="B2072" t="s">
        <v>4636</v>
      </c>
    </row>
    <row r="2073" spans="1:2">
      <c r="A2073" t="s">
        <v>4637</v>
      </c>
      <c r="B2073" t="s">
        <v>4638</v>
      </c>
    </row>
    <row r="2074" spans="1:2">
      <c r="A2074" t="s">
        <v>4639</v>
      </c>
      <c r="B2074" t="s">
        <v>4640</v>
      </c>
    </row>
    <row r="2075" spans="1:2">
      <c r="A2075" t="s">
        <v>4641</v>
      </c>
      <c r="B2075" t="s">
        <v>4642</v>
      </c>
    </row>
    <row r="2076" spans="1:2">
      <c r="A2076" t="s">
        <v>4643</v>
      </c>
      <c r="B2076" t="s">
        <v>4644</v>
      </c>
    </row>
    <row r="2077" spans="1:2">
      <c r="A2077" t="s">
        <v>4645</v>
      </c>
      <c r="B2077" t="s">
        <v>4646</v>
      </c>
    </row>
    <row r="2078" spans="1:2">
      <c r="A2078" t="s">
        <v>4647</v>
      </c>
      <c r="B2078" t="s">
        <v>4648</v>
      </c>
    </row>
    <row r="2079" spans="1:2">
      <c r="A2079" t="s">
        <v>4649</v>
      </c>
      <c r="B2079" t="s">
        <v>4650</v>
      </c>
    </row>
    <row r="2080" spans="1:2">
      <c r="A2080" t="s">
        <v>4651</v>
      </c>
      <c r="B2080" t="s">
        <v>4652</v>
      </c>
    </row>
    <row r="2081" spans="1:2">
      <c r="A2081" t="s">
        <v>4653</v>
      </c>
      <c r="B2081" t="s">
        <v>4654</v>
      </c>
    </row>
    <row r="2082" spans="1:2">
      <c r="A2082" t="s">
        <v>4655</v>
      </c>
      <c r="B2082" t="s">
        <v>4656</v>
      </c>
    </row>
    <row r="2083" spans="1:2">
      <c r="A2083" t="s">
        <v>4657</v>
      </c>
      <c r="B2083" t="s">
        <v>4658</v>
      </c>
    </row>
    <row r="2084" spans="1:2">
      <c r="A2084" t="s">
        <v>4659</v>
      </c>
      <c r="B2084" t="s">
        <v>4660</v>
      </c>
    </row>
    <row r="2085" spans="1:2">
      <c r="A2085" t="s">
        <v>4661</v>
      </c>
      <c r="B2085" t="s">
        <v>4662</v>
      </c>
    </row>
    <row r="2086" spans="1:2">
      <c r="A2086" t="s">
        <v>4663</v>
      </c>
      <c r="B2086" t="s">
        <v>4664</v>
      </c>
    </row>
    <row r="2087" spans="1:2">
      <c r="A2087" t="s">
        <v>4665</v>
      </c>
      <c r="B2087" t="s">
        <v>4666</v>
      </c>
    </row>
    <row r="2088" spans="1:2">
      <c r="A2088" t="s">
        <v>4667</v>
      </c>
      <c r="B2088" t="s">
        <v>4668</v>
      </c>
    </row>
    <row r="2089" spans="1:2">
      <c r="A2089" t="s">
        <v>4669</v>
      </c>
      <c r="B2089" t="s">
        <v>4670</v>
      </c>
    </row>
    <row r="2090" spans="1:2">
      <c r="A2090" t="s">
        <v>4671</v>
      </c>
      <c r="B2090" t="s">
        <v>4672</v>
      </c>
    </row>
    <row r="2091" spans="1:2">
      <c r="A2091" t="s">
        <v>4673</v>
      </c>
      <c r="B2091" t="s">
        <v>3033</v>
      </c>
    </row>
    <row r="2092" spans="1:2">
      <c r="A2092" t="s">
        <v>4674</v>
      </c>
      <c r="B2092" t="s">
        <v>4675</v>
      </c>
    </row>
    <row r="2093" spans="1:2">
      <c r="A2093" t="s">
        <v>4676</v>
      </c>
      <c r="B2093" t="s">
        <v>4677</v>
      </c>
    </row>
    <row r="2094" spans="1:2">
      <c r="A2094" t="s">
        <v>4678</v>
      </c>
      <c r="B2094" t="s">
        <v>4679</v>
      </c>
    </row>
    <row r="2095" spans="1:2">
      <c r="A2095" t="s">
        <v>4680</v>
      </c>
      <c r="B2095" t="s">
        <v>4681</v>
      </c>
    </row>
    <row r="2096" spans="1:2">
      <c r="A2096" t="s">
        <v>4682</v>
      </c>
      <c r="B2096" t="s">
        <v>4683</v>
      </c>
    </row>
    <row r="2097" spans="1:2">
      <c r="A2097" t="s">
        <v>4684</v>
      </c>
      <c r="B2097" t="s">
        <v>4685</v>
      </c>
    </row>
    <row r="2098" spans="1:2">
      <c r="A2098" t="s">
        <v>4686</v>
      </c>
      <c r="B2098" t="s">
        <v>4687</v>
      </c>
    </row>
    <row r="2099" spans="1:2">
      <c r="A2099" t="s">
        <v>4688</v>
      </c>
      <c r="B2099" t="s">
        <v>4689</v>
      </c>
    </row>
    <row r="2100" spans="1:2">
      <c r="A2100" t="s">
        <v>4690</v>
      </c>
      <c r="B2100" t="s">
        <v>4691</v>
      </c>
    </row>
    <row r="2101" spans="1:2">
      <c r="A2101" t="s">
        <v>4692</v>
      </c>
      <c r="B2101" t="s">
        <v>4693</v>
      </c>
    </row>
    <row r="2102" spans="1:2">
      <c r="A2102" t="s">
        <v>4694</v>
      </c>
      <c r="B2102" t="s">
        <v>4695</v>
      </c>
    </row>
    <row r="2103" spans="1:2">
      <c r="A2103" t="s">
        <v>4696</v>
      </c>
      <c r="B2103" t="s">
        <v>4697</v>
      </c>
    </row>
    <row r="2104" spans="1:2">
      <c r="A2104" t="s">
        <v>4698</v>
      </c>
      <c r="B2104" t="s">
        <v>4699</v>
      </c>
    </row>
    <row r="2105" spans="1:2">
      <c r="A2105" t="s">
        <v>4700</v>
      </c>
      <c r="B2105" t="s">
        <v>4701</v>
      </c>
    </row>
    <row r="2106" spans="1:2">
      <c r="A2106" t="s">
        <v>4702</v>
      </c>
      <c r="B2106" t="s">
        <v>4703</v>
      </c>
    </row>
    <row r="2107" spans="1:2">
      <c r="A2107" t="s">
        <v>4704</v>
      </c>
      <c r="B2107" t="s">
        <v>4705</v>
      </c>
    </row>
    <row r="2108" spans="1:2">
      <c r="A2108" t="s">
        <v>4706</v>
      </c>
      <c r="B2108" t="s">
        <v>4707</v>
      </c>
    </row>
    <row r="2109" spans="1:2">
      <c r="A2109" t="s">
        <v>4708</v>
      </c>
      <c r="B2109" t="s">
        <v>4709</v>
      </c>
    </row>
    <row r="2110" spans="1:2">
      <c r="A2110" t="s">
        <v>4710</v>
      </c>
      <c r="B2110" t="s">
        <v>4711</v>
      </c>
    </row>
    <row r="2111" spans="1:2">
      <c r="A2111" t="s">
        <v>4712</v>
      </c>
      <c r="B2111" t="s">
        <v>4713</v>
      </c>
    </row>
    <row r="2112" spans="1:2">
      <c r="A2112" t="s">
        <v>4714</v>
      </c>
      <c r="B2112" t="s">
        <v>4715</v>
      </c>
    </row>
    <row r="2113" spans="1:2">
      <c r="A2113" t="s">
        <v>4716</v>
      </c>
      <c r="B2113" t="s">
        <v>4717</v>
      </c>
    </row>
    <row r="2114" spans="1:2">
      <c r="A2114" t="s">
        <v>4718</v>
      </c>
      <c r="B2114" t="s">
        <v>4719</v>
      </c>
    </row>
    <row r="2115" spans="1:2">
      <c r="A2115" t="s">
        <v>4720</v>
      </c>
      <c r="B2115" t="s">
        <v>4721</v>
      </c>
    </row>
    <row r="2116" spans="1:2">
      <c r="A2116" t="s">
        <v>4722</v>
      </c>
      <c r="B2116" t="s">
        <v>4723</v>
      </c>
    </row>
    <row r="2117" spans="1:2">
      <c r="A2117" t="s">
        <v>4724</v>
      </c>
      <c r="B2117" t="s">
        <v>4725</v>
      </c>
    </row>
    <row r="2118" spans="1:2">
      <c r="A2118" t="s">
        <v>4726</v>
      </c>
      <c r="B2118" t="s">
        <v>4727</v>
      </c>
    </row>
    <row r="2119" spans="1:2">
      <c r="A2119" t="s">
        <v>4728</v>
      </c>
      <c r="B2119" t="s">
        <v>4729</v>
      </c>
    </row>
    <row r="2120" spans="1:2">
      <c r="A2120" t="s">
        <v>4730</v>
      </c>
      <c r="B2120" t="s">
        <v>4731</v>
      </c>
    </row>
    <row r="2121" spans="1:2">
      <c r="A2121" t="s">
        <v>4732</v>
      </c>
      <c r="B2121" t="s">
        <v>4733</v>
      </c>
    </row>
    <row r="2122" spans="1:2">
      <c r="A2122" t="s">
        <v>4734</v>
      </c>
      <c r="B2122" t="s">
        <v>4735</v>
      </c>
    </row>
    <row r="2123" spans="1:2">
      <c r="A2123" t="s">
        <v>4736</v>
      </c>
      <c r="B2123" t="s">
        <v>4737</v>
      </c>
    </row>
    <row r="2124" spans="1:2">
      <c r="A2124" t="s">
        <v>4738</v>
      </c>
      <c r="B2124" t="s">
        <v>4739</v>
      </c>
    </row>
    <row r="2125" spans="1:2">
      <c r="A2125" t="s">
        <v>4740</v>
      </c>
      <c r="B2125" t="s">
        <v>4741</v>
      </c>
    </row>
    <row r="2126" spans="1:2">
      <c r="A2126" t="s">
        <v>4742</v>
      </c>
      <c r="B2126" t="s">
        <v>4743</v>
      </c>
    </row>
    <row r="2127" spans="1:2">
      <c r="A2127" t="s">
        <v>4744</v>
      </c>
      <c r="B2127" t="s">
        <v>4745</v>
      </c>
    </row>
    <row r="2128" spans="1:2">
      <c r="A2128" t="s">
        <v>4746</v>
      </c>
      <c r="B2128" t="s">
        <v>4747</v>
      </c>
    </row>
    <row r="2129" spans="1:2">
      <c r="A2129" t="s">
        <v>4748</v>
      </c>
      <c r="B2129" t="s">
        <v>4749</v>
      </c>
    </row>
    <row r="2130" spans="1:2">
      <c r="A2130" t="s">
        <v>4750</v>
      </c>
      <c r="B2130" t="s">
        <v>4751</v>
      </c>
    </row>
    <row r="2131" spans="1:2">
      <c r="A2131" t="s">
        <v>4752</v>
      </c>
      <c r="B2131" t="s">
        <v>4753</v>
      </c>
    </row>
    <row r="2132" spans="1:2">
      <c r="A2132" t="s">
        <v>4754</v>
      </c>
      <c r="B2132" t="s">
        <v>4755</v>
      </c>
    </row>
    <row r="2133" spans="1:2">
      <c r="A2133" t="s">
        <v>4756</v>
      </c>
      <c r="B2133" t="s">
        <v>4757</v>
      </c>
    </row>
    <row r="2134" spans="1:2">
      <c r="A2134" t="s">
        <v>4758</v>
      </c>
      <c r="B2134" t="s">
        <v>4759</v>
      </c>
    </row>
    <row r="2135" spans="1:2">
      <c r="A2135" t="s">
        <v>4760</v>
      </c>
      <c r="B2135" t="s">
        <v>4761</v>
      </c>
    </row>
    <row r="2136" spans="1:2">
      <c r="A2136" t="s">
        <v>4762</v>
      </c>
      <c r="B2136" t="s">
        <v>4763</v>
      </c>
    </row>
    <row r="2137" spans="1:2">
      <c r="A2137" t="s">
        <v>4764</v>
      </c>
      <c r="B2137" t="s">
        <v>4765</v>
      </c>
    </row>
    <row r="2138" spans="1:2">
      <c r="A2138" t="s">
        <v>4766</v>
      </c>
      <c r="B2138" t="s">
        <v>4767</v>
      </c>
    </row>
    <row r="2139" spans="1:2">
      <c r="A2139" t="s">
        <v>4768</v>
      </c>
      <c r="B2139" t="s">
        <v>4769</v>
      </c>
    </row>
    <row r="2140" spans="1:2">
      <c r="A2140" t="s">
        <v>4770</v>
      </c>
      <c r="B2140" t="s">
        <v>4771</v>
      </c>
    </row>
    <row r="2141" spans="1:2">
      <c r="A2141" t="s">
        <v>4772</v>
      </c>
      <c r="B2141" t="s">
        <v>4773</v>
      </c>
    </row>
    <row r="2142" spans="1:2">
      <c r="A2142" t="s">
        <v>4774</v>
      </c>
      <c r="B2142" t="s">
        <v>4775</v>
      </c>
    </row>
    <row r="2143" spans="1:2">
      <c r="A2143" t="s">
        <v>4776</v>
      </c>
      <c r="B2143" t="s">
        <v>3089</v>
      </c>
    </row>
    <row r="2144" spans="1:2">
      <c r="A2144" t="s">
        <v>4777</v>
      </c>
      <c r="B2144" t="s">
        <v>4778</v>
      </c>
    </row>
    <row r="2145" spans="1:2">
      <c r="A2145" t="s">
        <v>4779</v>
      </c>
      <c r="B2145" t="s">
        <v>4780</v>
      </c>
    </row>
    <row r="2146" spans="1:2">
      <c r="A2146" t="s">
        <v>4781</v>
      </c>
      <c r="B2146" t="s">
        <v>4782</v>
      </c>
    </row>
    <row r="2147" spans="1:2">
      <c r="A2147" t="s">
        <v>4783</v>
      </c>
      <c r="B2147" t="s">
        <v>4784</v>
      </c>
    </row>
    <row r="2148" spans="1:2">
      <c r="A2148" t="s">
        <v>4785</v>
      </c>
      <c r="B2148" t="s">
        <v>4786</v>
      </c>
    </row>
    <row r="2149" spans="1:2">
      <c r="A2149" t="s">
        <v>4787</v>
      </c>
      <c r="B2149" t="s">
        <v>4788</v>
      </c>
    </row>
    <row r="2150" spans="1:2">
      <c r="A2150" t="s">
        <v>4789</v>
      </c>
      <c r="B2150" t="s">
        <v>4790</v>
      </c>
    </row>
    <row r="2151" spans="1:2">
      <c r="A2151" t="s">
        <v>4791</v>
      </c>
      <c r="B2151" t="s">
        <v>4792</v>
      </c>
    </row>
    <row r="2152" spans="1:2">
      <c r="A2152" t="s">
        <v>4793</v>
      </c>
      <c r="B2152" t="s">
        <v>4794</v>
      </c>
    </row>
    <row r="2153" spans="1:2">
      <c r="A2153" t="s">
        <v>4795</v>
      </c>
      <c r="B2153" t="s">
        <v>4796</v>
      </c>
    </row>
    <row r="2154" spans="1:2">
      <c r="A2154" t="s">
        <v>4797</v>
      </c>
      <c r="B2154" t="s">
        <v>4798</v>
      </c>
    </row>
    <row r="2155" spans="1:2">
      <c r="A2155" t="s">
        <v>4799</v>
      </c>
      <c r="B2155" t="s">
        <v>4800</v>
      </c>
    </row>
    <row r="2156" spans="1:2">
      <c r="A2156" t="s">
        <v>4801</v>
      </c>
      <c r="B2156" t="s">
        <v>4802</v>
      </c>
    </row>
    <row r="2157" spans="1:2">
      <c r="A2157" t="s">
        <v>4803</v>
      </c>
      <c r="B2157" t="s">
        <v>4804</v>
      </c>
    </row>
    <row r="2158" spans="1:2">
      <c r="A2158" t="s">
        <v>4805</v>
      </c>
      <c r="B2158" t="s">
        <v>4806</v>
      </c>
    </row>
    <row r="2159" spans="1:2">
      <c r="A2159" t="s">
        <v>4807</v>
      </c>
      <c r="B2159" t="s">
        <v>4808</v>
      </c>
    </row>
    <row r="2160" spans="1:2">
      <c r="A2160" t="s">
        <v>4809</v>
      </c>
      <c r="B2160" t="s">
        <v>4810</v>
      </c>
    </row>
    <row r="2161" spans="1:2">
      <c r="A2161" t="s">
        <v>4811</v>
      </c>
      <c r="B2161" t="s">
        <v>4812</v>
      </c>
    </row>
    <row r="2162" spans="1:2">
      <c r="A2162" t="s">
        <v>4813</v>
      </c>
      <c r="B2162" t="s">
        <v>4814</v>
      </c>
    </row>
    <row r="2163" spans="1:2">
      <c r="A2163" t="s">
        <v>4815</v>
      </c>
      <c r="B2163" t="s">
        <v>4816</v>
      </c>
    </row>
    <row r="2164" spans="1:2">
      <c r="A2164" t="s">
        <v>4817</v>
      </c>
      <c r="B2164" t="s">
        <v>4818</v>
      </c>
    </row>
    <row r="2165" spans="1:2">
      <c r="A2165" t="s">
        <v>4819</v>
      </c>
      <c r="B2165" t="s">
        <v>4820</v>
      </c>
    </row>
    <row r="2166" spans="1:2">
      <c r="A2166" t="s">
        <v>4821</v>
      </c>
      <c r="B2166" t="s">
        <v>4822</v>
      </c>
    </row>
    <row r="2167" spans="1:2">
      <c r="A2167" t="s">
        <v>4823</v>
      </c>
      <c r="B2167" t="s">
        <v>4824</v>
      </c>
    </row>
    <row r="2168" spans="1:2">
      <c r="A2168" t="s">
        <v>4825</v>
      </c>
      <c r="B2168" t="s">
        <v>4826</v>
      </c>
    </row>
    <row r="2169" spans="1:2">
      <c r="A2169" t="s">
        <v>4827</v>
      </c>
      <c r="B2169" t="s">
        <v>4828</v>
      </c>
    </row>
    <row r="2170" spans="1:2">
      <c r="A2170" t="s">
        <v>4829</v>
      </c>
      <c r="B2170" t="s">
        <v>4830</v>
      </c>
    </row>
    <row r="2171" spans="1:2">
      <c r="A2171" t="s">
        <v>4831</v>
      </c>
      <c r="B2171" t="s">
        <v>4832</v>
      </c>
    </row>
    <row r="2172" spans="1:2">
      <c r="A2172" t="s">
        <v>4833</v>
      </c>
      <c r="B2172" t="s">
        <v>4834</v>
      </c>
    </row>
    <row r="2173" spans="1:2">
      <c r="A2173" t="s">
        <v>4835</v>
      </c>
      <c r="B2173" t="s">
        <v>4836</v>
      </c>
    </row>
    <row r="2174" spans="1:2">
      <c r="A2174" t="s">
        <v>4837</v>
      </c>
      <c r="B2174" t="s">
        <v>4838</v>
      </c>
    </row>
    <row r="2175" spans="1:2">
      <c r="A2175" t="s">
        <v>4839</v>
      </c>
      <c r="B2175" t="s">
        <v>4840</v>
      </c>
    </row>
    <row r="2176" spans="1:2">
      <c r="A2176" t="s">
        <v>4841</v>
      </c>
      <c r="B2176" t="s">
        <v>4842</v>
      </c>
    </row>
    <row r="2177" spans="1:2">
      <c r="A2177" t="s">
        <v>4843</v>
      </c>
      <c r="B2177" t="s">
        <v>4844</v>
      </c>
    </row>
    <row r="2178" spans="1:2">
      <c r="A2178" t="s">
        <v>4845</v>
      </c>
      <c r="B2178" t="s">
        <v>4846</v>
      </c>
    </row>
    <row r="2179" spans="1:2">
      <c r="A2179" t="s">
        <v>4847</v>
      </c>
      <c r="B2179" t="s">
        <v>4848</v>
      </c>
    </row>
    <row r="2180" spans="1:2">
      <c r="A2180" t="s">
        <v>4849</v>
      </c>
      <c r="B2180" t="s">
        <v>4850</v>
      </c>
    </row>
    <row r="2181" spans="1:2">
      <c r="A2181" t="s">
        <v>4851</v>
      </c>
      <c r="B2181" t="s">
        <v>4852</v>
      </c>
    </row>
    <row r="2182" spans="1:2">
      <c r="A2182" t="s">
        <v>4853</v>
      </c>
      <c r="B2182" t="s">
        <v>4854</v>
      </c>
    </row>
    <row r="2183" spans="1:2">
      <c r="A2183" t="s">
        <v>4855</v>
      </c>
      <c r="B2183" t="s">
        <v>4856</v>
      </c>
    </row>
    <row r="2184" spans="1:2">
      <c r="A2184" t="s">
        <v>4857</v>
      </c>
      <c r="B2184" t="s">
        <v>4858</v>
      </c>
    </row>
    <row r="2185" spans="1:2">
      <c r="A2185" t="s">
        <v>4859</v>
      </c>
      <c r="B2185" t="s">
        <v>4860</v>
      </c>
    </row>
    <row r="2186" spans="1:2">
      <c r="A2186" t="s">
        <v>4861</v>
      </c>
      <c r="B2186" t="s">
        <v>4862</v>
      </c>
    </row>
    <row r="2187" spans="1:2">
      <c r="A2187" t="s">
        <v>4863</v>
      </c>
      <c r="B2187" t="s">
        <v>4864</v>
      </c>
    </row>
    <row r="2188" spans="1:2">
      <c r="A2188" t="s">
        <v>4865</v>
      </c>
      <c r="B2188" t="s">
        <v>4866</v>
      </c>
    </row>
    <row r="2189" spans="1:2">
      <c r="A2189" t="s">
        <v>4867</v>
      </c>
      <c r="B2189" t="s">
        <v>4868</v>
      </c>
    </row>
    <row r="2190" spans="1:2">
      <c r="A2190" t="s">
        <v>4869</v>
      </c>
      <c r="B2190" t="s">
        <v>4870</v>
      </c>
    </row>
    <row r="2191" spans="1:2">
      <c r="A2191" t="s">
        <v>4871</v>
      </c>
      <c r="B2191" t="s">
        <v>4870</v>
      </c>
    </row>
    <row r="2192" spans="1:2">
      <c r="A2192" t="s">
        <v>4872</v>
      </c>
      <c r="B2192" t="s">
        <v>4873</v>
      </c>
    </row>
    <row r="2193" spans="1:2">
      <c r="A2193" t="s">
        <v>4874</v>
      </c>
      <c r="B2193" t="s">
        <v>4875</v>
      </c>
    </row>
    <row r="2194" spans="1:2">
      <c r="A2194" t="s">
        <v>4876</v>
      </c>
      <c r="B2194" t="s">
        <v>4877</v>
      </c>
    </row>
    <row r="2195" spans="1:2">
      <c r="A2195" t="s">
        <v>4878</v>
      </c>
      <c r="B2195" t="s">
        <v>4879</v>
      </c>
    </row>
    <row r="2196" spans="1:2">
      <c r="A2196" t="s">
        <v>4880</v>
      </c>
      <c r="B2196" t="s">
        <v>4881</v>
      </c>
    </row>
    <row r="2197" spans="1:2">
      <c r="A2197" t="s">
        <v>4882</v>
      </c>
      <c r="B2197" t="s">
        <v>4883</v>
      </c>
    </row>
    <row r="2198" spans="1:2">
      <c r="A2198" t="s">
        <v>4884</v>
      </c>
      <c r="B2198" t="s">
        <v>4885</v>
      </c>
    </row>
    <row r="2199" spans="1:2">
      <c r="A2199" t="s">
        <v>4886</v>
      </c>
      <c r="B2199" t="s">
        <v>4887</v>
      </c>
    </row>
    <row r="2200" spans="1:2">
      <c r="A2200" t="s">
        <v>4888</v>
      </c>
      <c r="B2200" t="s">
        <v>4889</v>
      </c>
    </row>
    <row r="2201" spans="1:2">
      <c r="A2201" t="s">
        <v>4890</v>
      </c>
      <c r="B2201" t="s">
        <v>4891</v>
      </c>
    </row>
    <row r="2202" spans="1:2">
      <c r="A2202" t="s">
        <v>4892</v>
      </c>
      <c r="B2202" t="s">
        <v>4893</v>
      </c>
    </row>
    <row r="2203" spans="1:2">
      <c r="A2203" t="s">
        <v>4894</v>
      </c>
      <c r="B2203" t="s">
        <v>4893</v>
      </c>
    </row>
    <row r="2204" spans="1:2">
      <c r="A2204" t="s">
        <v>4895</v>
      </c>
      <c r="B2204" t="s">
        <v>4896</v>
      </c>
    </row>
    <row r="2205" spans="1:2">
      <c r="A2205" t="s">
        <v>4897</v>
      </c>
      <c r="B2205" t="s">
        <v>4898</v>
      </c>
    </row>
    <row r="2206" spans="1:2">
      <c r="A2206" t="s">
        <v>4899</v>
      </c>
      <c r="B2206" t="s">
        <v>4900</v>
      </c>
    </row>
    <row r="2207" spans="1:2">
      <c r="A2207" t="s">
        <v>4901</v>
      </c>
      <c r="B2207" t="s">
        <v>4902</v>
      </c>
    </row>
    <row r="2208" spans="1:2">
      <c r="A2208" t="s">
        <v>4903</v>
      </c>
      <c r="B2208" t="s">
        <v>4904</v>
      </c>
    </row>
    <row r="2209" spans="1:2">
      <c r="A2209" t="s">
        <v>4905</v>
      </c>
      <c r="B2209" t="s">
        <v>4906</v>
      </c>
    </row>
    <row r="2210" spans="1:2">
      <c r="A2210" t="s">
        <v>4907</v>
      </c>
      <c r="B2210" t="s">
        <v>4908</v>
      </c>
    </row>
    <row r="2211" spans="1:2">
      <c r="A2211" t="s">
        <v>4909</v>
      </c>
      <c r="B2211" t="s">
        <v>4910</v>
      </c>
    </row>
    <row r="2212" spans="1:2">
      <c r="A2212" t="s">
        <v>4911</v>
      </c>
      <c r="B2212" t="s">
        <v>4912</v>
      </c>
    </row>
    <row r="2213" spans="1:2">
      <c r="A2213" t="s">
        <v>4913</v>
      </c>
      <c r="B2213" t="s">
        <v>4914</v>
      </c>
    </row>
    <row r="2214" spans="1:2">
      <c r="A2214" t="s">
        <v>4915</v>
      </c>
      <c r="B2214" t="s">
        <v>4916</v>
      </c>
    </row>
    <row r="2215" spans="1:2">
      <c r="A2215" t="s">
        <v>4917</v>
      </c>
      <c r="B2215" t="s">
        <v>4918</v>
      </c>
    </row>
    <row r="2216" spans="1:2">
      <c r="A2216" t="s">
        <v>4919</v>
      </c>
      <c r="B2216" t="s">
        <v>4920</v>
      </c>
    </row>
    <row r="2217" spans="1:2">
      <c r="A2217" t="s">
        <v>4921</v>
      </c>
      <c r="B2217" t="s">
        <v>4922</v>
      </c>
    </row>
    <row r="2218" spans="1:2">
      <c r="A2218" t="s">
        <v>4923</v>
      </c>
      <c r="B2218" t="s">
        <v>4924</v>
      </c>
    </row>
    <row r="2219" spans="1:2">
      <c r="A2219" t="s">
        <v>4925</v>
      </c>
      <c r="B2219" t="s">
        <v>4926</v>
      </c>
    </row>
    <row r="2220" spans="1:2">
      <c r="A2220" t="s">
        <v>4927</v>
      </c>
      <c r="B2220" t="s">
        <v>4928</v>
      </c>
    </row>
    <row r="2221" spans="1:2">
      <c r="A2221" t="s">
        <v>4929</v>
      </c>
      <c r="B2221" t="s">
        <v>4930</v>
      </c>
    </row>
    <row r="2222" spans="1:2">
      <c r="A2222" t="s">
        <v>4931</v>
      </c>
      <c r="B2222" t="s">
        <v>4932</v>
      </c>
    </row>
    <row r="2223" spans="1:2">
      <c r="A2223" t="s">
        <v>4933</v>
      </c>
      <c r="B2223" t="s">
        <v>2034</v>
      </c>
    </row>
    <row r="2224" spans="1:2">
      <c r="A2224" t="s">
        <v>4934</v>
      </c>
      <c r="B2224" t="s">
        <v>4935</v>
      </c>
    </row>
    <row r="2225" spans="1:2">
      <c r="A2225" t="s">
        <v>4936</v>
      </c>
      <c r="B2225" t="s">
        <v>4937</v>
      </c>
    </row>
    <row r="2226" spans="1:2">
      <c r="A2226" t="s">
        <v>4938</v>
      </c>
      <c r="B2226" t="s">
        <v>4939</v>
      </c>
    </row>
    <row r="2227" spans="1:2">
      <c r="A2227" t="s">
        <v>4940</v>
      </c>
      <c r="B2227" t="s">
        <v>4941</v>
      </c>
    </row>
    <row r="2228" spans="1:2">
      <c r="A2228" t="s">
        <v>4942</v>
      </c>
      <c r="B2228" t="s">
        <v>4943</v>
      </c>
    </row>
    <row r="2229" spans="1:2">
      <c r="A2229" t="s">
        <v>4944</v>
      </c>
      <c r="B2229" t="s">
        <v>4945</v>
      </c>
    </row>
    <row r="2230" spans="1:2">
      <c r="A2230" t="s">
        <v>4946</v>
      </c>
      <c r="B2230" t="s">
        <v>4947</v>
      </c>
    </row>
    <row r="2231" spans="1:2">
      <c r="A2231" t="s">
        <v>4948</v>
      </c>
      <c r="B2231" t="s">
        <v>4949</v>
      </c>
    </row>
    <row r="2232" spans="1:2">
      <c r="A2232" t="s">
        <v>4950</v>
      </c>
      <c r="B2232" t="s">
        <v>4951</v>
      </c>
    </row>
    <row r="2233" spans="1:2">
      <c r="A2233" t="s">
        <v>4952</v>
      </c>
      <c r="B2233" t="s">
        <v>4953</v>
      </c>
    </row>
    <row r="2234" spans="1:2">
      <c r="A2234" t="s">
        <v>4954</v>
      </c>
      <c r="B2234" t="s">
        <v>4955</v>
      </c>
    </row>
    <row r="2235" spans="1:2">
      <c r="A2235" t="s">
        <v>4956</v>
      </c>
      <c r="B2235" t="s">
        <v>4957</v>
      </c>
    </row>
    <row r="2236" spans="1:2">
      <c r="A2236" t="s">
        <v>4958</v>
      </c>
      <c r="B2236" t="s">
        <v>4959</v>
      </c>
    </row>
    <row r="2237" spans="1:2">
      <c r="A2237" t="s">
        <v>4960</v>
      </c>
      <c r="B2237" t="s">
        <v>4961</v>
      </c>
    </row>
    <row r="2238" spans="1:2">
      <c r="A2238" t="s">
        <v>4962</v>
      </c>
      <c r="B2238" t="s">
        <v>4963</v>
      </c>
    </row>
    <row r="2239" spans="1:2">
      <c r="A2239" t="s">
        <v>4964</v>
      </c>
      <c r="B2239" t="s">
        <v>4965</v>
      </c>
    </row>
    <row r="2240" spans="1:2">
      <c r="A2240" t="s">
        <v>4966</v>
      </c>
      <c r="B2240" t="s">
        <v>4967</v>
      </c>
    </row>
    <row r="2241" spans="1:2">
      <c r="A2241" t="s">
        <v>4968</v>
      </c>
      <c r="B2241" t="s">
        <v>4969</v>
      </c>
    </row>
    <row r="2242" spans="1:2">
      <c r="A2242" t="s">
        <v>4970</v>
      </c>
      <c r="B2242" t="s">
        <v>4971</v>
      </c>
    </row>
    <row r="2243" spans="1:2">
      <c r="A2243" t="s">
        <v>4972</v>
      </c>
      <c r="B2243" t="s">
        <v>4973</v>
      </c>
    </row>
    <row r="2244" spans="1:2">
      <c r="A2244" t="s">
        <v>4974</v>
      </c>
      <c r="B2244" t="s">
        <v>4975</v>
      </c>
    </row>
    <row r="2245" spans="1:2">
      <c r="A2245" t="s">
        <v>4976</v>
      </c>
      <c r="B2245" t="s">
        <v>4977</v>
      </c>
    </row>
    <row r="2246" spans="1:2">
      <c r="A2246" t="s">
        <v>4978</v>
      </c>
      <c r="B2246" t="s">
        <v>4979</v>
      </c>
    </row>
    <row r="2247" spans="1:2">
      <c r="A2247" t="s">
        <v>4980</v>
      </c>
      <c r="B2247" t="s">
        <v>4981</v>
      </c>
    </row>
    <row r="2248" spans="1:2">
      <c r="A2248" t="s">
        <v>4982</v>
      </c>
      <c r="B2248" t="s">
        <v>4983</v>
      </c>
    </row>
    <row r="2249" spans="1:2">
      <c r="A2249" t="s">
        <v>4984</v>
      </c>
      <c r="B2249" t="s">
        <v>4985</v>
      </c>
    </row>
    <row r="2250" spans="1:2">
      <c r="A2250" t="s">
        <v>4986</v>
      </c>
      <c r="B2250" t="s">
        <v>4987</v>
      </c>
    </row>
    <row r="2251" spans="1:2">
      <c r="A2251" t="s">
        <v>4988</v>
      </c>
      <c r="B2251" t="s">
        <v>4989</v>
      </c>
    </row>
    <row r="2252" spans="1:2">
      <c r="A2252" t="s">
        <v>4990</v>
      </c>
      <c r="B2252" t="s">
        <v>4991</v>
      </c>
    </row>
    <row r="2253" spans="1:2">
      <c r="A2253" t="s">
        <v>4992</v>
      </c>
      <c r="B2253" t="s">
        <v>4993</v>
      </c>
    </row>
    <row r="2254" spans="1:2">
      <c r="A2254" t="s">
        <v>4994</v>
      </c>
      <c r="B2254" t="s">
        <v>4995</v>
      </c>
    </row>
    <row r="2255" spans="1:2">
      <c r="A2255" t="s">
        <v>4996</v>
      </c>
      <c r="B2255" t="s">
        <v>4997</v>
      </c>
    </row>
    <row r="2256" spans="1:2">
      <c r="A2256" t="s">
        <v>4998</v>
      </c>
      <c r="B2256" t="s">
        <v>4999</v>
      </c>
    </row>
    <row r="2257" spans="1:2">
      <c r="A2257" t="s">
        <v>5000</v>
      </c>
      <c r="B2257" t="s">
        <v>5001</v>
      </c>
    </row>
    <row r="2258" spans="1:2">
      <c r="A2258" t="s">
        <v>5002</v>
      </c>
      <c r="B2258" t="s">
        <v>5003</v>
      </c>
    </row>
    <row r="2259" spans="1:2">
      <c r="A2259" t="s">
        <v>5004</v>
      </c>
      <c r="B2259" t="s">
        <v>5005</v>
      </c>
    </row>
    <row r="2260" spans="1:2">
      <c r="A2260" t="s">
        <v>5006</v>
      </c>
      <c r="B2260" t="s">
        <v>5007</v>
      </c>
    </row>
    <row r="2261" spans="1:2">
      <c r="A2261" t="s">
        <v>5008</v>
      </c>
      <c r="B2261" t="s">
        <v>5009</v>
      </c>
    </row>
    <row r="2262" spans="1:2">
      <c r="A2262" t="s">
        <v>5010</v>
      </c>
      <c r="B2262" t="s">
        <v>5011</v>
      </c>
    </row>
    <row r="2263" spans="1:2">
      <c r="A2263" t="s">
        <v>5012</v>
      </c>
      <c r="B2263" t="s">
        <v>5013</v>
      </c>
    </row>
    <row r="2264" spans="1:2">
      <c r="A2264" t="s">
        <v>5014</v>
      </c>
      <c r="B2264" t="s">
        <v>5015</v>
      </c>
    </row>
    <row r="2265" spans="1:2">
      <c r="A2265" t="s">
        <v>5016</v>
      </c>
      <c r="B2265" t="s">
        <v>5017</v>
      </c>
    </row>
    <row r="2266" spans="1:2">
      <c r="A2266" t="s">
        <v>5018</v>
      </c>
      <c r="B2266" t="s">
        <v>5019</v>
      </c>
    </row>
    <row r="2267" spans="1:2">
      <c r="A2267" t="s">
        <v>5020</v>
      </c>
      <c r="B2267" t="s">
        <v>5021</v>
      </c>
    </row>
    <row r="2268" spans="1:2">
      <c r="A2268" t="s">
        <v>5022</v>
      </c>
      <c r="B2268" t="s">
        <v>5023</v>
      </c>
    </row>
    <row r="2269" spans="1:2">
      <c r="A2269" t="s">
        <v>5024</v>
      </c>
      <c r="B2269" t="s">
        <v>5025</v>
      </c>
    </row>
    <row r="2270" spans="1:2">
      <c r="A2270" t="s">
        <v>5026</v>
      </c>
      <c r="B2270" t="s">
        <v>5027</v>
      </c>
    </row>
    <row r="2271" spans="1:2">
      <c r="A2271" t="s">
        <v>5028</v>
      </c>
      <c r="B2271" t="s">
        <v>5029</v>
      </c>
    </row>
    <row r="2272" spans="1:2">
      <c r="A2272" t="s">
        <v>5030</v>
      </c>
      <c r="B2272" t="s">
        <v>5031</v>
      </c>
    </row>
    <row r="2273" spans="1:2">
      <c r="A2273" t="s">
        <v>5032</v>
      </c>
      <c r="B2273" t="s">
        <v>5033</v>
      </c>
    </row>
    <row r="2274" spans="1:2">
      <c r="A2274" t="s">
        <v>5034</v>
      </c>
      <c r="B2274" t="s">
        <v>5035</v>
      </c>
    </row>
    <row r="2275" spans="1:2">
      <c r="A2275" t="s">
        <v>5036</v>
      </c>
      <c r="B2275" t="s">
        <v>5037</v>
      </c>
    </row>
    <row r="2276" spans="1:2">
      <c r="A2276" t="s">
        <v>5038</v>
      </c>
      <c r="B2276" t="s">
        <v>5039</v>
      </c>
    </row>
    <row r="2277" spans="1:2">
      <c r="A2277" t="s">
        <v>5040</v>
      </c>
      <c r="B2277" t="s">
        <v>5041</v>
      </c>
    </row>
    <row r="2278" spans="1:2">
      <c r="A2278" t="s">
        <v>5042</v>
      </c>
      <c r="B2278" t="s">
        <v>5043</v>
      </c>
    </row>
    <row r="2279" spans="1:2">
      <c r="A2279" t="s">
        <v>5044</v>
      </c>
      <c r="B2279" t="s">
        <v>5045</v>
      </c>
    </row>
    <row r="2280" spans="1:2">
      <c r="A2280" t="s">
        <v>5046</v>
      </c>
      <c r="B2280" t="s">
        <v>5047</v>
      </c>
    </row>
    <row r="2281" spans="1:2">
      <c r="A2281" t="s">
        <v>5048</v>
      </c>
      <c r="B2281" t="s">
        <v>5049</v>
      </c>
    </row>
    <row r="2282" spans="1:2">
      <c r="A2282" t="s">
        <v>5050</v>
      </c>
      <c r="B2282" t="s">
        <v>5051</v>
      </c>
    </row>
    <row r="2283" spans="1:2">
      <c r="A2283" t="s">
        <v>5052</v>
      </c>
      <c r="B2283" t="s">
        <v>5053</v>
      </c>
    </row>
    <row r="2284" spans="1:2">
      <c r="A2284" t="s">
        <v>5054</v>
      </c>
      <c r="B2284" t="s">
        <v>5055</v>
      </c>
    </row>
    <row r="2285" spans="1:2">
      <c r="A2285" t="s">
        <v>5056</v>
      </c>
      <c r="B2285" t="s">
        <v>5057</v>
      </c>
    </row>
    <row r="2286" spans="1:2">
      <c r="A2286" t="s">
        <v>5058</v>
      </c>
      <c r="B2286" t="s">
        <v>5059</v>
      </c>
    </row>
    <row r="2287" spans="1:2">
      <c r="A2287" t="s">
        <v>5060</v>
      </c>
      <c r="B2287" t="s">
        <v>5061</v>
      </c>
    </row>
    <row r="2288" spans="1:2">
      <c r="A2288" t="s">
        <v>5062</v>
      </c>
      <c r="B2288" t="s">
        <v>5063</v>
      </c>
    </row>
    <row r="2289" spans="1:2">
      <c r="A2289" t="s">
        <v>5064</v>
      </c>
      <c r="B2289" t="s">
        <v>5065</v>
      </c>
    </row>
    <row r="2290" spans="1:2">
      <c r="A2290" t="s">
        <v>5066</v>
      </c>
      <c r="B2290" t="s">
        <v>5067</v>
      </c>
    </row>
    <row r="2291" spans="1:2">
      <c r="A2291" t="s">
        <v>5068</v>
      </c>
      <c r="B2291" t="s">
        <v>5069</v>
      </c>
    </row>
    <row r="2292" spans="1:2">
      <c r="A2292" t="s">
        <v>5070</v>
      </c>
      <c r="B2292" t="s">
        <v>5071</v>
      </c>
    </row>
    <row r="2293" spans="1:2">
      <c r="A2293" t="s">
        <v>5072</v>
      </c>
      <c r="B2293" t="s">
        <v>5073</v>
      </c>
    </row>
    <row r="2294" spans="1:2">
      <c r="A2294" t="s">
        <v>5074</v>
      </c>
      <c r="B2294" t="s">
        <v>5075</v>
      </c>
    </row>
    <row r="2295" spans="1:2">
      <c r="A2295" t="s">
        <v>5076</v>
      </c>
      <c r="B2295" t="s">
        <v>5077</v>
      </c>
    </row>
    <row r="2296" spans="1:2">
      <c r="A2296" t="s">
        <v>5078</v>
      </c>
      <c r="B2296" t="s">
        <v>5079</v>
      </c>
    </row>
    <row r="2297" spans="1:2">
      <c r="A2297" t="s">
        <v>5080</v>
      </c>
      <c r="B2297" t="s">
        <v>5081</v>
      </c>
    </row>
    <row r="2298" spans="1:2">
      <c r="A2298" t="s">
        <v>5082</v>
      </c>
      <c r="B2298" t="s">
        <v>5083</v>
      </c>
    </row>
    <row r="2299" spans="1:2">
      <c r="A2299" t="s">
        <v>5084</v>
      </c>
      <c r="B2299" t="s">
        <v>5085</v>
      </c>
    </row>
    <row r="2300" spans="1:2">
      <c r="A2300" t="s">
        <v>5086</v>
      </c>
      <c r="B2300" t="s">
        <v>5087</v>
      </c>
    </row>
    <row r="2301" spans="1:2">
      <c r="A2301" t="s">
        <v>5088</v>
      </c>
      <c r="B2301" t="s">
        <v>5089</v>
      </c>
    </row>
    <row r="2302" spans="1:2">
      <c r="A2302" t="s">
        <v>5090</v>
      </c>
      <c r="B2302" t="s">
        <v>5091</v>
      </c>
    </row>
    <row r="2303" spans="1:2">
      <c r="A2303" t="s">
        <v>5092</v>
      </c>
      <c r="B2303" t="s">
        <v>5093</v>
      </c>
    </row>
    <row r="2304" spans="1:2">
      <c r="A2304" t="s">
        <v>5094</v>
      </c>
      <c r="B2304" t="s">
        <v>5095</v>
      </c>
    </row>
    <row r="2305" spans="1:2">
      <c r="A2305" t="s">
        <v>5096</v>
      </c>
      <c r="B2305" t="s">
        <v>5097</v>
      </c>
    </row>
    <row r="2306" spans="1:2">
      <c r="A2306" t="s">
        <v>5098</v>
      </c>
      <c r="B2306" t="s">
        <v>5099</v>
      </c>
    </row>
    <row r="2307" spans="1:2">
      <c r="A2307" t="s">
        <v>5100</v>
      </c>
      <c r="B2307" t="s">
        <v>5101</v>
      </c>
    </row>
    <row r="2308" spans="1:2">
      <c r="A2308" t="s">
        <v>5102</v>
      </c>
      <c r="B2308" t="s">
        <v>5103</v>
      </c>
    </row>
    <row r="2309" spans="1:2">
      <c r="A2309" t="s">
        <v>5104</v>
      </c>
      <c r="B2309" t="s">
        <v>5105</v>
      </c>
    </row>
    <row r="2310" spans="1:2">
      <c r="A2310" t="s">
        <v>5106</v>
      </c>
      <c r="B2310" t="s">
        <v>5107</v>
      </c>
    </row>
    <row r="2311" spans="1:2">
      <c r="A2311" t="s">
        <v>5108</v>
      </c>
      <c r="B2311" t="s">
        <v>5109</v>
      </c>
    </row>
    <row r="2312" spans="1:2">
      <c r="A2312" t="s">
        <v>5110</v>
      </c>
      <c r="B2312" t="s">
        <v>5111</v>
      </c>
    </row>
    <row r="2313" spans="1:2">
      <c r="A2313" t="s">
        <v>5112</v>
      </c>
      <c r="B2313" t="s">
        <v>5113</v>
      </c>
    </row>
    <row r="2314" spans="1:2">
      <c r="A2314" t="s">
        <v>5114</v>
      </c>
      <c r="B2314" t="s">
        <v>5115</v>
      </c>
    </row>
    <row r="2315" spans="1:2">
      <c r="A2315" t="s">
        <v>5116</v>
      </c>
      <c r="B2315" t="s">
        <v>5117</v>
      </c>
    </row>
    <row r="2316" spans="1:2">
      <c r="A2316" t="s">
        <v>5118</v>
      </c>
      <c r="B2316" t="s">
        <v>5119</v>
      </c>
    </row>
    <row r="2317" spans="1:2">
      <c r="A2317" t="s">
        <v>5120</v>
      </c>
      <c r="B2317" t="s">
        <v>5121</v>
      </c>
    </row>
    <row r="2318" spans="1:2">
      <c r="A2318" t="s">
        <v>5122</v>
      </c>
      <c r="B2318" t="s">
        <v>5123</v>
      </c>
    </row>
    <row r="2319" spans="1:2">
      <c r="A2319" t="s">
        <v>5124</v>
      </c>
      <c r="B2319" t="s">
        <v>5125</v>
      </c>
    </row>
    <row r="2320" spans="1:2">
      <c r="A2320" t="s">
        <v>5126</v>
      </c>
      <c r="B2320" t="s">
        <v>5127</v>
      </c>
    </row>
    <row r="2321" spans="1:2">
      <c r="A2321" t="s">
        <v>5128</v>
      </c>
      <c r="B2321" t="s">
        <v>5129</v>
      </c>
    </row>
    <row r="2322" spans="1:2">
      <c r="A2322" t="s">
        <v>5130</v>
      </c>
      <c r="B2322" t="s">
        <v>5131</v>
      </c>
    </row>
    <row r="2323" spans="1:2">
      <c r="A2323" t="s">
        <v>5132</v>
      </c>
      <c r="B2323" t="s">
        <v>5133</v>
      </c>
    </row>
    <row r="2324" spans="1:2">
      <c r="A2324" t="s">
        <v>5134</v>
      </c>
      <c r="B2324" t="s">
        <v>5135</v>
      </c>
    </row>
    <row r="2325" spans="1:2">
      <c r="A2325" t="s">
        <v>5136</v>
      </c>
      <c r="B2325" t="s">
        <v>5137</v>
      </c>
    </row>
    <row r="2326" spans="1:2">
      <c r="A2326" t="s">
        <v>5138</v>
      </c>
      <c r="B2326" t="s">
        <v>5139</v>
      </c>
    </row>
    <row r="2327" spans="1:2">
      <c r="A2327" t="s">
        <v>5140</v>
      </c>
      <c r="B2327" t="s">
        <v>5141</v>
      </c>
    </row>
    <row r="2328" spans="1:2">
      <c r="A2328" t="s">
        <v>5142</v>
      </c>
      <c r="B2328" t="s">
        <v>5143</v>
      </c>
    </row>
    <row r="2329" spans="1:2">
      <c r="A2329" t="s">
        <v>5144</v>
      </c>
      <c r="B2329" t="s">
        <v>5145</v>
      </c>
    </row>
    <row r="2330" spans="1:2">
      <c r="A2330" t="s">
        <v>5146</v>
      </c>
      <c r="B2330" t="s">
        <v>5147</v>
      </c>
    </row>
    <row r="2331" spans="1:2">
      <c r="A2331" t="s">
        <v>5148</v>
      </c>
      <c r="B2331" t="s">
        <v>5149</v>
      </c>
    </row>
    <row r="2332" spans="1:2">
      <c r="A2332" t="s">
        <v>5150</v>
      </c>
      <c r="B2332" t="s">
        <v>5151</v>
      </c>
    </row>
    <row r="2333" spans="1:2">
      <c r="A2333" t="s">
        <v>5152</v>
      </c>
      <c r="B2333" t="s">
        <v>5153</v>
      </c>
    </row>
    <row r="2334" spans="1:2">
      <c r="A2334" t="s">
        <v>5154</v>
      </c>
      <c r="B2334" t="s">
        <v>5155</v>
      </c>
    </row>
    <row r="2335" spans="1:2">
      <c r="A2335" t="s">
        <v>5156</v>
      </c>
      <c r="B2335" t="s">
        <v>5157</v>
      </c>
    </row>
    <row r="2336" spans="1:2">
      <c r="A2336" t="s">
        <v>5158</v>
      </c>
      <c r="B2336" t="s">
        <v>5159</v>
      </c>
    </row>
    <row r="2337" spans="1:2">
      <c r="A2337" t="s">
        <v>5160</v>
      </c>
      <c r="B2337" t="s">
        <v>5161</v>
      </c>
    </row>
    <row r="2338" spans="1:2">
      <c r="A2338" t="s">
        <v>5162</v>
      </c>
      <c r="B2338" t="s">
        <v>5163</v>
      </c>
    </row>
    <row r="2339" spans="1:2">
      <c r="A2339" t="s">
        <v>5164</v>
      </c>
      <c r="B2339" t="s">
        <v>5165</v>
      </c>
    </row>
    <row r="2340" spans="1:2">
      <c r="A2340" t="s">
        <v>5166</v>
      </c>
      <c r="B2340" t="s">
        <v>5167</v>
      </c>
    </row>
    <row r="2341" spans="1:2">
      <c r="A2341" t="s">
        <v>5168</v>
      </c>
      <c r="B2341" t="s">
        <v>5169</v>
      </c>
    </row>
    <row r="2342" spans="1:2">
      <c r="A2342" t="s">
        <v>5170</v>
      </c>
      <c r="B2342" t="s">
        <v>5171</v>
      </c>
    </row>
    <row r="2343" spans="1:2">
      <c r="A2343" t="s">
        <v>5172</v>
      </c>
      <c r="B2343" t="s">
        <v>5173</v>
      </c>
    </row>
    <row r="2344" spans="1:2">
      <c r="A2344" t="s">
        <v>5174</v>
      </c>
      <c r="B2344" t="s">
        <v>5175</v>
      </c>
    </row>
    <row r="2345" spans="1:2">
      <c r="A2345" t="s">
        <v>5176</v>
      </c>
      <c r="B2345" t="s">
        <v>5177</v>
      </c>
    </row>
    <row r="2346" spans="1:2">
      <c r="A2346" t="s">
        <v>5178</v>
      </c>
      <c r="B2346" t="s">
        <v>5179</v>
      </c>
    </row>
    <row r="2347" spans="1:2">
      <c r="A2347" t="s">
        <v>5180</v>
      </c>
      <c r="B2347" t="s">
        <v>5181</v>
      </c>
    </row>
    <row r="2348" spans="1:2">
      <c r="A2348" t="s">
        <v>5182</v>
      </c>
      <c r="B2348" t="s">
        <v>5183</v>
      </c>
    </row>
    <row r="2349" spans="1:2">
      <c r="A2349" t="s">
        <v>5184</v>
      </c>
      <c r="B2349" t="s">
        <v>5185</v>
      </c>
    </row>
    <row r="2350" spans="1:2">
      <c r="A2350" t="s">
        <v>5186</v>
      </c>
      <c r="B2350" t="s">
        <v>5187</v>
      </c>
    </row>
    <row r="2351" spans="1:2">
      <c r="A2351" t="s">
        <v>5188</v>
      </c>
      <c r="B2351" t="s">
        <v>5189</v>
      </c>
    </row>
    <row r="2352" spans="1:2">
      <c r="A2352" t="s">
        <v>5190</v>
      </c>
      <c r="B2352" t="s">
        <v>5191</v>
      </c>
    </row>
    <row r="2353" spans="1:2">
      <c r="A2353" t="s">
        <v>5192</v>
      </c>
      <c r="B2353" t="s">
        <v>5193</v>
      </c>
    </row>
    <row r="2354" spans="1:2">
      <c r="A2354" t="s">
        <v>5194</v>
      </c>
      <c r="B2354" t="s">
        <v>5195</v>
      </c>
    </row>
    <row r="2355" spans="1:2">
      <c r="A2355" t="s">
        <v>5196</v>
      </c>
      <c r="B2355" t="s">
        <v>5197</v>
      </c>
    </row>
    <row r="2356" spans="1:2">
      <c r="A2356" t="s">
        <v>5198</v>
      </c>
      <c r="B2356" t="s">
        <v>5199</v>
      </c>
    </row>
    <row r="2357" spans="1:2">
      <c r="A2357" t="s">
        <v>5200</v>
      </c>
      <c r="B2357" t="s">
        <v>5201</v>
      </c>
    </row>
    <row r="2358" spans="1:2">
      <c r="A2358" t="s">
        <v>5202</v>
      </c>
      <c r="B2358" t="s">
        <v>5203</v>
      </c>
    </row>
    <row r="2359" spans="1:2">
      <c r="A2359" t="s">
        <v>5204</v>
      </c>
      <c r="B2359" t="s">
        <v>5205</v>
      </c>
    </row>
    <row r="2360" spans="1:2">
      <c r="A2360" t="s">
        <v>5206</v>
      </c>
      <c r="B2360" t="s">
        <v>5207</v>
      </c>
    </row>
    <row r="2361" spans="1:2">
      <c r="A2361" t="s">
        <v>5208</v>
      </c>
      <c r="B2361" t="s">
        <v>5209</v>
      </c>
    </row>
    <row r="2362" spans="1:2">
      <c r="A2362" t="s">
        <v>5210</v>
      </c>
      <c r="B2362" t="s">
        <v>5211</v>
      </c>
    </row>
    <row r="2363" spans="1:2">
      <c r="A2363" t="s">
        <v>5212</v>
      </c>
      <c r="B2363" t="s">
        <v>5213</v>
      </c>
    </row>
    <row r="2364" spans="1:2">
      <c r="A2364" t="s">
        <v>5214</v>
      </c>
      <c r="B2364" t="s">
        <v>5215</v>
      </c>
    </row>
    <row r="2365" spans="1:2">
      <c r="A2365" t="s">
        <v>5216</v>
      </c>
      <c r="B2365" t="s">
        <v>5217</v>
      </c>
    </row>
    <row r="2366" spans="1:2">
      <c r="A2366" t="s">
        <v>5218</v>
      </c>
      <c r="B2366" t="s">
        <v>5219</v>
      </c>
    </row>
    <row r="2367" spans="1:2">
      <c r="A2367" t="s">
        <v>5220</v>
      </c>
      <c r="B2367" t="s">
        <v>5221</v>
      </c>
    </row>
    <row r="2368" spans="1:2">
      <c r="A2368" t="s">
        <v>5222</v>
      </c>
      <c r="B2368" t="s">
        <v>5223</v>
      </c>
    </row>
    <row r="2369" spans="1:2">
      <c r="A2369" t="s">
        <v>5224</v>
      </c>
      <c r="B2369" t="s">
        <v>5225</v>
      </c>
    </row>
    <row r="2370" spans="1:2">
      <c r="A2370" t="s">
        <v>5226</v>
      </c>
      <c r="B2370" t="s">
        <v>5227</v>
      </c>
    </row>
    <row r="2371" spans="1:2">
      <c r="A2371" t="s">
        <v>5228</v>
      </c>
      <c r="B2371" t="s">
        <v>5229</v>
      </c>
    </row>
    <row r="2372" spans="1:2">
      <c r="A2372" t="s">
        <v>5230</v>
      </c>
      <c r="B2372" t="s">
        <v>5231</v>
      </c>
    </row>
    <row r="2373" spans="1:2">
      <c r="A2373" t="s">
        <v>5232</v>
      </c>
      <c r="B2373" t="s">
        <v>5233</v>
      </c>
    </row>
    <row r="2374" spans="1:2">
      <c r="A2374" t="s">
        <v>5234</v>
      </c>
      <c r="B2374" t="s">
        <v>5235</v>
      </c>
    </row>
    <row r="2375" spans="1:2">
      <c r="A2375" t="s">
        <v>5236</v>
      </c>
      <c r="B2375" t="s">
        <v>5139</v>
      </c>
    </row>
    <row r="2376" spans="1:2">
      <c r="A2376" t="s">
        <v>5237</v>
      </c>
      <c r="B2376" t="s">
        <v>5238</v>
      </c>
    </row>
    <row r="2377" spans="1:2">
      <c r="A2377" t="s">
        <v>5239</v>
      </c>
      <c r="B2377" t="s">
        <v>5240</v>
      </c>
    </row>
    <row r="2378" spans="1:2">
      <c r="A2378" t="s">
        <v>5241</v>
      </c>
      <c r="B2378" t="s">
        <v>5242</v>
      </c>
    </row>
    <row r="2379" spans="1:2">
      <c r="A2379" t="s">
        <v>5243</v>
      </c>
      <c r="B2379" t="s">
        <v>5244</v>
      </c>
    </row>
    <row r="2380" spans="1:2">
      <c r="A2380" t="s">
        <v>5245</v>
      </c>
      <c r="B2380" t="s">
        <v>5153</v>
      </c>
    </row>
    <row r="2381" spans="1:2">
      <c r="A2381" t="s">
        <v>5246</v>
      </c>
      <c r="B2381" t="s">
        <v>5247</v>
      </c>
    </row>
    <row r="2382" spans="1:2">
      <c r="A2382" t="s">
        <v>5248</v>
      </c>
      <c r="B2382" t="s">
        <v>5249</v>
      </c>
    </row>
    <row r="2383" spans="1:2">
      <c r="A2383" t="s">
        <v>5250</v>
      </c>
      <c r="B2383" t="s">
        <v>5251</v>
      </c>
    </row>
    <row r="2384" spans="1:2">
      <c r="A2384" t="s">
        <v>5252</v>
      </c>
      <c r="B2384" t="s">
        <v>5253</v>
      </c>
    </row>
    <row r="2385" spans="1:2">
      <c r="A2385" t="s">
        <v>5254</v>
      </c>
      <c r="B2385" t="s">
        <v>5255</v>
      </c>
    </row>
    <row r="2386" spans="1:2">
      <c r="A2386" t="s">
        <v>5256</v>
      </c>
      <c r="B2386" t="s">
        <v>5257</v>
      </c>
    </row>
    <row r="2387" spans="1:2">
      <c r="A2387" t="s">
        <v>5258</v>
      </c>
      <c r="B2387" t="s">
        <v>5259</v>
      </c>
    </row>
    <row r="2388" spans="1:2">
      <c r="A2388" t="s">
        <v>5260</v>
      </c>
      <c r="B2388" t="s">
        <v>5261</v>
      </c>
    </row>
    <row r="2389" spans="1:2">
      <c r="A2389" t="s">
        <v>5262</v>
      </c>
      <c r="B2389" t="s">
        <v>5263</v>
      </c>
    </row>
    <row r="2390" spans="1:2">
      <c r="A2390" t="s">
        <v>5264</v>
      </c>
      <c r="B2390" t="s">
        <v>5265</v>
      </c>
    </row>
    <row r="2391" spans="1:2">
      <c r="A2391" t="s">
        <v>5266</v>
      </c>
      <c r="B2391" t="s">
        <v>5267</v>
      </c>
    </row>
    <row r="2392" spans="1:2">
      <c r="A2392" t="s">
        <v>5268</v>
      </c>
      <c r="B2392" t="s">
        <v>5269</v>
      </c>
    </row>
    <row r="2393" spans="1:2">
      <c r="A2393" t="s">
        <v>5270</v>
      </c>
      <c r="B2393" t="s">
        <v>5271</v>
      </c>
    </row>
    <row r="2394" spans="1:2">
      <c r="A2394" t="s">
        <v>5272</v>
      </c>
      <c r="B2394" t="s">
        <v>5273</v>
      </c>
    </row>
    <row r="2395" spans="1:2">
      <c r="A2395" t="s">
        <v>5274</v>
      </c>
      <c r="B2395" t="s">
        <v>5275</v>
      </c>
    </row>
    <row r="2396" spans="1:2">
      <c r="A2396" t="s">
        <v>5276</v>
      </c>
      <c r="B2396" t="s">
        <v>5277</v>
      </c>
    </row>
    <row r="2397" spans="1:2">
      <c r="A2397" t="s">
        <v>5278</v>
      </c>
      <c r="B2397" t="s">
        <v>5279</v>
      </c>
    </row>
    <row r="2398" spans="1:2">
      <c r="A2398" t="s">
        <v>5280</v>
      </c>
      <c r="B2398" t="s">
        <v>5281</v>
      </c>
    </row>
    <row r="2399" spans="1:2">
      <c r="A2399" t="s">
        <v>5282</v>
      </c>
      <c r="B2399" t="s">
        <v>5283</v>
      </c>
    </row>
    <row r="2400" spans="1:2">
      <c r="A2400" t="s">
        <v>5284</v>
      </c>
      <c r="B2400" t="s">
        <v>5285</v>
      </c>
    </row>
    <row r="2401" spans="1:2">
      <c r="A2401" t="s">
        <v>5286</v>
      </c>
      <c r="B2401" t="s">
        <v>5287</v>
      </c>
    </row>
    <row r="2402" spans="1:2">
      <c r="A2402" t="s">
        <v>5288</v>
      </c>
      <c r="B2402" t="s">
        <v>5289</v>
      </c>
    </row>
    <row r="2403" spans="1:2">
      <c r="A2403" t="s">
        <v>5290</v>
      </c>
      <c r="B2403" t="s">
        <v>5291</v>
      </c>
    </row>
    <row r="2404" spans="1:2">
      <c r="A2404" t="s">
        <v>5292</v>
      </c>
      <c r="B2404" t="s">
        <v>5293</v>
      </c>
    </row>
    <row r="2405" spans="1:2">
      <c r="A2405" t="s">
        <v>5294</v>
      </c>
      <c r="B2405" t="s">
        <v>5295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B903E-18B8-4BCE-A60B-1C35BA98DDEF}">
  <sheetPr>
    <tabColor theme="4" tint="-0.499984740745262"/>
  </sheetPr>
  <dimension ref="A1:BG295"/>
  <sheetViews>
    <sheetView showGridLines="0" workbookViewId="0">
      <selection activeCell="L11" sqref="L11"/>
    </sheetView>
  </sheetViews>
  <sheetFormatPr defaultColWidth="11.42578125" defaultRowHeight="15"/>
  <cols>
    <col min="1" max="1" width="12.28515625" bestFit="1" customWidth="1"/>
    <col min="2" max="2" width="11.7109375" style="33" bestFit="1" customWidth="1"/>
    <col min="3" max="3" width="13.7109375" bestFit="1" customWidth="1"/>
    <col min="4" max="4" width="28" bestFit="1" customWidth="1"/>
    <col min="5" max="5" width="42.28515625" bestFit="1" customWidth="1"/>
    <col min="6" max="6" width="20.85546875" bestFit="1" customWidth="1"/>
    <col min="7" max="7" width="21.140625" bestFit="1" customWidth="1"/>
    <col min="8" max="8" width="10.85546875" bestFit="1" customWidth="1"/>
    <col min="9" max="9" width="10.5703125" bestFit="1" customWidth="1"/>
    <col min="10" max="10" width="12.42578125" hidden="1" customWidth="1"/>
    <col min="11" max="11" width="13" hidden="1" customWidth="1"/>
    <col min="12" max="12" width="12.85546875" bestFit="1" customWidth="1"/>
    <col min="13" max="13" width="5.7109375" bestFit="1" customWidth="1"/>
    <col min="14" max="14" width="9.5703125" bestFit="1" customWidth="1"/>
    <col min="15" max="56" width="9.42578125" bestFit="1" customWidth="1"/>
    <col min="57" max="57" width="12.42578125" hidden="1" customWidth="1"/>
    <col min="58" max="58" width="9.42578125" bestFit="1" customWidth="1"/>
    <col min="59" max="59" width="9.42578125" hidden="1" customWidth="1"/>
    <col min="60" max="61" width="3.7109375" customWidth="1"/>
    <col min="62" max="62" width="15.140625" bestFit="1" customWidth="1"/>
    <col min="63" max="63" width="6" bestFit="1" customWidth="1"/>
    <col min="64" max="64" width="10" bestFit="1" customWidth="1"/>
    <col min="65" max="65" width="15.140625" bestFit="1" customWidth="1"/>
    <col min="66" max="66" width="6" bestFit="1" customWidth="1"/>
    <col min="67" max="67" width="23.85546875" bestFit="1" customWidth="1"/>
    <col min="68" max="68" width="18.140625" bestFit="1" customWidth="1"/>
    <col min="69" max="69" width="52.5703125" bestFit="1" customWidth="1"/>
    <col min="70" max="70" width="8.28515625" bestFit="1" customWidth="1"/>
    <col min="71" max="71" width="14.85546875" bestFit="1" customWidth="1"/>
    <col min="72" max="72" width="31.85546875" bestFit="1" customWidth="1"/>
    <col min="73" max="73" width="8.28515625" bestFit="1" customWidth="1"/>
    <col min="74" max="74" width="15.28515625" bestFit="1" customWidth="1"/>
    <col min="75" max="75" width="12.7109375" bestFit="1" customWidth="1"/>
    <col min="76" max="76" width="18" bestFit="1" customWidth="1"/>
    <col min="77" max="78" width="8.28515625" bestFit="1" customWidth="1"/>
    <col min="79" max="79" width="11" bestFit="1" customWidth="1"/>
    <col min="80" max="80" width="8.28515625" bestFit="1" customWidth="1"/>
  </cols>
  <sheetData>
    <row r="1" spans="1:24">
      <c r="A1" t="s">
        <v>5296</v>
      </c>
      <c r="B1" s="33" t="s">
        <v>317</v>
      </c>
      <c r="C1" t="s">
        <v>5297</v>
      </c>
      <c r="D1" t="s">
        <v>5298</v>
      </c>
      <c r="E1" t="s">
        <v>5299</v>
      </c>
      <c r="F1" t="s">
        <v>5300</v>
      </c>
      <c r="G1" t="s">
        <v>5301</v>
      </c>
      <c r="H1" t="s">
        <v>5302</v>
      </c>
      <c r="I1" t="s">
        <v>397</v>
      </c>
      <c r="J1" t="s">
        <v>5303</v>
      </c>
      <c r="K1" t="s">
        <v>5304</v>
      </c>
      <c r="L1" t="s">
        <v>29</v>
      </c>
      <c r="M1" t="s">
        <v>5305</v>
      </c>
      <c r="N1" t="s">
        <v>445</v>
      </c>
      <c r="S1" s="45" t="s">
        <v>9</v>
      </c>
      <c r="T1" s="45" t="s">
        <v>12</v>
      </c>
      <c r="U1" s="45" t="s">
        <v>13</v>
      </c>
      <c r="V1" s="45" t="s">
        <v>15</v>
      </c>
      <c r="W1" s="45" t="s">
        <v>16</v>
      </c>
      <c r="X1" s="45" t="s">
        <v>5306</v>
      </c>
    </row>
    <row r="2" spans="1:24">
      <c r="A2">
        <v>200182735</v>
      </c>
      <c r="B2" s="33">
        <v>46080</v>
      </c>
      <c r="C2">
        <v>101161803</v>
      </c>
      <c r="D2" t="s">
        <v>5307</v>
      </c>
      <c r="E2" t="s">
        <v>5308</v>
      </c>
      <c r="F2" t="s">
        <v>5309</v>
      </c>
      <c r="G2" t="s">
        <v>5310</v>
      </c>
      <c r="I2" s="33">
        <v>46080</v>
      </c>
      <c r="L2" t="s">
        <v>5311</v>
      </c>
      <c r="M2" t="str">
        <f>IF(Despachos[[#This Row],[N° Reclamo]]=3, "SR","")</f>
        <v/>
      </c>
      <c r="N2">
        <f>COUNTIF($S$2:$S$12, Despachos[[#This Row],[N° Reclamo]])</f>
        <v>0</v>
      </c>
      <c r="S2">
        <v>100951785</v>
      </c>
      <c r="T2" t="s">
        <v>73</v>
      </c>
      <c r="U2">
        <v>7886</v>
      </c>
      <c r="V2" t="s">
        <v>5312</v>
      </c>
      <c r="W2" t="s">
        <v>5313</v>
      </c>
      <c r="X2" t="s">
        <v>5314</v>
      </c>
    </row>
    <row r="3" spans="1:24">
      <c r="A3">
        <v>200182723</v>
      </c>
      <c r="B3" s="33">
        <v>46080</v>
      </c>
      <c r="C3">
        <v>2</v>
      </c>
      <c r="D3" t="s">
        <v>5307</v>
      </c>
      <c r="E3" t="s">
        <v>5315</v>
      </c>
      <c r="F3" t="s">
        <v>5316</v>
      </c>
      <c r="G3" t="s">
        <v>5310</v>
      </c>
      <c r="I3" s="33">
        <v>46080</v>
      </c>
      <c r="L3" t="s">
        <v>5311</v>
      </c>
      <c r="M3" t="str">
        <f>IF(Despachos[[#This Row],[N° Reclamo]]=3, "SR","")</f>
        <v/>
      </c>
      <c r="N3">
        <f>COUNTIF($S$2:$S$12, Despachos[[#This Row],[N° Reclamo]])</f>
        <v>0</v>
      </c>
      <c r="Q3">
        <f>Despachos[[#Totals],[Destino]]</f>
        <v>5</v>
      </c>
      <c r="S3">
        <v>100951682</v>
      </c>
      <c r="T3" t="s">
        <v>73</v>
      </c>
      <c r="U3">
        <v>7861</v>
      </c>
      <c r="V3" t="s">
        <v>5317</v>
      </c>
      <c r="W3" t="s">
        <v>5318</v>
      </c>
    </row>
    <row r="4" spans="1:24">
      <c r="A4">
        <v>200182760</v>
      </c>
      <c r="B4" s="33">
        <v>46080</v>
      </c>
      <c r="C4">
        <v>101162439</v>
      </c>
      <c r="D4" t="s">
        <v>5307</v>
      </c>
      <c r="E4" t="s">
        <v>5315</v>
      </c>
      <c r="F4" t="s">
        <v>5316</v>
      </c>
      <c r="G4" t="s">
        <v>5310</v>
      </c>
      <c r="I4" s="33">
        <v>46080</v>
      </c>
      <c r="L4" t="s">
        <v>5311</v>
      </c>
      <c r="M4" t="str">
        <f>IF(Despachos[[#This Row],[N° Reclamo]]=3, "SR","")</f>
        <v/>
      </c>
      <c r="N4">
        <f>COUNTIF($S$2:$S$12, Despachos[[#This Row],[N° Reclamo]])</f>
        <v>0</v>
      </c>
      <c r="S4">
        <v>100951648</v>
      </c>
      <c r="T4" t="s">
        <v>73</v>
      </c>
      <c r="U4">
        <v>7913</v>
      </c>
      <c r="V4" t="s">
        <v>5319</v>
      </c>
      <c r="W4" t="s">
        <v>5320</v>
      </c>
    </row>
    <row r="5" spans="1:24">
      <c r="A5">
        <v>200182746</v>
      </c>
      <c r="B5" s="33">
        <v>46080</v>
      </c>
      <c r="C5">
        <v>101157792</v>
      </c>
      <c r="D5" t="s">
        <v>5321</v>
      </c>
      <c r="E5" t="s">
        <v>5322</v>
      </c>
      <c r="F5" t="s">
        <v>5323</v>
      </c>
      <c r="G5" t="s">
        <v>5310</v>
      </c>
      <c r="I5" s="33">
        <v>46080</v>
      </c>
      <c r="L5" t="s">
        <v>5311</v>
      </c>
      <c r="M5" t="str">
        <f>IF(Despachos[[#This Row],[N° Reclamo]]=3, "SR","")</f>
        <v/>
      </c>
      <c r="N5">
        <f>COUNTIF($S$2:$S$12, Despachos[[#This Row],[N° Reclamo]])</f>
        <v>0</v>
      </c>
      <c r="S5">
        <v>100951796</v>
      </c>
      <c r="T5" t="s">
        <v>73</v>
      </c>
      <c r="U5">
        <v>4333</v>
      </c>
      <c r="V5" t="s">
        <v>5324</v>
      </c>
      <c r="W5" t="s">
        <v>37</v>
      </c>
      <c r="X5" t="s">
        <v>5325</v>
      </c>
    </row>
    <row r="6" spans="1:24">
      <c r="A6">
        <v>200182744</v>
      </c>
      <c r="B6" s="33">
        <v>46080</v>
      </c>
      <c r="C6">
        <v>101162326</v>
      </c>
      <c r="D6" t="s">
        <v>5326</v>
      </c>
      <c r="E6" t="s">
        <v>5327</v>
      </c>
      <c r="F6" t="s">
        <v>5328</v>
      </c>
      <c r="G6" t="s">
        <v>5329</v>
      </c>
      <c r="I6" s="33">
        <v>46080</v>
      </c>
      <c r="L6" t="s">
        <v>5311</v>
      </c>
      <c r="M6" t="str">
        <f>IF(Despachos[[#This Row],[N° Reclamo]]=3, "SR","")</f>
        <v/>
      </c>
      <c r="N6">
        <f>COUNTIF($S$2:$S$12, Despachos[[#This Row],[N° Reclamo]])</f>
        <v>0</v>
      </c>
      <c r="S6">
        <v>100951795</v>
      </c>
      <c r="T6" t="s">
        <v>73</v>
      </c>
      <c r="U6">
        <v>4980</v>
      </c>
      <c r="V6" t="s">
        <v>5330</v>
      </c>
      <c r="W6" t="s">
        <v>37</v>
      </c>
      <c r="X6" t="s">
        <v>5331</v>
      </c>
    </row>
    <row r="7" spans="1:24">
      <c r="A7">
        <v>200182748</v>
      </c>
      <c r="B7" s="33">
        <v>46080</v>
      </c>
      <c r="C7">
        <v>101162375</v>
      </c>
      <c r="D7" t="s">
        <v>5332</v>
      </c>
      <c r="E7" t="s">
        <v>5333</v>
      </c>
      <c r="F7" t="s">
        <v>5334</v>
      </c>
      <c r="G7" t="s">
        <v>5310</v>
      </c>
      <c r="I7" s="33">
        <v>46080</v>
      </c>
      <c r="L7" t="s">
        <v>5311</v>
      </c>
      <c r="M7" t="str">
        <f>IF(Despachos[[#This Row],[N° Reclamo]]=3, "SR","")</f>
        <v/>
      </c>
      <c r="N7">
        <f>COUNTIF($S$2:$S$12, Despachos[[#This Row],[N° Reclamo]])</f>
        <v>0</v>
      </c>
      <c r="S7">
        <v>100951794</v>
      </c>
      <c r="T7" t="s">
        <v>73</v>
      </c>
      <c r="U7">
        <v>4305</v>
      </c>
      <c r="V7" t="s">
        <v>5335</v>
      </c>
      <c r="W7" t="s">
        <v>37</v>
      </c>
      <c r="X7" t="s">
        <v>5336</v>
      </c>
    </row>
    <row r="8" spans="1:24">
      <c r="A8">
        <v>200182745</v>
      </c>
      <c r="B8" s="33">
        <v>46080</v>
      </c>
      <c r="C8">
        <v>101161864</v>
      </c>
      <c r="D8" t="s">
        <v>5332</v>
      </c>
      <c r="E8" t="s">
        <v>5333</v>
      </c>
      <c r="F8" t="s">
        <v>5334</v>
      </c>
      <c r="G8" t="s">
        <v>5310</v>
      </c>
      <c r="I8" s="33">
        <v>46080</v>
      </c>
      <c r="L8" t="s">
        <v>5311</v>
      </c>
      <c r="M8" t="str">
        <f>IF(Despachos[[#This Row],[N° Reclamo]]=3, "SR","")</f>
        <v/>
      </c>
      <c r="N8">
        <f>COUNTIF($S$2:$S$12, Despachos[[#This Row],[N° Reclamo]])</f>
        <v>0</v>
      </c>
      <c r="S8">
        <v>100951784</v>
      </c>
      <c r="T8" t="s">
        <v>73</v>
      </c>
      <c r="U8">
        <v>7881</v>
      </c>
      <c r="V8" t="s">
        <v>5337</v>
      </c>
      <c r="W8" t="s">
        <v>37</v>
      </c>
    </row>
    <row r="9" spans="1:24">
      <c r="A9">
        <v>200182716</v>
      </c>
      <c r="B9" s="33">
        <v>46080</v>
      </c>
      <c r="C9">
        <v>101161660</v>
      </c>
      <c r="D9" t="s">
        <v>492</v>
      </c>
      <c r="E9" t="s">
        <v>119</v>
      </c>
      <c r="F9" t="s">
        <v>5338</v>
      </c>
      <c r="G9" t="s">
        <v>5339</v>
      </c>
      <c r="I9" s="33">
        <v>46080</v>
      </c>
      <c r="L9" t="s">
        <v>46</v>
      </c>
      <c r="M9" t="str">
        <f>IF(Despachos[[#This Row],[N° Reclamo]]=3, "SR","")</f>
        <v/>
      </c>
      <c r="N9">
        <f>COUNTIF($S$2:$S$12, Despachos[[#This Row],[N° Reclamo]])</f>
        <v>0</v>
      </c>
      <c r="S9">
        <v>100951697</v>
      </c>
      <c r="T9" t="s">
        <v>73</v>
      </c>
      <c r="U9">
        <v>19646</v>
      </c>
      <c r="V9" t="s">
        <v>5340</v>
      </c>
      <c r="W9" t="s">
        <v>37</v>
      </c>
      <c r="X9" t="s">
        <v>5341</v>
      </c>
    </row>
    <row r="10" spans="1:24">
      <c r="A10">
        <v>200182734</v>
      </c>
      <c r="B10" s="33">
        <v>46080</v>
      </c>
      <c r="C10">
        <v>0</v>
      </c>
      <c r="D10" t="s">
        <v>5342</v>
      </c>
      <c r="E10" t="s">
        <v>5343</v>
      </c>
      <c r="F10" t="s">
        <v>5344</v>
      </c>
      <c r="G10" t="s">
        <v>5345</v>
      </c>
      <c r="I10" s="33">
        <v>46080</v>
      </c>
      <c r="L10" t="s">
        <v>5311</v>
      </c>
      <c r="M10" t="str">
        <f>IF(Despachos[[#This Row],[N° Reclamo]]=3, "SR","")</f>
        <v/>
      </c>
      <c r="N10">
        <f>COUNTIF($S$2:$S$12, Despachos[[#This Row],[N° Reclamo]])</f>
        <v>0</v>
      </c>
      <c r="S10">
        <v>100951650</v>
      </c>
      <c r="T10" t="s">
        <v>73</v>
      </c>
      <c r="U10">
        <v>7876</v>
      </c>
      <c r="V10" t="s">
        <v>5346</v>
      </c>
      <c r="W10" t="s">
        <v>37</v>
      </c>
      <c r="X10" t="s">
        <v>490</v>
      </c>
    </row>
    <row r="11" spans="1:24">
      <c r="A11">
        <v>200182759</v>
      </c>
      <c r="B11" s="33">
        <v>46080</v>
      </c>
      <c r="C11">
        <v>0</v>
      </c>
      <c r="D11" t="s">
        <v>5347</v>
      </c>
      <c r="E11" t="s">
        <v>5348</v>
      </c>
      <c r="F11" t="s">
        <v>5349</v>
      </c>
      <c r="G11" t="s">
        <v>5345</v>
      </c>
      <c r="I11" s="33">
        <v>46080</v>
      </c>
      <c r="L11" t="s">
        <v>5311</v>
      </c>
      <c r="M11" t="str">
        <f>IF(Despachos[[#This Row],[N° Reclamo]]=3, "SR","")</f>
        <v/>
      </c>
      <c r="N11">
        <f>COUNTIF($S$2:$S$12, Despachos[[#This Row],[N° Reclamo]])</f>
        <v>0</v>
      </c>
      <c r="S11">
        <v>100951646</v>
      </c>
      <c r="T11" t="s">
        <v>73</v>
      </c>
      <c r="U11">
        <v>9009</v>
      </c>
      <c r="V11" t="s">
        <v>5350</v>
      </c>
      <c r="W11" t="s">
        <v>37</v>
      </c>
    </row>
    <row r="12" spans="1:24">
      <c r="A12">
        <v>200182761</v>
      </c>
      <c r="B12" s="33">
        <v>46080</v>
      </c>
      <c r="C12">
        <v>0</v>
      </c>
      <c r="D12" t="s">
        <v>5351</v>
      </c>
      <c r="E12" t="s">
        <v>5352</v>
      </c>
      <c r="F12" t="s">
        <v>5353</v>
      </c>
      <c r="G12" t="s">
        <v>5345</v>
      </c>
      <c r="I12" s="33">
        <v>46080</v>
      </c>
      <c r="L12" t="s">
        <v>5311</v>
      </c>
      <c r="M12" t="str">
        <f>IF(Despachos[[#This Row],[N° Reclamo]]=3, "SR","")</f>
        <v/>
      </c>
      <c r="N12">
        <f>COUNTIF($S$2:$S$12, Despachos[[#This Row],[N° Reclamo]])</f>
        <v>0</v>
      </c>
      <c r="S12">
        <v>100951649</v>
      </c>
      <c r="T12" t="s">
        <v>73</v>
      </c>
      <c r="U12">
        <v>7946</v>
      </c>
      <c r="V12" t="s">
        <v>5354</v>
      </c>
      <c r="W12" t="s">
        <v>5355</v>
      </c>
      <c r="X12" t="s">
        <v>5356</v>
      </c>
    </row>
    <row r="13" spans="1:24">
      <c r="A13">
        <v>200182749</v>
      </c>
      <c r="B13" s="33">
        <v>46080</v>
      </c>
      <c r="C13">
        <v>101162414</v>
      </c>
      <c r="D13" t="s">
        <v>500</v>
      </c>
      <c r="E13" t="s">
        <v>64</v>
      </c>
      <c r="F13" t="s">
        <v>5357</v>
      </c>
      <c r="G13" t="s">
        <v>5329</v>
      </c>
      <c r="I13" s="33">
        <v>46080</v>
      </c>
      <c r="L13" t="s">
        <v>70</v>
      </c>
      <c r="M13" t="str">
        <f>IF(Despachos[[#This Row],[N° Reclamo]]=3, "SR","")</f>
        <v/>
      </c>
      <c r="N13">
        <f>COUNTIF($S$2:$S$12, Despachos[[#This Row],[N° Reclamo]])</f>
        <v>0</v>
      </c>
    </row>
    <row r="14" spans="1:24">
      <c r="A14">
        <v>200182738</v>
      </c>
      <c r="B14" s="33">
        <v>46080</v>
      </c>
      <c r="C14">
        <v>101162384</v>
      </c>
      <c r="D14" t="s">
        <v>5358</v>
      </c>
      <c r="E14" t="s">
        <v>5359</v>
      </c>
      <c r="F14" t="s">
        <v>5360</v>
      </c>
      <c r="G14" t="s">
        <v>5310</v>
      </c>
      <c r="I14" s="33">
        <v>46080</v>
      </c>
      <c r="L14" t="s">
        <v>5311</v>
      </c>
      <c r="M14" t="str">
        <f>IF(Despachos[[#This Row],[N° Reclamo]]=3, "SR","")</f>
        <v/>
      </c>
      <c r="N14">
        <f>COUNTIF($S$2:$S$12, Despachos[[#This Row],[N° Reclamo]])</f>
        <v>0</v>
      </c>
    </row>
    <row r="15" spans="1:24">
      <c r="A15">
        <v>200182737</v>
      </c>
      <c r="B15" s="33">
        <v>46080</v>
      </c>
      <c r="C15">
        <v>101162157</v>
      </c>
      <c r="D15" t="s">
        <v>159</v>
      </c>
      <c r="E15" t="s">
        <v>161</v>
      </c>
      <c r="F15" t="s">
        <v>5361</v>
      </c>
      <c r="G15" t="s">
        <v>5310</v>
      </c>
      <c r="I15" s="33">
        <v>46080</v>
      </c>
      <c r="L15" t="s">
        <v>166</v>
      </c>
      <c r="M15" t="str">
        <f>IF(Despachos[[#This Row],[N° Reclamo]]=3, "SR","")</f>
        <v/>
      </c>
      <c r="N15">
        <f>COUNTIF($S$2:$S$12, Despachos[[#This Row],[N° Reclamo]])</f>
        <v>0</v>
      </c>
      <c r="P15">
        <f>COUNTIF($S$2:$S$12, C2)</f>
        <v>0</v>
      </c>
    </row>
    <row r="16" spans="1:24">
      <c r="A16">
        <v>200182755</v>
      </c>
      <c r="B16" s="33">
        <v>46080</v>
      </c>
      <c r="C16">
        <v>101162329</v>
      </c>
      <c r="D16" t="s">
        <v>159</v>
      </c>
      <c r="E16" t="s">
        <v>161</v>
      </c>
      <c r="F16" t="s">
        <v>5361</v>
      </c>
      <c r="G16" t="s">
        <v>5310</v>
      </c>
      <c r="I16" s="33">
        <v>46080</v>
      </c>
      <c r="L16" t="s">
        <v>166</v>
      </c>
      <c r="M16" t="str">
        <f>IF(Despachos[[#This Row],[N° Reclamo]]=3, "SR","")</f>
        <v/>
      </c>
      <c r="N16">
        <f>COUNTIF($S$2:$S$12, Despachos[[#This Row],[N° Reclamo]])</f>
        <v>0</v>
      </c>
    </row>
    <row r="17" spans="1:14">
      <c r="A17">
        <v>200182717</v>
      </c>
      <c r="B17" s="33">
        <v>46080</v>
      </c>
      <c r="C17">
        <v>0</v>
      </c>
      <c r="D17" t="s">
        <v>5362</v>
      </c>
      <c r="E17" t="s">
        <v>5363</v>
      </c>
      <c r="F17" t="s">
        <v>5364</v>
      </c>
      <c r="G17" t="s">
        <v>5310</v>
      </c>
      <c r="I17" s="33">
        <v>46080</v>
      </c>
      <c r="L17" t="s">
        <v>5311</v>
      </c>
      <c r="M17" t="str">
        <f>IF(Despachos[[#This Row],[N° Reclamo]]=3, "SR","")</f>
        <v/>
      </c>
      <c r="N17">
        <f>COUNTIF($S$2:$S$12, Despachos[[#This Row],[N° Reclamo]])</f>
        <v>0</v>
      </c>
    </row>
    <row r="18" spans="1:14">
      <c r="A18">
        <v>200182742</v>
      </c>
      <c r="B18" s="33">
        <v>46080</v>
      </c>
      <c r="C18">
        <v>101161687</v>
      </c>
      <c r="D18" t="s">
        <v>5365</v>
      </c>
      <c r="E18" t="s">
        <v>5366</v>
      </c>
      <c r="F18" t="s">
        <v>5367</v>
      </c>
      <c r="G18" t="s">
        <v>5345</v>
      </c>
      <c r="I18" s="33">
        <v>46080</v>
      </c>
      <c r="L18" t="s">
        <v>5311</v>
      </c>
      <c r="M18" t="str">
        <f>IF(Despachos[[#This Row],[N° Reclamo]]=3, "SR","")</f>
        <v/>
      </c>
      <c r="N18">
        <f>COUNTIF($S$2:$S$12, Despachos[[#This Row],[N° Reclamo]])</f>
        <v>0</v>
      </c>
    </row>
    <row r="19" spans="1:14">
      <c r="A19">
        <v>200182741</v>
      </c>
      <c r="B19" s="33">
        <v>46080</v>
      </c>
      <c r="C19">
        <v>101143996</v>
      </c>
      <c r="D19" t="s">
        <v>5365</v>
      </c>
      <c r="E19" t="s">
        <v>5366</v>
      </c>
      <c r="F19" t="s">
        <v>5367</v>
      </c>
      <c r="G19" t="s">
        <v>5345</v>
      </c>
      <c r="I19" s="33">
        <v>46080</v>
      </c>
      <c r="L19" t="s">
        <v>5311</v>
      </c>
      <c r="M19" t="str">
        <f>IF(Despachos[[#This Row],[N° Reclamo]]=3, "SR","")</f>
        <v/>
      </c>
      <c r="N19">
        <f>COUNTIF($S$2:$S$12, Despachos[[#This Row],[N° Reclamo]])</f>
        <v>0</v>
      </c>
    </row>
    <row r="20" spans="1:14">
      <c r="A20">
        <v>200182765</v>
      </c>
      <c r="B20" s="33">
        <v>46080</v>
      </c>
      <c r="C20">
        <v>0</v>
      </c>
      <c r="D20" t="s">
        <v>5368</v>
      </c>
      <c r="E20" t="s">
        <v>5369</v>
      </c>
      <c r="F20" t="s">
        <v>5370</v>
      </c>
      <c r="G20" t="s">
        <v>5329</v>
      </c>
      <c r="I20" s="33">
        <v>46080</v>
      </c>
      <c r="L20" t="s">
        <v>5311</v>
      </c>
      <c r="M20" t="str">
        <f>IF(Despachos[[#This Row],[N° Reclamo]]=3, "SR","")</f>
        <v/>
      </c>
      <c r="N20">
        <f>COUNTIF($S$2:$S$12, Despachos[[#This Row],[N° Reclamo]])</f>
        <v>0</v>
      </c>
    </row>
    <row r="21" spans="1:14">
      <c r="A21">
        <v>200182743</v>
      </c>
      <c r="B21" s="33">
        <v>46080</v>
      </c>
      <c r="C21">
        <v>101162230</v>
      </c>
      <c r="D21" t="s">
        <v>5368</v>
      </c>
      <c r="E21" t="s">
        <v>5369</v>
      </c>
      <c r="F21" t="s">
        <v>5370</v>
      </c>
      <c r="G21" t="s">
        <v>5329</v>
      </c>
      <c r="I21" s="33">
        <v>46080</v>
      </c>
      <c r="L21" t="s">
        <v>5311</v>
      </c>
      <c r="M21" t="str">
        <f>IF(Despachos[[#This Row],[N° Reclamo]]=3, "SR","")</f>
        <v/>
      </c>
      <c r="N21">
        <f>COUNTIF($S$2:$S$12, Despachos[[#This Row],[N° Reclamo]])</f>
        <v>0</v>
      </c>
    </row>
    <row r="22" spans="1:14">
      <c r="A22">
        <v>200182726</v>
      </c>
      <c r="B22" s="33">
        <v>46080</v>
      </c>
      <c r="C22">
        <v>2</v>
      </c>
      <c r="D22" t="s">
        <v>5371</v>
      </c>
      <c r="E22" t="s">
        <v>5372</v>
      </c>
      <c r="F22" t="s">
        <v>5373</v>
      </c>
      <c r="G22" t="s">
        <v>5310</v>
      </c>
      <c r="I22" s="33">
        <v>46080</v>
      </c>
      <c r="L22" t="s">
        <v>5311</v>
      </c>
      <c r="M22" t="str">
        <f>IF(Despachos[[#This Row],[N° Reclamo]]=3, "SR","")</f>
        <v/>
      </c>
      <c r="N22">
        <f>COUNTIF($S$2:$S$12, Despachos[[#This Row],[N° Reclamo]])</f>
        <v>0</v>
      </c>
    </row>
    <row r="23" spans="1:14">
      <c r="A23">
        <v>200182724</v>
      </c>
      <c r="B23" s="33">
        <v>46080</v>
      </c>
      <c r="C23">
        <v>2</v>
      </c>
      <c r="D23" t="s">
        <v>5371</v>
      </c>
      <c r="E23" t="s">
        <v>5372</v>
      </c>
      <c r="F23" t="s">
        <v>5373</v>
      </c>
      <c r="G23" t="s">
        <v>5310</v>
      </c>
      <c r="I23" s="33">
        <v>46080</v>
      </c>
      <c r="L23" t="s">
        <v>5311</v>
      </c>
      <c r="M23" t="str">
        <f>IF(Despachos[[#This Row],[N° Reclamo]]=3, "SR","")</f>
        <v/>
      </c>
      <c r="N23">
        <f>COUNTIF($S$2:$S$12, Despachos[[#This Row],[N° Reclamo]])</f>
        <v>0</v>
      </c>
    </row>
    <row r="24" spans="1:14">
      <c r="A24">
        <v>200182767</v>
      </c>
      <c r="B24" s="33">
        <v>46080</v>
      </c>
      <c r="C24">
        <v>2</v>
      </c>
      <c r="D24" t="s">
        <v>5351</v>
      </c>
      <c r="E24" t="s">
        <v>5374</v>
      </c>
      <c r="F24" t="s">
        <v>5375</v>
      </c>
      <c r="G24" t="s">
        <v>5345</v>
      </c>
      <c r="I24" s="33">
        <v>46080</v>
      </c>
      <c r="L24" t="s">
        <v>5311</v>
      </c>
      <c r="M24" t="str">
        <f>IF(Despachos[[#This Row],[N° Reclamo]]=3, "SR","")</f>
        <v/>
      </c>
      <c r="N24">
        <f>COUNTIF($S$2:$S$12, Despachos[[#This Row],[N° Reclamo]])</f>
        <v>0</v>
      </c>
    </row>
    <row r="25" spans="1:14">
      <c r="A25">
        <v>200182766</v>
      </c>
      <c r="B25" s="33">
        <v>46080</v>
      </c>
      <c r="C25">
        <v>101160833</v>
      </c>
      <c r="D25" t="s">
        <v>5351</v>
      </c>
      <c r="E25" t="s">
        <v>5374</v>
      </c>
      <c r="F25" t="s">
        <v>5375</v>
      </c>
      <c r="G25" t="s">
        <v>5345</v>
      </c>
      <c r="I25" s="33">
        <v>46080</v>
      </c>
      <c r="L25" t="s">
        <v>5311</v>
      </c>
      <c r="M25" t="str">
        <f>IF(Despachos[[#This Row],[N° Reclamo]]=3, "SR","")</f>
        <v/>
      </c>
      <c r="N25">
        <f>COUNTIF($S$2:$S$12, Despachos[[#This Row],[N° Reclamo]])</f>
        <v>0</v>
      </c>
    </row>
    <row r="26" spans="1:14">
      <c r="A26">
        <v>200182758</v>
      </c>
      <c r="B26" s="33">
        <v>46080</v>
      </c>
      <c r="C26">
        <v>0</v>
      </c>
      <c r="D26" t="s">
        <v>5365</v>
      </c>
      <c r="E26" t="s">
        <v>5376</v>
      </c>
      <c r="F26" t="s">
        <v>5377</v>
      </c>
      <c r="G26" t="s">
        <v>5345</v>
      </c>
      <c r="I26" s="33">
        <v>46080</v>
      </c>
      <c r="L26" t="s">
        <v>5311</v>
      </c>
      <c r="M26" t="str">
        <f>IF(Despachos[[#This Row],[N° Reclamo]]=3, "SR","")</f>
        <v/>
      </c>
      <c r="N26">
        <f>COUNTIF($S$2:$S$12, Despachos[[#This Row],[N° Reclamo]])</f>
        <v>0</v>
      </c>
    </row>
    <row r="27" spans="1:14">
      <c r="A27">
        <v>200182740</v>
      </c>
      <c r="B27" s="33">
        <v>46080</v>
      </c>
      <c r="C27">
        <v>101162391</v>
      </c>
      <c r="D27" t="s">
        <v>5378</v>
      </c>
      <c r="E27" t="s">
        <v>5379</v>
      </c>
      <c r="F27" t="s">
        <v>5380</v>
      </c>
      <c r="G27" t="s">
        <v>5381</v>
      </c>
      <c r="I27" s="33">
        <v>46080</v>
      </c>
      <c r="L27" t="s">
        <v>5311</v>
      </c>
      <c r="M27" t="str">
        <f>IF(Despachos[[#This Row],[N° Reclamo]]=3, "SR","")</f>
        <v/>
      </c>
      <c r="N27">
        <f>COUNTIF($S$2:$S$12, Despachos[[#This Row],[N° Reclamo]])</f>
        <v>0</v>
      </c>
    </row>
    <row r="28" spans="1:14">
      <c r="A28">
        <v>200182722</v>
      </c>
      <c r="B28" s="33">
        <v>46080</v>
      </c>
      <c r="C28">
        <v>101162065</v>
      </c>
      <c r="D28" t="s">
        <v>5382</v>
      </c>
      <c r="E28" t="s">
        <v>5383</v>
      </c>
      <c r="F28" t="s">
        <v>5384</v>
      </c>
      <c r="G28" t="s">
        <v>5310</v>
      </c>
      <c r="I28" s="33">
        <v>46080</v>
      </c>
      <c r="L28" t="s">
        <v>5311</v>
      </c>
      <c r="M28" t="str">
        <f>IF(Despachos[[#This Row],[N° Reclamo]]=3, "SR","")</f>
        <v/>
      </c>
      <c r="N28">
        <f>COUNTIF($S$2:$S$12, Despachos[[#This Row],[N° Reclamo]])</f>
        <v>0</v>
      </c>
    </row>
    <row r="29" spans="1:14">
      <c r="A29">
        <v>200182719</v>
      </c>
      <c r="B29" s="33">
        <v>46080</v>
      </c>
      <c r="C29">
        <v>1</v>
      </c>
      <c r="D29" t="s">
        <v>5382</v>
      </c>
      <c r="E29" t="s">
        <v>5383</v>
      </c>
      <c r="F29" t="s">
        <v>5384</v>
      </c>
      <c r="G29" t="s">
        <v>5310</v>
      </c>
      <c r="I29" s="33">
        <v>46080</v>
      </c>
      <c r="L29" t="s">
        <v>5311</v>
      </c>
      <c r="M29" t="str">
        <f>IF(Despachos[[#This Row],[N° Reclamo]]=3, "SR","")</f>
        <v/>
      </c>
      <c r="N29">
        <f>COUNTIF($S$2:$S$12, Despachos[[#This Row],[N° Reclamo]])</f>
        <v>0</v>
      </c>
    </row>
    <row r="30" spans="1:14">
      <c r="A30">
        <v>200182718</v>
      </c>
      <c r="B30" s="33">
        <v>46080</v>
      </c>
      <c r="C30">
        <v>2</v>
      </c>
      <c r="D30" t="s">
        <v>5382</v>
      </c>
      <c r="E30" t="s">
        <v>5383</v>
      </c>
      <c r="F30" t="s">
        <v>5384</v>
      </c>
      <c r="G30" t="s">
        <v>5310</v>
      </c>
      <c r="I30" s="33">
        <v>46080</v>
      </c>
      <c r="L30" t="s">
        <v>5311</v>
      </c>
      <c r="M30" t="str">
        <f>IF(Despachos[[#This Row],[N° Reclamo]]=3, "SR","")</f>
        <v/>
      </c>
      <c r="N30">
        <f>COUNTIF($S$2:$S$12, Despachos[[#This Row],[N° Reclamo]])</f>
        <v>0</v>
      </c>
    </row>
    <row r="31" spans="1:14">
      <c r="A31">
        <v>200182348</v>
      </c>
      <c r="B31" s="33">
        <v>46071</v>
      </c>
      <c r="C31">
        <v>3</v>
      </c>
      <c r="D31" t="s">
        <v>5385</v>
      </c>
      <c r="E31" t="s">
        <v>5386</v>
      </c>
      <c r="F31" t="s">
        <v>5387</v>
      </c>
      <c r="G31" t="s">
        <v>5345</v>
      </c>
      <c r="I31" s="33">
        <v>46079</v>
      </c>
      <c r="L31" t="s">
        <v>5311</v>
      </c>
      <c r="M31" t="str">
        <f>IF(Despachos[[#This Row],[N° Reclamo]]=3, "SR","")</f>
        <v>SR</v>
      </c>
      <c r="N31">
        <f>COUNTIF($S$2:$S$12, Despachos[[#This Row],[N° Reclamo]])</f>
        <v>0</v>
      </c>
    </row>
    <row r="32" spans="1:14">
      <c r="A32">
        <v>200182662</v>
      </c>
      <c r="B32" s="33">
        <v>46079</v>
      </c>
      <c r="C32">
        <v>101155985</v>
      </c>
      <c r="D32" t="s">
        <v>5388</v>
      </c>
      <c r="E32" t="s">
        <v>5327</v>
      </c>
      <c r="F32" t="s">
        <v>5389</v>
      </c>
      <c r="G32" t="s">
        <v>5329</v>
      </c>
      <c r="I32" s="33">
        <v>46079</v>
      </c>
      <c r="L32" t="s">
        <v>5311</v>
      </c>
      <c r="M32" t="str">
        <f>IF(Despachos[[#This Row],[N° Reclamo]]=3, "SR","")</f>
        <v/>
      </c>
      <c r="N32">
        <f>COUNTIF($S$2:$S$12, Despachos[[#This Row],[N° Reclamo]])</f>
        <v>0</v>
      </c>
    </row>
    <row r="33" spans="1:14">
      <c r="A33">
        <v>200182691</v>
      </c>
      <c r="B33" s="33">
        <v>46079</v>
      </c>
      <c r="C33">
        <v>1</v>
      </c>
      <c r="D33" t="s">
        <v>492</v>
      </c>
      <c r="E33" t="s">
        <v>86</v>
      </c>
      <c r="F33" t="s">
        <v>5390</v>
      </c>
      <c r="G33" t="s">
        <v>5345</v>
      </c>
      <c r="I33" s="33">
        <v>46079</v>
      </c>
      <c r="L33" t="s">
        <v>46</v>
      </c>
      <c r="M33" t="str">
        <f>IF(Despachos[[#This Row],[N° Reclamo]]=3, "SR","")</f>
        <v/>
      </c>
      <c r="N33">
        <f>COUNTIF($S$2:$S$12, Despachos[[#This Row],[N° Reclamo]])</f>
        <v>0</v>
      </c>
    </row>
    <row r="34" spans="1:14">
      <c r="A34">
        <v>200182693</v>
      </c>
      <c r="B34" s="33">
        <v>46079</v>
      </c>
      <c r="C34">
        <v>101161864</v>
      </c>
      <c r="D34" t="s">
        <v>5332</v>
      </c>
      <c r="E34" t="s">
        <v>5333</v>
      </c>
      <c r="F34" t="s">
        <v>5391</v>
      </c>
      <c r="G34" t="s">
        <v>5310</v>
      </c>
      <c r="I34" s="33">
        <v>46079</v>
      </c>
      <c r="L34" t="s">
        <v>5311</v>
      </c>
      <c r="M34" t="str">
        <f>IF(Despachos[[#This Row],[N° Reclamo]]=3, "SR","")</f>
        <v/>
      </c>
      <c r="N34">
        <f>COUNTIF($S$2:$S$12, Despachos[[#This Row],[N° Reclamo]])</f>
        <v>0</v>
      </c>
    </row>
    <row r="35" spans="1:14">
      <c r="A35">
        <v>200182687</v>
      </c>
      <c r="B35" s="33">
        <v>46079</v>
      </c>
      <c r="C35">
        <v>0</v>
      </c>
      <c r="D35" t="s">
        <v>492</v>
      </c>
      <c r="E35" t="s">
        <v>119</v>
      </c>
      <c r="F35" t="s">
        <v>5392</v>
      </c>
      <c r="G35" t="s">
        <v>5345</v>
      </c>
      <c r="I35" s="33">
        <v>46079</v>
      </c>
      <c r="L35" t="s">
        <v>46</v>
      </c>
      <c r="M35" t="str">
        <f>IF(Despachos[[#This Row],[N° Reclamo]]=3, "SR","")</f>
        <v/>
      </c>
      <c r="N35">
        <f>COUNTIF($S$2:$S$12, Despachos[[#This Row],[N° Reclamo]])</f>
        <v>0</v>
      </c>
    </row>
    <row r="36" spans="1:14">
      <c r="A36">
        <v>200182673</v>
      </c>
      <c r="B36" s="33">
        <v>46079</v>
      </c>
      <c r="C36">
        <v>101161852</v>
      </c>
      <c r="D36" t="s">
        <v>5347</v>
      </c>
      <c r="E36" t="s">
        <v>5348</v>
      </c>
      <c r="F36" t="s">
        <v>5393</v>
      </c>
      <c r="G36" t="s">
        <v>5394</v>
      </c>
      <c r="I36" s="33">
        <v>46079</v>
      </c>
      <c r="L36" t="s">
        <v>5311</v>
      </c>
      <c r="M36" t="str">
        <f>IF(Despachos[[#This Row],[N° Reclamo]]=3, "SR","")</f>
        <v/>
      </c>
      <c r="N36">
        <f>COUNTIF($S$2:$S$12, Despachos[[#This Row],[N° Reclamo]])</f>
        <v>0</v>
      </c>
    </row>
    <row r="37" spans="1:14">
      <c r="A37">
        <v>200182681</v>
      </c>
      <c r="B37" s="33">
        <v>46079</v>
      </c>
      <c r="C37">
        <v>101161852</v>
      </c>
      <c r="D37" t="s">
        <v>5395</v>
      </c>
      <c r="E37" t="s">
        <v>5348</v>
      </c>
      <c r="F37" t="s">
        <v>5393</v>
      </c>
      <c r="G37" t="s">
        <v>5394</v>
      </c>
      <c r="I37" s="33">
        <v>46079</v>
      </c>
      <c r="L37" t="s">
        <v>5311</v>
      </c>
      <c r="M37" t="str">
        <f>IF(Despachos[[#This Row],[N° Reclamo]]=3, "SR","")</f>
        <v/>
      </c>
      <c r="N37">
        <f>COUNTIF($S$2:$S$12, Despachos[[#This Row],[N° Reclamo]])</f>
        <v>0</v>
      </c>
    </row>
    <row r="38" spans="1:14">
      <c r="A38">
        <v>200182643</v>
      </c>
      <c r="B38" s="33">
        <v>46078</v>
      </c>
      <c r="C38">
        <v>3</v>
      </c>
      <c r="D38" t="s">
        <v>5396</v>
      </c>
      <c r="E38" t="s">
        <v>5397</v>
      </c>
      <c r="F38" t="s">
        <v>5398</v>
      </c>
      <c r="G38" t="s">
        <v>5329</v>
      </c>
      <c r="I38" s="33">
        <v>46079</v>
      </c>
      <c r="L38" t="s">
        <v>5311</v>
      </c>
      <c r="M38" t="str">
        <f>IF(Despachos[[#This Row],[N° Reclamo]]=3, "SR","")</f>
        <v>SR</v>
      </c>
      <c r="N38">
        <f>COUNTIF($S$2:$S$12, Despachos[[#This Row],[N° Reclamo]])</f>
        <v>0</v>
      </c>
    </row>
    <row r="39" spans="1:14">
      <c r="A39">
        <v>200182645</v>
      </c>
      <c r="B39" s="33">
        <v>46078</v>
      </c>
      <c r="C39">
        <v>3</v>
      </c>
      <c r="D39" t="s">
        <v>5399</v>
      </c>
      <c r="E39" t="s">
        <v>5397</v>
      </c>
      <c r="F39" t="s">
        <v>5398</v>
      </c>
      <c r="G39" t="s">
        <v>5329</v>
      </c>
      <c r="I39" s="33">
        <v>46079</v>
      </c>
      <c r="L39" t="s">
        <v>5311</v>
      </c>
      <c r="M39" t="str">
        <f>IF(Despachos[[#This Row],[N° Reclamo]]=3, "SR","")</f>
        <v>SR</v>
      </c>
      <c r="N39">
        <f>COUNTIF($S$2:$S$12, Despachos[[#This Row],[N° Reclamo]])</f>
        <v>0</v>
      </c>
    </row>
    <row r="40" spans="1:14">
      <c r="A40">
        <v>200182368</v>
      </c>
      <c r="B40" s="33">
        <v>46072</v>
      </c>
      <c r="C40">
        <v>3</v>
      </c>
      <c r="D40" t="s">
        <v>5396</v>
      </c>
      <c r="E40" t="s">
        <v>5397</v>
      </c>
      <c r="F40" t="s">
        <v>5398</v>
      </c>
      <c r="G40" t="s">
        <v>5329</v>
      </c>
      <c r="I40" s="33">
        <v>46079</v>
      </c>
      <c r="L40" t="s">
        <v>5311</v>
      </c>
      <c r="M40" t="str">
        <f>IF(Despachos[[#This Row],[N° Reclamo]]=3, "SR","")</f>
        <v>SR</v>
      </c>
      <c r="N40">
        <f>COUNTIF($S$2:$S$12, Despachos[[#This Row],[N° Reclamo]])</f>
        <v>0</v>
      </c>
    </row>
    <row r="41" spans="1:14">
      <c r="A41">
        <v>200182669</v>
      </c>
      <c r="B41" s="33">
        <v>46079</v>
      </c>
      <c r="C41">
        <v>3</v>
      </c>
      <c r="D41" t="s">
        <v>5400</v>
      </c>
      <c r="E41" t="s">
        <v>5397</v>
      </c>
      <c r="F41" t="s">
        <v>5398</v>
      </c>
      <c r="G41" t="s">
        <v>5329</v>
      </c>
      <c r="I41" s="33">
        <v>46079</v>
      </c>
      <c r="L41" t="s">
        <v>5311</v>
      </c>
      <c r="M41" t="str">
        <f>IF(Despachos[[#This Row],[N° Reclamo]]=3, "SR","")</f>
        <v>SR</v>
      </c>
      <c r="N41">
        <f>COUNTIF($S$2:$S$12, Despachos[[#This Row],[N° Reclamo]])</f>
        <v>0</v>
      </c>
    </row>
    <row r="42" spans="1:14">
      <c r="A42">
        <v>200182666</v>
      </c>
      <c r="B42" s="33">
        <v>46079</v>
      </c>
      <c r="C42">
        <v>3</v>
      </c>
      <c r="D42" t="s">
        <v>5401</v>
      </c>
      <c r="E42" t="s">
        <v>5397</v>
      </c>
      <c r="F42" t="s">
        <v>5398</v>
      </c>
      <c r="G42" t="s">
        <v>5329</v>
      </c>
      <c r="I42" s="33">
        <v>46079</v>
      </c>
      <c r="L42" t="s">
        <v>5311</v>
      </c>
      <c r="M42" t="str">
        <f>IF(Despachos[[#This Row],[N° Reclamo]]=3, "SR","")</f>
        <v>SR</v>
      </c>
      <c r="N42">
        <f>COUNTIF($S$2:$S$12, Despachos[[#This Row],[N° Reclamo]])</f>
        <v>0</v>
      </c>
    </row>
    <row r="43" spans="1:14">
      <c r="A43">
        <v>200182661</v>
      </c>
      <c r="B43" s="33">
        <v>46079</v>
      </c>
      <c r="C43">
        <v>0</v>
      </c>
      <c r="D43" t="s">
        <v>500</v>
      </c>
      <c r="E43" t="s">
        <v>64</v>
      </c>
      <c r="F43" t="s">
        <v>5402</v>
      </c>
      <c r="G43" t="s">
        <v>5329</v>
      </c>
      <c r="I43" s="33">
        <v>46079</v>
      </c>
      <c r="L43" t="s">
        <v>70</v>
      </c>
      <c r="M43" t="str">
        <f>IF(Despachos[[#This Row],[N° Reclamo]]=3, "SR","")</f>
        <v/>
      </c>
      <c r="N43">
        <f>COUNTIF($S$2:$S$12, Despachos[[#This Row],[N° Reclamo]])</f>
        <v>0</v>
      </c>
    </row>
    <row r="44" spans="1:14">
      <c r="A44">
        <v>200182690</v>
      </c>
      <c r="B44" s="33">
        <v>46079</v>
      </c>
      <c r="C44">
        <v>1</v>
      </c>
      <c r="D44" t="s">
        <v>159</v>
      </c>
      <c r="E44" t="s">
        <v>161</v>
      </c>
      <c r="F44" t="s">
        <v>5403</v>
      </c>
      <c r="G44" t="s">
        <v>5310</v>
      </c>
      <c r="I44" s="33">
        <v>46079</v>
      </c>
      <c r="L44" t="s">
        <v>166</v>
      </c>
      <c r="M44" t="str">
        <f>IF(Despachos[[#This Row],[N° Reclamo]]=3, "SR","")</f>
        <v/>
      </c>
      <c r="N44">
        <f>COUNTIF($S$2:$S$12, Despachos[[#This Row],[N° Reclamo]])</f>
        <v>0</v>
      </c>
    </row>
    <row r="45" spans="1:14">
      <c r="A45">
        <v>200182699</v>
      </c>
      <c r="B45" s="33">
        <v>46079</v>
      </c>
      <c r="C45">
        <v>0</v>
      </c>
      <c r="D45" t="s">
        <v>5362</v>
      </c>
      <c r="E45" t="s">
        <v>5363</v>
      </c>
      <c r="F45" t="s">
        <v>5404</v>
      </c>
      <c r="G45" t="s">
        <v>5310</v>
      </c>
      <c r="I45" s="33">
        <v>46079</v>
      </c>
      <c r="L45" t="s">
        <v>5311</v>
      </c>
      <c r="M45" t="str">
        <f>IF(Despachos[[#This Row],[N° Reclamo]]=3, "SR","")</f>
        <v/>
      </c>
      <c r="N45">
        <f>COUNTIF($S$2:$S$12, Despachos[[#This Row],[N° Reclamo]])</f>
        <v>0</v>
      </c>
    </row>
    <row r="46" spans="1:14">
      <c r="A46">
        <v>200182703</v>
      </c>
      <c r="B46" s="33">
        <v>46079</v>
      </c>
      <c r="C46">
        <v>2</v>
      </c>
      <c r="D46" t="s">
        <v>5365</v>
      </c>
      <c r="E46" t="s">
        <v>5405</v>
      </c>
      <c r="F46" t="s">
        <v>5406</v>
      </c>
      <c r="G46" t="s">
        <v>5345</v>
      </c>
      <c r="I46" s="33">
        <v>46079</v>
      </c>
      <c r="L46" t="s">
        <v>5311</v>
      </c>
      <c r="M46" t="str">
        <f>IF(Despachos[[#This Row],[N° Reclamo]]=3, "SR","")</f>
        <v/>
      </c>
      <c r="N46">
        <f>COUNTIF($S$2:$S$12, Despachos[[#This Row],[N° Reclamo]])</f>
        <v>0</v>
      </c>
    </row>
    <row r="47" spans="1:14">
      <c r="A47">
        <v>200182692</v>
      </c>
      <c r="B47" s="33">
        <v>46079</v>
      </c>
      <c r="C47">
        <v>101162191</v>
      </c>
      <c r="D47" t="s">
        <v>285</v>
      </c>
      <c r="E47" t="s">
        <v>5407</v>
      </c>
      <c r="F47" t="s">
        <v>5408</v>
      </c>
      <c r="G47" t="s">
        <v>5329</v>
      </c>
      <c r="I47" s="33">
        <v>46079</v>
      </c>
      <c r="L47" t="s">
        <v>5311</v>
      </c>
      <c r="M47" t="str">
        <f>IF(Despachos[[#This Row],[N° Reclamo]]=3, "SR","")</f>
        <v/>
      </c>
      <c r="N47">
        <f>COUNTIF($S$2:$S$12, Despachos[[#This Row],[N° Reclamo]])</f>
        <v>0</v>
      </c>
    </row>
    <row r="48" spans="1:14">
      <c r="A48">
        <v>200182685</v>
      </c>
      <c r="B48" s="33">
        <v>46079</v>
      </c>
      <c r="C48">
        <v>101162107</v>
      </c>
      <c r="D48" t="s">
        <v>517</v>
      </c>
      <c r="E48" t="s">
        <v>193</v>
      </c>
      <c r="F48" t="s">
        <v>5409</v>
      </c>
      <c r="G48" t="s">
        <v>5310</v>
      </c>
      <c r="I48" s="33">
        <v>46079</v>
      </c>
      <c r="L48" t="s">
        <v>192</v>
      </c>
      <c r="M48" t="str">
        <f>IF(Despachos[[#This Row],[N° Reclamo]]=3, "SR","")</f>
        <v/>
      </c>
      <c r="N48">
        <f>COUNTIF($S$2:$S$12, Despachos[[#This Row],[N° Reclamo]])</f>
        <v>0</v>
      </c>
    </row>
    <row r="49" spans="1:14">
      <c r="A49">
        <v>200182617</v>
      </c>
      <c r="B49" s="33">
        <v>46078</v>
      </c>
      <c r="C49">
        <v>2</v>
      </c>
      <c r="D49" t="s">
        <v>5410</v>
      </c>
      <c r="E49" t="s">
        <v>5411</v>
      </c>
      <c r="F49" t="s">
        <v>5412</v>
      </c>
      <c r="G49" t="s">
        <v>5413</v>
      </c>
      <c r="I49" s="33">
        <v>46079</v>
      </c>
      <c r="L49" t="s">
        <v>5311</v>
      </c>
      <c r="M49" t="str">
        <f>IF(Despachos[[#This Row],[N° Reclamo]]=3, "SR","")</f>
        <v/>
      </c>
      <c r="N49">
        <f>COUNTIF($S$2:$S$12, Despachos[[#This Row],[N° Reclamo]])</f>
        <v>0</v>
      </c>
    </row>
    <row r="50" spans="1:14">
      <c r="A50">
        <v>200182698</v>
      </c>
      <c r="B50" s="33">
        <v>46079</v>
      </c>
      <c r="C50">
        <v>101159015</v>
      </c>
      <c r="D50" t="s">
        <v>5414</v>
      </c>
      <c r="E50" t="s">
        <v>5415</v>
      </c>
      <c r="F50" t="s">
        <v>5416</v>
      </c>
      <c r="G50" t="s">
        <v>5345</v>
      </c>
      <c r="I50" s="33">
        <v>46079</v>
      </c>
      <c r="L50" t="s">
        <v>5311</v>
      </c>
      <c r="M50" t="str">
        <f>IF(Despachos[[#This Row],[N° Reclamo]]=3, "SR","")</f>
        <v/>
      </c>
      <c r="N50">
        <f>COUNTIF($S$2:$S$12, Despachos[[#This Row],[N° Reclamo]])</f>
        <v>0</v>
      </c>
    </row>
    <row r="51" spans="1:14">
      <c r="A51">
        <v>200182582</v>
      </c>
      <c r="B51" s="33">
        <v>46077</v>
      </c>
      <c r="C51">
        <v>101161282</v>
      </c>
      <c r="D51" t="s">
        <v>5417</v>
      </c>
      <c r="E51" t="s">
        <v>5418</v>
      </c>
      <c r="F51" t="s">
        <v>5419</v>
      </c>
      <c r="G51" t="s">
        <v>5420</v>
      </c>
      <c r="I51" s="33">
        <v>46079</v>
      </c>
      <c r="L51" t="s">
        <v>5311</v>
      </c>
      <c r="M51" t="str">
        <f>IF(Despachos[[#This Row],[N° Reclamo]]=3, "SR","")</f>
        <v/>
      </c>
      <c r="N51">
        <f>COUNTIF($S$2:$S$12, Despachos[[#This Row],[N° Reclamo]])</f>
        <v>0</v>
      </c>
    </row>
    <row r="52" spans="1:14">
      <c r="A52">
        <v>200182652</v>
      </c>
      <c r="B52" s="33">
        <v>46078</v>
      </c>
      <c r="C52">
        <v>101161693</v>
      </c>
      <c r="D52" t="s">
        <v>5362</v>
      </c>
      <c r="E52" t="s">
        <v>5421</v>
      </c>
      <c r="F52" t="s">
        <v>5422</v>
      </c>
      <c r="G52" t="s">
        <v>5310</v>
      </c>
      <c r="I52" s="33">
        <v>46079</v>
      </c>
      <c r="L52" t="s">
        <v>5311</v>
      </c>
      <c r="M52" t="str">
        <f>IF(Despachos[[#This Row],[N° Reclamo]]=3, "SR","")</f>
        <v/>
      </c>
      <c r="N52">
        <f>COUNTIF($S$2:$S$12, Despachos[[#This Row],[N° Reclamo]])</f>
        <v>0</v>
      </c>
    </row>
    <row r="53" spans="1:14">
      <c r="A53">
        <v>200182711</v>
      </c>
      <c r="B53" s="33">
        <v>46079</v>
      </c>
      <c r="C53">
        <v>0</v>
      </c>
      <c r="D53" t="s">
        <v>5423</v>
      </c>
      <c r="E53" t="s">
        <v>5424</v>
      </c>
      <c r="F53" t="s">
        <v>5425</v>
      </c>
      <c r="G53" t="s">
        <v>5345</v>
      </c>
      <c r="I53" s="33">
        <v>46079</v>
      </c>
      <c r="L53" t="s">
        <v>5311</v>
      </c>
      <c r="M53" t="str">
        <f>IF(Despachos[[#This Row],[N° Reclamo]]=3, "SR","")</f>
        <v/>
      </c>
      <c r="N53">
        <f>COUNTIF($S$2:$S$12, Despachos[[#This Row],[N° Reclamo]])</f>
        <v>0</v>
      </c>
    </row>
    <row r="54" spans="1:14">
      <c r="A54">
        <v>200182682</v>
      </c>
      <c r="B54" s="33">
        <v>46079</v>
      </c>
      <c r="C54">
        <v>2</v>
      </c>
      <c r="D54" t="s">
        <v>5423</v>
      </c>
      <c r="E54" t="s">
        <v>5424</v>
      </c>
      <c r="F54" t="s">
        <v>5426</v>
      </c>
      <c r="G54" t="s">
        <v>5345</v>
      </c>
      <c r="I54" s="33">
        <v>46079</v>
      </c>
      <c r="L54" t="s">
        <v>5311</v>
      </c>
      <c r="M54" t="str">
        <f>IF(Despachos[[#This Row],[N° Reclamo]]=3, "SR","")</f>
        <v/>
      </c>
      <c r="N54">
        <f>COUNTIF($S$2:$S$12, Despachos[[#This Row],[N° Reclamo]])</f>
        <v>0</v>
      </c>
    </row>
    <row r="55" spans="1:14">
      <c r="A55">
        <v>200182684</v>
      </c>
      <c r="B55" s="33">
        <v>46079</v>
      </c>
      <c r="C55">
        <v>0</v>
      </c>
      <c r="D55" t="s">
        <v>5427</v>
      </c>
      <c r="E55" t="s">
        <v>153</v>
      </c>
      <c r="F55" t="s">
        <v>5428</v>
      </c>
      <c r="G55" t="s">
        <v>5429</v>
      </c>
      <c r="I55" s="33">
        <v>46079</v>
      </c>
      <c r="L55" t="s">
        <v>70</v>
      </c>
      <c r="M55" t="str">
        <f>IF(Despachos[[#This Row],[N° Reclamo]]=3, "SR","")</f>
        <v/>
      </c>
      <c r="N55">
        <f>COUNTIF($S$2:$S$12, Despachos[[#This Row],[N° Reclamo]])</f>
        <v>0</v>
      </c>
    </row>
    <row r="56" spans="1:14">
      <c r="A56">
        <v>200182712</v>
      </c>
      <c r="B56" s="33">
        <v>46079</v>
      </c>
      <c r="C56">
        <v>1</v>
      </c>
      <c r="D56" t="s">
        <v>152</v>
      </c>
      <c r="E56" t="s">
        <v>153</v>
      </c>
      <c r="F56" t="s">
        <v>5430</v>
      </c>
      <c r="G56" t="s">
        <v>5429</v>
      </c>
      <c r="I56" s="33">
        <v>46079</v>
      </c>
      <c r="L56" t="s">
        <v>70</v>
      </c>
      <c r="M56" t="str">
        <f>IF(Despachos[[#This Row],[N° Reclamo]]=3, "SR","")</f>
        <v/>
      </c>
      <c r="N56">
        <f>COUNTIF($S$2:$S$12, Despachos[[#This Row],[N° Reclamo]])</f>
        <v>0</v>
      </c>
    </row>
    <row r="57" spans="1:14">
      <c r="A57">
        <v>200182707</v>
      </c>
      <c r="B57" s="33">
        <v>46079</v>
      </c>
      <c r="C57">
        <v>101161331</v>
      </c>
      <c r="D57" t="s">
        <v>5431</v>
      </c>
      <c r="E57" t="s">
        <v>5432</v>
      </c>
      <c r="F57" t="s">
        <v>5433</v>
      </c>
      <c r="G57" t="s">
        <v>5329</v>
      </c>
      <c r="I57" s="33">
        <v>46079</v>
      </c>
      <c r="L57" t="s">
        <v>5311</v>
      </c>
      <c r="M57" t="str">
        <f>IF(Despachos[[#This Row],[N° Reclamo]]=3, "SR","")</f>
        <v/>
      </c>
      <c r="N57">
        <f>COUNTIF($S$2:$S$12, Despachos[[#This Row],[N° Reclamo]])</f>
        <v>0</v>
      </c>
    </row>
    <row r="58" spans="1:14">
      <c r="A58">
        <v>200182701</v>
      </c>
      <c r="B58" s="33">
        <v>46079</v>
      </c>
      <c r="C58">
        <v>2</v>
      </c>
      <c r="D58" t="s">
        <v>5434</v>
      </c>
      <c r="E58" t="s">
        <v>5435</v>
      </c>
      <c r="F58" t="s">
        <v>5436</v>
      </c>
      <c r="G58" t="s">
        <v>5345</v>
      </c>
      <c r="I58" s="33">
        <v>46079</v>
      </c>
      <c r="L58" t="s">
        <v>5311</v>
      </c>
      <c r="M58" t="str">
        <f>IF(Despachos[[#This Row],[N° Reclamo]]=3, "SR","")</f>
        <v/>
      </c>
      <c r="N58">
        <f>COUNTIF($S$2:$S$12, Despachos[[#This Row],[N° Reclamo]])</f>
        <v>0</v>
      </c>
    </row>
    <row r="59" spans="1:14">
      <c r="A59">
        <v>200182702</v>
      </c>
      <c r="B59" s="33">
        <v>46079</v>
      </c>
      <c r="C59">
        <v>0</v>
      </c>
      <c r="D59" t="s">
        <v>5434</v>
      </c>
      <c r="E59" t="s">
        <v>5435</v>
      </c>
      <c r="F59" t="s">
        <v>5436</v>
      </c>
      <c r="G59" t="s">
        <v>5345</v>
      </c>
      <c r="I59" s="33">
        <v>46079</v>
      </c>
      <c r="L59" t="s">
        <v>5311</v>
      </c>
      <c r="M59" t="str">
        <f>IF(Despachos[[#This Row],[N° Reclamo]]=3, "SR","")</f>
        <v/>
      </c>
      <c r="N59">
        <f>COUNTIF($S$2:$S$12, Despachos[[#This Row],[N° Reclamo]])</f>
        <v>0</v>
      </c>
    </row>
    <row r="60" spans="1:14">
      <c r="A60">
        <v>200181455</v>
      </c>
      <c r="B60" s="33">
        <v>46045</v>
      </c>
      <c r="C60">
        <v>0</v>
      </c>
      <c r="D60" t="s">
        <v>5382</v>
      </c>
      <c r="E60" t="s">
        <v>5383</v>
      </c>
      <c r="F60" t="s">
        <v>5437</v>
      </c>
      <c r="G60" t="s">
        <v>5310</v>
      </c>
      <c r="I60" s="33">
        <v>46079</v>
      </c>
      <c r="L60" t="s">
        <v>5311</v>
      </c>
      <c r="M60" t="str">
        <f>IF(Despachos[[#This Row],[N° Reclamo]]=3, "SR","")</f>
        <v/>
      </c>
      <c r="N60">
        <f>COUNTIF($S$2:$S$12, Despachos[[#This Row],[N° Reclamo]])</f>
        <v>0</v>
      </c>
    </row>
    <row r="61" spans="1:14">
      <c r="A61">
        <v>200182659</v>
      </c>
      <c r="B61" s="33">
        <v>46079</v>
      </c>
      <c r="C61">
        <v>101161764</v>
      </c>
      <c r="D61" t="s">
        <v>5382</v>
      </c>
      <c r="E61" t="s">
        <v>5383</v>
      </c>
      <c r="F61" t="s">
        <v>5437</v>
      </c>
      <c r="G61" t="s">
        <v>5310</v>
      </c>
      <c r="I61" s="33">
        <v>46079</v>
      </c>
      <c r="L61" t="s">
        <v>5311</v>
      </c>
      <c r="M61" t="str">
        <f>IF(Despachos[[#This Row],[N° Reclamo]]=3, "SR","")</f>
        <v/>
      </c>
      <c r="N61">
        <f>COUNTIF($S$2:$S$12, Despachos[[#This Row],[N° Reclamo]])</f>
        <v>0</v>
      </c>
    </row>
    <row r="62" spans="1:14">
      <c r="A62">
        <v>200182706</v>
      </c>
      <c r="B62" s="33">
        <v>46079</v>
      </c>
      <c r="C62">
        <v>101162228</v>
      </c>
      <c r="D62" t="s">
        <v>5438</v>
      </c>
      <c r="E62" t="s">
        <v>226</v>
      </c>
      <c r="F62" t="s">
        <v>5439</v>
      </c>
      <c r="G62" t="s">
        <v>5440</v>
      </c>
      <c r="I62" s="33">
        <v>46079</v>
      </c>
      <c r="L62" t="s">
        <v>136</v>
      </c>
      <c r="M62" t="str">
        <f>IF(Despachos[[#This Row],[N° Reclamo]]=3, "SR","")</f>
        <v/>
      </c>
      <c r="N62">
        <f>COUNTIF($S$2:$S$12, Despachos[[#This Row],[N° Reclamo]])</f>
        <v>0</v>
      </c>
    </row>
    <row r="63" spans="1:14">
      <c r="A63">
        <v>200182688</v>
      </c>
      <c r="B63" s="33">
        <v>46079</v>
      </c>
      <c r="C63">
        <v>101162041</v>
      </c>
      <c r="D63" t="s">
        <v>5362</v>
      </c>
      <c r="E63" t="s">
        <v>5441</v>
      </c>
      <c r="F63" t="s">
        <v>5442</v>
      </c>
      <c r="G63" t="s">
        <v>5310</v>
      </c>
      <c r="I63" s="33">
        <v>46079</v>
      </c>
      <c r="L63" t="s">
        <v>5311</v>
      </c>
      <c r="M63" t="str">
        <f>IF(Despachos[[#This Row],[N° Reclamo]]=3, "SR","")</f>
        <v/>
      </c>
      <c r="N63">
        <f>COUNTIF($S$2:$S$12, Despachos[[#This Row],[N° Reclamo]])</f>
        <v>0</v>
      </c>
    </row>
    <row r="64" spans="1:14">
      <c r="A64">
        <v>200182639</v>
      </c>
      <c r="B64" s="33">
        <v>46078</v>
      </c>
      <c r="C64">
        <v>101161708</v>
      </c>
      <c r="D64" t="s">
        <v>5307</v>
      </c>
      <c r="E64" t="s">
        <v>5308</v>
      </c>
      <c r="G64" t="s">
        <v>5310</v>
      </c>
      <c r="I64" s="33">
        <v>46078</v>
      </c>
      <c r="L64" t="s">
        <v>5311</v>
      </c>
      <c r="M64" t="str">
        <f>IF(Despachos[[#This Row],[N° Reclamo]]=3, "SR","")</f>
        <v/>
      </c>
      <c r="N64">
        <f>COUNTIF($S$2:$S$12, Despachos[[#This Row],[N° Reclamo]])</f>
        <v>0</v>
      </c>
    </row>
    <row r="65" spans="1:14">
      <c r="A65">
        <v>200182650</v>
      </c>
      <c r="B65" s="33">
        <v>46078</v>
      </c>
      <c r="C65">
        <v>101161947</v>
      </c>
      <c r="D65" t="s">
        <v>5307</v>
      </c>
      <c r="E65" t="s">
        <v>5308</v>
      </c>
      <c r="G65" t="s">
        <v>5310</v>
      </c>
      <c r="I65" s="33">
        <v>46078</v>
      </c>
      <c r="L65" t="s">
        <v>5311</v>
      </c>
      <c r="M65" t="str">
        <f>IF(Despachos[[#This Row],[N° Reclamo]]=3, "SR","")</f>
        <v/>
      </c>
      <c r="N65">
        <f>COUNTIF($S$2:$S$12, Despachos[[#This Row],[N° Reclamo]])</f>
        <v>0</v>
      </c>
    </row>
    <row r="66" spans="1:14">
      <c r="A66">
        <v>200182565</v>
      </c>
      <c r="B66" s="33">
        <v>46077</v>
      </c>
      <c r="C66">
        <v>101161279</v>
      </c>
      <c r="D66" t="s">
        <v>5307</v>
      </c>
      <c r="E66" t="s">
        <v>5315</v>
      </c>
      <c r="G66" t="s">
        <v>5310</v>
      </c>
      <c r="I66" s="33">
        <v>46078</v>
      </c>
      <c r="L66" t="s">
        <v>5311</v>
      </c>
      <c r="M66" t="str">
        <f>IF(Despachos[[#This Row],[N° Reclamo]]=3, "SR","")</f>
        <v/>
      </c>
      <c r="N66">
        <f>COUNTIF($S$2:$S$12, Despachos[[#This Row],[N° Reclamo]])</f>
        <v>0</v>
      </c>
    </row>
    <row r="67" spans="1:14">
      <c r="A67">
        <v>200182615</v>
      </c>
      <c r="B67" s="33">
        <v>46078</v>
      </c>
      <c r="C67">
        <v>2</v>
      </c>
      <c r="D67" t="s">
        <v>5362</v>
      </c>
      <c r="E67" t="s">
        <v>5443</v>
      </c>
      <c r="G67" t="s">
        <v>5310</v>
      </c>
      <c r="I67" s="33">
        <v>46078</v>
      </c>
      <c r="L67" t="s">
        <v>5311</v>
      </c>
      <c r="M67" t="str">
        <f>IF(Despachos[[#This Row],[N° Reclamo]]=3, "SR","")</f>
        <v/>
      </c>
      <c r="N67">
        <f>COUNTIF($S$2:$S$12, Despachos[[#This Row],[N° Reclamo]])</f>
        <v>0</v>
      </c>
    </row>
    <row r="68" spans="1:14">
      <c r="A68">
        <v>200182640</v>
      </c>
      <c r="B68" s="33">
        <v>46078</v>
      </c>
      <c r="C68">
        <v>101157792</v>
      </c>
      <c r="D68" t="s">
        <v>5321</v>
      </c>
      <c r="E68" t="s">
        <v>5322</v>
      </c>
      <c r="G68" t="s">
        <v>5310</v>
      </c>
      <c r="I68" s="33">
        <v>46078</v>
      </c>
      <c r="L68" t="s">
        <v>5311</v>
      </c>
      <c r="M68" t="str">
        <f>IF(Despachos[[#This Row],[N° Reclamo]]=3, "SR","")</f>
        <v/>
      </c>
      <c r="N68">
        <f>COUNTIF($S$2:$S$12, Despachos[[#This Row],[N° Reclamo]])</f>
        <v>0</v>
      </c>
    </row>
    <row r="69" spans="1:14">
      <c r="A69">
        <v>200182608</v>
      </c>
      <c r="B69" s="33">
        <v>46078</v>
      </c>
      <c r="C69">
        <v>101157792</v>
      </c>
      <c r="D69" t="s">
        <v>5321</v>
      </c>
      <c r="E69" t="s">
        <v>5322</v>
      </c>
      <c r="G69" t="s">
        <v>5310</v>
      </c>
      <c r="I69" s="33">
        <v>46078</v>
      </c>
      <c r="L69" t="s">
        <v>5311</v>
      </c>
      <c r="M69" t="str">
        <f>IF(Despachos[[#This Row],[N° Reclamo]]=3, "SR","")</f>
        <v/>
      </c>
      <c r="N69">
        <f>COUNTIF($S$2:$S$12, Despachos[[#This Row],[N° Reclamo]])</f>
        <v>0</v>
      </c>
    </row>
    <row r="70" spans="1:14">
      <c r="A70">
        <v>200182646</v>
      </c>
      <c r="B70" s="33">
        <v>46078</v>
      </c>
      <c r="C70">
        <v>101161942</v>
      </c>
      <c r="D70" t="s">
        <v>5444</v>
      </c>
      <c r="E70" t="s">
        <v>5445</v>
      </c>
      <c r="G70" t="s">
        <v>5329</v>
      </c>
      <c r="I70" s="33">
        <v>46078</v>
      </c>
      <c r="L70" t="s">
        <v>5311</v>
      </c>
      <c r="M70" t="str">
        <f>IF(Despachos[[#This Row],[N° Reclamo]]=3, "SR","")</f>
        <v/>
      </c>
      <c r="N70">
        <f>COUNTIF($S$2:$S$12, Despachos[[#This Row],[N° Reclamo]])</f>
        <v>0</v>
      </c>
    </row>
    <row r="71" spans="1:14">
      <c r="A71">
        <v>200182593</v>
      </c>
      <c r="B71" s="33">
        <v>46078</v>
      </c>
      <c r="C71">
        <v>101161353</v>
      </c>
      <c r="D71" t="s">
        <v>5431</v>
      </c>
      <c r="E71" t="s">
        <v>5327</v>
      </c>
      <c r="G71" t="s">
        <v>5329</v>
      </c>
      <c r="I71" s="33">
        <v>46078</v>
      </c>
      <c r="L71" t="s">
        <v>5311</v>
      </c>
      <c r="M71" t="str">
        <f>IF(Despachos[[#This Row],[N° Reclamo]]=3, "SR","")</f>
        <v/>
      </c>
      <c r="N71">
        <f>COUNTIF($S$2:$S$12, Despachos[[#This Row],[N° Reclamo]])</f>
        <v>0</v>
      </c>
    </row>
    <row r="72" spans="1:14">
      <c r="A72">
        <v>200182591</v>
      </c>
      <c r="B72" s="33">
        <v>46078</v>
      </c>
      <c r="C72">
        <v>1</v>
      </c>
      <c r="D72" t="s">
        <v>449</v>
      </c>
      <c r="E72" t="s">
        <v>5327</v>
      </c>
      <c r="G72" t="s">
        <v>5329</v>
      </c>
      <c r="I72" s="33">
        <v>46078</v>
      </c>
      <c r="L72" t="s">
        <v>5311</v>
      </c>
      <c r="M72" t="str">
        <f>IF(Despachos[[#This Row],[N° Reclamo]]=3, "SR","")</f>
        <v/>
      </c>
      <c r="N72">
        <f>COUNTIF($S$2:$S$12, Despachos[[#This Row],[N° Reclamo]])</f>
        <v>0</v>
      </c>
    </row>
    <row r="73" spans="1:14">
      <c r="A73">
        <v>200182614</v>
      </c>
      <c r="B73" s="33">
        <v>46078</v>
      </c>
      <c r="C73">
        <v>0</v>
      </c>
      <c r="D73" t="s">
        <v>5342</v>
      </c>
      <c r="E73" t="s">
        <v>5343</v>
      </c>
      <c r="G73" t="s">
        <v>5446</v>
      </c>
      <c r="I73" s="33">
        <v>46078</v>
      </c>
      <c r="L73" t="s">
        <v>5311</v>
      </c>
      <c r="M73" t="str">
        <f>IF(Despachos[[#This Row],[N° Reclamo]]=3, "SR","")</f>
        <v/>
      </c>
      <c r="N73">
        <f>COUNTIF($S$2:$S$12, Despachos[[#This Row],[N° Reclamo]])</f>
        <v>0</v>
      </c>
    </row>
    <row r="74" spans="1:14">
      <c r="A74">
        <v>200182628</v>
      </c>
      <c r="B74" s="33">
        <v>46078</v>
      </c>
      <c r="C74">
        <v>0</v>
      </c>
      <c r="D74" t="s">
        <v>308</v>
      </c>
      <c r="E74" t="s">
        <v>220</v>
      </c>
      <c r="G74" t="s">
        <v>5310</v>
      </c>
      <c r="I74" s="33">
        <v>46078</v>
      </c>
      <c r="L74" t="s">
        <v>166</v>
      </c>
      <c r="M74" t="str">
        <f>IF(Despachos[[#This Row],[N° Reclamo]]=3, "SR","")</f>
        <v/>
      </c>
      <c r="N74">
        <f>COUNTIF($S$2:$S$12, Despachos[[#This Row],[N° Reclamo]])</f>
        <v>0</v>
      </c>
    </row>
    <row r="75" spans="1:14">
      <c r="A75">
        <v>200182594</v>
      </c>
      <c r="B75" s="33">
        <v>46078</v>
      </c>
      <c r="C75">
        <v>101161354</v>
      </c>
      <c r="D75" t="s">
        <v>5431</v>
      </c>
      <c r="E75" t="s">
        <v>5447</v>
      </c>
      <c r="G75" t="s">
        <v>5329</v>
      </c>
      <c r="I75" s="33">
        <v>46078</v>
      </c>
      <c r="L75" t="s">
        <v>5311</v>
      </c>
      <c r="M75" t="str">
        <f>IF(Despachos[[#This Row],[N° Reclamo]]=3, "SR","")</f>
        <v/>
      </c>
      <c r="N75">
        <f>COUNTIF($S$2:$S$12, Despachos[[#This Row],[N° Reclamo]])</f>
        <v>0</v>
      </c>
    </row>
    <row r="76" spans="1:14">
      <c r="A76">
        <v>200182625</v>
      </c>
      <c r="B76" s="33">
        <v>46078</v>
      </c>
      <c r="C76">
        <v>2</v>
      </c>
      <c r="D76" t="s">
        <v>5371</v>
      </c>
      <c r="E76" t="s">
        <v>5448</v>
      </c>
      <c r="G76" t="s">
        <v>5310</v>
      </c>
      <c r="H76" t="s">
        <v>5449</v>
      </c>
      <c r="I76" s="33">
        <v>46078</v>
      </c>
      <c r="L76" t="s">
        <v>5311</v>
      </c>
      <c r="M76" t="str">
        <f>IF(Despachos[[#This Row],[N° Reclamo]]=3, "SR","")</f>
        <v/>
      </c>
      <c r="N76">
        <f>COUNTIF($S$2:$S$12, Despachos[[#This Row],[N° Reclamo]])</f>
        <v>0</v>
      </c>
    </row>
    <row r="77" spans="1:14">
      <c r="A77">
        <v>200182649</v>
      </c>
      <c r="B77" s="33">
        <v>46078</v>
      </c>
      <c r="C77">
        <v>101160833</v>
      </c>
      <c r="D77" t="s">
        <v>5351</v>
      </c>
      <c r="E77" t="s">
        <v>5374</v>
      </c>
      <c r="G77" t="s">
        <v>5345</v>
      </c>
      <c r="I77" s="33">
        <v>46078</v>
      </c>
      <c r="L77" t="s">
        <v>5311</v>
      </c>
      <c r="M77" t="str">
        <f>IF(Despachos[[#This Row],[N° Reclamo]]=3, "SR","")</f>
        <v/>
      </c>
      <c r="N77">
        <f>COUNTIF($S$2:$S$12, Despachos[[#This Row],[N° Reclamo]])</f>
        <v>0</v>
      </c>
    </row>
    <row r="78" spans="1:14">
      <c r="A78">
        <v>200182630</v>
      </c>
      <c r="B78" s="33">
        <v>46078</v>
      </c>
      <c r="C78">
        <v>2</v>
      </c>
      <c r="D78" t="s">
        <v>5351</v>
      </c>
      <c r="E78" t="s">
        <v>5374</v>
      </c>
      <c r="G78" t="s">
        <v>5345</v>
      </c>
      <c r="I78" s="33">
        <v>46078</v>
      </c>
      <c r="L78" t="s">
        <v>5311</v>
      </c>
      <c r="M78" t="str">
        <f>IF(Despachos[[#This Row],[N° Reclamo]]=3, "SR","")</f>
        <v/>
      </c>
      <c r="N78">
        <f>COUNTIF($S$2:$S$12, Despachos[[#This Row],[N° Reclamo]])</f>
        <v>0</v>
      </c>
    </row>
    <row r="79" spans="1:14">
      <c r="A79">
        <v>200182651</v>
      </c>
      <c r="B79" s="33">
        <v>46078</v>
      </c>
      <c r="C79">
        <v>101161956</v>
      </c>
      <c r="D79" t="s">
        <v>5450</v>
      </c>
      <c r="E79" t="s">
        <v>5451</v>
      </c>
      <c r="G79" t="s">
        <v>5452</v>
      </c>
      <c r="I79" s="33">
        <v>46078</v>
      </c>
      <c r="L79" t="s">
        <v>5311</v>
      </c>
      <c r="M79" t="str">
        <f>IF(Despachos[[#This Row],[N° Reclamo]]=3, "SR","")</f>
        <v/>
      </c>
      <c r="N79">
        <f>COUNTIF($S$2:$S$12, Despachos[[#This Row],[N° Reclamo]])</f>
        <v>0</v>
      </c>
    </row>
    <row r="80" spans="1:14">
      <c r="A80">
        <v>200182596</v>
      </c>
      <c r="B80" s="33">
        <v>46078</v>
      </c>
      <c r="C80">
        <v>0</v>
      </c>
      <c r="D80" t="s">
        <v>5417</v>
      </c>
      <c r="E80" t="s">
        <v>5418</v>
      </c>
      <c r="G80" t="s">
        <v>5452</v>
      </c>
      <c r="I80" s="33">
        <v>46078</v>
      </c>
      <c r="L80" t="s">
        <v>5311</v>
      </c>
      <c r="M80" t="str">
        <f>IF(Despachos[[#This Row],[N° Reclamo]]=3, "SR","")</f>
        <v/>
      </c>
      <c r="N80">
        <f>COUNTIF($S$2:$S$12, Despachos[[#This Row],[N° Reclamo]])</f>
        <v>0</v>
      </c>
    </row>
    <row r="81" spans="1:14">
      <c r="A81">
        <v>200182638</v>
      </c>
      <c r="B81" s="33">
        <v>46078</v>
      </c>
      <c r="C81">
        <v>101161401</v>
      </c>
      <c r="D81" t="s">
        <v>5423</v>
      </c>
      <c r="E81" t="s">
        <v>5424</v>
      </c>
      <c r="G81" t="s">
        <v>5345</v>
      </c>
      <c r="I81" s="33">
        <v>46078</v>
      </c>
      <c r="L81" t="s">
        <v>5311</v>
      </c>
      <c r="M81" t="str">
        <f>IF(Despachos[[#This Row],[N° Reclamo]]=3, "SR","")</f>
        <v/>
      </c>
      <c r="N81">
        <f>COUNTIF($S$2:$S$12, Despachos[[#This Row],[N° Reclamo]])</f>
        <v>0</v>
      </c>
    </row>
    <row r="82" spans="1:14">
      <c r="A82">
        <v>200182626</v>
      </c>
      <c r="B82" s="33">
        <v>46078</v>
      </c>
      <c r="C82">
        <v>0</v>
      </c>
      <c r="D82" t="s">
        <v>5427</v>
      </c>
      <c r="E82" t="s">
        <v>153</v>
      </c>
      <c r="G82" t="s">
        <v>5429</v>
      </c>
      <c r="I82" s="33">
        <v>46078</v>
      </c>
      <c r="L82" t="s">
        <v>70</v>
      </c>
      <c r="M82" t="str">
        <f>IF(Despachos[[#This Row],[N° Reclamo]]=3, "SR","")</f>
        <v/>
      </c>
      <c r="N82">
        <f>COUNTIF($S$2:$S$12, Despachos[[#This Row],[N° Reclamo]])</f>
        <v>0</v>
      </c>
    </row>
    <row r="83" spans="1:14">
      <c r="A83">
        <v>200182605</v>
      </c>
      <c r="B83" s="33">
        <v>46078</v>
      </c>
      <c r="C83">
        <v>101161452</v>
      </c>
      <c r="D83" t="s">
        <v>5453</v>
      </c>
      <c r="E83" t="s">
        <v>99</v>
      </c>
      <c r="G83" t="s">
        <v>5452</v>
      </c>
      <c r="H83" t="s">
        <v>5449</v>
      </c>
      <c r="I83" s="33">
        <v>46078</v>
      </c>
      <c r="L83" t="s">
        <v>46</v>
      </c>
      <c r="M83" t="str">
        <f>IF(Despachos[[#This Row],[N° Reclamo]]=3, "SR","")</f>
        <v/>
      </c>
      <c r="N83">
        <f>COUNTIF($S$2:$S$12, Despachos[[#This Row],[N° Reclamo]])</f>
        <v>0</v>
      </c>
    </row>
    <row r="84" spans="1:14">
      <c r="A84">
        <v>200182647</v>
      </c>
      <c r="B84" s="33">
        <v>46078</v>
      </c>
      <c r="C84">
        <v>101161331</v>
      </c>
      <c r="D84" t="s">
        <v>5431</v>
      </c>
      <c r="E84" t="s">
        <v>5432</v>
      </c>
      <c r="G84" t="s">
        <v>5329</v>
      </c>
      <c r="I84" s="33">
        <v>46078</v>
      </c>
      <c r="L84" t="s">
        <v>5311</v>
      </c>
      <c r="M84" t="str">
        <f>IF(Despachos[[#This Row],[N° Reclamo]]=3, "SR","")</f>
        <v/>
      </c>
      <c r="N84">
        <f>COUNTIF($S$2:$S$12, Despachos[[#This Row],[N° Reclamo]])</f>
        <v>0</v>
      </c>
    </row>
    <row r="85" spans="1:14">
      <c r="A85">
        <v>200182611</v>
      </c>
      <c r="B85" s="33">
        <v>46078</v>
      </c>
      <c r="C85">
        <v>0</v>
      </c>
      <c r="D85" t="s">
        <v>5454</v>
      </c>
      <c r="E85" t="s">
        <v>5455</v>
      </c>
      <c r="G85" t="s">
        <v>5329</v>
      </c>
      <c r="I85" s="33">
        <v>46078</v>
      </c>
      <c r="L85" t="s">
        <v>5311</v>
      </c>
      <c r="M85" t="str">
        <f>IF(Despachos[[#This Row],[N° Reclamo]]=3, "SR","")</f>
        <v/>
      </c>
      <c r="N85">
        <f>COUNTIF($S$2:$S$12, Despachos[[#This Row],[N° Reclamo]])</f>
        <v>0</v>
      </c>
    </row>
    <row r="86" spans="1:14">
      <c r="A86">
        <v>200182606</v>
      </c>
      <c r="B86" s="33">
        <v>46078</v>
      </c>
      <c r="C86">
        <v>101161811</v>
      </c>
      <c r="D86" t="s">
        <v>5456</v>
      </c>
      <c r="E86" t="s">
        <v>5379</v>
      </c>
      <c r="G86" t="s">
        <v>5329</v>
      </c>
      <c r="I86" s="33">
        <v>46078</v>
      </c>
      <c r="L86" t="s">
        <v>5311</v>
      </c>
      <c r="M86" t="str">
        <f>IF(Despachos[[#This Row],[N° Reclamo]]=3, "SR","")</f>
        <v/>
      </c>
      <c r="N86">
        <f>COUNTIF($S$2:$S$12, Despachos[[#This Row],[N° Reclamo]])</f>
        <v>0</v>
      </c>
    </row>
    <row r="87" spans="1:14">
      <c r="A87">
        <v>200182621</v>
      </c>
      <c r="B87" s="33">
        <v>46078</v>
      </c>
      <c r="C87">
        <v>101161880</v>
      </c>
      <c r="D87" t="s">
        <v>5378</v>
      </c>
      <c r="E87" t="s">
        <v>5379</v>
      </c>
      <c r="G87" t="s">
        <v>5329</v>
      </c>
      <c r="I87" s="33">
        <v>46078</v>
      </c>
      <c r="L87" t="s">
        <v>5311</v>
      </c>
      <c r="M87" t="str">
        <f>IF(Despachos[[#This Row],[N° Reclamo]]=3, "SR","")</f>
        <v/>
      </c>
      <c r="N87">
        <f>COUNTIF($S$2:$S$12, Despachos[[#This Row],[N° Reclamo]])</f>
        <v>0</v>
      </c>
    </row>
    <row r="88" spans="1:14">
      <c r="A88">
        <v>200182595</v>
      </c>
      <c r="B88" s="33">
        <v>46078</v>
      </c>
      <c r="C88">
        <v>101161560</v>
      </c>
      <c r="D88" t="s">
        <v>5457</v>
      </c>
      <c r="E88" t="s">
        <v>5458</v>
      </c>
      <c r="G88" t="s">
        <v>5310</v>
      </c>
      <c r="I88" s="33">
        <v>46078</v>
      </c>
      <c r="L88" t="s">
        <v>5311</v>
      </c>
      <c r="M88" t="str">
        <f>IF(Despachos[[#This Row],[N° Reclamo]]=3, "SR","")</f>
        <v/>
      </c>
      <c r="N88">
        <f>COUNTIF($S$2:$S$12, Despachos[[#This Row],[N° Reclamo]])</f>
        <v>0</v>
      </c>
    </row>
    <row r="89" spans="1:14">
      <c r="A89">
        <v>200182612</v>
      </c>
      <c r="B89" s="33">
        <v>46078</v>
      </c>
      <c r="C89">
        <v>101160154</v>
      </c>
      <c r="D89" t="s">
        <v>5457</v>
      </c>
      <c r="E89" t="s">
        <v>5383</v>
      </c>
      <c r="G89" t="s">
        <v>5310</v>
      </c>
      <c r="I89" s="33">
        <v>46078</v>
      </c>
      <c r="L89" t="s">
        <v>5311</v>
      </c>
      <c r="M89" t="str">
        <f>IF(Despachos[[#This Row],[N° Reclamo]]=3, "SR","")</f>
        <v/>
      </c>
      <c r="N89">
        <f>COUNTIF($S$2:$S$12, Despachos[[#This Row],[N° Reclamo]])</f>
        <v>0</v>
      </c>
    </row>
    <row r="90" spans="1:14">
      <c r="A90">
        <v>200182623</v>
      </c>
      <c r="B90" s="33">
        <v>46078</v>
      </c>
      <c r="C90">
        <v>101160839</v>
      </c>
      <c r="D90" t="s">
        <v>5457</v>
      </c>
      <c r="E90" t="s">
        <v>5459</v>
      </c>
      <c r="G90" t="s">
        <v>5310</v>
      </c>
      <c r="I90" s="33">
        <v>46078</v>
      </c>
      <c r="L90" t="s">
        <v>5311</v>
      </c>
      <c r="M90" t="str">
        <f>IF(Despachos[[#This Row],[N° Reclamo]]=3, "SR","")</f>
        <v/>
      </c>
      <c r="N90">
        <f>COUNTIF($S$2:$S$12, Despachos[[#This Row],[N° Reclamo]])</f>
        <v>0</v>
      </c>
    </row>
    <row r="91" spans="1:14">
      <c r="A91">
        <v>200182357</v>
      </c>
      <c r="B91" s="33">
        <v>46072</v>
      </c>
      <c r="C91">
        <v>0</v>
      </c>
      <c r="D91" t="s">
        <v>112</v>
      </c>
      <c r="E91" t="s">
        <v>104</v>
      </c>
      <c r="F91" t="s">
        <v>5460</v>
      </c>
      <c r="G91" t="s">
        <v>5461</v>
      </c>
      <c r="H91" t="s">
        <v>5462</v>
      </c>
      <c r="I91" s="33">
        <v>46073</v>
      </c>
      <c r="L91" t="s">
        <v>70</v>
      </c>
      <c r="M91" t="str">
        <f>IF(Despachos[[#This Row],[N° Reclamo]]=3, "SR","")</f>
        <v/>
      </c>
      <c r="N91">
        <f>COUNTIF($S$2:$S$12, Despachos[[#This Row],[N° Reclamo]])</f>
        <v>0</v>
      </c>
    </row>
    <row r="92" spans="1:14">
      <c r="A92">
        <v>200182415</v>
      </c>
      <c r="B92" s="33">
        <v>46073</v>
      </c>
      <c r="C92">
        <v>101160293</v>
      </c>
      <c r="D92" t="s">
        <v>285</v>
      </c>
      <c r="E92" t="s">
        <v>215</v>
      </c>
      <c r="F92" t="s">
        <v>5463</v>
      </c>
      <c r="G92" t="s">
        <v>5329</v>
      </c>
      <c r="H92" t="s">
        <v>5462</v>
      </c>
      <c r="I92" s="33">
        <v>46073</v>
      </c>
      <c r="L92" t="s">
        <v>247</v>
      </c>
      <c r="M92" t="str">
        <f>IF(Despachos[[#This Row],[N° Reclamo]]=3, "SR","")</f>
        <v/>
      </c>
      <c r="N92">
        <f>COUNTIF($S$2:$S$12, Despachos[[#This Row],[N° Reclamo]])</f>
        <v>0</v>
      </c>
    </row>
    <row r="93" spans="1:14">
      <c r="A93">
        <v>200182414</v>
      </c>
      <c r="B93" s="33">
        <v>46073</v>
      </c>
      <c r="C93">
        <v>0</v>
      </c>
      <c r="D93" t="s">
        <v>285</v>
      </c>
      <c r="E93" t="s">
        <v>215</v>
      </c>
      <c r="F93" t="s">
        <v>5463</v>
      </c>
      <c r="G93" t="s">
        <v>5329</v>
      </c>
      <c r="H93" t="s">
        <v>5462</v>
      </c>
      <c r="I93" s="33">
        <v>46073</v>
      </c>
      <c r="L93" t="s">
        <v>247</v>
      </c>
      <c r="M93" t="str">
        <f>IF(Despachos[[#This Row],[N° Reclamo]]=3, "SR","")</f>
        <v/>
      </c>
      <c r="N93">
        <f>COUNTIF($S$2:$S$12, Despachos[[#This Row],[N° Reclamo]])</f>
        <v>0</v>
      </c>
    </row>
    <row r="94" spans="1:14">
      <c r="A94">
        <v>200182363</v>
      </c>
      <c r="B94" s="33">
        <v>46072</v>
      </c>
      <c r="C94">
        <v>101160302</v>
      </c>
      <c r="D94" t="s">
        <v>285</v>
      </c>
      <c r="E94" t="s">
        <v>215</v>
      </c>
      <c r="F94" t="s">
        <v>5463</v>
      </c>
      <c r="G94" t="s">
        <v>5329</v>
      </c>
      <c r="H94" t="s">
        <v>5462</v>
      </c>
      <c r="I94" s="33">
        <v>46073</v>
      </c>
      <c r="L94" t="s">
        <v>247</v>
      </c>
      <c r="M94" t="str">
        <f>IF(Despachos[[#This Row],[N° Reclamo]]=3, "SR","")</f>
        <v/>
      </c>
      <c r="N94">
        <f>COUNTIF($S$2:$S$12, Despachos[[#This Row],[N° Reclamo]])</f>
        <v>0</v>
      </c>
    </row>
    <row r="95" spans="1:14">
      <c r="A95">
        <v>200165487</v>
      </c>
      <c r="B95" s="33">
        <v>45706</v>
      </c>
      <c r="C95">
        <v>2</v>
      </c>
      <c r="D95" t="s">
        <v>5464</v>
      </c>
      <c r="E95" t="s">
        <v>242</v>
      </c>
      <c r="F95">
        <v>615210310</v>
      </c>
      <c r="G95" t="s">
        <v>5465</v>
      </c>
      <c r="H95" t="s">
        <v>5462</v>
      </c>
      <c r="I95" s="33">
        <v>46073</v>
      </c>
      <c r="L95" t="s">
        <v>241</v>
      </c>
      <c r="M95" t="str">
        <f>IF(Despachos[[#This Row],[N° Reclamo]]=3, "SR","")</f>
        <v/>
      </c>
      <c r="N95">
        <f>COUNTIF($S$2:$S$12, Despachos[[#This Row],[N° Reclamo]])</f>
        <v>0</v>
      </c>
    </row>
    <row r="96" spans="1:14">
      <c r="A96">
        <v>200182384</v>
      </c>
      <c r="B96" s="33">
        <v>46072</v>
      </c>
      <c r="C96">
        <v>1</v>
      </c>
      <c r="D96" t="s">
        <v>332</v>
      </c>
      <c r="E96" t="s">
        <v>242</v>
      </c>
      <c r="F96">
        <v>615210310</v>
      </c>
      <c r="G96" t="s">
        <v>5465</v>
      </c>
      <c r="H96" t="s">
        <v>5462</v>
      </c>
      <c r="I96" s="33">
        <v>46073</v>
      </c>
      <c r="L96" t="s">
        <v>241</v>
      </c>
      <c r="M96" t="str">
        <f>IF(Despachos[[#This Row],[N° Reclamo]]=3, "SR","")</f>
        <v/>
      </c>
      <c r="N96">
        <f>COUNTIF($S$2:$S$12, Despachos[[#This Row],[N° Reclamo]])</f>
        <v>0</v>
      </c>
    </row>
    <row r="97" spans="1:18">
      <c r="A97">
        <v>200182391</v>
      </c>
      <c r="B97" s="33">
        <v>46072</v>
      </c>
      <c r="C97">
        <v>101160548</v>
      </c>
      <c r="D97" t="s">
        <v>5321</v>
      </c>
      <c r="E97" t="s">
        <v>5443</v>
      </c>
      <c r="F97" t="s">
        <v>5466</v>
      </c>
      <c r="G97" t="s">
        <v>5310</v>
      </c>
      <c r="H97" t="s">
        <v>5462</v>
      </c>
      <c r="I97" s="33">
        <v>46073</v>
      </c>
      <c r="L97" t="s">
        <v>5311</v>
      </c>
      <c r="M97" t="str">
        <f>IF(Despachos[[#This Row],[N° Reclamo]]=3, "SR","")</f>
        <v/>
      </c>
      <c r="N97">
        <f>COUNTIF($S$2:$S$12, Despachos[[#This Row],[N° Reclamo]])</f>
        <v>0</v>
      </c>
    </row>
    <row r="98" spans="1:18">
      <c r="A98">
        <v>200182450</v>
      </c>
      <c r="B98" s="33">
        <v>46073</v>
      </c>
      <c r="C98">
        <v>101157792</v>
      </c>
      <c r="D98" t="s">
        <v>5321</v>
      </c>
      <c r="E98" t="s">
        <v>5322</v>
      </c>
      <c r="F98" t="s">
        <v>5467</v>
      </c>
      <c r="G98" t="s">
        <v>5310</v>
      </c>
      <c r="H98" t="s">
        <v>5462</v>
      </c>
      <c r="I98" s="33">
        <v>46073</v>
      </c>
      <c r="L98" t="s">
        <v>5311</v>
      </c>
      <c r="M98" t="str">
        <f>IF(Despachos[[#This Row],[N° Reclamo]]=3, "SR","")</f>
        <v/>
      </c>
      <c r="N98">
        <f>COUNTIF($S$2:$S$12, Despachos[[#This Row],[N° Reclamo]])</f>
        <v>0</v>
      </c>
    </row>
    <row r="99" spans="1:18" ht="26.25">
      <c r="A99">
        <v>200182456</v>
      </c>
      <c r="B99" s="33">
        <v>46073</v>
      </c>
      <c r="C99">
        <v>1</v>
      </c>
      <c r="D99" t="s">
        <v>5468</v>
      </c>
      <c r="E99" t="s">
        <v>5322</v>
      </c>
      <c r="F99" t="s">
        <v>5467</v>
      </c>
      <c r="G99" t="s">
        <v>5310</v>
      </c>
      <c r="H99" t="s">
        <v>5462</v>
      </c>
      <c r="I99" s="33">
        <v>46073</v>
      </c>
      <c r="L99" t="s">
        <v>5311</v>
      </c>
      <c r="M99" t="str">
        <f>IF(Despachos[[#This Row],[N° Reclamo]]=3, "SR","")</f>
        <v/>
      </c>
      <c r="N99">
        <f>COUNTIF($S$2:$S$12, Despachos[[#This Row],[N° Reclamo]])</f>
        <v>0</v>
      </c>
      <c r="R99" s="46">
        <f>Despachos[[#Totals],[27/2/2026]]</f>
        <v>0</v>
      </c>
    </row>
    <row r="100" spans="1:18">
      <c r="A100">
        <v>200182366</v>
      </c>
      <c r="B100" s="33">
        <v>46072</v>
      </c>
      <c r="C100">
        <v>101160485</v>
      </c>
      <c r="D100" t="s">
        <v>5469</v>
      </c>
      <c r="E100" t="s">
        <v>5470</v>
      </c>
      <c r="F100">
        <v>1216287</v>
      </c>
      <c r="G100" t="s">
        <v>5471</v>
      </c>
      <c r="H100" t="s">
        <v>5462</v>
      </c>
      <c r="I100" s="33">
        <v>46073</v>
      </c>
      <c r="L100" t="s">
        <v>5311</v>
      </c>
      <c r="M100" t="str">
        <f>IF(Despachos[[#This Row],[N° Reclamo]]=3, "SR","")</f>
        <v/>
      </c>
      <c r="N100">
        <f>COUNTIF($S$2:$S$12, Despachos[[#This Row],[N° Reclamo]])</f>
        <v>0</v>
      </c>
    </row>
    <row r="101" spans="1:18">
      <c r="A101">
        <v>200182449</v>
      </c>
      <c r="B101" s="33">
        <v>46073</v>
      </c>
      <c r="C101">
        <v>101160827</v>
      </c>
      <c r="D101" t="s">
        <v>5469</v>
      </c>
      <c r="E101" t="s">
        <v>5470</v>
      </c>
      <c r="F101" t="s">
        <v>5472</v>
      </c>
      <c r="G101" t="s">
        <v>5473</v>
      </c>
      <c r="H101" t="s">
        <v>5462</v>
      </c>
      <c r="I101" s="33">
        <v>46073</v>
      </c>
      <c r="L101" t="s">
        <v>5311</v>
      </c>
      <c r="M101" t="str">
        <f>IF(Despachos[[#This Row],[N° Reclamo]]=3, "SR","")</f>
        <v/>
      </c>
      <c r="N101">
        <f>COUNTIF($S$2:$S$12, Despachos[[#This Row],[N° Reclamo]])</f>
        <v>0</v>
      </c>
    </row>
    <row r="102" spans="1:18">
      <c r="A102">
        <v>200182389</v>
      </c>
      <c r="B102" s="33">
        <v>46072</v>
      </c>
      <c r="C102">
        <v>101160126</v>
      </c>
      <c r="D102" t="s">
        <v>5444</v>
      </c>
      <c r="E102" t="s">
        <v>5445</v>
      </c>
      <c r="F102" t="s">
        <v>5474</v>
      </c>
      <c r="G102" t="s">
        <v>5329</v>
      </c>
      <c r="H102" t="s">
        <v>5462</v>
      </c>
      <c r="I102" s="33">
        <v>46073</v>
      </c>
      <c r="L102" t="s">
        <v>5311</v>
      </c>
      <c r="M102" t="str">
        <f>IF(Despachos[[#This Row],[N° Reclamo]]=3, "SR","")</f>
        <v/>
      </c>
      <c r="N102">
        <f>COUNTIF($S$2:$S$12, Despachos[[#This Row],[N° Reclamo]])</f>
        <v>0</v>
      </c>
    </row>
    <row r="103" spans="1:18">
      <c r="A103">
        <v>200182435</v>
      </c>
      <c r="B103" s="33">
        <v>46073</v>
      </c>
      <c r="C103">
        <v>3</v>
      </c>
      <c r="D103" t="s">
        <v>5475</v>
      </c>
      <c r="E103" t="s">
        <v>5386</v>
      </c>
      <c r="F103" t="s">
        <v>5476</v>
      </c>
      <c r="G103" t="s">
        <v>5345</v>
      </c>
      <c r="H103" t="s">
        <v>5462</v>
      </c>
      <c r="I103" s="33">
        <v>46073</v>
      </c>
      <c r="L103" t="s">
        <v>5311</v>
      </c>
      <c r="M103" t="str">
        <f>IF(Despachos[[#This Row],[N° Reclamo]]=3, "SR","")</f>
        <v>SR</v>
      </c>
      <c r="N103">
        <f>COUNTIF($S$2:$S$12, Despachos[[#This Row],[N° Reclamo]])</f>
        <v>0</v>
      </c>
    </row>
    <row r="104" spans="1:18">
      <c r="A104">
        <v>200182349</v>
      </c>
      <c r="B104" s="33">
        <v>46071</v>
      </c>
      <c r="C104">
        <v>101156558</v>
      </c>
      <c r="D104" t="s">
        <v>5431</v>
      </c>
      <c r="E104" t="s">
        <v>5327</v>
      </c>
      <c r="F104" t="s">
        <v>5477</v>
      </c>
      <c r="G104" t="s">
        <v>5329</v>
      </c>
      <c r="H104" t="s">
        <v>5462</v>
      </c>
      <c r="I104" s="33">
        <v>46073</v>
      </c>
      <c r="L104" t="s">
        <v>5311</v>
      </c>
      <c r="M104" t="str">
        <f>IF(Despachos[[#This Row],[N° Reclamo]]=3, "SR","")</f>
        <v/>
      </c>
      <c r="N104">
        <f>COUNTIF($S$2:$S$12, Despachos[[#This Row],[N° Reclamo]])</f>
        <v>0</v>
      </c>
    </row>
    <row r="105" spans="1:18">
      <c r="A105">
        <v>200182387</v>
      </c>
      <c r="B105" s="33">
        <v>46072</v>
      </c>
      <c r="C105">
        <v>101160493</v>
      </c>
      <c r="D105" t="s">
        <v>492</v>
      </c>
      <c r="E105" t="s">
        <v>86</v>
      </c>
      <c r="F105" t="s">
        <v>5478</v>
      </c>
      <c r="G105" t="s">
        <v>5345</v>
      </c>
      <c r="H105" t="s">
        <v>5462</v>
      </c>
      <c r="I105" s="33">
        <v>46073</v>
      </c>
      <c r="L105" t="s">
        <v>46</v>
      </c>
      <c r="M105" t="str">
        <f>IF(Despachos[[#This Row],[N° Reclamo]]=3, "SR","")</f>
        <v/>
      </c>
      <c r="N105">
        <f>COUNTIF($S$2:$S$12, Despachos[[#This Row],[N° Reclamo]])</f>
        <v>0</v>
      </c>
    </row>
    <row r="106" spans="1:18">
      <c r="A106">
        <v>200182352</v>
      </c>
      <c r="B106" s="33">
        <v>46071</v>
      </c>
      <c r="C106">
        <v>3</v>
      </c>
      <c r="D106" t="s">
        <v>5479</v>
      </c>
      <c r="E106" t="s">
        <v>5480</v>
      </c>
      <c r="F106" t="s">
        <v>5481</v>
      </c>
      <c r="G106" t="s">
        <v>5345</v>
      </c>
      <c r="H106" t="s">
        <v>5462</v>
      </c>
      <c r="I106" s="33">
        <v>46073</v>
      </c>
      <c r="L106" t="s">
        <v>5311</v>
      </c>
      <c r="M106" t="str">
        <f>IF(Despachos[[#This Row],[N° Reclamo]]=3, "SR","")</f>
        <v>SR</v>
      </c>
      <c r="N106">
        <f>COUNTIF($S$2:$S$12, Despachos[[#This Row],[N° Reclamo]])</f>
        <v>0</v>
      </c>
    </row>
    <row r="107" spans="1:18">
      <c r="A107">
        <v>200182408</v>
      </c>
      <c r="B107" s="33">
        <v>46072</v>
      </c>
      <c r="C107">
        <v>1</v>
      </c>
      <c r="D107" t="s">
        <v>5482</v>
      </c>
      <c r="E107" t="s">
        <v>119</v>
      </c>
      <c r="F107" t="s">
        <v>5483</v>
      </c>
      <c r="G107" t="s">
        <v>5345</v>
      </c>
      <c r="H107" t="s">
        <v>5462</v>
      </c>
      <c r="I107" s="33">
        <v>46073</v>
      </c>
      <c r="L107" t="s">
        <v>46</v>
      </c>
      <c r="M107" t="str">
        <f>IF(Despachos[[#This Row],[N° Reclamo]]=3, "SR","")</f>
        <v/>
      </c>
      <c r="N107">
        <f>COUNTIF($S$2:$S$12, Despachos[[#This Row],[N° Reclamo]])</f>
        <v>0</v>
      </c>
    </row>
    <row r="108" spans="1:18">
      <c r="A108">
        <v>200182383</v>
      </c>
      <c r="B108" s="33">
        <v>46072</v>
      </c>
      <c r="C108">
        <v>1</v>
      </c>
      <c r="D108" t="s">
        <v>5484</v>
      </c>
      <c r="E108" t="s">
        <v>218</v>
      </c>
      <c r="F108" t="s">
        <v>5485</v>
      </c>
      <c r="G108" t="s">
        <v>5310</v>
      </c>
      <c r="H108" t="s">
        <v>5462</v>
      </c>
      <c r="I108" s="33">
        <v>46073</v>
      </c>
      <c r="L108" t="s">
        <v>241</v>
      </c>
      <c r="M108" t="str">
        <f>IF(Despachos[[#This Row],[N° Reclamo]]=3, "SR","")</f>
        <v/>
      </c>
      <c r="N108">
        <f>COUNTIF($S$2:$S$12, Despachos[[#This Row],[N° Reclamo]])</f>
        <v>0</v>
      </c>
    </row>
    <row r="109" spans="1:18">
      <c r="A109">
        <v>200182370</v>
      </c>
      <c r="B109" s="33">
        <v>46072</v>
      </c>
      <c r="C109">
        <v>101160219</v>
      </c>
      <c r="D109" t="s">
        <v>5486</v>
      </c>
      <c r="E109" t="s">
        <v>5343</v>
      </c>
      <c r="F109" t="s">
        <v>5487</v>
      </c>
      <c r="G109" t="s">
        <v>5446</v>
      </c>
      <c r="H109" t="s">
        <v>5462</v>
      </c>
      <c r="I109" s="33">
        <v>46073</v>
      </c>
      <c r="L109" t="s">
        <v>5311</v>
      </c>
      <c r="M109" t="str">
        <f>IF(Despachos[[#This Row],[N° Reclamo]]=3, "SR","")</f>
        <v/>
      </c>
      <c r="N109">
        <f>COUNTIF($S$2:$S$12, Despachos[[#This Row],[N° Reclamo]])</f>
        <v>0</v>
      </c>
    </row>
    <row r="110" spans="1:18">
      <c r="A110">
        <v>200182359</v>
      </c>
      <c r="B110" s="33">
        <v>46072</v>
      </c>
      <c r="C110">
        <v>101144050</v>
      </c>
      <c r="D110" t="s">
        <v>5342</v>
      </c>
      <c r="E110" t="s">
        <v>5343</v>
      </c>
      <c r="F110" t="s">
        <v>5487</v>
      </c>
      <c r="G110" t="s">
        <v>5446</v>
      </c>
      <c r="H110" t="s">
        <v>5462</v>
      </c>
      <c r="I110" s="33">
        <v>46073</v>
      </c>
      <c r="L110" t="s">
        <v>5311</v>
      </c>
      <c r="M110" t="str">
        <f>IF(Despachos[[#This Row],[N° Reclamo]]=3, "SR","")</f>
        <v/>
      </c>
      <c r="N110">
        <f>COUNTIF($S$2:$S$12, Despachos[[#This Row],[N° Reclamo]])</f>
        <v>0</v>
      </c>
    </row>
    <row r="111" spans="1:18">
      <c r="A111">
        <v>200182354</v>
      </c>
      <c r="B111" s="33">
        <v>46072</v>
      </c>
      <c r="C111">
        <v>0</v>
      </c>
      <c r="D111" t="s">
        <v>5342</v>
      </c>
      <c r="E111" t="s">
        <v>5343</v>
      </c>
      <c r="F111" t="s">
        <v>5488</v>
      </c>
      <c r="G111" t="s">
        <v>5345</v>
      </c>
      <c r="H111" t="s">
        <v>5462</v>
      </c>
      <c r="I111" s="33">
        <v>46073</v>
      </c>
      <c r="L111" t="s">
        <v>5311</v>
      </c>
      <c r="M111" t="str">
        <f>IF(Despachos[[#This Row],[N° Reclamo]]=3, "SR","")</f>
        <v/>
      </c>
      <c r="N111">
        <f>COUNTIF($S$2:$S$12, Despachos[[#This Row],[N° Reclamo]])</f>
        <v>0</v>
      </c>
    </row>
    <row r="112" spans="1:18">
      <c r="A112">
        <v>200182413</v>
      </c>
      <c r="B112" s="33">
        <v>46073</v>
      </c>
      <c r="C112">
        <v>101146601</v>
      </c>
      <c r="D112" t="s">
        <v>5347</v>
      </c>
      <c r="E112" t="s">
        <v>5348</v>
      </c>
      <c r="F112" t="s">
        <v>5489</v>
      </c>
      <c r="G112" t="s">
        <v>5394</v>
      </c>
      <c r="H112" t="s">
        <v>5462</v>
      </c>
      <c r="I112" s="33">
        <v>46073</v>
      </c>
      <c r="L112" t="s">
        <v>5311</v>
      </c>
      <c r="M112" t="str">
        <f>IF(Despachos[[#This Row],[N° Reclamo]]=3, "SR","")</f>
        <v/>
      </c>
      <c r="N112">
        <f>COUNTIF($S$2:$S$12, Despachos[[#This Row],[N° Reclamo]])</f>
        <v>0</v>
      </c>
    </row>
    <row r="113" spans="1:14">
      <c r="A113">
        <v>200182339</v>
      </c>
      <c r="B113" s="33">
        <v>46071</v>
      </c>
      <c r="C113">
        <v>101159104</v>
      </c>
      <c r="D113" t="s">
        <v>5490</v>
      </c>
      <c r="E113" t="s">
        <v>5352</v>
      </c>
      <c r="F113" t="s">
        <v>5491</v>
      </c>
      <c r="G113" t="s">
        <v>5345</v>
      </c>
      <c r="H113" t="s">
        <v>5462</v>
      </c>
      <c r="I113" s="33">
        <v>46073</v>
      </c>
      <c r="L113" t="s">
        <v>5311</v>
      </c>
      <c r="M113" t="str">
        <f>IF(Despachos[[#This Row],[N° Reclamo]]=3, "SR","")</f>
        <v/>
      </c>
      <c r="N113">
        <f>COUNTIF($S$2:$S$12, Despachos[[#This Row],[N° Reclamo]])</f>
        <v>0</v>
      </c>
    </row>
    <row r="114" spans="1:14">
      <c r="A114">
        <v>200182382</v>
      </c>
      <c r="B114" s="33">
        <v>46072</v>
      </c>
      <c r="C114">
        <v>1</v>
      </c>
      <c r="D114" t="s">
        <v>5492</v>
      </c>
      <c r="E114" t="s">
        <v>219</v>
      </c>
      <c r="F114" t="s">
        <v>5493</v>
      </c>
      <c r="G114" t="s">
        <v>5310</v>
      </c>
      <c r="H114" t="s">
        <v>5462</v>
      </c>
      <c r="I114" s="33">
        <v>46073</v>
      </c>
      <c r="L114" t="s">
        <v>241</v>
      </c>
      <c r="M114" t="str">
        <f>IF(Despachos[[#This Row],[N° Reclamo]]=3, "SR","")</f>
        <v/>
      </c>
      <c r="N114">
        <f>COUNTIF($S$2:$S$12, Despachos[[#This Row],[N° Reclamo]])</f>
        <v>0</v>
      </c>
    </row>
    <row r="115" spans="1:14">
      <c r="A115">
        <v>200182371</v>
      </c>
      <c r="B115" s="33">
        <v>46072</v>
      </c>
      <c r="C115">
        <v>101160515</v>
      </c>
      <c r="D115" t="s">
        <v>5358</v>
      </c>
      <c r="E115" t="s">
        <v>5359</v>
      </c>
      <c r="F115" t="s">
        <v>5494</v>
      </c>
      <c r="G115" t="s">
        <v>5310</v>
      </c>
      <c r="H115" t="s">
        <v>5462</v>
      </c>
      <c r="I115" s="33">
        <v>46073</v>
      </c>
      <c r="L115" t="s">
        <v>5311</v>
      </c>
      <c r="M115" t="str">
        <f>IF(Despachos[[#This Row],[N° Reclamo]]=3, "SR","")</f>
        <v/>
      </c>
      <c r="N115">
        <f>COUNTIF($S$2:$S$12, Despachos[[#This Row],[N° Reclamo]])</f>
        <v>0</v>
      </c>
    </row>
    <row r="116" spans="1:14">
      <c r="A116">
        <v>200182358</v>
      </c>
      <c r="B116" s="33">
        <v>46072</v>
      </c>
      <c r="C116">
        <v>101160342</v>
      </c>
      <c r="D116" t="s">
        <v>5358</v>
      </c>
      <c r="E116" t="s">
        <v>5359</v>
      </c>
      <c r="F116" t="s">
        <v>5494</v>
      </c>
      <c r="G116" t="s">
        <v>5310</v>
      </c>
      <c r="H116" t="s">
        <v>5462</v>
      </c>
      <c r="I116" s="33">
        <v>46073</v>
      </c>
      <c r="L116" t="s">
        <v>5311</v>
      </c>
      <c r="M116" t="str">
        <f>IF(Despachos[[#This Row],[N° Reclamo]]=3, "SR","")</f>
        <v/>
      </c>
      <c r="N116">
        <f>COUNTIF($S$2:$S$12, Despachos[[#This Row],[N° Reclamo]])</f>
        <v>0</v>
      </c>
    </row>
    <row r="117" spans="1:14">
      <c r="A117">
        <v>200182448</v>
      </c>
      <c r="B117" s="33">
        <v>46073</v>
      </c>
      <c r="C117">
        <v>101160506</v>
      </c>
      <c r="D117" t="s">
        <v>159</v>
      </c>
      <c r="E117" t="s">
        <v>161</v>
      </c>
      <c r="F117" t="s">
        <v>5495</v>
      </c>
      <c r="G117" t="s">
        <v>5310</v>
      </c>
      <c r="H117" t="s">
        <v>5462</v>
      </c>
      <c r="I117" s="33">
        <v>46073</v>
      </c>
      <c r="L117" t="s">
        <v>166</v>
      </c>
      <c r="M117" t="str">
        <f>IF(Despachos[[#This Row],[N° Reclamo]]=3, "SR","")</f>
        <v/>
      </c>
      <c r="N117">
        <f>COUNTIF($S$2:$S$12, Despachos[[#This Row],[N° Reclamo]])</f>
        <v>0</v>
      </c>
    </row>
    <row r="118" spans="1:14">
      <c r="A118">
        <v>200182373</v>
      </c>
      <c r="B118" s="33">
        <v>46072</v>
      </c>
      <c r="C118">
        <v>0</v>
      </c>
      <c r="D118" t="s">
        <v>5431</v>
      </c>
      <c r="E118" t="s">
        <v>5447</v>
      </c>
      <c r="F118" t="s">
        <v>5496</v>
      </c>
      <c r="G118" t="s">
        <v>5329</v>
      </c>
      <c r="H118" t="s">
        <v>5462</v>
      </c>
      <c r="I118" s="33">
        <v>46073</v>
      </c>
      <c r="L118" t="s">
        <v>5311</v>
      </c>
      <c r="M118" t="str">
        <f>IF(Despachos[[#This Row],[N° Reclamo]]=3, "SR","")</f>
        <v/>
      </c>
      <c r="N118">
        <f>COUNTIF($S$2:$S$12, Despachos[[#This Row],[N° Reclamo]])</f>
        <v>0</v>
      </c>
    </row>
    <row r="119" spans="1:14">
      <c r="A119">
        <v>200182446</v>
      </c>
      <c r="B119" s="33">
        <v>46073</v>
      </c>
      <c r="C119">
        <v>2</v>
      </c>
      <c r="D119" t="s">
        <v>5431</v>
      </c>
      <c r="E119" t="s">
        <v>5447</v>
      </c>
      <c r="F119" t="s">
        <v>5496</v>
      </c>
      <c r="G119" t="s">
        <v>5329</v>
      </c>
      <c r="H119" t="s">
        <v>5462</v>
      </c>
      <c r="I119" s="33">
        <v>46073</v>
      </c>
      <c r="L119" t="s">
        <v>5311</v>
      </c>
      <c r="M119" t="str">
        <f>IF(Despachos[[#This Row],[N° Reclamo]]=3, "SR","")</f>
        <v/>
      </c>
      <c r="N119">
        <f>COUNTIF($S$2:$S$12, Despachos[[#This Row],[N° Reclamo]])</f>
        <v>0</v>
      </c>
    </row>
    <row r="120" spans="1:14">
      <c r="A120">
        <v>200182438</v>
      </c>
      <c r="B120" s="33">
        <v>46073</v>
      </c>
      <c r="C120">
        <v>101160768</v>
      </c>
      <c r="D120" t="s">
        <v>5497</v>
      </c>
      <c r="E120" t="s">
        <v>5498</v>
      </c>
      <c r="F120" t="s">
        <v>5499</v>
      </c>
      <c r="G120" t="s">
        <v>5329</v>
      </c>
      <c r="H120" t="s">
        <v>5462</v>
      </c>
      <c r="I120" s="33">
        <v>46073</v>
      </c>
      <c r="L120" t="s">
        <v>5311</v>
      </c>
      <c r="M120" t="str">
        <f>IF(Despachos[[#This Row],[N° Reclamo]]=3, "SR","")</f>
        <v/>
      </c>
      <c r="N120">
        <f>COUNTIF($S$2:$S$12, Despachos[[#This Row],[N° Reclamo]])</f>
        <v>0</v>
      </c>
    </row>
    <row r="121" spans="1:14">
      <c r="A121">
        <v>200182377</v>
      </c>
      <c r="B121" s="33">
        <v>46072</v>
      </c>
      <c r="C121">
        <v>0</v>
      </c>
      <c r="D121" t="s">
        <v>5500</v>
      </c>
      <c r="E121" t="s">
        <v>5498</v>
      </c>
      <c r="F121" t="s">
        <v>5499</v>
      </c>
      <c r="G121" t="s">
        <v>5329</v>
      </c>
      <c r="H121" t="s">
        <v>5462</v>
      </c>
      <c r="I121" s="33">
        <v>46073</v>
      </c>
      <c r="L121" t="s">
        <v>5311</v>
      </c>
      <c r="M121" t="str">
        <f>IF(Despachos[[#This Row],[N° Reclamo]]=3, "SR","")</f>
        <v/>
      </c>
      <c r="N121">
        <f>COUNTIF($S$2:$S$12, Despachos[[#This Row],[N° Reclamo]])</f>
        <v>0</v>
      </c>
    </row>
    <row r="122" spans="1:14">
      <c r="A122">
        <v>200182429</v>
      </c>
      <c r="B122" s="33">
        <v>46073</v>
      </c>
      <c r="C122">
        <v>101160497</v>
      </c>
      <c r="D122" t="s">
        <v>5501</v>
      </c>
      <c r="E122" t="s">
        <v>5502</v>
      </c>
      <c r="F122" t="s">
        <v>5503</v>
      </c>
      <c r="G122" t="s">
        <v>5345</v>
      </c>
      <c r="H122" t="s">
        <v>5462</v>
      </c>
      <c r="I122" s="33">
        <v>46073</v>
      </c>
      <c r="L122" t="s">
        <v>5311</v>
      </c>
      <c r="M122" t="str">
        <f>IF(Despachos[[#This Row],[N° Reclamo]]=3, "SR","")</f>
        <v/>
      </c>
      <c r="N122">
        <f>COUNTIF($S$2:$S$12, Despachos[[#This Row],[N° Reclamo]])</f>
        <v>0</v>
      </c>
    </row>
    <row r="123" spans="1:14">
      <c r="A123">
        <v>200182381</v>
      </c>
      <c r="B123" s="33">
        <v>46072</v>
      </c>
      <c r="C123">
        <v>101160218</v>
      </c>
      <c r="D123" t="s">
        <v>517</v>
      </c>
      <c r="E123" t="s">
        <v>193</v>
      </c>
      <c r="F123" t="s">
        <v>5504</v>
      </c>
      <c r="G123" t="s">
        <v>5310</v>
      </c>
      <c r="H123" t="s">
        <v>5462</v>
      </c>
      <c r="I123" s="33">
        <v>46073</v>
      </c>
      <c r="L123" t="s">
        <v>192</v>
      </c>
      <c r="M123" t="str">
        <f>IF(Despachos[[#This Row],[N° Reclamo]]=3, "SR","")</f>
        <v/>
      </c>
      <c r="N123">
        <f>COUNTIF($S$2:$S$12, Despachos[[#This Row],[N° Reclamo]])</f>
        <v>0</v>
      </c>
    </row>
    <row r="124" spans="1:14">
      <c r="A124">
        <v>200182401</v>
      </c>
      <c r="B124" s="33">
        <v>46072</v>
      </c>
      <c r="C124">
        <v>0</v>
      </c>
      <c r="D124" t="s">
        <v>517</v>
      </c>
      <c r="E124" t="s">
        <v>193</v>
      </c>
      <c r="F124" t="s">
        <v>5504</v>
      </c>
      <c r="G124" t="s">
        <v>5310</v>
      </c>
      <c r="H124" t="s">
        <v>5462</v>
      </c>
      <c r="I124" s="33">
        <v>46073</v>
      </c>
      <c r="L124" t="s">
        <v>192</v>
      </c>
      <c r="M124" t="str">
        <f>IF(Despachos[[#This Row],[N° Reclamo]]=3, "SR","")</f>
        <v/>
      </c>
      <c r="N124">
        <f>COUNTIF($S$2:$S$12, Despachos[[#This Row],[N° Reclamo]])</f>
        <v>0</v>
      </c>
    </row>
    <row r="125" spans="1:14">
      <c r="A125">
        <v>200182237</v>
      </c>
      <c r="B125" s="33">
        <v>46066</v>
      </c>
      <c r="C125">
        <v>2</v>
      </c>
      <c r="D125" t="s">
        <v>5505</v>
      </c>
      <c r="E125" t="s">
        <v>5506</v>
      </c>
      <c r="F125" t="s">
        <v>5507</v>
      </c>
      <c r="G125" t="s">
        <v>5413</v>
      </c>
      <c r="H125" t="s">
        <v>5462</v>
      </c>
      <c r="I125" s="33">
        <v>46073</v>
      </c>
      <c r="L125" t="s">
        <v>5311</v>
      </c>
      <c r="M125" t="str">
        <f>IF(Despachos[[#This Row],[N° Reclamo]]=3, "SR","")</f>
        <v/>
      </c>
      <c r="N125">
        <f>COUNTIF($S$2:$S$12, Despachos[[#This Row],[N° Reclamo]])</f>
        <v>0</v>
      </c>
    </row>
    <row r="126" spans="1:14">
      <c r="A126">
        <v>200182416</v>
      </c>
      <c r="B126" s="33">
        <v>46073</v>
      </c>
      <c r="C126">
        <v>0</v>
      </c>
      <c r="D126" t="s">
        <v>5414</v>
      </c>
      <c r="E126" t="s">
        <v>5415</v>
      </c>
      <c r="F126" t="s">
        <v>5508</v>
      </c>
      <c r="G126" t="s">
        <v>5345</v>
      </c>
      <c r="H126" t="s">
        <v>5462</v>
      </c>
      <c r="I126" s="33">
        <v>46073</v>
      </c>
      <c r="L126" t="s">
        <v>5311</v>
      </c>
      <c r="M126" t="str">
        <f>IF(Despachos[[#This Row],[N° Reclamo]]=3, "SR","")</f>
        <v/>
      </c>
      <c r="N126">
        <f>COUNTIF($S$2:$S$12, Despachos[[#This Row],[N° Reclamo]])</f>
        <v>0</v>
      </c>
    </row>
    <row r="127" spans="1:14">
      <c r="A127">
        <v>200182399</v>
      </c>
      <c r="B127" s="33">
        <v>46072</v>
      </c>
      <c r="C127">
        <v>1</v>
      </c>
      <c r="D127" t="s">
        <v>5509</v>
      </c>
      <c r="E127" t="s">
        <v>5415</v>
      </c>
      <c r="F127" t="s">
        <v>5508</v>
      </c>
      <c r="G127" t="s">
        <v>5345</v>
      </c>
      <c r="H127" t="s">
        <v>5462</v>
      </c>
      <c r="I127" s="33">
        <v>46073</v>
      </c>
      <c r="L127" t="s">
        <v>5311</v>
      </c>
      <c r="M127" t="str">
        <f>IF(Despachos[[#This Row],[N° Reclamo]]=3, "SR","")</f>
        <v/>
      </c>
      <c r="N127">
        <f>COUNTIF($S$2:$S$12, Despachos[[#This Row],[N° Reclamo]])</f>
        <v>0</v>
      </c>
    </row>
    <row r="128" spans="1:14">
      <c r="A128">
        <v>200182386</v>
      </c>
      <c r="B128" s="33">
        <v>46072</v>
      </c>
      <c r="C128">
        <v>2</v>
      </c>
      <c r="D128" t="s">
        <v>517</v>
      </c>
      <c r="E128" t="s">
        <v>5510</v>
      </c>
      <c r="F128" t="s">
        <v>5511</v>
      </c>
      <c r="G128" t="s">
        <v>5310</v>
      </c>
      <c r="H128" t="s">
        <v>5462</v>
      </c>
      <c r="I128" s="33">
        <v>46073</v>
      </c>
      <c r="L128" t="s">
        <v>5311</v>
      </c>
      <c r="M128" t="str">
        <f>IF(Despachos[[#This Row],[N° Reclamo]]=3, "SR","")</f>
        <v/>
      </c>
      <c r="N128">
        <f>COUNTIF($S$2:$S$12, Despachos[[#This Row],[N° Reclamo]])</f>
        <v>0</v>
      </c>
    </row>
    <row r="129" spans="1:14">
      <c r="A129">
        <v>200182440</v>
      </c>
      <c r="B129" s="33">
        <v>46073</v>
      </c>
      <c r="C129">
        <v>101160798</v>
      </c>
      <c r="D129" t="s">
        <v>5351</v>
      </c>
      <c r="E129" t="s">
        <v>5374</v>
      </c>
      <c r="F129" t="s">
        <v>5512</v>
      </c>
      <c r="G129" t="s">
        <v>5345</v>
      </c>
      <c r="H129" t="s">
        <v>5462</v>
      </c>
      <c r="I129" s="33">
        <v>46073</v>
      </c>
      <c r="L129" t="s">
        <v>5311</v>
      </c>
      <c r="M129" t="str">
        <f>IF(Despachos[[#This Row],[N° Reclamo]]=3, "SR","")</f>
        <v/>
      </c>
      <c r="N129">
        <f>COUNTIF($S$2:$S$12, Despachos[[#This Row],[N° Reclamo]])</f>
        <v>0</v>
      </c>
    </row>
    <row r="130" spans="1:14">
      <c r="A130">
        <v>200182423</v>
      </c>
      <c r="B130" s="33">
        <v>46073</v>
      </c>
      <c r="C130">
        <v>101160549</v>
      </c>
      <c r="D130" t="s">
        <v>5417</v>
      </c>
      <c r="E130" t="s">
        <v>5418</v>
      </c>
      <c r="F130" t="s">
        <v>5513</v>
      </c>
      <c r="G130" t="s">
        <v>5420</v>
      </c>
      <c r="H130" t="s">
        <v>5462</v>
      </c>
      <c r="I130" s="33">
        <v>46073</v>
      </c>
      <c r="L130" t="s">
        <v>5311</v>
      </c>
      <c r="M130" t="str">
        <f>IF(Despachos[[#This Row],[N° Reclamo]]=3, "SR","")</f>
        <v/>
      </c>
      <c r="N130">
        <f>COUNTIF($S$2:$S$12, Despachos[[#This Row],[N° Reclamo]])</f>
        <v>0</v>
      </c>
    </row>
    <row r="131" spans="1:14">
      <c r="A131">
        <v>200182378</v>
      </c>
      <c r="B131" s="33">
        <v>46072</v>
      </c>
      <c r="C131">
        <v>101160544</v>
      </c>
      <c r="D131" t="s">
        <v>5423</v>
      </c>
      <c r="E131" t="s">
        <v>5424</v>
      </c>
      <c r="F131" t="s">
        <v>5514</v>
      </c>
      <c r="G131" t="s">
        <v>5345</v>
      </c>
      <c r="H131" t="s">
        <v>5462</v>
      </c>
      <c r="I131" s="33">
        <v>46073</v>
      </c>
      <c r="L131" t="s">
        <v>5311</v>
      </c>
      <c r="M131" t="str">
        <f>IF(Despachos[[#This Row],[N° Reclamo]]=3, "SR","")</f>
        <v/>
      </c>
      <c r="N131">
        <f>COUNTIF($S$2:$S$12, Despachos[[#This Row],[N° Reclamo]])</f>
        <v>0</v>
      </c>
    </row>
    <row r="132" spans="1:14">
      <c r="A132">
        <v>200182379</v>
      </c>
      <c r="B132" s="33">
        <v>46072</v>
      </c>
      <c r="C132">
        <v>0</v>
      </c>
      <c r="D132" t="s">
        <v>5423</v>
      </c>
      <c r="E132" t="s">
        <v>5424</v>
      </c>
      <c r="F132" t="s">
        <v>5514</v>
      </c>
      <c r="G132" t="s">
        <v>5345</v>
      </c>
      <c r="H132" t="s">
        <v>5462</v>
      </c>
      <c r="I132" s="33">
        <v>46073</v>
      </c>
      <c r="L132" t="s">
        <v>5311</v>
      </c>
      <c r="M132" t="str">
        <f>IF(Despachos[[#This Row],[N° Reclamo]]=3, "SR","")</f>
        <v/>
      </c>
      <c r="N132">
        <f>COUNTIF($S$2:$S$12, Despachos[[#This Row],[N° Reclamo]])</f>
        <v>0</v>
      </c>
    </row>
    <row r="133" spans="1:14">
      <c r="A133">
        <v>200182334</v>
      </c>
      <c r="B133" s="33">
        <v>46071</v>
      </c>
      <c r="C133">
        <v>101159532</v>
      </c>
      <c r="D133" t="s">
        <v>295</v>
      </c>
      <c r="E133" t="s">
        <v>99</v>
      </c>
      <c r="F133" t="s">
        <v>5515</v>
      </c>
      <c r="G133" t="s">
        <v>5452</v>
      </c>
      <c r="H133" t="s">
        <v>5462</v>
      </c>
      <c r="I133" s="33">
        <v>46073</v>
      </c>
      <c r="L133" t="s">
        <v>46</v>
      </c>
      <c r="M133" t="str">
        <f>IF(Despachos[[#This Row],[N° Reclamo]]=3, "SR","")</f>
        <v/>
      </c>
      <c r="N133">
        <f>COUNTIF($S$2:$S$12, Despachos[[#This Row],[N° Reclamo]])</f>
        <v>0</v>
      </c>
    </row>
    <row r="134" spans="1:14">
      <c r="A134">
        <v>200182436</v>
      </c>
      <c r="B134" s="33">
        <v>46073</v>
      </c>
      <c r="C134">
        <v>0</v>
      </c>
      <c r="D134" t="s">
        <v>5516</v>
      </c>
      <c r="E134" t="s">
        <v>5517</v>
      </c>
      <c r="F134" t="s">
        <v>5518</v>
      </c>
      <c r="G134" t="s">
        <v>5345</v>
      </c>
      <c r="H134" t="s">
        <v>5462</v>
      </c>
      <c r="I134" s="33">
        <v>46073</v>
      </c>
      <c r="L134" t="s">
        <v>5311</v>
      </c>
      <c r="M134" t="str">
        <f>IF(Despachos[[#This Row],[N° Reclamo]]=3, "SR","")</f>
        <v/>
      </c>
      <c r="N134">
        <f>COUNTIF($S$2:$S$12, Despachos[[#This Row],[N° Reclamo]])</f>
        <v>0</v>
      </c>
    </row>
    <row r="135" spans="1:14">
      <c r="A135">
        <v>200182402</v>
      </c>
      <c r="B135" s="33">
        <v>46072</v>
      </c>
      <c r="C135">
        <v>101160555</v>
      </c>
      <c r="D135" t="s">
        <v>5519</v>
      </c>
      <c r="E135" t="s">
        <v>5520</v>
      </c>
      <c r="F135" t="s">
        <v>5521</v>
      </c>
      <c r="G135" t="s">
        <v>5345</v>
      </c>
      <c r="H135" t="s">
        <v>5462</v>
      </c>
      <c r="I135" s="33">
        <v>46073</v>
      </c>
      <c r="L135" t="s">
        <v>5311</v>
      </c>
      <c r="M135" t="str">
        <f>IF(Despachos[[#This Row],[N° Reclamo]]=3, "SR","")</f>
        <v/>
      </c>
      <c r="N135">
        <f>COUNTIF($S$2:$S$12, Despachos[[#This Row],[N° Reclamo]])</f>
        <v>0</v>
      </c>
    </row>
    <row r="136" spans="1:14">
      <c r="A136">
        <v>200182385</v>
      </c>
      <c r="B136" s="33">
        <v>46072</v>
      </c>
      <c r="C136">
        <v>101160314</v>
      </c>
      <c r="D136" t="s">
        <v>5431</v>
      </c>
      <c r="E136" t="s">
        <v>5522</v>
      </c>
      <c r="F136" t="s">
        <v>5523</v>
      </c>
      <c r="G136" t="s">
        <v>5329</v>
      </c>
      <c r="H136" t="s">
        <v>5462</v>
      </c>
      <c r="I136" s="33">
        <v>46073</v>
      </c>
      <c r="L136" t="s">
        <v>5311</v>
      </c>
      <c r="M136" t="str">
        <f>IF(Despachos[[#This Row],[N° Reclamo]]=3, "SR","")</f>
        <v/>
      </c>
      <c r="N136">
        <f>COUNTIF($S$2:$S$12, Despachos[[#This Row],[N° Reclamo]])</f>
        <v>0</v>
      </c>
    </row>
    <row r="137" spans="1:14">
      <c r="A137">
        <v>200182345</v>
      </c>
      <c r="B137" s="33">
        <v>46071</v>
      </c>
      <c r="C137">
        <v>3</v>
      </c>
      <c r="D137" t="s">
        <v>5524</v>
      </c>
      <c r="E137" t="s">
        <v>5525</v>
      </c>
      <c r="F137" t="s">
        <v>5526</v>
      </c>
      <c r="G137" t="s">
        <v>5329</v>
      </c>
      <c r="H137" t="s">
        <v>5462</v>
      </c>
      <c r="I137" s="33">
        <v>46073</v>
      </c>
      <c r="L137" t="s">
        <v>5311</v>
      </c>
      <c r="M137" t="str">
        <f>IF(Despachos[[#This Row],[N° Reclamo]]=3, "SR","")</f>
        <v>SR</v>
      </c>
      <c r="N137">
        <f>COUNTIF($S$2:$S$12, Despachos[[#This Row],[N° Reclamo]])</f>
        <v>0</v>
      </c>
    </row>
    <row r="138" spans="1:14">
      <c r="A138">
        <v>200182437</v>
      </c>
      <c r="B138" s="33">
        <v>46073</v>
      </c>
      <c r="C138">
        <v>101160704</v>
      </c>
      <c r="D138" t="s">
        <v>5454</v>
      </c>
      <c r="E138" t="s">
        <v>5455</v>
      </c>
      <c r="F138" t="s">
        <v>5527</v>
      </c>
      <c r="G138" t="s">
        <v>5329</v>
      </c>
      <c r="H138" t="s">
        <v>5462</v>
      </c>
      <c r="I138" s="33">
        <v>46073</v>
      </c>
      <c r="L138" t="s">
        <v>5311</v>
      </c>
      <c r="M138" t="str">
        <f>IF(Despachos[[#This Row],[N° Reclamo]]=3, "SR","")</f>
        <v/>
      </c>
      <c r="N138">
        <f>COUNTIF($S$2:$S$12, Despachos[[#This Row],[N° Reclamo]])</f>
        <v>0</v>
      </c>
    </row>
    <row r="139" spans="1:14">
      <c r="A139">
        <v>200182455</v>
      </c>
      <c r="B139" s="33">
        <v>46073</v>
      </c>
      <c r="C139">
        <v>101160802</v>
      </c>
      <c r="D139" t="s">
        <v>5454</v>
      </c>
      <c r="E139" t="s">
        <v>5455</v>
      </c>
      <c r="F139" t="s">
        <v>5527</v>
      </c>
      <c r="G139" t="s">
        <v>5329</v>
      </c>
      <c r="H139" t="s">
        <v>5462</v>
      </c>
      <c r="I139" s="33">
        <v>46073</v>
      </c>
      <c r="L139" t="s">
        <v>5311</v>
      </c>
      <c r="M139" t="str">
        <f>IF(Despachos[[#This Row],[N° Reclamo]]=3, "SR","")</f>
        <v/>
      </c>
      <c r="N139">
        <f>COUNTIF($S$2:$S$12, Despachos[[#This Row],[N° Reclamo]])</f>
        <v>0</v>
      </c>
    </row>
    <row r="140" spans="1:14">
      <c r="A140">
        <v>200182380</v>
      </c>
      <c r="B140" s="33">
        <v>46072</v>
      </c>
      <c r="C140">
        <v>101160563</v>
      </c>
      <c r="D140" t="s">
        <v>5423</v>
      </c>
      <c r="E140" t="s">
        <v>5528</v>
      </c>
      <c r="F140" t="s">
        <v>5529</v>
      </c>
      <c r="G140" t="s">
        <v>5345</v>
      </c>
      <c r="H140" t="s">
        <v>5462</v>
      </c>
      <c r="I140" s="33">
        <v>46073</v>
      </c>
      <c r="L140" t="s">
        <v>5311</v>
      </c>
      <c r="M140" t="str">
        <f>IF(Despachos[[#This Row],[N° Reclamo]]=3, "SR","")</f>
        <v/>
      </c>
      <c r="N140">
        <f>COUNTIF($S$2:$S$12, Despachos[[#This Row],[N° Reclamo]])</f>
        <v>0</v>
      </c>
    </row>
    <row r="141" spans="1:14">
      <c r="A141">
        <v>200182426</v>
      </c>
      <c r="B141" s="33">
        <v>46073</v>
      </c>
      <c r="C141">
        <v>1</v>
      </c>
      <c r="D141" t="s">
        <v>5530</v>
      </c>
      <c r="E141" t="s">
        <v>5531</v>
      </c>
      <c r="F141" t="s">
        <v>5532</v>
      </c>
      <c r="G141" t="s">
        <v>5452</v>
      </c>
      <c r="H141" t="s">
        <v>5462</v>
      </c>
      <c r="I141" s="33">
        <v>46073</v>
      </c>
      <c r="L141" t="s">
        <v>5311</v>
      </c>
      <c r="M141" t="str">
        <f>IF(Despachos[[#This Row],[N° Reclamo]]=3, "SR","")</f>
        <v/>
      </c>
      <c r="N141">
        <f>COUNTIF($S$2:$S$12, Despachos[[#This Row],[N° Reclamo]])</f>
        <v>0</v>
      </c>
    </row>
    <row r="142" spans="1:14">
      <c r="A142">
        <v>200182447</v>
      </c>
      <c r="B142" s="33">
        <v>46073</v>
      </c>
      <c r="C142">
        <v>2</v>
      </c>
      <c r="D142" t="s">
        <v>5431</v>
      </c>
      <c r="E142" t="s">
        <v>5533</v>
      </c>
      <c r="F142" t="s">
        <v>5534</v>
      </c>
      <c r="G142" t="s">
        <v>5329</v>
      </c>
      <c r="H142" t="s">
        <v>5462</v>
      </c>
      <c r="I142" s="33">
        <v>46073</v>
      </c>
      <c r="L142" t="s">
        <v>5311</v>
      </c>
      <c r="M142" t="str">
        <f>IF(Despachos[[#This Row],[N° Reclamo]]=3, "SR","")</f>
        <v/>
      </c>
      <c r="N142">
        <f>COUNTIF($S$2:$S$12, Despachos[[#This Row],[N° Reclamo]])</f>
        <v>0</v>
      </c>
    </row>
    <row r="143" spans="1:14">
      <c r="A143">
        <v>200182272</v>
      </c>
      <c r="B143" s="33">
        <v>46066</v>
      </c>
      <c r="C143">
        <v>1</v>
      </c>
      <c r="D143" t="s">
        <v>5431</v>
      </c>
      <c r="E143" t="s">
        <v>5533</v>
      </c>
      <c r="F143" t="s">
        <v>5534</v>
      </c>
      <c r="G143" t="s">
        <v>5329</v>
      </c>
      <c r="H143" t="s">
        <v>5462</v>
      </c>
      <c r="I143" s="33">
        <v>46073</v>
      </c>
      <c r="L143" t="s">
        <v>5311</v>
      </c>
      <c r="M143" t="str">
        <f>IF(Despachos[[#This Row],[N° Reclamo]]=3, "SR","")</f>
        <v/>
      </c>
      <c r="N143">
        <f>COUNTIF($S$2:$S$12, Despachos[[#This Row],[N° Reclamo]])</f>
        <v>0</v>
      </c>
    </row>
    <row r="144" spans="1:14">
      <c r="A144">
        <v>200182431</v>
      </c>
      <c r="B144" s="33">
        <v>46073</v>
      </c>
      <c r="C144">
        <v>101160699</v>
      </c>
      <c r="D144" t="s">
        <v>5535</v>
      </c>
      <c r="E144" t="s">
        <v>5536</v>
      </c>
      <c r="F144" t="s">
        <v>5537</v>
      </c>
      <c r="G144" t="s">
        <v>5310</v>
      </c>
      <c r="H144" t="s">
        <v>5462</v>
      </c>
      <c r="I144" s="33">
        <v>46073</v>
      </c>
      <c r="L144" t="s">
        <v>5311</v>
      </c>
      <c r="M144" t="str">
        <f>IF(Despachos[[#This Row],[N° Reclamo]]=3, "SR","")</f>
        <v/>
      </c>
      <c r="N144">
        <f>COUNTIF($S$2:$S$12, Despachos[[#This Row],[N° Reclamo]])</f>
        <v>0</v>
      </c>
    </row>
    <row r="145" spans="1:14">
      <c r="A145">
        <v>200182346</v>
      </c>
      <c r="B145" s="33">
        <v>46071</v>
      </c>
      <c r="C145">
        <v>101160258</v>
      </c>
      <c r="D145" t="s">
        <v>5535</v>
      </c>
      <c r="E145" t="s">
        <v>5538</v>
      </c>
      <c r="F145" t="s">
        <v>5537</v>
      </c>
      <c r="G145" t="s">
        <v>5310</v>
      </c>
      <c r="H145" t="s">
        <v>5462</v>
      </c>
      <c r="I145" s="33">
        <v>46073</v>
      </c>
      <c r="L145" t="s">
        <v>5311</v>
      </c>
      <c r="M145" t="str">
        <f>IF(Despachos[[#This Row],[N° Reclamo]]=3, "SR","")</f>
        <v/>
      </c>
      <c r="N145">
        <f>COUNTIF($S$2:$S$12, Despachos[[#This Row],[N° Reclamo]])</f>
        <v>0</v>
      </c>
    </row>
    <row r="146" spans="1:14">
      <c r="A146">
        <v>200182388</v>
      </c>
      <c r="B146" s="33">
        <v>46072</v>
      </c>
      <c r="C146">
        <v>0</v>
      </c>
      <c r="D146" t="s">
        <v>5539</v>
      </c>
      <c r="E146" t="s">
        <v>5435</v>
      </c>
      <c r="F146" t="s">
        <v>5540</v>
      </c>
      <c r="G146" t="s">
        <v>5345</v>
      </c>
      <c r="H146" t="s">
        <v>5462</v>
      </c>
      <c r="I146" s="33">
        <v>46073</v>
      </c>
      <c r="L146" t="s">
        <v>5311</v>
      </c>
      <c r="M146" t="str">
        <f>IF(Despachos[[#This Row],[N° Reclamo]]=3, "SR","")</f>
        <v/>
      </c>
      <c r="N146">
        <f>COUNTIF($S$2:$S$12, Despachos[[#This Row],[N° Reclamo]])</f>
        <v>0</v>
      </c>
    </row>
    <row r="147" spans="1:14">
      <c r="A147">
        <v>200182427</v>
      </c>
      <c r="B147" s="33">
        <v>46073</v>
      </c>
      <c r="C147">
        <v>101160672</v>
      </c>
      <c r="D147" t="s">
        <v>5434</v>
      </c>
      <c r="E147" t="s">
        <v>5435</v>
      </c>
      <c r="F147" t="s">
        <v>5540</v>
      </c>
      <c r="G147" t="s">
        <v>5345</v>
      </c>
      <c r="H147" t="s">
        <v>5462</v>
      </c>
      <c r="I147" s="33">
        <v>46073</v>
      </c>
      <c r="L147" t="s">
        <v>5311</v>
      </c>
      <c r="M147" t="str">
        <f>IF(Despachos[[#This Row],[N° Reclamo]]=3, "SR","")</f>
        <v/>
      </c>
      <c r="N147">
        <f>COUNTIF($S$2:$S$12, Despachos[[#This Row],[N° Reclamo]])</f>
        <v>0</v>
      </c>
    </row>
    <row r="148" spans="1:14">
      <c r="A148">
        <v>200182411</v>
      </c>
      <c r="B148" s="33">
        <v>46073</v>
      </c>
      <c r="C148">
        <v>101160519</v>
      </c>
      <c r="D148" t="s">
        <v>5382</v>
      </c>
      <c r="E148" t="s">
        <v>5383</v>
      </c>
      <c r="F148" t="s">
        <v>5541</v>
      </c>
      <c r="G148" t="s">
        <v>5310</v>
      </c>
      <c r="H148" t="s">
        <v>5462</v>
      </c>
      <c r="I148" s="33">
        <v>46073</v>
      </c>
      <c r="L148" t="s">
        <v>5311</v>
      </c>
      <c r="M148" t="str">
        <f>IF(Despachos[[#This Row],[N° Reclamo]]=3, "SR","")</f>
        <v/>
      </c>
      <c r="N148">
        <f>COUNTIF($S$2:$S$12, Despachos[[#This Row],[N° Reclamo]])</f>
        <v>0</v>
      </c>
    </row>
    <row r="149" spans="1:14">
      <c r="A149">
        <v>200182376</v>
      </c>
      <c r="B149" s="33">
        <v>46072</v>
      </c>
      <c r="C149">
        <v>101160380</v>
      </c>
      <c r="D149" t="s">
        <v>5382</v>
      </c>
      <c r="E149" t="s">
        <v>5383</v>
      </c>
      <c r="F149" t="s">
        <v>5541</v>
      </c>
      <c r="G149" t="s">
        <v>5310</v>
      </c>
      <c r="H149" t="s">
        <v>5462</v>
      </c>
      <c r="I149" s="33">
        <v>46073</v>
      </c>
      <c r="L149" t="s">
        <v>5311</v>
      </c>
      <c r="M149" t="str">
        <f>IF(Despachos[[#This Row],[N° Reclamo]]=3, "SR","")</f>
        <v/>
      </c>
      <c r="N149">
        <f>COUNTIF($S$2:$S$12, Despachos[[#This Row],[N° Reclamo]])</f>
        <v>0</v>
      </c>
    </row>
    <row r="150" spans="1:14">
      <c r="A150">
        <v>200182432</v>
      </c>
      <c r="B150" s="33">
        <v>46073</v>
      </c>
      <c r="C150">
        <v>101160461</v>
      </c>
      <c r="D150" t="s">
        <v>5382</v>
      </c>
      <c r="E150" t="s">
        <v>5383</v>
      </c>
      <c r="F150" t="s">
        <v>5541</v>
      </c>
      <c r="G150" t="s">
        <v>5310</v>
      </c>
      <c r="H150" t="s">
        <v>5462</v>
      </c>
      <c r="I150" s="33">
        <v>46073</v>
      </c>
      <c r="L150" t="s">
        <v>5311</v>
      </c>
      <c r="M150" t="str">
        <f>IF(Despachos[[#This Row],[N° Reclamo]]=3, "SR","")</f>
        <v/>
      </c>
      <c r="N150">
        <f>COUNTIF($S$2:$S$12, Despachos[[#This Row],[N° Reclamo]])</f>
        <v>0</v>
      </c>
    </row>
    <row r="151" spans="1:14">
      <c r="A151">
        <v>200182393</v>
      </c>
      <c r="B151" s="33">
        <v>46072</v>
      </c>
      <c r="C151">
        <v>101160480</v>
      </c>
      <c r="D151" t="s">
        <v>5382</v>
      </c>
      <c r="E151" t="s">
        <v>5383</v>
      </c>
      <c r="F151" t="s">
        <v>5541</v>
      </c>
      <c r="G151" t="s">
        <v>5310</v>
      </c>
      <c r="H151" t="s">
        <v>5462</v>
      </c>
      <c r="I151" s="33">
        <v>46073</v>
      </c>
      <c r="L151" t="s">
        <v>5311</v>
      </c>
      <c r="M151" t="str">
        <f>IF(Despachos[[#This Row],[N° Reclamo]]=3, "SR","")</f>
        <v/>
      </c>
      <c r="N151">
        <f>COUNTIF($S$2:$S$12, Despachos[[#This Row],[N° Reclamo]])</f>
        <v>0</v>
      </c>
    </row>
    <row r="152" spans="1:14">
      <c r="A152">
        <v>200182451</v>
      </c>
      <c r="B152" s="33">
        <v>46073</v>
      </c>
      <c r="C152">
        <v>0</v>
      </c>
      <c r="D152" t="s">
        <v>5332</v>
      </c>
      <c r="E152" t="s">
        <v>5542</v>
      </c>
      <c r="F152" t="s">
        <v>5543</v>
      </c>
      <c r="G152" t="s">
        <v>5310</v>
      </c>
      <c r="H152" t="s">
        <v>5462</v>
      </c>
      <c r="I152" s="33">
        <v>46073</v>
      </c>
      <c r="L152" t="s">
        <v>5311</v>
      </c>
      <c r="M152" t="str">
        <f>IF(Despachos[[#This Row],[N° Reclamo]]=3, "SR","")</f>
        <v/>
      </c>
      <c r="N152">
        <f>COUNTIF($S$2:$S$12, Despachos[[#This Row],[N° Reclamo]])</f>
        <v>0</v>
      </c>
    </row>
    <row r="153" spans="1:14">
      <c r="A153">
        <v>200182330</v>
      </c>
      <c r="B153" s="33">
        <v>46071</v>
      </c>
      <c r="C153">
        <v>1</v>
      </c>
      <c r="D153" t="s">
        <v>5438</v>
      </c>
      <c r="E153" t="s">
        <v>226</v>
      </c>
      <c r="F153" t="s">
        <v>5544</v>
      </c>
      <c r="G153" t="s">
        <v>5440</v>
      </c>
      <c r="H153" t="s">
        <v>5462</v>
      </c>
      <c r="I153" s="33">
        <v>46073</v>
      </c>
      <c r="L153" t="s">
        <v>136</v>
      </c>
      <c r="M153" t="str">
        <f>IF(Despachos[[#This Row],[N° Reclamo]]=3, "SR","")</f>
        <v/>
      </c>
      <c r="N153">
        <f>COUNTIF($S$2:$S$12, Despachos[[#This Row],[N° Reclamo]])</f>
        <v>0</v>
      </c>
    </row>
    <row r="154" spans="1:14">
      <c r="A154">
        <v>200182406</v>
      </c>
      <c r="B154" s="33">
        <v>46072</v>
      </c>
      <c r="C154">
        <v>0</v>
      </c>
      <c r="D154" t="s">
        <v>5438</v>
      </c>
      <c r="E154" t="s">
        <v>226</v>
      </c>
      <c r="F154" t="s">
        <v>5544</v>
      </c>
      <c r="G154" t="s">
        <v>5440</v>
      </c>
      <c r="H154" t="s">
        <v>5462</v>
      </c>
      <c r="I154" s="33">
        <v>46073</v>
      </c>
      <c r="L154" t="s">
        <v>136</v>
      </c>
      <c r="M154" t="str">
        <f>IF(Despachos[[#This Row],[N° Reclamo]]=3, "SR","")</f>
        <v/>
      </c>
      <c r="N154">
        <f>COUNTIF($S$2:$S$12, Despachos[[#This Row],[N° Reclamo]])</f>
        <v>0</v>
      </c>
    </row>
    <row r="155" spans="1:14">
      <c r="A155">
        <v>200182392</v>
      </c>
      <c r="B155" s="33">
        <v>46072</v>
      </c>
      <c r="C155">
        <v>0</v>
      </c>
      <c r="D155" t="s">
        <v>5438</v>
      </c>
      <c r="E155" t="s">
        <v>226</v>
      </c>
      <c r="F155" t="s">
        <v>5544</v>
      </c>
      <c r="G155" t="s">
        <v>5440</v>
      </c>
      <c r="H155" t="s">
        <v>5462</v>
      </c>
      <c r="I155" s="33">
        <v>46073</v>
      </c>
      <c r="L155" t="s">
        <v>136</v>
      </c>
      <c r="M155" t="str">
        <f>IF(Despachos[[#This Row],[N° Reclamo]]=3, "SR","")</f>
        <v/>
      </c>
      <c r="N155">
        <f>COUNTIF($S$2:$S$12, Despachos[[#This Row],[N° Reclamo]])</f>
        <v>0</v>
      </c>
    </row>
    <row r="156" spans="1:14">
      <c r="A156">
        <v>200182338</v>
      </c>
      <c r="B156" s="33">
        <v>46071</v>
      </c>
      <c r="C156">
        <v>0</v>
      </c>
      <c r="D156" t="s">
        <v>5362</v>
      </c>
      <c r="E156" t="s">
        <v>5545</v>
      </c>
      <c r="F156" t="s">
        <v>5546</v>
      </c>
      <c r="G156" t="s">
        <v>5310</v>
      </c>
      <c r="H156" t="s">
        <v>5462</v>
      </c>
      <c r="I156" s="33">
        <v>46073</v>
      </c>
      <c r="L156" t="s">
        <v>5311</v>
      </c>
      <c r="M156" t="str">
        <f>IF(Despachos[[#This Row],[N° Reclamo]]=3, "SR","")</f>
        <v/>
      </c>
      <c r="N156">
        <f>COUNTIF($S$2:$S$12, Despachos[[#This Row],[N° Reclamo]])</f>
        <v>0</v>
      </c>
    </row>
    <row r="157" spans="1:14">
      <c r="A157">
        <v>200182335</v>
      </c>
      <c r="B157" s="33">
        <v>46071</v>
      </c>
      <c r="C157">
        <v>101160317</v>
      </c>
      <c r="D157" t="s">
        <v>5321</v>
      </c>
      <c r="E157" t="s">
        <v>5322</v>
      </c>
      <c r="F157" t="s">
        <v>5547</v>
      </c>
      <c r="G157" t="s">
        <v>5310</v>
      </c>
      <c r="I157" s="33">
        <v>46072</v>
      </c>
      <c r="L157" t="s">
        <v>5311</v>
      </c>
      <c r="M157" t="str">
        <f>IF(Despachos[[#This Row],[N° Reclamo]]=3, "SR","")</f>
        <v/>
      </c>
      <c r="N157">
        <f>COUNTIF($S$2:$S$12, Despachos[[#This Row],[N° Reclamo]])</f>
        <v>0</v>
      </c>
    </row>
    <row r="158" spans="1:14">
      <c r="A158">
        <v>200182336</v>
      </c>
      <c r="B158" s="33">
        <v>46071</v>
      </c>
      <c r="C158">
        <v>101160116</v>
      </c>
      <c r="D158" t="s">
        <v>5321</v>
      </c>
      <c r="E158" t="s">
        <v>5322</v>
      </c>
      <c r="F158" t="s">
        <v>5547</v>
      </c>
      <c r="G158" t="s">
        <v>5310</v>
      </c>
      <c r="I158" s="33">
        <v>46072</v>
      </c>
      <c r="L158" t="s">
        <v>5311</v>
      </c>
      <c r="M158" t="str">
        <f>IF(Despachos[[#This Row],[N° Reclamo]]=3, "SR","")</f>
        <v/>
      </c>
      <c r="N158">
        <f>COUNTIF($S$2:$S$12, Despachos[[#This Row],[N° Reclamo]])</f>
        <v>0</v>
      </c>
    </row>
    <row r="159" spans="1:14">
      <c r="A159">
        <v>200182342</v>
      </c>
      <c r="B159" s="33">
        <v>46071</v>
      </c>
      <c r="C159">
        <v>101160116</v>
      </c>
      <c r="D159" t="s">
        <v>5321</v>
      </c>
      <c r="E159" t="s">
        <v>5322</v>
      </c>
      <c r="F159" t="s">
        <v>5547</v>
      </c>
      <c r="G159" t="s">
        <v>5310</v>
      </c>
      <c r="I159" s="33">
        <v>46072</v>
      </c>
      <c r="L159" t="s">
        <v>5311</v>
      </c>
      <c r="M159" t="str">
        <f>IF(Despachos[[#This Row],[N° Reclamo]]=3, "SR","")</f>
        <v/>
      </c>
      <c r="N159">
        <f>COUNTIF($S$2:$S$12, Despachos[[#This Row],[N° Reclamo]])</f>
        <v>0</v>
      </c>
    </row>
    <row r="160" spans="1:14">
      <c r="A160">
        <v>200182316</v>
      </c>
      <c r="B160" s="33">
        <v>46071</v>
      </c>
      <c r="C160">
        <v>101160185</v>
      </c>
      <c r="D160" t="s">
        <v>492</v>
      </c>
      <c r="E160" t="s">
        <v>39</v>
      </c>
      <c r="F160" t="s">
        <v>5548</v>
      </c>
      <c r="G160" t="s">
        <v>5345</v>
      </c>
      <c r="I160" s="33">
        <v>46072</v>
      </c>
      <c r="L160" t="s">
        <v>46</v>
      </c>
      <c r="M160" t="str">
        <f>IF(Despachos[[#This Row],[N° Reclamo]]=3, "SR","")</f>
        <v/>
      </c>
      <c r="N160">
        <f>COUNTIF($S$2:$S$12, Despachos[[#This Row],[N° Reclamo]])</f>
        <v>0</v>
      </c>
    </row>
    <row r="161" spans="1:14">
      <c r="A161">
        <v>200182331</v>
      </c>
      <c r="B161" s="33">
        <v>46071</v>
      </c>
      <c r="C161">
        <v>101156028</v>
      </c>
      <c r="D161" t="s">
        <v>5431</v>
      </c>
      <c r="E161" t="s">
        <v>5327</v>
      </c>
      <c r="F161" t="s">
        <v>5549</v>
      </c>
      <c r="G161" t="s">
        <v>5329</v>
      </c>
      <c r="I161" s="33">
        <v>46072</v>
      </c>
      <c r="L161" t="s">
        <v>5311</v>
      </c>
      <c r="M161" t="str">
        <f>IF(Despachos[[#This Row],[N° Reclamo]]=3, "SR","")</f>
        <v/>
      </c>
      <c r="N161">
        <f>COUNTIF($S$2:$S$12, Despachos[[#This Row],[N° Reclamo]])</f>
        <v>0</v>
      </c>
    </row>
    <row r="162" spans="1:14">
      <c r="A162">
        <v>200182301</v>
      </c>
      <c r="B162" s="33">
        <v>46071</v>
      </c>
      <c r="C162">
        <v>101160110</v>
      </c>
      <c r="D162" t="s">
        <v>5431</v>
      </c>
      <c r="E162" t="s">
        <v>5327</v>
      </c>
      <c r="F162" t="s">
        <v>5549</v>
      </c>
      <c r="G162" t="s">
        <v>5329</v>
      </c>
      <c r="I162" s="33">
        <v>46072</v>
      </c>
      <c r="L162" t="s">
        <v>5311</v>
      </c>
      <c r="M162" t="str">
        <f>IF(Despachos[[#This Row],[N° Reclamo]]=3, "SR","")</f>
        <v/>
      </c>
      <c r="N162">
        <f>COUNTIF($S$2:$S$12, Despachos[[#This Row],[N° Reclamo]])</f>
        <v>0</v>
      </c>
    </row>
    <row r="163" spans="1:14">
      <c r="A163">
        <v>200182314</v>
      </c>
      <c r="B163" s="33">
        <v>46071</v>
      </c>
      <c r="C163">
        <v>101159994</v>
      </c>
      <c r="D163" t="s">
        <v>5434</v>
      </c>
      <c r="E163" t="s">
        <v>5550</v>
      </c>
      <c r="F163" t="s">
        <v>5551</v>
      </c>
      <c r="G163" t="s">
        <v>5345</v>
      </c>
      <c r="I163" s="33">
        <v>46072</v>
      </c>
      <c r="L163" t="s">
        <v>5311</v>
      </c>
      <c r="M163" t="str">
        <f>IF(Despachos[[#This Row],[N° Reclamo]]=3, "SR","")</f>
        <v/>
      </c>
      <c r="N163">
        <f>COUNTIF($S$2:$S$12, Despachos[[#This Row],[N° Reclamo]])</f>
        <v>0</v>
      </c>
    </row>
    <row r="164" spans="1:14">
      <c r="A164">
        <v>200182305</v>
      </c>
      <c r="B164" s="33">
        <v>46071</v>
      </c>
      <c r="C164">
        <v>101159576</v>
      </c>
      <c r="D164" t="s">
        <v>5318</v>
      </c>
      <c r="E164" t="s">
        <v>221</v>
      </c>
      <c r="F164" t="s">
        <v>5552</v>
      </c>
      <c r="G164" t="s">
        <v>5329</v>
      </c>
      <c r="I164" s="33">
        <v>46072</v>
      </c>
      <c r="L164" t="s">
        <v>247</v>
      </c>
      <c r="M164" t="str">
        <f>IF(Despachos[[#This Row],[N° Reclamo]]=3, "SR","")</f>
        <v/>
      </c>
      <c r="N164">
        <f>COUNTIF($S$2:$S$12, Despachos[[#This Row],[N° Reclamo]])</f>
        <v>0</v>
      </c>
    </row>
    <row r="165" spans="1:14">
      <c r="A165">
        <v>200182294</v>
      </c>
      <c r="B165" s="33">
        <v>46071</v>
      </c>
      <c r="C165">
        <v>0</v>
      </c>
      <c r="D165" t="s">
        <v>5318</v>
      </c>
      <c r="E165" t="s">
        <v>221</v>
      </c>
      <c r="F165" t="s">
        <v>5552</v>
      </c>
      <c r="G165" t="s">
        <v>5329</v>
      </c>
      <c r="I165" s="33">
        <v>46072</v>
      </c>
      <c r="L165" t="s">
        <v>247</v>
      </c>
      <c r="M165" t="str">
        <f>IF(Despachos[[#This Row],[N° Reclamo]]=3, "SR","")</f>
        <v/>
      </c>
      <c r="N165">
        <f>COUNTIF($S$2:$S$12, Despachos[[#This Row],[N° Reclamo]])</f>
        <v>0</v>
      </c>
    </row>
    <row r="166" spans="1:14">
      <c r="A166">
        <v>200182303</v>
      </c>
      <c r="B166" s="33">
        <v>46071</v>
      </c>
      <c r="C166">
        <v>101159840</v>
      </c>
      <c r="D166" t="s">
        <v>517</v>
      </c>
      <c r="E166" t="s">
        <v>193</v>
      </c>
      <c r="F166" t="s">
        <v>5553</v>
      </c>
      <c r="G166" t="s">
        <v>5310</v>
      </c>
      <c r="I166" s="33">
        <v>46072</v>
      </c>
      <c r="L166" t="s">
        <v>192</v>
      </c>
      <c r="M166" t="str">
        <f>IF(Despachos[[#This Row],[N° Reclamo]]=3, "SR","")</f>
        <v/>
      </c>
      <c r="N166">
        <f>COUNTIF($S$2:$S$12, Despachos[[#This Row],[N° Reclamo]])</f>
        <v>0</v>
      </c>
    </row>
    <row r="167" spans="1:14">
      <c r="A167">
        <v>200182304</v>
      </c>
      <c r="B167" s="33">
        <v>46071</v>
      </c>
      <c r="C167">
        <v>101145454</v>
      </c>
      <c r="D167" t="s">
        <v>5368</v>
      </c>
      <c r="E167" t="s">
        <v>5369</v>
      </c>
      <c r="F167" t="s">
        <v>5554</v>
      </c>
      <c r="G167" t="s">
        <v>5329</v>
      </c>
      <c r="I167" s="33">
        <v>46072</v>
      </c>
      <c r="L167" t="s">
        <v>5311</v>
      </c>
      <c r="M167" t="str">
        <f>IF(Despachos[[#This Row],[N° Reclamo]]=3, "SR","")</f>
        <v/>
      </c>
      <c r="N167">
        <f>COUNTIF($S$2:$S$12, Despachos[[#This Row],[N° Reclamo]])</f>
        <v>0</v>
      </c>
    </row>
    <row r="168" spans="1:14">
      <c r="A168">
        <v>200182323</v>
      </c>
      <c r="B168" s="33">
        <v>46071</v>
      </c>
      <c r="C168">
        <v>101160128</v>
      </c>
      <c r="D168" t="s">
        <v>5368</v>
      </c>
      <c r="E168" t="s">
        <v>5369</v>
      </c>
      <c r="F168" t="s">
        <v>5554</v>
      </c>
      <c r="G168" t="s">
        <v>5329</v>
      </c>
      <c r="I168" s="33">
        <v>46072</v>
      </c>
      <c r="L168" t="s">
        <v>5311</v>
      </c>
      <c r="M168" t="str">
        <f>IF(Despachos[[#This Row],[N° Reclamo]]=3, "SR","")</f>
        <v/>
      </c>
      <c r="N168">
        <f>COUNTIF($S$2:$S$12, Despachos[[#This Row],[N° Reclamo]])</f>
        <v>0</v>
      </c>
    </row>
    <row r="169" spans="1:14">
      <c r="A169">
        <v>200182306</v>
      </c>
      <c r="B169" s="33">
        <v>46071</v>
      </c>
      <c r="C169">
        <v>0</v>
      </c>
      <c r="D169" t="s">
        <v>5414</v>
      </c>
      <c r="E169" t="s">
        <v>5415</v>
      </c>
      <c r="F169" t="s">
        <v>5555</v>
      </c>
      <c r="G169" t="s">
        <v>5345</v>
      </c>
      <c r="I169" s="33">
        <v>46072</v>
      </c>
      <c r="L169" t="s">
        <v>5311</v>
      </c>
      <c r="M169" t="str">
        <f>IF(Despachos[[#This Row],[N° Reclamo]]=3, "SR","")</f>
        <v/>
      </c>
      <c r="N169">
        <f>COUNTIF($S$2:$S$12, Despachos[[#This Row],[N° Reclamo]])</f>
        <v>0</v>
      </c>
    </row>
    <row r="170" spans="1:14">
      <c r="A170">
        <v>200182328</v>
      </c>
      <c r="B170" s="33">
        <v>46071</v>
      </c>
      <c r="C170">
        <v>101144303</v>
      </c>
      <c r="D170" t="s">
        <v>5362</v>
      </c>
      <c r="E170" t="s">
        <v>5421</v>
      </c>
      <c r="F170" t="s">
        <v>5556</v>
      </c>
      <c r="G170" t="s">
        <v>5310</v>
      </c>
      <c r="I170" s="33">
        <v>46072</v>
      </c>
      <c r="L170" t="s">
        <v>5311</v>
      </c>
      <c r="M170" t="str">
        <f>IF(Despachos[[#This Row],[N° Reclamo]]=3, "SR","")</f>
        <v/>
      </c>
      <c r="N170">
        <f>COUNTIF($S$2:$S$12, Despachos[[#This Row],[N° Reclamo]])</f>
        <v>0</v>
      </c>
    </row>
    <row r="171" spans="1:14">
      <c r="A171">
        <v>200182325</v>
      </c>
      <c r="B171" s="33">
        <v>46071</v>
      </c>
      <c r="C171">
        <v>101160243</v>
      </c>
      <c r="D171" t="s">
        <v>5423</v>
      </c>
      <c r="E171" t="s">
        <v>5424</v>
      </c>
      <c r="F171" t="s">
        <v>5557</v>
      </c>
      <c r="G171" t="s">
        <v>5345</v>
      </c>
      <c r="I171" s="33">
        <v>46072</v>
      </c>
      <c r="L171" t="s">
        <v>5311</v>
      </c>
      <c r="M171" t="str">
        <f>IF(Despachos[[#This Row],[N° Reclamo]]=3, "SR","")</f>
        <v/>
      </c>
      <c r="N171">
        <f>COUNTIF($S$2:$S$12, Despachos[[#This Row],[N° Reclamo]])</f>
        <v>0</v>
      </c>
    </row>
    <row r="172" spans="1:14">
      <c r="A172">
        <v>200182326</v>
      </c>
      <c r="B172" s="33">
        <v>46071</v>
      </c>
      <c r="C172">
        <v>101160296</v>
      </c>
      <c r="D172" t="s">
        <v>5423</v>
      </c>
      <c r="E172" t="s">
        <v>5424</v>
      </c>
      <c r="F172" t="s">
        <v>5557</v>
      </c>
      <c r="G172" t="s">
        <v>5345</v>
      </c>
      <c r="I172" s="33">
        <v>46072</v>
      </c>
      <c r="L172" t="s">
        <v>5311</v>
      </c>
      <c r="M172" t="str">
        <f>IF(Despachos[[#This Row],[N° Reclamo]]=3, "SR","")</f>
        <v/>
      </c>
      <c r="N172">
        <f>COUNTIF($S$2:$S$12, Despachos[[#This Row],[N° Reclamo]])</f>
        <v>0</v>
      </c>
    </row>
    <row r="173" spans="1:14">
      <c r="A173">
        <v>200182307</v>
      </c>
      <c r="B173" s="33">
        <v>46071</v>
      </c>
      <c r="C173">
        <v>101159529</v>
      </c>
      <c r="D173" t="s">
        <v>492</v>
      </c>
      <c r="E173" t="s">
        <v>5558</v>
      </c>
      <c r="F173" t="s">
        <v>5559</v>
      </c>
      <c r="G173" t="s">
        <v>5339</v>
      </c>
      <c r="I173" s="33">
        <v>46072</v>
      </c>
      <c r="L173" t="s">
        <v>5311</v>
      </c>
      <c r="M173" t="str">
        <f>IF(Despachos[[#This Row],[N° Reclamo]]=3, "SR","")</f>
        <v/>
      </c>
      <c r="N173">
        <f>COUNTIF($S$2:$S$12, Despachos[[#This Row],[N° Reclamo]])</f>
        <v>0</v>
      </c>
    </row>
    <row r="174" spans="1:14">
      <c r="A174">
        <v>200181681</v>
      </c>
      <c r="B174" s="33">
        <v>46052</v>
      </c>
      <c r="C174">
        <v>3</v>
      </c>
      <c r="D174" t="s">
        <v>5396</v>
      </c>
      <c r="E174" t="s">
        <v>5525</v>
      </c>
      <c r="F174" t="s">
        <v>5560</v>
      </c>
      <c r="G174" t="s">
        <v>5329</v>
      </c>
      <c r="I174" s="33">
        <v>46072</v>
      </c>
      <c r="L174" t="s">
        <v>5311</v>
      </c>
      <c r="M174" t="str">
        <f>IF(Despachos[[#This Row],[N° Reclamo]]=3, "SR","")</f>
        <v>SR</v>
      </c>
      <c r="N174">
        <f>COUNTIF($S$2:$S$12, Despachos[[#This Row],[N° Reclamo]])</f>
        <v>0</v>
      </c>
    </row>
    <row r="175" spans="1:14">
      <c r="A175">
        <v>200176650</v>
      </c>
      <c r="B175" s="33">
        <v>45931</v>
      </c>
      <c r="C175">
        <v>3</v>
      </c>
      <c r="D175" t="s">
        <v>5396</v>
      </c>
      <c r="E175" t="s">
        <v>5525</v>
      </c>
      <c r="F175" t="s">
        <v>5560</v>
      </c>
      <c r="G175" t="s">
        <v>5329</v>
      </c>
      <c r="I175" s="33">
        <v>46072</v>
      </c>
      <c r="L175" t="s">
        <v>5311</v>
      </c>
      <c r="M175" t="str">
        <f>IF(Despachos[[#This Row],[N° Reclamo]]=3, "SR","")</f>
        <v>SR</v>
      </c>
      <c r="N175">
        <f>COUNTIF($S$2:$S$12, Despachos[[#This Row],[N° Reclamo]])</f>
        <v>0</v>
      </c>
    </row>
    <row r="176" spans="1:14">
      <c r="A176">
        <v>200182279</v>
      </c>
      <c r="B176" s="33">
        <v>46066</v>
      </c>
      <c r="C176">
        <v>101159152</v>
      </c>
      <c r="D176" t="s">
        <v>5561</v>
      </c>
      <c r="E176" t="s">
        <v>5562</v>
      </c>
      <c r="F176" t="s">
        <v>5563</v>
      </c>
      <c r="G176" t="s">
        <v>5473</v>
      </c>
      <c r="I176" s="33">
        <v>46072</v>
      </c>
      <c r="L176" t="s">
        <v>5311</v>
      </c>
      <c r="M176" t="str">
        <f>IF(Despachos[[#This Row],[N° Reclamo]]=3, "SR","")</f>
        <v/>
      </c>
      <c r="N176">
        <f>COUNTIF($S$2:$S$12, Despachos[[#This Row],[N° Reclamo]])</f>
        <v>0</v>
      </c>
    </row>
    <row r="177" spans="1:14">
      <c r="A177">
        <v>200182277</v>
      </c>
      <c r="B177" s="33">
        <v>46066</v>
      </c>
      <c r="C177">
        <v>101159152</v>
      </c>
      <c r="D177" t="s">
        <v>5561</v>
      </c>
      <c r="E177" t="s">
        <v>5562</v>
      </c>
      <c r="F177" t="s">
        <v>5563</v>
      </c>
      <c r="G177" t="s">
        <v>5473</v>
      </c>
      <c r="I177" s="33">
        <v>46072</v>
      </c>
      <c r="L177" t="s">
        <v>5311</v>
      </c>
      <c r="M177" t="str">
        <f>IF(Despachos[[#This Row],[N° Reclamo]]=3, "SR","")</f>
        <v/>
      </c>
      <c r="N177">
        <f>COUNTIF($S$2:$S$12, Despachos[[#This Row],[N° Reclamo]])</f>
        <v>0</v>
      </c>
    </row>
    <row r="178" spans="1:14">
      <c r="A178">
        <v>200182332</v>
      </c>
      <c r="B178" s="33">
        <v>46071</v>
      </c>
      <c r="C178">
        <v>101160269</v>
      </c>
      <c r="D178" t="s">
        <v>5564</v>
      </c>
      <c r="E178" t="s">
        <v>131</v>
      </c>
      <c r="F178" t="s">
        <v>5565</v>
      </c>
      <c r="G178" t="s">
        <v>5429</v>
      </c>
      <c r="I178" s="33">
        <v>46072</v>
      </c>
      <c r="L178" t="s">
        <v>136</v>
      </c>
      <c r="M178" t="str">
        <f>IF(Despachos[[#This Row],[N° Reclamo]]=3, "SR","")</f>
        <v/>
      </c>
      <c r="N178">
        <f>COUNTIF($S$2:$S$12, Despachos[[#This Row],[N° Reclamo]])</f>
        <v>0</v>
      </c>
    </row>
    <row r="179" spans="1:14">
      <c r="A179">
        <v>200182302</v>
      </c>
      <c r="B179" s="33">
        <v>46071</v>
      </c>
      <c r="C179">
        <v>101160029</v>
      </c>
      <c r="D179" t="s">
        <v>5365</v>
      </c>
      <c r="E179" t="s">
        <v>5376</v>
      </c>
      <c r="F179" t="s">
        <v>5566</v>
      </c>
      <c r="G179" t="s">
        <v>5345</v>
      </c>
      <c r="I179" s="33">
        <v>46072</v>
      </c>
      <c r="L179" t="s">
        <v>5311</v>
      </c>
      <c r="M179" t="str">
        <f>IF(Despachos[[#This Row],[N° Reclamo]]=3, "SR","")</f>
        <v/>
      </c>
      <c r="N179">
        <f>COUNTIF($S$2:$S$12, Despachos[[#This Row],[N° Reclamo]])</f>
        <v>0</v>
      </c>
    </row>
    <row r="180" spans="1:14">
      <c r="A180">
        <v>200182276</v>
      </c>
      <c r="B180" s="33">
        <v>46066</v>
      </c>
      <c r="C180">
        <v>101157665</v>
      </c>
      <c r="D180" t="s">
        <v>5457</v>
      </c>
      <c r="E180" t="s">
        <v>5567</v>
      </c>
      <c r="F180" t="s">
        <v>5568</v>
      </c>
      <c r="G180" t="s">
        <v>5310</v>
      </c>
      <c r="I180" s="33">
        <v>46072</v>
      </c>
      <c r="L180" t="s">
        <v>5311</v>
      </c>
      <c r="M180" t="str">
        <f>IF(Despachos[[#This Row],[N° Reclamo]]=3, "SR","")</f>
        <v/>
      </c>
      <c r="N180">
        <f>COUNTIF($S$2:$S$12, Despachos[[#This Row],[N° Reclamo]])</f>
        <v>0</v>
      </c>
    </row>
    <row r="181" spans="1:14">
      <c r="A181">
        <v>200182275</v>
      </c>
      <c r="B181" s="33">
        <v>46066</v>
      </c>
      <c r="C181">
        <v>101157665</v>
      </c>
      <c r="D181" t="s">
        <v>5457</v>
      </c>
      <c r="E181" t="s">
        <v>5567</v>
      </c>
      <c r="F181" t="s">
        <v>5568</v>
      </c>
      <c r="G181" t="s">
        <v>5310</v>
      </c>
      <c r="I181" s="33">
        <v>46072</v>
      </c>
      <c r="L181" t="s">
        <v>5311</v>
      </c>
      <c r="M181" t="str">
        <f>IF(Despachos[[#This Row],[N° Reclamo]]=3, "SR","")</f>
        <v/>
      </c>
      <c r="N181">
        <f>COUNTIF($S$2:$S$12, Despachos[[#This Row],[N° Reclamo]])</f>
        <v>0</v>
      </c>
    </row>
    <row r="182" spans="1:14">
      <c r="A182">
        <v>200182280</v>
      </c>
      <c r="B182" s="33">
        <v>46066</v>
      </c>
      <c r="C182">
        <v>0</v>
      </c>
      <c r="D182" t="s">
        <v>5569</v>
      </c>
      <c r="E182" t="s">
        <v>5458</v>
      </c>
      <c r="F182" t="s">
        <v>5570</v>
      </c>
      <c r="G182" t="s">
        <v>5329</v>
      </c>
      <c r="I182" s="33">
        <v>46072</v>
      </c>
      <c r="L182" t="s">
        <v>5311</v>
      </c>
      <c r="M182" t="str">
        <f>IF(Despachos[[#This Row],[N° Reclamo]]=3, "SR","")</f>
        <v/>
      </c>
      <c r="N182">
        <f>COUNTIF($S$2:$S$12, Despachos[[#This Row],[N° Reclamo]])</f>
        <v>0</v>
      </c>
    </row>
    <row r="183" spans="1:14">
      <c r="A183">
        <v>200182096</v>
      </c>
      <c r="B183" s="33">
        <v>46063</v>
      </c>
      <c r="C183">
        <v>0</v>
      </c>
      <c r="D183" t="s">
        <v>5371</v>
      </c>
      <c r="E183" t="s">
        <v>5571</v>
      </c>
      <c r="F183" t="s">
        <v>5572</v>
      </c>
      <c r="G183" t="s">
        <v>5310</v>
      </c>
      <c r="I183" s="33">
        <v>46072</v>
      </c>
      <c r="L183" t="s">
        <v>5311</v>
      </c>
      <c r="M183" t="str">
        <f>IF(Despachos[[#This Row],[N° Reclamo]]=3, "SR","")</f>
        <v/>
      </c>
      <c r="N183">
        <f>COUNTIF($S$2:$S$12, Despachos[[#This Row],[N° Reclamo]])</f>
        <v>0</v>
      </c>
    </row>
    <row r="184" spans="1:14">
      <c r="A184">
        <v>200182274</v>
      </c>
      <c r="B184" s="33">
        <v>46066</v>
      </c>
      <c r="C184">
        <v>101158993</v>
      </c>
      <c r="D184" t="s">
        <v>5382</v>
      </c>
      <c r="E184" t="s">
        <v>5383</v>
      </c>
      <c r="F184" t="s">
        <v>5573</v>
      </c>
      <c r="G184" t="s">
        <v>5310</v>
      </c>
      <c r="I184" s="33">
        <v>46072</v>
      </c>
      <c r="L184" t="s">
        <v>5311</v>
      </c>
      <c r="M184" t="str">
        <f>IF(Despachos[[#This Row],[N° Reclamo]]=3, "SR","")</f>
        <v/>
      </c>
      <c r="N184">
        <f>COUNTIF($S$2:$S$12, Despachos[[#This Row],[N° Reclamo]])</f>
        <v>0</v>
      </c>
    </row>
    <row r="185" spans="1:14">
      <c r="A185">
        <v>200182315</v>
      </c>
      <c r="B185" s="33">
        <v>46071</v>
      </c>
      <c r="C185">
        <v>101160119</v>
      </c>
      <c r="D185" t="s">
        <v>5382</v>
      </c>
      <c r="E185" t="s">
        <v>5383</v>
      </c>
      <c r="F185" t="s">
        <v>5573</v>
      </c>
      <c r="G185" t="s">
        <v>5310</v>
      </c>
      <c r="I185" s="33">
        <v>46072</v>
      </c>
      <c r="L185" t="s">
        <v>5311</v>
      </c>
      <c r="M185" t="str">
        <f>IF(Despachos[[#This Row],[N° Reclamo]]=3, "SR","")</f>
        <v/>
      </c>
      <c r="N185">
        <f>COUNTIF($S$2:$S$12, Despachos[[#This Row],[N° Reclamo]])</f>
        <v>0</v>
      </c>
    </row>
    <row r="186" spans="1:14">
      <c r="A186">
        <v>200182313</v>
      </c>
      <c r="B186" s="33">
        <v>46071</v>
      </c>
      <c r="C186">
        <v>101160221</v>
      </c>
      <c r="D186" t="s">
        <v>5438</v>
      </c>
      <c r="E186" t="s">
        <v>226</v>
      </c>
      <c r="F186" t="s">
        <v>5574</v>
      </c>
      <c r="G186" t="s">
        <v>5440</v>
      </c>
      <c r="I186" s="33">
        <v>46072</v>
      </c>
      <c r="L186" t="s">
        <v>136</v>
      </c>
      <c r="M186" t="str">
        <f>IF(Despachos[[#This Row],[N° Reclamo]]=3, "SR","")</f>
        <v/>
      </c>
      <c r="N186">
        <f>COUNTIF($S$2:$S$12, Despachos[[#This Row],[N° Reclamo]])</f>
        <v>0</v>
      </c>
    </row>
    <row r="187" spans="1:14">
      <c r="A187">
        <v>200182310</v>
      </c>
      <c r="B187" s="33">
        <v>46071</v>
      </c>
      <c r="C187">
        <v>101160200</v>
      </c>
      <c r="D187" t="s">
        <v>5438</v>
      </c>
      <c r="E187" t="s">
        <v>226</v>
      </c>
      <c r="F187" t="s">
        <v>5574</v>
      </c>
      <c r="G187" t="s">
        <v>5440</v>
      </c>
      <c r="I187" s="33">
        <v>46072</v>
      </c>
      <c r="L187" t="s">
        <v>136</v>
      </c>
      <c r="M187" t="str">
        <f>IF(Despachos[[#This Row],[N° Reclamo]]=3, "SR","")</f>
        <v/>
      </c>
      <c r="N187">
        <f>COUNTIF($S$2:$S$12, Despachos[[#This Row],[N° Reclamo]])</f>
        <v>0</v>
      </c>
    </row>
    <row r="188" spans="1:14">
      <c r="A188">
        <v>200182311</v>
      </c>
      <c r="B188" s="33">
        <v>46071</v>
      </c>
      <c r="C188">
        <v>101160227</v>
      </c>
      <c r="D188" t="s">
        <v>5438</v>
      </c>
      <c r="E188" t="s">
        <v>226</v>
      </c>
      <c r="F188" t="s">
        <v>5574</v>
      </c>
      <c r="G188" t="s">
        <v>5440</v>
      </c>
      <c r="I188" s="33">
        <v>46072</v>
      </c>
      <c r="L188" t="s">
        <v>136</v>
      </c>
      <c r="M188" t="str">
        <f>IF(Despachos[[#This Row],[N° Reclamo]]=3, "SR","")</f>
        <v/>
      </c>
      <c r="N188">
        <f>COUNTIF($S$2:$S$12, Despachos[[#This Row],[N° Reclamo]])</f>
        <v>0</v>
      </c>
    </row>
    <row r="189" spans="1:14">
      <c r="A189">
        <v>200182312</v>
      </c>
      <c r="B189" s="33">
        <v>46071</v>
      </c>
      <c r="C189">
        <v>101160225</v>
      </c>
      <c r="D189" t="s">
        <v>5438</v>
      </c>
      <c r="E189" t="s">
        <v>226</v>
      </c>
      <c r="F189" t="s">
        <v>5574</v>
      </c>
      <c r="G189" t="s">
        <v>5440</v>
      </c>
      <c r="I189" s="33">
        <v>46072</v>
      </c>
      <c r="L189" t="s">
        <v>136</v>
      </c>
      <c r="M189" t="str">
        <f>IF(Despachos[[#This Row],[N° Reclamo]]=3, "SR","")</f>
        <v/>
      </c>
      <c r="N189">
        <f>COUNTIF($S$2:$S$12, Despachos[[#This Row],[N° Reclamo]])</f>
        <v>0</v>
      </c>
    </row>
    <row r="190" spans="1:14">
      <c r="A190">
        <v>200182297</v>
      </c>
      <c r="B190" s="33">
        <v>46071</v>
      </c>
      <c r="C190">
        <v>101159471</v>
      </c>
      <c r="D190" t="s">
        <v>5362</v>
      </c>
      <c r="E190" t="s">
        <v>5545</v>
      </c>
      <c r="F190" t="s">
        <v>5575</v>
      </c>
      <c r="G190" t="s">
        <v>5310</v>
      </c>
      <c r="I190" s="33">
        <v>46072</v>
      </c>
      <c r="L190" t="s">
        <v>5311</v>
      </c>
      <c r="M190" t="str">
        <f>IF(Despachos[[#This Row],[N° Reclamo]]=3, "SR","")</f>
        <v/>
      </c>
      <c r="N190">
        <f>COUNTIF($S$2:$S$12, Despachos[[#This Row],[N° Reclamo]])</f>
        <v>0</v>
      </c>
    </row>
    <row r="191" spans="1:14">
      <c r="A191">
        <v>200182319</v>
      </c>
      <c r="B191" s="33">
        <v>46071</v>
      </c>
      <c r="C191">
        <v>101160146</v>
      </c>
      <c r="D191" t="s">
        <v>5362</v>
      </c>
      <c r="E191" t="s">
        <v>5545</v>
      </c>
      <c r="F191" t="s">
        <v>5575</v>
      </c>
      <c r="G191" t="s">
        <v>5310</v>
      </c>
      <c r="I191" s="33">
        <v>46072</v>
      </c>
      <c r="L191" t="s">
        <v>5311</v>
      </c>
      <c r="M191" t="str">
        <f>IF(Despachos[[#This Row],[N° Reclamo]]=3, "SR","")</f>
        <v/>
      </c>
      <c r="N191">
        <f>COUNTIF($S$2:$S$12, Despachos[[#This Row],[N° Reclamo]])</f>
        <v>0</v>
      </c>
    </row>
    <row r="192" spans="1:14">
      <c r="A192">
        <v>200181494</v>
      </c>
      <c r="B192" s="33">
        <v>46048</v>
      </c>
      <c r="C192">
        <v>0</v>
      </c>
      <c r="D192" t="s">
        <v>112</v>
      </c>
      <c r="E192" t="s">
        <v>104</v>
      </c>
      <c r="F192" t="s">
        <v>5576</v>
      </c>
      <c r="G192" t="s">
        <v>5461</v>
      </c>
      <c r="I192" s="33">
        <v>46058</v>
      </c>
      <c r="L192" t="s">
        <v>70</v>
      </c>
      <c r="M192" t="str">
        <f>IF(Despachos[[#This Row],[N° Reclamo]]=3, "SR","")</f>
        <v/>
      </c>
      <c r="N192">
        <f>COUNTIF($S$2:$S$12, Despachos[[#This Row],[N° Reclamo]])</f>
        <v>0</v>
      </c>
    </row>
    <row r="193" spans="1:14">
      <c r="A193">
        <v>200181793</v>
      </c>
      <c r="B193" s="33">
        <v>46056</v>
      </c>
      <c r="C193">
        <v>3</v>
      </c>
      <c r="D193" t="s">
        <v>5577</v>
      </c>
      <c r="E193" t="s">
        <v>5578</v>
      </c>
      <c r="F193" t="s">
        <v>5579</v>
      </c>
      <c r="G193" t="s">
        <v>5345</v>
      </c>
      <c r="I193" s="33">
        <v>46058</v>
      </c>
      <c r="L193" t="s">
        <v>5311</v>
      </c>
      <c r="M193" t="str">
        <f>IF(Despachos[[#This Row],[N° Reclamo]]=3, "SR","")</f>
        <v>SR</v>
      </c>
      <c r="N193">
        <f>COUNTIF($S$2:$S$12, Despachos[[#This Row],[N° Reclamo]])</f>
        <v>0</v>
      </c>
    </row>
    <row r="194" spans="1:14">
      <c r="A194">
        <v>200181910</v>
      </c>
      <c r="B194" s="33">
        <v>46058</v>
      </c>
      <c r="C194">
        <v>3</v>
      </c>
      <c r="D194" t="s">
        <v>5577</v>
      </c>
      <c r="E194" t="s">
        <v>5578</v>
      </c>
      <c r="F194" t="s">
        <v>5579</v>
      </c>
      <c r="G194" t="s">
        <v>5345</v>
      </c>
      <c r="I194" s="33">
        <v>46058</v>
      </c>
      <c r="L194" t="s">
        <v>5311</v>
      </c>
      <c r="M194" t="str">
        <f>IF(Despachos[[#This Row],[N° Reclamo]]=3, "SR","")</f>
        <v>SR</v>
      </c>
      <c r="N194">
        <f>COUNTIF($S$2:$S$12, Despachos[[#This Row],[N° Reclamo]])</f>
        <v>0</v>
      </c>
    </row>
    <row r="195" spans="1:14">
      <c r="A195">
        <v>200181559</v>
      </c>
      <c r="B195" s="33">
        <v>46049</v>
      </c>
      <c r="C195">
        <v>3</v>
      </c>
      <c r="D195" t="s">
        <v>5577</v>
      </c>
      <c r="E195" t="s">
        <v>5578</v>
      </c>
      <c r="F195" t="s">
        <v>5579</v>
      </c>
      <c r="G195" t="s">
        <v>5345</v>
      </c>
      <c r="I195" s="33">
        <v>46058</v>
      </c>
      <c r="L195" t="s">
        <v>5311</v>
      </c>
      <c r="M195" t="str">
        <f>IF(Despachos[[#This Row],[N° Reclamo]]=3, "SR","")</f>
        <v>SR</v>
      </c>
      <c r="N195">
        <f>COUNTIF($S$2:$S$12, Despachos[[#This Row],[N° Reclamo]])</f>
        <v>0</v>
      </c>
    </row>
    <row r="196" spans="1:14">
      <c r="A196">
        <v>200180467</v>
      </c>
      <c r="B196" s="33">
        <v>46021</v>
      </c>
      <c r="C196">
        <v>3</v>
      </c>
      <c r="D196" t="s">
        <v>5577</v>
      </c>
      <c r="E196" t="s">
        <v>5578</v>
      </c>
      <c r="F196" t="s">
        <v>5579</v>
      </c>
      <c r="G196" t="s">
        <v>5345</v>
      </c>
      <c r="I196" s="33">
        <v>46058</v>
      </c>
      <c r="L196" t="s">
        <v>5311</v>
      </c>
      <c r="M196" t="str">
        <f>IF(Despachos[[#This Row],[N° Reclamo]]=3, "SR","")</f>
        <v>SR</v>
      </c>
      <c r="N196">
        <f>COUNTIF($S$2:$S$12, Despachos[[#This Row],[N° Reclamo]])</f>
        <v>0</v>
      </c>
    </row>
    <row r="197" spans="1:14">
      <c r="A197">
        <v>200178200</v>
      </c>
      <c r="B197" s="33">
        <v>45967</v>
      </c>
      <c r="C197">
        <v>3</v>
      </c>
      <c r="D197" t="s">
        <v>5577</v>
      </c>
      <c r="E197" t="s">
        <v>5578</v>
      </c>
      <c r="F197" t="s">
        <v>5579</v>
      </c>
      <c r="G197" t="s">
        <v>5345</v>
      </c>
      <c r="I197" s="33">
        <v>46058</v>
      </c>
      <c r="L197" t="s">
        <v>5311</v>
      </c>
      <c r="M197" t="str">
        <f>IF(Despachos[[#This Row],[N° Reclamo]]=3, "SR","")</f>
        <v>SR</v>
      </c>
      <c r="N197">
        <f>COUNTIF($S$2:$S$12, Despachos[[#This Row],[N° Reclamo]])</f>
        <v>0</v>
      </c>
    </row>
    <row r="198" spans="1:14">
      <c r="A198">
        <v>200181891</v>
      </c>
      <c r="B198" s="33">
        <v>46058</v>
      </c>
      <c r="C198">
        <v>0</v>
      </c>
      <c r="D198" t="s">
        <v>5342</v>
      </c>
      <c r="E198" t="s">
        <v>5343</v>
      </c>
      <c r="F198" t="s">
        <v>5580</v>
      </c>
      <c r="G198" t="s">
        <v>5446</v>
      </c>
      <c r="I198" s="33">
        <v>46058</v>
      </c>
      <c r="L198" t="s">
        <v>5311</v>
      </c>
      <c r="M198" t="str">
        <f>IF(Despachos[[#This Row],[N° Reclamo]]=3, "SR","")</f>
        <v/>
      </c>
      <c r="N198">
        <f>COUNTIF($S$2:$S$12, Despachos[[#This Row],[N° Reclamo]])</f>
        <v>0</v>
      </c>
    </row>
    <row r="199" spans="1:14">
      <c r="A199">
        <v>200181897</v>
      </c>
      <c r="B199" s="33">
        <v>46058</v>
      </c>
      <c r="C199">
        <v>101145323</v>
      </c>
      <c r="D199" t="s">
        <v>5342</v>
      </c>
      <c r="E199" t="s">
        <v>5343</v>
      </c>
      <c r="F199" t="s">
        <v>5580</v>
      </c>
      <c r="G199" t="s">
        <v>5446</v>
      </c>
      <c r="I199" s="33">
        <v>46058</v>
      </c>
      <c r="L199" t="s">
        <v>5311</v>
      </c>
      <c r="M199" t="str">
        <f>IF(Despachos[[#This Row],[N° Reclamo]]=3, "SR","")</f>
        <v/>
      </c>
      <c r="N199">
        <f>COUNTIF($S$2:$S$12, Despachos[[#This Row],[N° Reclamo]])</f>
        <v>0</v>
      </c>
    </row>
    <row r="200" spans="1:14">
      <c r="A200">
        <v>200181825</v>
      </c>
      <c r="B200" s="33">
        <v>46056</v>
      </c>
      <c r="C200">
        <v>3</v>
      </c>
      <c r="D200" t="s">
        <v>5581</v>
      </c>
      <c r="E200" t="s">
        <v>5582</v>
      </c>
      <c r="F200" t="s">
        <v>5583</v>
      </c>
      <c r="G200" t="s">
        <v>5310</v>
      </c>
      <c r="I200" s="33">
        <v>46058</v>
      </c>
      <c r="L200" t="s">
        <v>5311</v>
      </c>
      <c r="M200" t="str">
        <f>IF(Despachos[[#This Row],[N° Reclamo]]=3, "SR","")</f>
        <v>SR</v>
      </c>
      <c r="N200">
        <f>COUNTIF($S$2:$S$12, Despachos[[#This Row],[N° Reclamo]])</f>
        <v>0</v>
      </c>
    </row>
    <row r="201" spans="1:14">
      <c r="A201">
        <v>200181846</v>
      </c>
      <c r="B201" s="33">
        <v>46057</v>
      </c>
      <c r="C201">
        <v>101156300</v>
      </c>
      <c r="D201" t="s">
        <v>5431</v>
      </c>
      <c r="E201" t="s">
        <v>5447</v>
      </c>
      <c r="F201" t="s">
        <v>5584</v>
      </c>
      <c r="G201" t="s">
        <v>5329</v>
      </c>
      <c r="I201" s="33">
        <v>46058</v>
      </c>
      <c r="L201" t="s">
        <v>5311</v>
      </c>
      <c r="M201" t="str">
        <f>IF(Despachos[[#This Row],[N° Reclamo]]=3, "SR","")</f>
        <v/>
      </c>
      <c r="N201">
        <f>COUNTIF($S$2:$S$12, Despachos[[#This Row],[N° Reclamo]])</f>
        <v>0</v>
      </c>
    </row>
    <row r="202" spans="1:14">
      <c r="A202">
        <v>200181496</v>
      </c>
      <c r="B202" s="33">
        <v>46048</v>
      </c>
      <c r="C202">
        <v>0</v>
      </c>
      <c r="D202" t="s">
        <v>5318</v>
      </c>
      <c r="E202" t="s">
        <v>221</v>
      </c>
      <c r="F202" t="s">
        <v>5585</v>
      </c>
      <c r="G202" t="s">
        <v>5329</v>
      </c>
      <c r="I202" s="33">
        <v>46058</v>
      </c>
      <c r="L202" t="s">
        <v>247</v>
      </c>
      <c r="M202" t="str">
        <f>IF(Despachos[[#This Row],[N° Reclamo]]=3, "SR","")</f>
        <v/>
      </c>
      <c r="N202">
        <f>COUNTIF($S$2:$S$12, Despachos[[#This Row],[N° Reclamo]])</f>
        <v>0</v>
      </c>
    </row>
    <row r="203" spans="1:14">
      <c r="A203">
        <v>200181905</v>
      </c>
      <c r="B203" s="33">
        <v>46058</v>
      </c>
      <c r="C203">
        <v>0</v>
      </c>
      <c r="D203" t="s">
        <v>5414</v>
      </c>
      <c r="E203" t="s">
        <v>5415</v>
      </c>
      <c r="F203" t="s">
        <v>5586</v>
      </c>
      <c r="G203" t="s">
        <v>5345</v>
      </c>
      <c r="I203" s="33">
        <v>46058</v>
      </c>
      <c r="L203" t="s">
        <v>5311</v>
      </c>
      <c r="M203" t="str">
        <f>IF(Despachos[[#This Row],[N° Reclamo]]=3, "SR","")</f>
        <v/>
      </c>
      <c r="N203">
        <f>COUNTIF($S$2:$S$12, Despachos[[#This Row],[N° Reclamo]])</f>
        <v>0</v>
      </c>
    </row>
    <row r="204" spans="1:14">
      <c r="A204">
        <v>200178388</v>
      </c>
      <c r="B204" s="33">
        <v>45972</v>
      </c>
      <c r="C204">
        <v>1</v>
      </c>
      <c r="D204" t="s">
        <v>5414</v>
      </c>
      <c r="E204" t="s">
        <v>5415</v>
      </c>
      <c r="F204" t="s">
        <v>5586</v>
      </c>
      <c r="G204" t="s">
        <v>5345</v>
      </c>
      <c r="I204" s="33">
        <v>46058</v>
      </c>
      <c r="L204" t="s">
        <v>5311</v>
      </c>
      <c r="M204" t="str">
        <f>IF(Despachos[[#This Row],[N° Reclamo]]=3, "SR","")</f>
        <v/>
      </c>
      <c r="N204">
        <f>COUNTIF($S$2:$S$12, Despachos[[#This Row],[N° Reclamo]])</f>
        <v>0</v>
      </c>
    </row>
    <row r="205" spans="1:14">
      <c r="A205">
        <v>200181903</v>
      </c>
      <c r="B205" s="33">
        <v>46058</v>
      </c>
      <c r="C205">
        <v>101156327</v>
      </c>
      <c r="D205" t="s">
        <v>5414</v>
      </c>
      <c r="E205" t="s">
        <v>5415</v>
      </c>
      <c r="F205" t="s">
        <v>5586</v>
      </c>
      <c r="G205" t="s">
        <v>5345</v>
      </c>
      <c r="I205" s="33">
        <v>46058</v>
      </c>
      <c r="L205" t="s">
        <v>5311</v>
      </c>
      <c r="M205" t="str">
        <f>IF(Despachos[[#This Row],[N° Reclamo]]=3, "SR","")</f>
        <v/>
      </c>
      <c r="N205">
        <f>COUNTIF($S$2:$S$12, Despachos[[#This Row],[N° Reclamo]])</f>
        <v>0</v>
      </c>
    </row>
    <row r="206" spans="1:14">
      <c r="A206">
        <v>200181902</v>
      </c>
      <c r="B206" s="33">
        <v>46058</v>
      </c>
      <c r="C206">
        <v>101156102</v>
      </c>
      <c r="D206" t="s">
        <v>5414</v>
      </c>
      <c r="E206" t="s">
        <v>5415</v>
      </c>
      <c r="F206" t="s">
        <v>5586</v>
      </c>
      <c r="G206" t="s">
        <v>5345</v>
      </c>
      <c r="I206" s="33">
        <v>46058</v>
      </c>
      <c r="L206" t="s">
        <v>5311</v>
      </c>
      <c r="M206" t="str">
        <f>IF(Despachos[[#This Row],[N° Reclamo]]=3, "SR","")</f>
        <v/>
      </c>
      <c r="N206">
        <f>COUNTIF($S$2:$S$12, Despachos[[#This Row],[N° Reclamo]])</f>
        <v>0</v>
      </c>
    </row>
    <row r="207" spans="1:14">
      <c r="A207">
        <v>200180798</v>
      </c>
      <c r="B207" s="33">
        <v>46030</v>
      </c>
      <c r="C207">
        <v>0</v>
      </c>
      <c r="D207" t="s">
        <v>198</v>
      </c>
      <c r="E207" t="s">
        <v>265</v>
      </c>
      <c r="F207" t="s">
        <v>5587</v>
      </c>
      <c r="G207" t="s">
        <v>5310</v>
      </c>
      <c r="I207" s="33">
        <v>46058</v>
      </c>
      <c r="L207" t="s">
        <v>192</v>
      </c>
      <c r="M207" t="str">
        <f>IF(Despachos[[#This Row],[N° Reclamo]]=3, "SR","")</f>
        <v/>
      </c>
      <c r="N207">
        <f>COUNTIF($S$2:$S$12, Despachos[[#This Row],[N° Reclamo]])</f>
        <v>0</v>
      </c>
    </row>
    <row r="208" spans="1:14">
      <c r="A208">
        <v>200181907</v>
      </c>
      <c r="B208" s="33">
        <v>46058</v>
      </c>
      <c r="C208">
        <v>1</v>
      </c>
      <c r="D208" t="s">
        <v>5371</v>
      </c>
      <c r="E208" t="s">
        <v>5448</v>
      </c>
      <c r="F208" t="s">
        <v>5588</v>
      </c>
      <c r="G208" t="s">
        <v>5310</v>
      </c>
      <c r="I208" s="33">
        <v>46058</v>
      </c>
      <c r="L208" t="s">
        <v>5311</v>
      </c>
      <c r="M208" t="str">
        <f>IF(Despachos[[#This Row],[N° Reclamo]]=3, "SR","")</f>
        <v/>
      </c>
      <c r="N208">
        <f>COUNTIF($S$2:$S$12, Despachos[[#This Row],[N° Reclamo]])</f>
        <v>0</v>
      </c>
    </row>
    <row r="209" spans="1:14">
      <c r="A209">
        <v>200181915</v>
      </c>
      <c r="B209" s="33">
        <v>46058</v>
      </c>
      <c r="C209">
        <v>101157363</v>
      </c>
      <c r="D209" t="s">
        <v>5589</v>
      </c>
      <c r="E209" t="s">
        <v>5451</v>
      </c>
      <c r="F209" t="s">
        <v>5590</v>
      </c>
      <c r="G209" t="s">
        <v>5310</v>
      </c>
      <c r="I209" s="33">
        <v>46058</v>
      </c>
      <c r="L209" t="s">
        <v>5311</v>
      </c>
      <c r="M209" t="str">
        <f>IF(Despachos[[#This Row],[N° Reclamo]]=3, "SR","")</f>
        <v/>
      </c>
      <c r="N209">
        <f>COUNTIF($S$2:$S$12, Despachos[[#This Row],[N° Reclamo]])</f>
        <v>0</v>
      </c>
    </row>
    <row r="210" spans="1:14">
      <c r="A210">
        <v>200181906</v>
      </c>
      <c r="B210" s="33">
        <v>46058</v>
      </c>
      <c r="C210">
        <v>1</v>
      </c>
      <c r="D210" t="s">
        <v>5362</v>
      </c>
      <c r="E210" t="s">
        <v>5421</v>
      </c>
      <c r="F210" t="s">
        <v>5591</v>
      </c>
      <c r="G210" t="s">
        <v>5473</v>
      </c>
      <c r="I210" s="33">
        <v>46058</v>
      </c>
      <c r="L210" t="s">
        <v>5311</v>
      </c>
      <c r="M210" t="str">
        <f>IF(Despachos[[#This Row],[N° Reclamo]]=3, "SR","")</f>
        <v/>
      </c>
      <c r="N210">
        <f>COUNTIF($S$2:$S$12, Despachos[[#This Row],[N° Reclamo]])</f>
        <v>0</v>
      </c>
    </row>
    <row r="211" spans="1:14">
      <c r="A211">
        <v>200181912</v>
      </c>
      <c r="B211" s="33">
        <v>46058</v>
      </c>
      <c r="C211">
        <v>101156067</v>
      </c>
      <c r="D211" t="s">
        <v>5431</v>
      </c>
      <c r="E211" t="s">
        <v>5522</v>
      </c>
      <c r="F211" t="s">
        <v>5592</v>
      </c>
      <c r="G211" t="s">
        <v>5329</v>
      </c>
      <c r="I211" s="33">
        <v>46058</v>
      </c>
      <c r="L211" t="s">
        <v>5311</v>
      </c>
      <c r="M211" t="str">
        <f>IF(Despachos[[#This Row],[N° Reclamo]]=3, "SR","")</f>
        <v/>
      </c>
      <c r="N211">
        <f>COUNTIF($S$2:$S$12, Despachos[[#This Row],[N° Reclamo]])</f>
        <v>0</v>
      </c>
    </row>
    <row r="212" spans="1:14">
      <c r="A212">
        <v>200181904</v>
      </c>
      <c r="B212" s="33">
        <v>46058</v>
      </c>
      <c r="C212">
        <v>0</v>
      </c>
      <c r="D212" t="s">
        <v>5371</v>
      </c>
      <c r="E212" t="s">
        <v>5593</v>
      </c>
      <c r="F212" t="s">
        <v>5594</v>
      </c>
      <c r="G212" t="s">
        <v>5310</v>
      </c>
      <c r="I212" s="33">
        <v>46058</v>
      </c>
      <c r="L212" t="s">
        <v>5311</v>
      </c>
      <c r="M212" t="str">
        <f>IF(Despachos[[#This Row],[N° Reclamo]]=3, "SR","")</f>
        <v/>
      </c>
      <c r="N212">
        <f>COUNTIF($S$2:$S$12, Despachos[[#This Row],[N° Reclamo]])</f>
        <v>0</v>
      </c>
    </row>
    <row r="213" spans="1:14">
      <c r="A213">
        <v>200181900</v>
      </c>
      <c r="B213" s="33">
        <v>46058</v>
      </c>
      <c r="C213">
        <v>3</v>
      </c>
      <c r="D213" t="s">
        <v>5396</v>
      </c>
      <c r="E213" t="s">
        <v>5525</v>
      </c>
      <c r="F213" t="s">
        <v>5595</v>
      </c>
      <c r="G213" t="s">
        <v>5329</v>
      </c>
      <c r="I213" s="33">
        <v>46058</v>
      </c>
      <c r="L213" t="s">
        <v>5311</v>
      </c>
      <c r="M213" t="str">
        <f>IF(Despachos[[#This Row],[N° Reclamo]]=3, "SR","")</f>
        <v>SR</v>
      </c>
      <c r="N213">
        <f>COUNTIF($S$2:$S$12, Despachos[[#This Row],[N° Reclamo]])</f>
        <v>0</v>
      </c>
    </row>
    <row r="214" spans="1:14">
      <c r="A214">
        <v>200181785</v>
      </c>
      <c r="B214" s="33">
        <v>46055</v>
      </c>
      <c r="C214">
        <v>101155579</v>
      </c>
      <c r="D214" t="s">
        <v>5431</v>
      </c>
      <c r="E214" t="s">
        <v>5432</v>
      </c>
      <c r="F214" t="s">
        <v>5596</v>
      </c>
      <c r="G214" t="s">
        <v>5329</v>
      </c>
      <c r="I214" s="33">
        <v>46058</v>
      </c>
      <c r="L214" t="s">
        <v>5311</v>
      </c>
      <c r="M214" t="str">
        <f>IF(Despachos[[#This Row],[N° Reclamo]]=3, "SR","")</f>
        <v/>
      </c>
      <c r="N214">
        <f>COUNTIF($S$2:$S$12, Despachos[[#This Row],[N° Reclamo]])</f>
        <v>0</v>
      </c>
    </row>
    <row r="215" spans="1:14">
      <c r="A215">
        <v>200181892</v>
      </c>
      <c r="B215" s="33">
        <v>46058</v>
      </c>
      <c r="C215">
        <v>101155071</v>
      </c>
      <c r="D215" t="s">
        <v>5597</v>
      </c>
      <c r="E215" t="s">
        <v>5455</v>
      </c>
      <c r="F215" t="s">
        <v>5598</v>
      </c>
      <c r="G215" t="s">
        <v>5329</v>
      </c>
      <c r="I215" s="33">
        <v>46058</v>
      </c>
      <c r="L215" t="s">
        <v>5311</v>
      </c>
      <c r="M215" t="str">
        <f>IF(Despachos[[#This Row],[N° Reclamo]]=3, "SR","")</f>
        <v/>
      </c>
      <c r="N215">
        <f>COUNTIF($S$2:$S$12, Despachos[[#This Row],[N° Reclamo]])</f>
        <v>0</v>
      </c>
    </row>
    <row r="216" spans="1:14">
      <c r="A216">
        <v>200181607</v>
      </c>
      <c r="B216" s="33">
        <v>46050</v>
      </c>
      <c r="C216">
        <v>0</v>
      </c>
      <c r="D216" t="s">
        <v>5564</v>
      </c>
      <c r="E216" t="s">
        <v>131</v>
      </c>
      <c r="F216" t="s">
        <v>5599</v>
      </c>
      <c r="G216" t="s">
        <v>5429</v>
      </c>
      <c r="I216" s="33">
        <v>46058</v>
      </c>
      <c r="L216" t="s">
        <v>136</v>
      </c>
      <c r="M216" t="str">
        <f>IF(Despachos[[#This Row],[N° Reclamo]]=3, "SR","")</f>
        <v/>
      </c>
      <c r="N216">
        <f>COUNTIF($S$2:$S$12, Despachos[[#This Row],[N° Reclamo]])</f>
        <v>0</v>
      </c>
    </row>
    <row r="217" spans="1:14">
      <c r="A217">
        <v>200181881</v>
      </c>
      <c r="B217" s="33">
        <v>46057</v>
      </c>
      <c r="C217">
        <v>1</v>
      </c>
      <c r="D217" t="s">
        <v>5365</v>
      </c>
      <c r="E217" t="s">
        <v>5376</v>
      </c>
      <c r="F217" t="s">
        <v>5600</v>
      </c>
      <c r="G217" t="s">
        <v>5345</v>
      </c>
      <c r="I217" s="33">
        <v>46058</v>
      </c>
      <c r="L217" t="s">
        <v>5311</v>
      </c>
      <c r="M217" t="str">
        <f>IF(Despachos[[#This Row],[N° Reclamo]]=3, "SR","")</f>
        <v/>
      </c>
      <c r="N217">
        <f>COUNTIF($S$2:$S$12, Despachos[[#This Row],[N° Reclamo]])</f>
        <v>0</v>
      </c>
    </row>
    <row r="218" spans="1:14">
      <c r="A218">
        <v>200181882</v>
      </c>
      <c r="B218" s="33">
        <v>46057</v>
      </c>
      <c r="C218">
        <v>2</v>
      </c>
      <c r="D218" t="s">
        <v>5365</v>
      </c>
      <c r="E218" t="s">
        <v>5376</v>
      </c>
      <c r="F218" t="s">
        <v>5600</v>
      </c>
      <c r="G218" t="s">
        <v>5345</v>
      </c>
      <c r="I218" s="33">
        <v>46058</v>
      </c>
      <c r="L218" t="s">
        <v>5311</v>
      </c>
      <c r="M218" t="str">
        <f>IF(Despachos[[#This Row],[N° Reclamo]]=3, "SR","")</f>
        <v/>
      </c>
      <c r="N218">
        <f>COUNTIF($S$2:$S$12, Despachos[[#This Row],[N° Reclamo]])</f>
        <v>0</v>
      </c>
    </row>
    <row r="219" spans="1:14">
      <c r="A219">
        <v>200181896</v>
      </c>
      <c r="B219" s="33">
        <v>46058</v>
      </c>
      <c r="C219">
        <v>101145858</v>
      </c>
      <c r="D219" t="s">
        <v>5457</v>
      </c>
      <c r="E219" t="s">
        <v>5567</v>
      </c>
      <c r="F219" t="s">
        <v>5601</v>
      </c>
      <c r="G219" t="s">
        <v>5310</v>
      </c>
      <c r="I219" s="33">
        <v>46058</v>
      </c>
      <c r="L219" t="s">
        <v>5311</v>
      </c>
      <c r="M219" t="str">
        <f>IF(Despachos[[#This Row],[N° Reclamo]]=3, "SR","")</f>
        <v/>
      </c>
      <c r="N219">
        <f>COUNTIF($S$2:$S$12, Despachos[[#This Row],[N° Reclamo]])</f>
        <v>0</v>
      </c>
    </row>
    <row r="220" spans="1:14">
      <c r="A220">
        <v>200181889</v>
      </c>
      <c r="B220" s="33">
        <v>46058</v>
      </c>
      <c r="C220">
        <v>101157441</v>
      </c>
      <c r="D220" t="s">
        <v>5602</v>
      </c>
      <c r="E220" t="s">
        <v>5528</v>
      </c>
      <c r="F220" t="s">
        <v>5603</v>
      </c>
      <c r="G220" t="s">
        <v>5345</v>
      </c>
      <c r="I220" s="33">
        <v>46058</v>
      </c>
      <c r="L220" t="s">
        <v>5311</v>
      </c>
      <c r="M220" t="str">
        <f>IF(Despachos[[#This Row],[N° Reclamo]]=3, "SR","")</f>
        <v/>
      </c>
      <c r="N220">
        <f>COUNTIF($S$2:$S$12, Despachos[[#This Row],[N° Reclamo]])</f>
        <v>0</v>
      </c>
    </row>
    <row r="221" spans="1:14">
      <c r="A221">
        <v>200181901</v>
      </c>
      <c r="B221" s="33">
        <v>46058</v>
      </c>
      <c r="C221">
        <v>101157458</v>
      </c>
      <c r="D221" t="s">
        <v>5604</v>
      </c>
      <c r="E221" t="s">
        <v>5531</v>
      </c>
      <c r="F221" t="s">
        <v>5605</v>
      </c>
      <c r="G221" t="s">
        <v>5310</v>
      </c>
      <c r="I221" s="33">
        <v>46058</v>
      </c>
      <c r="L221" t="s">
        <v>5311</v>
      </c>
      <c r="M221" t="str">
        <f>IF(Despachos[[#This Row],[N° Reclamo]]=3, "SR","")</f>
        <v/>
      </c>
      <c r="N221">
        <f>COUNTIF($S$2:$S$12, Despachos[[#This Row],[N° Reclamo]])</f>
        <v>0</v>
      </c>
    </row>
    <row r="222" spans="1:14">
      <c r="A222">
        <v>200181885</v>
      </c>
      <c r="B222" s="33">
        <v>46057</v>
      </c>
      <c r="C222">
        <v>0</v>
      </c>
      <c r="D222" t="s">
        <v>5569</v>
      </c>
      <c r="E222" t="s">
        <v>5458</v>
      </c>
      <c r="F222" t="s">
        <v>5606</v>
      </c>
      <c r="G222" t="s">
        <v>5329</v>
      </c>
      <c r="I222" s="33">
        <v>46058</v>
      </c>
      <c r="L222" t="s">
        <v>5311</v>
      </c>
      <c r="M222" t="str">
        <f>IF(Despachos[[#This Row],[N° Reclamo]]=3, "SR","")</f>
        <v/>
      </c>
      <c r="N222">
        <f>COUNTIF($S$2:$S$12, Despachos[[#This Row],[N° Reclamo]])</f>
        <v>0</v>
      </c>
    </row>
    <row r="223" spans="1:14">
      <c r="A223">
        <v>200181843</v>
      </c>
      <c r="B223" s="33">
        <v>46057</v>
      </c>
      <c r="C223">
        <v>101154791</v>
      </c>
      <c r="D223" t="s">
        <v>5321</v>
      </c>
      <c r="E223" t="s">
        <v>5322</v>
      </c>
      <c r="F223" t="s">
        <v>5607</v>
      </c>
      <c r="G223" t="s">
        <v>5310</v>
      </c>
      <c r="I223" s="33">
        <v>46057</v>
      </c>
      <c r="L223" t="s">
        <v>5311</v>
      </c>
      <c r="M223" t="str">
        <f>IF(Despachos[[#This Row],[N° Reclamo]]=3, "SR","")</f>
        <v/>
      </c>
      <c r="N223">
        <f>COUNTIF($S$2:$S$12, Despachos[[#This Row],[N° Reclamo]])</f>
        <v>0</v>
      </c>
    </row>
    <row r="224" spans="1:14">
      <c r="A224">
        <v>200181852</v>
      </c>
      <c r="B224" s="33">
        <v>46057</v>
      </c>
      <c r="C224">
        <v>101154791</v>
      </c>
      <c r="D224" t="s">
        <v>5321</v>
      </c>
      <c r="E224" t="s">
        <v>5322</v>
      </c>
      <c r="F224" t="s">
        <v>5607</v>
      </c>
      <c r="G224" t="s">
        <v>5310</v>
      </c>
      <c r="I224" s="33">
        <v>46057</v>
      </c>
      <c r="L224" t="s">
        <v>5311</v>
      </c>
      <c r="M224" t="str">
        <f>IF(Despachos[[#This Row],[N° Reclamo]]=3, "SR","")</f>
        <v/>
      </c>
      <c r="N224">
        <f>COUNTIF($S$2:$S$12, Despachos[[#This Row],[N° Reclamo]])</f>
        <v>0</v>
      </c>
    </row>
    <row r="225" spans="1:14">
      <c r="A225">
        <v>200181874</v>
      </c>
      <c r="B225" s="33">
        <v>46057</v>
      </c>
      <c r="C225">
        <v>101157250</v>
      </c>
      <c r="D225" t="s">
        <v>5444</v>
      </c>
      <c r="E225" t="s">
        <v>5445</v>
      </c>
      <c r="F225" t="s">
        <v>5608</v>
      </c>
      <c r="G225" t="s">
        <v>5329</v>
      </c>
      <c r="I225" s="33">
        <v>46057</v>
      </c>
      <c r="L225" t="s">
        <v>5311</v>
      </c>
      <c r="M225" t="str">
        <f>IF(Despachos[[#This Row],[N° Reclamo]]=3, "SR","")</f>
        <v/>
      </c>
      <c r="N225">
        <f>COUNTIF($S$2:$S$12, Despachos[[#This Row],[N° Reclamo]])</f>
        <v>0</v>
      </c>
    </row>
    <row r="226" spans="1:14">
      <c r="A226">
        <v>200181866</v>
      </c>
      <c r="B226" s="33">
        <v>46057</v>
      </c>
      <c r="C226">
        <v>101155578</v>
      </c>
      <c r="D226" t="s">
        <v>5444</v>
      </c>
      <c r="E226" t="s">
        <v>5445</v>
      </c>
      <c r="F226" t="s">
        <v>5608</v>
      </c>
      <c r="G226" t="s">
        <v>5329</v>
      </c>
      <c r="I226" s="33">
        <v>46057</v>
      </c>
      <c r="L226" t="s">
        <v>5311</v>
      </c>
      <c r="M226" t="str">
        <f>IF(Despachos[[#This Row],[N° Reclamo]]=3, "SR","")</f>
        <v/>
      </c>
      <c r="N226">
        <f>COUNTIF($S$2:$S$12, Despachos[[#This Row],[N° Reclamo]])</f>
        <v>0</v>
      </c>
    </row>
    <row r="227" spans="1:14">
      <c r="A227">
        <v>200181813</v>
      </c>
      <c r="B227" s="33">
        <v>46056</v>
      </c>
      <c r="C227">
        <v>101155588</v>
      </c>
      <c r="D227" t="s">
        <v>5365</v>
      </c>
      <c r="E227" t="s">
        <v>5609</v>
      </c>
      <c r="F227" t="s">
        <v>5610</v>
      </c>
      <c r="G227" t="s">
        <v>5345</v>
      </c>
      <c r="I227" s="33">
        <v>46057</v>
      </c>
      <c r="L227" t="s">
        <v>5311</v>
      </c>
      <c r="M227" t="str">
        <f>IF(Despachos[[#This Row],[N° Reclamo]]=3, "SR","")</f>
        <v/>
      </c>
      <c r="N227">
        <f>COUNTIF($S$2:$S$12, Despachos[[#This Row],[N° Reclamo]])</f>
        <v>0</v>
      </c>
    </row>
    <row r="228" spans="1:14">
      <c r="A228">
        <v>200181844</v>
      </c>
      <c r="B228" s="33">
        <v>46057</v>
      </c>
      <c r="C228">
        <v>0</v>
      </c>
      <c r="D228" t="s">
        <v>492</v>
      </c>
      <c r="E228" t="s">
        <v>39</v>
      </c>
      <c r="F228" t="s">
        <v>5611</v>
      </c>
      <c r="G228" t="s">
        <v>5345</v>
      </c>
      <c r="I228" s="33">
        <v>46057</v>
      </c>
      <c r="L228" t="s">
        <v>46</v>
      </c>
      <c r="M228" t="str">
        <f>IF(Despachos[[#This Row],[N° Reclamo]]=3, "SR","")</f>
        <v/>
      </c>
      <c r="N228">
        <f>COUNTIF($S$2:$S$12, Despachos[[#This Row],[N° Reclamo]])</f>
        <v>0</v>
      </c>
    </row>
    <row r="229" spans="1:14">
      <c r="A229">
        <v>200181878</v>
      </c>
      <c r="B229" s="33">
        <v>46057</v>
      </c>
      <c r="C229">
        <v>101157302</v>
      </c>
      <c r="D229" t="s">
        <v>5434</v>
      </c>
      <c r="E229" t="s">
        <v>5550</v>
      </c>
      <c r="F229" t="s">
        <v>5612</v>
      </c>
      <c r="G229" t="s">
        <v>5345</v>
      </c>
      <c r="I229" s="33">
        <v>46057</v>
      </c>
      <c r="L229" t="s">
        <v>5311</v>
      </c>
      <c r="M229" t="str">
        <f>IF(Despachos[[#This Row],[N° Reclamo]]=3, "SR","")</f>
        <v/>
      </c>
      <c r="N229">
        <f>COUNTIF($S$2:$S$12, Despachos[[#This Row],[N° Reclamo]])</f>
        <v>0</v>
      </c>
    </row>
    <row r="230" spans="1:14">
      <c r="A230">
        <v>200181831</v>
      </c>
      <c r="B230" s="33">
        <v>46056</v>
      </c>
      <c r="C230">
        <v>101154871</v>
      </c>
      <c r="D230" t="s">
        <v>5332</v>
      </c>
      <c r="E230" t="s">
        <v>5333</v>
      </c>
      <c r="F230" t="s">
        <v>5613</v>
      </c>
      <c r="G230" t="s">
        <v>5310</v>
      </c>
      <c r="I230" s="33">
        <v>46057</v>
      </c>
      <c r="L230" t="s">
        <v>5311</v>
      </c>
      <c r="M230" t="str">
        <f>IF(Despachos[[#This Row],[N° Reclamo]]=3, "SR","")</f>
        <v/>
      </c>
      <c r="N230">
        <f>COUNTIF($S$2:$S$12, Despachos[[#This Row],[N° Reclamo]])</f>
        <v>0</v>
      </c>
    </row>
    <row r="231" spans="1:14">
      <c r="A231">
        <v>200181869</v>
      </c>
      <c r="B231" s="33">
        <v>46057</v>
      </c>
      <c r="C231">
        <v>0</v>
      </c>
      <c r="D231" t="s">
        <v>5342</v>
      </c>
      <c r="E231" t="s">
        <v>5343</v>
      </c>
      <c r="F231" t="s">
        <v>5614</v>
      </c>
      <c r="G231" t="s">
        <v>5446</v>
      </c>
      <c r="I231" s="33">
        <v>46057</v>
      </c>
      <c r="L231" t="s">
        <v>5311</v>
      </c>
      <c r="M231" t="str">
        <f>IF(Despachos[[#This Row],[N° Reclamo]]=3, "SR","")</f>
        <v/>
      </c>
      <c r="N231">
        <f>COUNTIF($S$2:$S$12, Despachos[[#This Row],[N° Reclamo]])</f>
        <v>0</v>
      </c>
    </row>
    <row r="232" spans="1:14">
      <c r="A232">
        <v>200181484</v>
      </c>
      <c r="B232" s="33">
        <v>46046</v>
      </c>
      <c r="C232">
        <v>0</v>
      </c>
      <c r="D232" t="s">
        <v>5342</v>
      </c>
      <c r="E232" t="s">
        <v>5343</v>
      </c>
      <c r="F232" t="s">
        <v>5614</v>
      </c>
      <c r="G232" t="s">
        <v>5446</v>
      </c>
      <c r="I232" s="33">
        <v>46057</v>
      </c>
      <c r="L232" t="s">
        <v>5311</v>
      </c>
      <c r="M232" t="str">
        <f>IF(Despachos[[#This Row],[N° Reclamo]]=3, "SR","")</f>
        <v/>
      </c>
      <c r="N232">
        <f>COUNTIF($S$2:$S$12, Despachos[[#This Row],[N° Reclamo]])</f>
        <v>0</v>
      </c>
    </row>
    <row r="233" spans="1:14">
      <c r="A233">
        <v>200181845</v>
      </c>
      <c r="B233" s="33">
        <v>46057</v>
      </c>
      <c r="C233">
        <v>101156429</v>
      </c>
      <c r="D233" t="s">
        <v>5378</v>
      </c>
      <c r="E233" t="s">
        <v>5615</v>
      </c>
      <c r="F233" t="s">
        <v>5616</v>
      </c>
      <c r="G233" t="s">
        <v>5381</v>
      </c>
      <c r="I233" s="33">
        <v>46057</v>
      </c>
      <c r="L233" t="s">
        <v>5311</v>
      </c>
      <c r="M233" t="str">
        <f>IF(Despachos[[#This Row],[N° Reclamo]]=3, "SR","")</f>
        <v/>
      </c>
      <c r="N233">
        <f>COUNTIF($S$2:$S$12, Despachos[[#This Row],[N° Reclamo]])</f>
        <v>0</v>
      </c>
    </row>
    <row r="234" spans="1:14">
      <c r="A234">
        <v>200181809</v>
      </c>
      <c r="B234" s="33">
        <v>46056</v>
      </c>
      <c r="C234">
        <v>101154945</v>
      </c>
      <c r="D234" t="s">
        <v>5617</v>
      </c>
      <c r="E234" t="s">
        <v>5618</v>
      </c>
      <c r="F234" t="s">
        <v>5619</v>
      </c>
      <c r="G234" t="s">
        <v>5620</v>
      </c>
      <c r="I234" s="33">
        <v>46057</v>
      </c>
      <c r="L234" t="s">
        <v>5311</v>
      </c>
      <c r="M234" t="str">
        <f>IF(Despachos[[#This Row],[N° Reclamo]]=3, "SR","")</f>
        <v/>
      </c>
      <c r="N234">
        <f>COUNTIF($S$2:$S$12, Despachos[[#This Row],[N° Reclamo]])</f>
        <v>0</v>
      </c>
    </row>
    <row r="235" spans="1:14">
      <c r="A235">
        <v>200181853</v>
      </c>
      <c r="B235" s="33">
        <v>46057</v>
      </c>
      <c r="C235">
        <v>1</v>
      </c>
      <c r="D235" t="s">
        <v>5621</v>
      </c>
      <c r="E235" t="s">
        <v>5447</v>
      </c>
      <c r="F235" t="s">
        <v>5622</v>
      </c>
      <c r="G235" t="s">
        <v>5329</v>
      </c>
      <c r="I235" s="33">
        <v>46057</v>
      </c>
      <c r="L235" t="s">
        <v>5311</v>
      </c>
      <c r="M235" t="str">
        <f>IF(Despachos[[#This Row],[N° Reclamo]]=3, "SR","")</f>
        <v/>
      </c>
      <c r="N235">
        <f>COUNTIF($S$2:$S$12, Despachos[[#This Row],[N° Reclamo]])</f>
        <v>0</v>
      </c>
    </row>
    <row r="236" spans="1:14">
      <c r="A236">
        <v>200181855</v>
      </c>
      <c r="B236" s="33">
        <v>46057</v>
      </c>
      <c r="C236">
        <v>101156300</v>
      </c>
      <c r="D236" t="s">
        <v>5623</v>
      </c>
      <c r="E236" t="s">
        <v>5447</v>
      </c>
      <c r="F236" t="s">
        <v>5622</v>
      </c>
      <c r="G236" t="s">
        <v>5329</v>
      </c>
      <c r="I236" s="33">
        <v>46057</v>
      </c>
      <c r="L236" t="s">
        <v>5311</v>
      </c>
      <c r="M236" t="str">
        <f>IF(Despachos[[#This Row],[N° Reclamo]]=3, "SR","")</f>
        <v/>
      </c>
      <c r="N236">
        <f>COUNTIF($S$2:$S$12, Despachos[[#This Row],[N° Reclamo]])</f>
        <v>0</v>
      </c>
    </row>
    <row r="237" spans="1:14">
      <c r="A237">
        <v>200181830</v>
      </c>
      <c r="B237" s="33">
        <v>46056</v>
      </c>
      <c r="C237">
        <v>101156593</v>
      </c>
      <c r="D237" t="s">
        <v>5362</v>
      </c>
      <c r="E237" t="s">
        <v>5363</v>
      </c>
      <c r="F237" t="s">
        <v>5624</v>
      </c>
      <c r="G237" t="s">
        <v>5310</v>
      </c>
      <c r="I237" s="33">
        <v>46057</v>
      </c>
      <c r="L237" t="s">
        <v>5311</v>
      </c>
      <c r="M237" t="str">
        <f>IF(Despachos[[#This Row],[N° Reclamo]]=3, "SR","")</f>
        <v/>
      </c>
      <c r="N237">
        <f>COUNTIF($S$2:$S$12, Despachos[[#This Row],[N° Reclamo]])</f>
        <v>0</v>
      </c>
    </row>
    <row r="238" spans="1:14">
      <c r="A238">
        <v>200181856</v>
      </c>
      <c r="B238" s="33">
        <v>46057</v>
      </c>
      <c r="C238">
        <v>101145247</v>
      </c>
      <c r="D238" t="s">
        <v>5365</v>
      </c>
      <c r="E238" t="s">
        <v>5405</v>
      </c>
      <c r="F238" t="s">
        <v>5625</v>
      </c>
      <c r="G238" t="s">
        <v>5345</v>
      </c>
      <c r="I238" s="33">
        <v>46057</v>
      </c>
      <c r="L238" t="s">
        <v>5311</v>
      </c>
      <c r="M238" t="str">
        <f>IF(Despachos[[#This Row],[N° Reclamo]]=3, "SR","")</f>
        <v/>
      </c>
      <c r="N238">
        <f>COUNTIF($S$2:$S$12, Despachos[[#This Row],[N° Reclamo]])</f>
        <v>0</v>
      </c>
    </row>
    <row r="239" spans="1:14">
      <c r="A239">
        <v>200181841</v>
      </c>
      <c r="B239" s="33">
        <v>46057</v>
      </c>
      <c r="C239">
        <v>2</v>
      </c>
      <c r="D239" t="s">
        <v>5626</v>
      </c>
      <c r="E239" t="s">
        <v>5411</v>
      </c>
      <c r="F239" t="s">
        <v>5627</v>
      </c>
      <c r="G239" t="s">
        <v>5413</v>
      </c>
      <c r="I239" s="33">
        <v>46057</v>
      </c>
      <c r="L239" t="s">
        <v>5311</v>
      </c>
      <c r="M239" t="str">
        <f>IF(Despachos[[#This Row],[N° Reclamo]]=3, "SR","")</f>
        <v/>
      </c>
      <c r="N239">
        <f>COUNTIF($S$2:$S$12, Despachos[[#This Row],[N° Reclamo]])</f>
        <v>0</v>
      </c>
    </row>
    <row r="240" spans="1:14">
      <c r="A240">
        <v>200181854</v>
      </c>
      <c r="B240" s="33">
        <v>46057</v>
      </c>
      <c r="C240">
        <v>101157030</v>
      </c>
      <c r="D240" t="s">
        <v>517</v>
      </c>
      <c r="E240" t="s">
        <v>265</v>
      </c>
      <c r="F240" t="s">
        <v>5628</v>
      </c>
      <c r="G240" t="s">
        <v>5310</v>
      </c>
      <c r="I240" s="33">
        <v>46057</v>
      </c>
      <c r="L240" t="s">
        <v>192</v>
      </c>
      <c r="M240" t="str">
        <f>IF(Despachos[[#This Row],[N° Reclamo]]=3, "SR","")</f>
        <v/>
      </c>
      <c r="N240">
        <f>COUNTIF($S$2:$S$12, Despachos[[#This Row],[N° Reclamo]])</f>
        <v>0</v>
      </c>
    </row>
    <row r="241" spans="1:14">
      <c r="A241">
        <v>200181827</v>
      </c>
      <c r="B241" s="33">
        <v>46056</v>
      </c>
      <c r="C241">
        <v>0</v>
      </c>
      <c r="D241" t="s">
        <v>5450</v>
      </c>
      <c r="E241" t="s">
        <v>5451</v>
      </c>
      <c r="F241" t="s">
        <v>5629</v>
      </c>
      <c r="G241" t="s">
        <v>5452</v>
      </c>
      <c r="I241" s="33">
        <v>46057</v>
      </c>
      <c r="L241" t="s">
        <v>5311</v>
      </c>
      <c r="M241" t="str">
        <f>IF(Despachos[[#This Row],[N° Reclamo]]=3, "SR","")</f>
        <v/>
      </c>
      <c r="N241">
        <f>COUNTIF($S$2:$S$12, Despachos[[#This Row],[N° Reclamo]])</f>
        <v>0</v>
      </c>
    </row>
    <row r="242" spans="1:14">
      <c r="A242">
        <v>200181838</v>
      </c>
      <c r="B242" s="33">
        <v>46057</v>
      </c>
      <c r="C242">
        <v>0</v>
      </c>
      <c r="D242" t="s">
        <v>5362</v>
      </c>
      <c r="E242" t="s">
        <v>5421</v>
      </c>
      <c r="F242" t="s">
        <v>5630</v>
      </c>
      <c r="G242" t="s">
        <v>5310</v>
      </c>
      <c r="I242" s="33">
        <v>46057</v>
      </c>
      <c r="L242" t="s">
        <v>5311</v>
      </c>
      <c r="M242" t="str">
        <f>IF(Despachos[[#This Row],[N° Reclamo]]=3, "SR","")</f>
        <v/>
      </c>
      <c r="N242">
        <f>COUNTIF($S$2:$S$12, Despachos[[#This Row],[N° Reclamo]])</f>
        <v>0</v>
      </c>
    </row>
    <row r="243" spans="1:14">
      <c r="A243">
        <v>200181826</v>
      </c>
      <c r="B243" s="33">
        <v>46056</v>
      </c>
      <c r="C243">
        <v>0</v>
      </c>
      <c r="D243" t="s">
        <v>5423</v>
      </c>
      <c r="E243" t="s">
        <v>5424</v>
      </c>
      <c r="F243" t="s">
        <v>5631</v>
      </c>
      <c r="G243" t="s">
        <v>5345</v>
      </c>
      <c r="I243" s="33">
        <v>46057</v>
      </c>
      <c r="L243" t="s">
        <v>5311</v>
      </c>
      <c r="M243" t="str">
        <f>IF(Despachos[[#This Row],[N° Reclamo]]=3, "SR","")</f>
        <v/>
      </c>
      <c r="N243">
        <f>COUNTIF($S$2:$S$12, Despachos[[#This Row],[N° Reclamo]])</f>
        <v>0</v>
      </c>
    </row>
    <row r="244" spans="1:14">
      <c r="A244">
        <v>200181864</v>
      </c>
      <c r="B244" s="33">
        <v>46057</v>
      </c>
      <c r="C244">
        <v>3</v>
      </c>
      <c r="D244" t="s">
        <v>5632</v>
      </c>
      <c r="E244" t="s">
        <v>5525</v>
      </c>
      <c r="F244" t="s">
        <v>5633</v>
      </c>
      <c r="G244" t="s">
        <v>5329</v>
      </c>
      <c r="I244" s="33">
        <v>46057</v>
      </c>
      <c r="L244" t="s">
        <v>5311</v>
      </c>
      <c r="M244" t="str">
        <f>IF(Despachos[[#This Row],[N° Reclamo]]=3, "SR","")</f>
        <v>SR</v>
      </c>
      <c r="N244">
        <f>COUNTIF($S$2:$S$12, Despachos[[#This Row],[N° Reclamo]])</f>
        <v>0</v>
      </c>
    </row>
    <row r="245" spans="1:14">
      <c r="A245">
        <v>200181840</v>
      </c>
      <c r="B245" s="33">
        <v>46057</v>
      </c>
      <c r="C245">
        <v>0</v>
      </c>
      <c r="D245" t="s">
        <v>5561</v>
      </c>
      <c r="E245" t="s">
        <v>5562</v>
      </c>
      <c r="F245" t="s">
        <v>5634</v>
      </c>
      <c r="G245" t="s">
        <v>5473</v>
      </c>
      <c r="I245" s="33">
        <v>46057</v>
      </c>
      <c r="L245" t="s">
        <v>5311</v>
      </c>
      <c r="M245" t="str">
        <f>IF(Despachos[[#This Row],[N° Reclamo]]=3, "SR","")</f>
        <v/>
      </c>
      <c r="N245">
        <f>COUNTIF($S$2:$S$12, Despachos[[#This Row],[N° Reclamo]])</f>
        <v>0</v>
      </c>
    </row>
    <row r="246" spans="1:14">
      <c r="A246">
        <v>200181861</v>
      </c>
      <c r="B246" s="33">
        <v>46057</v>
      </c>
      <c r="C246">
        <v>101154693</v>
      </c>
      <c r="D246" t="s">
        <v>5423</v>
      </c>
      <c r="E246" t="s">
        <v>5528</v>
      </c>
      <c r="F246" t="s">
        <v>5635</v>
      </c>
      <c r="G246" t="s">
        <v>5345</v>
      </c>
      <c r="I246" s="33">
        <v>46057</v>
      </c>
      <c r="L246" t="s">
        <v>5311</v>
      </c>
      <c r="M246" t="str">
        <f>IF(Despachos[[#This Row],[N° Reclamo]]=3, "SR","")</f>
        <v/>
      </c>
      <c r="N246">
        <f>COUNTIF($S$2:$S$12, Despachos[[#This Row],[N° Reclamo]])</f>
        <v>0</v>
      </c>
    </row>
    <row r="247" spans="1:14">
      <c r="A247">
        <v>200181859</v>
      </c>
      <c r="B247" s="33">
        <v>46057</v>
      </c>
      <c r="C247">
        <v>101154693</v>
      </c>
      <c r="D247" t="s">
        <v>5423</v>
      </c>
      <c r="E247" t="s">
        <v>5528</v>
      </c>
      <c r="F247" t="s">
        <v>5635</v>
      </c>
      <c r="G247" t="s">
        <v>5345</v>
      </c>
      <c r="I247" s="33">
        <v>46057</v>
      </c>
      <c r="L247" t="s">
        <v>5311</v>
      </c>
      <c r="M247" t="str">
        <f>IF(Despachos[[#This Row],[N° Reclamo]]=3, "SR","")</f>
        <v/>
      </c>
      <c r="N247">
        <f>COUNTIF($S$2:$S$12, Despachos[[#This Row],[N° Reclamo]])</f>
        <v>0</v>
      </c>
    </row>
    <row r="248" spans="1:14">
      <c r="A248">
        <v>200181868</v>
      </c>
      <c r="B248" s="33">
        <v>46057</v>
      </c>
      <c r="C248">
        <v>0</v>
      </c>
      <c r="D248" t="s">
        <v>5378</v>
      </c>
      <c r="E248" t="s">
        <v>5379</v>
      </c>
      <c r="F248" t="s">
        <v>5636</v>
      </c>
      <c r="G248" t="s">
        <v>5329</v>
      </c>
      <c r="I248" s="33">
        <v>46057</v>
      </c>
      <c r="L248" t="s">
        <v>5311</v>
      </c>
      <c r="M248" t="str">
        <f>IF(Despachos[[#This Row],[N° Reclamo]]=3, "SR","")</f>
        <v/>
      </c>
      <c r="N248">
        <f>COUNTIF($S$2:$S$12, Despachos[[#This Row],[N° Reclamo]])</f>
        <v>0</v>
      </c>
    </row>
    <row r="249" spans="1:14">
      <c r="A249">
        <v>200181858</v>
      </c>
      <c r="B249" s="33">
        <v>46057</v>
      </c>
      <c r="C249">
        <v>0</v>
      </c>
      <c r="D249" t="s">
        <v>5569</v>
      </c>
      <c r="E249" t="s">
        <v>5458</v>
      </c>
      <c r="F249" t="s">
        <v>5637</v>
      </c>
      <c r="G249" t="s">
        <v>5329</v>
      </c>
      <c r="I249" s="33">
        <v>46057</v>
      </c>
      <c r="L249" t="s">
        <v>5311</v>
      </c>
      <c r="M249" t="str">
        <f>IF(Despachos[[#This Row],[N° Reclamo]]=3, "SR","")</f>
        <v/>
      </c>
      <c r="N249">
        <f>COUNTIF($S$2:$S$12, Despachos[[#This Row],[N° Reclamo]])</f>
        <v>0</v>
      </c>
    </row>
    <row r="250" spans="1:14">
      <c r="A250">
        <v>200181872</v>
      </c>
      <c r="B250" s="33">
        <v>46057</v>
      </c>
      <c r="C250">
        <v>101155057</v>
      </c>
      <c r="D250" t="s">
        <v>5434</v>
      </c>
      <c r="E250" t="s">
        <v>5435</v>
      </c>
      <c r="F250" t="s">
        <v>5638</v>
      </c>
      <c r="G250" t="s">
        <v>5345</v>
      </c>
      <c r="I250" s="33">
        <v>46057</v>
      </c>
      <c r="L250" t="s">
        <v>5311</v>
      </c>
      <c r="M250" t="str">
        <f>IF(Despachos[[#This Row],[N° Reclamo]]=3, "SR","")</f>
        <v/>
      </c>
      <c r="N250">
        <f>COUNTIF($S$2:$S$12, Despachos[[#This Row],[N° Reclamo]])</f>
        <v>0</v>
      </c>
    </row>
    <row r="251" spans="1:14">
      <c r="A251">
        <v>200181879</v>
      </c>
      <c r="B251" s="33">
        <v>46057</v>
      </c>
      <c r="C251">
        <v>101157237</v>
      </c>
      <c r="D251" t="s">
        <v>5332</v>
      </c>
      <c r="E251" t="s">
        <v>5542</v>
      </c>
      <c r="F251" t="s">
        <v>5639</v>
      </c>
      <c r="G251" t="s">
        <v>5310</v>
      </c>
      <c r="I251" s="33">
        <v>46057</v>
      </c>
      <c r="L251" t="s">
        <v>5311</v>
      </c>
      <c r="M251" t="str">
        <f>IF(Despachos[[#This Row],[N° Reclamo]]=3, "SR","")</f>
        <v/>
      </c>
      <c r="N251">
        <f>COUNTIF($S$2:$S$12, Despachos[[#This Row],[N° Reclamo]])</f>
        <v>0</v>
      </c>
    </row>
    <row r="252" spans="1:14">
      <c r="A252">
        <v>200181875</v>
      </c>
      <c r="B252" s="33">
        <v>46057</v>
      </c>
      <c r="C252">
        <v>0</v>
      </c>
      <c r="D252" t="s">
        <v>5438</v>
      </c>
      <c r="E252" t="s">
        <v>226</v>
      </c>
      <c r="F252" t="s">
        <v>5640</v>
      </c>
      <c r="G252" t="s">
        <v>5440</v>
      </c>
      <c r="I252" s="33">
        <v>46057</v>
      </c>
      <c r="L252" t="s">
        <v>136</v>
      </c>
      <c r="M252" t="str">
        <f>IF(Despachos[[#This Row],[N° Reclamo]]=3, "SR","")</f>
        <v/>
      </c>
      <c r="N252">
        <f>COUNTIF($S$2:$S$12, Despachos[[#This Row],[N° Reclamo]])</f>
        <v>0</v>
      </c>
    </row>
    <row r="253" spans="1:14">
      <c r="A253">
        <v>200181808</v>
      </c>
      <c r="B253" s="33">
        <v>46056</v>
      </c>
      <c r="C253">
        <v>101156509</v>
      </c>
      <c r="D253" t="s">
        <v>112</v>
      </c>
      <c r="E253" t="s">
        <v>104</v>
      </c>
      <c r="G253" t="s">
        <v>5461</v>
      </c>
      <c r="I253" s="33">
        <v>46056</v>
      </c>
      <c r="L253" t="s">
        <v>70</v>
      </c>
      <c r="M253" t="str">
        <f>IF(Despachos[[#This Row],[N° Reclamo]]=3, "SR","")</f>
        <v/>
      </c>
      <c r="N253">
        <f>COUNTIF($S$2:$S$12, Despachos[[#This Row],[N° Reclamo]])</f>
        <v>0</v>
      </c>
    </row>
    <row r="254" spans="1:14">
      <c r="A254">
        <v>200181820</v>
      </c>
      <c r="B254" s="33">
        <v>46056</v>
      </c>
      <c r="C254">
        <v>101155493</v>
      </c>
      <c r="D254" t="s">
        <v>5321</v>
      </c>
      <c r="E254" t="s">
        <v>5322</v>
      </c>
      <c r="G254" t="s">
        <v>5310</v>
      </c>
      <c r="I254" s="33">
        <v>46056</v>
      </c>
      <c r="L254" t="s">
        <v>5311</v>
      </c>
      <c r="M254" t="str">
        <f>IF(Despachos[[#This Row],[N° Reclamo]]=3, "SR","")</f>
        <v/>
      </c>
      <c r="N254">
        <f>COUNTIF($S$2:$S$12, Despachos[[#This Row],[N° Reclamo]])</f>
        <v>0</v>
      </c>
    </row>
    <row r="255" spans="1:14">
      <c r="A255">
        <v>200181811</v>
      </c>
      <c r="B255" s="33">
        <v>46056</v>
      </c>
      <c r="C255">
        <v>101156611</v>
      </c>
      <c r="D255" t="s">
        <v>5365</v>
      </c>
      <c r="E255" t="s">
        <v>5641</v>
      </c>
      <c r="G255" t="s">
        <v>5345</v>
      </c>
      <c r="I255" s="33">
        <v>46056</v>
      </c>
      <c r="L255" t="s">
        <v>5311</v>
      </c>
      <c r="M255" t="str">
        <f>IF(Despachos[[#This Row],[N° Reclamo]]=3, "SR","")</f>
        <v/>
      </c>
      <c r="N255">
        <f>COUNTIF($S$2:$S$12, Despachos[[#This Row],[N° Reclamo]])</f>
        <v>0</v>
      </c>
    </row>
    <row r="256" spans="1:14">
      <c r="A256">
        <v>200181797</v>
      </c>
      <c r="B256" s="33">
        <v>46056</v>
      </c>
      <c r="C256">
        <v>101156332</v>
      </c>
      <c r="D256" t="s">
        <v>5358</v>
      </c>
      <c r="E256" t="s">
        <v>5642</v>
      </c>
      <c r="G256" t="s">
        <v>5310</v>
      </c>
      <c r="I256" s="33">
        <v>46056</v>
      </c>
      <c r="L256" t="s">
        <v>5311</v>
      </c>
      <c r="M256" t="str">
        <f>IF(Despachos[[#This Row],[N° Reclamo]]=3, "SR","")</f>
        <v/>
      </c>
      <c r="N256">
        <f>COUNTIF($S$2:$S$12, Despachos[[#This Row],[N° Reclamo]])</f>
        <v>0</v>
      </c>
    </row>
    <row r="257" spans="1:14">
      <c r="A257">
        <v>200181484</v>
      </c>
      <c r="B257" s="33">
        <v>46046</v>
      </c>
      <c r="C257">
        <v>0</v>
      </c>
      <c r="D257" t="s">
        <v>5643</v>
      </c>
      <c r="E257" t="s">
        <v>5343</v>
      </c>
      <c r="G257" t="s">
        <v>5446</v>
      </c>
      <c r="I257" s="33">
        <v>46056</v>
      </c>
      <c r="L257" t="s">
        <v>5311</v>
      </c>
      <c r="M257" t="str">
        <f>IF(Despachos[[#This Row],[N° Reclamo]]=3, "SR","")</f>
        <v/>
      </c>
      <c r="N257">
        <f>COUNTIF($S$2:$S$12, Despachos[[#This Row],[N° Reclamo]])</f>
        <v>0</v>
      </c>
    </row>
    <row r="258" spans="1:14">
      <c r="A258">
        <v>200181525</v>
      </c>
      <c r="B258" s="33">
        <v>46048</v>
      </c>
      <c r="C258">
        <v>0</v>
      </c>
      <c r="D258" t="s">
        <v>5351</v>
      </c>
      <c r="E258" t="s">
        <v>5352</v>
      </c>
      <c r="G258" t="s">
        <v>5345</v>
      </c>
      <c r="I258" s="33">
        <v>46056</v>
      </c>
      <c r="L258" t="s">
        <v>5311</v>
      </c>
      <c r="M258" t="str">
        <f>IF(Despachos[[#This Row],[N° Reclamo]]=3, "SR","")</f>
        <v/>
      </c>
      <c r="N258">
        <f>COUNTIF($S$2:$S$12, Despachos[[#This Row],[N° Reclamo]])</f>
        <v>0</v>
      </c>
    </row>
    <row r="259" spans="1:14">
      <c r="A259">
        <v>200181819</v>
      </c>
      <c r="B259" s="33">
        <v>46056</v>
      </c>
      <c r="C259">
        <v>0</v>
      </c>
      <c r="D259" t="s">
        <v>308</v>
      </c>
      <c r="E259" t="s">
        <v>220</v>
      </c>
      <c r="G259" t="s">
        <v>5310</v>
      </c>
      <c r="I259" s="33">
        <v>46056</v>
      </c>
      <c r="L259" t="s">
        <v>166</v>
      </c>
      <c r="M259" t="str">
        <f>IF(Despachos[[#This Row],[N° Reclamo]]=3, "SR","")</f>
        <v/>
      </c>
      <c r="N259">
        <f>COUNTIF($S$2:$S$12, Despachos[[#This Row],[N° Reclamo]])</f>
        <v>0</v>
      </c>
    </row>
    <row r="260" spans="1:14">
      <c r="A260">
        <v>200181800</v>
      </c>
      <c r="B260" s="33">
        <v>46056</v>
      </c>
      <c r="C260">
        <v>0</v>
      </c>
      <c r="D260" t="s">
        <v>5497</v>
      </c>
      <c r="E260" t="s">
        <v>5644</v>
      </c>
      <c r="G260" t="s">
        <v>5329</v>
      </c>
      <c r="I260" s="33">
        <v>46056</v>
      </c>
      <c r="L260" t="s">
        <v>5311</v>
      </c>
      <c r="M260" t="str">
        <f>IF(Despachos[[#This Row],[N° Reclamo]]=3, "SR","")</f>
        <v/>
      </c>
      <c r="N260">
        <f>COUNTIF($S$2:$S$12, Despachos[[#This Row],[N° Reclamo]])</f>
        <v>0</v>
      </c>
    </row>
    <row r="261" spans="1:14">
      <c r="A261">
        <v>200179745</v>
      </c>
      <c r="B261" s="33">
        <v>46002</v>
      </c>
      <c r="C261">
        <v>1</v>
      </c>
      <c r="D261" t="s">
        <v>5365</v>
      </c>
      <c r="E261" t="s">
        <v>5405</v>
      </c>
      <c r="G261" t="s">
        <v>5345</v>
      </c>
      <c r="I261" s="33">
        <v>46056</v>
      </c>
      <c r="L261" t="s">
        <v>5311</v>
      </c>
      <c r="M261" t="str">
        <f>IF(Despachos[[#This Row],[N° Reclamo]]=3, "SR","")</f>
        <v/>
      </c>
      <c r="N261">
        <f>COUNTIF($S$2:$S$12, Despachos[[#This Row],[N° Reclamo]])</f>
        <v>0</v>
      </c>
    </row>
    <row r="262" spans="1:14">
      <c r="A262">
        <v>200181794</v>
      </c>
      <c r="B262" s="33">
        <v>46056</v>
      </c>
      <c r="C262">
        <v>101156112</v>
      </c>
      <c r="D262" t="s">
        <v>5365</v>
      </c>
      <c r="E262" t="s">
        <v>5645</v>
      </c>
      <c r="G262" t="s">
        <v>5345</v>
      </c>
      <c r="I262" s="33">
        <v>46056</v>
      </c>
      <c r="L262" t="s">
        <v>5311</v>
      </c>
      <c r="M262" t="str">
        <f>IF(Despachos[[#This Row],[N° Reclamo]]=3, "SR","")</f>
        <v/>
      </c>
      <c r="N262">
        <f>COUNTIF($S$2:$S$12, Despachos[[#This Row],[N° Reclamo]])</f>
        <v>0</v>
      </c>
    </row>
    <row r="263" spans="1:14">
      <c r="A263">
        <v>200181687</v>
      </c>
      <c r="B263" s="33">
        <v>46052</v>
      </c>
      <c r="C263">
        <v>0</v>
      </c>
      <c r="D263" t="s">
        <v>5318</v>
      </c>
      <c r="E263" t="s">
        <v>221</v>
      </c>
      <c r="G263" t="s">
        <v>5329</v>
      </c>
      <c r="I263" s="33">
        <v>46056</v>
      </c>
      <c r="L263" t="s">
        <v>247</v>
      </c>
      <c r="M263" t="str">
        <f>IF(Despachos[[#This Row],[N° Reclamo]]=3, "SR","")</f>
        <v/>
      </c>
      <c r="N263">
        <f>COUNTIF($S$2:$S$12, Despachos[[#This Row],[N° Reclamo]])</f>
        <v>0</v>
      </c>
    </row>
    <row r="264" spans="1:14">
      <c r="A264">
        <v>200181823</v>
      </c>
      <c r="B264" s="33">
        <v>46056</v>
      </c>
      <c r="C264">
        <v>101156131</v>
      </c>
      <c r="D264" t="s">
        <v>5431</v>
      </c>
      <c r="E264" t="s">
        <v>5522</v>
      </c>
      <c r="G264" t="s">
        <v>5329</v>
      </c>
      <c r="I264" s="33">
        <v>46056</v>
      </c>
      <c r="L264" t="s">
        <v>5311</v>
      </c>
      <c r="M264" t="str">
        <f>IF(Despachos[[#This Row],[N° Reclamo]]=3, "SR","")</f>
        <v/>
      </c>
      <c r="N264">
        <f>COUNTIF($S$2:$S$12, Despachos[[#This Row],[N° Reclamo]])</f>
        <v>0</v>
      </c>
    </row>
    <row r="265" spans="1:14">
      <c r="A265">
        <v>200181784</v>
      </c>
      <c r="B265" s="33">
        <v>46055</v>
      </c>
      <c r="C265">
        <v>3</v>
      </c>
      <c r="D265" t="s">
        <v>5632</v>
      </c>
      <c r="E265" t="s">
        <v>5525</v>
      </c>
      <c r="G265" t="s">
        <v>5329</v>
      </c>
      <c r="I265" s="33">
        <v>46056</v>
      </c>
      <c r="L265" t="s">
        <v>5311</v>
      </c>
      <c r="M265" t="str">
        <f>IF(Despachos[[#This Row],[N° Reclamo]]=3, "SR","")</f>
        <v>SR</v>
      </c>
      <c r="N265">
        <f>COUNTIF($S$2:$S$12, Despachos[[#This Row],[N° Reclamo]])</f>
        <v>0</v>
      </c>
    </row>
    <row r="266" spans="1:14">
      <c r="A266">
        <v>200181787</v>
      </c>
      <c r="B266" s="33">
        <v>46055</v>
      </c>
      <c r="C266">
        <v>3</v>
      </c>
      <c r="D266" t="s">
        <v>5396</v>
      </c>
      <c r="E266" t="s">
        <v>5525</v>
      </c>
      <c r="G266" t="s">
        <v>5329</v>
      </c>
      <c r="I266" s="33">
        <v>46056</v>
      </c>
      <c r="L266" t="s">
        <v>5311</v>
      </c>
      <c r="M266" t="str">
        <f>IF(Despachos[[#This Row],[N° Reclamo]]=3, "SR","")</f>
        <v>SR</v>
      </c>
      <c r="N266">
        <f>COUNTIF($S$2:$S$12, Despachos[[#This Row],[N° Reclamo]])</f>
        <v>0</v>
      </c>
    </row>
    <row r="267" spans="1:14">
      <c r="A267">
        <v>200181506</v>
      </c>
      <c r="B267" s="33">
        <v>46048</v>
      </c>
      <c r="C267">
        <v>0</v>
      </c>
      <c r="D267" t="s">
        <v>5457</v>
      </c>
      <c r="E267" t="s">
        <v>5567</v>
      </c>
      <c r="G267" t="s">
        <v>5310</v>
      </c>
      <c r="I267" s="33">
        <v>46056</v>
      </c>
      <c r="L267" t="s">
        <v>5311</v>
      </c>
      <c r="M267" t="str">
        <f>IF(Despachos[[#This Row],[N° Reclamo]]=3, "SR","")</f>
        <v/>
      </c>
      <c r="N267">
        <f>COUNTIF($S$2:$S$12, Despachos[[#This Row],[N° Reclamo]])</f>
        <v>0</v>
      </c>
    </row>
    <row r="268" spans="1:14">
      <c r="A268">
        <v>200181639</v>
      </c>
      <c r="B268" s="33">
        <v>46051</v>
      </c>
      <c r="C268">
        <v>2</v>
      </c>
      <c r="D268" t="s">
        <v>5646</v>
      </c>
      <c r="E268" t="s">
        <v>5531</v>
      </c>
      <c r="G268" t="s">
        <v>5452</v>
      </c>
      <c r="I268" s="33">
        <v>46056</v>
      </c>
      <c r="L268" t="s">
        <v>5311</v>
      </c>
      <c r="M268" t="str">
        <f>IF(Despachos[[#This Row],[N° Reclamo]]=3, "SR","")</f>
        <v/>
      </c>
      <c r="N268">
        <f>COUNTIF($S$2:$S$12, Despachos[[#This Row],[N° Reclamo]])</f>
        <v>0</v>
      </c>
    </row>
    <row r="269" spans="1:14">
      <c r="A269">
        <v>200181812</v>
      </c>
      <c r="B269" s="33">
        <v>46056</v>
      </c>
      <c r="C269">
        <v>101156258</v>
      </c>
      <c r="D269" t="s">
        <v>5434</v>
      </c>
      <c r="E269" t="s">
        <v>5435</v>
      </c>
      <c r="G269" t="s">
        <v>5345</v>
      </c>
      <c r="I269" s="33">
        <v>46056</v>
      </c>
      <c r="L269" t="s">
        <v>5311</v>
      </c>
      <c r="M269" t="str">
        <f>IF(Despachos[[#This Row],[N° Reclamo]]=3, "SR","")</f>
        <v/>
      </c>
      <c r="N269">
        <f>COUNTIF($S$2:$S$12, Despachos[[#This Row],[N° Reclamo]])</f>
        <v>0</v>
      </c>
    </row>
    <row r="270" spans="1:14">
      <c r="A270">
        <v>200181802</v>
      </c>
      <c r="B270" s="33">
        <v>46056</v>
      </c>
      <c r="C270">
        <v>101156426</v>
      </c>
      <c r="D270" t="s">
        <v>5564</v>
      </c>
      <c r="E270" t="s">
        <v>226</v>
      </c>
      <c r="G270" t="s">
        <v>5429</v>
      </c>
      <c r="I270" s="33">
        <v>46056</v>
      </c>
      <c r="L270" t="s">
        <v>136</v>
      </c>
      <c r="M270" t="str">
        <f>IF(Despachos[[#This Row],[N° Reclamo]]=3, "SR","")</f>
        <v/>
      </c>
      <c r="N270">
        <f>COUNTIF($S$2:$S$12, Despachos[[#This Row],[N° Reclamo]])</f>
        <v>0</v>
      </c>
    </row>
    <row r="271" spans="1:14">
      <c r="A271">
        <v>200181777</v>
      </c>
      <c r="B271" s="33">
        <v>46055</v>
      </c>
      <c r="C271">
        <v>101143352</v>
      </c>
      <c r="D271" t="s">
        <v>285</v>
      </c>
      <c r="E271" t="s">
        <v>215</v>
      </c>
      <c r="F271" t="s">
        <v>5647</v>
      </c>
      <c r="G271" t="s">
        <v>5329</v>
      </c>
      <c r="I271" s="33">
        <v>46055</v>
      </c>
      <c r="L271" t="s">
        <v>247</v>
      </c>
      <c r="M271" t="str">
        <f>IF(Despachos[[#This Row],[N° Reclamo]]=3, "SR","")</f>
        <v/>
      </c>
      <c r="N271">
        <f>COUNTIF($S$2:$S$12, Despachos[[#This Row],[N° Reclamo]])</f>
        <v>0</v>
      </c>
    </row>
    <row r="272" spans="1:14">
      <c r="A272">
        <v>200181782</v>
      </c>
      <c r="B272" s="33">
        <v>46055</v>
      </c>
      <c r="C272">
        <v>101154918</v>
      </c>
      <c r="D272" t="s">
        <v>5321</v>
      </c>
      <c r="E272" t="s">
        <v>5322</v>
      </c>
      <c r="F272" t="s">
        <v>5648</v>
      </c>
      <c r="G272" t="s">
        <v>5310</v>
      </c>
      <c r="I272" s="33">
        <v>46055</v>
      </c>
      <c r="L272" t="s">
        <v>5311</v>
      </c>
      <c r="M272" t="str">
        <f>IF(Despachos[[#This Row],[N° Reclamo]]=3, "SR","")</f>
        <v/>
      </c>
      <c r="N272">
        <f>COUNTIF($S$2:$S$12, Despachos[[#This Row],[N° Reclamo]])</f>
        <v>0</v>
      </c>
    </row>
    <row r="273" spans="1:14">
      <c r="A273">
        <v>200181756</v>
      </c>
      <c r="B273" s="33">
        <v>46055</v>
      </c>
      <c r="C273">
        <v>101154939</v>
      </c>
      <c r="D273" t="s">
        <v>5321</v>
      </c>
      <c r="E273" t="s">
        <v>5322</v>
      </c>
      <c r="F273" t="s">
        <v>5648</v>
      </c>
      <c r="G273" t="s">
        <v>5310</v>
      </c>
      <c r="I273" s="33">
        <v>46055</v>
      </c>
      <c r="L273" t="s">
        <v>5311</v>
      </c>
      <c r="M273" t="str">
        <f>IF(Despachos[[#This Row],[N° Reclamo]]=3, "SR","")</f>
        <v/>
      </c>
      <c r="N273">
        <f>COUNTIF($S$2:$S$12, Despachos[[#This Row],[N° Reclamo]])</f>
        <v>0</v>
      </c>
    </row>
    <row r="274" spans="1:14">
      <c r="A274">
        <v>200181781</v>
      </c>
      <c r="B274" s="33">
        <v>46055</v>
      </c>
      <c r="C274">
        <v>101155578</v>
      </c>
      <c r="D274" t="s">
        <v>5444</v>
      </c>
      <c r="E274" t="s">
        <v>5445</v>
      </c>
      <c r="F274" t="s">
        <v>5649</v>
      </c>
      <c r="G274" t="s">
        <v>5329</v>
      </c>
      <c r="I274" s="33">
        <v>46055</v>
      </c>
      <c r="L274" t="s">
        <v>5311</v>
      </c>
      <c r="M274" t="str">
        <f>IF(Despachos[[#This Row],[N° Reclamo]]=3, "SR","")</f>
        <v/>
      </c>
      <c r="N274">
        <f>COUNTIF($S$2:$S$12, Despachos[[#This Row],[N° Reclamo]])</f>
        <v>0</v>
      </c>
    </row>
    <row r="275" spans="1:14">
      <c r="A275">
        <v>200181730</v>
      </c>
      <c r="B275" s="33">
        <v>46052</v>
      </c>
      <c r="C275">
        <v>101154871</v>
      </c>
      <c r="D275" t="s">
        <v>5332</v>
      </c>
      <c r="E275" t="s">
        <v>5333</v>
      </c>
      <c r="F275" t="s">
        <v>5650</v>
      </c>
      <c r="G275" t="s">
        <v>5310</v>
      </c>
      <c r="I275" s="33">
        <v>46055</v>
      </c>
      <c r="L275" t="s">
        <v>5311</v>
      </c>
      <c r="M275" t="str">
        <f>IF(Despachos[[#This Row],[N° Reclamo]]=3, "SR","")</f>
        <v/>
      </c>
      <c r="N275">
        <f>COUNTIF($S$2:$S$12, Despachos[[#This Row],[N° Reclamo]])</f>
        <v>0</v>
      </c>
    </row>
    <row r="276" spans="1:14">
      <c r="A276">
        <v>200181770</v>
      </c>
      <c r="B276" s="33">
        <v>46055</v>
      </c>
      <c r="C276">
        <v>101143364</v>
      </c>
      <c r="D276" t="s">
        <v>500</v>
      </c>
      <c r="E276" t="s">
        <v>64</v>
      </c>
      <c r="F276" t="s">
        <v>5651</v>
      </c>
      <c r="G276" t="s">
        <v>5329</v>
      </c>
      <c r="I276" s="33">
        <v>46055</v>
      </c>
      <c r="L276" t="s">
        <v>70</v>
      </c>
      <c r="M276" t="str">
        <f>IF(Despachos[[#This Row],[N° Reclamo]]=3, "SR","")</f>
        <v/>
      </c>
      <c r="N276">
        <f>COUNTIF($S$2:$S$12, Despachos[[#This Row],[N° Reclamo]])</f>
        <v>0</v>
      </c>
    </row>
    <row r="277" spans="1:14">
      <c r="A277">
        <v>200181745</v>
      </c>
      <c r="B277" s="33">
        <v>46055</v>
      </c>
      <c r="C277">
        <v>101148171</v>
      </c>
      <c r="D277" t="s">
        <v>308</v>
      </c>
      <c r="E277" t="s">
        <v>220</v>
      </c>
      <c r="F277" t="s">
        <v>5652</v>
      </c>
      <c r="G277" t="s">
        <v>5310</v>
      </c>
      <c r="I277" s="33">
        <v>46055</v>
      </c>
      <c r="L277" t="s">
        <v>166</v>
      </c>
      <c r="M277" t="str">
        <f>IF(Despachos[[#This Row],[N° Reclamo]]=3, "SR","")</f>
        <v/>
      </c>
      <c r="N277">
        <f>COUNTIF($S$2:$S$12, Despachos[[#This Row],[N° Reclamo]])</f>
        <v>0</v>
      </c>
    </row>
    <row r="278" spans="1:14">
      <c r="A278">
        <v>200181742</v>
      </c>
      <c r="B278" s="33">
        <v>46055</v>
      </c>
      <c r="C278">
        <v>101155088</v>
      </c>
      <c r="D278" t="s">
        <v>517</v>
      </c>
      <c r="E278" t="s">
        <v>265</v>
      </c>
      <c r="F278" t="s">
        <v>5653</v>
      </c>
      <c r="G278" t="s">
        <v>5310</v>
      </c>
      <c r="I278" s="33">
        <v>46055</v>
      </c>
      <c r="L278" t="s">
        <v>192</v>
      </c>
      <c r="M278" t="str">
        <f>IF(Despachos[[#This Row],[N° Reclamo]]=3, "SR","")</f>
        <v/>
      </c>
      <c r="N278">
        <f>COUNTIF($S$2:$S$12, Despachos[[#This Row],[N° Reclamo]])</f>
        <v>0</v>
      </c>
    </row>
    <row r="279" spans="1:14">
      <c r="A279">
        <v>200181729</v>
      </c>
      <c r="B279" s="33">
        <v>46052</v>
      </c>
      <c r="C279">
        <v>101155115</v>
      </c>
      <c r="D279" t="s">
        <v>517</v>
      </c>
      <c r="E279" t="s">
        <v>265</v>
      </c>
      <c r="F279" t="s">
        <v>5653</v>
      </c>
      <c r="G279" t="s">
        <v>5310</v>
      </c>
      <c r="I279" s="33">
        <v>46055</v>
      </c>
      <c r="L279" t="s">
        <v>192</v>
      </c>
      <c r="M279" t="str">
        <f>IF(Despachos[[#This Row],[N° Reclamo]]=3, "SR","")</f>
        <v/>
      </c>
      <c r="N279">
        <f>COUNTIF($S$2:$S$12, Despachos[[#This Row],[N° Reclamo]])</f>
        <v>0</v>
      </c>
    </row>
    <row r="280" spans="1:14">
      <c r="A280">
        <v>200181754</v>
      </c>
      <c r="B280" s="33">
        <v>46055</v>
      </c>
      <c r="C280">
        <v>101155637</v>
      </c>
      <c r="D280" t="s">
        <v>5371</v>
      </c>
      <c r="E280" t="s">
        <v>5448</v>
      </c>
      <c r="F280" t="s">
        <v>5654</v>
      </c>
      <c r="G280" t="s">
        <v>5310</v>
      </c>
      <c r="I280" s="33">
        <v>46055</v>
      </c>
      <c r="L280" t="s">
        <v>5311</v>
      </c>
      <c r="M280" t="str">
        <f>IF(Despachos[[#This Row],[N° Reclamo]]=3, "SR","")</f>
        <v/>
      </c>
      <c r="N280">
        <f>COUNTIF($S$2:$S$12, Despachos[[#This Row],[N° Reclamo]])</f>
        <v>0</v>
      </c>
    </row>
    <row r="281" spans="1:14">
      <c r="A281">
        <v>200181746</v>
      </c>
      <c r="B281" s="33">
        <v>46055</v>
      </c>
      <c r="C281">
        <v>101145936</v>
      </c>
      <c r="D281" t="s">
        <v>5655</v>
      </c>
      <c r="E281" t="s">
        <v>5451</v>
      </c>
      <c r="F281" t="s">
        <v>5656</v>
      </c>
      <c r="G281" t="s">
        <v>5310</v>
      </c>
      <c r="I281" s="33">
        <v>46055</v>
      </c>
      <c r="L281" t="s">
        <v>5311</v>
      </c>
      <c r="M281" t="str">
        <f>IF(Despachos[[#This Row],[N° Reclamo]]=3, "SR","")</f>
        <v/>
      </c>
      <c r="N281">
        <f>COUNTIF($S$2:$S$12, Despachos[[#This Row],[N° Reclamo]])</f>
        <v>0</v>
      </c>
    </row>
    <row r="282" spans="1:14">
      <c r="A282">
        <v>200181743</v>
      </c>
      <c r="B282" s="33">
        <v>46055</v>
      </c>
      <c r="C282">
        <v>101144303</v>
      </c>
      <c r="D282" t="s">
        <v>5362</v>
      </c>
      <c r="E282" t="s">
        <v>5421</v>
      </c>
      <c r="F282" t="s">
        <v>5657</v>
      </c>
      <c r="G282" t="s">
        <v>5310</v>
      </c>
      <c r="I282" s="33">
        <v>46055</v>
      </c>
      <c r="L282" t="s">
        <v>5311</v>
      </c>
      <c r="M282" t="str">
        <f>IF(Despachos[[#This Row],[N° Reclamo]]=3, "SR","")</f>
        <v/>
      </c>
      <c r="N282">
        <f>COUNTIF($S$2:$S$12, Despachos[[#This Row],[N° Reclamo]])</f>
        <v>0</v>
      </c>
    </row>
    <row r="283" spans="1:14">
      <c r="A283">
        <v>200181778</v>
      </c>
      <c r="B283" s="33">
        <v>46055</v>
      </c>
      <c r="C283">
        <v>0</v>
      </c>
      <c r="D283" t="s">
        <v>5519</v>
      </c>
      <c r="E283" t="s">
        <v>5520</v>
      </c>
      <c r="F283" t="s">
        <v>5658</v>
      </c>
      <c r="G283" t="s">
        <v>5345</v>
      </c>
      <c r="I283" s="33">
        <v>46055</v>
      </c>
      <c r="L283" t="s">
        <v>5311</v>
      </c>
      <c r="M283" t="str">
        <f>IF(Despachos[[#This Row],[N° Reclamo]]=3, "SR","")</f>
        <v/>
      </c>
      <c r="N283">
        <f>COUNTIF($S$2:$S$12, Despachos[[#This Row],[N° Reclamo]])</f>
        <v>0</v>
      </c>
    </row>
    <row r="284" spans="1:14">
      <c r="A284">
        <v>200181242</v>
      </c>
      <c r="B284" s="33">
        <v>46042</v>
      </c>
      <c r="C284">
        <v>101152265</v>
      </c>
      <c r="D284" t="s">
        <v>5519</v>
      </c>
      <c r="E284" t="s">
        <v>5520</v>
      </c>
      <c r="F284" t="s">
        <v>5658</v>
      </c>
      <c r="G284" t="s">
        <v>5345</v>
      </c>
      <c r="I284" s="33">
        <v>46055</v>
      </c>
      <c r="L284" t="s">
        <v>5311</v>
      </c>
      <c r="M284" t="str">
        <f>IF(Despachos[[#This Row],[N° Reclamo]]=3, "SR","")</f>
        <v/>
      </c>
      <c r="N284">
        <f>COUNTIF($S$2:$S$12, Despachos[[#This Row],[N° Reclamo]])</f>
        <v>0</v>
      </c>
    </row>
    <row r="285" spans="1:14">
      <c r="A285">
        <v>200181738</v>
      </c>
      <c r="B285" s="33">
        <v>46053</v>
      </c>
      <c r="C285">
        <v>101155361</v>
      </c>
      <c r="D285" t="s">
        <v>5457</v>
      </c>
      <c r="E285" t="s">
        <v>5567</v>
      </c>
      <c r="F285" t="s">
        <v>5659</v>
      </c>
      <c r="G285" t="s">
        <v>5310</v>
      </c>
      <c r="I285" s="33">
        <v>46055</v>
      </c>
      <c r="L285" t="s">
        <v>5311</v>
      </c>
      <c r="M285" t="str">
        <f>IF(Despachos[[#This Row],[N° Reclamo]]=3, "SR","")</f>
        <v/>
      </c>
      <c r="N285">
        <f>COUNTIF($S$2:$S$12, Despachos[[#This Row],[N° Reclamo]])</f>
        <v>0</v>
      </c>
    </row>
    <row r="286" spans="1:14">
      <c r="A286">
        <v>200181736</v>
      </c>
      <c r="B286" s="33">
        <v>46053</v>
      </c>
      <c r="C286">
        <v>101155145</v>
      </c>
      <c r="D286" t="s">
        <v>5457</v>
      </c>
      <c r="E286" t="s">
        <v>5567</v>
      </c>
      <c r="F286" t="s">
        <v>5660</v>
      </c>
      <c r="G286" t="s">
        <v>5310</v>
      </c>
      <c r="I286" s="33">
        <v>46055</v>
      </c>
      <c r="L286" t="s">
        <v>5311</v>
      </c>
      <c r="M286" t="str">
        <f>IF(Despachos[[#This Row],[N° Reclamo]]=3, "SR","")</f>
        <v/>
      </c>
      <c r="N286">
        <f>COUNTIF($S$2:$S$12, Despachos[[#This Row],[N° Reclamo]])</f>
        <v>0</v>
      </c>
    </row>
    <row r="287" spans="1:14">
      <c r="A287">
        <v>200181767</v>
      </c>
      <c r="B287" s="33">
        <v>46055</v>
      </c>
      <c r="C287">
        <v>101155943</v>
      </c>
      <c r="D287" t="s">
        <v>5423</v>
      </c>
      <c r="E287" t="s">
        <v>5528</v>
      </c>
      <c r="F287" t="s">
        <v>5661</v>
      </c>
      <c r="G287" t="s">
        <v>5345</v>
      </c>
      <c r="I287" s="33">
        <v>46055</v>
      </c>
      <c r="L287" t="s">
        <v>5311</v>
      </c>
      <c r="M287" t="str">
        <f>IF(Despachos[[#This Row],[N° Reclamo]]=3, "SR","")</f>
        <v/>
      </c>
      <c r="N287">
        <f>COUNTIF($S$2:$S$12, Despachos[[#This Row],[N° Reclamo]])</f>
        <v>0</v>
      </c>
    </row>
    <row r="288" spans="1:14">
      <c r="A288">
        <v>200181749</v>
      </c>
      <c r="B288" s="33">
        <v>46055</v>
      </c>
      <c r="C288">
        <v>101155005</v>
      </c>
      <c r="D288" t="s">
        <v>5365</v>
      </c>
      <c r="E288" t="s">
        <v>5662</v>
      </c>
      <c r="F288" t="s">
        <v>5663</v>
      </c>
      <c r="G288" t="s">
        <v>5345</v>
      </c>
      <c r="I288" s="33">
        <v>46055</v>
      </c>
      <c r="L288" t="s">
        <v>5311</v>
      </c>
      <c r="M288" t="str">
        <f>IF(Despachos[[#This Row],[N° Reclamo]]=3, "SR","")</f>
        <v/>
      </c>
      <c r="N288">
        <f>COUNTIF($S$2:$S$12, Despachos[[#This Row],[N° Reclamo]])</f>
        <v>0</v>
      </c>
    </row>
    <row r="289" spans="1:14">
      <c r="A289">
        <v>200181747</v>
      </c>
      <c r="B289" s="33">
        <v>46055</v>
      </c>
      <c r="C289">
        <v>101155107</v>
      </c>
      <c r="D289" t="s">
        <v>5664</v>
      </c>
      <c r="E289" t="s">
        <v>5531</v>
      </c>
      <c r="F289" t="s">
        <v>5665</v>
      </c>
      <c r="G289" t="s">
        <v>5310</v>
      </c>
      <c r="I289" s="33">
        <v>46055</v>
      </c>
      <c r="L289" t="s">
        <v>5311</v>
      </c>
      <c r="M289" t="str">
        <f>IF(Despachos[[#This Row],[N° Reclamo]]=3, "SR","")</f>
        <v/>
      </c>
      <c r="N289">
        <f>COUNTIF($S$2:$S$12, Despachos[[#This Row],[N° Reclamo]])</f>
        <v>0</v>
      </c>
    </row>
    <row r="290" spans="1:14">
      <c r="A290">
        <v>200181748</v>
      </c>
      <c r="B290" s="33">
        <v>46055</v>
      </c>
      <c r="C290">
        <v>1</v>
      </c>
      <c r="D290" t="s">
        <v>5569</v>
      </c>
      <c r="E290" t="s">
        <v>5458</v>
      </c>
      <c r="F290" t="s">
        <v>5666</v>
      </c>
      <c r="G290" t="s">
        <v>5329</v>
      </c>
      <c r="I290" s="33">
        <v>46055</v>
      </c>
      <c r="L290" t="s">
        <v>5311</v>
      </c>
      <c r="M290" t="str">
        <f>IF(Despachos[[#This Row],[N° Reclamo]]=3, "SR","")</f>
        <v/>
      </c>
      <c r="N290">
        <f>COUNTIF($S$2:$S$12, Despachos[[#This Row],[N° Reclamo]])</f>
        <v>0</v>
      </c>
    </row>
    <row r="291" spans="1:14">
      <c r="A291">
        <v>200181780</v>
      </c>
      <c r="B291" s="33">
        <v>46055</v>
      </c>
      <c r="C291">
        <v>101155452</v>
      </c>
      <c r="D291" t="s">
        <v>5569</v>
      </c>
      <c r="E291" t="s">
        <v>5458</v>
      </c>
      <c r="F291" t="s">
        <v>5666</v>
      </c>
      <c r="G291" t="s">
        <v>5329</v>
      </c>
      <c r="I291" s="33">
        <v>46055</v>
      </c>
      <c r="L291" t="s">
        <v>5311</v>
      </c>
      <c r="M291" t="str">
        <f>IF(Despachos[[#This Row],[N° Reclamo]]=3, "SR","")</f>
        <v/>
      </c>
      <c r="N291">
        <f>COUNTIF($S$2:$S$12, Despachos[[#This Row],[N° Reclamo]])</f>
        <v>0</v>
      </c>
    </row>
    <row r="292" spans="1:14">
      <c r="A292">
        <v>200181763</v>
      </c>
      <c r="B292" s="33">
        <v>46055</v>
      </c>
      <c r="C292">
        <v>101155057</v>
      </c>
      <c r="D292" t="s">
        <v>5434</v>
      </c>
      <c r="E292" t="s">
        <v>5435</v>
      </c>
      <c r="F292" t="s">
        <v>5667</v>
      </c>
      <c r="G292" t="s">
        <v>5345</v>
      </c>
      <c r="I292" s="33">
        <v>46055</v>
      </c>
      <c r="L292" t="s">
        <v>5311</v>
      </c>
      <c r="M292" t="str">
        <f>IF(Despachos[[#This Row],[N° Reclamo]]=3, "SR","")</f>
        <v/>
      </c>
      <c r="N292">
        <f>COUNTIF($S$2:$S$12, Despachos[[#This Row],[N° Reclamo]])</f>
        <v>0</v>
      </c>
    </row>
    <row r="293" spans="1:14">
      <c r="A293">
        <v>200181740</v>
      </c>
      <c r="B293" s="33">
        <v>46054</v>
      </c>
      <c r="C293">
        <v>101155363</v>
      </c>
      <c r="D293" t="s">
        <v>5382</v>
      </c>
      <c r="E293" t="s">
        <v>5383</v>
      </c>
      <c r="F293" t="s">
        <v>5668</v>
      </c>
      <c r="G293" t="s">
        <v>5310</v>
      </c>
      <c r="I293" s="33">
        <v>46055</v>
      </c>
      <c r="L293" t="s">
        <v>5311</v>
      </c>
      <c r="M293" t="str">
        <f>IF(Despachos[[#This Row],[N° Reclamo]]=3, "SR","")</f>
        <v/>
      </c>
      <c r="N293">
        <f>COUNTIF($S$2:$S$12, Despachos[[#This Row],[N° Reclamo]])</f>
        <v>0</v>
      </c>
    </row>
    <row r="294" spans="1:14">
      <c r="A294">
        <v>200181739</v>
      </c>
      <c r="B294" s="33">
        <v>46053</v>
      </c>
      <c r="C294">
        <v>101155358</v>
      </c>
      <c r="D294" t="s">
        <v>5669</v>
      </c>
      <c r="E294" t="s">
        <v>5670</v>
      </c>
      <c r="F294" t="s">
        <v>5671</v>
      </c>
      <c r="G294" t="s">
        <v>5329</v>
      </c>
      <c r="I294" s="33">
        <v>46055</v>
      </c>
      <c r="L294" t="s">
        <v>5311</v>
      </c>
      <c r="M294" t="str">
        <f>IF(Despachos[[#This Row],[N° Reclamo]]=3, "SR","")</f>
        <v/>
      </c>
      <c r="N294">
        <f>COUNTIF($S$2:$S$12, Despachos[[#This Row],[N° Reclamo]])</f>
        <v>0</v>
      </c>
    </row>
    <row r="295" spans="1:14">
      <c r="A295" t="s">
        <v>211</v>
      </c>
      <c r="B295"/>
      <c r="D295">
        <f>COUNTIF(Despachos[Destino],"SR Mar del Plata")</f>
        <v>5</v>
      </c>
      <c r="I295">
        <f>SUBTOTAL(103,Despachos[Fecha])</f>
        <v>293</v>
      </c>
      <c r="N295">
        <f>SUBTOTAL(109,Despachos[Nación])</f>
        <v>0</v>
      </c>
    </row>
  </sheetData>
  <phoneticPr fontId="2" type="noConversion"/>
  <conditionalFormatting sqref="R99">
    <cfRule type="cellIs" dxfId="65" priority="2" operator="equal">
      <formula>0</formula>
    </cfRule>
    <cfRule type="cellIs" dxfId="64" priority="3" operator="greaterThan">
      <formula>0</formula>
    </cfRule>
  </conditionalFormatting>
  <conditionalFormatting sqref="A2:M294">
    <cfRule type="expression" dxfId="63" priority="10231">
      <formula>$M2="SR"</formula>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0D716-0FEC-436D-AF4C-562A04FD67F3}">
  <dimension ref="A1:T272"/>
  <sheetViews>
    <sheetView showGridLines="0" workbookViewId="0">
      <selection activeCell="A3" sqref="A2:R4"/>
    </sheetView>
  </sheetViews>
  <sheetFormatPr defaultColWidth="11.42578125" defaultRowHeight="24.95" customHeight="1"/>
  <cols>
    <col min="1" max="1" width="10" style="37" bestFit="1" customWidth="1"/>
    <col min="2" max="2" width="22" style="37" customWidth="1"/>
    <col min="3" max="3" width="13" style="37" bestFit="1" customWidth="1"/>
    <col min="4" max="4" width="40" style="37" bestFit="1" customWidth="1"/>
    <col min="5" max="5" width="21.7109375" style="37" bestFit="1" customWidth="1"/>
    <col min="6" max="6" width="15.42578125" style="37" bestFit="1" customWidth="1"/>
    <col min="7" max="7" width="25.28515625" style="37" hidden="1" customWidth="1"/>
    <col min="8" max="8" width="10.7109375" style="38" bestFit="1" customWidth="1"/>
    <col min="9" max="9" width="29.7109375" style="37" hidden="1" customWidth="1"/>
    <col min="10" max="10" width="44.140625" style="37" customWidth="1"/>
    <col min="11" max="11" width="24" style="37" customWidth="1"/>
    <col min="12" max="12" width="24" style="37" hidden="1" customWidth="1"/>
    <col min="13" max="13" width="13.5703125" style="37" bestFit="1" customWidth="1"/>
    <col min="14" max="14" width="13.5703125" style="37" hidden="1" customWidth="1"/>
    <col min="15" max="15" width="24.42578125" style="37" hidden="1" customWidth="1"/>
    <col min="16" max="16" width="14.28515625" style="51" customWidth="1"/>
    <col min="17" max="17" width="11.42578125" style="37" hidden="1" customWidth="1"/>
    <col min="18" max="18" width="14.28515625" style="37" bestFit="1" customWidth="1"/>
    <col min="19" max="16384" width="11.42578125" style="37"/>
  </cols>
  <sheetData>
    <row r="1" spans="1:20" ht="73.5" customHeight="1">
      <c r="A1" s="36">
        <f>Adicionales_2[[#Totals],[Luno]]</f>
        <v>0</v>
      </c>
      <c r="T1" s="39">
        <v>30</v>
      </c>
    </row>
    <row r="2" spans="1:20" ht="50.1" customHeight="1">
      <c r="A2" s="37" t="s">
        <v>9</v>
      </c>
      <c r="B2" s="37" t="s">
        <v>12</v>
      </c>
      <c r="C2" s="37" t="s">
        <v>13</v>
      </c>
      <c r="D2" s="37" t="s">
        <v>15</v>
      </c>
      <c r="E2" s="37" t="s">
        <v>16</v>
      </c>
      <c r="F2" s="37" t="s">
        <v>17</v>
      </c>
      <c r="G2" s="37" t="s">
        <v>30</v>
      </c>
      <c r="H2" s="38" t="s">
        <v>317</v>
      </c>
      <c r="I2" s="37" t="s">
        <v>19</v>
      </c>
      <c r="J2" s="123" t="s">
        <v>20</v>
      </c>
      <c r="K2" s="37" t="s">
        <v>21</v>
      </c>
      <c r="L2" s="37" t="s">
        <v>5672</v>
      </c>
      <c r="M2" s="37" t="s">
        <v>5673</v>
      </c>
      <c r="N2" s="37" t="s">
        <v>29</v>
      </c>
      <c r="O2" s="37" t="s">
        <v>5674</v>
      </c>
      <c r="P2" s="51" t="s">
        <v>5675</v>
      </c>
      <c r="Q2" s="37" t="s">
        <v>5676</v>
      </c>
      <c r="R2" s="124" t="s">
        <v>5677</v>
      </c>
      <c r="T2" s="37" t="e">
        <f>COUNTIF(#REF!, Pendientes!#REF!)</f>
        <v>#REF!</v>
      </c>
    </row>
    <row r="3" spans="1:20" ht="34.5" customHeight="1">
      <c r="J3" s="123"/>
      <c r="O3" s="37" t="str">
        <f>CONCATENATE(Adicionales_2[[#This Row],[Cliente]]," ",Adicionales_2[[#This Row],[Luno]])</f>
        <v xml:space="preserve"> </v>
      </c>
      <c r="P3" s="51" t="str">
        <f>IF(_xlfn.MAXIFS(Suspendidos[MARCA FIN], Suspendidos[ATM],Adicionales_2[[#This Row],[Luno]])=0, "No registra Asistencia",_xlfn.MAXIFS(Suspendidos[MARCA FIN], Suspendidos[ATM],Adicionales_2[[#This Row],[Luno]]))</f>
        <v>No registra Asistencia</v>
      </c>
      <c r="Q3" s="37" t="str">
        <f>IF(ISNUMBER(FIND("BANCO", Adicionales_2[[#This Row],[Cliente]])), "ATM", IF(ISNUMBER(FIND("BAPRO", Adicionales_2[[#This Row],[Cliente]])), "ATM", "CTD"))</f>
        <v>CTD</v>
      </c>
      <c r="R3" s="124" t="str" cm="1">
        <f t="array" ref="R3">IF(IFERROR(_xlfn.IFS(Adicionales_2[[#This Row],[No registra Asistencia]]&gt;Adicionales_2[[#This Row],[F Alta]],Adicionales_2[[#This Row],[No registra Asistencia]]-Adicionales_2[[#This Row],[F Alta]],Adicionales_2[[#This Row],[No registra Asistencia]]&lt;Adicionales_2[[#This Row],[F Alta]],""),"")&lt;$T$1,Adicionales_2[[#This Row],[No registra Asistencia]]-Adicionales_2[[#This Row],[F Alta]],"")</f>
        <v/>
      </c>
    </row>
    <row r="4" spans="1:20" ht="18.75">
      <c r="A4" s="15" t="s">
        <v>211</v>
      </c>
      <c r="B4" s="15"/>
      <c r="C4" s="15">
        <f>SUBTOTAL(103,Adicionales_2[Luno])</f>
        <v>0</v>
      </c>
      <c r="D4" s="15"/>
      <c r="E4" s="15"/>
      <c r="F4" s="15"/>
      <c r="G4" s="15"/>
      <c r="H4" s="40"/>
      <c r="I4" s="15"/>
      <c r="J4" s="15"/>
      <c r="K4" s="15"/>
      <c r="L4"/>
      <c r="M4" s="41"/>
      <c r="N4"/>
      <c r="O4" s="2"/>
      <c r="P4" s="52"/>
      <c r="Q4" s="2"/>
      <c r="R4" s="15"/>
    </row>
    <row r="5" spans="1:20" ht="35.1" customHeight="1"/>
    <row r="6" spans="1:20" ht="35.1" customHeight="1"/>
    <row r="7" spans="1:20" ht="50.1" customHeight="1"/>
    <row r="8" spans="1:20" ht="50.1" customHeight="1"/>
    <row r="9" spans="1:20" ht="35.1" customHeight="1"/>
    <row r="10" spans="1:20" ht="35.1" customHeight="1"/>
    <row r="11" spans="1:20" ht="35.1" customHeight="1"/>
    <row r="12" spans="1:20" ht="108" customHeight="1"/>
    <row r="13" spans="1:20" ht="38.25" customHeight="1"/>
    <row r="14" spans="1:20" ht="30" customHeight="1"/>
    <row r="15" spans="1:20" ht="108" customHeight="1"/>
    <row r="16" spans="1:20" ht="30" customHeight="1"/>
    <row r="17" ht="42.75" customHeight="1"/>
    <row r="18" ht="108" customHeight="1"/>
    <row r="19" ht="24" customHeight="1"/>
    <row r="20" ht="108" customHeight="1"/>
    <row r="21" ht="108" customHeight="1"/>
    <row r="22" ht="50.1" customHeight="1"/>
    <row r="23" ht="108" customHeight="1"/>
    <row r="24" ht="50.1" customHeight="1"/>
    <row r="25" ht="108" customHeight="1"/>
    <row r="26" ht="30" customHeight="1"/>
    <row r="27" ht="30" customHeight="1"/>
    <row r="28" ht="108" customHeight="1"/>
    <row r="29" ht="108" customHeight="1"/>
    <row r="30" ht="108" customHeight="1"/>
    <row r="31" ht="50.1" customHeight="1"/>
    <row r="32" ht="50.1" customHeight="1"/>
    <row r="33" ht="50.1" customHeight="1"/>
    <row r="34" ht="50.1" customHeight="1"/>
    <row r="35" ht="50.1" customHeight="1"/>
    <row r="36" ht="50.1" customHeight="1"/>
    <row r="37" ht="50.1" customHeight="1"/>
    <row r="38" ht="50.1" customHeight="1"/>
    <row r="39" ht="50.1" customHeight="1"/>
    <row r="40" ht="50.1" customHeight="1"/>
    <row r="41" ht="50.1" customHeight="1"/>
    <row r="42" ht="50.1" customHeight="1"/>
    <row r="43" ht="50.1" customHeight="1"/>
    <row r="44" ht="50.1" customHeight="1"/>
    <row r="45" ht="50.1" customHeight="1"/>
    <row r="46" ht="50.1" customHeight="1"/>
    <row r="47" ht="50.1" customHeight="1"/>
    <row r="48" ht="50.1" customHeight="1"/>
    <row r="49" ht="50.1" customHeight="1"/>
    <row r="50" ht="50.1" customHeight="1"/>
    <row r="51" ht="50.1" customHeight="1"/>
    <row r="52" ht="50.1" customHeight="1"/>
    <row r="53" ht="50.1" customHeight="1"/>
    <row r="54" ht="50.1" customHeight="1"/>
    <row r="55" ht="50.1" customHeight="1"/>
    <row r="56" ht="50.1" customHeight="1"/>
    <row r="57" ht="50.1" customHeight="1"/>
    <row r="58" ht="50.1" customHeight="1"/>
    <row r="59" ht="50.1" customHeight="1"/>
    <row r="60" ht="50.1" customHeight="1"/>
    <row r="61" ht="50.1" customHeight="1"/>
    <row r="62" ht="50.1" customHeight="1"/>
    <row r="63" ht="50.1" customHeight="1"/>
    <row r="64" ht="50.1" customHeight="1"/>
    <row r="65" ht="50.1" customHeight="1"/>
    <row r="66" ht="50.1" customHeight="1"/>
    <row r="67" ht="50.1" customHeight="1"/>
    <row r="68" ht="50.1" customHeight="1"/>
    <row r="69" ht="50.1" customHeight="1"/>
    <row r="70" ht="50.1" customHeight="1"/>
    <row r="71" ht="50.1" customHeight="1"/>
    <row r="72" ht="50.1" customHeight="1"/>
    <row r="73" ht="50.1" customHeight="1"/>
    <row r="74" ht="50.1" customHeight="1"/>
    <row r="75" ht="50.1" customHeight="1"/>
    <row r="76" ht="50.1" customHeight="1"/>
    <row r="77" ht="50.1" customHeight="1"/>
    <row r="78" ht="50.1" customHeight="1"/>
    <row r="79" ht="50.1" customHeight="1"/>
    <row r="80" ht="50.1" customHeight="1"/>
    <row r="81" ht="50.1" customHeight="1"/>
    <row r="82" ht="50.1" customHeight="1"/>
    <row r="83" ht="50.1" customHeight="1"/>
    <row r="84" ht="50.1" customHeight="1"/>
    <row r="85" ht="50.1" customHeight="1"/>
    <row r="86" ht="50.1" customHeight="1"/>
    <row r="87" ht="50.1" customHeight="1"/>
    <row r="88" ht="50.1" customHeight="1"/>
    <row r="89" ht="50.1" customHeight="1"/>
    <row r="90" ht="50.1" customHeight="1"/>
    <row r="91" ht="50.1" customHeight="1"/>
    <row r="92" ht="50.1" customHeight="1"/>
    <row r="93" ht="50.1" customHeight="1"/>
    <row r="94" ht="50.1" customHeight="1"/>
    <row r="95" ht="50.1" customHeight="1"/>
    <row r="96" ht="50.1" customHeight="1"/>
    <row r="97" ht="50.1" customHeight="1"/>
    <row r="98" ht="50.1" customHeight="1"/>
    <row r="99" ht="50.1" customHeight="1"/>
    <row r="100" ht="50.1" customHeight="1"/>
    <row r="101" ht="50.1" customHeight="1"/>
    <row r="102" ht="50.1" customHeight="1"/>
    <row r="103" ht="50.1" customHeight="1"/>
    <row r="104" ht="50.1" customHeight="1"/>
    <row r="105" ht="50.1" customHeight="1"/>
    <row r="106" ht="50.1" customHeight="1"/>
    <row r="107" ht="50.1" customHeight="1"/>
    <row r="108" ht="50.1" customHeight="1"/>
    <row r="109" ht="50.1" customHeight="1"/>
    <row r="110" ht="50.1" customHeight="1"/>
    <row r="111" ht="50.1" customHeight="1"/>
    <row r="112" ht="50.1" customHeight="1"/>
    <row r="113" ht="50.1" customHeight="1"/>
    <row r="114" ht="50.1" customHeight="1"/>
    <row r="115" ht="50.1" customHeight="1"/>
    <row r="116" ht="50.1" customHeight="1"/>
    <row r="117" ht="50.1" customHeight="1"/>
    <row r="118" ht="50.1" customHeight="1"/>
    <row r="119" ht="50.1" customHeight="1"/>
    <row r="120" ht="50.1" customHeight="1"/>
    <row r="121" ht="50.1" customHeight="1"/>
    <row r="122" ht="50.1" customHeight="1"/>
    <row r="123" ht="50.1" customHeight="1"/>
    <row r="124" ht="50.1" customHeight="1"/>
    <row r="125" ht="50.1" customHeight="1"/>
    <row r="126" ht="50.1" customHeight="1"/>
    <row r="127" ht="50.1" customHeight="1"/>
    <row r="128" ht="50.1" customHeight="1"/>
    <row r="129" ht="50.1" customHeight="1"/>
    <row r="130" ht="50.1" customHeight="1"/>
    <row r="131" ht="50.1" customHeight="1"/>
    <row r="132" ht="50.1" customHeight="1"/>
    <row r="133" ht="50.1" customHeight="1"/>
    <row r="134" ht="50.1" customHeight="1"/>
    <row r="135" ht="50.1" customHeight="1"/>
    <row r="136" ht="50.1" customHeight="1"/>
    <row r="137" ht="50.1" customHeight="1"/>
    <row r="138" ht="50.1" customHeight="1"/>
    <row r="139" ht="50.1" customHeight="1"/>
    <row r="140" ht="50.1" customHeight="1"/>
    <row r="141" ht="50.1" customHeight="1"/>
    <row r="142" ht="50.1" customHeight="1"/>
    <row r="143" ht="50.1" customHeight="1"/>
    <row r="144" ht="50.1" customHeight="1"/>
    <row r="145" ht="50.1" customHeight="1"/>
    <row r="146" ht="50.1" customHeight="1"/>
    <row r="147" ht="50.1" customHeight="1"/>
    <row r="148" ht="50.1" customHeight="1"/>
    <row r="149" ht="50.1" customHeight="1"/>
    <row r="150" ht="50.1" customHeight="1"/>
    <row r="151" ht="50.1" customHeight="1"/>
    <row r="152" ht="50.1" customHeight="1"/>
    <row r="153" ht="50.1" customHeight="1"/>
    <row r="154" ht="50.1" customHeight="1"/>
    <row r="155" ht="50.1" customHeight="1"/>
    <row r="156" ht="50.1" customHeight="1"/>
    <row r="157" ht="50.1" customHeight="1"/>
    <row r="158" ht="50.1" customHeight="1"/>
    <row r="159" ht="50.1" customHeight="1"/>
    <row r="160" ht="50.1" customHeight="1"/>
    <row r="161" ht="50.1" customHeight="1"/>
    <row r="162" ht="50.1" customHeight="1"/>
    <row r="163" ht="50.1" customHeight="1"/>
    <row r="164" ht="50.1" customHeight="1"/>
    <row r="165" ht="50.1" customHeight="1"/>
    <row r="166" ht="48" customHeight="1"/>
    <row r="167" ht="108" customHeight="1"/>
    <row r="168" ht="24" customHeight="1"/>
    <row r="169" ht="108" customHeight="1"/>
    <row r="170" ht="30" customHeight="1"/>
    <row r="171" ht="48" customHeight="1"/>
    <row r="172" ht="48" customHeight="1"/>
    <row r="173" ht="48" customHeight="1"/>
    <row r="174" ht="72" customHeight="1"/>
    <row r="175" ht="30" customHeight="1"/>
    <row r="176" ht="30" customHeight="1"/>
    <row r="177" ht="72" customHeight="1"/>
    <row r="178" ht="108" customHeight="1"/>
    <row r="179" ht="108" customHeight="1"/>
    <row r="180" ht="108" customHeight="1"/>
    <row r="181" ht="30" customHeight="1"/>
    <row r="182" ht="30" customHeight="1"/>
    <row r="183" ht="30" customHeight="1"/>
    <row r="184" ht="30" customHeight="1"/>
    <row r="185" ht="30" customHeight="1"/>
    <row r="186" ht="30" customHeight="1"/>
    <row r="187" ht="108" customHeight="1"/>
    <row r="188" ht="108" customHeight="1"/>
    <row r="189" ht="24" customHeight="1"/>
    <row r="190" ht="108" customHeight="1"/>
    <row r="191" ht="108" customHeight="1"/>
    <row r="192" ht="30" customHeight="1"/>
    <row r="193" ht="108" customHeight="1"/>
    <row r="194" ht="108" customHeight="1"/>
    <row r="195" ht="108" customHeight="1"/>
    <row r="196" ht="24" customHeight="1"/>
    <row r="197" ht="108" customHeight="1"/>
    <row r="198" ht="30" customHeight="1"/>
    <row r="199" ht="30" customHeight="1"/>
    <row r="200" ht="108" customHeight="1"/>
    <row r="201" ht="108" customHeight="1"/>
    <row r="202" ht="24" customHeight="1"/>
    <row r="203" ht="30" customHeight="1"/>
    <row r="204" ht="108" customHeight="1"/>
    <row r="205" ht="108" customHeight="1"/>
    <row r="206" ht="108" customHeight="1"/>
    <row r="207" ht="108" customHeight="1"/>
    <row r="208" ht="108" customHeight="1"/>
    <row r="209" ht="24" customHeight="1"/>
    <row r="210" ht="24" customHeight="1"/>
    <row r="211" ht="108" customHeight="1"/>
    <row r="212" ht="108" customHeight="1"/>
    <row r="213" ht="24" customHeight="1"/>
    <row r="214" ht="108" customHeight="1"/>
    <row r="215" ht="30" customHeight="1"/>
    <row r="216" ht="108" customHeight="1"/>
    <row r="217" ht="108" customHeight="1"/>
    <row r="218" ht="108" customHeight="1"/>
    <row r="219" ht="108" customHeight="1"/>
    <row r="220" ht="108" customHeight="1"/>
    <row r="221" ht="24" customHeight="1"/>
    <row r="222" ht="108" customHeight="1"/>
    <row r="223" ht="108" customHeight="1"/>
    <row r="224" ht="108" customHeight="1"/>
    <row r="225" ht="108" customHeight="1"/>
    <row r="226" ht="30" customHeight="1"/>
    <row r="227" ht="108" customHeight="1"/>
    <row r="228" ht="30" customHeight="1"/>
    <row r="229" ht="108" customHeight="1"/>
    <row r="230" ht="108" customHeight="1"/>
    <row r="231" ht="108" customHeight="1"/>
    <row r="232" ht="30" customHeight="1"/>
    <row r="233" ht="30" customHeight="1"/>
    <row r="234" ht="108" customHeight="1"/>
    <row r="235" ht="24" customHeight="1"/>
    <row r="236" ht="36" customHeight="1"/>
    <row r="237" ht="24" customHeight="1"/>
    <row r="238" ht="48" customHeight="1"/>
    <row r="239" ht="48" customHeight="1"/>
    <row r="240" ht="108" customHeight="1"/>
    <row r="241" ht="30" customHeight="1"/>
    <row r="242" ht="108" customHeight="1"/>
    <row r="243" ht="108" customHeight="1"/>
    <row r="244" ht="30" customHeight="1"/>
    <row r="245" ht="24" customHeight="1"/>
    <row r="246" ht="30" customHeight="1"/>
    <row r="247" ht="30" customHeight="1"/>
    <row r="248" ht="108" customHeight="1"/>
    <row r="249" ht="30" customHeight="1"/>
    <row r="250" ht="30" customHeight="1"/>
    <row r="251" ht="24" customHeight="1"/>
    <row r="252" ht="24" customHeight="1"/>
    <row r="253" ht="108" customHeight="1"/>
    <row r="254" ht="108" customHeight="1"/>
    <row r="255" ht="30" customHeight="1"/>
    <row r="256" ht="108" customHeight="1"/>
    <row r="257" ht="108" customHeight="1"/>
    <row r="258" ht="108" customHeight="1"/>
    <row r="259" ht="30" customHeight="1"/>
    <row r="260" ht="108" customHeight="1"/>
    <row r="261" ht="30" customHeight="1"/>
    <row r="262" ht="30" customHeight="1"/>
    <row r="263" ht="108" customHeight="1"/>
    <row r="264" ht="108" customHeight="1"/>
    <row r="265" ht="24" customHeight="1"/>
    <row r="266" ht="108" customHeight="1"/>
    <row r="267" ht="108" customHeight="1"/>
    <row r="268" ht="108" customHeight="1"/>
    <row r="272" ht="15"/>
  </sheetData>
  <phoneticPr fontId="2"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01545-1A28-4157-B4A3-D64D0843EEC6}">
  <sheetPr>
    <tabColor rgb="FFC00000"/>
  </sheetPr>
  <dimension ref="A1:S22"/>
  <sheetViews>
    <sheetView showGridLines="0" workbookViewId="0">
      <selection activeCell="S17" sqref="S17"/>
    </sheetView>
  </sheetViews>
  <sheetFormatPr defaultColWidth="11.42578125" defaultRowHeight="45" customHeight="1"/>
  <cols>
    <col min="1" max="8" width="6.7109375" style="82" customWidth="1"/>
    <col min="9" max="9" width="3" style="82" customWidth="1"/>
    <col min="10" max="16" width="6.7109375" style="82" customWidth="1"/>
    <col min="17" max="17" width="7.28515625" style="82" bestFit="1" customWidth="1"/>
    <col min="18" max="18" width="6.7109375" style="82" customWidth="1"/>
    <col min="19" max="19" width="29.42578125" style="100" customWidth="1"/>
    <col min="20" max="28" width="6.7109375" style="82" customWidth="1"/>
    <col min="29" max="16384" width="11.42578125" style="82"/>
  </cols>
  <sheetData>
    <row r="1" spans="1:19" s="83" customFormat="1" ht="23.1" customHeight="1" thickTop="1" thickBot="1">
      <c r="A1" s="139" t="s">
        <v>46</v>
      </c>
      <c r="B1" s="140"/>
      <c r="C1" s="140"/>
      <c r="D1" s="140"/>
      <c r="E1" s="140"/>
      <c r="F1" s="107">
        <f>(A4+C4+E4+G4)</f>
        <v>5</v>
      </c>
      <c r="G1" s="94" t="s">
        <v>5678</v>
      </c>
      <c r="H1" s="102">
        <f>(A4+C4+E4+G4)/$A$22</f>
        <v>0.3125</v>
      </c>
      <c r="J1" s="145" t="s">
        <v>70</v>
      </c>
      <c r="K1" s="146"/>
      <c r="L1" s="146"/>
      <c r="M1" s="146"/>
      <c r="N1" s="146"/>
      <c r="O1" s="146"/>
      <c r="P1" s="97" t="s">
        <v>5678</v>
      </c>
      <c r="Q1" s="105">
        <f>(J4+L4+N4+P4)/$A$22</f>
        <v>0.25</v>
      </c>
      <c r="S1" s="101"/>
    </row>
    <row r="2" spans="1:19" ht="64.5" customHeight="1" thickTop="1" thickBot="1">
      <c r="A2" s="128" t="e" vm="22">
        <v>#VALUE!</v>
      </c>
      <c r="B2" s="129"/>
      <c r="C2" s="130" t="e" vm="23">
        <v>#VALUE!</v>
      </c>
      <c r="D2" s="131"/>
      <c r="E2" s="132" t="e" vm="24">
        <v>#VALUE!</v>
      </c>
      <c r="F2" s="133"/>
      <c r="G2" s="130" t="e" vm="25">
        <v>#VALUE!</v>
      </c>
      <c r="H2" s="131"/>
      <c r="J2" s="128" t="e" vm="26">
        <v>#VALUE!</v>
      </c>
      <c r="K2" s="129"/>
      <c r="L2" s="130" t="e" vm="27">
        <v>#VALUE!</v>
      </c>
      <c r="M2" s="131"/>
      <c r="N2" s="132" t="e" vm="28">
        <v>#VALUE!</v>
      </c>
      <c r="O2" s="133"/>
      <c r="P2" s="130"/>
      <c r="Q2" s="131"/>
      <c r="S2" s="100" t="s">
        <v>5679</v>
      </c>
    </row>
    <row r="3" spans="1:19" s="84" customFormat="1" ht="24.95" customHeight="1" thickTop="1" thickBot="1">
      <c r="A3" s="85" t="s">
        <v>5678</v>
      </c>
      <c r="B3" s="86" t="s">
        <v>14</v>
      </c>
      <c r="C3" s="85" t="s">
        <v>5678</v>
      </c>
      <c r="D3" s="86" t="s">
        <v>14</v>
      </c>
      <c r="E3" s="85" t="s">
        <v>5678</v>
      </c>
      <c r="F3" s="86" t="s">
        <v>14</v>
      </c>
      <c r="G3" s="85" t="s">
        <v>5678</v>
      </c>
      <c r="H3" s="86" t="s">
        <v>14</v>
      </c>
      <c r="J3" s="85" t="s">
        <v>5678</v>
      </c>
      <c r="K3" s="86" t="s">
        <v>14</v>
      </c>
      <c r="L3" s="85" t="s">
        <v>5678</v>
      </c>
      <c r="M3" s="86" t="s">
        <v>14</v>
      </c>
      <c r="N3" s="85" t="s">
        <v>5678</v>
      </c>
      <c r="O3" s="86" t="s">
        <v>14</v>
      </c>
      <c r="P3" s="85"/>
      <c r="Q3" s="86"/>
      <c r="S3" s="101" t="s">
        <v>5680</v>
      </c>
    </row>
    <row r="4" spans="1:19" ht="24.95" customHeight="1" thickTop="1" thickBot="1">
      <c r="A4" s="87">
        <f>COUNTIFS(Asignados[Tec Asignado], Técnicos!$B$6, Asignados[Cpto Llamada], "SERVICE CALL")</f>
        <v>1</v>
      </c>
      <c r="B4" s="88">
        <f>COUNTIFS(Asignados[Tec Asignado], Técnicos!$B$6, Asignados[Cpto Llamada], "&lt;&gt;SERVICE CALL")</f>
        <v>2</v>
      </c>
      <c r="C4" s="87">
        <f>COUNTIFS(Asignados[Tec Asignado],Técnicos!$B$14, Asignados[Cpto Llamada], "SERVICE CALL")</f>
        <v>1</v>
      </c>
      <c r="D4" s="88">
        <f>COUNTIFS(Asignados[Tec Asignado], Técnicos!$B$14, Asignados[Cpto Llamada], "&lt;&gt;SERVICE CALL")</f>
        <v>0</v>
      </c>
      <c r="E4" s="87">
        <f>COUNTIFS(Asignados[Tec Asignado], Técnicos!$B$15, Asignados[Cpto Llamada], "SERVICE CALL")</f>
        <v>3</v>
      </c>
      <c r="F4" s="88">
        <f>COUNTIFS(Asignados[Tec Asignado], Técnicos!$B$15, Asignados[Cpto Llamada], "&lt;&gt;SERVICE CALL")</f>
        <v>1</v>
      </c>
      <c r="G4" s="87">
        <f>COUNTIFS(Asignados[Tec Asignado], Técnicos!$B$9, Asignados[Cpto Llamada], "SERVICE CALL")</f>
        <v>0</v>
      </c>
      <c r="H4" s="88">
        <f>COUNTIFS(Asignados[Tec Asignado], Técnicos!$B$9, Asignados[Cpto Llamada], "&lt;&gt;SERVICE CALL")</f>
        <v>0</v>
      </c>
      <c r="J4" s="87">
        <f>COUNTIFS(Asignados[Tec Asignado], Técnicos!$B$2, Asignados[Cpto Llamada], "SERVICE CALL")</f>
        <v>1</v>
      </c>
      <c r="K4" s="88">
        <f>COUNTIFS(Asignados[Tec Asignado], Técnicos!$B$2, Asignados[Cpto Llamada], "&lt;&gt;SERVICE CALL")</f>
        <v>2</v>
      </c>
      <c r="L4" s="87">
        <f>COUNTIFS(Asignados[Tec Asignado],Técnicos!$B$11, Asignados[Cpto Llamada], "SERVICE CALL")</f>
        <v>2</v>
      </c>
      <c r="M4" s="88">
        <f>COUNTIFS(Asignados[Tec Asignado], Técnicos!$B$11, Asignados[Cpto Llamada], "&lt;&gt;SERVICE CALL")</f>
        <v>0</v>
      </c>
      <c r="N4" s="87">
        <f>COUNTIFS(Asignados[Tec Asignado], Técnicos!$B$8, Asignados[Cpto Llamada], "SERVICE CALL")</f>
        <v>1</v>
      </c>
      <c r="O4" s="88">
        <f>COUNTIFS(Asignados[Tec Asignado], Técnicos!$B$8, Asignados[Cpto Llamada], "&lt;&gt;SERVICE CALL")</f>
        <v>5</v>
      </c>
      <c r="P4" s="87"/>
      <c r="Q4" s="88"/>
      <c r="S4" s="100" t="s">
        <v>5681</v>
      </c>
    </row>
    <row r="5" spans="1:19" ht="24.95" customHeight="1" thickTop="1" thickBot="1">
      <c r="A5" s="134">
        <f>SUM(A4:B4)</f>
        <v>3</v>
      </c>
      <c r="B5" s="135"/>
      <c r="C5" s="134">
        <f t="shared" ref="C5" si="0">SUM(C4:D4)</f>
        <v>1</v>
      </c>
      <c r="D5" s="135"/>
      <c r="E5" s="134">
        <f t="shared" ref="E5" si="1">SUM(E4:F4)</f>
        <v>4</v>
      </c>
      <c r="F5" s="135"/>
      <c r="G5" s="134">
        <f t="shared" ref="G5" si="2">SUM(G4:H4)</f>
        <v>0</v>
      </c>
      <c r="H5" s="135"/>
      <c r="J5" s="134">
        <f>SUM(J4:K4)</f>
        <v>3</v>
      </c>
      <c r="K5" s="135"/>
      <c r="L5" s="134">
        <f t="shared" ref="L5" si="3">SUM(L4:M4)</f>
        <v>2</v>
      </c>
      <c r="M5" s="135"/>
      <c r="N5" s="134">
        <f t="shared" ref="N5" si="4">SUM(N4:O4)</f>
        <v>6</v>
      </c>
      <c r="O5" s="135"/>
      <c r="P5" s="134"/>
      <c r="Q5" s="135"/>
    </row>
    <row r="6" spans="1:19" ht="6.75" customHeight="1" thickTop="1" thickBot="1">
      <c r="A6" s="136"/>
      <c r="B6" s="136"/>
      <c r="C6" s="136"/>
      <c r="D6" s="136"/>
      <c r="E6" s="136"/>
      <c r="F6" s="136"/>
      <c r="G6" s="136"/>
      <c r="H6" s="136"/>
      <c r="J6" s="136"/>
      <c r="K6" s="136"/>
      <c r="L6" s="136"/>
      <c r="M6" s="136"/>
      <c r="N6" s="136"/>
      <c r="O6" s="136"/>
      <c r="P6" s="136"/>
      <c r="Q6" s="136"/>
    </row>
    <row r="7" spans="1:19" ht="23.1" customHeight="1" thickTop="1" thickBot="1">
      <c r="A7" s="141" t="s">
        <v>136</v>
      </c>
      <c r="B7" s="142"/>
      <c r="C7" s="142"/>
      <c r="D7" s="142"/>
      <c r="E7" s="142"/>
      <c r="F7" s="142"/>
      <c r="G7" s="95" t="s">
        <v>5678</v>
      </c>
      <c r="H7" s="103">
        <f>(A10+C10+E10+G10)/$A$22</f>
        <v>0.25</v>
      </c>
      <c r="J7" s="147" t="s">
        <v>247</v>
      </c>
      <c r="K7" s="148"/>
      <c r="L7" s="148"/>
      <c r="M7" s="148"/>
      <c r="N7" s="148"/>
      <c r="O7" s="148"/>
      <c r="P7" s="96" t="s">
        <v>5678</v>
      </c>
      <c r="Q7" s="114">
        <f>(J10+L10+N10+P10)/$A$22</f>
        <v>0</v>
      </c>
    </row>
    <row r="8" spans="1:19" ht="65.099999999999994" customHeight="1" thickTop="1" thickBot="1">
      <c r="A8" s="128"/>
      <c r="B8" s="129"/>
      <c r="C8" s="130" t="e" vm="29">
        <v>#VALUE!</v>
      </c>
      <c r="D8" s="131"/>
      <c r="E8" s="132" t="e" vm="30">
        <v>#VALUE!</v>
      </c>
      <c r="F8" s="133"/>
      <c r="G8" s="130" t="e" vm="31">
        <v>#VALUE!</v>
      </c>
      <c r="H8" s="131"/>
      <c r="J8" s="128"/>
      <c r="K8" s="129"/>
      <c r="L8" s="130" t="e" vm="32">
        <v>#VALUE!</v>
      </c>
      <c r="M8" s="131"/>
      <c r="N8" s="132" t="e" vm="33">
        <v>#VALUE!</v>
      </c>
      <c r="O8" s="133"/>
      <c r="P8" s="128"/>
      <c r="Q8" s="129"/>
    </row>
    <row r="9" spans="1:19" ht="24.95" customHeight="1" thickTop="1" thickBot="1">
      <c r="A9" s="128"/>
      <c r="B9" s="129"/>
      <c r="C9" s="85" t="s">
        <v>5678</v>
      </c>
      <c r="D9" s="86" t="s">
        <v>14</v>
      </c>
      <c r="E9" s="85" t="s">
        <v>5678</v>
      </c>
      <c r="F9" s="86" t="s">
        <v>14</v>
      </c>
      <c r="G9" s="85" t="s">
        <v>5678</v>
      </c>
      <c r="H9" s="86" t="s">
        <v>14</v>
      </c>
      <c r="J9" s="128"/>
      <c r="K9" s="129"/>
      <c r="L9" s="85" t="s">
        <v>5678</v>
      </c>
      <c r="M9" s="86" t="s">
        <v>14</v>
      </c>
      <c r="N9" s="85" t="s">
        <v>5678</v>
      </c>
      <c r="O9" s="86" t="s">
        <v>14</v>
      </c>
      <c r="P9" s="128"/>
      <c r="Q9" s="129"/>
    </row>
    <row r="10" spans="1:19" ht="24.95" customHeight="1" thickTop="1" thickBot="1">
      <c r="A10" s="128"/>
      <c r="B10" s="129"/>
      <c r="C10" s="87">
        <f>COUNTIFS(Asignados[Tec Asignado],Técnicos!$B$4, Asignados[Cpto Llamada], "SERVICE CALL")</f>
        <v>4</v>
      </c>
      <c r="D10" s="88">
        <f>COUNTIFS(Asignados[Tec Asignado], Técnicos!$B$4, Asignados[Cpto Llamada], "&lt;&gt;SERVICE CALL")</f>
        <v>2</v>
      </c>
      <c r="E10" s="87">
        <f>COUNTIFS(Asignados[Tec Asignado], Técnicos!$B$7, Asignados[Cpto Llamada], "SERVICE CALL")</f>
        <v>0</v>
      </c>
      <c r="F10" s="88">
        <f>COUNTIFS(Asignados[Tec Asignado], Técnicos!$B$7, Asignados[Cpto Llamada], "&lt;&gt;SERVICE CALL")</f>
        <v>0</v>
      </c>
      <c r="G10" s="87">
        <f>COUNTIFS(Asignados[Tec Asignado], Técnicos!$B$13, Asignados[Cpto Llamada], "SERVICE CALL")</f>
        <v>0</v>
      </c>
      <c r="H10" s="88">
        <f>COUNTIFS(Asignados[Tec Asignado], Técnicos!$B$13, Asignados[Cpto Llamada], "&lt;&gt;SERVICE CALL")</f>
        <v>0</v>
      </c>
      <c r="J10" s="128"/>
      <c r="K10" s="129"/>
      <c r="L10" s="87">
        <f>COUNTIFS(Asignados[Tec Asignado],Técnicos!$B$10, Asignados[Cpto Llamada], "SERVICE CALL")</f>
        <v>0</v>
      </c>
      <c r="M10" s="88">
        <f>COUNTIFS(Asignados[Tec Asignado], Técnicos!$B$10, Asignados[Cpto Llamada], "&lt;&gt;SERVICE CALL")</f>
        <v>1</v>
      </c>
      <c r="N10" s="87">
        <f>COUNTIFS(Asignados[Tec Asignado], Técnicos!$B$12, Asignados[Cpto Llamada], "SERVICE CALL")</f>
        <v>0</v>
      </c>
      <c r="O10" s="88">
        <f>COUNTIFS(Asignados[Tec Asignado], Técnicos!$B$12, Asignados[Cpto Llamada], "&lt;&gt;SERVICE CALL")</f>
        <v>1</v>
      </c>
      <c r="P10" s="128"/>
      <c r="Q10" s="129"/>
    </row>
    <row r="11" spans="1:19" ht="24.95" customHeight="1" thickTop="1" thickBot="1">
      <c r="A11" s="128"/>
      <c r="B11" s="129"/>
      <c r="C11" s="134">
        <f t="shared" ref="C11" si="5">SUM(C10:D10)</f>
        <v>6</v>
      </c>
      <c r="D11" s="135"/>
      <c r="E11" s="134">
        <f t="shared" ref="E11" si="6">SUM(E10:F10)</f>
        <v>0</v>
      </c>
      <c r="F11" s="135"/>
      <c r="G11" s="134">
        <f t="shared" ref="G11" si="7">SUM(G10:H10)</f>
        <v>0</v>
      </c>
      <c r="H11" s="135"/>
      <c r="J11" s="128"/>
      <c r="K11" s="129"/>
      <c r="L11" s="134">
        <f t="shared" ref="L11" si="8">SUM(L10:M10)</f>
        <v>1</v>
      </c>
      <c r="M11" s="135"/>
      <c r="N11" s="134">
        <f t="shared" ref="N11" si="9">SUM(N10:O10)</f>
        <v>1</v>
      </c>
      <c r="O11" s="135"/>
      <c r="P11" s="128"/>
      <c r="Q11" s="129"/>
    </row>
    <row r="12" spans="1:19" ht="6.75" customHeight="1" thickTop="1" thickBot="1">
      <c r="A12" s="136"/>
      <c r="B12" s="136"/>
      <c r="C12" s="136"/>
      <c r="D12" s="136"/>
      <c r="E12" s="136"/>
      <c r="F12" s="136"/>
      <c r="G12" s="136"/>
      <c r="H12" s="136"/>
      <c r="J12" s="136"/>
      <c r="K12" s="136"/>
      <c r="L12" s="136"/>
      <c r="M12" s="136"/>
      <c r="N12" s="136"/>
      <c r="O12" s="136"/>
      <c r="P12" s="136"/>
      <c r="Q12" s="136"/>
    </row>
    <row r="13" spans="1:19" ht="23.1" customHeight="1" thickTop="1" thickBot="1">
      <c r="A13" s="143" t="s">
        <v>166</v>
      </c>
      <c r="B13" s="144"/>
      <c r="C13" s="144"/>
      <c r="D13" s="144"/>
      <c r="E13" s="144"/>
      <c r="F13" s="144"/>
      <c r="G13" s="98" t="s">
        <v>5678</v>
      </c>
      <c r="H13" s="104">
        <f>(A16+C16+E16+G16)/$A$22</f>
        <v>0.1875</v>
      </c>
      <c r="J13" s="149" t="s">
        <v>241</v>
      </c>
      <c r="K13" s="150"/>
      <c r="L13" s="150"/>
      <c r="M13" s="150"/>
      <c r="N13" s="150"/>
      <c r="O13" s="150"/>
      <c r="P13" s="99" t="s">
        <v>5678</v>
      </c>
      <c r="Q13" s="106">
        <f>(J16+L16+N16+P16)/$A$22</f>
        <v>0</v>
      </c>
    </row>
    <row r="14" spans="1:19" ht="65.099999999999994" customHeight="1" thickTop="1" thickBot="1">
      <c r="A14" s="137"/>
      <c r="B14" s="138"/>
      <c r="C14" s="132" t="e" vm="34">
        <v>#VALUE!</v>
      </c>
      <c r="D14" s="133"/>
      <c r="E14" s="130" t="e" vm="35">
        <v>#VALUE!</v>
      </c>
      <c r="F14" s="131"/>
      <c r="G14" s="130"/>
      <c r="H14" s="131"/>
      <c r="J14" s="128" t="e" vm="36">
        <v>#VALUE!</v>
      </c>
      <c r="K14" s="129"/>
      <c r="L14" s="130" t="e" vm="37">
        <v>#VALUE!</v>
      </c>
      <c r="M14" s="131"/>
      <c r="N14" s="132" t="e" vm="38">
        <v>#VALUE!</v>
      </c>
      <c r="O14" s="133"/>
      <c r="P14" s="128"/>
      <c r="Q14" s="129"/>
    </row>
    <row r="15" spans="1:19" ht="24.95" customHeight="1" thickTop="1" thickBot="1">
      <c r="A15" s="85"/>
      <c r="B15" s="86"/>
      <c r="C15" s="85" t="s">
        <v>5678</v>
      </c>
      <c r="D15" s="86" t="s">
        <v>14</v>
      </c>
      <c r="E15" s="85" t="s">
        <v>5678</v>
      </c>
      <c r="F15" s="86" t="s">
        <v>14</v>
      </c>
      <c r="G15" s="85"/>
      <c r="H15" s="86"/>
      <c r="J15" s="85" t="s">
        <v>5678</v>
      </c>
      <c r="K15" s="86" t="s">
        <v>14</v>
      </c>
      <c r="L15" s="85" t="s">
        <v>5678</v>
      </c>
      <c r="M15" s="86" t="s">
        <v>14</v>
      </c>
      <c r="N15" s="85" t="s">
        <v>5678</v>
      </c>
      <c r="O15" s="86" t="s">
        <v>14</v>
      </c>
      <c r="P15" s="128"/>
      <c r="Q15" s="129"/>
    </row>
    <row r="16" spans="1:19" ht="24.95" customHeight="1" thickTop="1" thickBot="1">
      <c r="A16" s="87"/>
      <c r="B16" s="88"/>
      <c r="C16" s="87">
        <f>COUNTIFS(Asignados[Tec Asignado],Técnicos!$B$3, Asignados[Cpto Llamada], "SERVICE CALL")</f>
        <v>0</v>
      </c>
      <c r="D16" s="88">
        <f>COUNTIFS(Asignados[Tec Asignado], Técnicos!$B$3, Asignados[Cpto Llamada], "&lt;&gt;SERVICE CALL")</f>
        <v>3</v>
      </c>
      <c r="E16" s="87">
        <f>COUNTIFS(Asignados[Tec Asignado], Técnicos!$B$5, Asignados[Cpto Llamada], "SERVICE CALL")</f>
        <v>3</v>
      </c>
      <c r="F16" s="88">
        <f>COUNTIFS(Asignados[Tec Asignado], Técnicos!$B$5, Asignados[Cpto Llamada], "&lt;&gt;SERVICE CALL")</f>
        <v>0</v>
      </c>
      <c r="G16" s="87"/>
      <c r="H16" s="88"/>
      <c r="J16" s="87">
        <f>COUNTIFS(Asignados[Tec Asignado],Técnicos!$B$19, Asignados[Cpto Llamada], "SERVICE CALL")</f>
        <v>0</v>
      </c>
      <c r="K16" s="88">
        <f>COUNTIFS(Asignados[Tec Asignado], Técnicos!$B$19, Asignados[Cpto Llamada], "&lt;&gt;SERVICE CALL")</f>
        <v>0</v>
      </c>
      <c r="L16" s="87">
        <f>COUNTIFS(Asignados[Tec Asignado],Técnicos!$B$18, Asignados[Cpto Llamada], "SERVICE CALL")</f>
        <v>0</v>
      </c>
      <c r="M16" s="88">
        <f>COUNTIFS(Asignados[Tec Asignado], Técnicos!$B$18, Asignados[Cpto Llamada], "&lt;&gt;SERVICE CALL")</f>
        <v>0</v>
      </c>
      <c r="N16" s="87">
        <f>COUNTIFS(Asignados[Tec Asignado], Técnicos!$B$17, Asignados[Cpto Llamada], "SERVICE CALL")</f>
        <v>0</v>
      </c>
      <c r="O16" s="88">
        <f>COUNTIFS(Asignados[Tec Asignado], Técnicos!$B$17, Asignados[Cpto Llamada], "&lt;&gt;SERVICE CALL")</f>
        <v>1</v>
      </c>
      <c r="P16" s="128"/>
      <c r="Q16" s="129"/>
    </row>
    <row r="17" spans="1:17" ht="24.95" customHeight="1" thickTop="1" thickBot="1">
      <c r="A17" s="134"/>
      <c r="B17" s="135"/>
      <c r="C17" s="134">
        <f t="shared" ref="C17" si="10">SUM(C16:D16)</f>
        <v>3</v>
      </c>
      <c r="D17" s="135"/>
      <c r="E17" s="134">
        <f t="shared" ref="E17" si="11">SUM(E16:F16)</f>
        <v>3</v>
      </c>
      <c r="F17" s="135"/>
      <c r="G17" s="134"/>
      <c r="H17" s="135"/>
      <c r="J17" s="134">
        <f>SUM(J16:K16)</f>
        <v>0</v>
      </c>
      <c r="K17" s="135"/>
      <c r="L17" s="134">
        <f t="shared" ref="L17" si="12">SUM(L16:M16)</f>
        <v>0</v>
      </c>
      <c r="M17" s="135"/>
      <c r="N17" s="134">
        <f t="shared" ref="N17" si="13">SUM(N16:O16)</f>
        <v>1</v>
      </c>
      <c r="O17" s="135"/>
      <c r="P17" s="128"/>
      <c r="Q17" s="129"/>
    </row>
    <row r="18" spans="1:17" ht="45" customHeight="1" thickTop="1"/>
    <row r="22" spans="1:17" ht="45" customHeight="1">
      <c r="A22" s="84">
        <f>COUNTIFS(Asignados[Cpto Llamada], "SERVICE CALL")</f>
        <v>16</v>
      </c>
    </row>
  </sheetData>
  <mergeCells count="78">
    <mergeCell ref="A12:B12"/>
    <mergeCell ref="N14:O14"/>
    <mergeCell ref="P14:Q14"/>
    <mergeCell ref="L11:M11"/>
    <mergeCell ref="N11:O11"/>
    <mergeCell ref="P11:Q11"/>
    <mergeCell ref="P12:Q12"/>
    <mergeCell ref="C12:D12"/>
    <mergeCell ref="E12:F12"/>
    <mergeCell ref="G12:H12"/>
    <mergeCell ref="J12:K12"/>
    <mergeCell ref="J11:K11"/>
    <mergeCell ref="A11:B11"/>
    <mergeCell ref="C11:D11"/>
    <mergeCell ref="E11:F11"/>
    <mergeCell ref="G11:H11"/>
    <mergeCell ref="A1:E1"/>
    <mergeCell ref="A7:F7"/>
    <mergeCell ref="A13:F13"/>
    <mergeCell ref="J1:O1"/>
    <mergeCell ref="J7:O7"/>
    <mergeCell ref="J13:O13"/>
    <mergeCell ref="L12:M12"/>
    <mergeCell ref="N12:O12"/>
    <mergeCell ref="J8:K8"/>
    <mergeCell ref="L8:M8"/>
    <mergeCell ref="N8:O8"/>
    <mergeCell ref="J2:K2"/>
    <mergeCell ref="L2:M2"/>
    <mergeCell ref="N2:O2"/>
    <mergeCell ref="J6:K6"/>
    <mergeCell ref="L6:M6"/>
    <mergeCell ref="L17:M17"/>
    <mergeCell ref="N17:O17"/>
    <mergeCell ref="P17:Q17"/>
    <mergeCell ref="A14:B14"/>
    <mergeCell ref="C14:D14"/>
    <mergeCell ref="E14:F14"/>
    <mergeCell ref="G14:H14"/>
    <mergeCell ref="J14:K14"/>
    <mergeCell ref="A17:B17"/>
    <mergeCell ref="C17:D17"/>
    <mergeCell ref="E17:F17"/>
    <mergeCell ref="G17:H17"/>
    <mergeCell ref="J17:K17"/>
    <mergeCell ref="P15:Q15"/>
    <mergeCell ref="P16:Q16"/>
    <mergeCell ref="L14:M14"/>
    <mergeCell ref="J9:K9"/>
    <mergeCell ref="P2:Q2"/>
    <mergeCell ref="J5:K5"/>
    <mergeCell ref="L5:M5"/>
    <mergeCell ref="N5:O5"/>
    <mergeCell ref="P5:Q5"/>
    <mergeCell ref="J10:K10"/>
    <mergeCell ref="P9:Q9"/>
    <mergeCell ref="A6:B6"/>
    <mergeCell ref="C6:D6"/>
    <mergeCell ref="E6:F6"/>
    <mergeCell ref="P8:Q8"/>
    <mergeCell ref="A8:B8"/>
    <mergeCell ref="C8:D8"/>
    <mergeCell ref="E8:F8"/>
    <mergeCell ref="A9:B9"/>
    <mergeCell ref="A10:B10"/>
    <mergeCell ref="P10:Q10"/>
    <mergeCell ref="N6:O6"/>
    <mergeCell ref="P6:Q6"/>
    <mergeCell ref="G6:H6"/>
    <mergeCell ref="G8:H8"/>
    <mergeCell ref="A2:B2"/>
    <mergeCell ref="C2:D2"/>
    <mergeCell ref="E2:F2"/>
    <mergeCell ref="G2:H2"/>
    <mergeCell ref="A5:B5"/>
    <mergeCell ref="C5:D5"/>
    <mergeCell ref="E5:F5"/>
    <mergeCell ref="G5:H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287FA-13FA-4333-9D30-81036872828E}">
  <dimension ref="A1:C22"/>
  <sheetViews>
    <sheetView showGridLines="0" topLeftCell="A11" workbookViewId="0">
      <selection activeCell="B22" sqref="B22"/>
    </sheetView>
  </sheetViews>
  <sheetFormatPr defaultColWidth="11.42578125" defaultRowHeight="15"/>
  <cols>
    <col min="1" max="1" width="8.42578125" customWidth="1"/>
    <col min="2" max="2" width="32.140625" bestFit="1" customWidth="1"/>
    <col min="3" max="3" width="13.7109375" style="2" bestFit="1" customWidth="1"/>
  </cols>
  <sheetData>
    <row r="1" spans="1:3" ht="15.75">
      <c r="A1" s="92" t="s">
        <v>5682</v>
      </c>
      <c r="B1" s="91" t="s">
        <v>5683</v>
      </c>
      <c r="C1" s="93" t="s">
        <v>29</v>
      </c>
    </row>
    <row r="2" spans="1:3" ht="45" customHeight="1">
      <c r="A2" s="32" t="e" vm="26">
        <v>#VALUE!</v>
      </c>
      <c r="B2" s="90" t="s">
        <v>64</v>
      </c>
      <c r="C2" s="2" t="s">
        <v>70</v>
      </c>
    </row>
    <row r="3" spans="1:3" ht="45" customHeight="1">
      <c r="A3" s="32" t="e" vm="34">
        <v>#VALUE!</v>
      </c>
      <c r="B3" s="90" t="s">
        <v>220</v>
      </c>
      <c r="C3" s="2" t="s">
        <v>166</v>
      </c>
    </row>
    <row r="4" spans="1:3" ht="45" customHeight="1">
      <c r="A4" s="32" t="e" vm="29">
        <v>#VALUE!</v>
      </c>
      <c r="B4" s="90" t="s">
        <v>131</v>
      </c>
      <c r="C4" s="2" t="s">
        <v>136</v>
      </c>
    </row>
    <row r="5" spans="1:3" ht="45" customHeight="1">
      <c r="A5" s="32" t="e" vm="35">
        <v>#VALUE!</v>
      </c>
      <c r="B5" s="90" t="s">
        <v>161</v>
      </c>
      <c r="C5" s="2" t="s">
        <v>166</v>
      </c>
    </row>
    <row r="6" spans="1:3" ht="45" customHeight="1">
      <c r="A6" s="32" t="e" vm="22">
        <v>#VALUE!</v>
      </c>
      <c r="B6" s="90" t="s">
        <v>39</v>
      </c>
      <c r="C6" s="2" t="s">
        <v>46</v>
      </c>
    </row>
    <row r="7" spans="1:3" ht="45" customHeight="1">
      <c r="A7" s="32" t="e" vm="30">
        <v>#VALUE!</v>
      </c>
      <c r="B7" s="90" t="s">
        <v>226</v>
      </c>
      <c r="C7" s="2" t="s">
        <v>136</v>
      </c>
    </row>
    <row r="8" spans="1:3" ht="45" customHeight="1">
      <c r="A8" s="32" t="e" vm="28">
        <v>#VALUE!</v>
      </c>
      <c r="B8" s="90" t="s">
        <v>153</v>
      </c>
      <c r="C8" s="2" t="s">
        <v>70</v>
      </c>
    </row>
    <row r="9" spans="1:3" ht="45" customHeight="1">
      <c r="A9" s="32" t="e" vm="25">
        <v>#VALUE!</v>
      </c>
      <c r="B9" s="90" t="s">
        <v>99</v>
      </c>
      <c r="C9" s="2" t="s">
        <v>46</v>
      </c>
    </row>
    <row r="10" spans="1:3" ht="45" customHeight="1">
      <c r="A10" s="32" t="e" vm="32">
        <v>#VALUE!</v>
      </c>
      <c r="B10" s="90" t="s">
        <v>221</v>
      </c>
      <c r="C10" s="2" t="s">
        <v>247</v>
      </c>
    </row>
    <row r="11" spans="1:3" ht="45" customHeight="1">
      <c r="A11" s="32" t="e" vm="27">
        <v>#VALUE!</v>
      </c>
      <c r="B11" s="90" t="s">
        <v>104</v>
      </c>
      <c r="C11" s="2" t="s">
        <v>70</v>
      </c>
    </row>
    <row r="12" spans="1:3" ht="45" customHeight="1">
      <c r="A12" s="32" t="e" vm="33">
        <v>#VALUE!</v>
      </c>
      <c r="B12" s="90" t="s">
        <v>215</v>
      </c>
      <c r="C12" s="2" t="s">
        <v>247</v>
      </c>
    </row>
    <row r="13" spans="1:3" ht="45" customHeight="1">
      <c r="A13" s="32" t="e" vm="31">
        <v>#VALUE!</v>
      </c>
      <c r="B13" s="90" t="s">
        <v>238</v>
      </c>
      <c r="C13" s="2" t="s">
        <v>136</v>
      </c>
    </row>
    <row r="14" spans="1:3" ht="45" customHeight="1">
      <c r="A14" s="32" t="e" vm="23">
        <v>#VALUE!</v>
      </c>
      <c r="B14" s="90" t="s">
        <v>86</v>
      </c>
      <c r="C14" s="2" t="s">
        <v>46</v>
      </c>
    </row>
    <row r="15" spans="1:3" ht="45" customHeight="1">
      <c r="A15" s="32" t="e" vm="24">
        <v>#VALUE!</v>
      </c>
      <c r="B15" s="90" t="s">
        <v>119</v>
      </c>
      <c r="C15" s="2" t="s">
        <v>46</v>
      </c>
    </row>
    <row r="16" spans="1:3" ht="45" customHeight="1">
      <c r="A16" s="32" t="e" vm="39">
        <v>#VALUE!</v>
      </c>
      <c r="B16" s="90" t="s">
        <v>217</v>
      </c>
      <c r="C16" s="2" t="s">
        <v>136</v>
      </c>
    </row>
    <row r="17" spans="1:3" ht="45" customHeight="1">
      <c r="A17" s="15" t="e" vm="38">
        <v>#VALUE!</v>
      </c>
      <c r="B17" s="2" t="s">
        <v>242</v>
      </c>
      <c r="C17" s="2" t="s">
        <v>5684</v>
      </c>
    </row>
    <row r="18" spans="1:3" ht="45" customHeight="1">
      <c r="A18" s="15" t="e" vm="37">
        <v>#VALUE!</v>
      </c>
      <c r="B18" s="2" t="s">
        <v>218</v>
      </c>
      <c r="C18" s="2" t="s">
        <v>5684</v>
      </c>
    </row>
    <row r="19" spans="1:3" ht="45" customHeight="1">
      <c r="A19" s="15" t="e" vm="36">
        <v>#VALUE!</v>
      </c>
      <c r="B19" s="2" t="s">
        <v>219</v>
      </c>
      <c r="C19" s="2" t="s">
        <v>5684</v>
      </c>
    </row>
    <row r="20" spans="1:3" ht="45" customHeight="1">
      <c r="A20" t="e" vm="40">
        <v>#VALUE!</v>
      </c>
      <c r="B20" s="2" t="s">
        <v>193</v>
      </c>
      <c r="C20" s="2" t="s">
        <v>192</v>
      </c>
    </row>
    <row r="21" spans="1:3" ht="45" customHeight="1">
      <c r="A21" t="e" vm="41">
        <v>#VALUE!</v>
      </c>
      <c r="B21" s="2" t="s">
        <v>262</v>
      </c>
      <c r="C21" s="2" t="s">
        <v>192</v>
      </c>
    </row>
    <row r="22" spans="1:3" ht="45" customHeight="1">
      <c r="A22" t="e" vm="42">
        <v>#VALUE!</v>
      </c>
      <c r="B22" s="2" t="s">
        <v>265</v>
      </c>
      <c r="C22" s="2" t="s">
        <v>192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6DAAF-9F28-4C10-A0D6-BFC5F6B3F2BD}">
  <dimension ref="A1:M9471"/>
  <sheetViews>
    <sheetView workbookViewId="0">
      <selection activeCell="F9" sqref="F9"/>
    </sheetView>
  </sheetViews>
  <sheetFormatPr defaultColWidth="11.42578125" defaultRowHeight="15"/>
  <cols>
    <col min="1" max="1" width="10.85546875" bestFit="1" customWidth="1"/>
    <col min="2" max="2" width="58.5703125" bestFit="1" customWidth="1"/>
    <col min="3" max="3" width="30.7109375" bestFit="1" customWidth="1"/>
    <col min="4" max="5" width="25.7109375" bestFit="1" customWidth="1"/>
    <col min="6" max="6" width="13.7109375" style="33" bestFit="1" customWidth="1"/>
    <col min="7" max="7" width="255.7109375" bestFit="1" customWidth="1"/>
    <col min="8" max="8" width="37" bestFit="1" customWidth="1"/>
    <col min="9" max="9" width="23" bestFit="1" customWidth="1"/>
    <col min="10" max="10" width="14.85546875" bestFit="1" customWidth="1"/>
    <col min="11" max="11" width="17.5703125" bestFit="1" customWidth="1"/>
    <col min="12" max="12" width="14" bestFit="1" customWidth="1"/>
    <col min="13" max="13" width="74" bestFit="1" customWidth="1"/>
  </cols>
  <sheetData>
    <row r="1" spans="1:13">
      <c r="A1" t="s">
        <v>5685</v>
      </c>
      <c r="B1" t="s">
        <v>5686</v>
      </c>
      <c r="C1" t="s">
        <v>44</v>
      </c>
      <c r="D1" t="s">
        <v>5687</v>
      </c>
      <c r="E1" t="s">
        <v>5688</v>
      </c>
      <c r="F1" s="33" t="s">
        <v>5689</v>
      </c>
      <c r="G1" t="s">
        <v>5690</v>
      </c>
      <c r="H1" t="s">
        <v>5691</v>
      </c>
      <c r="I1" t="s">
        <v>5692</v>
      </c>
      <c r="J1" t="s">
        <v>5693</v>
      </c>
      <c r="K1" t="s">
        <v>5694</v>
      </c>
      <c r="L1" t="s">
        <v>5695</v>
      </c>
      <c r="M1" t="s">
        <v>28</v>
      </c>
    </row>
    <row r="2" spans="1:13">
      <c r="A2">
        <v>101162560</v>
      </c>
      <c r="B2" t="s">
        <v>5696</v>
      </c>
      <c r="C2" t="s">
        <v>5697</v>
      </c>
      <c r="D2" t="s">
        <v>220</v>
      </c>
      <c r="E2" t="s">
        <v>220</v>
      </c>
      <c r="F2" s="33">
        <v>46083</v>
      </c>
      <c r="G2" t="s">
        <v>5698</v>
      </c>
      <c r="H2" t="s">
        <v>5699</v>
      </c>
      <c r="I2" t="s">
        <v>5678</v>
      </c>
      <c r="J2" t="s">
        <v>166</v>
      </c>
      <c r="K2" t="s">
        <v>5700</v>
      </c>
      <c r="L2" t="s">
        <v>5701</v>
      </c>
      <c r="M2" t="s">
        <v>5702</v>
      </c>
    </row>
    <row r="3" spans="1:13">
      <c r="A3">
        <v>101156445</v>
      </c>
      <c r="B3" t="s">
        <v>204</v>
      </c>
      <c r="C3" t="s">
        <v>5703</v>
      </c>
      <c r="D3" t="s">
        <v>218</v>
      </c>
      <c r="E3" t="s">
        <v>218</v>
      </c>
      <c r="F3" s="33">
        <v>46082</v>
      </c>
      <c r="G3" t="s">
        <v>5704</v>
      </c>
      <c r="H3" t="s">
        <v>5705</v>
      </c>
      <c r="I3" t="s">
        <v>326</v>
      </c>
      <c r="J3" t="s">
        <v>241</v>
      </c>
      <c r="K3" t="s">
        <v>5700</v>
      </c>
      <c r="L3" t="s">
        <v>5701</v>
      </c>
      <c r="M3" t="s">
        <v>5706</v>
      </c>
    </row>
    <row r="4" spans="1:13">
      <c r="A4">
        <v>101156676</v>
      </c>
      <c r="B4" t="s">
        <v>5707</v>
      </c>
      <c r="C4" t="s">
        <v>5708</v>
      </c>
      <c r="D4" t="s">
        <v>218</v>
      </c>
      <c r="E4" t="s">
        <v>218</v>
      </c>
      <c r="F4" s="33">
        <v>46082</v>
      </c>
      <c r="G4" t="s">
        <v>5704</v>
      </c>
      <c r="H4" t="s">
        <v>5705</v>
      </c>
      <c r="I4" t="s">
        <v>326</v>
      </c>
      <c r="J4" t="s">
        <v>241</v>
      </c>
      <c r="K4" t="s">
        <v>5700</v>
      </c>
      <c r="L4" t="s">
        <v>5701</v>
      </c>
      <c r="M4" t="s">
        <v>5709</v>
      </c>
    </row>
    <row r="5" spans="1:13">
      <c r="A5">
        <v>101156437</v>
      </c>
      <c r="B5" t="s">
        <v>204</v>
      </c>
      <c r="C5" t="s">
        <v>5710</v>
      </c>
      <c r="D5" t="s">
        <v>218</v>
      </c>
      <c r="E5" t="s">
        <v>218</v>
      </c>
      <c r="F5" s="33">
        <v>46082</v>
      </c>
      <c r="G5" t="s">
        <v>5704</v>
      </c>
      <c r="H5" t="s">
        <v>5705</v>
      </c>
      <c r="I5" t="s">
        <v>326</v>
      </c>
      <c r="J5" t="s">
        <v>241</v>
      </c>
      <c r="K5" t="s">
        <v>5711</v>
      </c>
      <c r="L5" t="s">
        <v>5711</v>
      </c>
      <c r="M5" t="s">
        <v>5712</v>
      </c>
    </row>
    <row r="6" spans="1:13">
      <c r="A6">
        <v>101156444</v>
      </c>
      <c r="B6" t="s">
        <v>204</v>
      </c>
      <c r="C6" t="s">
        <v>5713</v>
      </c>
      <c r="D6" t="s">
        <v>218</v>
      </c>
      <c r="E6" t="s">
        <v>218</v>
      </c>
      <c r="F6" s="33">
        <v>46082</v>
      </c>
      <c r="G6" t="s">
        <v>5704</v>
      </c>
      <c r="H6" t="s">
        <v>5705</v>
      </c>
      <c r="I6" t="s">
        <v>326</v>
      </c>
      <c r="J6" t="s">
        <v>241</v>
      </c>
      <c r="K6" t="s">
        <v>5700</v>
      </c>
      <c r="L6" t="s">
        <v>5701</v>
      </c>
      <c r="M6" t="s">
        <v>5714</v>
      </c>
    </row>
    <row r="7" spans="1:13">
      <c r="A7">
        <v>101156717</v>
      </c>
      <c r="B7" t="s">
        <v>195</v>
      </c>
      <c r="C7" t="s">
        <v>5715</v>
      </c>
      <c r="D7" t="s">
        <v>218</v>
      </c>
      <c r="E7" t="s">
        <v>218</v>
      </c>
      <c r="F7" s="33">
        <v>46082</v>
      </c>
      <c r="G7" t="s">
        <v>5704</v>
      </c>
      <c r="H7" t="s">
        <v>5705</v>
      </c>
      <c r="I7" t="s">
        <v>326</v>
      </c>
      <c r="J7" t="s">
        <v>241</v>
      </c>
      <c r="K7" t="s">
        <v>5700</v>
      </c>
      <c r="L7" t="s">
        <v>5701</v>
      </c>
      <c r="M7" t="s">
        <v>5716</v>
      </c>
    </row>
    <row r="8" spans="1:13">
      <c r="A8">
        <v>101155919</v>
      </c>
      <c r="B8" t="s">
        <v>82</v>
      </c>
      <c r="C8" t="s">
        <v>5717</v>
      </c>
      <c r="D8" t="s">
        <v>218</v>
      </c>
      <c r="E8" t="s">
        <v>218</v>
      </c>
      <c r="F8" s="33">
        <v>46082</v>
      </c>
      <c r="G8" t="s">
        <v>5704</v>
      </c>
      <c r="H8" t="s">
        <v>5705</v>
      </c>
      <c r="I8" t="s">
        <v>326</v>
      </c>
      <c r="J8" t="s">
        <v>241</v>
      </c>
      <c r="K8" t="s">
        <v>5711</v>
      </c>
      <c r="L8" t="s">
        <v>5711</v>
      </c>
      <c r="M8" t="s">
        <v>5718</v>
      </c>
    </row>
    <row r="9" spans="1:13">
      <c r="A9">
        <v>101162635</v>
      </c>
      <c r="B9" t="s">
        <v>5719</v>
      </c>
      <c r="C9" t="s">
        <v>5720</v>
      </c>
      <c r="D9" t="s">
        <v>265</v>
      </c>
      <c r="E9" t="s">
        <v>193</v>
      </c>
      <c r="F9" s="33">
        <v>46082</v>
      </c>
      <c r="G9" t="s">
        <v>5721</v>
      </c>
      <c r="H9" t="s">
        <v>5722</v>
      </c>
      <c r="I9" t="s">
        <v>5678</v>
      </c>
      <c r="J9" t="s">
        <v>192</v>
      </c>
      <c r="K9" t="s">
        <v>5700</v>
      </c>
      <c r="L9" t="s">
        <v>5723</v>
      </c>
      <c r="M9" t="s">
        <v>5724</v>
      </c>
    </row>
    <row r="10" spans="1:13">
      <c r="A10">
        <v>101162242</v>
      </c>
      <c r="B10" t="s">
        <v>34</v>
      </c>
      <c r="C10" t="s">
        <v>5725</v>
      </c>
      <c r="D10" t="s">
        <v>131</v>
      </c>
      <c r="E10" t="s">
        <v>131</v>
      </c>
      <c r="F10" s="33">
        <v>46081</v>
      </c>
      <c r="G10" t="s">
        <v>5726</v>
      </c>
      <c r="H10" t="s">
        <v>5727</v>
      </c>
      <c r="I10" t="s">
        <v>5678</v>
      </c>
      <c r="J10" t="s">
        <v>136</v>
      </c>
      <c r="K10" t="s">
        <v>5728</v>
      </c>
      <c r="L10" t="s">
        <v>5729</v>
      </c>
      <c r="M10" t="s">
        <v>5730</v>
      </c>
    </row>
    <row r="11" spans="1:13">
      <c r="A11">
        <v>101156855</v>
      </c>
      <c r="B11" t="s">
        <v>177</v>
      </c>
      <c r="C11" t="s">
        <v>5731</v>
      </c>
      <c r="D11" t="s">
        <v>99</v>
      </c>
      <c r="E11" t="s">
        <v>99</v>
      </c>
      <c r="F11" s="33">
        <v>46081</v>
      </c>
      <c r="G11" t="s">
        <v>5732</v>
      </c>
      <c r="H11" t="s">
        <v>5705</v>
      </c>
      <c r="I11" t="s">
        <v>326</v>
      </c>
      <c r="J11" t="s">
        <v>46</v>
      </c>
      <c r="K11" t="s">
        <v>5700</v>
      </c>
      <c r="L11" t="s">
        <v>5733</v>
      </c>
      <c r="M11" t="s">
        <v>5734</v>
      </c>
    </row>
    <row r="12" spans="1:13">
      <c r="A12">
        <v>101144390</v>
      </c>
      <c r="B12" t="s">
        <v>73</v>
      </c>
      <c r="C12" t="s">
        <v>5735</v>
      </c>
      <c r="D12" t="s">
        <v>119</v>
      </c>
      <c r="E12" t="s">
        <v>119</v>
      </c>
      <c r="F12" s="33">
        <v>46081</v>
      </c>
      <c r="G12" t="s">
        <v>5736</v>
      </c>
      <c r="H12" t="s">
        <v>5737</v>
      </c>
      <c r="I12" t="s">
        <v>326</v>
      </c>
      <c r="J12" t="s">
        <v>46</v>
      </c>
      <c r="K12" t="s">
        <v>5738</v>
      </c>
      <c r="L12" t="s">
        <v>5739</v>
      </c>
      <c r="M12" t="s">
        <v>5740</v>
      </c>
    </row>
    <row r="13" spans="1:13">
      <c r="A13">
        <v>101144878</v>
      </c>
      <c r="B13" t="s">
        <v>73</v>
      </c>
      <c r="C13" t="s">
        <v>5741</v>
      </c>
      <c r="D13" t="s">
        <v>39</v>
      </c>
      <c r="E13" t="s">
        <v>39</v>
      </c>
      <c r="F13" s="33">
        <v>46081</v>
      </c>
      <c r="G13" t="s">
        <v>5742</v>
      </c>
      <c r="H13" t="s">
        <v>5737</v>
      </c>
      <c r="I13" t="s">
        <v>326</v>
      </c>
      <c r="J13" t="s">
        <v>46</v>
      </c>
      <c r="K13" t="s">
        <v>5738</v>
      </c>
      <c r="L13" t="s">
        <v>5729</v>
      </c>
      <c r="M13" t="s">
        <v>5743</v>
      </c>
    </row>
    <row r="14" spans="1:13">
      <c r="A14">
        <v>101162157</v>
      </c>
      <c r="B14" t="s">
        <v>127</v>
      </c>
      <c r="C14" t="s">
        <v>157</v>
      </c>
      <c r="D14" t="s">
        <v>161</v>
      </c>
      <c r="E14" t="s">
        <v>161</v>
      </c>
      <c r="F14" s="33">
        <v>46081</v>
      </c>
      <c r="G14" t="s">
        <v>5744</v>
      </c>
      <c r="H14" t="s">
        <v>67</v>
      </c>
      <c r="I14" t="s">
        <v>5678</v>
      </c>
      <c r="J14" t="s">
        <v>166</v>
      </c>
      <c r="K14" t="s">
        <v>5738</v>
      </c>
      <c r="L14" t="s">
        <v>5739</v>
      </c>
      <c r="M14" t="s">
        <v>165</v>
      </c>
    </row>
    <row r="15" spans="1:13">
      <c r="A15">
        <v>101143317</v>
      </c>
      <c r="B15" t="s">
        <v>5745</v>
      </c>
      <c r="C15" t="s">
        <v>5746</v>
      </c>
      <c r="D15" t="s">
        <v>238</v>
      </c>
      <c r="E15" t="s">
        <v>153</v>
      </c>
      <c r="F15" s="33">
        <v>46081</v>
      </c>
      <c r="G15" t="s">
        <v>5747</v>
      </c>
      <c r="H15" t="s">
        <v>5737</v>
      </c>
      <c r="I15" t="s">
        <v>326</v>
      </c>
      <c r="J15" t="s">
        <v>136</v>
      </c>
      <c r="K15" t="s">
        <v>5748</v>
      </c>
      <c r="L15" t="s">
        <v>5749</v>
      </c>
      <c r="M15" t="s">
        <v>5750</v>
      </c>
    </row>
    <row r="16" spans="1:13">
      <c r="A16">
        <v>101162191</v>
      </c>
      <c r="B16" t="s">
        <v>5745</v>
      </c>
      <c r="C16" t="s">
        <v>5751</v>
      </c>
      <c r="D16" t="s">
        <v>215</v>
      </c>
      <c r="E16" t="s">
        <v>221</v>
      </c>
      <c r="F16" s="33">
        <v>46081</v>
      </c>
      <c r="G16" t="s">
        <v>5752</v>
      </c>
      <c r="H16" t="s">
        <v>67</v>
      </c>
      <c r="I16" t="s">
        <v>5678</v>
      </c>
      <c r="J16" t="s">
        <v>247</v>
      </c>
      <c r="K16" t="s">
        <v>5728</v>
      </c>
      <c r="L16" t="s">
        <v>5753</v>
      </c>
      <c r="M16" t="s">
        <v>5754</v>
      </c>
    </row>
    <row r="17" spans="1:13">
      <c r="A17">
        <v>101161888</v>
      </c>
      <c r="B17" t="s">
        <v>82</v>
      </c>
      <c r="C17" t="s">
        <v>5755</v>
      </c>
      <c r="D17" t="s">
        <v>104</v>
      </c>
      <c r="E17" t="s">
        <v>104</v>
      </c>
      <c r="F17" s="33">
        <v>46081</v>
      </c>
      <c r="G17" t="s">
        <v>5756</v>
      </c>
      <c r="H17" t="s">
        <v>5757</v>
      </c>
      <c r="I17" t="s">
        <v>5678</v>
      </c>
      <c r="J17" t="s">
        <v>70</v>
      </c>
      <c r="K17" t="s">
        <v>5700</v>
      </c>
      <c r="L17" t="s">
        <v>5723</v>
      </c>
      <c r="M17" t="s">
        <v>5758</v>
      </c>
    </row>
    <row r="18" spans="1:13">
      <c r="A18">
        <v>101146112</v>
      </c>
      <c r="B18" t="s">
        <v>34</v>
      </c>
      <c r="C18" t="s">
        <v>5759</v>
      </c>
      <c r="D18" t="s">
        <v>104</v>
      </c>
      <c r="E18" t="s">
        <v>104</v>
      </c>
      <c r="F18" s="33">
        <v>46081</v>
      </c>
      <c r="G18" t="s">
        <v>5760</v>
      </c>
      <c r="H18" t="s">
        <v>5737</v>
      </c>
      <c r="I18" t="s">
        <v>326</v>
      </c>
      <c r="J18" t="s">
        <v>70</v>
      </c>
      <c r="K18" t="s">
        <v>5728</v>
      </c>
      <c r="L18" t="s">
        <v>5729</v>
      </c>
      <c r="M18" t="s">
        <v>5761</v>
      </c>
    </row>
    <row r="19" spans="1:13">
      <c r="A19">
        <v>101144465</v>
      </c>
      <c r="B19" t="s">
        <v>73</v>
      </c>
      <c r="C19" t="s">
        <v>5762</v>
      </c>
      <c r="D19" t="s">
        <v>119</v>
      </c>
      <c r="E19" t="s">
        <v>119</v>
      </c>
      <c r="F19" s="33">
        <v>46081</v>
      </c>
      <c r="G19" t="s">
        <v>5736</v>
      </c>
      <c r="H19" t="s">
        <v>5737</v>
      </c>
      <c r="I19" t="s">
        <v>326</v>
      </c>
      <c r="J19" t="s">
        <v>46</v>
      </c>
      <c r="K19" t="s">
        <v>5738</v>
      </c>
      <c r="L19" t="s">
        <v>5739</v>
      </c>
      <c r="M19" t="s">
        <v>5763</v>
      </c>
    </row>
    <row r="20" spans="1:13">
      <c r="A20">
        <v>101162344</v>
      </c>
      <c r="B20" t="s">
        <v>34</v>
      </c>
      <c r="C20" t="s">
        <v>35</v>
      </c>
      <c r="D20" t="s">
        <v>39</v>
      </c>
      <c r="E20" t="s">
        <v>86</v>
      </c>
      <c r="F20" s="33">
        <v>46081</v>
      </c>
      <c r="G20" t="s">
        <v>5764</v>
      </c>
      <c r="H20" t="s">
        <v>5727</v>
      </c>
      <c r="I20" t="s">
        <v>5678</v>
      </c>
      <c r="J20" t="s">
        <v>46</v>
      </c>
      <c r="K20" t="s">
        <v>5728</v>
      </c>
      <c r="L20" t="s">
        <v>5729</v>
      </c>
      <c r="M20" t="s">
        <v>45</v>
      </c>
    </row>
    <row r="21" spans="1:13">
      <c r="A21">
        <v>101162201</v>
      </c>
      <c r="B21" t="s">
        <v>5765</v>
      </c>
      <c r="C21" t="s">
        <v>5766</v>
      </c>
      <c r="D21" t="s">
        <v>221</v>
      </c>
      <c r="E21" t="s">
        <v>221</v>
      </c>
      <c r="F21" s="33">
        <v>46081</v>
      </c>
      <c r="G21" t="s">
        <v>5767</v>
      </c>
      <c r="H21" t="s">
        <v>5768</v>
      </c>
      <c r="I21" t="s">
        <v>5678</v>
      </c>
      <c r="J21" t="s">
        <v>247</v>
      </c>
      <c r="M21" t="s">
        <v>5769</v>
      </c>
    </row>
    <row r="22" spans="1:13">
      <c r="A22">
        <v>101146579</v>
      </c>
      <c r="B22" t="s">
        <v>34</v>
      </c>
      <c r="C22" t="s">
        <v>5770</v>
      </c>
      <c r="D22" t="s">
        <v>104</v>
      </c>
      <c r="E22" t="s">
        <v>104</v>
      </c>
      <c r="F22" s="33">
        <v>46081</v>
      </c>
      <c r="G22" t="s">
        <v>5760</v>
      </c>
      <c r="H22" t="s">
        <v>5737</v>
      </c>
      <c r="I22" t="s">
        <v>326</v>
      </c>
      <c r="J22" t="s">
        <v>70</v>
      </c>
      <c r="K22" t="s">
        <v>5738</v>
      </c>
      <c r="L22" t="s">
        <v>5739</v>
      </c>
      <c r="M22" t="s">
        <v>5771</v>
      </c>
    </row>
    <row r="23" spans="1:13">
      <c r="A23">
        <v>101162414</v>
      </c>
      <c r="B23" t="s">
        <v>34</v>
      </c>
      <c r="C23" t="s">
        <v>61</v>
      </c>
      <c r="D23" t="s">
        <v>64</v>
      </c>
      <c r="E23" t="s">
        <v>64</v>
      </c>
      <c r="F23" s="33">
        <v>46081</v>
      </c>
      <c r="G23" t="s">
        <v>68</v>
      </c>
      <c r="H23" t="s">
        <v>67</v>
      </c>
      <c r="I23" t="s">
        <v>5678</v>
      </c>
      <c r="J23" t="s">
        <v>70</v>
      </c>
      <c r="K23" t="s">
        <v>5728</v>
      </c>
      <c r="L23" t="s">
        <v>5729</v>
      </c>
      <c r="M23" t="s">
        <v>69</v>
      </c>
    </row>
    <row r="24" spans="1:13">
      <c r="A24">
        <v>101162329</v>
      </c>
      <c r="B24" t="s">
        <v>73</v>
      </c>
      <c r="C24" t="s">
        <v>167</v>
      </c>
      <c r="D24" t="s">
        <v>161</v>
      </c>
      <c r="E24" t="s">
        <v>161</v>
      </c>
      <c r="F24" s="33">
        <v>46081</v>
      </c>
      <c r="G24" t="s">
        <v>5772</v>
      </c>
      <c r="H24" t="s">
        <v>173</v>
      </c>
      <c r="I24" t="s">
        <v>5678</v>
      </c>
      <c r="J24" t="s">
        <v>166</v>
      </c>
      <c r="K24" t="s">
        <v>5748</v>
      </c>
      <c r="L24" t="s">
        <v>5773</v>
      </c>
      <c r="M24" t="s">
        <v>175</v>
      </c>
    </row>
    <row r="25" spans="1:13">
      <c r="A25">
        <v>101156439</v>
      </c>
      <c r="B25" t="s">
        <v>204</v>
      </c>
      <c r="C25" t="s">
        <v>5774</v>
      </c>
      <c r="D25" t="s">
        <v>218</v>
      </c>
      <c r="E25" t="s">
        <v>218</v>
      </c>
      <c r="F25" s="33">
        <v>46081</v>
      </c>
      <c r="G25" t="s">
        <v>5704</v>
      </c>
      <c r="H25" t="s">
        <v>5705</v>
      </c>
      <c r="I25" t="s">
        <v>326</v>
      </c>
      <c r="J25" t="s">
        <v>241</v>
      </c>
      <c r="K25" t="s">
        <v>5711</v>
      </c>
      <c r="L25" t="s">
        <v>5711</v>
      </c>
      <c r="M25" t="s">
        <v>5775</v>
      </c>
    </row>
    <row r="26" spans="1:13">
      <c r="A26">
        <v>101162484</v>
      </c>
      <c r="B26" t="s">
        <v>195</v>
      </c>
      <c r="C26" t="s">
        <v>196</v>
      </c>
      <c r="D26" t="s">
        <v>193</v>
      </c>
      <c r="E26" t="s">
        <v>193</v>
      </c>
      <c r="F26" s="33">
        <v>46081</v>
      </c>
      <c r="G26" t="s">
        <v>5776</v>
      </c>
      <c r="H26" t="s">
        <v>5777</v>
      </c>
      <c r="I26" t="s">
        <v>5678</v>
      </c>
      <c r="J26" t="s">
        <v>192</v>
      </c>
      <c r="K26" t="s">
        <v>5778</v>
      </c>
      <c r="L26" t="s">
        <v>182</v>
      </c>
      <c r="M26" t="s">
        <v>202</v>
      </c>
    </row>
    <row r="27" spans="1:13">
      <c r="A27">
        <v>101156382</v>
      </c>
      <c r="B27" t="s">
        <v>204</v>
      </c>
      <c r="C27" t="s">
        <v>5779</v>
      </c>
      <c r="D27" t="s">
        <v>193</v>
      </c>
      <c r="E27" t="s">
        <v>193</v>
      </c>
      <c r="F27" s="33">
        <v>46081</v>
      </c>
      <c r="G27" t="s">
        <v>5780</v>
      </c>
      <c r="H27" t="s">
        <v>5705</v>
      </c>
      <c r="I27" t="s">
        <v>326</v>
      </c>
      <c r="J27" t="s">
        <v>192</v>
      </c>
      <c r="K27" t="s">
        <v>5700</v>
      </c>
      <c r="L27" t="s">
        <v>5701</v>
      </c>
      <c r="M27" t="s">
        <v>5781</v>
      </c>
    </row>
    <row r="28" spans="1:13">
      <c r="A28">
        <v>101156734</v>
      </c>
      <c r="B28" t="s">
        <v>5782</v>
      </c>
      <c r="C28" t="s">
        <v>5783</v>
      </c>
      <c r="D28" t="s">
        <v>218</v>
      </c>
      <c r="E28" t="s">
        <v>218</v>
      </c>
      <c r="F28" s="33">
        <v>46081</v>
      </c>
      <c r="G28" t="s">
        <v>5784</v>
      </c>
      <c r="H28" t="s">
        <v>5705</v>
      </c>
      <c r="I28" t="s">
        <v>326</v>
      </c>
      <c r="J28" t="s">
        <v>241</v>
      </c>
      <c r="K28" t="s">
        <v>5700</v>
      </c>
      <c r="L28" t="s">
        <v>5701</v>
      </c>
      <c r="M28" t="s">
        <v>5785</v>
      </c>
    </row>
    <row r="29" spans="1:13">
      <c r="A29">
        <v>101156733</v>
      </c>
      <c r="B29" t="s">
        <v>5782</v>
      </c>
      <c r="C29" t="s">
        <v>5786</v>
      </c>
      <c r="D29" t="s">
        <v>193</v>
      </c>
      <c r="E29" t="s">
        <v>193</v>
      </c>
      <c r="F29" s="33">
        <v>46081</v>
      </c>
      <c r="G29" t="s">
        <v>5787</v>
      </c>
      <c r="H29" t="s">
        <v>5705</v>
      </c>
      <c r="I29" t="s">
        <v>326</v>
      </c>
      <c r="J29" t="s">
        <v>192</v>
      </c>
      <c r="K29" t="s">
        <v>5700</v>
      </c>
      <c r="L29" t="s">
        <v>5701</v>
      </c>
      <c r="M29" t="s">
        <v>5788</v>
      </c>
    </row>
    <row r="30" spans="1:13">
      <c r="A30">
        <v>101156434</v>
      </c>
      <c r="B30" t="s">
        <v>204</v>
      </c>
      <c r="C30" t="s">
        <v>5789</v>
      </c>
      <c r="D30" t="s">
        <v>218</v>
      </c>
      <c r="E30" t="s">
        <v>218</v>
      </c>
      <c r="F30" s="33">
        <v>46081</v>
      </c>
      <c r="G30" t="s">
        <v>5784</v>
      </c>
      <c r="H30" t="s">
        <v>5705</v>
      </c>
      <c r="I30" t="s">
        <v>326</v>
      </c>
      <c r="J30" t="s">
        <v>241</v>
      </c>
      <c r="K30" t="s">
        <v>5711</v>
      </c>
      <c r="L30" t="s">
        <v>5711</v>
      </c>
      <c r="M30" t="s">
        <v>5790</v>
      </c>
    </row>
    <row r="31" spans="1:13">
      <c r="A31">
        <v>101162107</v>
      </c>
      <c r="B31" t="s">
        <v>5791</v>
      </c>
      <c r="C31" t="s">
        <v>5792</v>
      </c>
      <c r="D31" t="s">
        <v>265</v>
      </c>
      <c r="E31" t="s">
        <v>193</v>
      </c>
      <c r="F31" s="33">
        <v>46081</v>
      </c>
      <c r="G31" t="s">
        <v>5793</v>
      </c>
      <c r="H31" t="s">
        <v>5794</v>
      </c>
      <c r="I31" t="s">
        <v>5678</v>
      </c>
      <c r="J31" t="s">
        <v>192</v>
      </c>
      <c r="K31" t="s">
        <v>5700</v>
      </c>
      <c r="L31" t="s">
        <v>5701</v>
      </c>
      <c r="M31" t="s">
        <v>5795</v>
      </c>
    </row>
    <row r="32" spans="1:13">
      <c r="A32">
        <v>101162471</v>
      </c>
      <c r="B32" t="s">
        <v>5796</v>
      </c>
      <c r="C32" t="s">
        <v>5797</v>
      </c>
      <c r="D32" t="s">
        <v>161</v>
      </c>
      <c r="E32" t="s">
        <v>161</v>
      </c>
      <c r="F32" s="33">
        <v>46081</v>
      </c>
      <c r="G32" t="s">
        <v>5798</v>
      </c>
      <c r="H32" t="s">
        <v>5799</v>
      </c>
      <c r="I32" t="s">
        <v>5678</v>
      </c>
      <c r="J32" t="s">
        <v>166</v>
      </c>
      <c r="K32" t="s">
        <v>5800</v>
      </c>
      <c r="L32" t="s">
        <v>5801</v>
      </c>
      <c r="M32" t="s">
        <v>5802</v>
      </c>
    </row>
    <row r="33" spans="1:13">
      <c r="A33">
        <v>101162463</v>
      </c>
      <c r="B33" t="s">
        <v>5745</v>
      </c>
      <c r="C33" t="s">
        <v>5803</v>
      </c>
      <c r="D33" t="s">
        <v>221</v>
      </c>
      <c r="E33" t="s">
        <v>221</v>
      </c>
      <c r="F33" s="33">
        <v>46081</v>
      </c>
      <c r="G33" t="s">
        <v>5804</v>
      </c>
      <c r="H33" t="s">
        <v>5805</v>
      </c>
      <c r="I33" t="s">
        <v>5678</v>
      </c>
      <c r="J33" t="s">
        <v>247</v>
      </c>
      <c r="K33" t="s">
        <v>5748</v>
      </c>
      <c r="L33" t="s">
        <v>5773</v>
      </c>
      <c r="M33" t="s">
        <v>5806</v>
      </c>
    </row>
    <row r="34" spans="1:13">
      <c r="A34">
        <v>101162445</v>
      </c>
      <c r="B34" t="s">
        <v>5807</v>
      </c>
      <c r="C34" t="s">
        <v>5808</v>
      </c>
      <c r="D34" t="s">
        <v>86</v>
      </c>
      <c r="E34" t="s">
        <v>86</v>
      </c>
      <c r="F34" s="33">
        <v>46081</v>
      </c>
      <c r="G34" t="s">
        <v>5809</v>
      </c>
      <c r="H34" t="s">
        <v>5722</v>
      </c>
      <c r="I34" t="s">
        <v>5678</v>
      </c>
      <c r="J34" t="s">
        <v>46</v>
      </c>
      <c r="K34" t="s">
        <v>5700</v>
      </c>
      <c r="L34" t="s">
        <v>5723</v>
      </c>
      <c r="M34" t="s">
        <v>5810</v>
      </c>
    </row>
    <row r="35" spans="1:13">
      <c r="A35">
        <v>101156389</v>
      </c>
      <c r="B35" t="s">
        <v>204</v>
      </c>
      <c r="C35" t="s">
        <v>5811</v>
      </c>
      <c r="D35" t="s">
        <v>193</v>
      </c>
      <c r="E35" t="s">
        <v>193</v>
      </c>
      <c r="F35" s="33">
        <v>46081</v>
      </c>
      <c r="G35" t="s">
        <v>5812</v>
      </c>
      <c r="H35" t="s">
        <v>5705</v>
      </c>
      <c r="I35" t="s">
        <v>326</v>
      </c>
      <c r="J35" t="s">
        <v>192</v>
      </c>
      <c r="K35" t="s">
        <v>5700</v>
      </c>
      <c r="L35" t="s">
        <v>5723</v>
      </c>
      <c r="M35" t="s">
        <v>5813</v>
      </c>
    </row>
    <row r="36" spans="1:13">
      <c r="A36">
        <v>101162119</v>
      </c>
      <c r="B36" t="s">
        <v>34</v>
      </c>
      <c r="C36" t="s">
        <v>391</v>
      </c>
      <c r="D36" t="s">
        <v>64</v>
      </c>
      <c r="E36" t="s">
        <v>153</v>
      </c>
      <c r="F36" s="33">
        <v>46080</v>
      </c>
      <c r="G36" t="s">
        <v>5814</v>
      </c>
      <c r="H36" t="s">
        <v>67</v>
      </c>
      <c r="I36" t="s">
        <v>5678</v>
      </c>
      <c r="J36" t="s">
        <v>70</v>
      </c>
      <c r="K36" t="s">
        <v>5728</v>
      </c>
      <c r="L36" t="s">
        <v>5729</v>
      </c>
      <c r="M36" t="s">
        <v>5815</v>
      </c>
    </row>
    <row r="37" spans="1:13">
      <c r="A37">
        <v>101146145</v>
      </c>
      <c r="B37" t="s">
        <v>34</v>
      </c>
      <c r="C37" t="s">
        <v>61</v>
      </c>
      <c r="D37" t="s">
        <v>64</v>
      </c>
      <c r="E37" t="s">
        <v>64</v>
      </c>
      <c r="F37" s="33">
        <v>46080</v>
      </c>
      <c r="G37" t="s">
        <v>5816</v>
      </c>
      <c r="H37" t="s">
        <v>5737</v>
      </c>
      <c r="I37" t="s">
        <v>326</v>
      </c>
      <c r="J37" t="s">
        <v>70</v>
      </c>
      <c r="K37" t="s">
        <v>5728</v>
      </c>
      <c r="L37" t="s">
        <v>5729</v>
      </c>
      <c r="M37" t="s">
        <v>69</v>
      </c>
    </row>
    <row r="38" spans="1:13">
      <c r="A38">
        <v>101155988</v>
      </c>
      <c r="B38" t="s">
        <v>292</v>
      </c>
      <c r="C38" t="s">
        <v>5817</v>
      </c>
      <c r="D38" t="s">
        <v>99</v>
      </c>
      <c r="E38" t="s">
        <v>39</v>
      </c>
      <c r="F38" s="33">
        <v>46080</v>
      </c>
      <c r="G38" t="s">
        <v>5818</v>
      </c>
      <c r="H38" t="s">
        <v>5705</v>
      </c>
      <c r="I38" t="s">
        <v>326</v>
      </c>
      <c r="J38" t="s">
        <v>46</v>
      </c>
      <c r="K38" t="s">
        <v>5700</v>
      </c>
      <c r="L38" t="s">
        <v>5701</v>
      </c>
      <c r="M38" t="s">
        <v>5819</v>
      </c>
    </row>
    <row r="39" spans="1:13">
      <c r="A39">
        <v>101161765</v>
      </c>
      <c r="B39" t="s">
        <v>204</v>
      </c>
      <c r="C39" t="s">
        <v>5820</v>
      </c>
      <c r="D39" t="s">
        <v>193</v>
      </c>
      <c r="E39" t="s">
        <v>5821</v>
      </c>
      <c r="F39" s="33">
        <v>46080</v>
      </c>
      <c r="G39" t="s">
        <v>5822</v>
      </c>
      <c r="H39" t="s">
        <v>5823</v>
      </c>
      <c r="I39" t="s">
        <v>5678</v>
      </c>
      <c r="J39" t="s">
        <v>192</v>
      </c>
      <c r="K39" t="s">
        <v>5700</v>
      </c>
      <c r="L39" t="s">
        <v>5733</v>
      </c>
      <c r="M39" t="s">
        <v>5824</v>
      </c>
    </row>
    <row r="40" spans="1:13">
      <c r="A40">
        <v>101162134</v>
      </c>
      <c r="B40" t="s">
        <v>34</v>
      </c>
      <c r="C40" t="s">
        <v>5825</v>
      </c>
      <c r="D40" t="s">
        <v>119</v>
      </c>
      <c r="E40" t="s">
        <v>119</v>
      </c>
      <c r="F40" s="33">
        <v>46080</v>
      </c>
      <c r="G40" t="s">
        <v>5826</v>
      </c>
      <c r="H40" t="s">
        <v>5805</v>
      </c>
      <c r="I40" t="s">
        <v>5678</v>
      </c>
      <c r="J40" t="s">
        <v>46</v>
      </c>
      <c r="K40" t="s">
        <v>5738</v>
      </c>
      <c r="L40" t="s">
        <v>5739</v>
      </c>
      <c r="M40" t="s">
        <v>5827</v>
      </c>
    </row>
    <row r="41" spans="1:13">
      <c r="A41">
        <v>101162073</v>
      </c>
      <c r="B41" t="s">
        <v>73</v>
      </c>
      <c r="C41" t="s">
        <v>5828</v>
      </c>
      <c r="D41" t="s">
        <v>104</v>
      </c>
      <c r="E41" t="s">
        <v>104</v>
      </c>
      <c r="F41" s="33">
        <v>46080</v>
      </c>
      <c r="G41" t="s">
        <v>5829</v>
      </c>
      <c r="H41" t="s">
        <v>67</v>
      </c>
      <c r="I41" t="s">
        <v>5678</v>
      </c>
      <c r="J41" t="s">
        <v>70</v>
      </c>
      <c r="K41" t="s">
        <v>5738</v>
      </c>
      <c r="L41" t="s">
        <v>5739</v>
      </c>
      <c r="M41" t="s">
        <v>5830</v>
      </c>
    </row>
    <row r="42" spans="1:13">
      <c r="A42">
        <v>101155800</v>
      </c>
      <c r="B42" t="s">
        <v>82</v>
      </c>
      <c r="C42" t="s">
        <v>5831</v>
      </c>
      <c r="D42" t="s">
        <v>238</v>
      </c>
      <c r="E42" t="s">
        <v>153</v>
      </c>
      <c r="F42" s="33">
        <v>46080</v>
      </c>
      <c r="G42" t="s">
        <v>5832</v>
      </c>
      <c r="H42" t="s">
        <v>5705</v>
      </c>
      <c r="I42" t="s">
        <v>326</v>
      </c>
      <c r="J42" t="s">
        <v>136</v>
      </c>
      <c r="K42" t="s">
        <v>5711</v>
      </c>
      <c r="L42" t="s">
        <v>5711</v>
      </c>
      <c r="M42" t="s">
        <v>5833</v>
      </c>
    </row>
    <row r="43" spans="1:13">
      <c r="A43">
        <v>101161275</v>
      </c>
      <c r="B43" t="s">
        <v>73</v>
      </c>
      <c r="C43" t="s">
        <v>5834</v>
      </c>
      <c r="D43" t="s">
        <v>99</v>
      </c>
      <c r="E43" t="s">
        <v>99</v>
      </c>
      <c r="F43" s="33">
        <v>46080</v>
      </c>
      <c r="G43" t="s">
        <v>5835</v>
      </c>
      <c r="H43" t="s">
        <v>67</v>
      </c>
      <c r="I43" t="s">
        <v>5678</v>
      </c>
      <c r="J43" t="s">
        <v>46</v>
      </c>
      <c r="K43" t="s">
        <v>5836</v>
      </c>
      <c r="L43" t="s">
        <v>5837</v>
      </c>
      <c r="M43" t="s">
        <v>5838</v>
      </c>
    </row>
    <row r="44" spans="1:13">
      <c r="A44">
        <v>101162107</v>
      </c>
      <c r="B44" t="s">
        <v>5791</v>
      </c>
      <c r="C44" t="s">
        <v>5792</v>
      </c>
      <c r="D44" t="s">
        <v>265</v>
      </c>
      <c r="E44" t="s">
        <v>193</v>
      </c>
      <c r="F44" s="33">
        <v>46080</v>
      </c>
      <c r="G44" t="s">
        <v>5839</v>
      </c>
      <c r="H44" t="s">
        <v>5794</v>
      </c>
      <c r="I44" t="s">
        <v>5678</v>
      </c>
      <c r="J44" t="s">
        <v>192</v>
      </c>
      <c r="K44" t="s">
        <v>5700</v>
      </c>
      <c r="L44" t="s">
        <v>5701</v>
      </c>
      <c r="M44" t="s">
        <v>5795</v>
      </c>
    </row>
    <row r="45" spans="1:13">
      <c r="A45">
        <v>101143384</v>
      </c>
      <c r="B45" t="s">
        <v>5745</v>
      </c>
      <c r="C45" t="s">
        <v>5840</v>
      </c>
      <c r="D45" t="s">
        <v>221</v>
      </c>
      <c r="E45" t="s">
        <v>221</v>
      </c>
      <c r="F45" s="33">
        <v>46080</v>
      </c>
      <c r="G45" t="s">
        <v>5841</v>
      </c>
      <c r="H45" t="s">
        <v>5737</v>
      </c>
      <c r="I45" t="s">
        <v>326</v>
      </c>
      <c r="J45" t="s">
        <v>247</v>
      </c>
      <c r="K45" t="s">
        <v>5836</v>
      </c>
      <c r="L45" t="s">
        <v>5837</v>
      </c>
      <c r="M45" t="s">
        <v>5842</v>
      </c>
    </row>
    <row r="46" spans="1:13">
      <c r="A46">
        <v>101155888</v>
      </c>
      <c r="B46" t="s">
        <v>82</v>
      </c>
      <c r="C46" t="s">
        <v>5843</v>
      </c>
      <c r="D46" t="s">
        <v>161</v>
      </c>
      <c r="E46" t="s">
        <v>220</v>
      </c>
      <c r="F46" s="33">
        <v>46080</v>
      </c>
      <c r="G46" t="s">
        <v>5844</v>
      </c>
      <c r="H46" t="s">
        <v>5705</v>
      </c>
      <c r="I46" t="s">
        <v>326</v>
      </c>
      <c r="J46" t="s">
        <v>166</v>
      </c>
      <c r="K46" t="s">
        <v>5711</v>
      </c>
      <c r="L46" t="s">
        <v>5711</v>
      </c>
      <c r="M46" t="s">
        <v>5845</v>
      </c>
    </row>
    <row r="47" spans="1:13">
      <c r="A47">
        <v>101145631</v>
      </c>
      <c r="B47" t="s">
        <v>73</v>
      </c>
      <c r="C47" t="s">
        <v>5846</v>
      </c>
      <c r="D47" t="s">
        <v>131</v>
      </c>
      <c r="E47" t="s">
        <v>131</v>
      </c>
      <c r="F47" s="33">
        <v>46080</v>
      </c>
      <c r="G47" t="s">
        <v>5847</v>
      </c>
      <c r="H47" t="s">
        <v>5737</v>
      </c>
      <c r="I47" t="s">
        <v>326</v>
      </c>
      <c r="J47" t="s">
        <v>136</v>
      </c>
      <c r="K47" t="s">
        <v>5748</v>
      </c>
      <c r="L47" t="s">
        <v>5773</v>
      </c>
      <c r="M47" t="s">
        <v>5848</v>
      </c>
    </row>
    <row r="48" spans="1:13">
      <c r="A48">
        <v>101161770</v>
      </c>
      <c r="B48" t="s">
        <v>177</v>
      </c>
      <c r="C48" t="s">
        <v>5849</v>
      </c>
      <c r="D48" t="s">
        <v>99</v>
      </c>
      <c r="E48" t="s">
        <v>99</v>
      </c>
      <c r="F48" s="33">
        <v>46080</v>
      </c>
      <c r="G48" t="s">
        <v>5850</v>
      </c>
      <c r="H48" t="s">
        <v>5768</v>
      </c>
      <c r="I48" t="s">
        <v>5678</v>
      </c>
      <c r="J48" t="s">
        <v>46</v>
      </c>
      <c r="K48" t="s">
        <v>5700</v>
      </c>
      <c r="L48" t="s">
        <v>5733</v>
      </c>
      <c r="M48" t="s">
        <v>5851</v>
      </c>
    </row>
    <row r="49" spans="1:13">
      <c r="A49">
        <v>101161828</v>
      </c>
      <c r="B49" t="s">
        <v>34</v>
      </c>
      <c r="C49" t="s">
        <v>61</v>
      </c>
      <c r="D49" t="s">
        <v>64</v>
      </c>
      <c r="E49" t="s">
        <v>64</v>
      </c>
      <c r="F49" s="33">
        <v>46080</v>
      </c>
      <c r="G49" t="s">
        <v>5852</v>
      </c>
      <c r="H49" t="s">
        <v>67</v>
      </c>
      <c r="I49" t="s">
        <v>5678</v>
      </c>
      <c r="J49" t="s">
        <v>70</v>
      </c>
      <c r="K49" t="s">
        <v>5728</v>
      </c>
      <c r="L49" t="s">
        <v>5729</v>
      </c>
      <c r="M49" t="s">
        <v>69</v>
      </c>
    </row>
    <row r="50" spans="1:13">
      <c r="A50">
        <v>101162137</v>
      </c>
      <c r="B50" t="s">
        <v>127</v>
      </c>
      <c r="C50" t="s">
        <v>5853</v>
      </c>
      <c r="D50" t="s">
        <v>39</v>
      </c>
      <c r="E50" t="s">
        <v>119</v>
      </c>
      <c r="F50" s="33">
        <v>46080</v>
      </c>
      <c r="G50" t="s">
        <v>5854</v>
      </c>
      <c r="H50" t="s">
        <v>5805</v>
      </c>
      <c r="I50" t="s">
        <v>5678</v>
      </c>
      <c r="J50" t="s">
        <v>46</v>
      </c>
      <c r="K50" t="s">
        <v>5728</v>
      </c>
      <c r="L50" t="s">
        <v>5729</v>
      </c>
      <c r="M50" t="s">
        <v>5855</v>
      </c>
    </row>
    <row r="51" spans="1:13">
      <c r="A51">
        <v>101162081</v>
      </c>
      <c r="B51" t="s">
        <v>5765</v>
      </c>
      <c r="C51" t="s">
        <v>5766</v>
      </c>
      <c r="D51" t="s">
        <v>221</v>
      </c>
      <c r="E51" t="s">
        <v>131</v>
      </c>
      <c r="F51" s="33">
        <v>46080</v>
      </c>
      <c r="G51" t="s">
        <v>5856</v>
      </c>
      <c r="H51" t="s">
        <v>5768</v>
      </c>
      <c r="I51" t="s">
        <v>5678</v>
      </c>
      <c r="J51" t="s">
        <v>247</v>
      </c>
      <c r="M51" t="s">
        <v>5769</v>
      </c>
    </row>
    <row r="52" spans="1:13">
      <c r="A52">
        <v>101156817</v>
      </c>
      <c r="B52" t="s">
        <v>177</v>
      </c>
      <c r="C52" t="s">
        <v>5857</v>
      </c>
      <c r="D52" t="s">
        <v>99</v>
      </c>
      <c r="E52" t="s">
        <v>39</v>
      </c>
      <c r="F52" s="33">
        <v>46080</v>
      </c>
      <c r="G52" t="s">
        <v>5818</v>
      </c>
      <c r="H52" t="s">
        <v>5705</v>
      </c>
      <c r="I52" t="s">
        <v>326</v>
      </c>
      <c r="J52" t="s">
        <v>46</v>
      </c>
      <c r="K52" t="s">
        <v>5700</v>
      </c>
      <c r="L52" t="s">
        <v>5733</v>
      </c>
      <c r="M52" t="s">
        <v>5858</v>
      </c>
    </row>
    <row r="53" spans="1:13">
      <c r="A53">
        <v>101162228</v>
      </c>
      <c r="B53" t="s">
        <v>34</v>
      </c>
      <c r="C53" t="s">
        <v>5859</v>
      </c>
      <c r="D53" t="s">
        <v>226</v>
      </c>
      <c r="E53" t="s">
        <v>226</v>
      </c>
      <c r="F53" s="33">
        <v>46080</v>
      </c>
      <c r="G53" t="s">
        <v>5860</v>
      </c>
      <c r="H53" t="s">
        <v>67</v>
      </c>
      <c r="I53" t="s">
        <v>5678</v>
      </c>
      <c r="J53" t="s">
        <v>136</v>
      </c>
      <c r="K53" t="s">
        <v>5738</v>
      </c>
      <c r="L53" t="s">
        <v>5739</v>
      </c>
      <c r="M53" t="s">
        <v>5861</v>
      </c>
    </row>
    <row r="54" spans="1:13">
      <c r="A54">
        <v>101157002</v>
      </c>
      <c r="B54" t="s">
        <v>5862</v>
      </c>
      <c r="C54" t="s">
        <v>5863</v>
      </c>
      <c r="D54" t="s">
        <v>99</v>
      </c>
      <c r="E54" t="s">
        <v>99</v>
      </c>
      <c r="F54" s="33">
        <v>46080</v>
      </c>
      <c r="G54" t="s">
        <v>5732</v>
      </c>
      <c r="H54" t="s">
        <v>5705</v>
      </c>
      <c r="I54" t="s">
        <v>326</v>
      </c>
      <c r="J54" t="s">
        <v>46</v>
      </c>
      <c r="K54" t="s">
        <v>5700</v>
      </c>
      <c r="L54" t="s">
        <v>5701</v>
      </c>
      <c r="M54" t="s">
        <v>5864</v>
      </c>
    </row>
    <row r="55" spans="1:13">
      <c r="A55">
        <v>101161784</v>
      </c>
      <c r="B55" t="s">
        <v>5865</v>
      </c>
      <c r="C55" t="s">
        <v>5866</v>
      </c>
      <c r="D55" t="s">
        <v>193</v>
      </c>
      <c r="E55" t="s">
        <v>193</v>
      </c>
      <c r="F55" s="33">
        <v>46080</v>
      </c>
      <c r="G55" t="s">
        <v>5867</v>
      </c>
      <c r="H55" t="s">
        <v>5757</v>
      </c>
      <c r="I55" t="s">
        <v>5678</v>
      </c>
      <c r="J55" t="s">
        <v>192</v>
      </c>
      <c r="K55" t="s">
        <v>5700</v>
      </c>
      <c r="L55" t="s">
        <v>5723</v>
      </c>
      <c r="M55" t="s">
        <v>5868</v>
      </c>
    </row>
    <row r="56" spans="1:13">
      <c r="A56">
        <v>101146090</v>
      </c>
      <c r="B56" t="s">
        <v>34</v>
      </c>
      <c r="C56" t="s">
        <v>5869</v>
      </c>
      <c r="D56" t="s">
        <v>226</v>
      </c>
      <c r="E56" t="s">
        <v>226</v>
      </c>
      <c r="F56" s="33">
        <v>46080</v>
      </c>
      <c r="G56" t="s">
        <v>5870</v>
      </c>
      <c r="H56" t="s">
        <v>5737</v>
      </c>
      <c r="I56" t="s">
        <v>326</v>
      </c>
      <c r="J56" t="s">
        <v>136</v>
      </c>
      <c r="K56" t="s">
        <v>5728</v>
      </c>
      <c r="L56" t="s">
        <v>5729</v>
      </c>
      <c r="M56" t="s">
        <v>5871</v>
      </c>
    </row>
    <row r="57" spans="1:13">
      <c r="A57">
        <v>101162244</v>
      </c>
      <c r="B57" t="s">
        <v>5745</v>
      </c>
      <c r="C57" t="s">
        <v>5746</v>
      </c>
      <c r="D57" t="s">
        <v>153</v>
      </c>
      <c r="E57" t="s">
        <v>153</v>
      </c>
      <c r="F57" s="33">
        <v>46080</v>
      </c>
      <c r="G57" t="s">
        <v>5872</v>
      </c>
      <c r="H57" t="s">
        <v>5727</v>
      </c>
      <c r="I57" t="s">
        <v>5678</v>
      </c>
      <c r="J57" t="s">
        <v>70</v>
      </c>
      <c r="K57" t="s">
        <v>5748</v>
      </c>
      <c r="L57" t="s">
        <v>5749</v>
      </c>
      <c r="M57" t="s">
        <v>5750</v>
      </c>
    </row>
    <row r="58" spans="1:13">
      <c r="A58">
        <v>101161300</v>
      </c>
      <c r="B58" t="s">
        <v>34</v>
      </c>
      <c r="C58" t="s">
        <v>5873</v>
      </c>
      <c r="D58" t="s">
        <v>99</v>
      </c>
      <c r="E58" t="s">
        <v>99</v>
      </c>
      <c r="F58" s="33">
        <v>46080</v>
      </c>
      <c r="G58" t="s">
        <v>5874</v>
      </c>
      <c r="H58" t="s">
        <v>5727</v>
      </c>
      <c r="I58" t="s">
        <v>5678</v>
      </c>
      <c r="J58" t="s">
        <v>46</v>
      </c>
      <c r="K58" t="s">
        <v>5728</v>
      </c>
      <c r="L58" t="s">
        <v>5729</v>
      </c>
      <c r="M58" t="s">
        <v>5875</v>
      </c>
    </row>
    <row r="59" spans="1:13">
      <c r="A59">
        <v>101162211</v>
      </c>
      <c r="B59" t="s">
        <v>195</v>
      </c>
      <c r="C59" t="s">
        <v>196</v>
      </c>
      <c r="D59" t="s">
        <v>193</v>
      </c>
      <c r="E59" t="s">
        <v>5821</v>
      </c>
      <c r="F59" s="33">
        <v>46080</v>
      </c>
      <c r="G59" t="s">
        <v>5876</v>
      </c>
      <c r="H59" t="s">
        <v>5877</v>
      </c>
      <c r="I59" t="s">
        <v>5678</v>
      </c>
      <c r="J59" t="s">
        <v>192</v>
      </c>
      <c r="K59" t="s">
        <v>5778</v>
      </c>
      <c r="L59" t="s">
        <v>182</v>
      </c>
      <c r="M59" t="s">
        <v>202</v>
      </c>
    </row>
    <row r="60" spans="1:13">
      <c r="A60">
        <v>101144842</v>
      </c>
      <c r="B60" t="s">
        <v>73</v>
      </c>
      <c r="C60" t="s">
        <v>5878</v>
      </c>
      <c r="D60" t="s">
        <v>119</v>
      </c>
      <c r="E60" t="s">
        <v>119</v>
      </c>
      <c r="F60" s="33">
        <v>46080</v>
      </c>
      <c r="G60" t="s">
        <v>5736</v>
      </c>
      <c r="H60" t="s">
        <v>5737</v>
      </c>
      <c r="I60" t="s">
        <v>326</v>
      </c>
      <c r="J60" t="s">
        <v>46</v>
      </c>
      <c r="K60" t="s">
        <v>5728</v>
      </c>
      <c r="L60" t="s">
        <v>5729</v>
      </c>
      <c r="M60" t="s">
        <v>5879</v>
      </c>
    </row>
    <row r="61" spans="1:13">
      <c r="A61">
        <v>101146555</v>
      </c>
      <c r="B61" t="s">
        <v>34</v>
      </c>
      <c r="C61" t="s">
        <v>5880</v>
      </c>
      <c r="D61" t="s">
        <v>64</v>
      </c>
      <c r="E61" t="s">
        <v>64</v>
      </c>
      <c r="F61" s="33">
        <v>46080</v>
      </c>
      <c r="G61" t="s">
        <v>5881</v>
      </c>
      <c r="H61" t="s">
        <v>5737</v>
      </c>
      <c r="I61" t="s">
        <v>326</v>
      </c>
      <c r="J61" t="s">
        <v>70</v>
      </c>
      <c r="K61" t="s">
        <v>5728</v>
      </c>
      <c r="L61" t="s">
        <v>5729</v>
      </c>
      <c r="M61" t="s">
        <v>5882</v>
      </c>
    </row>
    <row r="62" spans="1:13">
      <c r="A62">
        <v>101162228</v>
      </c>
      <c r="B62" t="s">
        <v>34</v>
      </c>
      <c r="C62" t="s">
        <v>5859</v>
      </c>
      <c r="D62" t="s">
        <v>226</v>
      </c>
      <c r="E62" t="s">
        <v>226</v>
      </c>
      <c r="F62" s="33">
        <v>46080</v>
      </c>
      <c r="G62" t="s">
        <v>5883</v>
      </c>
      <c r="H62" t="s">
        <v>67</v>
      </c>
      <c r="I62" t="s">
        <v>5678</v>
      </c>
      <c r="J62" t="s">
        <v>136</v>
      </c>
      <c r="K62" t="s">
        <v>5738</v>
      </c>
      <c r="L62" t="s">
        <v>5739</v>
      </c>
      <c r="M62" t="s">
        <v>5861</v>
      </c>
    </row>
    <row r="63" spans="1:13">
      <c r="A63">
        <v>101162145</v>
      </c>
      <c r="B63" t="s">
        <v>73</v>
      </c>
      <c r="C63" t="s">
        <v>5884</v>
      </c>
      <c r="D63" t="s">
        <v>193</v>
      </c>
      <c r="E63" t="s">
        <v>193</v>
      </c>
      <c r="F63" s="33">
        <v>46080</v>
      </c>
      <c r="G63" t="s">
        <v>5885</v>
      </c>
      <c r="H63" t="s">
        <v>67</v>
      </c>
      <c r="I63" t="s">
        <v>5678</v>
      </c>
      <c r="J63" t="s">
        <v>192</v>
      </c>
      <c r="K63" t="s">
        <v>5748</v>
      </c>
      <c r="L63" t="s">
        <v>5749</v>
      </c>
      <c r="M63" t="s">
        <v>5886</v>
      </c>
    </row>
    <row r="64" spans="1:13">
      <c r="A64">
        <v>101146210</v>
      </c>
      <c r="B64" t="s">
        <v>34</v>
      </c>
      <c r="C64" t="s">
        <v>272</v>
      </c>
      <c r="D64" t="s">
        <v>119</v>
      </c>
      <c r="E64" t="s">
        <v>119</v>
      </c>
      <c r="F64" s="33">
        <v>46080</v>
      </c>
      <c r="G64" t="s">
        <v>5887</v>
      </c>
      <c r="H64" t="s">
        <v>5737</v>
      </c>
      <c r="I64" t="s">
        <v>326</v>
      </c>
      <c r="J64" t="s">
        <v>46</v>
      </c>
      <c r="K64" t="s">
        <v>5738</v>
      </c>
      <c r="L64" t="s">
        <v>5739</v>
      </c>
      <c r="M64" t="s">
        <v>5888</v>
      </c>
    </row>
    <row r="65" spans="1:13">
      <c r="A65">
        <v>101161660</v>
      </c>
      <c r="B65" t="s">
        <v>34</v>
      </c>
      <c r="C65" t="s">
        <v>272</v>
      </c>
      <c r="D65" t="s">
        <v>119</v>
      </c>
      <c r="E65" t="s">
        <v>119</v>
      </c>
      <c r="F65" s="33">
        <v>46080</v>
      </c>
      <c r="G65" t="s">
        <v>5889</v>
      </c>
      <c r="H65" t="s">
        <v>5727</v>
      </c>
      <c r="I65" t="s">
        <v>5678</v>
      </c>
      <c r="J65" t="s">
        <v>46</v>
      </c>
      <c r="K65" t="s">
        <v>5738</v>
      </c>
      <c r="L65" t="s">
        <v>5739</v>
      </c>
      <c r="M65" t="s">
        <v>5888</v>
      </c>
    </row>
    <row r="66" spans="1:13">
      <c r="A66">
        <v>101155866</v>
      </c>
      <c r="B66" t="s">
        <v>82</v>
      </c>
      <c r="C66" t="s">
        <v>5890</v>
      </c>
      <c r="D66" t="s">
        <v>99</v>
      </c>
      <c r="E66" t="s">
        <v>99</v>
      </c>
      <c r="F66" s="33">
        <v>46080</v>
      </c>
      <c r="G66" t="s">
        <v>5891</v>
      </c>
      <c r="H66" t="s">
        <v>5705</v>
      </c>
      <c r="I66" t="s">
        <v>326</v>
      </c>
      <c r="J66" t="s">
        <v>46</v>
      </c>
      <c r="K66" t="s">
        <v>5711</v>
      </c>
      <c r="L66" t="s">
        <v>5711</v>
      </c>
      <c r="M66" t="s">
        <v>5892</v>
      </c>
    </row>
    <row r="67" spans="1:13">
      <c r="A67">
        <v>101155817</v>
      </c>
      <c r="B67" t="s">
        <v>82</v>
      </c>
      <c r="C67" t="s">
        <v>5893</v>
      </c>
      <c r="D67" t="s">
        <v>226</v>
      </c>
      <c r="E67" t="s">
        <v>226</v>
      </c>
      <c r="F67" s="33">
        <v>46079</v>
      </c>
      <c r="G67" t="s">
        <v>5894</v>
      </c>
      <c r="H67" t="s">
        <v>5705</v>
      </c>
      <c r="I67" t="s">
        <v>326</v>
      </c>
      <c r="J67" t="s">
        <v>136</v>
      </c>
      <c r="K67" t="s">
        <v>5711</v>
      </c>
      <c r="L67" t="s">
        <v>5711</v>
      </c>
      <c r="M67" t="s">
        <v>5895</v>
      </c>
    </row>
    <row r="68" spans="1:13">
      <c r="A68">
        <v>101161831</v>
      </c>
      <c r="B68" t="s">
        <v>34</v>
      </c>
      <c r="C68" t="s">
        <v>5896</v>
      </c>
      <c r="D68" t="s">
        <v>99</v>
      </c>
      <c r="E68" t="s">
        <v>99</v>
      </c>
      <c r="F68" s="33">
        <v>46079</v>
      </c>
      <c r="G68" t="s">
        <v>5897</v>
      </c>
      <c r="H68" t="s">
        <v>67</v>
      </c>
      <c r="I68" t="s">
        <v>5678</v>
      </c>
      <c r="J68" t="s">
        <v>46</v>
      </c>
      <c r="K68" t="s">
        <v>5738</v>
      </c>
      <c r="L68" t="s">
        <v>5739</v>
      </c>
      <c r="M68" t="s">
        <v>5898</v>
      </c>
    </row>
    <row r="69" spans="1:13">
      <c r="A69">
        <v>101156934</v>
      </c>
      <c r="B69" t="s">
        <v>5899</v>
      </c>
      <c r="C69" t="s">
        <v>5900</v>
      </c>
      <c r="D69" t="s">
        <v>131</v>
      </c>
      <c r="E69" t="s">
        <v>131</v>
      </c>
      <c r="F69" s="33">
        <v>46079</v>
      </c>
      <c r="G69" t="s">
        <v>5901</v>
      </c>
      <c r="H69" t="s">
        <v>5705</v>
      </c>
      <c r="I69" t="s">
        <v>326</v>
      </c>
      <c r="J69" t="s">
        <v>136</v>
      </c>
      <c r="K69" t="s">
        <v>5700</v>
      </c>
      <c r="L69" t="s">
        <v>5733</v>
      </c>
      <c r="M69" t="s">
        <v>5902</v>
      </c>
    </row>
    <row r="70" spans="1:13">
      <c r="A70">
        <v>101161389</v>
      </c>
      <c r="B70" t="s">
        <v>127</v>
      </c>
      <c r="C70" t="s">
        <v>157</v>
      </c>
      <c r="D70" t="s">
        <v>161</v>
      </c>
      <c r="E70" t="s">
        <v>161</v>
      </c>
      <c r="F70" s="33">
        <v>46079</v>
      </c>
      <c r="G70" t="s">
        <v>5903</v>
      </c>
      <c r="H70" t="s">
        <v>67</v>
      </c>
      <c r="I70" t="s">
        <v>5678</v>
      </c>
      <c r="J70" t="s">
        <v>166</v>
      </c>
      <c r="K70" t="s">
        <v>5738</v>
      </c>
      <c r="L70" t="s">
        <v>5739</v>
      </c>
      <c r="M70" t="s">
        <v>165</v>
      </c>
    </row>
    <row r="71" spans="1:13">
      <c r="A71">
        <v>101161638</v>
      </c>
      <c r="B71" t="s">
        <v>34</v>
      </c>
      <c r="C71" t="s">
        <v>5904</v>
      </c>
      <c r="D71" t="s">
        <v>215</v>
      </c>
      <c r="E71" t="s">
        <v>153</v>
      </c>
      <c r="F71" s="33">
        <v>46079</v>
      </c>
      <c r="G71" t="s">
        <v>5905</v>
      </c>
      <c r="H71" t="s">
        <v>5722</v>
      </c>
      <c r="I71" t="s">
        <v>5678</v>
      </c>
      <c r="J71" t="s">
        <v>247</v>
      </c>
      <c r="K71" t="s">
        <v>5738</v>
      </c>
      <c r="L71" t="s">
        <v>5739</v>
      </c>
      <c r="M71" t="s">
        <v>5906</v>
      </c>
    </row>
    <row r="72" spans="1:13">
      <c r="A72">
        <v>101146575</v>
      </c>
      <c r="B72" t="s">
        <v>34</v>
      </c>
      <c r="C72" t="s">
        <v>5907</v>
      </c>
      <c r="D72" t="s">
        <v>119</v>
      </c>
      <c r="E72" t="s">
        <v>119</v>
      </c>
      <c r="F72" s="33">
        <v>46079</v>
      </c>
      <c r="G72" t="s">
        <v>5908</v>
      </c>
      <c r="H72" t="s">
        <v>5737</v>
      </c>
      <c r="I72" t="s">
        <v>326</v>
      </c>
      <c r="J72" t="s">
        <v>46</v>
      </c>
      <c r="K72" t="s">
        <v>5738</v>
      </c>
      <c r="L72" t="s">
        <v>5739</v>
      </c>
      <c r="M72" t="s">
        <v>5909</v>
      </c>
    </row>
    <row r="73" spans="1:13">
      <c r="A73">
        <v>101161841</v>
      </c>
      <c r="B73" t="s">
        <v>82</v>
      </c>
      <c r="C73" t="s">
        <v>5910</v>
      </c>
      <c r="D73" t="s">
        <v>104</v>
      </c>
      <c r="E73" t="s">
        <v>104</v>
      </c>
      <c r="F73" s="33">
        <v>46079</v>
      </c>
      <c r="G73" t="s">
        <v>5911</v>
      </c>
      <c r="H73" t="s">
        <v>5912</v>
      </c>
      <c r="I73" t="s">
        <v>5678</v>
      </c>
      <c r="J73" t="s">
        <v>70</v>
      </c>
      <c r="K73" t="s">
        <v>5711</v>
      </c>
      <c r="L73" t="s">
        <v>5711</v>
      </c>
      <c r="M73" t="s">
        <v>5913</v>
      </c>
    </row>
    <row r="74" spans="1:13">
      <c r="A74">
        <v>101146123</v>
      </c>
      <c r="B74" t="s">
        <v>34</v>
      </c>
      <c r="C74" t="s">
        <v>5914</v>
      </c>
      <c r="D74" t="s">
        <v>104</v>
      </c>
      <c r="E74" t="s">
        <v>104</v>
      </c>
      <c r="F74" s="33">
        <v>46079</v>
      </c>
      <c r="G74" t="s">
        <v>5915</v>
      </c>
      <c r="H74" t="s">
        <v>5737</v>
      </c>
      <c r="I74" t="s">
        <v>326</v>
      </c>
      <c r="J74" t="s">
        <v>70</v>
      </c>
      <c r="K74" t="s">
        <v>5728</v>
      </c>
      <c r="L74" t="s">
        <v>5729</v>
      </c>
      <c r="M74" t="s">
        <v>5916</v>
      </c>
    </row>
    <row r="75" spans="1:13">
      <c r="A75">
        <v>101146085</v>
      </c>
      <c r="B75" t="s">
        <v>34</v>
      </c>
      <c r="C75" t="s">
        <v>5917</v>
      </c>
      <c r="D75" t="s">
        <v>104</v>
      </c>
      <c r="E75" t="s">
        <v>104</v>
      </c>
      <c r="F75" s="33">
        <v>46079</v>
      </c>
      <c r="G75" t="s">
        <v>5915</v>
      </c>
      <c r="H75" t="s">
        <v>5737</v>
      </c>
      <c r="I75" t="s">
        <v>326</v>
      </c>
      <c r="J75" t="s">
        <v>70</v>
      </c>
      <c r="K75" t="s">
        <v>5738</v>
      </c>
      <c r="L75" t="s">
        <v>5739</v>
      </c>
      <c r="M75" t="s">
        <v>5918</v>
      </c>
    </row>
    <row r="76" spans="1:13">
      <c r="A76">
        <v>101161855</v>
      </c>
      <c r="B76" t="s">
        <v>73</v>
      </c>
      <c r="C76" t="s">
        <v>5919</v>
      </c>
      <c r="D76" t="s">
        <v>220</v>
      </c>
      <c r="E76" t="s">
        <v>220</v>
      </c>
      <c r="F76" s="33">
        <v>46079</v>
      </c>
      <c r="G76" t="s">
        <v>5920</v>
      </c>
      <c r="H76" t="s">
        <v>67</v>
      </c>
      <c r="I76" t="s">
        <v>5678</v>
      </c>
      <c r="J76" t="s">
        <v>166</v>
      </c>
      <c r="K76" t="s">
        <v>5748</v>
      </c>
      <c r="L76" t="s">
        <v>5773</v>
      </c>
      <c r="M76" t="s">
        <v>5921</v>
      </c>
    </row>
    <row r="77" spans="1:13">
      <c r="A77">
        <v>101144879</v>
      </c>
      <c r="B77" t="s">
        <v>73</v>
      </c>
      <c r="C77" t="s">
        <v>5922</v>
      </c>
      <c r="D77" t="s">
        <v>39</v>
      </c>
      <c r="E77" t="s">
        <v>39</v>
      </c>
      <c r="F77" s="33">
        <v>46079</v>
      </c>
      <c r="G77" t="s">
        <v>5923</v>
      </c>
      <c r="H77" t="s">
        <v>5737</v>
      </c>
      <c r="I77" t="s">
        <v>326</v>
      </c>
      <c r="J77" t="s">
        <v>46</v>
      </c>
      <c r="K77" t="s">
        <v>5738</v>
      </c>
      <c r="L77" t="s">
        <v>5739</v>
      </c>
      <c r="M77" t="s">
        <v>5924</v>
      </c>
    </row>
    <row r="78" spans="1:13">
      <c r="A78">
        <v>101161639</v>
      </c>
      <c r="B78" t="s">
        <v>34</v>
      </c>
      <c r="C78" t="s">
        <v>5925</v>
      </c>
      <c r="D78" t="s">
        <v>99</v>
      </c>
      <c r="E78" t="s">
        <v>99</v>
      </c>
      <c r="F78" s="33">
        <v>46079</v>
      </c>
      <c r="G78" t="s">
        <v>5926</v>
      </c>
      <c r="H78" t="s">
        <v>5927</v>
      </c>
      <c r="I78" t="s">
        <v>5678</v>
      </c>
      <c r="J78" t="s">
        <v>46</v>
      </c>
      <c r="K78" t="s">
        <v>5728</v>
      </c>
      <c r="L78" t="s">
        <v>5729</v>
      </c>
      <c r="M78" t="s">
        <v>5928</v>
      </c>
    </row>
    <row r="79" spans="1:13">
      <c r="A79">
        <v>101161784</v>
      </c>
      <c r="B79" t="s">
        <v>5865</v>
      </c>
      <c r="C79" t="s">
        <v>5866</v>
      </c>
      <c r="D79" t="s">
        <v>193</v>
      </c>
      <c r="E79" t="s">
        <v>193</v>
      </c>
      <c r="F79" s="33">
        <v>46079</v>
      </c>
      <c r="G79" t="s">
        <v>5929</v>
      </c>
      <c r="H79" t="s">
        <v>5757</v>
      </c>
      <c r="I79" t="s">
        <v>5678</v>
      </c>
      <c r="J79" t="s">
        <v>192</v>
      </c>
      <c r="K79" t="s">
        <v>5700</v>
      </c>
      <c r="L79" t="s">
        <v>5723</v>
      </c>
      <c r="M79" t="s">
        <v>5868</v>
      </c>
    </row>
    <row r="80" spans="1:13">
      <c r="A80">
        <v>101156377</v>
      </c>
      <c r="B80" t="s">
        <v>204</v>
      </c>
      <c r="C80" t="s">
        <v>5930</v>
      </c>
      <c r="D80" t="s">
        <v>193</v>
      </c>
      <c r="E80" t="s">
        <v>5821</v>
      </c>
      <c r="F80" s="33">
        <v>46079</v>
      </c>
      <c r="G80" t="s">
        <v>5931</v>
      </c>
      <c r="H80" t="s">
        <v>5705</v>
      </c>
      <c r="I80" t="s">
        <v>326</v>
      </c>
      <c r="J80" t="s">
        <v>192</v>
      </c>
      <c r="K80" t="s">
        <v>5700</v>
      </c>
      <c r="L80" t="s">
        <v>5701</v>
      </c>
      <c r="M80" t="s">
        <v>5932</v>
      </c>
    </row>
    <row r="81" spans="1:13">
      <c r="A81">
        <v>101143404</v>
      </c>
      <c r="B81" t="s">
        <v>5745</v>
      </c>
      <c r="C81" t="s">
        <v>5933</v>
      </c>
      <c r="D81" t="s">
        <v>226</v>
      </c>
      <c r="E81" t="s">
        <v>226</v>
      </c>
      <c r="F81" s="33">
        <v>46079</v>
      </c>
      <c r="G81" t="s">
        <v>5894</v>
      </c>
      <c r="H81" t="s">
        <v>5737</v>
      </c>
      <c r="I81" t="s">
        <v>326</v>
      </c>
      <c r="J81" t="s">
        <v>136</v>
      </c>
      <c r="K81" t="s">
        <v>5748</v>
      </c>
      <c r="L81" t="s">
        <v>5773</v>
      </c>
      <c r="M81" t="s">
        <v>5934</v>
      </c>
    </row>
    <row r="82" spans="1:13">
      <c r="A82">
        <v>101157157</v>
      </c>
      <c r="B82" t="s">
        <v>5935</v>
      </c>
      <c r="C82" t="s">
        <v>5936</v>
      </c>
      <c r="D82" t="s">
        <v>131</v>
      </c>
      <c r="E82" t="s">
        <v>131</v>
      </c>
      <c r="F82" s="33">
        <v>46079</v>
      </c>
      <c r="G82" t="s">
        <v>5937</v>
      </c>
      <c r="H82" t="s">
        <v>5705</v>
      </c>
      <c r="I82" t="s">
        <v>326</v>
      </c>
      <c r="J82" t="s">
        <v>136</v>
      </c>
      <c r="K82" t="s">
        <v>5700</v>
      </c>
      <c r="L82" t="s">
        <v>5701</v>
      </c>
      <c r="M82" t="s">
        <v>5938</v>
      </c>
    </row>
    <row r="83" spans="1:13">
      <c r="A83">
        <v>101161526</v>
      </c>
      <c r="B83" t="s">
        <v>34</v>
      </c>
      <c r="C83" t="s">
        <v>391</v>
      </c>
      <c r="D83" t="s">
        <v>64</v>
      </c>
      <c r="E83" t="s">
        <v>64</v>
      </c>
      <c r="F83" s="33">
        <v>46079</v>
      </c>
      <c r="G83" t="s">
        <v>5939</v>
      </c>
      <c r="H83" t="s">
        <v>67</v>
      </c>
      <c r="I83" t="s">
        <v>5678</v>
      </c>
      <c r="J83" t="s">
        <v>70</v>
      </c>
      <c r="K83" t="s">
        <v>5728</v>
      </c>
      <c r="L83" t="s">
        <v>5729</v>
      </c>
      <c r="M83" t="s">
        <v>5815</v>
      </c>
    </row>
    <row r="84" spans="1:13">
      <c r="A84">
        <v>101156384</v>
      </c>
      <c r="B84" t="s">
        <v>204</v>
      </c>
      <c r="C84" t="s">
        <v>5940</v>
      </c>
      <c r="D84" t="s">
        <v>193</v>
      </c>
      <c r="E84" t="s">
        <v>5821</v>
      </c>
      <c r="F84" s="33">
        <v>46079</v>
      </c>
      <c r="G84" t="s">
        <v>5931</v>
      </c>
      <c r="H84" t="s">
        <v>5705</v>
      </c>
      <c r="I84" t="s">
        <v>326</v>
      </c>
      <c r="J84" t="s">
        <v>192</v>
      </c>
      <c r="K84" t="s">
        <v>5700</v>
      </c>
      <c r="L84" t="s">
        <v>5723</v>
      </c>
      <c r="M84" t="s">
        <v>5941</v>
      </c>
    </row>
    <row r="85" spans="1:13">
      <c r="A85">
        <v>101156505</v>
      </c>
      <c r="B85" t="s">
        <v>5942</v>
      </c>
      <c r="C85" t="s">
        <v>5943</v>
      </c>
      <c r="D85" t="s">
        <v>131</v>
      </c>
      <c r="E85" t="s">
        <v>131</v>
      </c>
      <c r="F85" s="33">
        <v>46079</v>
      </c>
      <c r="G85" t="s">
        <v>5901</v>
      </c>
      <c r="H85" t="s">
        <v>5705</v>
      </c>
      <c r="I85" t="s">
        <v>326</v>
      </c>
      <c r="J85" t="s">
        <v>136</v>
      </c>
      <c r="K85" t="s">
        <v>5711</v>
      </c>
      <c r="L85" t="s">
        <v>5711</v>
      </c>
      <c r="M85" t="s">
        <v>5944</v>
      </c>
    </row>
    <row r="86" spans="1:13">
      <c r="A86">
        <v>101161958</v>
      </c>
      <c r="B86" t="s">
        <v>204</v>
      </c>
      <c r="C86" t="s">
        <v>5945</v>
      </c>
      <c r="D86" t="s">
        <v>193</v>
      </c>
      <c r="E86" t="s">
        <v>193</v>
      </c>
      <c r="F86" s="33">
        <v>46079</v>
      </c>
      <c r="G86" t="s">
        <v>5946</v>
      </c>
      <c r="H86" t="s">
        <v>5699</v>
      </c>
      <c r="I86" t="s">
        <v>5678</v>
      </c>
      <c r="J86" t="s">
        <v>192</v>
      </c>
      <c r="K86" t="s">
        <v>5700</v>
      </c>
      <c r="L86" t="s">
        <v>5701</v>
      </c>
      <c r="M86" t="s">
        <v>5947</v>
      </c>
    </row>
    <row r="87" spans="1:13">
      <c r="A87">
        <v>101161819</v>
      </c>
      <c r="B87" t="s">
        <v>5948</v>
      </c>
      <c r="C87" t="s">
        <v>5949</v>
      </c>
      <c r="D87" t="s">
        <v>193</v>
      </c>
      <c r="E87" t="s">
        <v>5821</v>
      </c>
      <c r="F87" s="33">
        <v>46079</v>
      </c>
      <c r="G87" t="s">
        <v>5950</v>
      </c>
      <c r="H87" t="s">
        <v>5757</v>
      </c>
      <c r="I87" t="s">
        <v>5678</v>
      </c>
      <c r="J87" t="s">
        <v>192</v>
      </c>
      <c r="K87" t="s">
        <v>5700</v>
      </c>
      <c r="L87" t="s">
        <v>5701</v>
      </c>
      <c r="M87" t="s">
        <v>5951</v>
      </c>
    </row>
    <row r="88" spans="1:13">
      <c r="A88">
        <v>101143403</v>
      </c>
      <c r="B88" t="s">
        <v>5745</v>
      </c>
      <c r="C88" t="s">
        <v>5952</v>
      </c>
      <c r="D88" t="s">
        <v>221</v>
      </c>
      <c r="E88" t="s">
        <v>221</v>
      </c>
      <c r="F88" s="33">
        <v>46079</v>
      </c>
      <c r="G88" t="s">
        <v>5953</v>
      </c>
      <c r="H88" t="s">
        <v>5737</v>
      </c>
      <c r="I88" t="s">
        <v>326</v>
      </c>
      <c r="J88" t="s">
        <v>247</v>
      </c>
      <c r="K88" t="s">
        <v>5836</v>
      </c>
      <c r="L88" t="s">
        <v>5837</v>
      </c>
      <c r="M88" t="s">
        <v>5954</v>
      </c>
    </row>
    <row r="89" spans="1:13">
      <c r="A89">
        <v>101159532</v>
      </c>
      <c r="B89" t="s">
        <v>5899</v>
      </c>
      <c r="C89" t="s">
        <v>5955</v>
      </c>
      <c r="D89" t="s">
        <v>99</v>
      </c>
      <c r="E89" t="s">
        <v>99</v>
      </c>
      <c r="F89" s="33">
        <v>46079</v>
      </c>
      <c r="G89" t="s">
        <v>5956</v>
      </c>
      <c r="H89" t="s">
        <v>5705</v>
      </c>
      <c r="I89" t="s">
        <v>326</v>
      </c>
      <c r="J89" t="s">
        <v>46</v>
      </c>
      <c r="K89" t="s">
        <v>5700</v>
      </c>
      <c r="L89" t="s">
        <v>5733</v>
      </c>
      <c r="M89" t="s">
        <v>5957</v>
      </c>
    </row>
    <row r="90" spans="1:13">
      <c r="A90">
        <v>101146814</v>
      </c>
      <c r="B90" t="s">
        <v>34</v>
      </c>
      <c r="C90" t="s">
        <v>5958</v>
      </c>
      <c r="D90" t="s">
        <v>119</v>
      </c>
      <c r="E90" t="s">
        <v>119</v>
      </c>
      <c r="F90" s="33">
        <v>46079</v>
      </c>
      <c r="G90" t="s">
        <v>5959</v>
      </c>
      <c r="H90" t="s">
        <v>5737</v>
      </c>
      <c r="I90" t="s">
        <v>326</v>
      </c>
      <c r="J90" t="s">
        <v>46</v>
      </c>
      <c r="K90" t="s">
        <v>5738</v>
      </c>
      <c r="L90" t="s">
        <v>5739</v>
      </c>
      <c r="M90" t="s">
        <v>5960</v>
      </c>
    </row>
    <row r="91" spans="1:13">
      <c r="A91">
        <v>101155928</v>
      </c>
      <c r="B91" t="s">
        <v>82</v>
      </c>
      <c r="C91" t="s">
        <v>5961</v>
      </c>
      <c r="D91" t="s">
        <v>238</v>
      </c>
      <c r="E91" t="s">
        <v>153</v>
      </c>
      <c r="F91" s="33">
        <v>46079</v>
      </c>
      <c r="G91" t="s">
        <v>5962</v>
      </c>
      <c r="H91" t="s">
        <v>5705</v>
      </c>
      <c r="I91" t="s">
        <v>326</v>
      </c>
      <c r="J91" t="s">
        <v>136</v>
      </c>
      <c r="K91" t="s">
        <v>5700</v>
      </c>
      <c r="L91" t="s">
        <v>5723</v>
      </c>
      <c r="M91" t="s">
        <v>5963</v>
      </c>
    </row>
    <row r="92" spans="1:13">
      <c r="A92">
        <v>101146813</v>
      </c>
      <c r="B92" t="s">
        <v>34</v>
      </c>
      <c r="C92" t="s">
        <v>5964</v>
      </c>
      <c r="D92" t="s">
        <v>104</v>
      </c>
      <c r="E92" t="s">
        <v>104</v>
      </c>
      <c r="F92" s="33">
        <v>46079</v>
      </c>
      <c r="G92" t="s">
        <v>5965</v>
      </c>
      <c r="H92" t="s">
        <v>5737</v>
      </c>
      <c r="I92" t="s">
        <v>326</v>
      </c>
      <c r="J92" t="s">
        <v>70</v>
      </c>
      <c r="K92" t="s">
        <v>5728</v>
      </c>
      <c r="L92" t="s">
        <v>5729</v>
      </c>
      <c r="M92" t="s">
        <v>5966</v>
      </c>
    </row>
    <row r="93" spans="1:13">
      <c r="A93">
        <v>101161830</v>
      </c>
      <c r="B93" t="s">
        <v>127</v>
      </c>
      <c r="C93" t="s">
        <v>5967</v>
      </c>
      <c r="D93" t="s">
        <v>64</v>
      </c>
      <c r="E93" t="s">
        <v>64</v>
      </c>
      <c r="F93" s="33">
        <v>46079</v>
      </c>
      <c r="G93" t="s">
        <v>5968</v>
      </c>
      <c r="H93" t="s">
        <v>5969</v>
      </c>
      <c r="I93" t="s">
        <v>5970</v>
      </c>
      <c r="J93" t="s">
        <v>70</v>
      </c>
      <c r="K93" t="s">
        <v>5748</v>
      </c>
      <c r="L93" t="s">
        <v>5749</v>
      </c>
      <c r="M93" t="s">
        <v>5971</v>
      </c>
    </row>
    <row r="94" spans="1:13">
      <c r="A94">
        <v>101155882</v>
      </c>
      <c r="B94" t="s">
        <v>82</v>
      </c>
      <c r="C94" t="s">
        <v>5972</v>
      </c>
      <c r="D94" t="s">
        <v>161</v>
      </c>
      <c r="E94" t="s">
        <v>161</v>
      </c>
      <c r="F94" s="33">
        <v>46079</v>
      </c>
      <c r="G94" t="s">
        <v>5973</v>
      </c>
      <c r="H94" t="s">
        <v>5705</v>
      </c>
      <c r="I94" t="s">
        <v>326</v>
      </c>
      <c r="J94" t="s">
        <v>166</v>
      </c>
      <c r="K94" t="s">
        <v>5711</v>
      </c>
      <c r="L94" t="s">
        <v>5711</v>
      </c>
      <c r="M94" t="s">
        <v>5974</v>
      </c>
    </row>
    <row r="95" spans="1:13">
      <c r="A95">
        <v>101161847</v>
      </c>
      <c r="B95" t="s">
        <v>127</v>
      </c>
      <c r="C95" t="s">
        <v>5975</v>
      </c>
      <c r="D95" t="s">
        <v>193</v>
      </c>
      <c r="E95" t="s">
        <v>193</v>
      </c>
      <c r="F95" s="33">
        <v>46079</v>
      </c>
      <c r="G95" t="s">
        <v>5976</v>
      </c>
      <c r="H95" t="s">
        <v>67</v>
      </c>
      <c r="I95" t="s">
        <v>5678</v>
      </c>
      <c r="J95" t="s">
        <v>192</v>
      </c>
      <c r="K95" t="s">
        <v>5748</v>
      </c>
      <c r="L95" t="s">
        <v>5773</v>
      </c>
      <c r="M95" t="s">
        <v>5977</v>
      </c>
    </row>
    <row r="96" spans="1:13">
      <c r="A96">
        <v>101155774</v>
      </c>
      <c r="B96" t="s">
        <v>5978</v>
      </c>
      <c r="C96" t="s">
        <v>5979</v>
      </c>
      <c r="D96" t="s">
        <v>131</v>
      </c>
      <c r="E96" t="s">
        <v>131</v>
      </c>
      <c r="F96" s="33">
        <v>46079</v>
      </c>
      <c r="G96" t="s">
        <v>5980</v>
      </c>
      <c r="H96" t="s">
        <v>5705</v>
      </c>
      <c r="I96" t="s">
        <v>326</v>
      </c>
      <c r="J96" t="s">
        <v>136</v>
      </c>
      <c r="K96" t="s">
        <v>5778</v>
      </c>
      <c r="L96" t="s">
        <v>5981</v>
      </c>
      <c r="M96" t="s">
        <v>5982</v>
      </c>
    </row>
    <row r="97" spans="1:13">
      <c r="A97">
        <v>101143375</v>
      </c>
      <c r="B97" t="s">
        <v>5745</v>
      </c>
      <c r="C97" t="s">
        <v>5983</v>
      </c>
      <c r="D97" t="s">
        <v>221</v>
      </c>
      <c r="E97" t="s">
        <v>221</v>
      </c>
      <c r="F97" s="33">
        <v>46079</v>
      </c>
      <c r="G97" t="s">
        <v>5841</v>
      </c>
      <c r="H97" t="s">
        <v>5737</v>
      </c>
      <c r="I97" t="s">
        <v>326</v>
      </c>
      <c r="J97" t="s">
        <v>247</v>
      </c>
      <c r="K97" t="s">
        <v>5836</v>
      </c>
      <c r="L97" t="s">
        <v>5837</v>
      </c>
      <c r="M97" t="s">
        <v>5984</v>
      </c>
    </row>
    <row r="98" spans="1:13">
      <c r="A98">
        <v>101161892</v>
      </c>
      <c r="B98" t="s">
        <v>34</v>
      </c>
      <c r="C98" t="s">
        <v>5958</v>
      </c>
      <c r="D98" t="s">
        <v>119</v>
      </c>
      <c r="E98" t="s">
        <v>119</v>
      </c>
      <c r="F98" s="33">
        <v>46079</v>
      </c>
      <c r="G98" t="s">
        <v>5985</v>
      </c>
      <c r="H98" t="s">
        <v>67</v>
      </c>
      <c r="I98" t="s">
        <v>5678</v>
      </c>
      <c r="J98" t="s">
        <v>46</v>
      </c>
      <c r="K98" t="s">
        <v>5738</v>
      </c>
      <c r="L98" t="s">
        <v>5739</v>
      </c>
      <c r="M98" t="s">
        <v>5960</v>
      </c>
    </row>
    <row r="99" spans="1:13">
      <c r="A99">
        <v>101155719</v>
      </c>
      <c r="B99" t="s">
        <v>5986</v>
      </c>
      <c r="C99" t="s">
        <v>5987</v>
      </c>
      <c r="D99" t="s">
        <v>218</v>
      </c>
      <c r="E99" t="s">
        <v>218</v>
      </c>
      <c r="F99" s="33">
        <v>46079</v>
      </c>
      <c r="G99" t="s">
        <v>5988</v>
      </c>
      <c r="H99" t="s">
        <v>5705</v>
      </c>
      <c r="I99" t="s">
        <v>326</v>
      </c>
      <c r="J99" t="s">
        <v>241</v>
      </c>
      <c r="K99" t="s">
        <v>5778</v>
      </c>
      <c r="L99" t="s">
        <v>182</v>
      </c>
      <c r="M99" t="s">
        <v>5989</v>
      </c>
    </row>
    <row r="100" spans="1:13">
      <c r="A100">
        <v>101161825</v>
      </c>
      <c r="B100" t="s">
        <v>34</v>
      </c>
      <c r="C100" t="s">
        <v>5990</v>
      </c>
      <c r="D100" t="s">
        <v>226</v>
      </c>
      <c r="E100" t="s">
        <v>226</v>
      </c>
      <c r="F100" s="33">
        <v>46079</v>
      </c>
      <c r="G100" t="s">
        <v>5991</v>
      </c>
      <c r="H100" t="s">
        <v>5805</v>
      </c>
      <c r="I100" t="s">
        <v>5678</v>
      </c>
      <c r="J100" t="s">
        <v>136</v>
      </c>
      <c r="K100" t="s">
        <v>5728</v>
      </c>
      <c r="L100" t="s">
        <v>5729</v>
      </c>
      <c r="M100" t="s">
        <v>5992</v>
      </c>
    </row>
    <row r="101" spans="1:13">
      <c r="A101">
        <v>101161941</v>
      </c>
      <c r="B101" t="s">
        <v>5993</v>
      </c>
      <c r="C101" t="s">
        <v>5994</v>
      </c>
      <c r="D101" t="s">
        <v>220</v>
      </c>
      <c r="E101" t="s">
        <v>220</v>
      </c>
      <c r="F101" s="33">
        <v>46079</v>
      </c>
      <c r="G101" t="s">
        <v>5995</v>
      </c>
      <c r="H101" t="s">
        <v>5996</v>
      </c>
      <c r="I101" t="s">
        <v>5678</v>
      </c>
      <c r="J101" t="s">
        <v>166</v>
      </c>
      <c r="K101" t="s">
        <v>5800</v>
      </c>
      <c r="L101" t="s">
        <v>5801</v>
      </c>
      <c r="M101" t="s">
        <v>5997</v>
      </c>
    </row>
    <row r="102" spans="1:13">
      <c r="A102">
        <v>101156872</v>
      </c>
      <c r="B102" t="s">
        <v>5998</v>
      </c>
      <c r="C102" t="s">
        <v>5999</v>
      </c>
      <c r="D102" t="s">
        <v>64</v>
      </c>
      <c r="E102" t="s">
        <v>64</v>
      </c>
      <c r="F102" s="33">
        <v>46079</v>
      </c>
      <c r="G102" t="s">
        <v>6000</v>
      </c>
      <c r="H102" t="s">
        <v>5705</v>
      </c>
      <c r="I102" t="s">
        <v>326</v>
      </c>
      <c r="J102" t="s">
        <v>70</v>
      </c>
      <c r="K102" t="s">
        <v>5711</v>
      </c>
      <c r="L102" t="s">
        <v>5711</v>
      </c>
      <c r="M102" t="s">
        <v>6001</v>
      </c>
    </row>
    <row r="103" spans="1:13">
      <c r="A103">
        <v>101156435</v>
      </c>
      <c r="B103" t="s">
        <v>204</v>
      </c>
      <c r="C103" t="s">
        <v>6002</v>
      </c>
      <c r="D103" t="s">
        <v>218</v>
      </c>
      <c r="E103" t="s">
        <v>218</v>
      </c>
      <c r="F103" s="33">
        <v>46079</v>
      </c>
      <c r="G103" t="s">
        <v>5988</v>
      </c>
      <c r="H103" t="s">
        <v>5705</v>
      </c>
      <c r="I103" t="s">
        <v>326</v>
      </c>
      <c r="J103" t="s">
        <v>241</v>
      </c>
      <c r="K103" t="s">
        <v>5711</v>
      </c>
      <c r="L103" t="s">
        <v>5711</v>
      </c>
      <c r="M103" t="s">
        <v>6003</v>
      </c>
    </row>
    <row r="104" spans="1:13">
      <c r="A104">
        <v>101156438</v>
      </c>
      <c r="B104" t="s">
        <v>204</v>
      </c>
      <c r="C104" t="s">
        <v>6004</v>
      </c>
      <c r="D104" t="s">
        <v>218</v>
      </c>
      <c r="E104" t="s">
        <v>218</v>
      </c>
      <c r="F104" s="33">
        <v>46079</v>
      </c>
      <c r="G104" t="s">
        <v>5988</v>
      </c>
      <c r="H104" t="s">
        <v>5705</v>
      </c>
      <c r="I104" t="s">
        <v>326</v>
      </c>
      <c r="J104" t="s">
        <v>241</v>
      </c>
      <c r="K104" t="s">
        <v>5711</v>
      </c>
      <c r="L104" t="s">
        <v>5711</v>
      </c>
      <c r="M104" t="s">
        <v>6005</v>
      </c>
    </row>
    <row r="105" spans="1:13">
      <c r="A105">
        <v>101161933</v>
      </c>
      <c r="B105" t="s">
        <v>34</v>
      </c>
      <c r="C105" t="s">
        <v>5964</v>
      </c>
      <c r="D105" t="s">
        <v>104</v>
      </c>
      <c r="E105" t="s">
        <v>104</v>
      </c>
      <c r="F105" s="33">
        <v>46079</v>
      </c>
      <c r="G105" t="s">
        <v>6006</v>
      </c>
      <c r="H105" t="s">
        <v>5727</v>
      </c>
      <c r="I105" t="s">
        <v>5678</v>
      </c>
      <c r="J105" t="s">
        <v>70</v>
      </c>
      <c r="K105" t="s">
        <v>5728</v>
      </c>
      <c r="L105" t="s">
        <v>5729</v>
      </c>
      <c r="M105" t="s">
        <v>5966</v>
      </c>
    </row>
    <row r="106" spans="1:13">
      <c r="A106">
        <v>101154398</v>
      </c>
      <c r="B106" t="s">
        <v>6007</v>
      </c>
      <c r="C106" t="s">
        <v>6008</v>
      </c>
      <c r="D106" t="s">
        <v>131</v>
      </c>
      <c r="E106" t="s">
        <v>131</v>
      </c>
      <c r="F106" s="33">
        <v>46078</v>
      </c>
      <c r="G106" t="s">
        <v>6009</v>
      </c>
      <c r="H106" t="s">
        <v>5737</v>
      </c>
      <c r="I106" t="s">
        <v>326</v>
      </c>
      <c r="J106" t="s">
        <v>136</v>
      </c>
      <c r="K106" t="s">
        <v>5728</v>
      </c>
      <c r="L106" t="s">
        <v>5753</v>
      </c>
      <c r="M106" t="s">
        <v>6010</v>
      </c>
    </row>
    <row r="107" spans="1:13">
      <c r="A107">
        <v>101156442</v>
      </c>
      <c r="B107" t="s">
        <v>204</v>
      </c>
      <c r="C107" t="s">
        <v>6011</v>
      </c>
      <c r="D107" t="s">
        <v>219</v>
      </c>
      <c r="E107" t="s">
        <v>219</v>
      </c>
      <c r="F107" s="33">
        <v>46078</v>
      </c>
      <c r="G107" t="s">
        <v>6012</v>
      </c>
      <c r="H107" t="s">
        <v>5705</v>
      </c>
      <c r="I107" t="s">
        <v>326</v>
      </c>
      <c r="J107" t="s">
        <v>241</v>
      </c>
      <c r="K107" t="s">
        <v>5700</v>
      </c>
      <c r="L107" t="s">
        <v>5701</v>
      </c>
      <c r="M107" t="s">
        <v>6013</v>
      </c>
    </row>
    <row r="108" spans="1:13">
      <c r="A108">
        <v>101160716</v>
      </c>
      <c r="B108" t="s">
        <v>204</v>
      </c>
      <c r="C108" t="s">
        <v>6014</v>
      </c>
      <c r="D108" t="s">
        <v>161</v>
      </c>
      <c r="E108" t="s">
        <v>161</v>
      </c>
      <c r="F108" s="33">
        <v>46078</v>
      </c>
      <c r="G108" t="s">
        <v>6015</v>
      </c>
      <c r="H108" t="s">
        <v>5757</v>
      </c>
      <c r="I108" t="s">
        <v>5678</v>
      </c>
      <c r="J108" t="s">
        <v>166</v>
      </c>
      <c r="K108" t="s">
        <v>5700</v>
      </c>
      <c r="L108" t="s">
        <v>5733</v>
      </c>
      <c r="M108" t="s">
        <v>6016</v>
      </c>
    </row>
    <row r="109" spans="1:13">
      <c r="A109">
        <v>101161300</v>
      </c>
      <c r="B109" t="s">
        <v>34</v>
      </c>
      <c r="C109" t="s">
        <v>5873</v>
      </c>
      <c r="D109" t="s">
        <v>99</v>
      </c>
      <c r="E109" t="s">
        <v>99</v>
      </c>
      <c r="F109" s="33">
        <v>46078</v>
      </c>
      <c r="G109" t="s">
        <v>6017</v>
      </c>
      <c r="H109" t="s">
        <v>5727</v>
      </c>
      <c r="I109" t="s">
        <v>5678</v>
      </c>
      <c r="J109" t="s">
        <v>46</v>
      </c>
      <c r="K109" t="s">
        <v>5728</v>
      </c>
      <c r="L109" t="s">
        <v>5729</v>
      </c>
      <c r="M109" t="s">
        <v>5875</v>
      </c>
    </row>
    <row r="110" spans="1:13">
      <c r="A110">
        <v>101144110</v>
      </c>
      <c r="B110" t="s">
        <v>73</v>
      </c>
      <c r="C110" t="s">
        <v>6018</v>
      </c>
      <c r="D110" t="s">
        <v>39</v>
      </c>
      <c r="E110" t="s">
        <v>39</v>
      </c>
      <c r="F110" s="33">
        <v>46078</v>
      </c>
      <c r="G110" t="s">
        <v>6019</v>
      </c>
      <c r="H110" t="s">
        <v>5737</v>
      </c>
      <c r="I110" t="s">
        <v>326</v>
      </c>
      <c r="J110" t="s">
        <v>46</v>
      </c>
      <c r="K110" t="s">
        <v>5728</v>
      </c>
      <c r="L110" t="s">
        <v>5729</v>
      </c>
      <c r="M110" t="s">
        <v>6020</v>
      </c>
    </row>
    <row r="111" spans="1:13">
      <c r="A111">
        <v>101146698</v>
      </c>
      <c r="B111" t="s">
        <v>34</v>
      </c>
      <c r="C111" t="s">
        <v>5859</v>
      </c>
      <c r="D111" t="s">
        <v>226</v>
      </c>
      <c r="E111" t="s">
        <v>226</v>
      </c>
      <c r="F111" s="33">
        <v>46078</v>
      </c>
      <c r="G111" t="s">
        <v>6021</v>
      </c>
      <c r="H111" t="s">
        <v>5737</v>
      </c>
      <c r="I111" t="s">
        <v>326</v>
      </c>
      <c r="J111" t="s">
        <v>136</v>
      </c>
      <c r="K111" t="s">
        <v>5738</v>
      </c>
      <c r="L111" t="s">
        <v>5739</v>
      </c>
      <c r="M111" t="s">
        <v>5861</v>
      </c>
    </row>
    <row r="112" spans="1:13">
      <c r="A112">
        <v>101156415</v>
      </c>
      <c r="B112" t="s">
        <v>204</v>
      </c>
      <c r="C112" t="s">
        <v>6022</v>
      </c>
      <c r="D112" t="s">
        <v>220</v>
      </c>
      <c r="E112" t="s">
        <v>220</v>
      </c>
      <c r="F112" s="33">
        <v>46078</v>
      </c>
      <c r="G112" t="s">
        <v>6023</v>
      </c>
      <c r="H112" t="s">
        <v>5705</v>
      </c>
      <c r="I112" t="s">
        <v>326</v>
      </c>
      <c r="J112" t="s">
        <v>166</v>
      </c>
      <c r="K112" t="s">
        <v>5711</v>
      </c>
      <c r="L112" t="s">
        <v>5711</v>
      </c>
      <c r="M112" t="s">
        <v>6024</v>
      </c>
    </row>
    <row r="113" spans="1:13">
      <c r="A113">
        <v>101157707</v>
      </c>
      <c r="B113" t="s">
        <v>127</v>
      </c>
      <c r="C113" t="s">
        <v>6025</v>
      </c>
      <c r="D113" t="s">
        <v>215</v>
      </c>
      <c r="E113" t="s">
        <v>64</v>
      </c>
      <c r="F113" s="33">
        <v>46078</v>
      </c>
      <c r="G113" t="s">
        <v>6026</v>
      </c>
      <c r="H113" t="s">
        <v>6027</v>
      </c>
      <c r="I113" t="s">
        <v>353</v>
      </c>
      <c r="J113" t="s">
        <v>247</v>
      </c>
      <c r="K113" t="s">
        <v>5836</v>
      </c>
      <c r="L113" t="s">
        <v>5837</v>
      </c>
      <c r="M113" t="s">
        <v>6028</v>
      </c>
    </row>
    <row r="114" spans="1:13">
      <c r="A114">
        <v>101161519</v>
      </c>
      <c r="B114" t="s">
        <v>73</v>
      </c>
      <c r="C114" t="s">
        <v>6029</v>
      </c>
      <c r="D114" t="s">
        <v>104</v>
      </c>
      <c r="E114" t="s">
        <v>104</v>
      </c>
      <c r="F114" s="33">
        <v>46078</v>
      </c>
      <c r="G114" t="s">
        <v>6030</v>
      </c>
      <c r="H114" t="s">
        <v>6031</v>
      </c>
      <c r="I114" t="s">
        <v>5678</v>
      </c>
      <c r="J114" t="s">
        <v>70</v>
      </c>
      <c r="K114" t="s">
        <v>5728</v>
      </c>
      <c r="L114" t="s">
        <v>5729</v>
      </c>
      <c r="M114" t="s">
        <v>6032</v>
      </c>
    </row>
    <row r="115" spans="1:13">
      <c r="A115">
        <v>101160218</v>
      </c>
      <c r="B115" t="s">
        <v>6033</v>
      </c>
      <c r="C115" t="s">
        <v>6034</v>
      </c>
      <c r="D115" t="s">
        <v>193</v>
      </c>
      <c r="E115" t="s">
        <v>5821</v>
      </c>
      <c r="F115" s="33">
        <v>46078</v>
      </c>
      <c r="G115" t="s">
        <v>6035</v>
      </c>
      <c r="H115" t="s">
        <v>6036</v>
      </c>
      <c r="I115" t="s">
        <v>5678</v>
      </c>
      <c r="J115" t="s">
        <v>192</v>
      </c>
      <c r="K115" t="s">
        <v>5700</v>
      </c>
      <c r="L115" t="s">
        <v>5701</v>
      </c>
      <c r="M115" t="s">
        <v>6037</v>
      </c>
    </row>
    <row r="116" spans="1:13">
      <c r="A116">
        <v>101145502</v>
      </c>
      <c r="B116" t="s">
        <v>73</v>
      </c>
      <c r="C116" t="s">
        <v>6038</v>
      </c>
      <c r="D116" t="s">
        <v>220</v>
      </c>
      <c r="E116" t="s">
        <v>220</v>
      </c>
      <c r="F116" s="33">
        <v>46078</v>
      </c>
      <c r="G116" t="s">
        <v>6039</v>
      </c>
      <c r="H116" t="s">
        <v>5737</v>
      </c>
      <c r="I116" t="s">
        <v>326</v>
      </c>
      <c r="J116" t="s">
        <v>166</v>
      </c>
      <c r="K116" t="s">
        <v>5748</v>
      </c>
      <c r="L116" t="s">
        <v>5773</v>
      </c>
      <c r="M116" t="s">
        <v>6040</v>
      </c>
    </row>
    <row r="117" spans="1:13">
      <c r="A117">
        <v>101161301</v>
      </c>
      <c r="B117" t="s">
        <v>34</v>
      </c>
      <c r="C117" t="s">
        <v>94</v>
      </c>
      <c r="D117" t="s">
        <v>99</v>
      </c>
      <c r="E117" t="s">
        <v>99</v>
      </c>
      <c r="F117" s="33">
        <v>46078</v>
      </c>
      <c r="G117" t="s">
        <v>6041</v>
      </c>
      <c r="H117" t="s">
        <v>5737</v>
      </c>
      <c r="I117" t="s">
        <v>5678</v>
      </c>
      <c r="J117" t="s">
        <v>46</v>
      </c>
      <c r="K117" t="s">
        <v>5728</v>
      </c>
      <c r="L117" t="s">
        <v>5729</v>
      </c>
      <c r="M117" t="s">
        <v>98</v>
      </c>
    </row>
    <row r="118" spans="1:13">
      <c r="A118">
        <v>101146497</v>
      </c>
      <c r="B118" t="s">
        <v>34</v>
      </c>
      <c r="C118" t="s">
        <v>123</v>
      </c>
      <c r="D118" t="s">
        <v>119</v>
      </c>
      <c r="E118" t="s">
        <v>119</v>
      </c>
      <c r="F118" s="33">
        <v>46078</v>
      </c>
      <c r="G118" t="s">
        <v>6042</v>
      </c>
      <c r="H118" t="s">
        <v>5737</v>
      </c>
      <c r="I118" t="s">
        <v>326</v>
      </c>
      <c r="J118" t="s">
        <v>46</v>
      </c>
      <c r="K118" t="s">
        <v>5738</v>
      </c>
      <c r="L118" t="s">
        <v>5739</v>
      </c>
      <c r="M118" t="s">
        <v>125</v>
      </c>
    </row>
    <row r="119" spans="1:13">
      <c r="A119">
        <v>101161312</v>
      </c>
      <c r="B119" t="s">
        <v>109</v>
      </c>
      <c r="C119" t="s">
        <v>6043</v>
      </c>
      <c r="D119" t="s">
        <v>215</v>
      </c>
      <c r="E119" t="s">
        <v>64</v>
      </c>
      <c r="F119" s="33">
        <v>46078</v>
      </c>
      <c r="G119" t="s">
        <v>6044</v>
      </c>
      <c r="H119" t="s">
        <v>5727</v>
      </c>
      <c r="I119" t="s">
        <v>5678</v>
      </c>
      <c r="J119" t="s">
        <v>247</v>
      </c>
      <c r="K119" t="s">
        <v>5748</v>
      </c>
      <c r="L119" t="s">
        <v>6045</v>
      </c>
      <c r="M119" t="s">
        <v>6046</v>
      </c>
    </row>
    <row r="120" spans="1:13">
      <c r="A120">
        <v>101160857</v>
      </c>
      <c r="B120" t="s">
        <v>127</v>
      </c>
      <c r="C120" t="s">
        <v>6047</v>
      </c>
      <c r="D120" t="s">
        <v>131</v>
      </c>
      <c r="E120" t="s">
        <v>131</v>
      </c>
      <c r="F120" s="33">
        <v>46078</v>
      </c>
      <c r="G120" t="s">
        <v>6048</v>
      </c>
      <c r="H120" t="s">
        <v>67</v>
      </c>
      <c r="I120" t="s">
        <v>5678</v>
      </c>
      <c r="J120" t="s">
        <v>136</v>
      </c>
      <c r="K120" t="s">
        <v>5738</v>
      </c>
      <c r="L120" t="s">
        <v>5739</v>
      </c>
      <c r="M120" t="s">
        <v>6049</v>
      </c>
    </row>
    <row r="121" spans="1:13">
      <c r="A121">
        <v>101146155</v>
      </c>
      <c r="B121" t="s">
        <v>34</v>
      </c>
      <c r="C121" t="s">
        <v>6050</v>
      </c>
      <c r="D121" t="s">
        <v>119</v>
      </c>
      <c r="E121" t="s">
        <v>119</v>
      </c>
      <c r="F121" s="33">
        <v>46078</v>
      </c>
      <c r="G121" t="s">
        <v>6042</v>
      </c>
      <c r="H121" t="s">
        <v>5737</v>
      </c>
      <c r="I121" t="s">
        <v>326</v>
      </c>
      <c r="J121" t="s">
        <v>46</v>
      </c>
      <c r="K121" t="s">
        <v>5728</v>
      </c>
      <c r="L121" t="s">
        <v>5729</v>
      </c>
      <c r="M121" t="s">
        <v>6051</v>
      </c>
    </row>
    <row r="122" spans="1:13">
      <c r="A122">
        <v>101155897</v>
      </c>
      <c r="B122" t="s">
        <v>82</v>
      </c>
      <c r="C122" t="s">
        <v>6052</v>
      </c>
      <c r="D122" t="s">
        <v>86</v>
      </c>
      <c r="E122" t="s">
        <v>119</v>
      </c>
      <c r="F122" s="33">
        <v>46078</v>
      </c>
      <c r="G122" t="s">
        <v>6053</v>
      </c>
      <c r="H122" t="s">
        <v>5705</v>
      </c>
      <c r="I122" t="s">
        <v>326</v>
      </c>
      <c r="J122" t="s">
        <v>46</v>
      </c>
      <c r="K122" t="s">
        <v>5711</v>
      </c>
      <c r="L122" t="s">
        <v>5711</v>
      </c>
      <c r="M122" t="s">
        <v>6054</v>
      </c>
    </row>
    <row r="123" spans="1:13">
      <c r="A123">
        <v>101156381</v>
      </c>
      <c r="B123" t="s">
        <v>204</v>
      </c>
      <c r="C123" t="s">
        <v>6055</v>
      </c>
      <c r="D123" t="s">
        <v>193</v>
      </c>
      <c r="E123" t="s">
        <v>5821</v>
      </c>
      <c r="F123" s="33">
        <v>46078</v>
      </c>
      <c r="G123" t="s">
        <v>5931</v>
      </c>
      <c r="H123" t="s">
        <v>5705</v>
      </c>
      <c r="I123" t="s">
        <v>326</v>
      </c>
      <c r="J123" t="s">
        <v>192</v>
      </c>
      <c r="K123" t="s">
        <v>5700</v>
      </c>
      <c r="L123" t="s">
        <v>5723</v>
      </c>
      <c r="M123" t="s">
        <v>6056</v>
      </c>
    </row>
    <row r="124" spans="1:13">
      <c r="A124">
        <v>101156423</v>
      </c>
      <c r="B124" t="s">
        <v>204</v>
      </c>
      <c r="C124" t="s">
        <v>6057</v>
      </c>
      <c r="D124" t="s">
        <v>220</v>
      </c>
      <c r="E124" t="s">
        <v>220</v>
      </c>
      <c r="F124" s="33">
        <v>46078</v>
      </c>
      <c r="G124" t="s">
        <v>6058</v>
      </c>
      <c r="H124" t="s">
        <v>5705</v>
      </c>
      <c r="I124" t="s">
        <v>326</v>
      </c>
      <c r="J124" t="s">
        <v>166</v>
      </c>
      <c r="K124" t="s">
        <v>5700</v>
      </c>
      <c r="L124" t="s">
        <v>5723</v>
      </c>
      <c r="M124" t="s">
        <v>6059</v>
      </c>
    </row>
    <row r="125" spans="1:13">
      <c r="A125">
        <v>101156407</v>
      </c>
      <c r="B125" t="s">
        <v>204</v>
      </c>
      <c r="C125" t="s">
        <v>6060</v>
      </c>
      <c r="D125" t="s">
        <v>220</v>
      </c>
      <c r="E125" t="s">
        <v>220</v>
      </c>
      <c r="F125" s="33">
        <v>46078</v>
      </c>
      <c r="G125" t="s">
        <v>6061</v>
      </c>
      <c r="H125" t="s">
        <v>5705</v>
      </c>
      <c r="I125" t="s">
        <v>326</v>
      </c>
      <c r="J125" t="s">
        <v>166</v>
      </c>
      <c r="K125" t="s">
        <v>5711</v>
      </c>
      <c r="L125" t="s">
        <v>5711</v>
      </c>
      <c r="M125" t="s">
        <v>6062</v>
      </c>
    </row>
    <row r="126" spans="1:13">
      <c r="A126">
        <v>101155779</v>
      </c>
      <c r="B126" t="s">
        <v>5978</v>
      </c>
      <c r="C126" t="s">
        <v>6063</v>
      </c>
      <c r="D126" t="s">
        <v>86</v>
      </c>
      <c r="E126" t="s">
        <v>86</v>
      </c>
      <c r="F126" s="33">
        <v>46078</v>
      </c>
      <c r="G126" t="s">
        <v>6064</v>
      </c>
      <c r="H126" t="s">
        <v>5705</v>
      </c>
      <c r="I126" t="s">
        <v>326</v>
      </c>
      <c r="J126" t="s">
        <v>46</v>
      </c>
      <c r="K126" t="s">
        <v>5778</v>
      </c>
      <c r="L126" t="s">
        <v>5981</v>
      </c>
      <c r="M126" t="s">
        <v>6065</v>
      </c>
    </row>
    <row r="127" spans="1:13">
      <c r="A127">
        <v>101146582</v>
      </c>
      <c r="B127" t="s">
        <v>34</v>
      </c>
      <c r="C127" t="s">
        <v>6066</v>
      </c>
      <c r="D127" t="s">
        <v>104</v>
      </c>
      <c r="E127" t="s">
        <v>104</v>
      </c>
      <c r="F127" s="33">
        <v>46078</v>
      </c>
      <c r="G127" t="s">
        <v>5915</v>
      </c>
      <c r="H127" t="s">
        <v>5737</v>
      </c>
      <c r="I127" t="s">
        <v>326</v>
      </c>
      <c r="J127" t="s">
        <v>70</v>
      </c>
      <c r="K127" t="s">
        <v>5738</v>
      </c>
      <c r="L127" t="s">
        <v>5739</v>
      </c>
      <c r="M127" t="s">
        <v>6067</v>
      </c>
    </row>
    <row r="128" spans="1:13">
      <c r="A128">
        <v>101144576</v>
      </c>
      <c r="B128" t="s">
        <v>73</v>
      </c>
      <c r="C128" t="s">
        <v>6068</v>
      </c>
      <c r="D128" t="s">
        <v>39</v>
      </c>
      <c r="E128" t="s">
        <v>39</v>
      </c>
      <c r="F128" s="33">
        <v>46078</v>
      </c>
      <c r="G128" t="s">
        <v>5923</v>
      </c>
      <c r="H128" t="s">
        <v>5737</v>
      </c>
      <c r="I128" t="s">
        <v>326</v>
      </c>
      <c r="J128" t="s">
        <v>46</v>
      </c>
      <c r="K128" t="s">
        <v>5738</v>
      </c>
      <c r="L128" t="s">
        <v>5739</v>
      </c>
      <c r="M128" t="s">
        <v>6069</v>
      </c>
    </row>
    <row r="129" spans="1:13">
      <c r="A129">
        <v>101155751</v>
      </c>
      <c r="B129" t="s">
        <v>6070</v>
      </c>
      <c r="C129" t="s">
        <v>6071</v>
      </c>
      <c r="D129" t="s">
        <v>131</v>
      </c>
      <c r="E129" t="s">
        <v>131</v>
      </c>
      <c r="F129" s="33">
        <v>46078</v>
      </c>
      <c r="G129" t="s">
        <v>6072</v>
      </c>
      <c r="H129" t="s">
        <v>5705</v>
      </c>
      <c r="I129" t="s">
        <v>326</v>
      </c>
      <c r="J129" t="s">
        <v>136</v>
      </c>
      <c r="K129" t="s">
        <v>5778</v>
      </c>
      <c r="L129" t="s">
        <v>182</v>
      </c>
      <c r="M129" t="s">
        <v>6073</v>
      </c>
    </row>
    <row r="130" spans="1:13">
      <c r="A130">
        <v>101161597</v>
      </c>
      <c r="B130" t="s">
        <v>5745</v>
      </c>
      <c r="C130" t="s">
        <v>6074</v>
      </c>
      <c r="D130" t="s">
        <v>193</v>
      </c>
      <c r="E130" t="s">
        <v>193</v>
      </c>
      <c r="F130" s="33">
        <v>46078</v>
      </c>
      <c r="G130" t="s">
        <v>6075</v>
      </c>
      <c r="H130" t="s">
        <v>6076</v>
      </c>
      <c r="I130" t="s">
        <v>5678</v>
      </c>
      <c r="J130" t="s">
        <v>192</v>
      </c>
      <c r="K130" t="s">
        <v>5748</v>
      </c>
      <c r="L130" t="s">
        <v>5749</v>
      </c>
      <c r="M130" t="s">
        <v>6077</v>
      </c>
    </row>
    <row r="131" spans="1:13">
      <c r="A131">
        <v>101161552</v>
      </c>
      <c r="B131" t="s">
        <v>109</v>
      </c>
      <c r="C131" t="s">
        <v>110</v>
      </c>
      <c r="D131" t="s">
        <v>104</v>
      </c>
      <c r="E131" t="s">
        <v>104</v>
      </c>
      <c r="F131" s="33">
        <v>46078</v>
      </c>
      <c r="G131" t="s">
        <v>6078</v>
      </c>
      <c r="H131" t="s">
        <v>5727</v>
      </c>
      <c r="I131" t="s">
        <v>5678</v>
      </c>
      <c r="J131" t="s">
        <v>70</v>
      </c>
      <c r="K131" t="s">
        <v>5748</v>
      </c>
      <c r="L131" t="s">
        <v>6045</v>
      </c>
      <c r="M131" t="s">
        <v>115</v>
      </c>
    </row>
    <row r="132" spans="1:13">
      <c r="A132">
        <v>101155918</v>
      </c>
      <c r="B132" t="s">
        <v>82</v>
      </c>
      <c r="C132" t="s">
        <v>6079</v>
      </c>
      <c r="D132" t="s">
        <v>220</v>
      </c>
      <c r="E132" t="s">
        <v>220</v>
      </c>
      <c r="F132" s="33">
        <v>46078</v>
      </c>
      <c r="G132" t="s">
        <v>6080</v>
      </c>
      <c r="H132" t="s">
        <v>5705</v>
      </c>
      <c r="I132" t="s">
        <v>326</v>
      </c>
      <c r="J132" t="s">
        <v>166</v>
      </c>
      <c r="K132" t="s">
        <v>5711</v>
      </c>
      <c r="L132" t="s">
        <v>5711</v>
      </c>
      <c r="M132" t="s">
        <v>6081</v>
      </c>
    </row>
    <row r="133" spans="1:13">
      <c r="A133">
        <v>101161389</v>
      </c>
      <c r="B133" t="s">
        <v>127</v>
      </c>
      <c r="C133" t="s">
        <v>157</v>
      </c>
      <c r="D133" t="s">
        <v>161</v>
      </c>
      <c r="E133" t="s">
        <v>161</v>
      </c>
      <c r="F133" s="33">
        <v>46078</v>
      </c>
      <c r="G133" t="s">
        <v>6082</v>
      </c>
      <c r="H133" t="s">
        <v>67</v>
      </c>
      <c r="I133" t="s">
        <v>5678</v>
      </c>
      <c r="J133" t="s">
        <v>166</v>
      </c>
      <c r="K133" t="s">
        <v>5738</v>
      </c>
      <c r="L133" t="s">
        <v>5739</v>
      </c>
      <c r="M133" t="s">
        <v>165</v>
      </c>
    </row>
    <row r="134" spans="1:13">
      <c r="A134">
        <v>101161596</v>
      </c>
      <c r="B134" t="s">
        <v>34</v>
      </c>
      <c r="C134" t="s">
        <v>387</v>
      </c>
      <c r="D134" t="s">
        <v>153</v>
      </c>
      <c r="E134" t="s">
        <v>153</v>
      </c>
      <c r="F134" s="33">
        <v>46078</v>
      </c>
      <c r="G134" t="s">
        <v>6083</v>
      </c>
      <c r="H134" t="s">
        <v>5777</v>
      </c>
      <c r="I134" t="s">
        <v>5678</v>
      </c>
      <c r="J134" t="s">
        <v>70</v>
      </c>
      <c r="K134" t="s">
        <v>5728</v>
      </c>
      <c r="L134" t="s">
        <v>5729</v>
      </c>
      <c r="M134" t="s">
        <v>6084</v>
      </c>
    </row>
    <row r="135" spans="1:13">
      <c r="A135">
        <v>101161452</v>
      </c>
      <c r="B135" t="s">
        <v>292</v>
      </c>
      <c r="C135" t="s">
        <v>293</v>
      </c>
      <c r="D135" t="s">
        <v>99</v>
      </c>
      <c r="E135" t="s">
        <v>99</v>
      </c>
      <c r="F135" s="33">
        <v>46078</v>
      </c>
      <c r="G135" t="s">
        <v>6085</v>
      </c>
      <c r="H135" t="s">
        <v>5757</v>
      </c>
      <c r="I135" t="s">
        <v>5678</v>
      </c>
      <c r="J135" t="s">
        <v>46</v>
      </c>
      <c r="K135" t="s">
        <v>5700</v>
      </c>
      <c r="L135" t="s">
        <v>5733</v>
      </c>
      <c r="M135" t="s">
        <v>6086</v>
      </c>
    </row>
    <row r="136" spans="1:13">
      <c r="A136">
        <v>101146501</v>
      </c>
      <c r="B136" t="s">
        <v>34</v>
      </c>
      <c r="C136" t="s">
        <v>6087</v>
      </c>
      <c r="D136" t="s">
        <v>119</v>
      </c>
      <c r="E136" t="s">
        <v>119</v>
      </c>
      <c r="F136" s="33">
        <v>46078</v>
      </c>
      <c r="G136" t="s">
        <v>5908</v>
      </c>
      <c r="H136" t="s">
        <v>5737</v>
      </c>
      <c r="I136" t="s">
        <v>326</v>
      </c>
      <c r="J136" t="s">
        <v>46</v>
      </c>
      <c r="K136" t="s">
        <v>5728</v>
      </c>
      <c r="L136" t="s">
        <v>5729</v>
      </c>
      <c r="M136" t="s">
        <v>6088</v>
      </c>
    </row>
    <row r="137" spans="1:13">
      <c r="A137">
        <v>101156370</v>
      </c>
      <c r="B137" t="s">
        <v>204</v>
      </c>
      <c r="C137" t="s">
        <v>6089</v>
      </c>
      <c r="D137" t="s">
        <v>193</v>
      </c>
      <c r="E137" t="s">
        <v>5821</v>
      </c>
      <c r="F137" s="33">
        <v>46078</v>
      </c>
      <c r="G137" t="s">
        <v>5931</v>
      </c>
      <c r="H137" t="s">
        <v>5705</v>
      </c>
      <c r="I137" t="s">
        <v>326</v>
      </c>
      <c r="J137" t="s">
        <v>192</v>
      </c>
      <c r="K137" t="s">
        <v>5711</v>
      </c>
      <c r="L137" t="s">
        <v>5711</v>
      </c>
      <c r="M137" t="s">
        <v>6090</v>
      </c>
    </row>
    <row r="138" spans="1:13">
      <c r="A138">
        <v>101156083</v>
      </c>
      <c r="B138" t="s">
        <v>292</v>
      </c>
      <c r="C138" t="s">
        <v>6091</v>
      </c>
      <c r="D138" t="s">
        <v>86</v>
      </c>
      <c r="E138" t="s">
        <v>86</v>
      </c>
      <c r="F138" s="33">
        <v>46078</v>
      </c>
      <c r="G138" t="s">
        <v>6064</v>
      </c>
      <c r="H138" t="s">
        <v>5705</v>
      </c>
      <c r="I138" t="s">
        <v>326</v>
      </c>
      <c r="J138" t="s">
        <v>46</v>
      </c>
      <c r="K138" t="s">
        <v>5700</v>
      </c>
      <c r="L138" t="s">
        <v>5733</v>
      </c>
      <c r="M138" t="s">
        <v>6092</v>
      </c>
    </row>
    <row r="139" spans="1:13">
      <c r="A139">
        <v>101161532</v>
      </c>
      <c r="B139" t="s">
        <v>34</v>
      </c>
      <c r="C139" t="s">
        <v>375</v>
      </c>
      <c r="D139" t="s">
        <v>64</v>
      </c>
      <c r="E139" t="s">
        <v>64</v>
      </c>
      <c r="F139" s="33">
        <v>46078</v>
      </c>
      <c r="G139" t="s">
        <v>6093</v>
      </c>
      <c r="H139" t="s">
        <v>5727</v>
      </c>
      <c r="I139" t="s">
        <v>5678</v>
      </c>
      <c r="J139" t="s">
        <v>70</v>
      </c>
      <c r="K139" t="s">
        <v>5728</v>
      </c>
      <c r="L139" t="s">
        <v>5729</v>
      </c>
      <c r="M139" t="s">
        <v>6094</v>
      </c>
    </row>
    <row r="140" spans="1:13">
      <c r="A140">
        <v>101161253</v>
      </c>
      <c r="B140" t="s">
        <v>34</v>
      </c>
      <c r="C140" t="s">
        <v>6095</v>
      </c>
      <c r="D140" t="s">
        <v>226</v>
      </c>
      <c r="E140" t="s">
        <v>226</v>
      </c>
      <c r="F140" s="33">
        <v>46077</v>
      </c>
      <c r="G140" t="s">
        <v>6096</v>
      </c>
      <c r="H140" t="s">
        <v>5805</v>
      </c>
      <c r="I140" t="s">
        <v>5678</v>
      </c>
      <c r="J140" t="s">
        <v>136</v>
      </c>
      <c r="K140" t="s">
        <v>5728</v>
      </c>
      <c r="L140" t="s">
        <v>5729</v>
      </c>
      <c r="M140" t="s">
        <v>6097</v>
      </c>
    </row>
    <row r="141" spans="1:13">
      <c r="A141">
        <v>101161239</v>
      </c>
      <c r="B141" t="s">
        <v>73</v>
      </c>
      <c r="C141" t="s">
        <v>6098</v>
      </c>
      <c r="D141" t="s">
        <v>39</v>
      </c>
      <c r="E141" t="s">
        <v>119</v>
      </c>
      <c r="F141" s="33">
        <v>46077</v>
      </c>
      <c r="G141" t="s">
        <v>6099</v>
      </c>
      <c r="H141" t="s">
        <v>5805</v>
      </c>
      <c r="I141" t="s">
        <v>5678</v>
      </c>
      <c r="J141" t="s">
        <v>46</v>
      </c>
      <c r="K141" t="s">
        <v>5728</v>
      </c>
      <c r="L141" t="s">
        <v>5729</v>
      </c>
      <c r="M141" t="s">
        <v>6100</v>
      </c>
    </row>
    <row r="142" spans="1:13">
      <c r="A142">
        <v>101160800</v>
      </c>
      <c r="B142" t="s">
        <v>73</v>
      </c>
      <c r="C142" t="s">
        <v>6101</v>
      </c>
      <c r="D142" t="s">
        <v>99</v>
      </c>
      <c r="E142" t="s">
        <v>99</v>
      </c>
      <c r="F142" s="33">
        <v>46077</v>
      </c>
      <c r="G142" t="s">
        <v>6102</v>
      </c>
      <c r="H142" t="s">
        <v>6103</v>
      </c>
      <c r="I142" t="s">
        <v>5678</v>
      </c>
      <c r="J142" t="s">
        <v>46</v>
      </c>
      <c r="K142" t="s">
        <v>5748</v>
      </c>
      <c r="L142" t="s">
        <v>5773</v>
      </c>
      <c r="M142" t="s">
        <v>6104</v>
      </c>
    </row>
    <row r="143" spans="1:13">
      <c r="A143">
        <v>101156873</v>
      </c>
      <c r="B143" t="s">
        <v>5998</v>
      </c>
      <c r="C143" t="s">
        <v>6105</v>
      </c>
      <c r="D143" t="s">
        <v>131</v>
      </c>
      <c r="E143" t="s">
        <v>131</v>
      </c>
      <c r="F143" s="33">
        <v>46077</v>
      </c>
      <c r="G143" t="s">
        <v>6106</v>
      </c>
      <c r="H143" t="s">
        <v>5705</v>
      </c>
      <c r="I143" t="s">
        <v>326</v>
      </c>
      <c r="J143" t="s">
        <v>136</v>
      </c>
      <c r="K143" t="s">
        <v>5711</v>
      </c>
      <c r="L143" t="s">
        <v>5711</v>
      </c>
      <c r="M143" t="s">
        <v>6107</v>
      </c>
    </row>
    <row r="144" spans="1:13">
      <c r="A144">
        <v>101160302</v>
      </c>
      <c r="B144" t="s">
        <v>5745</v>
      </c>
      <c r="C144" t="s">
        <v>6108</v>
      </c>
      <c r="D144" t="s">
        <v>215</v>
      </c>
      <c r="E144" t="s">
        <v>221</v>
      </c>
      <c r="F144" s="33">
        <v>46077</v>
      </c>
      <c r="G144" t="s">
        <v>6109</v>
      </c>
      <c r="H144" t="s">
        <v>6103</v>
      </c>
      <c r="I144" t="s">
        <v>5678</v>
      </c>
      <c r="J144" t="s">
        <v>247</v>
      </c>
      <c r="K144" t="s">
        <v>5748</v>
      </c>
      <c r="L144" t="s">
        <v>5773</v>
      </c>
      <c r="M144" t="s">
        <v>6110</v>
      </c>
    </row>
    <row r="145" spans="1:13">
      <c r="A145">
        <v>101161254</v>
      </c>
      <c r="B145" t="s">
        <v>34</v>
      </c>
      <c r="C145" t="s">
        <v>6111</v>
      </c>
      <c r="D145" t="s">
        <v>226</v>
      </c>
      <c r="E145" t="s">
        <v>226</v>
      </c>
      <c r="F145" s="33">
        <v>46077</v>
      </c>
      <c r="G145" t="s">
        <v>6096</v>
      </c>
      <c r="H145" t="s">
        <v>5805</v>
      </c>
      <c r="I145" t="s">
        <v>5678</v>
      </c>
      <c r="J145" t="s">
        <v>136</v>
      </c>
      <c r="K145" t="s">
        <v>5738</v>
      </c>
      <c r="L145" t="s">
        <v>5739</v>
      </c>
      <c r="M145" t="s">
        <v>6112</v>
      </c>
    </row>
    <row r="146" spans="1:13">
      <c r="A146">
        <v>101160493</v>
      </c>
      <c r="B146" t="s">
        <v>82</v>
      </c>
      <c r="C146" t="s">
        <v>83</v>
      </c>
      <c r="D146" t="s">
        <v>86</v>
      </c>
      <c r="E146" t="s">
        <v>86</v>
      </c>
      <c r="F146" s="33">
        <v>46077</v>
      </c>
      <c r="G146" t="s">
        <v>6113</v>
      </c>
      <c r="H146" t="s">
        <v>5699</v>
      </c>
      <c r="I146" t="s">
        <v>5678</v>
      </c>
      <c r="J146" t="s">
        <v>46</v>
      </c>
      <c r="K146" t="s">
        <v>5711</v>
      </c>
      <c r="L146" t="s">
        <v>5711</v>
      </c>
      <c r="M146" t="s">
        <v>92</v>
      </c>
    </row>
    <row r="147" spans="1:13">
      <c r="A147">
        <v>101156935</v>
      </c>
      <c r="B147" t="s">
        <v>5899</v>
      </c>
      <c r="C147" t="s">
        <v>6114</v>
      </c>
      <c r="D147" t="s">
        <v>131</v>
      </c>
      <c r="E147" t="s">
        <v>131</v>
      </c>
      <c r="F147" s="33">
        <v>46077</v>
      </c>
      <c r="G147" t="s">
        <v>6115</v>
      </c>
      <c r="H147" t="s">
        <v>5705</v>
      </c>
      <c r="I147" t="s">
        <v>326</v>
      </c>
      <c r="J147" t="s">
        <v>136</v>
      </c>
      <c r="K147" t="s">
        <v>5700</v>
      </c>
      <c r="L147" t="s">
        <v>5733</v>
      </c>
      <c r="M147" t="s">
        <v>6116</v>
      </c>
    </row>
    <row r="148" spans="1:13">
      <c r="A148">
        <v>101146055</v>
      </c>
      <c r="B148" t="s">
        <v>34</v>
      </c>
      <c r="C148" t="s">
        <v>5825</v>
      </c>
      <c r="D148" t="s">
        <v>119</v>
      </c>
      <c r="E148" t="s">
        <v>119</v>
      </c>
      <c r="F148" s="33">
        <v>46077</v>
      </c>
      <c r="G148" t="s">
        <v>6117</v>
      </c>
      <c r="H148" t="s">
        <v>5737</v>
      </c>
      <c r="I148" t="s">
        <v>326</v>
      </c>
      <c r="J148" t="s">
        <v>46</v>
      </c>
      <c r="K148" t="s">
        <v>5738</v>
      </c>
      <c r="L148" t="s">
        <v>5739</v>
      </c>
      <c r="M148" t="s">
        <v>5827</v>
      </c>
    </row>
    <row r="149" spans="1:13">
      <c r="A149">
        <v>101145640</v>
      </c>
      <c r="B149" t="s">
        <v>73</v>
      </c>
      <c r="C149" t="s">
        <v>6118</v>
      </c>
      <c r="D149" t="s">
        <v>39</v>
      </c>
      <c r="E149" t="s">
        <v>39</v>
      </c>
      <c r="F149" s="33">
        <v>46077</v>
      </c>
      <c r="G149" t="s">
        <v>6119</v>
      </c>
      <c r="H149" t="s">
        <v>5737</v>
      </c>
      <c r="I149" t="s">
        <v>326</v>
      </c>
      <c r="J149" t="s">
        <v>46</v>
      </c>
      <c r="K149" t="s">
        <v>5748</v>
      </c>
      <c r="L149" t="s">
        <v>5773</v>
      </c>
      <c r="M149" t="s">
        <v>6120</v>
      </c>
    </row>
    <row r="150" spans="1:13">
      <c r="A150">
        <v>101145561</v>
      </c>
      <c r="B150" t="s">
        <v>73</v>
      </c>
      <c r="C150" t="s">
        <v>6121</v>
      </c>
      <c r="D150" t="s">
        <v>39</v>
      </c>
      <c r="E150" t="s">
        <v>39</v>
      </c>
      <c r="F150" s="33">
        <v>46077</v>
      </c>
      <c r="G150" t="s">
        <v>6122</v>
      </c>
      <c r="H150" t="s">
        <v>5737</v>
      </c>
      <c r="I150" t="s">
        <v>326</v>
      </c>
      <c r="J150" t="s">
        <v>46</v>
      </c>
      <c r="K150" t="s">
        <v>5748</v>
      </c>
      <c r="L150" t="s">
        <v>5773</v>
      </c>
      <c r="M150" t="s">
        <v>6123</v>
      </c>
    </row>
    <row r="151" spans="1:13">
      <c r="A151">
        <v>101160920</v>
      </c>
      <c r="B151" t="s">
        <v>5745</v>
      </c>
      <c r="C151" t="s">
        <v>6124</v>
      </c>
      <c r="D151" t="s">
        <v>104</v>
      </c>
      <c r="E151" t="s">
        <v>104</v>
      </c>
      <c r="F151" s="33">
        <v>46077</v>
      </c>
      <c r="G151" t="s">
        <v>6125</v>
      </c>
      <c r="H151" t="s">
        <v>67</v>
      </c>
      <c r="I151" t="s">
        <v>5678</v>
      </c>
      <c r="J151" t="s">
        <v>70</v>
      </c>
      <c r="K151" t="s">
        <v>5836</v>
      </c>
      <c r="L151" t="s">
        <v>6126</v>
      </c>
      <c r="M151" t="s">
        <v>6127</v>
      </c>
    </row>
    <row r="152" spans="1:13">
      <c r="A152">
        <v>101161273</v>
      </c>
      <c r="B152" t="s">
        <v>73</v>
      </c>
      <c r="C152" t="s">
        <v>6128</v>
      </c>
      <c r="D152" t="s">
        <v>193</v>
      </c>
      <c r="E152" t="s">
        <v>193</v>
      </c>
      <c r="F152" s="33">
        <v>46077</v>
      </c>
      <c r="G152" t="s">
        <v>6129</v>
      </c>
      <c r="H152" t="s">
        <v>67</v>
      </c>
      <c r="I152" t="s">
        <v>5678</v>
      </c>
      <c r="J152" t="s">
        <v>192</v>
      </c>
      <c r="K152" t="s">
        <v>5748</v>
      </c>
      <c r="L152" t="s">
        <v>5773</v>
      </c>
      <c r="M152" t="s">
        <v>6130</v>
      </c>
    </row>
    <row r="153" spans="1:13">
      <c r="A153">
        <v>101143374</v>
      </c>
      <c r="B153" t="s">
        <v>5745</v>
      </c>
      <c r="C153" t="s">
        <v>6124</v>
      </c>
      <c r="D153" t="s">
        <v>104</v>
      </c>
      <c r="E153" t="s">
        <v>104</v>
      </c>
      <c r="F153" s="33">
        <v>46077</v>
      </c>
      <c r="G153" t="s">
        <v>6131</v>
      </c>
      <c r="H153" t="s">
        <v>5737</v>
      </c>
      <c r="I153" t="s">
        <v>326</v>
      </c>
      <c r="J153" t="s">
        <v>70</v>
      </c>
      <c r="K153" t="s">
        <v>5836</v>
      </c>
      <c r="L153" t="s">
        <v>6126</v>
      </c>
      <c r="M153" t="s">
        <v>6127</v>
      </c>
    </row>
    <row r="154" spans="1:13">
      <c r="A154">
        <v>101159829</v>
      </c>
      <c r="B154" t="s">
        <v>6132</v>
      </c>
      <c r="C154" t="s">
        <v>6133</v>
      </c>
      <c r="D154" t="s">
        <v>193</v>
      </c>
      <c r="E154" t="s">
        <v>5821</v>
      </c>
      <c r="F154" s="33">
        <v>46077</v>
      </c>
      <c r="G154" t="s">
        <v>6134</v>
      </c>
      <c r="H154" t="s">
        <v>5705</v>
      </c>
      <c r="I154" t="s">
        <v>326</v>
      </c>
      <c r="J154" t="s">
        <v>192</v>
      </c>
      <c r="K154" t="s">
        <v>5700</v>
      </c>
      <c r="L154" t="s">
        <v>5723</v>
      </c>
      <c r="M154" t="s">
        <v>6135</v>
      </c>
    </row>
    <row r="155" spans="1:13">
      <c r="A155">
        <v>101161260</v>
      </c>
      <c r="B155" t="s">
        <v>127</v>
      </c>
      <c r="C155" t="s">
        <v>5853</v>
      </c>
      <c r="D155" t="s">
        <v>39</v>
      </c>
      <c r="E155" t="s">
        <v>119</v>
      </c>
      <c r="F155" s="33">
        <v>46077</v>
      </c>
      <c r="G155" t="s">
        <v>6136</v>
      </c>
      <c r="H155" t="s">
        <v>5805</v>
      </c>
      <c r="I155" t="s">
        <v>5678</v>
      </c>
      <c r="J155" t="s">
        <v>46</v>
      </c>
      <c r="K155" t="s">
        <v>5728</v>
      </c>
      <c r="L155" t="s">
        <v>5729</v>
      </c>
      <c r="M155" t="s">
        <v>5855</v>
      </c>
    </row>
    <row r="156" spans="1:13">
      <c r="A156">
        <v>101161268</v>
      </c>
      <c r="B156" t="s">
        <v>109</v>
      </c>
      <c r="C156" t="s">
        <v>6137</v>
      </c>
      <c r="D156" t="s">
        <v>39</v>
      </c>
      <c r="E156" t="s">
        <v>39</v>
      </c>
      <c r="F156" s="33">
        <v>46077</v>
      </c>
      <c r="G156" t="s">
        <v>6138</v>
      </c>
      <c r="H156" t="s">
        <v>5727</v>
      </c>
      <c r="I156" t="s">
        <v>5678</v>
      </c>
      <c r="J156" t="s">
        <v>46</v>
      </c>
      <c r="K156" t="s">
        <v>5748</v>
      </c>
      <c r="L156" t="s">
        <v>6045</v>
      </c>
      <c r="M156" t="s">
        <v>6139</v>
      </c>
    </row>
    <row r="157" spans="1:13">
      <c r="A157">
        <v>101161561</v>
      </c>
      <c r="B157" t="s">
        <v>73</v>
      </c>
      <c r="C157" t="s">
        <v>6038</v>
      </c>
      <c r="D157" t="s">
        <v>220</v>
      </c>
      <c r="E157" t="s">
        <v>220</v>
      </c>
      <c r="F157" s="33">
        <v>46077</v>
      </c>
      <c r="G157" t="s">
        <v>6140</v>
      </c>
      <c r="H157" t="s">
        <v>67</v>
      </c>
      <c r="I157" t="s">
        <v>5678</v>
      </c>
      <c r="J157" t="s">
        <v>166</v>
      </c>
      <c r="K157" t="s">
        <v>5748</v>
      </c>
      <c r="L157" t="s">
        <v>5773</v>
      </c>
      <c r="M157" t="s">
        <v>6040</v>
      </c>
    </row>
    <row r="158" spans="1:13">
      <c r="A158">
        <v>101161389</v>
      </c>
      <c r="B158" t="s">
        <v>127</v>
      </c>
      <c r="C158" t="s">
        <v>157</v>
      </c>
      <c r="D158" t="s">
        <v>161</v>
      </c>
      <c r="E158" t="s">
        <v>161</v>
      </c>
      <c r="F158" s="33">
        <v>46077</v>
      </c>
      <c r="G158" t="s">
        <v>6141</v>
      </c>
      <c r="H158" t="s">
        <v>67</v>
      </c>
      <c r="I158" t="s">
        <v>5678</v>
      </c>
      <c r="J158" t="s">
        <v>166</v>
      </c>
      <c r="K158" t="s">
        <v>5738</v>
      </c>
      <c r="L158" t="s">
        <v>5739</v>
      </c>
      <c r="M158" t="s">
        <v>165</v>
      </c>
    </row>
    <row r="159" spans="1:13">
      <c r="A159">
        <v>101156786</v>
      </c>
      <c r="B159" t="s">
        <v>177</v>
      </c>
      <c r="C159" t="s">
        <v>6142</v>
      </c>
      <c r="D159" t="s">
        <v>193</v>
      </c>
      <c r="E159" t="s">
        <v>193</v>
      </c>
      <c r="F159" s="33">
        <v>46077</v>
      </c>
      <c r="G159" t="s">
        <v>6143</v>
      </c>
      <c r="H159" t="s">
        <v>5705</v>
      </c>
      <c r="I159" t="s">
        <v>326</v>
      </c>
      <c r="J159" t="s">
        <v>192</v>
      </c>
      <c r="K159" t="s">
        <v>5778</v>
      </c>
      <c r="L159" t="s">
        <v>182</v>
      </c>
      <c r="M159" t="s">
        <v>6144</v>
      </c>
    </row>
    <row r="160" spans="1:13">
      <c r="A160">
        <v>101161402</v>
      </c>
      <c r="B160" t="s">
        <v>34</v>
      </c>
      <c r="C160" t="s">
        <v>6145</v>
      </c>
      <c r="D160" t="s">
        <v>39</v>
      </c>
      <c r="E160" t="s">
        <v>39</v>
      </c>
      <c r="F160" s="33">
        <v>46077</v>
      </c>
      <c r="G160" t="s">
        <v>6146</v>
      </c>
      <c r="H160" t="s">
        <v>5727</v>
      </c>
      <c r="I160" t="s">
        <v>5678</v>
      </c>
      <c r="J160" t="s">
        <v>46</v>
      </c>
      <c r="K160" t="s">
        <v>5728</v>
      </c>
      <c r="L160" t="s">
        <v>5729</v>
      </c>
      <c r="M160" t="s">
        <v>6147</v>
      </c>
    </row>
    <row r="161" spans="1:13">
      <c r="A161">
        <v>101159914</v>
      </c>
      <c r="B161" t="s">
        <v>204</v>
      </c>
      <c r="C161" t="s">
        <v>6148</v>
      </c>
      <c r="D161" t="s">
        <v>193</v>
      </c>
      <c r="E161" t="s">
        <v>193</v>
      </c>
      <c r="F161" s="33">
        <v>46077</v>
      </c>
      <c r="G161" t="s">
        <v>6149</v>
      </c>
      <c r="H161" t="s">
        <v>6150</v>
      </c>
      <c r="I161" t="s">
        <v>5678</v>
      </c>
      <c r="J161" t="s">
        <v>192</v>
      </c>
      <c r="K161" t="s">
        <v>5700</v>
      </c>
      <c r="L161" t="s">
        <v>5701</v>
      </c>
      <c r="M161" t="s">
        <v>6151</v>
      </c>
    </row>
    <row r="162" spans="1:13">
      <c r="A162">
        <v>101155755</v>
      </c>
      <c r="B162" t="s">
        <v>6070</v>
      </c>
      <c r="C162" t="s">
        <v>6152</v>
      </c>
      <c r="D162" t="s">
        <v>86</v>
      </c>
      <c r="E162" t="s">
        <v>86</v>
      </c>
      <c r="F162" s="33">
        <v>46077</v>
      </c>
      <c r="G162" t="s">
        <v>6153</v>
      </c>
      <c r="H162" t="s">
        <v>5705</v>
      </c>
      <c r="I162" t="s">
        <v>326</v>
      </c>
      <c r="J162" t="s">
        <v>46</v>
      </c>
      <c r="K162" t="s">
        <v>5778</v>
      </c>
      <c r="L162" t="s">
        <v>182</v>
      </c>
      <c r="M162" t="s">
        <v>6154</v>
      </c>
    </row>
    <row r="163" spans="1:13">
      <c r="A163">
        <v>101148096</v>
      </c>
      <c r="B163" t="s">
        <v>127</v>
      </c>
      <c r="C163" t="s">
        <v>5853</v>
      </c>
      <c r="D163" t="s">
        <v>39</v>
      </c>
      <c r="E163" t="s">
        <v>119</v>
      </c>
      <c r="F163" s="33">
        <v>46077</v>
      </c>
      <c r="G163" t="s">
        <v>6042</v>
      </c>
      <c r="H163" t="s">
        <v>5737</v>
      </c>
      <c r="I163" t="s">
        <v>326</v>
      </c>
      <c r="J163" t="s">
        <v>46</v>
      </c>
      <c r="K163" t="s">
        <v>5728</v>
      </c>
      <c r="L163" t="s">
        <v>5729</v>
      </c>
      <c r="M163" t="s">
        <v>5855</v>
      </c>
    </row>
    <row r="164" spans="1:13">
      <c r="A164">
        <v>101161403</v>
      </c>
      <c r="B164" t="s">
        <v>34</v>
      </c>
      <c r="C164" t="s">
        <v>366</v>
      </c>
      <c r="D164" t="s">
        <v>39</v>
      </c>
      <c r="E164" t="s">
        <v>39</v>
      </c>
      <c r="F164" s="33">
        <v>46077</v>
      </c>
      <c r="G164" t="s">
        <v>6155</v>
      </c>
      <c r="H164" t="s">
        <v>6076</v>
      </c>
      <c r="I164" t="s">
        <v>5678</v>
      </c>
      <c r="J164" t="s">
        <v>46</v>
      </c>
      <c r="K164" t="s">
        <v>5728</v>
      </c>
      <c r="L164" t="s">
        <v>5729</v>
      </c>
      <c r="M164" t="s">
        <v>6156</v>
      </c>
    </row>
    <row r="165" spans="1:13">
      <c r="A165">
        <v>101161275</v>
      </c>
      <c r="B165" t="s">
        <v>73</v>
      </c>
      <c r="C165" t="s">
        <v>5834</v>
      </c>
      <c r="D165" t="s">
        <v>99</v>
      </c>
      <c r="E165" t="s">
        <v>99</v>
      </c>
      <c r="F165" s="33">
        <v>46077</v>
      </c>
      <c r="G165" t="s">
        <v>6017</v>
      </c>
      <c r="H165" t="s">
        <v>67</v>
      </c>
      <c r="I165" t="s">
        <v>5678</v>
      </c>
      <c r="J165" t="s">
        <v>46</v>
      </c>
      <c r="K165" t="s">
        <v>5836</v>
      </c>
      <c r="L165" t="s">
        <v>5837</v>
      </c>
      <c r="M165" t="s">
        <v>5838</v>
      </c>
    </row>
    <row r="166" spans="1:13">
      <c r="A166">
        <v>101161312</v>
      </c>
      <c r="B166" t="s">
        <v>109</v>
      </c>
      <c r="C166" t="s">
        <v>6043</v>
      </c>
      <c r="D166" t="s">
        <v>215</v>
      </c>
      <c r="E166" t="s">
        <v>64</v>
      </c>
      <c r="F166" s="33">
        <v>46077</v>
      </c>
      <c r="G166" t="s">
        <v>6157</v>
      </c>
      <c r="H166" t="s">
        <v>5727</v>
      </c>
      <c r="I166" t="s">
        <v>5678</v>
      </c>
      <c r="J166" t="s">
        <v>247</v>
      </c>
      <c r="K166" t="s">
        <v>5748</v>
      </c>
      <c r="L166" t="s">
        <v>6045</v>
      </c>
      <c r="M166" t="s">
        <v>6046</v>
      </c>
    </row>
    <row r="167" spans="1:13">
      <c r="A167">
        <v>101161372</v>
      </c>
      <c r="B167" t="s">
        <v>5745</v>
      </c>
      <c r="C167" t="s">
        <v>5952</v>
      </c>
      <c r="D167" t="s">
        <v>221</v>
      </c>
      <c r="E167" t="s">
        <v>221</v>
      </c>
      <c r="F167" s="33">
        <v>46077</v>
      </c>
      <c r="G167" t="s">
        <v>6158</v>
      </c>
      <c r="H167" t="s">
        <v>5805</v>
      </c>
      <c r="I167" t="s">
        <v>5678</v>
      </c>
      <c r="J167" t="s">
        <v>247</v>
      </c>
      <c r="K167" t="s">
        <v>5836</v>
      </c>
      <c r="L167" t="s">
        <v>5837</v>
      </c>
      <c r="M167" t="s">
        <v>5954</v>
      </c>
    </row>
    <row r="168" spans="1:13">
      <c r="A168">
        <v>101161399</v>
      </c>
      <c r="B168" t="s">
        <v>204</v>
      </c>
      <c r="C168" t="s">
        <v>6159</v>
      </c>
      <c r="D168" t="s">
        <v>193</v>
      </c>
      <c r="E168" t="s">
        <v>5821</v>
      </c>
      <c r="F168" s="33">
        <v>46077</v>
      </c>
      <c r="G168" t="s">
        <v>6160</v>
      </c>
      <c r="H168" t="s">
        <v>6161</v>
      </c>
      <c r="I168" t="s">
        <v>5678</v>
      </c>
      <c r="J168" t="s">
        <v>192</v>
      </c>
      <c r="K168" t="s">
        <v>5700</v>
      </c>
      <c r="L168" t="s">
        <v>5723</v>
      </c>
      <c r="M168" t="s">
        <v>6162</v>
      </c>
    </row>
    <row r="169" spans="1:13">
      <c r="A169">
        <v>101143251</v>
      </c>
      <c r="B169" t="s">
        <v>5745</v>
      </c>
      <c r="C169" t="s">
        <v>6108</v>
      </c>
      <c r="D169" t="s">
        <v>215</v>
      </c>
      <c r="E169" t="s">
        <v>221</v>
      </c>
      <c r="F169" s="33">
        <v>46077</v>
      </c>
      <c r="G169" t="s">
        <v>6163</v>
      </c>
      <c r="H169" t="s">
        <v>5737</v>
      </c>
      <c r="I169" t="s">
        <v>326</v>
      </c>
      <c r="J169" t="s">
        <v>247</v>
      </c>
      <c r="K169" t="s">
        <v>5748</v>
      </c>
      <c r="L169" t="s">
        <v>5773</v>
      </c>
      <c r="M169" t="s">
        <v>6110</v>
      </c>
    </row>
    <row r="170" spans="1:13">
      <c r="A170">
        <v>101161379</v>
      </c>
      <c r="B170" t="s">
        <v>73</v>
      </c>
      <c r="C170" t="s">
        <v>5846</v>
      </c>
      <c r="D170" t="s">
        <v>131</v>
      </c>
      <c r="E170" t="s">
        <v>131</v>
      </c>
      <c r="F170" s="33">
        <v>46077</v>
      </c>
      <c r="G170" t="s">
        <v>6164</v>
      </c>
      <c r="H170" t="s">
        <v>5805</v>
      </c>
      <c r="I170" t="s">
        <v>5678</v>
      </c>
      <c r="J170" t="s">
        <v>136</v>
      </c>
      <c r="K170" t="s">
        <v>5748</v>
      </c>
      <c r="L170" t="s">
        <v>5773</v>
      </c>
      <c r="M170" t="s">
        <v>5848</v>
      </c>
    </row>
    <row r="171" spans="1:13">
      <c r="A171">
        <v>101146366</v>
      </c>
      <c r="B171" t="s">
        <v>34</v>
      </c>
      <c r="C171" t="s">
        <v>6165</v>
      </c>
      <c r="D171" t="s">
        <v>119</v>
      </c>
      <c r="E171" t="s">
        <v>119</v>
      </c>
      <c r="F171" s="33">
        <v>46076</v>
      </c>
      <c r="G171" t="s">
        <v>6166</v>
      </c>
      <c r="H171" t="s">
        <v>5737</v>
      </c>
      <c r="I171" t="s">
        <v>326</v>
      </c>
      <c r="J171" t="s">
        <v>46</v>
      </c>
      <c r="K171" t="s">
        <v>5728</v>
      </c>
      <c r="L171" t="s">
        <v>5729</v>
      </c>
      <c r="M171" t="s">
        <v>6167</v>
      </c>
    </row>
    <row r="172" spans="1:13">
      <c r="A172">
        <v>101160736</v>
      </c>
      <c r="B172" t="s">
        <v>34</v>
      </c>
      <c r="C172" t="s">
        <v>6165</v>
      </c>
      <c r="D172" t="s">
        <v>119</v>
      </c>
      <c r="E172" t="s">
        <v>119</v>
      </c>
      <c r="F172" s="33">
        <v>46076</v>
      </c>
      <c r="G172" t="s">
        <v>6168</v>
      </c>
      <c r="H172" t="s">
        <v>5727</v>
      </c>
      <c r="I172" t="s">
        <v>5678</v>
      </c>
      <c r="J172" t="s">
        <v>46</v>
      </c>
      <c r="K172" t="s">
        <v>5728</v>
      </c>
      <c r="L172" t="s">
        <v>5729</v>
      </c>
      <c r="M172" t="s">
        <v>6167</v>
      </c>
    </row>
    <row r="173" spans="1:13">
      <c r="A173">
        <v>101160221</v>
      </c>
      <c r="B173" t="s">
        <v>204</v>
      </c>
      <c r="C173" t="s">
        <v>6169</v>
      </c>
      <c r="D173" t="s">
        <v>226</v>
      </c>
      <c r="E173" t="s">
        <v>39</v>
      </c>
      <c r="F173" s="33">
        <v>46076</v>
      </c>
      <c r="G173" t="s">
        <v>6170</v>
      </c>
      <c r="H173" t="s">
        <v>6171</v>
      </c>
      <c r="I173" t="s">
        <v>5970</v>
      </c>
      <c r="J173" t="s">
        <v>136</v>
      </c>
      <c r="K173" t="s">
        <v>5700</v>
      </c>
      <c r="L173" t="s">
        <v>5723</v>
      </c>
      <c r="M173" t="s">
        <v>6172</v>
      </c>
    </row>
    <row r="174" spans="1:13">
      <c r="A174">
        <v>101160225</v>
      </c>
      <c r="B174" t="s">
        <v>6173</v>
      </c>
      <c r="C174" t="s">
        <v>6174</v>
      </c>
      <c r="D174" t="s">
        <v>226</v>
      </c>
      <c r="E174" t="s">
        <v>226</v>
      </c>
      <c r="F174" s="33">
        <v>46076</v>
      </c>
      <c r="G174" t="s">
        <v>6170</v>
      </c>
      <c r="H174" t="s">
        <v>6171</v>
      </c>
      <c r="I174" t="s">
        <v>5970</v>
      </c>
      <c r="J174" t="s">
        <v>136</v>
      </c>
      <c r="K174" t="s">
        <v>5700</v>
      </c>
      <c r="L174" t="s">
        <v>5701</v>
      </c>
      <c r="M174" t="s">
        <v>6175</v>
      </c>
    </row>
    <row r="175" spans="1:13">
      <c r="A175">
        <v>101160227</v>
      </c>
      <c r="B175" t="s">
        <v>204</v>
      </c>
      <c r="C175" t="s">
        <v>6176</v>
      </c>
      <c r="D175" t="s">
        <v>226</v>
      </c>
      <c r="E175" t="s">
        <v>226</v>
      </c>
      <c r="F175" s="33">
        <v>46076</v>
      </c>
      <c r="G175" t="s">
        <v>6177</v>
      </c>
      <c r="H175" t="s">
        <v>5912</v>
      </c>
      <c r="I175" t="s">
        <v>5970</v>
      </c>
      <c r="J175" t="s">
        <v>136</v>
      </c>
      <c r="K175" t="s">
        <v>5700</v>
      </c>
      <c r="L175" t="s">
        <v>5701</v>
      </c>
      <c r="M175" t="s">
        <v>6178</v>
      </c>
    </row>
    <row r="176" spans="1:13">
      <c r="A176">
        <v>101156693</v>
      </c>
      <c r="B176" t="s">
        <v>195</v>
      </c>
      <c r="C176" t="s">
        <v>6179</v>
      </c>
      <c r="D176" t="s">
        <v>86</v>
      </c>
      <c r="E176" t="s">
        <v>86</v>
      </c>
      <c r="F176" s="33">
        <v>46076</v>
      </c>
      <c r="G176" t="s">
        <v>6180</v>
      </c>
      <c r="H176" t="s">
        <v>5705</v>
      </c>
      <c r="I176" t="s">
        <v>326</v>
      </c>
      <c r="J176" t="s">
        <v>46</v>
      </c>
      <c r="K176" t="s">
        <v>5778</v>
      </c>
      <c r="L176" t="s">
        <v>182</v>
      </c>
      <c r="M176" t="s">
        <v>6181</v>
      </c>
    </row>
    <row r="177" spans="1:13">
      <c r="A177">
        <v>101156416</v>
      </c>
      <c r="B177" t="s">
        <v>204</v>
      </c>
      <c r="C177" t="s">
        <v>6182</v>
      </c>
      <c r="D177" t="s">
        <v>220</v>
      </c>
      <c r="E177" t="s">
        <v>220</v>
      </c>
      <c r="F177" s="33">
        <v>46076</v>
      </c>
      <c r="G177" t="s">
        <v>6183</v>
      </c>
      <c r="H177" t="s">
        <v>5705</v>
      </c>
      <c r="I177" t="s">
        <v>326</v>
      </c>
      <c r="J177" t="s">
        <v>166</v>
      </c>
      <c r="K177" t="s">
        <v>5711</v>
      </c>
      <c r="L177" t="s">
        <v>5711</v>
      </c>
      <c r="M177" t="s">
        <v>6184</v>
      </c>
    </row>
    <row r="178" spans="1:13">
      <c r="A178">
        <v>101156938</v>
      </c>
      <c r="B178" t="s">
        <v>5899</v>
      </c>
      <c r="C178" t="s">
        <v>6185</v>
      </c>
      <c r="D178" t="s">
        <v>131</v>
      </c>
      <c r="E178" t="s">
        <v>131</v>
      </c>
      <c r="F178" s="33">
        <v>46076</v>
      </c>
      <c r="G178" t="s">
        <v>6106</v>
      </c>
      <c r="H178" t="s">
        <v>5705</v>
      </c>
      <c r="I178" t="s">
        <v>326</v>
      </c>
      <c r="J178" t="s">
        <v>136</v>
      </c>
      <c r="K178" t="s">
        <v>5700</v>
      </c>
      <c r="L178" t="s">
        <v>5733</v>
      </c>
      <c r="M178" t="s">
        <v>6186</v>
      </c>
    </row>
    <row r="179" spans="1:13">
      <c r="A179">
        <v>101146068</v>
      </c>
      <c r="B179" t="s">
        <v>34</v>
      </c>
      <c r="C179" t="s">
        <v>6187</v>
      </c>
      <c r="D179" t="s">
        <v>64</v>
      </c>
      <c r="E179" t="s">
        <v>64</v>
      </c>
      <c r="F179" s="33">
        <v>46076</v>
      </c>
      <c r="G179" t="s">
        <v>6188</v>
      </c>
      <c r="H179" t="s">
        <v>5737</v>
      </c>
      <c r="I179" t="s">
        <v>326</v>
      </c>
      <c r="J179" t="s">
        <v>70</v>
      </c>
      <c r="K179" t="s">
        <v>5738</v>
      </c>
      <c r="L179" t="s">
        <v>5739</v>
      </c>
      <c r="M179" t="s">
        <v>6189</v>
      </c>
    </row>
    <row r="180" spans="1:13">
      <c r="A180">
        <v>101161029</v>
      </c>
      <c r="B180" t="s">
        <v>5998</v>
      </c>
      <c r="C180" t="s">
        <v>6190</v>
      </c>
      <c r="D180" t="s">
        <v>86</v>
      </c>
      <c r="E180" t="s">
        <v>86</v>
      </c>
      <c r="F180" s="33">
        <v>46076</v>
      </c>
      <c r="G180" t="s">
        <v>6191</v>
      </c>
      <c r="H180" t="s">
        <v>5699</v>
      </c>
      <c r="I180" t="s">
        <v>5678</v>
      </c>
      <c r="J180" t="s">
        <v>46</v>
      </c>
      <c r="K180" t="s">
        <v>5778</v>
      </c>
      <c r="L180" t="s">
        <v>6192</v>
      </c>
      <c r="M180" t="s">
        <v>6193</v>
      </c>
    </row>
    <row r="181" spans="1:13">
      <c r="A181">
        <v>101160993</v>
      </c>
      <c r="B181" t="s">
        <v>204</v>
      </c>
      <c r="C181" t="s">
        <v>6194</v>
      </c>
      <c r="D181" t="s">
        <v>219</v>
      </c>
      <c r="E181" t="s">
        <v>219</v>
      </c>
      <c r="F181" s="33">
        <v>46076</v>
      </c>
      <c r="G181" t="s">
        <v>6195</v>
      </c>
      <c r="H181" t="s">
        <v>5912</v>
      </c>
      <c r="I181" t="s">
        <v>5678</v>
      </c>
      <c r="J181" t="s">
        <v>241</v>
      </c>
      <c r="K181" t="s">
        <v>5700</v>
      </c>
      <c r="L181" t="s">
        <v>5701</v>
      </c>
      <c r="M181" t="s">
        <v>6196</v>
      </c>
    </row>
    <row r="182" spans="1:13">
      <c r="A182">
        <v>101160705</v>
      </c>
      <c r="B182" t="s">
        <v>73</v>
      </c>
      <c r="C182" t="s">
        <v>6197</v>
      </c>
      <c r="D182" t="s">
        <v>193</v>
      </c>
      <c r="E182" t="s">
        <v>5821</v>
      </c>
      <c r="F182" s="33">
        <v>46076</v>
      </c>
      <c r="G182" t="s">
        <v>6198</v>
      </c>
      <c r="H182" t="s">
        <v>67</v>
      </c>
      <c r="I182" t="s">
        <v>5678</v>
      </c>
      <c r="J182" t="s">
        <v>192</v>
      </c>
      <c r="K182" t="s">
        <v>5748</v>
      </c>
      <c r="L182" t="s">
        <v>5773</v>
      </c>
      <c r="M182" t="s">
        <v>6199</v>
      </c>
    </row>
    <row r="183" spans="1:13">
      <c r="A183">
        <v>101156937</v>
      </c>
      <c r="B183" t="s">
        <v>5899</v>
      </c>
      <c r="C183" t="s">
        <v>6200</v>
      </c>
      <c r="D183" t="s">
        <v>131</v>
      </c>
      <c r="E183" t="s">
        <v>131</v>
      </c>
      <c r="F183" s="33">
        <v>46076</v>
      </c>
      <c r="G183" t="s">
        <v>6201</v>
      </c>
      <c r="H183" t="s">
        <v>5705</v>
      </c>
      <c r="I183" t="s">
        <v>326</v>
      </c>
      <c r="J183" t="s">
        <v>136</v>
      </c>
      <c r="K183" t="s">
        <v>5700</v>
      </c>
      <c r="L183" t="s">
        <v>5733</v>
      </c>
      <c r="M183" t="s">
        <v>6202</v>
      </c>
    </row>
    <row r="184" spans="1:13">
      <c r="A184">
        <v>101146828</v>
      </c>
      <c r="B184" t="s">
        <v>34</v>
      </c>
      <c r="C184" t="s">
        <v>6203</v>
      </c>
      <c r="D184" t="s">
        <v>119</v>
      </c>
      <c r="E184" t="s">
        <v>119</v>
      </c>
      <c r="F184" s="33">
        <v>46076</v>
      </c>
      <c r="G184" t="s">
        <v>6204</v>
      </c>
      <c r="H184" t="s">
        <v>5737</v>
      </c>
      <c r="I184" t="s">
        <v>326</v>
      </c>
      <c r="J184" t="s">
        <v>46</v>
      </c>
      <c r="K184" t="s">
        <v>5738</v>
      </c>
      <c r="L184" t="s">
        <v>5739</v>
      </c>
      <c r="M184" t="s">
        <v>6205</v>
      </c>
    </row>
    <row r="185" spans="1:13">
      <c r="A185">
        <v>101155841</v>
      </c>
      <c r="B185" t="s">
        <v>82</v>
      </c>
      <c r="C185" t="s">
        <v>6206</v>
      </c>
      <c r="D185" t="s">
        <v>161</v>
      </c>
      <c r="E185" t="s">
        <v>161</v>
      </c>
      <c r="F185" s="33">
        <v>46076</v>
      </c>
      <c r="G185" t="s">
        <v>6207</v>
      </c>
      <c r="H185" t="s">
        <v>5705</v>
      </c>
      <c r="I185" t="s">
        <v>326</v>
      </c>
      <c r="J185" t="s">
        <v>166</v>
      </c>
      <c r="K185" t="s">
        <v>5711</v>
      </c>
      <c r="L185" t="s">
        <v>5711</v>
      </c>
      <c r="M185" t="s">
        <v>6208</v>
      </c>
    </row>
    <row r="186" spans="1:13">
      <c r="A186">
        <v>101157707</v>
      </c>
      <c r="B186" t="s">
        <v>127</v>
      </c>
      <c r="C186" t="s">
        <v>6025</v>
      </c>
      <c r="D186" t="s">
        <v>215</v>
      </c>
      <c r="E186" t="s">
        <v>221</v>
      </c>
      <c r="F186" s="33">
        <v>46076</v>
      </c>
      <c r="G186" t="s">
        <v>6209</v>
      </c>
      <c r="H186" t="s">
        <v>6027</v>
      </c>
      <c r="I186" t="s">
        <v>353</v>
      </c>
      <c r="J186" t="s">
        <v>247</v>
      </c>
      <c r="K186" t="s">
        <v>5836</v>
      </c>
      <c r="L186" t="s">
        <v>5837</v>
      </c>
      <c r="M186" t="s">
        <v>6028</v>
      </c>
    </row>
    <row r="187" spans="1:13">
      <c r="A187">
        <v>101143263</v>
      </c>
      <c r="B187" t="s">
        <v>5745</v>
      </c>
      <c r="C187" t="s">
        <v>6210</v>
      </c>
      <c r="D187" t="s">
        <v>221</v>
      </c>
      <c r="E187" t="s">
        <v>221</v>
      </c>
      <c r="F187" s="33">
        <v>46075</v>
      </c>
      <c r="G187" t="s">
        <v>6211</v>
      </c>
      <c r="H187" t="s">
        <v>5737</v>
      </c>
      <c r="I187" t="s">
        <v>326</v>
      </c>
      <c r="J187" t="s">
        <v>247</v>
      </c>
      <c r="K187" t="s">
        <v>5748</v>
      </c>
      <c r="L187" t="s">
        <v>5749</v>
      </c>
      <c r="M187" t="s">
        <v>6212</v>
      </c>
    </row>
    <row r="188" spans="1:13">
      <c r="A188">
        <v>101143258</v>
      </c>
      <c r="B188" t="s">
        <v>5745</v>
      </c>
      <c r="C188" t="s">
        <v>6213</v>
      </c>
      <c r="D188" t="s">
        <v>221</v>
      </c>
      <c r="E188" t="s">
        <v>221</v>
      </c>
      <c r="F188" s="33">
        <v>46075</v>
      </c>
      <c r="G188" t="s">
        <v>6211</v>
      </c>
      <c r="H188" t="s">
        <v>5705</v>
      </c>
      <c r="I188" t="s">
        <v>326</v>
      </c>
      <c r="J188" t="s">
        <v>247</v>
      </c>
      <c r="K188" t="s">
        <v>5748</v>
      </c>
      <c r="L188" t="s">
        <v>5773</v>
      </c>
      <c r="M188" t="s">
        <v>6214</v>
      </c>
    </row>
    <row r="189" spans="1:13">
      <c r="A189">
        <v>101161012</v>
      </c>
      <c r="B189" t="s">
        <v>82</v>
      </c>
      <c r="C189" t="s">
        <v>5717</v>
      </c>
      <c r="D189" t="s">
        <v>218</v>
      </c>
      <c r="E189" t="s">
        <v>218</v>
      </c>
      <c r="F189" s="33">
        <v>46075</v>
      </c>
      <c r="G189" t="s">
        <v>6215</v>
      </c>
      <c r="H189" t="s">
        <v>5722</v>
      </c>
      <c r="I189" t="s">
        <v>5678</v>
      </c>
      <c r="J189" t="s">
        <v>241</v>
      </c>
      <c r="K189" t="s">
        <v>5711</v>
      </c>
      <c r="L189" t="s">
        <v>5711</v>
      </c>
      <c r="M189" t="s">
        <v>5718</v>
      </c>
    </row>
    <row r="190" spans="1:13">
      <c r="A190">
        <v>101143259</v>
      </c>
      <c r="B190" t="s">
        <v>5745</v>
      </c>
      <c r="C190" t="s">
        <v>6216</v>
      </c>
      <c r="D190" t="s">
        <v>221</v>
      </c>
      <c r="E190" t="s">
        <v>221</v>
      </c>
      <c r="F190" s="33">
        <v>46075</v>
      </c>
      <c r="G190" t="s">
        <v>6211</v>
      </c>
      <c r="H190" t="s">
        <v>5737</v>
      </c>
      <c r="I190" t="s">
        <v>326</v>
      </c>
      <c r="J190" t="s">
        <v>247</v>
      </c>
      <c r="K190" t="s">
        <v>5748</v>
      </c>
      <c r="L190" t="s">
        <v>5773</v>
      </c>
      <c r="M190" t="s">
        <v>6217</v>
      </c>
    </row>
    <row r="191" spans="1:13">
      <c r="A191">
        <v>101160738</v>
      </c>
      <c r="B191" t="s">
        <v>73</v>
      </c>
      <c r="C191" t="s">
        <v>6218</v>
      </c>
      <c r="D191" t="s">
        <v>64</v>
      </c>
      <c r="E191" t="s">
        <v>64</v>
      </c>
      <c r="F191" s="33">
        <v>46074</v>
      </c>
      <c r="G191" t="s">
        <v>6219</v>
      </c>
      <c r="H191" t="s">
        <v>6220</v>
      </c>
      <c r="I191" t="s">
        <v>5678</v>
      </c>
      <c r="J191" t="s">
        <v>70</v>
      </c>
      <c r="K191" t="s">
        <v>5728</v>
      </c>
      <c r="L191" t="s">
        <v>5729</v>
      </c>
      <c r="M191" t="s">
        <v>6221</v>
      </c>
    </row>
    <row r="192" spans="1:13">
      <c r="A192">
        <v>101156372</v>
      </c>
      <c r="B192" t="s">
        <v>204</v>
      </c>
      <c r="C192" t="s">
        <v>6222</v>
      </c>
      <c r="D192" t="s">
        <v>193</v>
      </c>
      <c r="E192" t="s">
        <v>5821</v>
      </c>
      <c r="F192" s="33">
        <v>46074</v>
      </c>
      <c r="G192" t="s">
        <v>6223</v>
      </c>
      <c r="H192" t="s">
        <v>5705</v>
      </c>
      <c r="I192" t="s">
        <v>326</v>
      </c>
      <c r="J192" t="s">
        <v>192</v>
      </c>
      <c r="K192" t="s">
        <v>5700</v>
      </c>
      <c r="L192" t="s">
        <v>5701</v>
      </c>
      <c r="M192" t="s">
        <v>6224</v>
      </c>
    </row>
    <row r="193" spans="1:13">
      <c r="A193">
        <v>101156939</v>
      </c>
      <c r="B193" t="s">
        <v>5899</v>
      </c>
      <c r="C193" t="s">
        <v>6225</v>
      </c>
      <c r="D193" t="s">
        <v>131</v>
      </c>
      <c r="E193" t="s">
        <v>131</v>
      </c>
      <c r="F193" s="33">
        <v>46074</v>
      </c>
      <c r="G193" t="s">
        <v>6226</v>
      </c>
      <c r="H193" t="s">
        <v>5705</v>
      </c>
      <c r="I193" t="s">
        <v>326</v>
      </c>
      <c r="J193" t="s">
        <v>136</v>
      </c>
      <c r="K193" t="s">
        <v>5700</v>
      </c>
      <c r="L193" t="s">
        <v>5733</v>
      </c>
      <c r="M193" t="s">
        <v>6227</v>
      </c>
    </row>
    <row r="194" spans="1:13">
      <c r="A194">
        <v>101160493</v>
      </c>
      <c r="B194" t="s">
        <v>82</v>
      </c>
      <c r="C194" t="s">
        <v>83</v>
      </c>
      <c r="D194" t="s">
        <v>86</v>
      </c>
      <c r="E194" t="s">
        <v>86</v>
      </c>
      <c r="F194" s="33">
        <v>46074</v>
      </c>
      <c r="G194" t="s">
        <v>6228</v>
      </c>
      <c r="H194" t="s">
        <v>5699</v>
      </c>
      <c r="I194" t="s">
        <v>5678</v>
      </c>
      <c r="J194" t="s">
        <v>46</v>
      </c>
      <c r="K194" t="s">
        <v>5711</v>
      </c>
      <c r="L194" t="s">
        <v>5711</v>
      </c>
      <c r="M194" t="s">
        <v>92</v>
      </c>
    </row>
    <row r="195" spans="1:13">
      <c r="A195">
        <v>101160200</v>
      </c>
      <c r="B195" t="s">
        <v>34</v>
      </c>
      <c r="C195" t="s">
        <v>6229</v>
      </c>
      <c r="D195" t="s">
        <v>226</v>
      </c>
      <c r="E195" t="s">
        <v>226</v>
      </c>
      <c r="F195" s="33">
        <v>46074</v>
      </c>
      <c r="G195" t="s">
        <v>6230</v>
      </c>
      <c r="H195" t="s">
        <v>5969</v>
      </c>
      <c r="I195" t="s">
        <v>5678</v>
      </c>
      <c r="J195" t="s">
        <v>136</v>
      </c>
      <c r="K195" t="s">
        <v>5728</v>
      </c>
      <c r="L195" t="s">
        <v>5729</v>
      </c>
      <c r="M195" t="s">
        <v>6231</v>
      </c>
    </row>
    <row r="196" spans="1:13">
      <c r="A196">
        <v>101160716</v>
      </c>
      <c r="B196" t="s">
        <v>204</v>
      </c>
      <c r="C196" t="s">
        <v>6014</v>
      </c>
      <c r="D196" t="s">
        <v>161</v>
      </c>
      <c r="E196" t="s">
        <v>161</v>
      </c>
      <c r="F196" s="33">
        <v>46074</v>
      </c>
      <c r="G196" t="s">
        <v>6232</v>
      </c>
      <c r="H196" t="s">
        <v>5757</v>
      </c>
      <c r="I196" t="s">
        <v>5678</v>
      </c>
      <c r="J196" t="s">
        <v>166</v>
      </c>
      <c r="K196" t="s">
        <v>5700</v>
      </c>
      <c r="L196" t="s">
        <v>5733</v>
      </c>
      <c r="M196" t="s">
        <v>6016</v>
      </c>
    </row>
    <row r="197" spans="1:13">
      <c r="A197">
        <v>101160506</v>
      </c>
      <c r="B197" t="s">
        <v>127</v>
      </c>
      <c r="C197" t="s">
        <v>157</v>
      </c>
      <c r="D197" t="s">
        <v>161</v>
      </c>
      <c r="E197" t="s">
        <v>161</v>
      </c>
      <c r="F197" s="33">
        <v>46074</v>
      </c>
      <c r="G197" t="s">
        <v>6233</v>
      </c>
      <c r="H197" t="s">
        <v>67</v>
      </c>
      <c r="I197" t="s">
        <v>5678</v>
      </c>
      <c r="J197" t="s">
        <v>166</v>
      </c>
      <c r="K197" t="s">
        <v>5738</v>
      </c>
      <c r="L197" t="s">
        <v>5739</v>
      </c>
      <c r="M197" t="s">
        <v>165</v>
      </c>
    </row>
    <row r="198" spans="1:13">
      <c r="A198">
        <v>101156870</v>
      </c>
      <c r="B198" t="s">
        <v>5998</v>
      </c>
      <c r="C198" t="s">
        <v>6234</v>
      </c>
      <c r="D198" t="s">
        <v>104</v>
      </c>
      <c r="E198" t="s">
        <v>104</v>
      </c>
      <c r="F198" s="33">
        <v>46074</v>
      </c>
      <c r="G198" t="s">
        <v>6235</v>
      </c>
      <c r="H198" t="s">
        <v>5705</v>
      </c>
      <c r="I198" t="s">
        <v>326</v>
      </c>
      <c r="J198" t="s">
        <v>70</v>
      </c>
      <c r="K198" t="s">
        <v>5711</v>
      </c>
      <c r="L198" t="s">
        <v>5711</v>
      </c>
      <c r="M198" t="s">
        <v>6236</v>
      </c>
    </row>
    <row r="199" spans="1:13">
      <c r="A199">
        <v>101156371</v>
      </c>
      <c r="B199" t="s">
        <v>204</v>
      </c>
      <c r="C199" t="s">
        <v>6237</v>
      </c>
      <c r="D199" t="s">
        <v>220</v>
      </c>
      <c r="E199" t="s">
        <v>220</v>
      </c>
      <c r="F199" s="33">
        <v>46074</v>
      </c>
      <c r="G199" t="s">
        <v>6238</v>
      </c>
      <c r="H199" t="s">
        <v>5705</v>
      </c>
      <c r="I199" t="s">
        <v>326</v>
      </c>
      <c r="J199" t="s">
        <v>166</v>
      </c>
      <c r="K199" t="s">
        <v>5711</v>
      </c>
      <c r="L199" t="s">
        <v>5711</v>
      </c>
      <c r="M199" t="s">
        <v>6239</v>
      </c>
    </row>
    <row r="200" spans="1:13">
      <c r="A200">
        <v>101160759</v>
      </c>
      <c r="B200" t="s">
        <v>204</v>
      </c>
      <c r="C200" t="s">
        <v>6240</v>
      </c>
      <c r="D200" t="s">
        <v>215</v>
      </c>
      <c r="E200" t="s">
        <v>215</v>
      </c>
      <c r="F200" s="33">
        <v>46074</v>
      </c>
      <c r="G200" t="s">
        <v>6241</v>
      </c>
      <c r="H200" t="s">
        <v>5912</v>
      </c>
      <c r="I200" t="s">
        <v>5678</v>
      </c>
      <c r="J200" t="s">
        <v>247</v>
      </c>
      <c r="K200" t="s">
        <v>5700</v>
      </c>
      <c r="L200" t="s">
        <v>5701</v>
      </c>
      <c r="M200" t="s">
        <v>6242</v>
      </c>
    </row>
    <row r="201" spans="1:13">
      <c r="A201">
        <v>101160709</v>
      </c>
      <c r="B201" t="s">
        <v>34</v>
      </c>
      <c r="C201" t="s">
        <v>6243</v>
      </c>
      <c r="D201" t="s">
        <v>39</v>
      </c>
      <c r="E201" t="s">
        <v>39</v>
      </c>
      <c r="F201" s="33">
        <v>46074</v>
      </c>
      <c r="G201" t="s">
        <v>6244</v>
      </c>
      <c r="H201" t="s">
        <v>5805</v>
      </c>
      <c r="I201" t="s">
        <v>5678</v>
      </c>
      <c r="J201" t="s">
        <v>46</v>
      </c>
      <c r="K201" t="s">
        <v>5728</v>
      </c>
      <c r="L201" t="s">
        <v>5729</v>
      </c>
      <c r="M201" t="s">
        <v>6245</v>
      </c>
    </row>
    <row r="202" spans="1:13">
      <c r="A202">
        <v>101160696</v>
      </c>
      <c r="B202" t="s">
        <v>34</v>
      </c>
      <c r="C202" t="s">
        <v>6246</v>
      </c>
      <c r="D202" t="s">
        <v>39</v>
      </c>
      <c r="E202" t="s">
        <v>119</v>
      </c>
      <c r="F202" s="33">
        <v>46074</v>
      </c>
      <c r="G202" t="s">
        <v>6247</v>
      </c>
      <c r="H202" t="s">
        <v>67</v>
      </c>
      <c r="I202" t="s">
        <v>5678</v>
      </c>
      <c r="J202" t="s">
        <v>46</v>
      </c>
      <c r="K202" t="s">
        <v>5728</v>
      </c>
      <c r="L202" t="s">
        <v>5729</v>
      </c>
      <c r="M202" t="s">
        <v>6248</v>
      </c>
    </row>
    <row r="203" spans="1:13">
      <c r="A203">
        <v>101155784</v>
      </c>
      <c r="B203" t="s">
        <v>6249</v>
      </c>
      <c r="C203" t="s">
        <v>6250</v>
      </c>
      <c r="D203" t="s">
        <v>86</v>
      </c>
      <c r="E203" t="s">
        <v>39</v>
      </c>
      <c r="F203" s="33">
        <v>46074</v>
      </c>
      <c r="G203" t="s">
        <v>6251</v>
      </c>
      <c r="H203" t="s">
        <v>5705</v>
      </c>
      <c r="I203" t="s">
        <v>326</v>
      </c>
      <c r="J203" t="s">
        <v>46</v>
      </c>
      <c r="K203" t="s">
        <v>5711</v>
      </c>
      <c r="L203" t="s">
        <v>5711</v>
      </c>
      <c r="M203" t="s">
        <v>6252</v>
      </c>
    </row>
    <row r="204" spans="1:13">
      <c r="A204">
        <v>101156869</v>
      </c>
      <c r="B204" t="s">
        <v>5998</v>
      </c>
      <c r="C204" t="s">
        <v>6253</v>
      </c>
      <c r="D204" t="s">
        <v>99</v>
      </c>
      <c r="E204" t="s">
        <v>99</v>
      </c>
      <c r="F204" s="33">
        <v>46074</v>
      </c>
      <c r="G204" t="s">
        <v>6254</v>
      </c>
      <c r="H204" t="s">
        <v>5705</v>
      </c>
      <c r="I204" t="s">
        <v>326</v>
      </c>
      <c r="J204" t="s">
        <v>46</v>
      </c>
      <c r="K204" t="s">
        <v>5711</v>
      </c>
      <c r="L204" t="s">
        <v>5711</v>
      </c>
      <c r="M204" t="s">
        <v>6255</v>
      </c>
    </row>
    <row r="205" spans="1:13">
      <c r="A205">
        <v>101160765</v>
      </c>
      <c r="B205" t="s">
        <v>127</v>
      </c>
      <c r="C205" t="s">
        <v>6256</v>
      </c>
      <c r="D205" t="s">
        <v>119</v>
      </c>
      <c r="E205" t="s">
        <v>39</v>
      </c>
      <c r="F205" s="33">
        <v>46074</v>
      </c>
      <c r="G205" t="s">
        <v>6257</v>
      </c>
      <c r="H205" t="s">
        <v>67</v>
      </c>
      <c r="I205" t="s">
        <v>5678</v>
      </c>
      <c r="J205" t="s">
        <v>46</v>
      </c>
      <c r="K205" t="s">
        <v>5748</v>
      </c>
      <c r="L205" t="s">
        <v>5773</v>
      </c>
      <c r="M205" t="s">
        <v>6258</v>
      </c>
    </row>
    <row r="206" spans="1:13">
      <c r="A206">
        <v>101143262</v>
      </c>
      <c r="B206" t="s">
        <v>5745</v>
      </c>
      <c r="C206" t="s">
        <v>6259</v>
      </c>
      <c r="D206" t="s">
        <v>221</v>
      </c>
      <c r="E206" t="s">
        <v>221</v>
      </c>
      <c r="F206" s="33">
        <v>46074</v>
      </c>
      <c r="G206" t="s">
        <v>6211</v>
      </c>
      <c r="H206" t="s">
        <v>5737</v>
      </c>
      <c r="I206" t="s">
        <v>326</v>
      </c>
      <c r="J206" t="s">
        <v>247</v>
      </c>
      <c r="K206" t="s">
        <v>5748</v>
      </c>
      <c r="L206" t="s">
        <v>5749</v>
      </c>
      <c r="M206" t="s">
        <v>6260</v>
      </c>
    </row>
    <row r="207" spans="1:13">
      <c r="A207">
        <v>101160616</v>
      </c>
      <c r="B207" t="s">
        <v>204</v>
      </c>
      <c r="C207" t="s">
        <v>6261</v>
      </c>
      <c r="D207" t="s">
        <v>193</v>
      </c>
      <c r="E207" t="s">
        <v>193</v>
      </c>
      <c r="F207" s="33">
        <v>46074</v>
      </c>
      <c r="G207" t="s">
        <v>6262</v>
      </c>
      <c r="H207" t="s">
        <v>5912</v>
      </c>
      <c r="I207" t="s">
        <v>5678</v>
      </c>
      <c r="J207" t="s">
        <v>192</v>
      </c>
      <c r="K207" t="s">
        <v>5700</v>
      </c>
      <c r="L207" t="s">
        <v>5723</v>
      </c>
      <c r="M207" t="s">
        <v>6263</v>
      </c>
    </row>
    <row r="208" spans="1:13">
      <c r="A208">
        <v>101155845</v>
      </c>
      <c r="B208" t="s">
        <v>82</v>
      </c>
      <c r="C208" t="s">
        <v>6264</v>
      </c>
      <c r="D208" t="s">
        <v>86</v>
      </c>
      <c r="E208" t="s">
        <v>39</v>
      </c>
      <c r="F208" s="33">
        <v>46074</v>
      </c>
      <c r="G208" t="s">
        <v>6251</v>
      </c>
      <c r="H208" t="s">
        <v>5705</v>
      </c>
      <c r="I208" t="s">
        <v>326</v>
      </c>
      <c r="J208" t="s">
        <v>46</v>
      </c>
      <c r="K208" t="s">
        <v>5711</v>
      </c>
      <c r="L208" t="s">
        <v>5711</v>
      </c>
      <c r="M208" t="s">
        <v>6265</v>
      </c>
    </row>
    <row r="209" spans="1:13">
      <c r="A209">
        <v>101160987</v>
      </c>
      <c r="B209" t="s">
        <v>292</v>
      </c>
      <c r="C209" t="s">
        <v>6091</v>
      </c>
      <c r="D209" t="s">
        <v>86</v>
      </c>
      <c r="E209" t="s">
        <v>39</v>
      </c>
      <c r="F209" s="33">
        <v>46074</v>
      </c>
      <c r="G209" t="s">
        <v>6266</v>
      </c>
      <c r="H209" t="s">
        <v>5757</v>
      </c>
      <c r="I209" t="s">
        <v>5678</v>
      </c>
      <c r="J209" t="s">
        <v>46</v>
      </c>
      <c r="K209" t="s">
        <v>5700</v>
      </c>
      <c r="L209" t="s">
        <v>5733</v>
      </c>
      <c r="M209" t="s">
        <v>6092</v>
      </c>
    </row>
    <row r="210" spans="1:13">
      <c r="A210">
        <v>101161002</v>
      </c>
      <c r="B210" t="s">
        <v>5745</v>
      </c>
      <c r="C210" t="s">
        <v>6267</v>
      </c>
      <c r="D210" t="s">
        <v>221</v>
      </c>
      <c r="E210" t="s">
        <v>221</v>
      </c>
      <c r="F210" s="33">
        <v>46074</v>
      </c>
      <c r="G210" t="s">
        <v>6268</v>
      </c>
      <c r="H210" t="s">
        <v>5805</v>
      </c>
      <c r="I210" t="s">
        <v>5678</v>
      </c>
      <c r="J210" t="s">
        <v>247</v>
      </c>
      <c r="K210" t="s">
        <v>5748</v>
      </c>
      <c r="L210" t="s">
        <v>5773</v>
      </c>
      <c r="M210" t="s">
        <v>6269</v>
      </c>
    </row>
    <row r="211" spans="1:13">
      <c r="A211">
        <v>101160769</v>
      </c>
      <c r="B211" t="s">
        <v>6270</v>
      </c>
      <c r="C211" t="s">
        <v>6271</v>
      </c>
      <c r="D211" t="s">
        <v>86</v>
      </c>
      <c r="E211" t="s">
        <v>86</v>
      </c>
      <c r="F211" s="33">
        <v>46074</v>
      </c>
      <c r="G211" t="s">
        <v>6272</v>
      </c>
      <c r="H211" t="s">
        <v>5777</v>
      </c>
      <c r="I211" t="s">
        <v>5678</v>
      </c>
      <c r="J211" t="s">
        <v>46</v>
      </c>
      <c r="K211" t="s">
        <v>5700</v>
      </c>
      <c r="L211" t="s">
        <v>5733</v>
      </c>
      <c r="M211" t="s">
        <v>6273</v>
      </c>
    </row>
    <row r="212" spans="1:13">
      <c r="A212">
        <v>101160764</v>
      </c>
      <c r="B212" t="s">
        <v>127</v>
      </c>
      <c r="C212" t="s">
        <v>6274</v>
      </c>
      <c r="D212" t="s">
        <v>119</v>
      </c>
      <c r="E212" t="s">
        <v>39</v>
      </c>
      <c r="F212" s="33">
        <v>46074</v>
      </c>
      <c r="G212" t="s">
        <v>6275</v>
      </c>
      <c r="H212" t="s">
        <v>67</v>
      </c>
      <c r="I212" t="s">
        <v>5678</v>
      </c>
      <c r="J212" t="s">
        <v>46</v>
      </c>
      <c r="K212" t="s">
        <v>5748</v>
      </c>
      <c r="L212" t="s">
        <v>5773</v>
      </c>
      <c r="M212" t="s">
        <v>6276</v>
      </c>
    </row>
    <row r="213" spans="1:13">
      <c r="A213">
        <v>101160710</v>
      </c>
      <c r="B213" t="s">
        <v>5993</v>
      </c>
      <c r="C213" t="s">
        <v>6277</v>
      </c>
      <c r="D213" t="s">
        <v>86</v>
      </c>
      <c r="E213" t="s">
        <v>86</v>
      </c>
      <c r="F213" s="33">
        <v>46074</v>
      </c>
      <c r="G213" t="s">
        <v>6278</v>
      </c>
      <c r="H213" t="s">
        <v>5777</v>
      </c>
      <c r="I213" t="s">
        <v>5678</v>
      </c>
      <c r="J213" t="s">
        <v>46</v>
      </c>
      <c r="K213" t="s">
        <v>5700</v>
      </c>
      <c r="L213" t="s">
        <v>5701</v>
      </c>
      <c r="M213" t="s">
        <v>6279</v>
      </c>
    </row>
    <row r="214" spans="1:13">
      <c r="A214">
        <v>101160786</v>
      </c>
      <c r="B214" t="s">
        <v>5745</v>
      </c>
      <c r="C214" t="s">
        <v>6280</v>
      </c>
      <c r="D214" t="s">
        <v>221</v>
      </c>
      <c r="E214" t="s">
        <v>221</v>
      </c>
      <c r="F214" s="33">
        <v>46074</v>
      </c>
      <c r="G214" t="s">
        <v>6281</v>
      </c>
      <c r="H214" t="s">
        <v>5805</v>
      </c>
      <c r="I214" t="s">
        <v>5678</v>
      </c>
      <c r="J214" t="s">
        <v>247</v>
      </c>
      <c r="K214" t="s">
        <v>5748</v>
      </c>
      <c r="L214" t="s">
        <v>5773</v>
      </c>
      <c r="M214" t="s">
        <v>6282</v>
      </c>
    </row>
    <row r="215" spans="1:13">
      <c r="A215">
        <v>101160750</v>
      </c>
      <c r="B215" t="s">
        <v>5745</v>
      </c>
      <c r="C215" t="s">
        <v>6283</v>
      </c>
      <c r="D215" t="s">
        <v>221</v>
      </c>
      <c r="E215" t="s">
        <v>221</v>
      </c>
      <c r="F215" s="33">
        <v>46074</v>
      </c>
      <c r="G215" t="s">
        <v>6284</v>
      </c>
      <c r="H215" t="s">
        <v>5805</v>
      </c>
      <c r="I215" t="s">
        <v>5678</v>
      </c>
      <c r="J215" t="s">
        <v>247</v>
      </c>
      <c r="K215" t="s">
        <v>5836</v>
      </c>
      <c r="L215" t="s">
        <v>6126</v>
      </c>
      <c r="M215" t="s">
        <v>6285</v>
      </c>
    </row>
    <row r="216" spans="1:13">
      <c r="A216">
        <v>101160526</v>
      </c>
      <c r="B216" t="s">
        <v>5745</v>
      </c>
      <c r="C216" t="s">
        <v>6286</v>
      </c>
      <c r="D216" t="s">
        <v>221</v>
      </c>
      <c r="E216" t="s">
        <v>221</v>
      </c>
      <c r="F216" s="33">
        <v>46073</v>
      </c>
      <c r="G216" t="s">
        <v>6287</v>
      </c>
      <c r="H216" t="s">
        <v>5805</v>
      </c>
      <c r="I216" t="s">
        <v>5678</v>
      </c>
      <c r="J216" t="s">
        <v>247</v>
      </c>
      <c r="K216" t="s">
        <v>5836</v>
      </c>
      <c r="L216" t="s">
        <v>6126</v>
      </c>
      <c r="M216" t="s">
        <v>6288</v>
      </c>
    </row>
    <row r="217" spans="1:13">
      <c r="A217">
        <v>101160360</v>
      </c>
      <c r="B217" t="s">
        <v>34</v>
      </c>
      <c r="C217" t="s">
        <v>6289</v>
      </c>
      <c r="D217" t="s">
        <v>131</v>
      </c>
      <c r="E217" t="s">
        <v>131</v>
      </c>
      <c r="F217" s="33">
        <v>46073</v>
      </c>
      <c r="G217" t="s">
        <v>6290</v>
      </c>
      <c r="H217" t="s">
        <v>67</v>
      </c>
      <c r="I217" t="s">
        <v>5678</v>
      </c>
      <c r="J217" t="s">
        <v>136</v>
      </c>
      <c r="K217" t="s">
        <v>5728</v>
      </c>
      <c r="L217" t="s">
        <v>5729</v>
      </c>
      <c r="M217" t="s">
        <v>6291</v>
      </c>
    </row>
    <row r="218" spans="1:13">
      <c r="A218">
        <v>101160270</v>
      </c>
      <c r="B218" t="s">
        <v>127</v>
      </c>
      <c r="C218" t="s">
        <v>6292</v>
      </c>
      <c r="D218" t="s">
        <v>131</v>
      </c>
      <c r="E218" t="s">
        <v>226</v>
      </c>
      <c r="F218" s="33">
        <v>46073</v>
      </c>
      <c r="G218" t="s">
        <v>6293</v>
      </c>
      <c r="H218" t="s">
        <v>67</v>
      </c>
      <c r="I218" t="s">
        <v>5678</v>
      </c>
      <c r="J218" t="s">
        <v>136</v>
      </c>
      <c r="K218" t="s">
        <v>5748</v>
      </c>
      <c r="L218" t="s">
        <v>5773</v>
      </c>
      <c r="M218" t="s">
        <v>6294</v>
      </c>
    </row>
    <row r="219" spans="1:13">
      <c r="A219">
        <v>101160506</v>
      </c>
      <c r="B219" t="s">
        <v>127</v>
      </c>
      <c r="C219" t="s">
        <v>157</v>
      </c>
      <c r="D219" t="s">
        <v>161</v>
      </c>
      <c r="E219" t="s">
        <v>161</v>
      </c>
      <c r="F219" s="33">
        <v>46073</v>
      </c>
      <c r="G219" t="s">
        <v>6295</v>
      </c>
      <c r="H219" t="s">
        <v>67</v>
      </c>
      <c r="I219" t="s">
        <v>5678</v>
      </c>
      <c r="J219" t="s">
        <v>166</v>
      </c>
      <c r="K219" t="s">
        <v>5738</v>
      </c>
      <c r="L219" t="s">
        <v>5739</v>
      </c>
      <c r="M219" t="s">
        <v>165</v>
      </c>
    </row>
    <row r="220" spans="1:13">
      <c r="A220">
        <v>101156859</v>
      </c>
      <c r="B220" t="s">
        <v>177</v>
      </c>
      <c r="C220" t="s">
        <v>6296</v>
      </c>
      <c r="D220" t="s">
        <v>119</v>
      </c>
      <c r="E220" t="s">
        <v>119</v>
      </c>
      <c r="F220" s="33">
        <v>46073</v>
      </c>
      <c r="G220" t="s">
        <v>6297</v>
      </c>
      <c r="H220" t="s">
        <v>5705</v>
      </c>
      <c r="I220" t="s">
        <v>326</v>
      </c>
      <c r="J220" t="s">
        <v>46</v>
      </c>
      <c r="K220" t="s">
        <v>5700</v>
      </c>
      <c r="L220" t="s">
        <v>5733</v>
      </c>
      <c r="M220" t="s">
        <v>6298</v>
      </c>
    </row>
    <row r="221" spans="1:13">
      <c r="A221">
        <v>101160269</v>
      </c>
      <c r="B221" t="s">
        <v>127</v>
      </c>
      <c r="C221" t="s">
        <v>128</v>
      </c>
      <c r="D221" t="s">
        <v>131</v>
      </c>
      <c r="E221" t="s">
        <v>131</v>
      </c>
      <c r="F221" s="33">
        <v>46073</v>
      </c>
      <c r="G221" t="s">
        <v>6299</v>
      </c>
      <c r="H221" t="s">
        <v>6076</v>
      </c>
      <c r="I221" t="s">
        <v>5678</v>
      </c>
      <c r="J221" t="s">
        <v>136</v>
      </c>
      <c r="K221" t="s">
        <v>5748</v>
      </c>
      <c r="L221" t="s">
        <v>5749</v>
      </c>
      <c r="M221" t="s">
        <v>135</v>
      </c>
    </row>
    <row r="222" spans="1:13">
      <c r="A222">
        <v>101156839</v>
      </c>
      <c r="B222" t="s">
        <v>177</v>
      </c>
      <c r="C222" t="s">
        <v>6300</v>
      </c>
      <c r="D222" t="s">
        <v>119</v>
      </c>
      <c r="E222" t="s">
        <v>119</v>
      </c>
      <c r="F222" s="33">
        <v>46073</v>
      </c>
      <c r="G222" t="s">
        <v>6297</v>
      </c>
      <c r="H222" t="s">
        <v>5705</v>
      </c>
      <c r="I222" t="s">
        <v>326</v>
      </c>
      <c r="J222" t="s">
        <v>46</v>
      </c>
      <c r="K222" t="s">
        <v>5700</v>
      </c>
      <c r="L222" t="s">
        <v>5733</v>
      </c>
      <c r="M222" t="s">
        <v>6301</v>
      </c>
    </row>
    <row r="223" spans="1:13">
      <c r="A223">
        <v>101156440</v>
      </c>
      <c r="B223" t="s">
        <v>204</v>
      </c>
      <c r="C223" t="s">
        <v>6302</v>
      </c>
      <c r="D223" t="s">
        <v>64</v>
      </c>
      <c r="E223" t="s">
        <v>64</v>
      </c>
      <c r="F223" s="33">
        <v>46073</v>
      </c>
      <c r="G223" t="s">
        <v>6303</v>
      </c>
      <c r="H223" t="s">
        <v>5705</v>
      </c>
      <c r="I223" t="s">
        <v>326</v>
      </c>
      <c r="J223" t="s">
        <v>70</v>
      </c>
      <c r="K223" t="s">
        <v>5700</v>
      </c>
      <c r="L223" t="s">
        <v>5701</v>
      </c>
      <c r="M223" t="s">
        <v>6304</v>
      </c>
    </row>
    <row r="224" spans="1:13">
      <c r="A224">
        <v>101147872</v>
      </c>
      <c r="B224" t="s">
        <v>127</v>
      </c>
      <c r="C224" t="s">
        <v>6305</v>
      </c>
      <c r="D224" t="s">
        <v>131</v>
      </c>
      <c r="E224" t="s">
        <v>226</v>
      </c>
      <c r="F224" s="33">
        <v>46073</v>
      </c>
      <c r="G224" t="s">
        <v>6306</v>
      </c>
      <c r="H224" t="s">
        <v>5737</v>
      </c>
      <c r="I224" t="s">
        <v>326</v>
      </c>
      <c r="J224" t="s">
        <v>136</v>
      </c>
      <c r="K224" t="s">
        <v>5748</v>
      </c>
      <c r="L224" t="s">
        <v>5773</v>
      </c>
      <c r="M224" t="s">
        <v>6307</v>
      </c>
    </row>
    <row r="225" spans="1:13">
      <c r="A225">
        <v>101159529</v>
      </c>
      <c r="B225" t="s">
        <v>73</v>
      </c>
      <c r="C225" t="s">
        <v>6101</v>
      </c>
      <c r="D225" t="s">
        <v>99</v>
      </c>
      <c r="E225" t="s">
        <v>99</v>
      </c>
      <c r="F225" s="33">
        <v>46073</v>
      </c>
      <c r="G225" t="s">
        <v>6308</v>
      </c>
      <c r="H225" t="s">
        <v>6103</v>
      </c>
      <c r="I225" t="s">
        <v>5678</v>
      </c>
      <c r="J225" t="s">
        <v>46</v>
      </c>
      <c r="K225" t="s">
        <v>5748</v>
      </c>
      <c r="L225" t="s">
        <v>5773</v>
      </c>
      <c r="M225" t="s">
        <v>6104</v>
      </c>
    </row>
    <row r="226" spans="1:13">
      <c r="A226">
        <v>101160267</v>
      </c>
      <c r="B226" t="s">
        <v>127</v>
      </c>
      <c r="C226" t="s">
        <v>6305</v>
      </c>
      <c r="D226" t="s">
        <v>131</v>
      </c>
      <c r="E226" t="s">
        <v>226</v>
      </c>
      <c r="F226" s="33">
        <v>46073</v>
      </c>
      <c r="G226" t="s">
        <v>6309</v>
      </c>
      <c r="H226" t="s">
        <v>67</v>
      </c>
      <c r="I226" t="s">
        <v>5678</v>
      </c>
      <c r="J226" t="s">
        <v>136</v>
      </c>
      <c r="K226" t="s">
        <v>5748</v>
      </c>
      <c r="L226" t="s">
        <v>5773</v>
      </c>
      <c r="M226" t="s">
        <v>6307</v>
      </c>
    </row>
    <row r="227" spans="1:13">
      <c r="A227">
        <v>101147953</v>
      </c>
      <c r="B227" t="s">
        <v>127</v>
      </c>
      <c r="C227" t="s">
        <v>6292</v>
      </c>
      <c r="D227" t="s">
        <v>131</v>
      </c>
      <c r="E227" t="s">
        <v>226</v>
      </c>
      <c r="F227" s="33">
        <v>46073</v>
      </c>
      <c r="G227" t="s">
        <v>6306</v>
      </c>
      <c r="H227" t="s">
        <v>5737</v>
      </c>
      <c r="I227" t="s">
        <v>326</v>
      </c>
      <c r="J227" t="s">
        <v>136</v>
      </c>
      <c r="K227" t="s">
        <v>5748</v>
      </c>
      <c r="L227" t="s">
        <v>5773</v>
      </c>
      <c r="M227" t="s">
        <v>6294</v>
      </c>
    </row>
    <row r="228" spans="1:13">
      <c r="A228">
        <v>101160493</v>
      </c>
      <c r="B228" t="s">
        <v>82</v>
      </c>
      <c r="C228" t="s">
        <v>83</v>
      </c>
      <c r="D228" t="s">
        <v>86</v>
      </c>
      <c r="E228" t="s">
        <v>86</v>
      </c>
      <c r="F228" s="33">
        <v>46073</v>
      </c>
      <c r="G228" t="s">
        <v>6310</v>
      </c>
      <c r="H228" t="s">
        <v>5699</v>
      </c>
      <c r="I228" t="s">
        <v>5678</v>
      </c>
      <c r="J228" t="s">
        <v>46</v>
      </c>
      <c r="K228" t="s">
        <v>5711</v>
      </c>
      <c r="L228" t="s">
        <v>5711</v>
      </c>
      <c r="M228" t="s">
        <v>92</v>
      </c>
    </row>
    <row r="229" spans="1:13">
      <c r="A229">
        <v>101160475</v>
      </c>
      <c r="B229" t="s">
        <v>73</v>
      </c>
      <c r="C229" t="s">
        <v>6311</v>
      </c>
      <c r="D229" t="s">
        <v>215</v>
      </c>
      <c r="E229" t="s">
        <v>215</v>
      </c>
      <c r="F229" s="33">
        <v>46073</v>
      </c>
      <c r="G229" t="s">
        <v>6312</v>
      </c>
      <c r="H229" t="s">
        <v>5777</v>
      </c>
      <c r="I229" t="s">
        <v>5678</v>
      </c>
      <c r="J229" t="s">
        <v>247</v>
      </c>
      <c r="K229" t="s">
        <v>5738</v>
      </c>
      <c r="L229" t="s">
        <v>5739</v>
      </c>
      <c r="M229" t="s">
        <v>6313</v>
      </c>
    </row>
    <row r="230" spans="1:13">
      <c r="A230">
        <v>101156986</v>
      </c>
      <c r="B230" t="s">
        <v>6314</v>
      </c>
      <c r="C230" t="s">
        <v>6315</v>
      </c>
      <c r="D230" t="s">
        <v>119</v>
      </c>
      <c r="E230" t="s">
        <v>119</v>
      </c>
      <c r="F230" s="33">
        <v>46073</v>
      </c>
      <c r="G230" t="s">
        <v>6316</v>
      </c>
      <c r="H230" t="s">
        <v>5705</v>
      </c>
      <c r="I230" t="s">
        <v>326</v>
      </c>
      <c r="J230" t="s">
        <v>46</v>
      </c>
      <c r="K230" t="s">
        <v>5700</v>
      </c>
      <c r="L230" t="s">
        <v>5723</v>
      </c>
      <c r="M230" t="s">
        <v>6317</v>
      </c>
    </row>
    <row r="231" spans="1:13">
      <c r="A231">
        <v>101160529</v>
      </c>
      <c r="B231" t="s">
        <v>73</v>
      </c>
      <c r="C231" t="s">
        <v>6318</v>
      </c>
      <c r="D231" t="s">
        <v>193</v>
      </c>
      <c r="E231" t="s">
        <v>193</v>
      </c>
      <c r="F231" s="33">
        <v>46073</v>
      </c>
      <c r="G231" t="s">
        <v>6319</v>
      </c>
      <c r="H231" t="s">
        <v>67</v>
      </c>
      <c r="I231" t="s">
        <v>5678</v>
      </c>
      <c r="J231" t="s">
        <v>192</v>
      </c>
      <c r="K231" t="s">
        <v>5748</v>
      </c>
      <c r="L231" t="s">
        <v>5773</v>
      </c>
      <c r="M231" t="s">
        <v>6320</v>
      </c>
    </row>
    <row r="232" spans="1:13">
      <c r="A232">
        <v>101160521</v>
      </c>
      <c r="B232" t="s">
        <v>82</v>
      </c>
      <c r="C232" t="s">
        <v>6321</v>
      </c>
      <c r="D232" t="s">
        <v>226</v>
      </c>
      <c r="E232" t="s">
        <v>226</v>
      </c>
      <c r="F232" s="33">
        <v>46073</v>
      </c>
      <c r="G232" t="s">
        <v>6322</v>
      </c>
      <c r="H232" t="s">
        <v>5794</v>
      </c>
      <c r="I232" t="s">
        <v>5678</v>
      </c>
      <c r="J232" t="s">
        <v>136</v>
      </c>
      <c r="K232" t="s">
        <v>5711</v>
      </c>
      <c r="L232" t="s">
        <v>5711</v>
      </c>
      <c r="M232" t="s">
        <v>6323</v>
      </c>
    </row>
    <row r="233" spans="1:13">
      <c r="A233">
        <v>101160245</v>
      </c>
      <c r="B233" t="s">
        <v>34</v>
      </c>
      <c r="C233" t="s">
        <v>366</v>
      </c>
      <c r="D233" t="s">
        <v>39</v>
      </c>
      <c r="E233" t="s">
        <v>39</v>
      </c>
      <c r="F233" s="33">
        <v>46073</v>
      </c>
      <c r="G233" t="s">
        <v>6324</v>
      </c>
      <c r="H233" t="s">
        <v>5727</v>
      </c>
      <c r="I233" t="s">
        <v>353</v>
      </c>
      <c r="J233" t="s">
        <v>46</v>
      </c>
      <c r="K233" t="s">
        <v>5728</v>
      </c>
      <c r="L233" t="s">
        <v>5729</v>
      </c>
      <c r="M233" t="s">
        <v>6156</v>
      </c>
    </row>
    <row r="234" spans="1:13">
      <c r="A234">
        <v>101160611</v>
      </c>
      <c r="B234" t="s">
        <v>177</v>
      </c>
      <c r="C234" t="s">
        <v>6325</v>
      </c>
      <c r="D234" t="s">
        <v>86</v>
      </c>
      <c r="E234" t="s">
        <v>86</v>
      </c>
      <c r="F234" s="33">
        <v>46073</v>
      </c>
      <c r="G234" t="s">
        <v>6326</v>
      </c>
      <c r="H234" t="s">
        <v>5705</v>
      </c>
      <c r="I234" t="s">
        <v>5678</v>
      </c>
      <c r="J234" t="s">
        <v>46</v>
      </c>
      <c r="K234" t="s">
        <v>5778</v>
      </c>
      <c r="L234" t="s">
        <v>182</v>
      </c>
      <c r="M234" t="s">
        <v>6327</v>
      </c>
    </row>
    <row r="235" spans="1:13">
      <c r="A235">
        <v>101146303</v>
      </c>
      <c r="B235" t="s">
        <v>34</v>
      </c>
      <c r="C235" t="s">
        <v>6328</v>
      </c>
      <c r="D235" t="s">
        <v>64</v>
      </c>
      <c r="E235" t="s">
        <v>64</v>
      </c>
      <c r="F235" s="33">
        <v>46073</v>
      </c>
      <c r="G235" t="s">
        <v>6329</v>
      </c>
      <c r="H235" t="s">
        <v>5737</v>
      </c>
      <c r="I235" t="s">
        <v>326</v>
      </c>
      <c r="J235" t="s">
        <v>70</v>
      </c>
      <c r="K235" t="s">
        <v>5728</v>
      </c>
      <c r="L235" t="s">
        <v>5729</v>
      </c>
      <c r="M235" t="s">
        <v>6330</v>
      </c>
    </row>
    <row r="236" spans="1:13">
      <c r="A236">
        <v>101160265</v>
      </c>
      <c r="B236" t="s">
        <v>204</v>
      </c>
      <c r="C236" t="s">
        <v>6331</v>
      </c>
      <c r="D236" t="s">
        <v>215</v>
      </c>
      <c r="E236" t="s">
        <v>215</v>
      </c>
      <c r="F236" s="33">
        <v>46073</v>
      </c>
      <c r="G236" t="s">
        <v>6332</v>
      </c>
      <c r="H236" t="s">
        <v>5912</v>
      </c>
      <c r="I236" t="s">
        <v>5678</v>
      </c>
      <c r="J236" t="s">
        <v>247</v>
      </c>
      <c r="K236" t="s">
        <v>5700</v>
      </c>
      <c r="L236" t="s">
        <v>5701</v>
      </c>
      <c r="M236" t="s">
        <v>6333</v>
      </c>
    </row>
    <row r="237" spans="1:13">
      <c r="A237">
        <v>101160624</v>
      </c>
      <c r="B237" t="s">
        <v>204</v>
      </c>
      <c r="C237" t="s">
        <v>6334</v>
      </c>
      <c r="D237" t="s">
        <v>193</v>
      </c>
      <c r="E237" t="s">
        <v>5821</v>
      </c>
      <c r="F237" s="33">
        <v>46073</v>
      </c>
      <c r="G237" t="s">
        <v>6335</v>
      </c>
      <c r="H237" t="s">
        <v>5757</v>
      </c>
      <c r="I237" t="s">
        <v>5678</v>
      </c>
      <c r="J237" t="s">
        <v>192</v>
      </c>
      <c r="K237" t="s">
        <v>5700</v>
      </c>
      <c r="L237" t="s">
        <v>5701</v>
      </c>
      <c r="M237" t="s">
        <v>6336</v>
      </c>
    </row>
    <row r="238" spans="1:13">
      <c r="A238">
        <v>101156874</v>
      </c>
      <c r="B238" t="s">
        <v>5998</v>
      </c>
      <c r="C238" t="s">
        <v>6337</v>
      </c>
      <c r="D238" t="s">
        <v>131</v>
      </c>
      <c r="E238" t="s">
        <v>131</v>
      </c>
      <c r="F238" s="33">
        <v>46073</v>
      </c>
      <c r="G238" t="s">
        <v>6226</v>
      </c>
      <c r="H238" t="s">
        <v>5705</v>
      </c>
      <c r="I238" t="s">
        <v>326</v>
      </c>
      <c r="J238" t="s">
        <v>136</v>
      </c>
      <c r="K238" t="s">
        <v>5700</v>
      </c>
      <c r="L238" t="s">
        <v>5723</v>
      </c>
      <c r="M238" t="s">
        <v>6338</v>
      </c>
    </row>
    <row r="239" spans="1:13">
      <c r="A239">
        <v>101156406</v>
      </c>
      <c r="B239" t="s">
        <v>204</v>
      </c>
      <c r="C239" t="s">
        <v>6339</v>
      </c>
      <c r="D239" t="s">
        <v>220</v>
      </c>
      <c r="E239" t="s">
        <v>220</v>
      </c>
      <c r="F239" s="33">
        <v>46073</v>
      </c>
      <c r="G239" t="s">
        <v>6340</v>
      </c>
      <c r="H239" t="s">
        <v>5705</v>
      </c>
      <c r="I239" t="s">
        <v>326</v>
      </c>
      <c r="J239" t="s">
        <v>166</v>
      </c>
      <c r="K239" t="s">
        <v>5711</v>
      </c>
      <c r="L239" t="s">
        <v>5711</v>
      </c>
      <c r="M239" t="s">
        <v>6341</v>
      </c>
    </row>
    <row r="240" spans="1:13">
      <c r="A240">
        <v>101155863</v>
      </c>
      <c r="B240" t="s">
        <v>82</v>
      </c>
      <c r="C240" t="s">
        <v>6342</v>
      </c>
      <c r="D240" t="s">
        <v>104</v>
      </c>
      <c r="E240" t="s">
        <v>104</v>
      </c>
      <c r="F240" s="33">
        <v>46073</v>
      </c>
      <c r="G240" t="s">
        <v>6343</v>
      </c>
      <c r="H240" t="s">
        <v>5705</v>
      </c>
      <c r="I240" t="s">
        <v>326</v>
      </c>
      <c r="J240" t="s">
        <v>70</v>
      </c>
      <c r="K240" t="s">
        <v>5711</v>
      </c>
      <c r="L240" t="s">
        <v>5711</v>
      </c>
      <c r="M240" t="s">
        <v>6344</v>
      </c>
    </row>
    <row r="241" spans="1:13">
      <c r="A241">
        <v>101146302</v>
      </c>
      <c r="B241" t="s">
        <v>34</v>
      </c>
      <c r="C241" t="s">
        <v>6345</v>
      </c>
      <c r="D241" t="s">
        <v>64</v>
      </c>
      <c r="E241" t="s">
        <v>64</v>
      </c>
      <c r="F241" s="33">
        <v>46073</v>
      </c>
      <c r="G241" t="s">
        <v>6329</v>
      </c>
      <c r="H241" t="s">
        <v>5737</v>
      </c>
      <c r="I241" t="s">
        <v>326</v>
      </c>
      <c r="J241" t="s">
        <v>70</v>
      </c>
      <c r="K241" t="s">
        <v>5738</v>
      </c>
      <c r="L241" t="s">
        <v>5739</v>
      </c>
      <c r="M241" t="s">
        <v>6346</v>
      </c>
    </row>
    <row r="242" spans="1:13">
      <c r="A242">
        <v>101160385</v>
      </c>
      <c r="B242" t="s">
        <v>5998</v>
      </c>
      <c r="C242" t="s">
        <v>6337</v>
      </c>
      <c r="D242" t="s">
        <v>131</v>
      </c>
      <c r="E242" t="s">
        <v>131</v>
      </c>
      <c r="F242" s="33">
        <v>46073</v>
      </c>
      <c r="G242" t="s">
        <v>6347</v>
      </c>
      <c r="H242" t="s">
        <v>6027</v>
      </c>
      <c r="I242" t="s">
        <v>6348</v>
      </c>
      <c r="J242" t="s">
        <v>136</v>
      </c>
      <c r="K242" t="s">
        <v>5700</v>
      </c>
      <c r="L242" t="s">
        <v>5723</v>
      </c>
      <c r="M242" t="s">
        <v>6338</v>
      </c>
    </row>
    <row r="243" spans="1:13">
      <c r="A243">
        <v>101155735</v>
      </c>
      <c r="B243" t="s">
        <v>5986</v>
      </c>
      <c r="C243" t="s">
        <v>6349</v>
      </c>
      <c r="D243" t="s">
        <v>220</v>
      </c>
      <c r="E243" t="s">
        <v>220</v>
      </c>
      <c r="F243" s="33">
        <v>46073</v>
      </c>
      <c r="G243" t="s">
        <v>6340</v>
      </c>
      <c r="H243" t="s">
        <v>5705</v>
      </c>
      <c r="I243" t="s">
        <v>326</v>
      </c>
      <c r="J243" t="s">
        <v>166</v>
      </c>
      <c r="K243" t="s">
        <v>5700</v>
      </c>
      <c r="L243" t="s">
        <v>5701</v>
      </c>
      <c r="M243" t="s">
        <v>6350</v>
      </c>
    </row>
    <row r="244" spans="1:13">
      <c r="A244">
        <v>101156865</v>
      </c>
      <c r="B244" t="s">
        <v>5998</v>
      </c>
      <c r="C244" t="s">
        <v>6351</v>
      </c>
      <c r="D244" t="s">
        <v>99</v>
      </c>
      <c r="E244" t="s">
        <v>99</v>
      </c>
      <c r="F244" s="33">
        <v>46073</v>
      </c>
      <c r="G244" t="s">
        <v>6254</v>
      </c>
      <c r="H244" t="s">
        <v>5705</v>
      </c>
      <c r="I244" t="s">
        <v>326</v>
      </c>
      <c r="J244" t="s">
        <v>46</v>
      </c>
      <c r="K244" t="s">
        <v>5711</v>
      </c>
      <c r="L244" t="s">
        <v>5711</v>
      </c>
      <c r="M244" t="s">
        <v>6352</v>
      </c>
    </row>
    <row r="245" spans="1:13">
      <c r="A245">
        <v>101160196</v>
      </c>
      <c r="B245" t="s">
        <v>73</v>
      </c>
      <c r="C245" t="s">
        <v>6353</v>
      </c>
      <c r="D245" t="s">
        <v>119</v>
      </c>
      <c r="E245" t="s">
        <v>119</v>
      </c>
      <c r="F245" s="33">
        <v>46072</v>
      </c>
      <c r="G245" t="s">
        <v>6354</v>
      </c>
      <c r="H245" t="s">
        <v>5727</v>
      </c>
      <c r="I245" t="s">
        <v>5678</v>
      </c>
      <c r="J245" t="s">
        <v>46</v>
      </c>
      <c r="K245" t="s">
        <v>5738</v>
      </c>
      <c r="L245" t="s">
        <v>5729</v>
      </c>
      <c r="M245" t="s">
        <v>6355</v>
      </c>
    </row>
    <row r="246" spans="1:13">
      <c r="A246">
        <v>101159924</v>
      </c>
      <c r="B246" t="s">
        <v>177</v>
      </c>
      <c r="C246" t="s">
        <v>6356</v>
      </c>
      <c r="D246" t="s">
        <v>161</v>
      </c>
      <c r="E246" t="s">
        <v>161</v>
      </c>
      <c r="F246" s="33">
        <v>46072</v>
      </c>
      <c r="G246" t="s">
        <v>6357</v>
      </c>
      <c r="H246" t="s">
        <v>5996</v>
      </c>
      <c r="I246" t="s">
        <v>5678</v>
      </c>
      <c r="J246" t="s">
        <v>166</v>
      </c>
      <c r="K246" t="s">
        <v>5778</v>
      </c>
      <c r="L246" t="s">
        <v>182</v>
      </c>
      <c r="M246" t="s">
        <v>6358</v>
      </c>
    </row>
    <row r="247" spans="1:13">
      <c r="A247">
        <v>101000000</v>
      </c>
      <c r="B247" t="s">
        <v>5791</v>
      </c>
      <c r="C247" t="s">
        <v>6359</v>
      </c>
      <c r="D247" t="s">
        <v>265</v>
      </c>
      <c r="E247" t="s">
        <v>5821</v>
      </c>
      <c r="F247" s="33">
        <v>46072</v>
      </c>
      <c r="G247" t="s">
        <v>6360</v>
      </c>
      <c r="H247" t="s">
        <v>5757</v>
      </c>
      <c r="I247" t="s">
        <v>5678</v>
      </c>
      <c r="J247" t="s">
        <v>192</v>
      </c>
      <c r="K247" t="s">
        <v>5700</v>
      </c>
      <c r="L247" t="s">
        <v>5701</v>
      </c>
      <c r="M247" t="s">
        <v>6361</v>
      </c>
    </row>
    <row r="248" spans="1:13">
      <c r="A248">
        <v>101159434</v>
      </c>
      <c r="B248" t="s">
        <v>6362</v>
      </c>
      <c r="C248" t="s">
        <v>6363</v>
      </c>
      <c r="D248" t="s">
        <v>104</v>
      </c>
      <c r="E248" t="s">
        <v>104</v>
      </c>
      <c r="F248" s="33">
        <v>46072</v>
      </c>
      <c r="G248" t="s">
        <v>6364</v>
      </c>
      <c r="H248" t="s">
        <v>6365</v>
      </c>
      <c r="I248" t="s">
        <v>5678</v>
      </c>
      <c r="J248" t="s">
        <v>70</v>
      </c>
      <c r="K248" t="s">
        <v>5700</v>
      </c>
      <c r="L248" t="s">
        <v>5701</v>
      </c>
      <c r="M248" t="s">
        <v>6366</v>
      </c>
    </row>
    <row r="249" spans="1:13">
      <c r="A249">
        <v>101159532</v>
      </c>
      <c r="B249" t="s">
        <v>5899</v>
      </c>
      <c r="C249" t="s">
        <v>5955</v>
      </c>
      <c r="D249" t="s">
        <v>99</v>
      </c>
      <c r="E249" t="s">
        <v>99</v>
      </c>
      <c r="F249" s="33">
        <v>46072</v>
      </c>
      <c r="G249" t="s">
        <v>6367</v>
      </c>
      <c r="H249" t="s">
        <v>5705</v>
      </c>
      <c r="I249" t="s">
        <v>326</v>
      </c>
      <c r="J249" t="s">
        <v>46</v>
      </c>
      <c r="K249" t="s">
        <v>5700</v>
      </c>
      <c r="L249" t="s">
        <v>5733</v>
      </c>
      <c r="M249" t="s">
        <v>5957</v>
      </c>
    </row>
    <row r="250" spans="1:13">
      <c r="A250">
        <v>101160114</v>
      </c>
      <c r="B250" t="s">
        <v>109</v>
      </c>
      <c r="C250" t="s">
        <v>6368</v>
      </c>
      <c r="D250" t="s">
        <v>131</v>
      </c>
      <c r="E250" t="s">
        <v>131</v>
      </c>
      <c r="F250" s="33">
        <v>46072</v>
      </c>
      <c r="G250" t="s">
        <v>6369</v>
      </c>
      <c r="H250" t="s">
        <v>5727</v>
      </c>
      <c r="I250" t="s">
        <v>5678</v>
      </c>
      <c r="J250" t="s">
        <v>136</v>
      </c>
      <c r="K250" t="s">
        <v>5748</v>
      </c>
      <c r="L250" t="s">
        <v>6045</v>
      </c>
      <c r="M250" t="s">
        <v>6370</v>
      </c>
    </row>
    <row r="251" spans="1:13">
      <c r="A251">
        <v>101160185</v>
      </c>
      <c r="B251" t="s">
        <v>109</v>
      </c>
      <c r="C251" t="s">
        <v>6137</v>
      </c>
      <c r="D251" t="s">
        <v>39</v>
      </c>
      <c r="E251" t="s">
        <v>39</v>
      </c>
      <c r="F251" s="33">
        <v>46072</v>
      </c>
      <c r="G251" t="s">
        <v>6371</v>
      </c>
      <c r="H251" t="s">
        <v>5727</v>
      </c>
      <c r="I251" t="s">
        <v>5678</v>
      </c>
      <c r="J251" t="s">
        <v>46</v>
      </c>
      <c r="K251" t="s">
        <v>5748</v>
      </c>
      <c r="L251" t="s">
        <v>6045</v>
      </c>
      <c r="M251" t="s">
        <v>6139</v>
      </c>
    </row>
    <row r="252" spans="1:13">
      <c r="A252">
        <v>101160140</v>
      </c>
      <c r="B252" t="s">
        <v>34</v>
      </c>
      <c r="C252" t="s">
        <v>6372</v>
      </c>
      <c r="D252" t="s">
        <v>99</v>
      </c>
      <c r="E252" t="s">
        <v>99</v>
      </c>
      <c r="F252" s="33">
        <v>46072</v>
      </c>
      <c r="G252" t="s">
        <v>6373</v>
      </c>
      <c r="H252" t="s">
        <v>67</v>
      </c>
      <c r="I252" t="s">
        <v>5678</v>
      </c>
      <c r="J252" t="s">
        <v>46</v>
      </c>
      <c r="K252" t="s">
        <v>5738</v>
      </c>
      <c r="L252" t="s">
        <v>5739</v>
      </c>
      <c r="M252" t="s">
        <v>6374</v>
      </c>
    </row>
    <row r="253" spans="1:13">
      <c r="A253">
        <v>101156421</v>
      </c>
      <c r="B253" t="s">
        <v>204</v>
      </c>
      <c r="C253" t="s">
        <v>6375</v>
      </c>
      <c r="D253" t="s">
        <v>221</v>
      </c>
      <c r="E253" t="s">
        <v>221</v>
      </c>
      <c r="F253" s="33">
        <v>46072</v>
      </c>
      <c r="G253" t="s">
        <v>6376</v>
      </c>
      <c r="H253" t="s">
        <v>5705</v>
      </c>
      <c r="I253" t="s">
        <v>326</v>
      </c>
      <c r="J253" t="s">
        <v>247</v>
      </c>
      <c r="K253" t="s">
        <v>5700</v>
      </c>
      <c r="L253" t="s">
        <v>5733</v>
      </c>
      <c r="M253" t="s">
        <v>6377</v>
      </c>
    </row>
    <row r="254" spans="1:13">
      <c r="A254">
        <v>101000000</v>
      </c>
      <c r="B254" t="s">
        <v>6378</v>
      </c>
      <c r="C254" t="s">
        <v>6379</v>
      </c>
      <c r="D254" t="s">
        <v>265</v>
      </c>
      <c r="E254" t="s">
        <v>5821</v>
      </c>
      <c r="F254" s="33">
        <v>46072</v>
      </c>
      <c r="G254" t="s">
        <v>6380</v>
      </c>
      <c r="H254" t="s">
        <v>5794</v>
      </c>
      <c r="I254" t="s">
        <v>5678</v>
      </c>
      <c r="J254" t="s">
        <v>192</v>
      </c>
      <c r="K254" t="s">
        <v>5700</v>
      </c>
      <c r="L254" t="s">
        <v>5723</v>
      </c>
      <c r="M254" t="s">
        <v>6381</v>
      </c>
    </row>
    <row r="255" spans="1:13">
      <c r="A255">
        <v>101159466</v>
      </c>
      <c r="B255" t="s">
        <v>34</v>
      </c>
      <c r="C255" t="s">
        <v>6382</v>
      </c>
      <c r="D255" t="s">
        <v>153</v>
      </c>
      <c r="E255" t="s">
        <v>64</v>
      </c>
      <c r="F255" s="33">
        <v>46072</v>
      </c>
      <c r="G255" t="s">
        <v>6383</v>
      </c>
      <c r="H255" t="s">
        <v>5727</v>
      </c>
      <c r="I255" t="s">
        <v>5678</v>
      </c>
      <c r="J255" t="s">
        <v>70</v>
      </c>
      <c r="K255" t="s">
        <v>5728</v>
      </c>
      <c r="L255" t="s">
        <v>5729</v>
      </c>
      <c r="M255" t="s">
        <v>6384</v>
      </c>
    </row>
    <row r="256" spans="1:13">
      <c r="A256">
        <v>101155891</v>
      </c>
      <c r="B256" t="s">
        <v>82</v>
      </c>
      <c r="C256" t="s">
        <v>6385</v>
      </c>
      <c r="D256" t="s">
        <v>131</v>
      </c>
      <c r="E256" t="s">
        <v>131</v>
      </c>
      <c r="F256" s="33">
        <v>46072</v>
      </c>
      <c r="G256" t="s">
        <v>6386</v>
      </c>
      <c r="H256" t="s">
        <v>5705</v>
      </c>
      <c r="I256" t="s">
        <v>326</v>
      </c>
      <c r="J256" t="s">
        <v>136</v>
      </c>
      <c r="K256" t="s">
        <v>5711</v>
      </c>
      <c r="L256" t="s">
        <v>5711</v>
      </c>
      <c r="M256" t="s">
        <v>6387</v>
      </c>
    </row>
    <row r="257" spans="1:13">
      <c r="A257">
        <v>101160304</v>
      </c>
      <c r="B257" t="s">
        <v>5745</v>
      </c>
      <c r="C257" t="s">
        <v>6280</v>
      </c>
      <c r="D257" t="s">
        <v>221</v>
      </c>
      <c r="E257" t="s">
        <v>221</v>
      </c>
      <c r="F257" s="33">
        <v>46072</v>
      </c>
      <c r="G257" t="s">
        <v>6388</v>
      </c>
      <c r="H257" t="s">
        <v>67</v>
      </c>
      <c r="I257" t="s">
        <v>5678</v>
      </c>
      <c r="J257" t="s">
        <v>247</v>
      </c>
      <c r="K257" t="s">
        <v>5748</v>
      </c>
      <c r="L257" t="s">
        <v>5773</v>
      </c>
      <c r="M257" t="s">
        <v>6282</v>
      </c>
    </row>
    <row r="258" spans="1:13">
      <c r="A258">
        <v>101144562</v>
      </c>
      <c r="B258" t="s">
        <v>73</v>
      </c>
      <c r="C258" t="s">
        <v>6389</v>
      </c>
      <c r="D258" t="s">
        <v>215</v>
      </c>
      <c r="E258" t="s">
        <v>215</v>
      </c>
      <c r="F258" s="33">
        <v>46072</v>
      </c>
      <c r="G258" t="s">
        <v>6390</v>
      </c>
      <c r="H258" t="s">
        <v>5737</v>
      </c>
      <c r="I258" t="s">
        <v>326</v>
      </c>
      <c r="J258" t="s">
        <v>247</v>
      </c>
      <c r="K258" t="s">
        <v>5728</v>
      </c>
      <c r="L258" t="s">
        <v>5729</v>
      </c>
      <c r="M258" t="s">
        <v>6391</v>
      </c>
    </row>
    <row r="259" spans="1:13">
      <c r="A259">
        <v>101160145</v>
      </c>
      <c r="B259" t="s">
        <v>82</v>
      </c>
      <c r="C259" t="s">
        <v>6385</v>
      </c>
      <c r="D259" t="s">
        <v>131</v>
      </c>
      <c r="E259" t="s">
        <v>131</v>
      </c>
      <c r="F259" s="33">
        <v>46072</v>
      </c>
      <c r="G259" t="s">
        <v>6392</v>
      </c>
      <c r="H259" t="s">
        <v>5912</v>
      </c>
      <c r="I259" t="s">
        <v>5678</v>
      </c>
      <c r="J259" t="s">
        <v>136</v>
      </c>
      <c r="K259" t="s">
        <v>5711</v>
      </c>
      <c r="L259" t="s">
        <v>5711</v>
      </c>
      <c r="M259" t="s">
        <v>6387</v>
      </c>
    </row>
    <row r="260" spans="1:13">
      <c r="A260">
        <v>101160138</v>
      </c>
      <c r="B260" t="s">
        <v>34</v>
      </c>
      <c r="C260" t="s">
        <v>6393</v>
      </c>
      <c r="D260" t="s">
        <v>99</v>
      </c>
      <c r="E260" t="s">
        <v>99</v>
      </c>
      <c r="F260" s="33">
        <v>46072</v>
      </c>
      <c r="G260" t="s">
        <v>6373</v>
      </c>
      <c r="H260" t="s">
        <v>67</v>
      </c>
      <c r="I260" t="s">
        <v>5678</v>
      </c>
      <c r="J260" t="s">
        <v>46</v>
      </c>
      <c r="K260" t="s">
        <v>5738</v>
      </c>
      <c r="L260" t="s">
        <v>5739</v>
      </c>
      <c r="M260" t="s">
        <v>6394</v>
      </c>
    </row>
    <row r="261" spans="1:13">
      <c r="A261">
        <v>101160305</v>
      </c>
      <c r="B261" t="s">
        <v>5745</v>
      </c>
      <c r="C261" t="s">
        <v>5803</v>
      </c>
      <c r="D261" t="s">
        <v>221</v>
      </c>
      <c r="E261" t="s">
        <v>221</v>
      </c>
      <c r="F261" s="33">
        <v>46072</v>
      </c>
      <c r="G261" t="s">
        <v>6395</v>
      </c>
      <c r="H261" t="s">
        <v>67</v>
      </c>
      <c r="I261" t="s">
        <v>5678</v>
      </c>
      <c r="J261" t="s">
        <v>247</v>
      </c>
      <c r="K261" t="s">
        <v>5748</v>
      </c>
      <c r="L261" t="s">
        <v>5773</v>
      </c>
      <c r="M261" t="s">
        <v>5806</v>
      </c>
    </row>
    <row r="262" spans="1:13">
      <c r="A262">
        <v>101159917</v>
      </c>
      <c r="B262" t="s">
        <v>204</v>
      </c>
      <c r="C262" t="s">
        <v>6396</v>
      </c>
      <c r="D262" t="s">
        <v>161</v>
      </c>
      <c r="E262" t="s">
        <v>161</v>
      </c>
      <c r="F262" s="33">
        <v>46072</v>
      </c>
      <c r="G262" t="s">
        <v>6397</v>
      </c>
      <c r="H262" t="s">
        <v>6103</v>
      </c>
      <c r="I262" t="s">
        <v>5678</v>
      </c>
      <c r="J262" t="s">
        <v>166</v>
      </c>
      <c r="K262" t="s">
        <v>5700</v>
      </c>
      <c r="L262" t="s">
        <v>5701</v>
      </c>
      <c r="M262" t="s">
        <v>6398</v>
      </c>
    </row>
    <row r="263" spans="1:13">
      <c r="A263">
        <v>101160354</v>
      </c>
      <c r="B263" t="s">
        <v>5745</v>
      </c>
      <c r="C263" t="s">
        <v>6399</v>
      </c>
      <c r="D263" t="s">
        <v>221</v>
      </c>
      <c r="E263" t="s">
        <v>221</v>
      </c>
      <c r="F263" s="33">
        <v>46072</v>
      </c>
      <c r="G263" t="s">
        <v>6400</v>
      </c>
      <c r="H263" t="s">
        <v>5722</v>
      </c>
      <c r="I263" t="s">
        <v>5678</v>
      </c>
      <c r="J263" t="s">
        <v>247</v>
      </c>
      <c r="K263" t="s">
        <v>5836</v>
      </c>
      <c r="L263" t="s">
        <v>5837</v>
      </c>
      <c r="M263" t="s">
        <v>6401</v>
      </c>
    </row>
    <row r="264" spans="1:13">
      <c r="A264">
        <v>101160260</v>
      </c>
      <c r="B264" t="s">
        <v>73</v>
      </c>
      <c r="C264" t="s">
        <v>6402</v>
      </c>
      <c r="D264" t="s">
        <v>64</v>
      </c>
      <c r="E264" t="s">
        <v>64</v>
      </c>
      <c r="F264" s="33">
        <v>46072</v>
      </c>
      <c r="G264" t="s">
        <v>6403</v>
      </c>
      <c r="H264" t="s">
        <v>6404</v>
      </c>
      <c r="I264" t="s">
        <v>5678</v>
      </c>
      <c r="J264" t="s">
        <v>70</v>
      </c>
      <c r="K264" t="s">
        <v>5748</v>
      </c>
      <c r="L264" t="s">
        <v>5773</v>
      </c>
      <c r="M264" t="s">
        <v>6405</v>
      </c>
    </row>
    <row r="265" spans="1:13">
      <c r="A265">
        <v>101159316</v>
      </c>
      <c r="B265" t="s">
        <v>34</v>
      </c>
      <c r="C265" t="s">
        <v>6406</v>
      </c>
      <c r="D265" t="s">
        <v>153</v>
      </c>
      <c r="E265" t="s">
        <v>104</v>
      </c>
      <c r="F265" s="33">
        <v>46072</v>
      </c>
      <c r="G265" t="s">
        <v>6407</v>
      </c>
      <c r="H265" t="s">
        <v>5727</v>
      </c>
      <c r="I265" t="s">
        <v>5678</v>
      </c>
      <c r="J265" t="s">
        <v>70</v>
      </c>
      <c r="K265" t="s">
        <v>5728</v>
      </c>
      <c r="L265" t="s">
        <v>5729</v>
      </c>
      <c r="M265" t="s">
        <v>6408</v>
      </c>
    </row>
    <row r="266" spans="1:13">
      <c r="A266">
        <v>101156867</v>
      </c>
      <c r="B266" t="s">
        <v>5998</v>
      </c>
      <c r="C266" t="s">
        <v>6409</v>
      </c>
      <c r="D266" t="s">
        <v>86</v>
      </c>
      <c r="E266" t="s">
        <v>86</v>
      </c>
      <c r="F266" s="33">
        <v>46072</v>
      </c>
      <c r="G266" t="s">
        <v>6410</v>
      </c>
      <c r="H266" t="s">
        <v>5705</v>
      </c>
      <c r="I266" t="s">
        <v>326</v>
      </c>
      <c r="J266" t="s">
        <v>46</v>
      </c>
      <c r="K266" t="s">
        <v>5800</v>
      </c>
      <c r="L266" t="s">
        <v>5801</v>
      </c>
      <c r="M266" t="s">
        <v>6411</v>
      </c>
    </row>
    <row r="267" spans="1:13">
      <c r="A267">
        <v>101156414</v>
      </c>
      <c r="B267" t="s">
        <v>204</v>
      </c>
      <c r="C267" t="s">
        <v>6194</v>
      </c>
      <c r="D267" t="s">
        <v>219</v>
      </c>
      <c r="E267" t="s">
        <v>219</v>
      </c>
      <c r="F267" s="33">
        <v>46072</v>
      </c>
      <c r="G267" t="s">
        <v>6412</v>
      </c>
      <c r="H267" t="s">
        <v>5705</v>
      </c>
      <c r="I267" t="s">
        <v>326</v>
      </c>
      <c r="J267" t="s">
        <v>241</v>
      </c>
      <c r="K267" t="s">
        <v>5700</v>
      </c>
      <c r="L267" t="s">
        <v>5701</v>
      </c>
      <c r="M267" t="s">
        <v>6196</v>
      </c>
    </row>
    <row r="268" spans="1:13">
      <c r="A268">
        <v>101156786</v>
      </c>
      <c r="B268" t="s">
        <v>177</v>
      </c>
      <c r="C268" t="s">
        <v>6142</v>
      </c>
      <c r="D268" t="s">
        <v>193</v>
      </c>
      <c r="E268" t="s">
        <v>5821</v>
      </c>
      <c r="F268" s="33">
        <v>46072</v>
      </c>
      <c r="G268" t="s">
        <v>6413</v>
      </c>
      <c r="I268" t="s">
        <v>326</v>
      </c>
      <c r="J268" t="s">
        <v>192</v>
      </c>
      <c r="K268" t="s">
        <v>5778</v>
      </c>
      <c r="L268" t="s">
        <v>182</v>
      </c>
      <c r="M268" t="s">
        <v>6144</v>
      </c>
    </row>
    <row r="269" spans="1:13">
      <c r="A269">
        <v>101155892</v>
      </c>
      <c r="B269" t="s">
        <v>82</v>
      </c>
      <c r="C269" t="s">
        <v>6414</v>
      </c>
      <c r="D269" t="s">
        <v>193</v>
      </c>
      <c r="E269" t="s">
        <v>193</v>
      </c>
      <c r="F269" s="33">
        <v>46072</v>
      </c>
      <c r="G269" t="s">
        <v>6415</v>
      </c>
      <c r="H269" t="s">
        <v>5705</v>
      </c>
      <c r="I269" t="s">
        <v>326</v>
      </c>
      <c r="J269" t="s">
        <v>192</v>
      </c>
      <c r="K269" t="s">
        <v>5711</v>
      </c>
      <c r="L269" t="s">
        <v>5711</v>
      </c>
      <c r="M269" t="s">
        <v>6416</v>
      </c>
    </row>
    <row r="270" spans="1:13">
      <c r="A270">
        <v>101143251</v>
      </c>
      <c r="B270" t="s">
        <v>5745</v>
      </c>
      <c r="C270" t="s">
        <v>6108</v>
      </c>
      <c r="D270" t="s">
        <v>215</v>
      </c>
      <c r="E270" t="s">
        <v>215</v>
      </c>
      <c r="F270" s="33">
        <v>46072</v>
      </c>
      <c r="G270" t="s">
        <v>6417</v>
      </c>
      <c r="H270" t="s">
        <v>5737</v>
      </c>
      <c r="I270" t="s">
        <v>326</v>
      </c>
      <c r="J270" t="s">
        <v>247</v>
      </c>
      <c r="K270" t="s">
        <v>5748</v>
      </c>
      <c r="L270" t="s">
        <v>5773</v>
      </c>
      <c r="M270" t="s">
        <v>6110</v>
      </c>
    </row>
    <row r="271" spans="1:13">
      <c r="A271">
        <v>101159576</v>
      </c>
      <c r="B271" t="s">
        <v>5745</v>
      </c>
      <c r="C271" t="s">
        <v>6418</v>
      </c>
      <c r="D271" t="s">
        <v>221</v>
      </c>
      <c r="E271" t="s">
        <v>221</v>
      </c>
      <c r="F271" s="33">
        <v>46072</v>
      </c>
      <c r="G271" t="s">
        <v>6419</v>
      </c>
      <c r="H271" t="s">
        <v>5722</v>
      </c>
      <c r="I271" t="s">
        <v>5678</v>
      </c>
      <c r="J271" t="s">
        <v>247</v>
      </c>
      <c r="K271" t="s">
        <v>5836</v>
      </c>
      <c r="L271" t="s">
        <v>6126</v>
      </c>
      <c r="M271" t="s">
        <v>6420</v>
      </c>
    </row>
    <row r="272" spans="1:13">
      <c r="A272">
        <v>101160385</v>
      </c>
      <c r="B272" t="s">
        <v>5998</v>
      </c>
      <c r="C272" t="s">
        <v>6337</v>
      </c>
      <c r="D272" t="s">
        <v>131</v>
      </c>
      <c r="E272" t="s">
        <v>131</v>
      </c>
      <c r="F272" s="33">
        <v>46072</v>
      </c>
      <c r="G272" t="s">
        <v>6421</v>
      </c>
      <c r="H272" t="s">
        <v>6027</v>
      </c>
      <c r="I272" t="s">
        <v>6348</v>
      </c>
      <c r="J272" t="s">
        <v>136</v>
      </c>
      <c r="K272" t="s">
        <v>5700</v>
      </c>
      <c r="L272" t="s">
        <v>5723</v>
      </c>
      <c r="M272" t="s">
        <v>6338</v>
      </c>
    </row>
    <row r="273" spans="1:13">
      <c r="A273">
        <v>101160302</v>
      </c>
      <c r="B273" t="s">
        <v>5745</v>
      </c>
      <c r="C273" t="s">
        <v>6108</v>
      </c>
      <c r="D273" t="s">
        <v>215</v>
      </c>
      <c r="E273" t="s">
        <v>215</v>
      </c>
      <c r="F273" s="33">
        <v>46072</v>
      </c>
      <c r="G273" t="s">
        <v>6422</v>
      </c>
      <c r="H273" t="s">
        <v>6103</v>
      </c>
      <c r="I273" t="s">
        <v>5678</v>
      </c>
      <c r="J273" t="s">
        <v>247</v>
      </c>
      <c r="K273" t="s">
        <v>5748</v>
      </c>
      <c r="L273" t="s">
        <v>5773</v>
      </c>
      <c r="M273" t="s">
        <v>6110</v>
      </c>
    </row>
    <row r="274" spans="1:13">
      <c r="A274">
        <v>101157169</v>
      </c>
      <c r="B274" t="s">
        <v>6423</v>
      </c>
      <c r="C274" t="s">
        <v>6424</v>
      </c>
      <c r="D274" t="s">
        <v>86</v>
      </c>
      <c r="E274" t="s">
        <v>86</v>
      </c>
      <c r="F274" s="33">
        <v>46072</v>
      </c>
      <c r="G274" t="s">
        <v>6410</v>
      </c>
      <c r="H274" t="s">
        <v>5705</v>
      </c>
      <c r="I274" t="s">
        <v>326</v>
      </c>
      <c r="J274" t="s">
        <v>46</v>
      </c>
      <c r="K274" t="s">
        <v>5711</v>
      </c>
      <c r="L274" t="s">
        <v>5711</v>
      </c>
      <c r="M274" t="s">
        <v>6425</v>
      </c>
    </row>
    <row r="275" spans="1:13">
      <c r="A275">
        <v>101160185</v>
      </c>
      <c r="B275" t="s">
        <v>109</v>
      </c>
      <c r="C275" t="s">
        <v>6137</v>
      </c>
      <c r="D275" t="s">
        <v>39</v>
      </c>
      <c r="E275" t="s">
        <v>39</v>
      </c>
      <c r="F275" s="33">
        <v>46072</v>
      </c>
      <c r="G275" t="s">
        <v>6426</v>
      </c>
      <c r="H275" t="s">
        <v>5727</v>
      </c>
      <c r="I275" t="s">
        <v>5678</v>
      </c>
      <c r="J275" t="s">
        <v>46</v>
      </c>
      <c r="K275" t="s">
        <v>5748</v>
      </c>
      <c r="L275" t="s">
        <v>6045</v>
      </c>
      <c r="M275" t="s">
        <v>6139</v>
      </c>
    </row>
    <row r="276" spans="1:13">
      <c r="A276">
        <v>101160208</v>
      </c>
      <c r="B276" t="s">
        <v>34</v>
      </c>
      <c r="C276" t="s">
        <v>6427</v>
      </c>
      <c r="D276" t="s">
        <v>119</v>
      </c>
      <c r="E276" t="s">
        <v>119</v>
      </c>
      <c r="F276" s="33">
        <v>46072</v>
      </c>
      <c r="G276" t="s">
        <v>6428</v>
      </c>
      <c r="H276" t="s">
        <v>5996</v>
      </c>
      <c r="I276" t="s">
        <v>5678</v>
      </c>
      <c r="J276" t="s">
        <v>46</v>
      </c>
      <c r="K276" t="s">
        <v>5738</v>
      </c>
      <c r="L276" t="s">
        <v>5739</v>
      </c>
      <c r="M276" t="s">
        <v>6429</v>
      </c>
    </row>
    <row r="277" spans="1:13">
      <c r="A277">
        <v>101156378</v>
      </c>
      <c r="B277" t="s">
        <v>204</v>
      </c>
      <c r="C277" t="s">
        <v>5945</v>
      </c>
      <c r="D277" t="s">
        <v>193</v>
      </c>
      <c r="E277" t="s">
        <v>5821</v>
      </c>
      <c r="F277" s="33">
        <v>46072</v>
      </c>
      <c r="G277" t="s">
        <v>6430</v>
      </c>
      <c r="H277" t="s">
        <v>5705</v>
      </c>
      <c r="I277" t="s">
        <v>326</v>
      </c>
      <c r="J277" t="s">
        <v>192</v>
      </c>
      <c r="K277" t="s">
        <v>5700</v>
      </c>
      <c r="L277" t="s">
        <v>5701</v>
      </c>
      <c r="M277" t="s">
        <v>5947</v>
      </c>
    </row>
    <row r="278" spans="1:13">
      <c r="A278">
        <v>101160328</v>
      </c>
      <c r="B278" t="s">
        <v>82</v>
      </c>
      <c r="C278" t="s">
        <v>6414</v>
      </c>
      <c r="D278" t="s">
        <v>193</v>
      </c>
      <c r="E278" t="s">
        <v>193</v>
      </c>
      <c r="F278" s="33">
        <v>46072</v>
      </c>
      <c r="G278" t="s">
        <v>6431</v>
      </c>
      <c r="H278" t="s">
        <v>5877</v>
      </c>
      <c r="I278" t="s">
        <v>5678</v>
      </c>
      <c r="J278" t="s">
        <v>192</v>
      </c>
      <c r="K278" t="s">
        <v>5711</v>
      </c>
      <c r="L278" t="s">
        <v>5711</v>
      </c>
      <c r="M278" t="s">
        <v>6416</v>
      </c>
    </row>
    <row r="279" spans="1:13">
      <c r="A279">
        <v>101160340</v>
      </c>
      <c r="B279" t="s">
        <v>127</v>
      </c>
      <c r="C279" t="s">
        <v>6432</v>
      </c>
      <c r="D279" t="s">
        <v>104</v>
      </c>
      <c r="E279" t="s">
        <v>104</v>
      </c>
      <c r="F279" s="33">
        <v>46072</v>
      </c>
      <c r="G279" t="s">
        <v>6433</v>
      </c>
      <c r="H279" t="s">
        <v>6076</v>
      </c>
      <c r="I279" t="s">
        <v>5678</v>
      </c>
      <c r="J279" t="s">
        <v>70</v>
      </c>
      <c r="K279" t="s">
        <v>5748</v>
      </c>
      <c r="L279" t="s">
        <v>5749</v>
      </c>
      <c r="M279" t="s">
        <v>6434</v>
      </c>
    </row>
    <row r="280" spans="1:13">
      <c r="A280">
        <v>101145365</v>
      </c>
      <c r="B280" t="s">
        <v>73</v>
      </c>
      <c r="C280" t="s">
        <v>6435</v>
      </c>
      <c r="D280" t="s">
        <v>215</v>
      </c>
      <c r="E280" t="s">
        <v>215</v>
      </c>
      <c r="F280" s="33">
        <v>46071</v>
      </c>
      <c r="G280" t="s">
        <v>6436</v>
      </c>
      <c r="H280" t="s">
        <v>5737</v>
      </c>
      <c r="I280" t="s">
        <v>326</v>
      </c>
      <c r="J280" t="s">
        <v>247</v>
      </c>
      <c r="K280" t="s">
        <v>5748</v>
      </c>
      <c r="L280" t="s">
        <v>5773</v>
      </c>
      <c r="M280" t="s">
        <v>6437</v>
      </c>
    </row>
    <row r="281" spans="1:13">
      <c r="A281">
        <v>101159552</v>
      </c>
      <c r="B281" t="s">
        <v>5998</v>
      </c>
      <c r="C281" t="s">
        <v>6438</v>
      </c>
      <c r="D281" t="s">
        <v>86</v>
      </c>
      <c r="E281" t="s">
        <v>86</v>
      </c>
      <c r="F281" s="33">
        <v>46071</v>
      </c>
      <c r="G281" t="s">
        <v>6439</v>
      </c>
      <c r="H281" t="s">
        <v>6027</v>
      </c>
      <c r="I281" t="s">
        <v>5678</v>
      </c>
      <c r="J281" t="s">
        <v>46</v>
      </c>
      <c r="K281" t="s">
        <v>5711</v>
      </c>
      <c r="L281" t="s">
        <v>5711</v>
      </c>
      <c r="M281" t="s">
        <v>6440</v>
      </c>
    </row>
    <row r="282" spans="1:13">
      <c r="A282">
        <v>101156413</v>
      </c>
      <c r="B282" t="s">
        <v>204</v>
      </c>
      <c r="C282" t="s">
        <v>6441</v>
      </c>
      <c r="D282" t="s">
        <v>220</v>
      </c>
      <c r="E282" t="s">
        <v>220</v>
      </c>
      <c r="F282" s="33">
        <v>46071</v>
      </c>
      <c r="G282" t="s">
        <v>6442</v>
      </c>
      <c r="H282" t="s">
        <v>5705</v>
      </c>
      <c r="I282" t="s">
        <v>326</v>
      </c>
      <c r="J282" t="s">
        <v>166</v>
      </c>
      <c r="K282" t="s">
        <v>5711</v>
      </c>
      <c r="L282" t="s">
        <v>5711</v>
      </c>
      <c r="M282" t="s">
        <v>6443</v>
      </c>
    </row>
    <row r="283" spans="1:13">
      <c r="A283">
        <v>101143411</v>
      </c>
      <c r="B283" t="s">
        <v>5745</v>
      </c>
      <c r="C283" t="s">
        <v>6444</v>
      </c>
      <c r="D283" t="s">
        <v>215</v>
      </c>
      <c r="E283" t="s">
        <v>215</v>
      </c>
      <c r="F283" s="33">
        <v>46071</v>
      </c>
      <c r="G283" t="s">
        <v>6445</v>
      </c>
      <c r="H283" t="s">
        <v>5737</v>
      </c>
      <c r="I283" t="s">
        <v>326</v>
      </c>
      <c r="J283" t="s">
        <v>247</v>
      </c>
      <c r="K283" t="s">
        <v>5738</v>
      </c>
      <c r="L283" t="s">
        <v>5739</v>
      </c>
      <c r="M283" t="s">
        <v>6446</v>
      </c>
    </row>
    <row r="284" spans="1:13">
      <c r="A284">
        <v>101143410</v>
      </c>
      <c r="B284" t="s">
        <v>5745</v>
      </c>
      <c r="C284" t="s">
        <v>6447</v>
      </c>
      <c r="D284" t="s">
        <v>215</v>
      </c>
      <c r="E284" t="s">
        <v>215</v>
      </c>
      <c r="F284" s="33">
        <v>46071</v>
      </c>
      <c r="G284" t="s">
        <v>6445</v>
      </c>
      <c r="H284" t="s">
        <v>5705</v>
      </c>
      <c r="I284" t="s">
        <v>326</v>
      </c>
      <c r="J284" t="s">
        <v>247</v>
      </c>
      <c r="K284" t="s">
        <v>5738</v>
      </c>
      <c r="L284" t="s">
        <v>5739</v>
      </c>
      <c r="M284" t="s">
        <v>6448</v>
      </c>
    </row>
    <row r="285" spans="1:13">
      <c r="A285">
        <v>101143407</v>
      </c>
      <c r="B285" t="s">
        <v>5745</v>
      </c>
      <c r="C285" t="s">
        <v>6449</v>
      </c>
      <c r="D285" t="s">
        <v>215</v>
      </c>
      <c r="E285" t="s">
        <v>215</v>
      </c>
      <c r="F285" s="33">
        <v>46071</v>
      </c>
      <c r="G285" t="s">
        <v>6445</v>
      </c>
      <c r="H285" t="s">
        <v>5705</v>
      </c>
      <c r="I285" t="s">
        <v>326</v>
      </c>
      <c r="J285" t="s">
        <v>247</v>
      </c>
      <c r="K285" t="s">
        <v>5728</v>
      </c>
      <c r="L285" t="s">
        <v>5753</v>
      </c>
      <c r="M285" t="s">
        <v>6450</v>
      </c>
    </row>
    <row r="286" spans="1:13">
      <c r="A286">
        <v>101144823</v>
      </c>
      <c r="B286" t="s">
        <v>73</v>
      </c>
      <c r="C286" t="s">
        <v>6098</v>
      </c>
      <c r="D286" t="s">
        <v>39</v>
      </c>
      <c r="E286" t="s">
        <v>39</v>
      </c>
      <c r="F286" s="33">
        <v>46071</v>
      </c>
      <c r="G286" t="s">
        <v>6451</v>
      </c>
      <c r="H286" t="s">
        <v>5737</v>
      </c>
      <c r="I286" t="s">
        <v>326</v>
      </c>
      <c r="J286" t="s">
        <v>46</v>
      </c>
      <c r="K286" t="s">
        <v>5728</v>
      </c>
      <c r="L286" t="s">
        <v>5729</v>
      </c>
      <c r="M286" t="s">
        <v>6100</v>
      </c>
    </row>
    <row r="287" spans="1:13">
      <c r="A287">
        <v>101159400</v>
      </c>
      <c r="B287" t="s">
        <v>5745</v>
      </c>
      <c r="C287" t="s">
        <v>6452</v>
      </c>
      <c r="D287" t="s">
        <v>221</v>
      </c>
      <c r="E287" t="s">
        <v>221</v>
      </c>
      <c r="F287" s="33">
        <v>46071</v>
      </c>
      <c r="G287" t="s">
        <v>6453</v>
      </c>
      <c r="H287" t="s">
        <v>5912</v>
      </c>
      <c r="I287" t="s">
        <v>5678</v>
      </c>
      <c r="J287" t="s">
        <v>247</v>
      </c>
      <c r="K287" t="s">
        <v>5748</v>
      </c>
      <c r="L287" t="s">
        <v>6454</v>
      </c>
      <c r="M287" t="s">
        <v>6455</v>
      </c>
    </row>
    <row r="288" spans="1:13">
      <c r="A288">
        <v>101155915</v>
      </c>
      <c r="B288" t="s">
        <v>82</v>
      </c>
      <c r="C288" t="s">
        <v>6456</v>
      </c>
      <c r="D288" t="s">
        <v>161</v>
      </c>
      <c r="E288" t="s">
        <v>161</v>
      </c>
      <c r="F288" s="33">
        <v>46071</v>
      </c>
      <c r="G288" t="s">
        <v>6457</v>
      </c>
      <c r="H288" t="s">
        <v>5705</v>
      </c>
      <c r="I288" t="s">
        <v>326</v>
      </c>
      <c r="J288" t="s">
        <v>166</v>
      </c>
      <c r="K288" t="s">
        <v>5711</v>
      </c>
      <c r="L288" t="s">
        <v>5711</v>
      </c>
      <c r="M288" t="s">
        <v>6458</v>
      </c>
    </row>
    <row r="289" spans="1:13">
      <c r="A289">
        <v>101138470</v>
      </c>
      <c r="B289" t="s">
        <v>73</v>
      </c>
      <c r="C289" t="s">
        <v>6459</v>
      </c>
      <c r="D289" t="s">
        <v>119</v>
      </c>
      <c r="E289" t="s">
        <v>104</v>
      </c>
      <c r="F289" s="33">
        <v>46071</v>
      </c>
      <c r="G289" t="s">
        <v>6460</v>
      </c>
      <c r="H289" t="s">
        <v>6027</v>
      </c>
      <c r="I289" t="s">
        <v>6348</v>
      </c>
      <c r="J289" t="s">
        <v>46</v>
      </c>
      <c r="K289" t="s">
        <v>5738</v>
      </c>
      <c r="L289" t="s">
        <v>5739</v>
      </c>
      <c r="M289" t="s">
        <v>6461</v>
      </c>
    </row>
    <row r="290" spans="1:13">
      <c r="A290">
        <v>101159393</v>
      </c>
      <c r="B290" t="s">
        <v>5745</v>
      </c>
      <c r="C290" t="s">
        <v>6462</v>
      </c>
      <c r="D290" t="s">
        <v>221</v>
      </c>
      <c r="E290" t="s">
        <v>221</v>
      </c>
      <c r="F290" s="33">
        <v>46071</v>
      </c>
      <c r="G290" t="s">
        <v>6463</v>
      </c>
      <c r="H290" t="s">
        <v>5912</v>
      </c>
      <c r="I290" t="s">
        <v>5678</v>
      </c>
      <c r="J290" t="s">
        <v>247</v>
      </c>
      <c r="K290" t="s">
        <v>5748</v>
      </c>
      <c r="L290" t="s">
        <v>6454</v>
      </c>
      <c r="M290" t="s">
        <v>6464</v>
      </c>
    </row>
    <row r="291" spans="1:13">
      <c r="A291">
        <v>101159506</v>
      </c>
      <c r="B291" t="s">
        <v>34</v>
      </c>
      <c r="C291" t="s">
        <v>116</v>
      </c>
      <c r="D291" t="s">
        <v>119</v>
      </c>
      <c r="E291" t="s">
        <v>119</v>
      </c>
      <c r="F291" s="33">
        <v>46071</v>
      </c>
      <c r="G291" t="s">
        <v>6465</v>
      </c>
      <c r="H291" t="s">
        <v>5805</v>
      </c>
      <c r="I291" t="s">
        <v>5678</v>
      </c>
      <c r="J291" t="s">
        <v>46</v>
      </c>
      <c r="K291" t="s">
        <v>5728</v>
      </c>
      <c r="L291" t="s">
        <v>5729</v>
      </c>
      <c r="M291" t="s">
        <v>122</v>
      </c>
    </row>
    <row r="292" spans="1:13">
      <c r="A292">
        <v>101145010</v>
      </c>
      <c r="B292" t="s">
        <v>73</v>
      </c>
      <c r="C292" t="s">
        <v>6311</v>
      </c>
      <c r="D292" t="s">
        <v>215</v>
      </c>
      <c r="E292" t="s">
        <v>215</v>
      </c>
      <c r="F292" s="33">
        <v>46071</v>
      </c>
      <c r="G292" t="s">
        <v>6466</v>
      </c>
      <c r="H292" t="s">
        <v>5737</v>
      </c>
      <c r="I292" t="s">
        <v>326</v>
      </c>
      <c r="J292" t="s">
        <v>247</v>
      </c>
      <c r="K292" t="s">
        <v>5738</v>
      </c>
      <c r="L292" t="s">
        <v>5739</v>
      </c>
      <c r="M292" t="s">
        <v>6313</v>
      </c>
    </row>
    <row r="293" spans="1:13">
      <c r="A293">
        <v>101000000</v>
      </c>
      <c r="B293" t="s">
        <v>204</v>
      </c>
      <c r="C293" t="s">
        <v>6467</v>
      </c>
      <c r="D293" t="s">
        <v>193</v>
      </c>
      <c r="E293" t="s">
        <v>193</v>
      </c>
      <c r="F293" s="33">
        <v>46071</v>
      </c>
      <c r="G293" t="s">
        <v>6468</v>
      </c>
      <c r="H293" t="s">
        <v>5757</v>
      </c>
      <c r="I293" t="s">
        <v>5678</v>
      </c>
      <c r="J293" t="s">
        <v>192</v>
      </c>
      <c r="K293" t="s">
        <v>5700</v>
      </c>
      <c r="L293" t="s">
        <v>5701</v>
      </c>
      <c r="M293" t="s">
        <v>6469</v>
      </c>
    </row>
    <row r="294" spans="1:13">
      <c r="A294">
        <v>101160123</v>
      </c>
      <c r="B294" t="s">
        <v>73</v>
      </c>
      <c r="C294" t="s">
        <v>6098</v>
      </c>
      <c r="D294" t="s">
        <v>39</v>
      </c>
      <c r="E294" t="s">
        <v>39</v>
      </c>
      <c r="F294" s="33">
        <v>46071</v>
      </c>
      <c r="G294" t="s">
        <v>6470</v>
      </c>
      <c r="H294" t="s">
        <v>67</v>
      </c>
      <c r="I294" t="s">
        <v>5678</v>
      </c>
      <c r="J294" t="s">
        <v>46</v>
      </c>
      <c r="K294" t="s">
        <v>5728</v>
      </c>
      <c r="L294" t="s">
        <v>5729</v>
      </c>
      <c r="M294" t="s">
        <v>6100</v>
      </c>
    </row>
    <row r="295" spans="1:13">
      <c r="A295">
        <v>101156447</v>
      </c>
      <c r="B295" t="s">
        <v>204</v>
      </c>
      <c r="C295" t="s">
        <v>6471</v>
      </c>
      <c r="D295" t="s">
        <v>161</v>
      </c>
      <c r="E295" t="s">
        <v>161</v>
      </c>
      <c r="F295" s="33">
        <v>46071</v>
      </c>
      <c r="G295" t="s">
        <v>6457</v>
      </c>
      <c r="H295" t="s">
        <v>5705</v>
      </c>
      <c r="I295" t="s">
        <v>326</v>
      </c>
      <c r="J295" t="s">
        <v>166</v>
      </c>
      <c r="K295" t="s">
        <v>5700</v>
      </c>
      <c r="L295" t="s">
        <v>5723</v>
      </c>
      <c r="M295" t="s">
        <v>6472</v>
      </c>
    </row>
    <row r="296" spans="1:13">
      <c r="A296">
        <v>101159529</v>
      </c>
      <c r="B296" t="s">
        <v>73</v>
      </c>
      <c r="C296" t="s">
        <v>6101</v>
      </c>
      <c r="D296" t="s">
        <v>99</v>
      </c>
      <c r="E296" t="s">
        <v>99</v>
      </c>
      <c r="F296" s="33">
        <v>46071</v>
      </c>
      <c r="G296" t="s">
        <v>6473</v>
      </c>
      <c r="H296" t="s">
        <v>6103</v>
      </c>
      <c r="I296" t="s">
        <v>5678</v>
      </c>
      <c r="J296" t="s">
        <v>46</v>
      </c>
      <c r="K296" t="s">
        <v>5748</v>
      </c>
      <c r="L296" t="s">
        <v>5773</v>
      </c>
      <c r="M296" t="s">
        <v>6104</v>
      </c>
    </row>
    <row r="297" spans="1:13">
      <c r="A297">
        <v>101143408</v>
      </c>
      <c r="B297" t="s">
        <v>5745</v>
      </c>
      <c r="C297" t="s">
        <v>5751</v>
      </c>
      <c r="D297" t="s">
        <v>215</v>
      </c>
      <c r="E297" t="s">
        <v>215</v>
      </c>
      <c r="F297" s="33">
        <v>46071</v>
      </c>
      <c r="G297" t="s">
        <v>6474</v>
      </c>
      <c r="H297" t="s">
        <v>5705</v>
      </c>
      <c r="I297" t="s">
        <v>326</v>
      </c>
      <c r="J297" t="s">
        <v>247</v>
      </c>
      <c r="K297" t="s">
        <v>5728</v>
      </c>
      <c r="L297" t="s">
        <v>5753</v>
      </c>
      <c r="M297" t="s">
        <v>5754</v>
      </c>
    </row>
    <row r="298" spans="1:13">
      <c r="A298">
        <v>101156864</v>
      </c>
      <c r="B298" t="s">
        <v>5998</v>
      </c>
      <c r="C298" t="s">
        <v>6438</v>
      </c>
      <c r="D298" t="s">
        <v>86</v>
      </c>
      <c r="E298" t="s">
        <v>86</v>
      </c>
      <c r="F298" s="33">
        <v>46071</v>
      </c>
      <c r="G298" t="s">
        <v>6475</v>
      </c>
      <c r="H298" t="s">
        <v>5705</v>
      </c>
      <c r="I298" t="s">
        <v>326</v>
      </c>
      <c r="J298" t="s">
        <v>46</v>
      </c>
      <c r="K298" t="s">
        <v>5711</v>
      </c>
      <c r="L298" t="s">
        <v>5711</v>
      </c>
      <c r="M298" t="s">
        <v>6440</v>
      </c>
    </row>
    <row r="299" spans="1:13">
      <c r="A299">
        <v>101159899</v>
      </c>
      <c r="B299" t="s">
        <v>204</v>
      </c>
      <c r="C299" t="s">
        <v>6476</v>
      </c>
      <c r="D299" t="s">
        <v>215</v>
      </c>
      <c r="E299" t="s">
        <v>215</v>
      </c>
      <c r="F299" s="33">
        <v>46070</v>
      </c>
      <c r="G299" t="s">
        <v>6477</v>
      </c>
      <c r="H299" t="s">
        <v>6171</v>
      </c>
      <c r="I299" t="s">
        <v>5678</v>
      </c>
      <c r="J299" t="s">
        <v>247</v>
      </c>
      <c r="K299" t="s">
        <v>5700</v>
      </c>
      <c r="L299" t="s">
        <v>5733</v>
      </c>
      <c r="M299" t="s">
        <v>6478</v>
      </c>
    </row>
    <row r="300" spans="1:13">
      <c r="A300">
        <v>101155916</v>
      </c>
      <c r="B300" t="s">
        <v>82</v>
      </c>
      <c r="C300" t="s">
        <v>6321</v>
      </c>
      <c r="D300" t="s">
        <v>226</v>
      </c>
      <c r="E300" t="s">
        <v>226</v>
      </c>
      <c r="F300" s="33">
        <v>46069</v>
      </c>
      <c r="G300" t="s">
        <v>6479</v>
      </c>
      <c r="H300" t="s">
        <v>5705</v>
      </c>
      <c r="I300" t="s">
        <v>326</v>
      </c>
      <c r="J300" t="s">
        <v>136</v>
      </c>
      <c r="K300" t="s">
        <v>5711</v>
      </c>
      <c r="L300" t="s">
        <v>5711</v>
      </c>
      <c r="M300" t="s">
        <v>6323</v>
      </c>
    </row>
    <row r="301" spans="1:13">
      <c r="A301">
        <v>101143409</v>
      </c>
      <c r="B301" t="s">
        <v>5745</v>
      </c>
      <c r="C301" t="s">
        <v>6480</v>
      </c>
      <c r="D301" t="s">
        <v>215</v>
      </c>
      <c r="E301" t="s">
        <v>215</v>
      </c>
      <c r="F301" s="33">
        <v>46068</v>
      </c>
      <c r="G301" t="s">
        <v>6481</v>
      </c>
      <c r="H301" t="s">
        <v>5705</v>
      </c>
      <c r="I301" t="s">
        <v>326</v>
      </c>
      <c r="J301" t="s">
        <v>247</v>
      </c>
      <c r="K301" t="s">
        <v>5738</v>
      </c>
      <c r="L301" t="s">
        <v>5739</v>
      </c>
      <c r="M301" t="s">
        <v>6482</v>
      </c>
    </row>
    <row r="302" spans="1:13">
      <c r="A302">
        <v>101143413</v>
      </c>
      <c r="B302" t="s">
        <v>5745</v>
      </c>
      <c r="C302" t="s">
        <v>6483</v>
      </c>
      <c r="D302" t="s">
        <v>215</v>
      </c>
      <c r="E302" t="s">
        <v>215</v>
      </c>
      <c r="F302" s="33">
        <v>46068</v>
      </c>
      <c r="G302" t="s">
        <v>6484</v>
      </c>
      <c r="H302" t="s">
        <v>5705</v>
      </c>
      <c r="I302" t="s">
        <v>326</v>
      </c>
      <c r="J302" t="s">
        <v>247</v>
      </c>
      <c r="K302" t="s">
        <v>5738</v>
      </c>
      <c r="L302" t="s">
        <v>5739</v>
      </c>
      <c r="M302" t="s">
        <v>6485</v>
      </c>
    </row>
    <row r="303" spans="1:13">
      <c r="A303">
        <v>101159656</v>
      </c>
      <c r="B303" t="s">
        <v>204</v>
      </c>
      <c r="C303" t="s">
        <v>6476</v>
      </c>
      <c r="D303" t="s">
        <v>215</v>
      </c>
      <c r="E303" t="s">
        <v>215</v>
      </c>
      <c r="F303" s="33">
        <v>46068</v>
      </c>
      <c r="G303" t="s">
        <v>6486</v>
      </c>
      <c r="H303" t="s">
        <v>5777</v>
      </c>
      <c r="I303" t="s">
        <v>5678</v>
      </c>
      <c r="J303" t="s">
        <v>247</v>
      </c>
      <c r="K303" t="s">
        <v>5700</v>
      </c>
      <c r="L303" t="s">
        <v>5733</v>
      </c>
      <c r="M303" t="s">
        <v>6478</v>
      </c>
    </row>
    <row r="304" spans="1:13">
      <c r="A304">
        <v>101144103</v>
      </c>
      <c r="B304" t="s">
        <v>73</v>
      </c>
      <c r="C304" t="s">
        <v>6487</v>
      </c>
      <c r="D304" t="s">
        <v>39</v>
      </c>
      <c r="E304" t="s">
        <v>119</v>
      </c>
      <c r="F304" s="33">
        <v>46067</v>
      </c>
      <c r="G304" t="s">
        <v>6488</v>
      </c>
      <c r="H304" t="s">
        <v>5737</v>
      </c>
      <c r="I304" t="s">
        <v>326</v>
      </c>
      <c r="J304" t="s">
        <v>46</v>
      </c>
      <c r="K304" t="s">
        <v>5728</v>
      </c>
      <c r="L304" t="s">
        <v>5729</v>
      </c>
      <c r="M304" t="s">
        <v>6489</v>
      </c>
    </row>
    <row r="305" spans="1:13">
      <c r="A305">
        <v>101159294</v>
      </c>
      <c r="B305" t="s">
        <v>73</v>
      </c>
      <c r="C305" t="s">
        <v>6490</v>
      </c>
      <c r="D305" t="s">
        <v>193</v>
      </c>
      <c r="E305" t="s">
        <v>193</v>
      </c>
      <c r="F305" s="33">
        <v>46067</v>
      </c>
      <c r="G305" t="s">
        <v>6491</v>
      </c>
      <c r="H305" t="s">
        <v>5805</v>
      </c>
      <c r="I305" t="s">
        <v>5678</v>
      </c>
      <c r="J305" t="s">
        <v>192</v>
      </c>
      <c r="K305" t="s">
        <v>5748</v>
      </c>
      <c r="L305" t="s">
        <v>5773</v>
      </c>
      <c r="M305" t="s">
        <v>6492</v>
      </c>
    </row>
    <row r="306" spans="1:13">
      <c r="A306">
        <v>101144460</v>
      </c>
      <c r="B306" t="s">
        <v>73</v>
      </c>
      <c r="C306" t="s">
        <v>6493</v>
      </c>
      <c r="D306" t="s">
        <v>39</v>
      </c>
      <c r="E306" t="s">
        <v>119</v>
      </c>
      <c r="F306" s="33">
        <v>46067</v>
      </c>
      <c r="G306" t="s">
        <v>6488</v>
      </c>
      <c r="H306" t="s">
        <v>5737</v>
      </c>
      <c r="I306" t="s">
        <v>326</v>
      </c>
      <c r="J306" t="s">
        <v>46</v>
      </c>
      <c r="K306" t="s">
        <v>5738</v>
      </c>
      <c r="L306" t="s">
        <v>5739</v>
      </c>
      <c r="M306" t="s">
        <v>6494</v>
      </c>
    </row>
    <row r="307" spans="1:13">
      <c r="A307">
        <v>101159407</v>
      </c>
      <c r="B307" t="s">
        <v>34</v>
      </c>
      <c r="C307" t="s">
        <v>5896</v>
      </c>
      <c r="D307" t="s">
        <v>99</v>
      </c>
      <c r="E307" t="s">
        <v>99</v>
      </c>
      <c r="F307" s="33">
        <v>46067</v>
      </c>
      <c r="G307" t="s">
        <v>6495</v>
      </c>
      <c r="H307" t="s">
        <v>5722</v>
      </c>
      <c r="I307" t="s">
        <v>5678</v>
      </c>
      <c r="J307" t="s">
        <v>46</v>
      </c>
      <c r="K307" t="s">
        <v>5738</v>
      </c>
      <c r="L307" t="s">
        <v>5739</v>
      </c>
      <c r="M307" t="s">
        <v>5898</v>
      </c>
    </row>
    <row r="308" spans="1:13">
      <c r="A308">
        <v>101159318</v>
      </c>
      <c r="B308" t="s">
        <v>6007</v>
      </c>
      <c r="C308" t="s">
        <v>6496</v>
      </c>
      <c r="D308" t="s">
        <v>219</v>
      </c>
      <c r="E308" t="s">
        <v>219</v>
      </c>
      <c r="F308" s="33">
        <v>46067</v>
      </c>
      <c r="G308" t="s">
        <v>6497</v>
      </c>
      <c r="H308" t="s">
        <v>5805</v>
      </c>
      <c r="I308" t="s">
        <v>5678</v>
      </c>
      <c r="J308" t="s">
        <v>241</v>
      </c>
      <c r="K308" t="s">
        <v>5728</v>
      </c>
      <c r="L308" t="s">
        <v>5753</v>
      </c>
      <c r="M308" t="s">
        <v>6498</v>
      </c>
    </row>
    <row r="309" spans="1:13">
      <c r="A309">
        <v>101159423</v>
      </c>
      <c r="B309" t="s">
        <v>34</v>
      </c>
      <c r="C309" t="s">
        <v>5914</v>
      </c>
      <c r="D309" t="s">
        <v>104</v>
      </c>
      <c r="E309" t="s">
        <v>104</v>
      </c>
      <c r="F309" s="33">
        <v>46067</v>
      </c>
      <c r="G309" t="s">
        <v>6499</v>
      </c>
      <c r="H309" t="s">
        <v>5727</v>
      </c>
      <c r="I309" t="s">
        <v>5678</v>
      </c>
      <c r="J309" t="s">
        <v>70</v>
      </c>
      <c r="K309" t="s">
        <v>5728</v>
      </c>
      <c r="L309" t="s">
        <v>5729</v>
      </c>
      <c r="M309" t="s">
        <v>5916</v>
      </c>
    </row>
    <row r="310" spans="1:13">
      <c r="A310">
        <v>101159161</v>
      </c>
      <c r="B310" t="s">
        <v>127</v>
      </c>
      <c r="C310" t="s">
        <v>6500</v>
      </c>
      <c r="D310" t="s">
        <v>131</v>
      </c>
      <c r="E310" t="s">
        <v>131</v>
      </c>
      <c r="F310" s="33">
        <v>46067</v>
      </c>
      <c r="G310" t="s">
        <v>6501</v>
      </c>
      <c r="H310" t="s">
        <v>67</v>
      </c>
      <c r="I310" t="s">
        <v>5678</v>
      </c>
      <c r="J310" t="s">
        <v>136</v>
      </c>
      <c r="K310" t="s">
        <v>5738</v>
      </c>
      <c r="L310" t="s">
        <v>5739</v>
      </c>
      <c r="M310" t="s">
        <v>6502</v>
      </c>
    </row>
    <row r="311" spans="1:13">
      <c r="A311">
        <v>101146563</v>
      </c>
      <c r="B311" t="s">
        <v>34</v>
      </c>
      <c r="C311" t="s">
        <v>6246</v>
      </c>
      <c r="D311" t="s">
        <v>39</v>
      </c>
      <c r="E311" t="s">
        <v>39</v>
      </c>
      <c r="F311" s="33">
        <v>46067</v>
      </c>
      <c r="G311" t="s">
        <v>6503</v>
      </c>
      <c r="H311" t="s">
        <v>5737</v>
      </c>
      <c r="I311" t="s">
        <v>326</v>
      </c>
      <c r="J311" t="s">
        <v>46</v>
      </c>
      <c r="K311" t="s">
        <v>5728</v>
      </c>
      <c r="L311" t="s">
        <v>5729</v>
      </c>
      <c r="M311" t="s">
        <v>6248</v>
      </c>
    </row>
    <row r="312" spans="1:13">
      <c r="A312">
        <v>101157812</v>
      </c>
      <c r="B312" t="s">
        <v>204</v>
      </c>
      <c r="C312" t="s">
        <v>6504</v>
      </c>
      <c r="D312" t="s">
        <v>226</v>
      </c>
      <c r="E312" t="s">
        <v>226</v>
      </c>
      <c r="F312" s="33">
        <v>46067</v>
      </c>
      <c r="G312" t="s">
        <v>6505</v>
      </c>
      <c r="H312" t="s">
        <v>5823</v>
      </c>
      <c r="I312" t="s">
        <v>5678</v>
      </c>
      <c r="J312" t="s">
        <v>136</v>
      </c>
      <c r="K312" t="s">
        <v>5700</v>
      </c>
      <c r="L312" t="s">
        <v>5723</v>
      </c>
      <c r="M312" t="s">
        <v>6506</v>
      </c>
    </row>
    <row r="313" spans="1:13">
      <c r="A313">
        <v>101144936</v>
      </c>
      <c r="B313" t="s">
        <v>73</v>
      </c>
      <c r="C313" t="s">
        <v>6507</v>
      </c>
      <c r="D313" t="s">
        <v>39</v>
      </c>
      <c r="E313" t="s">
        <v>119</v>
      </c>
      <c r="F313" s="33">
        <v>46067</v>
      </c>
      <c r="G313" t="s">
        <v>6488</v>
      </c>
      <c r="H313" t="s">
        <v>5737</v>
      </c>
      <c r="I313" t="s">
        <v>326</v>
      </c>
      <c r="J313" t="s">
        <v>46</v>
      </c>
      <c r="K313" t="s">
        <v>5738</v>
      </c>
      <c r="L313" t="s">
        <v>5739</v>
      </c>
      <c r="M313" t="s">
        <v>6508</v>
      </c>
    </row>
    <row r="314" spans="1:13">
      <c r="A314">
        <v>101159347</v>
      </c>
      <c r="B314" t="s">
        <v>6509</v>
      </c>
      <c r="C314" t="s">
        <v>6510</v>
      </c>
      <c r="D314" t="s">
        <v>64</v>
      </c>
      <c r="E314" t="s">
        <v>215</v>
      </c>
      <c r="F314" s="33">
        <v>46067</v>
      </c>
      <c r="G314" t="s">
        <v>6511</v>
      </c>
      <c r="H314" t="s">
        <v>5705</v>
      </c>
      <c r="I314" t="s">
        <v>5678</v>
      </c>
      <c r="J314" t="s">
        <v>70</v>
      </c>
      <c r="K314" t="s">
        <v>5700</v>
      </c>
      <c r="L314" t="s">
        <v>5723</v>
      </c>
      <c r="M314" t="s">
        <v>6512</v>
      </c>
    </row>
    <row r="315" spans="1:13">
      <c r="A315">
        <v>101156483</v>
      </c>
      <c r="B315" t="s">
        <v>6513</v>
      </c>
      <c r="C315" t="s">
        <v>6514</v>
      </c>
      <c r="D315" t="s">
        <v>39</v>
      </c>
      <c r="E315" t="s">
        <v>86</v>
      </c>
      <c r="F315" s="33">
        <v>46067</v>
      </c>
      <c r="G315" t="s">
        <v>6515</v>
      </c>
      <c r="H315" t="s">
        <v>5705</v>
      </c>
      <c r="I315" t="s">
        <v>326</v>
      </c>
      <c r="J315" t="s">
        <v>46</v>
      </c>
      <c r="K315" t="s">
        <v>5700</v>
      </c>
      <c r="L315" t="s">
        <v>5723</v>
      </c>
      <c r="M315" t="s">
        <v>6516</v>
      </c>
    </row>
    <row r="316" spans="1:13">
      <c r="A316">
        <v>101159173</v>
      </c>
      <c r="B316" t="s">
        <v>34</v>
      </c>
      <c r="C316" t="s">
        <v>301</v>
      </c>
      <c r="D316" t="s">
        <v>153</v>
      </c>
      <c r="E316" t="s">
        <v>153</v>
      </c>
      <c r="F316" s="33">
        <v>46067</v>
      </c>
      <c r="G316" t="s">
        <v>6517</v>
      </c>
      <c r="H316" t="s">
        <v>5727</v>
      </c>
      <c r="I316" t="s">
        <v>5678</v>
      </c>
      <c r="J316" t="s">
        <v>70</v>
      </c>
      <c r="K316" t="s">
        <v>5728</v>
      </c>
      <c r="L316" t="s">
        <v>5729</v>
      </c>
      <c r="M316" t="s">
        <v>6518</v>
      </c>
    </row>
    <row r="317" spans="1:13">
      <c r="A317">
        <v>101159450</v>
      </c>
      <c r="B317" t="s">
        <v>204</v>
      </c>
      <c r="C317" t="s">
        <v>6519</v>
      </c>
      <c r="D317" t="s">
        <v>161</v>
      </c>
      <c r="E317" t="s">
        <v>161</v>
      </c>
      <c r="F317" s="33">
        <v>46067</v>
      </c>
      <c r="G317" t="s">
        <v>6520</v>
      </c>
      <c r="H317" t="s">
        <v>6365</v>
      </c>
      <c r="I317" t="s">
        <v>5678</v>
      </c>
      <c r="J317" t="s">
        <v>166</v>
      </c>
      <c r="K317" t="s">
        <v>5700</v>
      </c>
      <c r="L317" t="s">
        <v>5701</v>
      </c>
      <c r="M317" t="s">
        <v>6521</v>
      </c>
    </row>
    <row r="318" spans="1:13">
      <c r="A318">
        <v>101159409</v>
      </c>
      <c r="B318" t="s">
        <v>34</v>
      </c>
      <c r="C318" t="s">
        <v>6522</v>
      </c>
      <c r="D318" t="s">
        <v>64</v>
      </c>
      <c r="E318" t="s">
        <v>221</v>
      </c>
      <c r="F318" s="33">
        <v>46067</v>
      </c>
      <c r="G318" t="s">
        <v>6523</v>
      </c>
      <c r="H318" t="s">
        <v>5727</v>
      </c>
      <c r="I318" t="s">
        <v>5678</v>
      </c>
      <c r="J318" t="s">
        <v>70</v>
      </c>
      <c r="K318" t="s">
        <v>5728</v>
      </c>
      <c r="L318" t="s">
        <v>5729</v>
      </c>
      <c r="M318" t="s">
        <v>6524</v>
      </c>
    </row>
    <row r="319" spans="1:13">
      <c r="A319">
        <v>101159533</v>
      </c>
      <c r="B319" t="s">
        <v>5765</v>
      </c>
      <c r="C319" t="s">
        <v>5766</v>
      </c>
      <c r="D319" t="s">
        <v>221</v>
      </c>
      <c r="E319" t="s">
        <v>131</v>
      </c>
      <c r="F319" s="33">
        <v>46067</v>
      </c>
      <c r="G319" t="s">
        <v>6525</v>
      </c>
      <c r="H319" t="s">
        <v>5768</v>
      </c>
      <c r="I319" t="s">
        <v>5678</v>
      </c>
      <c r="J319" t="s">
        <v>247</v>
      </c>
      <c r="M319" t="s">
        <v>5769</v>
      </c>
    </row>
    <row r="320" spans="1:13">
      <c r="A320">
        <v>101159531</v>
      </c>
      <c r="B320" t="s">
        <v>195</v>
      </c>
      <c r="C320" t="s">
        <v>6526</v>
      </c>
      <c r="D320" t="s">
        <v>215</v>
      </c>
      <c r="E320" t="s">
        <v>215</v>
      </c>
      <c r="F320" s="33">
        <v>46067</v>
      </c>
      <c r="G320" t="s">
        <v>6527</v>
      </c>
      <c r="H320" t="s">
        <v>5912</v>
      </c>
      <c r="I320" t="s">
        <v>5678</v>
      </c>
      <c r="J320" t="s">
        <v>247</v>
      </c>
      <c r="K320" t="s">
        <v>5700</v>
      </c>
      <c r="L320" t="s">
        <v>5733</v>
      </c>
      <c r="M320" t="s">
        <v>6528</v>
      </c>
    </row>
    <row r="321" spans="1:13">
      <c r="A321">
        <v>101159456</v>
      </c>
      <c r="B321" t="s">
        <v>6529</v>
      </c>
      <c r="C321" t="s">
        <v>6530</v>
      </c>
      <c r="D321" t="s">
        <v>99</v>
      </c>
      <c r="E321" t="s">
        <v>99</v>
      </c>
      <c r="F321" s="33">
        <v>46067</v>
      </c>
      <c r="G321" t="s">
        <v>6531</v>
      </c>
      <c r="H321" t="s">
        <v>6532</v>
      </c>
      <c r="I321" t="s">
        <v>5678</v>
      </c>
      <c r="J321" t="s">
        <v>46</v>
      </c>
      <c r="K321" t="s">
        <v>5700</v>
      </c>
      <c r="L321" t="s">
        <v>5723</v>
      </c>
      <c r="M321" t="s">
        <v>6533</v>
      </c>
    </row>
    <row r="322" spans="1:13">
      <c r="A322">
        <v>101157580</v>
      </c>
      <c r="B322" t="s">
        <v>127</v>
      </c>
      <c r="C322" t="s">
        <v>128</v>
      </c>
      <c r="D322" t="s">
        <v>131</v>
      </c>
      <c r="E322" t="s">
        <v>131</v>
      </c>
      <c r="F322" s="33">
        <v>46067</v>
      </c>
      <c r="G322" t="s">
        <v>6534</v>
      </c>
      <c r="H322" t="s">
        <v>67</v>
      </c>
      <c r="I322" t="s">
        <v>5678</v>
      </c>
      <c r="J322" t="s">
        <v>136</v>
      </c>
      <c r="K322" t="s">
        <v>5748</v>
      </c>
      <c r="L322" t="s">
        <v>5749</v>
      </c>
      <c r="M322" t="s">
        <v>135</v>
      </c>
    </row>
    <row r="323" spans="1:13">
      <c r="A323">
        <v>101159275</v>
      </c>
      <c r="B323" t="s">
        <v>6509</v>
      </c>
      <c r="C323" t="s">
        <v>6535</v>
      </c>
      <c r="D323" t="s">
        <v>153</v>
      </c>
      <c r="E323" t="s">
        <v>153</v>
      </c>
      <c r="F323" s="33">
        <v>46067</v>
      </c>
      <c r="G323" t="s">
        <v>6536</v>
      </c>
      <c r="H323" t="s">
        <v>6537</v>
      </c>
      <c r="I323" t="s">
        <v>5678</v>
      </c>
      <c r="J323" t="s">
        <v>70</v>
      </c>
      <c r="K323" t="s">
        <v>5700</v>
      </c>
      <c r="L323" t="s">
        <v>5701</v>
      </c>
      <c r="M323" t="s">
        <v>6538</v>
      </c>
    </row>
    <row r="324" spans="1:13">
      <c r="A324">
        <v>101159514</v>
      </c>
      <c r="B324" t="s">
        <v>204</v>
      </c>
      <c r="C324" t="s">
        <v>6176</v>
      </c>
      <c r="D324" t="s">
        <v>226</v>
      </c>
      <c r="E324" t="s">
        <v>226</v>
      </c>
      <c r="F324" s="33">
        <v>46067</v>
      </c>
      <c r="G324" t="s">
        <v>6539</v>
      </c>
      <c r="H324" t="s">
        <v>5757</v>
      </c>
      <c r="I324" t="s">
        <v>5678</v>
      </c>
      <c r="J324" t="s">
        <v>136</v>
      </c>
      <c r="K324" t="s">
        <v>5700</v>
      </c>
      <c r="L324" t="s">
        <v>5701</v>
      </c>
      <c r="M324" t="s">
        <v>6178</v>
      </c>
    </row>
    <row r="325" spans="1:13">
      <c r="A325">
        <v>101156508</v>
      </c>
      <c r="B325" t="s">
        <v>6540</v>
      </c>
      <c r="C325" t="s">
        <v>6541</v>
      </c>
      <c r="D325" t="s">
        <v>86</v>
      </c>
      <c r="E325" t="s">
        <v>86</v>
      </c>
      <c r="F325" s="33">
        <v>46067</v>
      </c>
      <c r="G325" t="s">
        <v>6515</v>
      </c>
      <c r="H325" t="s">
        <v>5705</v>
      </c>
      <c r="I325" t="s">
        <v>326</v>
      </c>
      <c r="J325" t="s">
        <v>46</v>
      </c>
      <c r="K325" t="s">
        <v>5711</v>
      </c>
      <c r="L325" t="s">
        <v>5711</v>
      </c>
      <c r="M325" t="s">
        <v>6542</v>
      </c>
    </row>
    <row r="326" spans="1:13">
      <c r="A326">
        <v>101146821</v>
      </c>
      <c r="B326" t="s">
        <v>34</v>
      </c>
      <c r="C326" t="s">
        <v>6522</v>
      </c>
      <c r="D326" t="s">
        <v>64</v>
      </c>
      <c r="E326" t="s">
        <v>221</v>
      </c>
      <c r="F326" s="33">
        <v>46067</v>
      </c>
      <c r="G326" t="s">
        <v>6543</v>
      </c>
      <c r="H326" t="s">
        <v>5737</v>
      </c>
      <c r="I326" t="s">
        <v>326</v>
      </c>
      <c r="J326" t="s">
        <v>70</v>
      </c>
      <c r="K326" t="s">
        <v>5728</v>
      </c>
      <c r="L326" t="s">
        <v>5729</v>
      </c>
      <c r="M326" t="s">
        <v>6524</v>
      </c>
    </row>
    <row r="327" spans="1:13">
      <c r="A327">
        <v>101159403</v>
      </c>
      <c r="B327" t="s">
        <v>5935</v>
      </c>
      <c r="C327" t="s">
        <v>6544</v>
      </c>
      <c r="D327" t="s">
        <v>220</v>
      </c>
      <c r="E327" t="s">
        <v>220</v>
      </c>
      <c r="F327" s="33">
        <v>46067</v>
      </c>
      <c r="G327" t="s">
        <v>6545</v>
      </c>
      <c r="H327" t="s">
        <v>5757</v>
      </c>
      <c r="I327" t="s">
        <v>5678</v>
      </c>
      <c r="J327" t="s">
        <v>166</v>
      </c>
      <c r="K327" t="s">
        <v>5700</v>
      </c>
      <c r="L327" t="s">
        <v>5701</v>
      </c>
      <c r="M327" t="s">
        <v>6546</v>
      </c>
    </row>
    <row r="328" spans="1:13">
      <c r="A328">
        <v>101156446</v>
      </c>
      <c r="B328" t="s">
        <v>204</v>
      </c>
      <c r="C328" t="s">
        <v>6176</v>
      </c>
      <c r="D328" t="s">
        <v>226</v>
      </c>
      <c r="E328" t="s">
        <v>226</v>
      </c>
      <c r="F328" s="33">
        <v>46067</v>
      </c>
      <c r="G328" t="s">
        <v>6547</v>
      </c>
      <c r="H328" t="s">
        <v>5705</v>
      </c>
      <c r="I328" t="s">
        <v>326</v>
      </c>
      <c r="J328" t="s">
        <v>136</v>
      </c>
      <c r="K328" t="s">
        <v>5700</v>
      </c>
      <c r="L328" t="s">
        <v>5701</v>
      </c>
      <c r="M328" t="s">
        <v>6178</v>
      </c>
    </row>
    <row r="329" spans="1:13">
      <c r="A329">
        <v>101159115</v>
      </c>
      <c r="B329" t="s">
        <v>34</v>
      </c>
      <c r="C329" t="s">
        <v>366</v>
      </c>
      <c r="D329" t="s">
        <v>39</v>
      </c>
      <c r="E329" t="s">
        <v>99</v>
      </c>
      <c r="F329" s="33">
        <v>46066</v>
      </c>
      <c r="G329" t="s">
        <v>6548</v>
      </c>
      <c r="H329" t="s">
        <v>5727</v>
      </c>
      <c r="I329" t="s">
        <v>5678</v>
      </c>
      <c r="J329" t="s">
        <v>46</v>
      </c>
      <c r="K329" t="s">
        <v>5728</v>
      </c>
      <c r="L329" t="s">
        <v>5729</v>
      </c>
      <c r="M329" t="s">
        <v>6156</v>
      </c>
    </row>
    <row r="330" spans="1:13">
      <c r="A330">
        <v>101159103</v>
      </c>
      <c r="B330" t="s">
        <v>5745</v>
      </c>
      <c r="C330" t="s">
        <v>6549</v>
      </c>
      <c r="D330" t="s">
        <v>215</v>
      </c>
      <c r="E330" t="s">
        <v>215</v>
      </c>
      <c r="F330" s="33">
        <v>46066</v>
      </c>
      <c r="G330" t="s">
        <v>6550</v>
      </c>
      <c r="H330" t="s">
        <v>67</v>
      </c>
      <c r="I330" t="s">
        <v>5678</v>
      </c>
      <c r="J330" t="s">
        <v>247</v>
      </c>
      <c r="K330" t="s">
        <v>5748</v>
      </c>
      <c r="L330" t="s">
        <v>5773</v>
      </c>
      <c r="M330" t="s">
        <v>6551</v>
      </c>
    </row>
    <row r="331" spans="1:13">
      <c r="A331">
        <v>101143254</v>
      </c>
      <c r="B331" t="s">
        <v>5745</v>
      </c>
      <c r="C331" t="s">
        <v>6549</v>
      </c>
      <c r="D331" t="s">
        <v>215</v>
      </c>
      <c r="E331" t="s">
        <v>215</v>
      </c>
      <c r="F331" s="33">
        <v>46066</v>
      </c>
      <c r="G331" t="s">
        <v>6552</v>
      </c>
      <c r="H331" t="s">
        <v>5737</v>
      </c>
      <c r="I331" t="s">
        <v>326</v>
      </c>
      <c r="J331" t="s">
        <v>247</v>
      </c>
      <c r="K331" t="s">
        <v>5748</v>
      </c>
      <c r="L331" t="s">
        <v>5773</v>
      </c>
      <c r="M331" t="s">
        <v>6551</v>
      </c>
    </row>
    <row r="332" spans="1:13">
      <c r="A332">
        <v>101159114</v>
      </c>
      <c r="B332" t="s">
        <v>34</v>
      </c>
      <c r="C332" t="s">
        <v>6145</v>
      </c>
      <c r="D332" t="s">
        <v>39</v>
      </c>
      <c r="E332" t="s">
        <v>356</v>
      </c>
      <c r="F332" s="33">
        <v>46066</v>
      </c>
      <c r="G332" t="s">
        <v>6553</v>
      </c>
      <c r="H332" t="s">
        <v>67</v>
      </c>
      <c r="I332" t="s">
        <v>5678</v>
      </c>
      <c r="J332" t="s">
        <v>46</v>
      </c>
      <c r="K332" t="s">
        <v>5728</v>
      </c>
      <c r="L332" t="s">
        <v>5729</v>
      </c>
      <c r="M332" t="s">
        <v>6147</v>
      </c>
    </row>
    <row r="333" spans="1:13">
      <c r="A333">
        <v>101158864</v>
      </c>
      <c r="B333" t="s">
        <v>204</v>
      </c>
      <c r="C333" t="s">
        <v>6554</v>
      </c>
      <c r="D333" t="s">
        <v>226</v>
      </c>
      <c r="E333" t="s">
        <v>226</v>
      </c>
      <c r="F333" s="33">
        <v>46066</v>
      </c>
      <c r="G333" t="s">
        <v>6555</v>
      </c>
      <c r="H333" t="s">
        <v>5799</v>
      </c>
      <c r="I333" t="s">
        <v>5678</v>
      </c>
      <c r="J333" t="s">
        <v>136</v>
      </c>
      <c r="K333" t="s">
        <v>5700</v>
      </c>
      <c r="L333" t="s">
        <v>5723</v>
      </c>
      <c r="M333" t="s">
        <v>6556</v>
      </c>
    </row>
    <row r="334" spans="1:13">
      <c r="A334">
        <v>101156071</v>
      </c>
      <c r="B334" t="s">
        <v>292</v>
      </c>
      <c r="C334" t="s">
        <v>6557</v>
      </c>
      <c r="D334" t="s">
        <v>86</v>
      </c>
      <c r="E334" t="s">
        <v>86</v>
      </c>
      <c r="F334" s="33">
        <v>46066</v>
      </c>
      <c r="G334" t="s">
        <v>6558</v>
      </c>
      <c r="H334" t="s">
        <v>5705</v>
      </c>
      <c r="I334" t="s">
        <v>326</v>
      </c>
      <c r="J334" t="s">
        <v>46</v>
      </c>
      <c r="K334" t="s">
        <v>5700</v>
      </c>
      <c r="L334" t="s">
        <v>5723</v>
      </c>
      <c r="M334" t="s">
        <v>6559</v>
      </c>
    </row>
    <row r="335" spans="1:13">
      <c r="A335">
        <v>101155860</v>
      </c>
      <c r="B335" t="s">
        <v>82</v>
      </c>
      <c r="C335" t="s">
        <v>6560</v>
      </c>
      <c r="D335" t="s">
        <v>153</v>
      </c>
      <c r="E335" t="s">
        <v>153</v>
      </c>
      <c r="F335" s="33">
        <v>46066</v>
      </c>
      <c r="G335" t="s">
        <v>6561</v>
      </c>
      <c r="H335" t="s">
        <v>5705</v>
      </c>
      <c r="I335" t="s">
        <v>326</v>
      </c>
      <c r="J335" t="s">
        <v>70</v>
      </c>
      <c r="K335" t="s">
        <v>5711</v>
      </c>
      <c r="L335" t="s">
        <v>5711</v>
      </c>
      <c r="M335" t="s">
        <v>6562</v>
      </c>
    </row>
    <row r="336" spans="1:13">
      <c r="A336">
        <v>101158961</v>
      </c>
      <c r="B336" t="s">
        <v>5745</v>
      </c>
      <c r="C336" t="s">
        <v>6213</v>
      </c>
      <c r="D336" t="s">
        <v>221</v>
      </c>
      <c r="E336" t="s">
        <v>221</v>
      </c>
      <c r="F336" s="33">
        <v>46066</v>
      </c>
      <c r="G336" t="s">
        <v>6563</v>
      </c>
      <c r="H336" t="s">
        <v>67</v>
      </c>
      <c r="I336" t="s">
        <v>5678</v>
      </c>
      <c r="J336" t="s">
        <v>247</v>
      </c>
      <c r="K336" t="s">
        <v>5748</v>
      </c>
      <c r="L336" t="s">
        <v>5773</v>
      </c>
      <c r="M336" t="s">
        <v>6214</v>
      </c>
    </row>
    <row r="337" spans="1:13">
      <c r="A337">
        <v>101143353</v>
      </c>
      <c r="B337" t="s">
        <v>5745</v>
      </c>
      <c r="C337" t="s">
        <v>6564</v>
      </c>
      <c r="D337" t="s">
        <v>221</v>
      </c>
      <c r="E337" t="s">
        <v>221</v>
      </c>
      <c r="F337" s="33">
        <v>46066</v>
      </c>
      <c r="G337" t="s">
        <v>6565</v>
      </c>
      <c r="H337" t="s">
        <v>5737</v>
      </c>
      <c r="I337" t="s">
        <v>326</v>
      </c>
      <c r="J337" t="s">
        <v>247</v>
      </c>
      <c r="K337" t="s">
        <v>5836</v>
      </c>
      <c r="L337" t="s">
        <v>6126</v>
      </c>
      <c r="M337" t="s">
        <v>6566</v>
      </c>
    </row>
    <row r="338" spans="1:13">
      <c r="A338">
        <v>101159113</v>
      </c>
      <c r="B338" t="s">
        <v>34</v>
      </c>
      <c r="C338" t="s">
        <v>6567</v>
      </c>
      <c r="D338" t="s">
        <v>119</v>
      </c>
      <c r="E338" t="s">
        <v>119</v>
      </c>
      <c r="F338" s="33">
        <v>46066</v>
      </c>
      <c r="G338" t="s">
        <v>6568</v>
      </c>
      <c r="H338" t="s">
        <v>5722</v>
      </c>
      <c r="I338" t="s">
        <v>5678</v>
      </c>
      <c r="J338" t="s">
        <v>46</v>
      </c>
      <c r="K338" t="s">
        <v>5728</v>
      </c>
      <c r="L338" t="s">
        <v>5729</v>
      </c>
      <c r="M338" t="s">
        <v>6569</v>
      </c>
    </row>
    <row r="339" spans="1:13">
      <c r="A339">
        <v>101158795</v>
      </c>
      <c r="B339" t="s">
        <v>127</v>
      </c>
      <c r="C339" t="s">
        <v>157</v>
      </c>
      <c r="D339" t="s">
        <v>161</v>
      </c>
      <c r="E339" t="s">
        <v>161</v>
      </c>
      <c r="F339" s="33">
        <v>46066</v>
      </c>
      <c r="G339" t="s">
        <v>6570</v>
      </c>
      <c r="H339" t="s">
        <v>67</v>
      </c>
      <c r="I339" t="s">
        <v>5678</v>
      </c>
      <c r="J339" t="s">
        <v>166</v>
      </c>
      <c r="K339" t="s">
        <v>5738</v>
      </c>
      <c r="L339" t="s">
        <v>5739</v>
      </c>
      <c r="M339" t="s">
        <v>165</v>
      </c>
    </row>
    <row r="340" spans="1:13">
      <c r="A340">
        <v>101158992</v>
      </c>
      <c r="B340" t="s">
        <v>204</v>
      </c>
      <c r="C340" t="s">
        <v>6194</v>
      </c>
      <c r="D340" t="s">
        <v>219</v>
      </c>
      <c r="E340" t="s">
        <v>219</v>
      </c>
      <c r="F340" s="33">
        <v>46066</v>
      </c>
      <c r="G340" t="s">
        <v>6571</v>
      </c>
      <c r="H340" t="s">
        <v>5912</v>
      </c>
      <c r="I340" t="s">
        <v>5678</v>
      </c>
      <c r="J340" t="s">
        <v>241</v>
      </c>
      <c r="K340" t="s">
        <v>5700</v>
      </c>
      <c r="L340" t="s">
        <v>5701</v>
      </c>
      <c r="M340" t="s">
        <v>6196</v>
      </c>
    </row>
    <row r="341" spans="1:13">
      <c r="A341">
        <v>101158754</v>
      </c>
      <c r="B341" t="s">
        <v>109</v>
      </c>
      <c r="C341" t="s">
        <v>6137</v>
      </c>
      <c r="D341" t="s">
        <v>39</v>
      </c>
      <c r="E341" t="s">
        <v>39</v>
      </c>
      <c r="F341" s="33">
        <v>46066</v>
      </c>
      <c r="G341" t="s">
        <v>6572</v>
      </c>
      <c r="H341" t="s">
        <v>5727</v>
      </c>
      <c r="I341" t="s">
        <v>5678</v>
      </c>
      <c r="J341" t="s">
        <v>46</v>
      </c>
      <c r="K341" t="s">
        <v>5748</v>
      </c>
      <c r="L341" t="s">
        <v>6045</v>
      </c>
      <c r="M341" t="s">
        <v>6139</v>
      </c>
    </row>
    <row r="342" spans="1:13">
      <c r="A342">
        <v>101159091</v>
      </c>
      <c r="B342" t="s">
        <v>34</v>
      </c>
      <c r="C342" t="s">
        <v>6573</v>
      </c>
      <c r="D342" t="s">
        <v>104</v>
      </c>
      <c r="E342" t="s">
        <v>104</v>
      </c>
      <c r="F342" s="33">
        <v>46066</v>
      </c>
      <c r="G342" t="s">
        <v>6574</v>
      </c>
      <c r="H342" t="s">
        <v>5727</v>
      </c>
      <c r="I342" t="s">
        <v>5678</v>
      </c>
      <c r="J342" t="s">
        <v>70</v>
      </c>
      <c r="K342" t="s">
        <v>5728</v>
      </c>
      <c r="L342" t="s">
        <v>5729</v>
      </c>
      <c r="M342" t="s">
        <v>6575</v>
      </c>
    </row>
    <row r="343" spans="1:13">
      <c r="A343">
        <v>101144763</v>
      </c>
      <c r="B343" t="s">
        <v>73</v>
      </c>
      <c r="C343" t="s">
        <v>6576</v>
      </c>
      <c r="D343" t="s">
        <v>153</v>
      </c>
      <c r="E343" t="s">
        <v>153</v>
      </c>
      <c r="F343" s="33">
        <v>46066</v>
      </c>
      <c r="G343" t="s">
        <v>6577</v>
      </c>
      <c r="H343" t="s">
        <v>5737</v>
      </c>
      <c r="I343" t="s">
        <v>326</v>
      </c>
      <c r="J343" t="s">
        <v>70</v>
      </c>
      <c r="K343" t="s">
        <v>5728</v>
      </c>
      <c r="L343" t="s">
        <v>5729</v>
      </c>
      <c r="M343" t="s">
        <v>6578</v>
      </c>
    </row>
    <row r="344" spans="1:13">
      <c r="A344">
        <v>101156079</v>
      </c>
      <c r="B344" t="s">
        <v>292</v>
      </c>
      <c r="C344" t="s">
        <v>6579</v>
      </c>
      <c r="D344" t="s">
        <v>86</v>
      </c>
      <c r="E344" t="s">
        <v>86</v>
      </c>
      <c r="F344" s="33">
        <v>46066</v>
      </c>
      <c r="G344" t="s">
        <v>6558</v>
      </c>
      <c r="H344" t="s">
        <v>5705</v>
      </c>
      <c r="I344" t="s">
        <v>326</v>
      </c>
      <c r="J344" t="s">
        <v>46</v>
      </c>
      <c r="K344" t="s">
        <v>5700</v>
      </c>
      <c r="L344" t="s">
        <v>5723</v>
      </c>
      <c r="M344" t="s">
        <v>6580</v>
      </c>
    </row>
    <row r="345" spans="1:13">
      <c r="A345">
        <v>101159196</v>
      </c>
      <c r="B345" t="s">
        <v>109</v>
      </c>
      <c r="C345" t="s">
        <v>6581</v>
      </c>
      <c r="D345" t="s">
        <v>39</v>
      </c>
      <c r="E345" t="s">
        <v>39</v>
      </c>
      <c r="F345" s="33">
        <v>46066</v>
      </c>
      <c r="G345" t="s">
        <v>6582</v>
      </c>
      <c r="H345" t="s">
        <v>67</v>
      </c>
      <c r="I345" t="s">
        <v>5678</v>
      </c>
      <c r="J345" t="s">
        <v>46</v>
      </c>
      <c r="K345" t="s">
        <v>5748</v>
      </c>
      <c r="L345" t="s">
        <v>5773</v>
      </c>
      <c r="M345" t="s">
        <v>6583</v>
      </c>
    </row>
    <row r="346" spans="1:13">
      <c r="A346">
        <v>101159128</v>
      </c>
      <c r="B346" t="s">
        <v>73</v>
      </c>
      <c r="C346" t="s">
        <v>6584</v>
      </c>
      <c r="D346" t="s">
        <v>39</v>
      </c>
      <c r="E346" t="s">
        <v>39</v>
      </c>
      <c r="F346" s="33">
        <v>46066</v>
      </c>
      <c r="G346" t="s">
        <v>6585</v>
      </c>
      <c r="H346" t="s">
        <v>5727</v>
      </c>
      <c r="I346" t="s">
        <v>5678</v>
      </c>
      <c r="J346" t="s">
        <v>46</v>
      </c>
      <c r="K346" t="s">
        <v>5728</v>
      </c>
      <c r="L346" t="s">
        <v>5729</v>
      </c>
      <c r="M346" t="s">
        <v>6586</v>
      </c>
    </row>
    <row r="347" spans="1:13">
      <c r="A347">
        <v>101156070</v>
      </c>
      <c r="B347" t="s">
        <v>292</v>
      </c>
      <c r="C347" t="s">
        <v>6587</v>
      </c>
      <c r="D347" t="s">
        <v>86</v>
      </c>
      <c r="E347" t="s">
        <v>86</v>
      </c>
      <c r="F347" s="33">
        <v>46066</v>
      </c>
      <c r="G347" t="s">
        <v>6558</v>
      </c>
      <c r="H347" t="s">
        <v>5705</v>
      </c>
      <c r="I347" t="s">
        <v>326</v>
      </c>
      <c r="J347" t="s">
        <v>46</v>
      </c>
      <c r="K347" t="s">
        <v>5700</v>
      </c>
      <c r="L347" t="s">
        <v>5723</v>
      </c>
      <c r="M347" t="s">
        <v>6588</v>
      </c>
    </row>
    <row r="348" spans="1:13">
      <c r="A348">
        <v>101157793</v>
      </c>
      <c r="B348" t="s">
        <v>204</v>
      </c>
      <c r="C348" t="s">
        <v>6176</v>
      </c>
      <c r="D348" t="s">
        <v>226</v>
      </c>
      <c r="E348" t="s">
        <v>226</v>
      </c>
      <c r="F348" s="33">
        <v>46066</v>
      </c>
      <c r="G348" t="s">
        <v>6589</v>
      </c>
      <c r="H348" t="s">
        <v>5722</v>
      </c>
      <c r="I348" t="s">
        <v>5678</v>
      </c>
      <c r="J348" t="s">
        <v>136</v>
      </c>
      <c r="K348" t="s">
        <v>5700</v>
      </c>
      <c r="L348" t="s">
        <v>5701</v>
      </c>
      <c r="M348" t="s">
        <v>6178</v>
      </c>
    </row>
    <row r="349" spans="1:13">
      <c r="A349">
        <v>101156033</v>
      </c>
      <c r="B349" t="s">
        <v>292</v>
      </c>
      <c r="C349" t="s">
        <v>6590</v>
      </c>
      <c r="D349" t="s">
        <v>86</v>
      </c>
      <c r="E349" t="s">
        <v>86</v>
      </c>
      <c r="F349" s="33">
        <v>46066</v>
      </c>
      <c r="G349" t="s">
        <v>6558</v>
      </c>
      <c r="H349" t="s">
        <v>5705</v>
      </c>
      <c r="I349" t="s">
        <v>326</v>
      </c>
      <c r="J349" t="s">
        <v>46</v>
      </c>
      <c r="K349" t="s">
        <v>5700</v>
      </c>
      <c r="L349" t="s">
        <v>5733</v>
      </c>
      <c r="M349" t="s">
        <v>6591</v>
      </c>
    </row>
    <row r="350" spans="1:13">
      <c r="A350">
        <v>101159275</v>
      </c>
      <c r="B350" t="s">
        <v>6509</v>
      </c>
      <c r="C350" t="s">
        <v>6535</v>
      </c>
      <c r="D350" t="s">
        <v>153</v>
      </c>
      <c r="E350" t="s">
        <v>153</v>
      </c>
      <c r="F350" s="33">
        <v>46066</v>
      </c>
      <c r="G350" t="s">
        <v>6592</v>
      </c>
      <c r="H350" t="s">
        <v>6537</v>
      </c>
      <c r="I350" t="s">
        <v>5678</v>
      </c>
      <c r="J350" t="s">
        <v>70</v>
      </c>
      <c r="K350" t="s">
        <v>5700</v>
      </c>
      <c r="L350" t="s">
        <v>5701</v>
      </c>
      <c r="M350" t="s">
        <v>6538</v>
      </c>
    </row>
    <row r="351" spans="1:13">
      <c r="A351">
        <v>101156506</v>
      </c>
      <c r="B351" t="s">
        <v>5942</v>
      </c>
      <c r="C351" t="s">
        <v>6593</v>
      </c>
      <c r="D351" t="s">
        <v>86</v>
      </c>
      <c r="E351" t="s">
        <v>86</v>
      </c>
      <c r="F351" s="33">
        <v>46066</v>
      </c>
      <c r="G351" t="s">
        <v>6515</v>
      </c>
      <c r="H351" t="s">
        <v>5705</v>
      </c>
      <c r="I351" t="s">
        <v>326</v>
      </c>
      <c r="J351" t="s">
        <v>46</v>
      </c>
      <c r="K351" t="s">
        <v>5711</v>
      </c>
      <c r="L351" t="s">
        <v>5711</v>
      </c>
      <c r="M351" t="s">
        <v>6594</v>
      </c>
    </row>
    <row r="352" spans="1:13">
      <c r="A352">
        <v>101146749</v>
      </c>
      <c r="B352" t="s">
        <v>34</v>
      </c>
      <c r="C352" t="s">
        <v>49</v>
      </c>
      <c r="D352" t="s">
        <v>39</v>
      </c>
      <c r="E352" t="s">
        <v>39</v>
      </c>
      <c r="F352" s="33">
        <v>46066</v>
      </c>
      <c r="G352" t="s">
        <v>6503</v>
      </c>
      <c r="H352" t="s">
        <v>5737</v>
      </c>
      <c r="I352" t="s">
        <v>326</v>
      </c>
      <c r="J352" t="s">
        <v>46</v>
      </c>
      <c r="K352" t="s">
        <v>5738</v>
      </c>
      <c r="L352" t="s">
        <v>5739</v>
      </c>
      <c r="M352" t="s">
        <v>58</v>
      </c>
    </row>
    <row r="353" spans="1:13">
      <c r="A353">
        <v>101147931</v>
      </c>
      <c r="B353" t="s">
        <v>127</v>
      </c>
      <c r="C353" t="s">
        <v>6595</v>
      </c>
      <c r="D353" t="s">
        <v>215</v>
      </c>
      <c r="E353" t="s">
        <v>215</v>
      </c>
      <c r="F353" s="33">
        <v>46066</v>
      </c>
      <c r="G353" t="s">
        <v>6596</v>
      </c>
      <c r="H353" t="s">
        <v>5737</v>
      </c>
      <c r="I353" t="s">
        <v>326</v>
      </c>
      <c r="J353" t="s">
        <v>247</v>
      </c>
      <c r="K353" t="s">
        <v>5748</v>
      </c>
      <c r="L353" t="s">
        <v>5749</v>
      </c>
      <c r="M353" t="s">
        <v>6597</v>
      </c>
    </row>
    <row r="354" spans="1:13">
      <c r="A354">
        <v>101159316</v>
      </c>
      <c r="B354" t="s">
        <v>34</v>
      </c>
      <c r="C354" t="s">
        <v>6406</v>
      </c>
      <c r="D354" t="s">
        <v>153</v>
      </c>
      <c r="E354" t="s">
        <v>104</v>
      </c>
      <c r="F354" s="33">
        <v>46066</v>
      </c>
      <c r="G354" t="s">
        <v>6598</v>
      </c>
      <c r="H354" t="s">
        <v>5727</v>
      </c>
      <c r="I354" t="s">
        <v>5678</v>
      </c>
      <c r="J354" t="s">
        <v>70</v>
      </c>
      <c r="K354" t="s">
        <v>5728</v>
      </c>
      <c r="L354" t="s">
        <v>5729</v>
      </c>
      <c r="M354" t="s">
        <v>6408</v>
      </c>
    </row>
    <row r="355" spans="1:13">
      <c r="A355">
        <v>101158881</v>
      </c>
      <c r="B355" t="s">
        <v>73</v>
      </c>
      <c r="C355" t="s">
        <v>6599</v>
      </c>
      <c r="D355" t="s">
        <v>193</v>
      </c>
      <c r="E355" t="s">
        <v>193</v>
      </c>
      <c r="F355" s="33">
        <v>46066</v>
      </c>
      <c r="G355" t="s">
        <v>6600</v>
      </c>
      <c r="H355" t="s">
        <v>67</v>
      </c>
      <c r="I355" t="s">
        <v>5678</v>
      </c>
      <c r="J355" t="s">
        <v>192</v>
      </c>
      <c r="K355" t="s">
        <v>5748</v>
      </c>
      <c r="L355" t="s">
        <v>5773</v>
      </c>
      <c r="M355" t="s">
        <v>6601</v>
      </c>
    </row>
    <row r="356" spans="1:13">
      <c r="A356">
        <v>101156976</v>
      </c>
      <c r="B356" t="s">
        <v>6314</v>
      </c>
      <c r="C356" t="s">
        <v>6602</v>
      </c>
      <c r="D356" t="s">
        <v>99</v>
      </c>
      <c r="E356" t="s">
        <v>99</v>
      </c>
      <c r="F356" s="33">
        <v>46066</v>
      </c>
      <c r="G356" t="s">
        <v>6603</v>
      </c>
      <c r="H356" t="s">
        <v>5705</v>
      </c>
      <c r="I356" t="s">
        <v>326</v>
      </c>
      <c r="J356" t="s">
        <v>46</v>
      </c>
      <c r="K356" t="s">
        <v>5700</v>
      </c>
      <c r="L356" t="s">
        <v>5733</v>
      </c>
      <c r="M356" t="s">
        <v>6604</v>
      </c>
    </row>
    <row r="357" spans="1:13">
      <c r="A357">
        <v>101146883</v>
      </c>
      <c r="B357" t="s">
        <v>34</v>
      </c>
      <c r="C357" t="s">
        <v>6605</v>
      </c>
      <c r="D357" t="s">
        <v>39</v>
      </c>
      <c r="E357" t="s">
        <v>39</v>
      </c>
      <c r="F357" s="33">
        <v>46066</v>
      </c>
      <c r="G357" t="s">
        <v>6503</v>
      </c>
      <c r="H357" t="s">
        <v>5737</v>
      </c>
      <c r="I357" t="s">
        <v>326</v>
      </c>
      <c r="J357" t="s">
        <v>46</v>
      </c>
      <c r="K357" t="s">
        <v>5738</v>
      </c>
      <c r="L357" t="s">
        <v>5739</v>
      </c>
      <c r="M357" t="s">
        <v>6606</v>
      </c>
    </row>
    <row r="358" spans="1:13">
      <c r="A358">
        <v>101155728</v>
      </c>
      <c r="B358" t="s">
        <v>5986</v>
      </c>
      <c r="C358" t="s">
        <v>6607</v>
      </c>
      <c r="D358" t="s">
        <v>86</v>
      </c>
      <c r="E358" t="s">
        <v>86</v>
      </c>
      <c r="F358" s="33">
        <v>46066</v>
      </c>
      <c r="G358" t="s">
        <v>6515</v>
      </c>
      <c r="H358" t="s">
        <v>5705</v>
      </c>
      <c r="I358" t="s">
        <v>326</v>
      </c>
      <c r="J358" t="s">
        <v>46</v>
      </c>
      <c r="K358" t="s">
        <v>5778</v>
      </c>
      <c r="L358" t="s">
        <v>182</v>
      </c>
      <c r="M358" t="s">
        <v>6608</v>
      </c>
    </row>
    <row r="359" spans="1:13">
      <c r="A359">
        <v>101144388</v>
      </c>
      <c r="B359" t="s">
        <v>73</v>
      </c>
      <c r="C359" t="s">
        <v>6609</v>
      </c>
      <c r="D359" t="s">
        <v>39</v>
      </c>
      <c r="E359" t="s">
        <v>119</v>
      </c>
      <c r="F359" s="33">
        <v>46066</v>
      </c>
      <c r="G359" t="s">
        <v>6488</v>
      </c>
      <c r="H359" t="s">
        <v>5737</v>
      </c>
      <c r="I359" t="s">
        <v>326</v>
      </c>
      <c r="J359" t="s">
        <v>46</v>
      </c>
      <c r="K359" t="s">
        <v>5738</v>
      </c>
      <c r="L359" t="s">
        <v>5739</v>
      </c>
      <c r="M359" t="s">
        <v>6610</v>
      </c>
    </row>
    <row r="360" spans="1:13">
      <c r="A360">
        <v>101158414</v>
      </c>
      <c r="B360" t="s">
        <v>6173</v>
      </c>
      <c r="C360" t="s">
        <v>6174</v>
      </c>
      <c r="D360" t="s">
        <v>226</v>
      </c>
      <c r="E360" t="s">
        <v>226</v>
      </c>
      <c r="F360" s="33">
        <v>46066</v>
      </c>
      <c r="G360" t="s">
        <v>6611</v>
      </c>
      <c r="H360" t="s">
        <v>5823</v>
      </c>
      <c r="I360" t="s">
        <v>5678</v>
      </c>
      <c r="J360" t="s">
        <v>136</v>
      </c>
      <c r="K360" t="s">
        <v>5700</v>
      </c>
      <c r="L360" t="s">
        <v>5701</v>
      </c>
      <c r="M360" t="s">
        <v>6175</v>
      </c>
    </row>
    <row r="361" spans="1:13">
      <c r="A361">
        <v>101144464</v>
      </c>
      <c r="B361" t="s">
        <v>73</v>
      </c>
      <c r="C361" t="s">
        <v>6612</v>
      </c>
      <c r="D361" t="s">
        <v>39</v>
      </c>
      <c r="E361" t="s">
        <v>119</v>
      </c>
      <c r="F361" s="33">
        <v>46066</v>
      </c>
      <c r="G361" t="s">
        <v>6488</v>
      </c>
      <c r="H361" t="s">
        <v>5737</v>
      </c>
      <c r="I361" t="s">
        <v>326</v>
      </c>
      <c r="J361" t="s">
        <v>46</v>
      </c>
      <c r="K361" t="s">
        <v>5738</v>
      </c>
      <c r="L361" t="s">
        <v>5739</v>
      </c>
      <c r="M361" t="s">
        <v>6613</v>
      </c>
    </row>
    <row r="362" spans="1:13">
      <c r="A362">
        <v>101157151</v>
      </c>
      <c r="B362" t="s">
        <v>6173</v>
      </c>
      <c r="C362" t="s">
        <v>6174</v>
      </c>
      <c r="D362" t="s">
        <v>226</v>
      </c>
      <c r="E362" t="s">
        <v>226</v>
      </c>
      <c r="F362" s="33">
        <v>46066</v>
      </c>
      <c r="G362" t="s">
        <v>6614</v>
      </c>
      <c r="H362" t="s">
        <v>5705</v>
      </c>
      <c r="I362" t="s">
        <v>326</v>
      </c>
      <c r="J362" t="s">
        <v>136</v>
      </c>
      <c r="K362" t="s">
        <v>5700</v>
      </c>
      <c r="L362" t="s">
        <v>5701</v>
      </c>
      <c r="M362" t="s">
        <v>6175</v>
      </c>
    </row>
    <row r="363" spans="1:13">
      <c r="A363">
        <v>101156420</v>
      </c>
      <c r="B363" t="s">
        <v>204</v>
      </c>
      <c r="C363" t="s">
        <v>6615</v>
      </c>
      <c r="D363" t="s">
        <v>221</v>
      </c>
      <c r="E363" t="s">
        <v>221</v>
      </c>
      <c r="F363" s="33">
        <v>46066</v>
      </c>
      <c r="G363" t="s">
        <v>6616</v>
      </c>
      <c r="H363" t="s">
        <v>5705</v>
      </c>
      <c r="I363" t="s">
        <v>326</v>
      </c>
      <c r="J363" t="s">
        <v>247</v>
      </c>
      <c r="K363" t="s">
        <v>5700</v>
      </c>
      <c r="L363" t="s">
        <v>5701</v>
      </c>
      <c r="M363" t="s">
        <v>6617</v>
      </c>
    </row>
    <row r="364" spans="1:13">
      <c r="A364">
        <v>101159189</v>
      </c>
      <c r="B364" t="s">
        <v>6314</v>
      </c>
      <c r="C364" t="s">
        <v>6602</v>
      </c>
      <c r="D364" t="s">
        <v>99</v>
      </c>
      <c r="E364" t="s">
        <v>99</v>
      </c>
      <c r="F364" s="33">
        <v>46066</v>
      </c>
      <c r="G364" t="s">
        <v>6618</v>
      </c>
      <c r="H364" t="s">
        <v>5757</v>
      </c>
      <c r="I364" t="s">
        <v>5678</v>
      </c>
      <c r="J364" t="s">
        <v>46</v>
      </c>
      <c r="K364" t="s">
        <v>5700</v>
      </c>
      <c r="L364" t="s">
        <v>5733</v>
      </c>
      <c r="M364" t="s">
        <v>6604</v>
      </c>
    </row>
    <row r="365" spans="1:13">
      <c r="A365">
        <v>101158916</v>
      </c>
      <c r="B365" t="s">
        <v>73</v>
      </c>
      <c r="C365" t="s">
        <v>6318</v>
      </c>
      <c r="D365" t="s">
        <v>193</v>
      </c>
      <c r="E365" t="s">
        <v>193</v>
      </c>
      <c r="F365" s="33">
        <v>46066</v>
      </c>
      <c r="G365" t="s">
        <v>6619</v>
      </c>
      <c r="H365" t="s">
        <v>67</v>
      </c>
      <c r="I365" t="s">
        <v>5678</v>
      </c>
      <c r="J365" t="s">
        <v>192</v>
      </c>
      <c r="K365" t="s">
        <v>5748</v>
      </c>
      <c r="L365" t="s">
        <v>5773</v>
      </c>
      <c r="M365" t="s">
        <v>6320</v>
      </c>
    </row>
    <row r="366" spans="1:13">
      <c r="A366">
        <v>101159298</v>
      </c>
      <c r="B366" t="s">
        <v>5745</v>
      </c>
      <c r="C366" t="s">
        <v>5746</v>
      </c>
      <c r="D366" t="s">
        <v>153</v>
      </c>
      <c r="E366" t="s">
        <v>153</v>
      </c>
      <c r="F366" s="33">
        <v>46066</v>
      </c>
      <c r="G366" t="s">
        <v>6620</v>
      </c>
      <c r="H366" t="s">
        <v>67</v>
      </c>
      <c r="I366" t="s">
        <v>5678</v>
      </c>
      <c r="J366" t="s">
        <v>70</v>
      </c>
      <c r="K366" t="s">
        <v>5748</v>
      </c>
      <c r="L366" t="s">
        <v>5749</v>
      </c>
      <c r="M366" t="s">
        <v>5750</v>
      </c>
    </row>
    <row r="367" spans="1:13">
      <c r="A367">
        <v>101157580</v>
      </c>
      <c r="B367" t="s">
        <v>127</v>
      </c>
      <c r="C367" t="s">
        <v>128</v>
      </c>
      <c r="D367" t="s">
        <v>131</v>
      </c>
      <c r="E367" t="s">
        <v>131</v>
      </c>
      <c r="F367" s="33">
        <v>46066</v>
      </c>
      <c r="G367" t="s">
        <v>6621</v>
      </c>
      <c r="H367" t="s">
        <v>67</v>
      </c>
      <c r="I367" t="s">
        <v>5678</v>
      </c>
      <c r="J367" t="s">
        <v>136</v>
      </c>
      <c r="K367" t="s">
        <v>5748</v>
      </c>
      <c r="L367" t="s">
        <v>5749</v>
      </c>
      <c r="M367" t="s">
        <v>135</v>
      </c>
    </row>
    <row r="368" spans="1:13">
      <c r="A368">
        <v>101158787</v>
      </c>
      <c r="B368" t="s">
        <v>73</v>
      </c>
      <c r="C368" t="s">
        <v>167</v>
      </c>
      <c r="D368" t="s">
        <v>161</v>
      </c>
      <c r="E368" t="s">
        <v>161</v>
      </c>
      <c r="F368" s="33">
        <v>46065</v>
      </c>
      <c r="G368" t="s">
        <v>6622</v>
      </c>
      <c r="H368" t="s">
        <v>5969</v>
      </c>
      <c r="I368" t="s">
        <v>5678</v>
      </c>
      <c r="J368" t="s">
        <v>166</v>
      </c>
      <c r="K368" t="s">
        <v>5748</v>
      </c>
      <c r="L368" t="s">
        <v>5773</v>
      </c>
      <c r="M368" t="s">
        <v>175</v>
      </c>
    </row>
    <row r="369" spans="1:13">
      <c r="A369">
        <v>101158151</v>
      </c>
      <c r="B369" t="s">
        <v>34</v>
      </c>
      <c r="C369" t="s">
        <v>6623</v>
      </c>
      <c r="D369" t="s">
        <v>153</v>
      </c>
      <c r="E369" t="s">
        <v>153</v>
      </c>
      <c r="F369" s="33">
        <v>46065</v>
      </c>
      <c r="G369" t="s">
        <v>6624</v>
      </c>
      <c r="H369" t="s">
        <v>5727</v>
      </c>
      <c r="I369" t="s">
        <v>5678</v>
      </c>
      <c r="J369" t="s">
        <v>70</v>
      </c>
      <c r="K369" t="s">
        <v>5728</v>
      </c>
      <c r="L369" t="s">
        <v>5729</v>
      </c>
      <c r="M369" t="s">
        <v>6625</v>
      </c>
    </row>
    <row r="370" spans="1:13">
      <c r="A370">
        <v>101156993</v>
      </c>
      <c r="B370" t="s">
        <v>6314</v>
      </c>
      <c r="C370" t="s">
        <v>6626</v>
      </c>
      <c r="D370" t="s">
        <v>99</v>
      </c>
      <c r="E370" t="s">
        <v>99</v>
      </c>
      <c r="F370" s="33">
        <v>46065</v>
      </c>
      <c r="G370" t="s">
        <v>6627</v>
      </c>
      <c r="H370" t="s">
        <v>5705</v>
      </c>
      <c r="I370" t="s">
        <v>326</v>
      </c>
      <c r="J370" t="s">
        <v>46</v>
      </c>
      <c r="K370" t="s">
        <v>5700</v>
      </c>
      <c r="L370" t="s">
        <v>5733</v>
      </c>
      <c r="M370" t="s">
        <v>6628</v>
      </c>
    </row>
    <row r="371" spans="1:13">
      <c r="A371">
        <v>101158747</v>
      </c>
      <c r="B371" t="s">
        <v>204</v>
      </c>
      <c r="C371" t="s">
        <v>6159</v>
      </c>
      <c r="D371" t="s">
        <v>193</v>
      </c>
      <c r="E371" t="s">
        <v>193</v>
      </c>
      <c r="F371" s="33">
        <v>46065</v>
      </c>
      <c r="G371" t="s">
        <v>6629</v>
      </c>
      <c r="H371" t="s">
        <v>5768</v>
      </c>
      <c r="I371" t="s">
        <v>5678</v>
      </c>
      <c r="J371" t="s">
        <v>192</v>
      </c>
      <c r="K371" t="s">
        <v>5700</v>
      </c>
      <c r="L371" t="s">
        <v>5723</v>
      </c>
      <c r="M371" t="s">
        <v>6162</v>
      </c>
    </row>
    <row r="372" spans="1:13">
      <c r="A372">
        <v>101155889</v>
      </c>
      <c r="B372" t="s">
        <v>82</v>
      </c>
      <c r="C372" t="s">
        <v>6630</v>
      </c>
      <c r="D372" t="s">
        <v>86</v>
      </c>
      <c r="E372" t="s">
        <v>86</v>
      </c>
      <c r="F372" s="33">
        <v>46065</v>
      </c>
      <c r="G372" t="s">
        <v>6631</v>
      </c>
      <c r="H372" t="s">
        <v>5705</v>
      </c>
      <c r="I372" t="s">
        <v>326</v>
      </c>
      <c r="J372" t="s">
        <v>46</v>
      </c>
      <c r="K372" t="s">
        <v>5711</v>
      </c>
      <c r="L372" t="s">
        <v>5711</v>
      </c>
      <c r="M372" t="s">
        <v>6632</v>
      </c>
    </row>
    <row r="373" spans="1:13">
      <c r="A373">
        <v>101140465</v>
      </c>
      <c r="B373" t="s">
        <v>6633</v>
      </c>
      <c r="C373" t="s">
        <v>6634</v>
      </c>
      <c r="D373" t="s">
        <v>131</v>
      </c>
      <c r="E373" t="s">
        <v>131</v>
      </c>
      <c r="F373" s="33">
        <v>46065</v>
      </c>
      <c r="G373" t="s">
        <v>6635</v>
      </c>
      <c r="H373" t="s">
        <v>6636</v>
      </c>
      <c r="I373" t="s">
        <v>5678</v>
      </c>
      <c r="J373" t="s">
        <v>136</v>
      </c>
      <c r="K373" t="s">
        <v>5700</v>
      </c>
      <c r="L373" t="s">
        <v>5701</v>
      </c>
      <c r="M373" t="s">
        <v>6637</v>
      </c>
    </row>
    <row r="374" spans="1:13">
      <c r="A374">
        <v>101158843</v>
      </c>
      <c r="B374" t="s">
        <v>5745</v>
      </c>
      <c r="C374" t="s">
        <v>6638</v>
      </c>
      <c r="D374" t="s">
        <v>215</v>
      </c>
      <c r="E374" t="s">
        <v>221</v>
      </c>
      <c r="F374" s="33">
        <v>46065</v>
      </c>
      <c r="G374" t="s">
        <v>6639</v>
      </c>
      <c r="H374" t="s">
        <v>67</v>
      </c>
      <c r="I374" t="s">
        <v>5678</v>
      </c>
      <c r="J374" t="s">
        <v>247</v>
      </c>
      <c r="K374" t="s">
        <v>5748</v>
      </c>
      <c r="L374" t="s">
        <v>5773</v>
      </c>
      <c r="M374" t="s">
        <v>6640</v>
      </c>
    </row>
    <row r="375" spans="1:13">
      <c r="A375">
        <v>101156635</v>
      </c>
      <c r="B375" t="s">
        <v>6641</v>
      </c>
      <c r="C375" t="s">
        <v>6642</v>
      </c>
      <c r="D375" t="s">
        <v>265</v>
      </c>
      <c r="E375" t="s">
        <v>265</v>
      </c>
      <c r="F375" s="33">
        <v>46065</v>
      </c>
      <c r="G375" t="s">
        <v>6643</v>
      </c>
      <c r="H375" t="s">
        <v>5705</v>
      </c>
      <c r="I375" t="s">
        <v>326</v>
      </c>
      <c r="J375" t="s">
        <v>192</v>
      </c>
      <c r="K375" t="s">
        <v>5700</v>
      </c>
      <c r="L375" t="s">
        <v>5733</v>
      </c>
      <c r="M375" t="s">
        <v>6644</v>
      </c>
    </row>
    <row r="376" spans="1:13">
      <c r="A376">
        <v>101156436</v>
      </c>
      <c r="B376" t="s">
        <v>204</v>
      </c>
      <c r="C376" t="s">
        <v>6331</v>
      </c>
      <c r="D376" t="s">
        <v>215</v>
      </c>
      <c r="E376" t="s">
        <v>215</v>
      </c>
      <c r="F376" s="33">
        <v>46065</v>
      </c>
      <c r="G376" t="s">
        <v>6645</v>
      </c>
      <c r="H376" t="s">
        <v>5705</v>
      </c>
      <c r="I376" t="s">
        <v>326</v>
      </c>
      <c r="J376" t="s">
        <v>247</v>
      </c>
      <c r="K376" t="s">
        <v>5700</v>
      </c>
      <c r="L376" t="s">
        <v>5701</v>
      </c>
      <c r="M376" t="s">
        <v>6333</v>
      </c>
    </row>
    <row r="377" spans="1:13">
      <c r="A377">
        <v>101155887</v>
      </c>
      <c r="B377" t="s">
        <v>82</v>
      </c>
      <c r="C377" t="s">
        <v>6646</v>
      </c>
      <c r="D377" t="s">
        <v>86</v>
      </c>
      <c r="E377" t="s">
        <v>119</v>
      </c>
      <c r="F377" s="33">
        <v>46065</v>
      </c>
      <c r="G377" t="s">
        <v>6647</v>
      </c>
      <c r="H377" t="s">
        <v>5705</v>
      </c>
      <c r="I377" t="s">
        <v>326</v>
      </c>
      <c r="J377" t="s">
        <v>46</v>
      </c>
      <c r="K377" t="s">
        <v>5711</v>
      </c>
      <c r="L377" t="s">
        <v>5711</v>
      </c>
      <c r="M377" t="s">
        <v>6648</v>
      </c>
    </row>
    <row r="378" spans="1:13">
      <c r="A378">
        <v>101146635</v>
      </c>
      <c r="B378" t="s">
        <v>34</v>
      </c>
      <c r="C378" t="s">
        <v>6649</v>
      </c>
      <c r="D378" t="s">
        <v>99</v>
      </c>
      <c r="E378" t="s">
        <v>99</v>
      </c>
      <c r="F378" s="33">
        <v>46065</v>
      </c>
      <c r="G378" t="s">
        <v>6650</v>
      </c>
      <c r="H378" t="s">
        <v>5737</v>
      </c>
      <c r="I378" t="s">
        <v>326</v>
      </c>
      <c r="J378" t="s">
        <v>46</v>
      </c>
      <c r="K378" t="s">
        <v>5738</v>
      </c>
      <c r="L378" t="s">
        <v>5739</v>
      </c>
      <c r="M378" t="s">
        <v>6651</v>
      </c>
    </row>
    <row r="379" spans="1:13">
      <c r="A379">
        <v>101158748</v>
      </c>
      <c r="B379" t="s">
        <v>177</v>
      </c>
      <c r="C379" t="s">
        <v>6652</v>
      </c>
      <c r="D379" t="s">
        <v>104</v>
      </c>
      <c r="E379" t="s">
        <v>104</v>
      </c>
      <c r="F379" s="33">
        <v>46065</v>
      </c>
      <c r="G379" t="s">
        <v>6653</v>
      </c>
      <c r="H379" t="s">
        <v>5768</v>
      </c>
      <c r="I379" t="s">
        <v>5678</v>
      </c>
      <c r="J379" t="s">
        <v>70</v>
      </c>
      <c r="K379" t="s">
        <v>5700</v>
      </c>
      <c r="L379" t="s">
        <v>5733</v>
      </c>
      <c r="M379" t="s">
        <v>6654</v>
      </c>
    </row>
    <row r="380" spans="1:13">
      <c r="A380">
        <v>101156388</v>
      </c>
      <c r="B380" t="s">
        <v>204</v>
      </c>
      <c r="C380" t="s">
        <v>6655</v>
      </c>
      <c r="D380" t="s">
        <v>193</v>
      </c>
      <c r="E380" t="s">
        <v>193</v>
      </c>
      <c r="F380" s="33">
        <v>46065</v>
      </c>
      <c r="G380" t="s">
        <v>6647</v>
      </c>
      <c r="H380" t="s">
        <v>5705</v>
      </c>
      <c r="I380" t="s">
        <v>326</v>
      </c>
      <c r="J380" t="s">
        <v>192</v>
      </c>
      <c r="K380" t="s">
        <v>5700</v>
      </c>
      <c r="L380" t="s">
        <v>5723</v>
      </c>
      <c r="M380" t="s">
        <v>6656</v>
      </c>
    </row>
    <row r="381" spans="1:13">
      <c r="A381">
        <v>101146108</v>
      </c>
      <c r="B381" t="s">
        <v>34</v>
      </c>
      <c r="C381" t="s">
        <v>6657</v>
      </c>
      <c r="D381" t="s">
        <v>99</v>
      </c>
      <c r="E381" t="s">
        <v>99</v>
      </c>
      <c r="F381" s="33">
        <v>46065</v>
      </c>
      <c r="G381" t="s">
        <v>6650</v>
      </c>
      <c r="H381" t="s">
        <v>5737</v>
      </c>
      <c r="I381" t="s">
        <v>326</v>
      </c>
      <c r="J381" t="s">
        <v>46</v>
      </c>
      <c r="K381" t="s">
        <v>5728</v>
      </c>
      <c r="L381" t="s">
        <v>5729</v>
      </c>
      <c r="M381" t="s">
        <v>6658</v>
      </c>
    </row>
    <row r="382" spans="1:13">
      <c r="A382">
        <v>101157580</v>
      </c>
      <c r="B382" t="s">
        <v>127</v>
      </c>
      <c r="C382" t="s">
        <v>128</v>
      </c>
      <c r="D382" t="s">
        <v>131</v>
      </c>
      <c r="E382" t="s">
        <v>131</v>
      </c>
      <c r="F382" s="33">
        <v>46065</v>
      </c>
      <c r="G382" t="s">
        <v>6659</v>
      </c>
      <c r="H382" t="s">
        <v>67</v>
      </c>
      <c r="I382" t="s">
        <v>5678</v>
      </c>
      <c r="J382" t="s">
        <v>136</v>
      </c>
      <c r="K382" t="s">
        <v>5748</v>
      </c>
      <c r="L382" t="s">
        <v>5749</v>
      </c>
      <c r="M382" t="s">
        <v>135</v>
      </c>
    </row>
    <row r="383" spans="1:13">
      <c r="A383">
        <v>101156992</v>
      </c>
      <c r="B383" t="s">
        <v>6314</v>
      </c>
      <c r="C383" t="s">
        <v>6660</v>
      </c>
      <c r="D383" t="s">
        <v>119</v>
      </c>
      <c r="E383" t="s">
        <v>86</v>
      </c>
      <c r="F383" s="33">
        <v>46065</v>
      </c>
      <c r="G383" t="s">
        <v>6631</v>
      </c>
      <c r="H383" t="s">
        <v>5705</v>
      </c>
      <c r="I383" t="s">
        <v>326</v>
      </c>
      <c r="J383" t="s">
        <v>46</v>
      </c>
      <c r="K383" t="s">
        <v>5700</v>
      </c>
      <c r="L383" t="s">
        <v>5733</v>
      </c>
      <c r="M383" t="s">
        <v>6661</v>
      </c>
    </row>
    <row r="384" spans="1:13">
      <c r="A384">
        <v>101156863</v>
      </c>
      <c r="B384" t="s">
        <v>5998</v>
      </c>
      <c r="C384" t="s">
        <v>6662</v>
      </c>
      <c r="D384" t="s">
        <v>86</v>
      </c>
      <c r="E384" t="s">
        <v>119</v>
      </c>
      <c r="F384" s="33">
        <v>46065</v>
      </c>
      <c r="G384" t="s">
        <v>6647</v>
      </c>
      <c r="H384" t="s">
        <v>5705</v>
      </c>
      <c r="I384" t="s">
        <v>326</v>
      </c>
      <c r="J384" t="s">
        <v>46</v>
      </c>
      <c r="K384" t="s">
        <v>5711</v>
      </c>
      <c r="L384" t="s">
        <v>5711</v>
      </c>
      <c r="M384" t="s">
        <v>6663</v>
      </c>
    </row>
    <row r="385" spans="1:13">
      <c r="A385">
        <v>101158772</v>
      </c>
      <c r="B385" t="s">
        <v>73</v>
      </c>
      <c r="C385" t="s">
        <v>6664</v>
      </c>
      <c r="D385" t="s">
        <v>39</v>
      </c>
      <c r="E385" t="s">
        <v>39</v>
      </c>
      <c r="F385" s="33">
        <v>46065</v>
      </c>
      <c r="G385" t="s">
        <v>6665</v>
      </c>
      <c r="H385" t="s">
        <v>5727</v>
      </c>
      <c r="I385" t="s">
        <v>5678</v>
      </c>
      <c r="J385" t="s">
        <v>46</v>
      </c>
      <c r="K385" t="s">
        <v>5728</v>
      </c>
      <c r="L385" t="s">
        <v>5729</v>
      </c>
      <c r="M385" t="s">
        <v>6666</v>
      </c>
    </row>
    <row r="386" spans="1:13">
      <c r="A386">
        <v>101158373</v>
      </c>
      <c r="B386" t="s">
        <v>6314</v>
      </c>
      <c r="C386" t="s">
        <v>6660</v>
      </c>
      <c r="D386" t="s">
        <v>119</v>
      </c>
      <c r="E386" t="s">
        <v>86</v>
      </c>
      <c r="F386" s="33">
        <v>46065</v>
      </c>
      <c r="G386" t="s">
        <v>6667</v>
      </c>
      <c r="H386" t="s">
        <v>5777</v>
      </c>
      <c r="I386" t="s">
        <v>5678</v>
      </c>
      <c r="J386" t="s">
        <v>46</v>
      </c>
      <c r="K386" t="s">
        <v>5700</v>
      </c>
      <c r="L386" t="s">
        <v>5733</v>
      </c>
      <c r="M386" t="s">
        <v>6661</v>
      </c>
    </row>
    <row r="387" spans="1:13">
      <c r="A387">
        <v>101155843</v>
      </c>
      <c r="B387" t="s">
        <v>82</v>
      </c>
      <c r="C387" t="s">
        <v>83</v>
      </c>
      <c r="D387" t="s">
        <v>86</v>
      </c>
      <c r="E387" t="s">
        <v>86</v>
      </c>
      <c r="F387" s="33">
        <v>46065</v>
      </c>
      <c r="G387" t="s">
        <v>6631</v>
      </c>
      <c r="H387" t="s">
        <v>5705</v>
      </c>
      <c r="I387" t="s">
        <v>326</v>
      </c>
      <c r="J387" t="s">
        <v>46</v>
      </c>
      <c r="K387" t="s">
        <v>5711</v>
      </c>
      <c r="L387" t="s">
        <v>5711</v>
      </c>
      <c r="M387" t="s">
        <v>92</v>
      </c>
    </row>
    <row r="388" spans="1:13">
      <c r="A388">
        <v>101156677</v>
      </c>
      <c r="B388" t="s">
        <v>5707</v>
      </c>
      <c r="C388" t="s">
        <v>6668</v>
      </c>
      <c r="D388" t="s">
        <v>193</v>
      </c>
      <c r="E388" t="s">
        <v>265</v>
      </c>
      <c r="F388" s="33">
        <v>46065</v>
      </c>
      <c r="G388" t="s">
        <v>6643</v>
      </c>
      <c r="H388" t="s">
        <v>5705</v>
      </c>
      <c r="I388" t="s">
        <v>326</v>
      </c>
      <c r="J388" t="s">
        <v>192</v>
      </c>
      <c r="K388" t="s">
        <v>5711</v>
      </c>
      <c r="L388" t="s">
        <v>5711</v>
      </c>
      <c r="M388" t="s">
        <v>6669</v>
      </c>
    </row>
    <row r="389" spans="1:13">
      <c r="A389">
        <v>101158754</v>
      </c>
      <c r="B389" t="s">
        <v>109</v>
      </c>
      <c r="C389" t="s">
        <v>6137</v>
      </c>
      <c r="D389" t="s">
        <v>39</v>
      </c>
      <c r="E389" t="s">
        <v>39</v>
      </c>
      <c r="F389" s="33">
        <v>46065</v>
      </c>
      <c r="G389" t="s">
        <v>6670</v>
      </c>
      <c r="H389" t="s">
        <v>5727</v>
      </c>
      <c r="I389" t="s">
        <v>5678</v>
      </c>
      <c r="J389" t="s">
        <v>46</v>
      </c>
      <c r="K389" t="s">
        <v>5748</v>
      </c>
      <c r="L389" t="s">
        <v>6045</v>
      </c>
      <c r="M389" t="s">
        <v>6139</v>
      </c>
    </row>
    <row r="390" spans="1:13">
      <c r="A390">
        <v>101156390</v>
      </c>
      <c r="B390" t="s">
        <v>204</v>
      </c>
      <c r="C390" t="s">
        <v>6159</v>
      </c>
      <c r="D390" t="s">
        <v>193</v>
      </c>
      <c r="E390" t="s">
        <v>193</v>
      </c>
      <c r="F390" s="33">
        <v>46065</v>
      </c>
      <c r="G390" t="s">
        <v>6647</v>
      </c>
      <c r="H390" t="s">
        <v>5705</v>
      </c>
      <c r="I390" t="s">
        <v>326</v>
      </c>
      <c r="J390" t="s">
        <v>192</v>
      </c>
      <c r="K390" t="s">
        <v>5700</v>
      </c>
      <c r="L390" t="s">
        <v>5723</v>
      </c>
      <c r="M390" t="s">
        <v>6162</v>
      </c>
    </row>
    <row r="391" spans="1:13">
      <c r="A391">
        <v>101158845</v>
      </c>
      <c r="B391" t="s">
        <v>34</v>
      </c>
      <c r="C391" t="s">
        <v>6671</v>
      </c>
      <c r="D391" t="s">
        <v>131</v>
      </c>
      <c r="E391" t="s">
        <v>131</v>
      </c>
      <c r="F391" s="33">
        <v>46065</v>
      </c>
      <c r="G391" t="s">
        <v>6672</v>
      </c>
      <c r="H391" t="s">
        <v>5805</v>
      </c>
      <c r="I391" t="s">
        <v>5678</v>
      </c>
      <c r="J391" t="s">
        <v>136</v>
      </c>
      <c r="K391" t="s">
        <v>5728</v>
      </c>
      <c r="L391" t="s">
        <v>5729</v>
      </c>
      <c r="M391" t="s">
        <v>6673</v>
      </c>
    </row>
    <row r="392" spans="1:13">
      <c r="A392">
        <v>101156385</v>
      </c>
      <c r="B392" t="s">
        <v>204</v>
      </c>
      <c r="C392" t="s">
        <v>6674</v>
      </c>
      <c r="D392" t="s">
        <v>193</v>
      </c>
      <c r="E392" t="s">
        <v>193</v>
      </c>
      <c r="F392" s="33">
        <v>46065</v>
      </c>
      <c r="G392" t="s">
        <v>6647</v>
      </c>
      <c r="H392" t="s">
        <v>5705</v>
      </c>
      <c r="I392" t="s">
        <v>326</v>
      </c>
      <c r="J392" t="s">
        <v>192</v>
      </c>
      <c r="K392" t="s">
        <v>5700</v>
      </c>
      <c r="L392" t="s">
        <v>5733</v>
      </c>
      <c r="M392" t="s">
        <v>6675</v>
      </c>
    </row>
    <row r="393" spans="1:13">
      <c r="A393">
        <v>101117448</v>
      </c>
      <c r="B393" t="s">
        <v>109</v>
      </c>
      <c r="C393" t="s">
        <v>6676</v>
      </c>
      <c r="D393" t="s">
        <v>39</v>
      </c>
      <c r="E393" t="s">
        <v>39</v>
      </c>
      <c r="F393" s="33">
        <v>46065</v>
      </c>
      <c r="G393" t="s">
        <v>6677</v>
      </c>
      <c r="H393" t="s">
        <v>5737</v>
      </c>
      <c r="I393" t="s">
        <v>326</v>
      </c>
      <c r="J393" t="s">
        <v>46</v>
      </c>
      <c r="K393" t="s">
        <v>5748</v>
      </c>
      <c r="L393" t="s">
        <v>5773</v>
      </c>
      <c r="M393" t="s">
        <v>6678</v>
      </c>
    </row>
    <row r="394" spans="1:13">
      <c r="A394">
        <v>101155903</v>
      </c>
      <c r="B394" t="s">
        <v>82</v>
      </c>
      <c r="C394" t="s">
        <v>6679</v>
      </c>
      <c r="D394" t="s">
        <v>219</v>
      </c>
      <c r="E394" t="s">
        <v>219</v>
      </c>
      <c r="F394" s="33">
        <v>46065</v>
      </c>
      <c r="G394" t="s">
        <v>6680</v>
      </c>
      <c r="H394" t="s">
        <v>5705</v>
      </c>
      <c r="I394" t="s">
        <v>326</v>
      </c>
      <c r="J394" t="s">
        <v>241</v>
      </c>
      <c r="K394" t="s">
        <v>5700</v>
      </c>
      <c r="L394" t="s">
        <v>5701</v>
      </c>
      <c r="M394" t="s">
        <v>6681</v>
      </c>
    </row>
    <row r="395" spans="1:13">
      <c r="A395">
        <v>101156729</v>
      </c>
      <c r="B395" t="s">
        <v>5782</v>
      </c>
      <c r="C395" t="s">
        <v>6682</v>
      </c>
      <c r="D395" t="s">
        <v>220</v>
      </c>
      <c r="E395" t="s">
        <v>220</v>
      </c>
      <c r="F395" s="33">
        <v>46065</v>
      </c>
      <c r="G395" t="s">
        <v>6683</v>
      </c>
      <c r="H395" t="s">
        <v>5705</v>
      </c>
      <c r="I395" t="s">
        <v>326</v>
      </c>
      <c r="J395" t="s">
        <v>166</v>
      </c>
      <c r="K395" t="s">
        <v>5700</v>
      </c>
      <c r="L395" t="s">
        <v>5701</v>
      </c>
      <c r="M395" t="s">
        <v>6684</v>
      </c>
    </row>
    <row r="396" spans="1:13">
      <c r="A396">
        <v>101158782</v>
      </c>
      <c r="B396" t="s">
        <v>5745</v>
      </c>
      <c r="C396" t="s">
        <v>6564</v>
      </c>
      <c r="D396" t="s">
        <v>221</v>
      </c>
      <c r="E396" t="s">
        <v>221</v>
      </c>
      <c r="F396" s="33">
        <v>46065</v>
      </c>
      <c r="G396" t="s">
        <v>6685</v>
      </c>
      <c r="H396" t="s">
        <v>67</v>
      </c>
      <c r="I396" t="s">
        <v>5678</v>
      </c>
      <c r="J396" t="s">
        <v>247</v>
      </c>
      <c r="K396" t="s">
        <v>5836</v>
      </c>
      <c r="L396" t="s">
        <v>6126</v>
      </c>
      <c r="M396" t="s">
        <v>6566</v>
      </c>
    </row>
    <row r="397" spans="1:13">
      <c r="A397">
        <v>101158846</v>
      </c>
      <c r="B397" t="s">
        <v>34</v>
      </c>
      <c r="C397" t="s">
        <v>5869</v>
      </c>
      <c r="D397" t="s">
        <v>226</v>
      </c>
      <c r="E397" t="s">
        <v>226</v>
      </c>
      <c r="F397" s="33">
        <v>46065</v>
      </c>
      <c r="G397" t="s">
        <v>6686</v>
      </c>
      <c r="H397" t="s">
        <v>5727</v>
      </c>
      <c r="I397" t="s">
        <v>5678</v>
      </c>
      <c r="J397" t="s">
        <v>136</v>
      </c>
      <c r="K397" t="s">
        <v>5728</v>
      </c>
      <c r="L397" t="s">
        <v>5729</v>
      </c>
      <c r="M397" t="s">
        <v>5871</v>
      </c>
    </row>
    <row r="398" spans="1:13">
      <c r="A398">
        <v>101156736</v>
      </c>
      <c r="B398" t="s">
        <v>5782</v>
      </c>
      <c r="C398" t="s">
        <v>6687</v>
      </c>
      <c r="D398" t="s">
        <v>219</v>
      </c>
      <c r="E398" t="s">
        <v>219</v>
      </c>
      <c r="F398" s="33">
        <v>46065</v>
      </c>
      <c r="G398" t="s">
        <v>6680</v>
      </c>
      <c r="H398" t="s">
        <v>5705</v>
      </c>
      <c r="I398" t="s">
        <v>326</v>
      </c>
      <c r="J398" t="s">
        <v>241</v>
      </c>
      <c r="K398" t="s">
        <v>5700</v>
      </c>
      <c r="L398" t="s">
        <v>5723</v>
      </c>
      <c r="M398" t="s">
        <v>6688</v>
      </c>
    </row>
    <row r="399" spans="1:13">
      <c r="A399">
        <v>101156044</v>
      </c>
      <c r="B399" t="s">
        <v>292</v>
      </c>
      <c r="C399" t="s">
        <v>293</v>
      </c>
      <c r="D399" t="s">
        <v>99</v>
      </c>
      <c r="E399" t="s">
        <v>99</v>
      </c>
      <c r="F399" s="33">
        <v>46065</v>
      </c>
      <c r="G399" t="s">
        <v>6689</v>
      </c>
      <c r="H399" t="s">
        <v>5705</v>
      </c>
      <c r="I399" t="s">
        <v>326</v>
      </c>
      <c r="J399" t="s">
        <v>46</v>
      </c>
      <c r="K399" t="s">
        <v>5700</v>
      </c>
      <c r="L399" t="s">
        <v>5733</v>
      </c>
      <c r="M399" t="s">
        <v>6086</v>
      </c>
    </row>
    <row r="400" spans="1:13">
      <c r="A400">
        <v>101144740</v>
      </c>
      <c r="B400" t="s">
        <v>73</v>
      </c>
      <c r="C400" t="s">
        <v>6690</v>
      </c>
      <c r="D400" t="s">
        <v>119</v>
      </c>
      <c r="E400" t="s">
        <v>119</v>
      </c>
      <c r="F400" s="33">
        <v>46065</v>
      </c>
      <c r="G400" t="s">
        <v>6691</v>
      </c>
      <c r="H400" t="s">
        <v>5737</v>
      </c>
      <c r="I400" t="s">
        <v>326</v>
      </c>
      <c r="J400" t="s">
        <v>46</v>
      </c>
      <c r="K400" t="s">
        <v>5728</v>
      </c>
      <c r="L400" t="s">
        <v>5729</v>
      </c>
      <c r="M400" t="s">
        <v>6692</v>
      </c>
    </row>
    <row r="401" spans="1:13">
      <c r="A401">
        <v>101144927</v>
      </c>
      <c r="B401" t="s">
        <v>73</v>
      </c>
      <c r="C401" t="s">
        <v>6693</v>
      </c>
      <c r="D401" t="s">
        <v>153</v>
      </c>
      <c r="E401" t="s">
        <v>153</v>
      </c>
      <c r="F401" s="33">
        <v>46065</v>
      </c>
      <c r="G401" t="s">
        <v>6577</v>
      </c>
      <c r="H401" t="s">
        <v>5737</v>
      </c>
      <c r="I401" t="s">
        <v>326</v>
      </c>
      <c r="J401" t="s">
        <v>70</v>
      </c>
      <c r="K401" t="s">
        <v>5738</v>
      </c>
      <c r="L401" t="s">
        <v>5739</v>
      </c>
      <c r="M401" t="s">
        <v>6694</v>
      </c>
    </row>
    <row r="402" spans="1:13">
      <c r="A402">
        <v>101158272</v>
      </c>
      <c r="B402" t="s">
        <v>73</v>
      </c>
      <c r="C402" t="s">
        <v>6197</v>
      </c>
      <c r="D402" t="s">
        <v>193</v>
      </c>
      <c r="E402" t="s">
        <v>193</v>
      </c>
      <c r="F402" s="33">
        <v>46065</v>
      </c>
      <c r="G402" t="s">
        <v>6695</v>
      </c>
      <c r="H402" t="s">
        <v>67</v>
      </c>
      <c r="I402" t="s">
        <v>5678</v>
      </c>
      <c r="J402" t="s">
        <v>192</v>
      </c>
      <c r="K402" t="s">
        <v>5748</v>
      </c>
      <c r="L402" t="s">
        <v>5773</v>
      </c>
      <c r="M402" t="s">
        <v>6199</v>
      </c>
    </row>
    <row r="403" spans="1:13">
      <c r="A403">
        <v>101156043</v>
      </c>
      <c r="B403" t="s">
        <v>292</v>
      </c>
      <c r="C403" t="s">
        <v>6696</v>
      </c>
      <c r="D403" t="s">
        <v>86</v>
      </c>
      <c r="E403" t="s">
        <v>86</v>
      </c>
      <c r="F403" s="33">
        <v>46065</v>
      </c>
      <c r="G403" t="s">
        <v>6558</v>
      </c>
      <c r="H403" t="s">
        <v>5705</v>
      </c>
      <c r="I403" t="s">
        <v>326</v>
      </c>
      <c r="J403" t="s">
        <v>46</v>
      </c>
      <c r="K403" t="s">
        <v>5700</v>
      </c>
      <c r="L403" t="s">
        <v>5701</v>
      </c>
      <c r="M403" t="s">
        <v>6697</v>
      </c>
    </row>
    <row r="404" spans="1:13">
      <c r="A404">
        <v>101156403</v>
      </c>
      <c r="B404" t="s">
        <v>204</v>
      </c>
      <c r="C404" t="s">
        <v>6698</v>
      </c>
      <c r="D404" t="s">
        <v>220</v>
      </c>
      <c r="E404" t="s">
        <v>220</v>
      </c>
      <c r="F404" s="33">
        <v>46065</v>
      </c>
      <c r="G404" t="s">
        <v>6699</v>
      </c>
      <c r="H404" t="s">
        <v>5705</v>
      </c>
      <c r="I404" t="s">
        <v>326</v>
      </c>
      <c r="J404" t="s">
        <v>166</v>
      </c>
      <c r="K404" t="s">
        <v>5711</v>
      </c>
      <c r="L404" t="s">
        <v>5711</v>
      </c>
      <c r="M404" t="s">
        <v>6700</v>
      </c>
    </row>
    <row r="405" spans="1:13">
      <c r="A405">
        <v>101155870</v>
      </c>
      <c r="B405" t="s">
        <v>82</v>
      </c>
      <c r="C405" t="s">
        <v>6701</v>
      </c>
      <c r="D405" t="s">
        <v>86</v>
      </c>
      <c r="E405" t="s">
        <v>86</v>
      </c>
      <c r="F405" s="33">
        <v>46065</v>
      </c>
      <c r="G405" t="s">
        <v>6631</v>
      </c>
      <c r="H405" t="s">
        <v>5705</v>
      </c>
      <c r="I405" t="s">
        <v>326</v>
      </c>
      <c r="J405" t="s">
        <v>46</v>
      </c>
      <c r="K405" t="s">
        <v>5711</v>
      </c>
      <c r="L405" t="s">
        <v>5711</v>
      </c>
      <c r="M405" t="s">
        <v>6702</v>
      </c>
    </row>
    <row r="406" spans="1:13">
      <c r="A406">
        <v>101158898</v>
      </c>
      <c r="B406" t="s">
        <v>292</v>
      </c>
      <c r="C406" t="s">
        <v>6696</v>
      </c>
      <c r="D406" t="s">
        <v>86</v>
      </c>
      <c r="E406" t="s">
        <v>86</v>
      </c>
      <c r="F406" s="33">
        <v>46065</v>
      </c>
      <c r="G406" t="s">
        <v>6703</v>
      </c>
      <c r="H406" t="s">
        <v>5757</v>
      </c>
      <c r="I406" t="s">
        <v>5678</v>
      </c>
      <c r="J406" t="s">
        <v>46</v>
      </c>
      <c r="K406" t="s">
        <v>5700</v>
      </c>
      <c r="L406" t="s">
        <v>5701</v>
      </c>
      <c r="M406" t="s">
        <v>6697</v>
      </c>
    </row>
    <row r="407" spans="1:13">
      <c r="A407">
        <v>101158835</v>
      </c>
      <c r="B407" t="s">
        <v>5745</v>
      </c>
      <c r="C407" t="s">
        <v>5983</v>
      </c>
      <c r="D407" t="s">
        <v>221</v>
      </c>
      <c r="E407" t="s">
        <v>221</v>
      </c>
      <c r="F407" s="33">
        <v>46065</v>
      </c>
      <c r="G407" t="s">
        <v>6704</v>
      </c>
      <c r="H407" t="s">
        <v>5722</v>
      </c>
      <c r="I407" t="s">
        <v>5678</v>
      </c>
      <c r="J407" t="s">
        <v>247</v>
      </c>
      <c r="K407" t="s">
        <v>5836</v>
      </c>
      <c r="L407" t="s">
        <v>5837</v>
      </c>
      <c r="M407" t="s">
        <v>5984</v>
      </c>
    </row>
    <row r="408" spans="1:13">
      <c r="A408">
        <v>101158962</v>
      </c>
      <c r="B408" t="s">
        <v>5745</v>
      </c>
      <c r="C408" t="s">
        <v>6462</v>
      </c>
      <c r="D408" t="s">
        <v>221</v>
      </c>
      <c r="E408" t="s">
        <v>221</v>
      </c>
      <c r="F408" s="33">
        <v>46065</v>
      </c>
      <c r="G408" t="s">
        <v>6705</v>
      </c>
      <c r="H408" t="s">
        <v>67</v>
      </c>
      <c r="I408" t="s">
        <v>5678</v>
      </c>
      <c r="J408" t="s">
        <v>247</v>
      </c>
      <c r="K408" t="s">
        <v>5748</v>
      </c>
      <c r="L408" t="s">
        <v>6454</v>
      </c>
      <c r="M408" t="s">
        <v>6464</v>
      </c>
    </row>
    <row r="409" spans="1:13">
      <c r="A409">
        <v>101158910</v>
      </c>
      <c r="B409" t="s">
        <v>73</v>
      </c>
      <c r="C409" t="s">
        <v>6690</v>
      </c>
      <c r="D409" t="s">
        <v>119</v>
      </c>
      <c r="E409" t="s">
        <v>119</v>
      </c>
      <c r="F409" s="33">
        <v>46065</v>
      </c>
      <c r="G409" t="s">
        <v>6706</v>
      </c>
      <c r="H409" t="s">
        <v>5727</v>
      </c>
      <c r="I409" t="s">
        <v>5678</v>
      </c>
      <c r="J409" t="s">
        <v>46</v>
      </c>
      <c r="K409" t="s">
        <v>5728</v>
      </c>
      <c r="L409" t="s">
        <v>5729</v>
      </c>
      <c r="M409" t="s">
        <v>6692</v>
      </c>
    </row>
    <row r="410" spans="1:13">
      <c r="A410">
        <v>101158906</v>
      </c>
      <c r="B410" t="s">
        <v>177</v>
      </c>
      <c r="C410" t="s">
        <v>6652</v>
      </c>
      <c r="D410" t="s">
        <v>104</v>
      </c>
      <c r="E410" t="s">
        <v>104</v>
      </c>
      <c r="F410" s="33">
        <v>46065</v>
      </c>
      <c r="G410" t="s">
        <v>6707</v>
      </c>
      <c r="H410" t="s">
        <v>6537</v>
      </c>
      <c r="I410" t="s">
        <v>5678</v>
      </c>
      <c r="J410" t="s">
        <v>70</v>
      </c>
      <c r="K410" t="s">
        <v>5700</v>
      </c>
      <c r="L410" t="s">
        <v>5733</v>
      </c>
      <c r="M410" t="s">
        <v>6654</v>
      </c>
    </row>
    <row r="411" spans="1:13">
      <c r="A411">
        <v>101158775</v>
      </c>
      <c r="B411" t="s">
        <v>34</v>
      </c>
      <c r="C411" t="s">
        <v>6708</v>
      </c>
      <c r="D411" t="s">
        <v>131</v>
      </c>
      <c r="E411" t="s">
        <v>131</v>
      </c>
      <c r="F411" s="33">
        <v>46065</v>
      </c>
      <c r="G411" t="s">
        <v>6709</v>
      </c>
      <c r="H411" t="s">
        <v>67</v>
      </c>
      <c r="I411" t="s">
        <v>5678</v>
      </c>
      <c r="J411" t="s">
        <v>136</v>
      </c>
      <c r="K411" t="s">
        <v>5728</v>
      </c>
      <c r="L411" t="s">
        <v>5729</v>
      </c>
      <c r="M411" t="s">
        <v>6710</v>
      </c>
    </row>
    <row r="412" spans="1:13">
      <c r="A412">
        <v>101158949</v>
      </c>
      <c r="B412" t="s">
        <v>6509</v>
      </c>
      <c r="C412" t="s">
        <v>6711</v>
      </c>
      <c r="D412" t="s">
        <v>104</v>
      </c>
      <c r="E412" t="s">
        <v>104</v>
      </c>
      <c r="F412" s="33">
        <v>46065</v>
      </c>
      <c r="G412" t="s">
        <v>6712</v>
      </c>
      <c r="H412" t="s">
        <v>5794</v>
      </c>
      <c r="I412" t="s">
        <v>5678</v>
      </c>
      <c r="J412" t="s">
        <v>70</v>
      </c>
      <c r="K412" t="s">
        <v>5700</v>
      </c>
      <c r="L412" t="s">
        <v>5701</v>
      </c>
      <c r="M412" t="s">
        <v>6713</v>
      </c>
    </row>
    <row r="413" spans="1:13">
      <c r="A413">
        <v>101158776</v>
      </c>
      <c r="B413" t="s">
        <v>34</v>
      </c>
      <c r="C413" t="s">
        <v>6714</v>
      </c>
      <c r="D413" t="s">
        <v>131</v>
      </c>
      <c r="E413" t="s">
        <v>131</v>
      </c>
      <c r="F413" s="33">
        <v>46065</v>
      </c>
      <c r="G413" t="s">
        <v>6715</v>
      </c>
      <c r="H413" t="s">
        <v>5912</v>
      </c>
      <c r="I413" t="s">
        <v>5678</v>
      </c>
      <c r="J413" t="s">
        <v>136</v>
      </c>
      <c r="K413" t="s">
        <v>5728</v>
      </c>
      <c r="L413" t="s">
        <v>5729</v>
      </c>
      <c r="M413" t="s">
        <v>6716</v>
      </c>
    </row>
    <row r="414" spans="1:13">
      <c r="A414">
        <v>101158951</v>
      </c>
      <c r="B414" t="s">
        <v>6509</v>
      </c>
      <c r="C414" t="s">
        <v>6717</v>
      </c>
      <c r="D414" t="s">
        <v>104</v>
      </c>
      <c r="E414" t="s">
        <v>104</v>
      </c>
      <c r="F414" s="33">
        <v>46065</v>
      </c>
      <c r="G414" t="s">
        <v>6718</v>
      </c>
      <c r="H414" t="s">
        <v>5794</v>
      </c>
      <c r="I414" t="s">
        <v>5678</v>
      </c>
      <c r="J414" t="s">
        <v>70</v>
      </c>
      <c r="K414" t="s">
        <v>5700</v>
      </c>
      <c r="L414" t="s">
        <v>5701</v>
      </c>
      <c r="M414" t="s">
        <v>6719</v>
      </c>
    </row>
    <row r="415" spans="1:13">
      <c r="A415">
        <v>101155730</v>
      </c>
      <c r="B415" t="s">
        <v>5986</v>
      </c>
      <c r="C415" t="s">
        <v>6720</v>
      </c>
      <c r="D415" t="s">
        <v>153</v>
      </c>
      <c r="E415" t="s">
        <v>153</v>
      </c>
      <c r="F415" s="33">
        <v>46064</v>
      </c>
      <c r="G415" t="s">
        <v>6721</v>
      </c>
      <c r="H415" t="s">
        <v>5705</v>
      </c>
      <c r="I415" t="s">
        <v>326</v>
      </c>
      <c r="J415" t="s">
        <v>70</v>
      </c>
      <c r="K415" t="s">
        <v>5778</v>
      </c>
      <c r="L415" t="s">
        <v>182</v>
      </c>
      <c r="M415" t="s">
        <v>6722</v>
      </c>
    </row>
    <row r="416" spans="1:13">
      <c r="A416">
        <v>101158542</v>
      </c>
      <c r="B416" t="s">
        <v>34</v>
      </c>
      <c r="C416" t="s">
        <v>6406</v>
      </c>
      <c r="D416" t="s">
        <v>153</v>
      </c>
      <c r="E416" t="s">
        <v>153</v>
      </c>
      <c r="F416" s="33">
        <v>46064</v>
      </c>
      <c r="G416" t="s">
        <v>6723</v>
      </c>
      <c r="H416" t="s">
        <v>5727</v>
      </c>
      <c r="I416" t="s">
        <v>5678</v>
      </c>
      <c r="J416" t="s">
        <v>70</v>
      </c>
      <c r="K416" t="s">
        <v>5728</v>
      </c>
      <c r="L416" t="s">
        <v>5729</v>
      </c>
      <c r="M416" t="s">
        <v>6408</v>
      </c>
    </row>
    <row r="417" spans="1:13">
      <c r="A417">
        <v>101158504</v>
      </c>
      <c r="B417" t="s">
        <v>204</v>
      </c>
      <c r="C417" t="s">
        <v>6724</v>
      </c>
      <c r="D417" t="s">
        <v>265</v>
      </c>
      <c r="E417" t="s">
        <v>265</v>
      </c>
      <c r="F417" s="33">
        <v>46064</v>
      </c>
      <c r="G417" t="s">
        <v>6725</v>
      </c>
      <c r="H417" t="s">
        <v>5699</v>
      </c>
      <c r="I417" t="s">
        <v>5678</v>
      </c>
      <c r="J417" t="s">
        <v>192</v>
      </c>
      <c r="K417" t="s">
        <v>5700</v>
      </c>
      <c r="L417" t="s">
        <v>5723</v>
      </c>
      <c r="M417" t="s">
        <v>6726</v>
      </c>
    </row>
    <row r="418" spans="1:13">
      <c r="A418">
        <v>101158362</v>
      </c>
      <c r="B418" t="s">
        <v>204</v>
      </c>
      <c r="C418" t="s">
        <v>6727</v>
      </c>
      <c r="D418" t="s">
        <v>226</v>
      </c>
      <c r="E418" t="s">
        <v>226</v>
      </c>
      <c r="F418" s="33">
        <v>46064</v>
      </c>
      <c r="G418" t="s">
        <v>6728</v>
      </c>
      <c r="H418" t="s">
        <v>5777</v>
      </c>
      <c r="I418" t="s">
        <v>5678</v>
      </c>
      <c r="J418" t="s">
        <v>136</v>
      </c>
      <c r="K418" t="s">
        <v>5700</v>
      </c>
      <c r="L418" t="s">
        <v>5701</v>
      </c>
      <c r="M418" t="s">
        <v>6729</v>
      </c>
    </row>
    <row r="419" spans="1:13">
      <c r="A419">
        <v>101158350</v>
      </c>
      <c r="B419" t="s">
        <v>34</v>
      </c>
      <c r="C419" t="s">
        <v>6730</v>
      </c>
      <c r="D419" t="s">
        <v>119</v>
      </c>
      <c r="E419" t="s">
        <v>39</v>
      </c>
      <c r="F419" s="33">
        <v>46064</v>
      </c>
      <c r="G419" t="s">
        <v>6731</v>
      </c>
      <c r="H419" t="s">
        <v>67</v>
      </c>
      <c r="I419" t="s">
        <v>5678</v>
      </c>
      <c r="J419" t="s">
        <v>46</v>
      </c>
      <c r="K419" t="s">
        <v>5728</v>
      </c>
      <c r="L419" t="s">
        <v>5729</v>
      </c>
      <c r="M419" t="s">
        <v>6732</v>
      </c>
    </row>
    <row r="420" spans="1:13">
      <c r="A420">
        <v>101117475</v>
      </c>
      <c r="B420" t="s">
        <v>109</v>
      </c>
      <c r="C420" t="s">
        <v>6733</v>
      </c>
      <c r="D420" t="s">
        <v>220</v>
      </c>
      <c r="E420" t="s">
        <v>220</v>
      </c>
      <c r="F420" s="33">
        <v>46064</v>
      </c>
      <c r="G420" t="s">
        <v>6734</v>
      </c>
      <c r="H420" t="s">
        <v>5737</v>
      </c>
      <c r="I420" t="s">
        <v>326</v>
      </c>
      <c r="J420" t="s">
        <v>166</v>
      </c>
      <c r="K420" t="s">
        <v>5748</v>
      </c>
      <c r="L420" t="s">
        <v>5773</v>
      </c>
      <c r="M420" t="s">
        <v>6735</v>
      </c>
    </row>
    <row r="421" spans="1:13">
      <c r="A421">
        <v>101138470</v>
      </c>
      <c r="B421" t="s">
        <v>73</v>
      </c>
      <c r="C421" t="s">
        <v>6459</v>
      </c>
      <c r="D421" t="s">
        <v>119</v>
      </c>
      <c r="E421" t="s">
        <v>119</v>
      </c>
      <c r="F421" s="33">
        <v>46064</v>
      </c>
      <c r="G421" t="s">
        <v>6736</v>
      </c>
      <c r="H421" t="s">
        <v>6027</v>
      </c>
      <c r="I421" t="s">
        <v>6348</v>
      </c>
      <c r="J421" t="s">
        <v>46</v>
      </c>
      <c r="K421" t="s">
        <v>5738</v>
      </c>
      <c r="L421" t="s">
        <v>5739</v>
      </c>
      <c r="M421" t="s">
        <v>6461</v>
      </c>
    </row>
    <row r="422" spans="1:13">
      <c r="A422">
        <v>101157790</v>
      </c>
      <c r="B422" t="s">
        <v>6270</v>
      </c>
      <c r="C422" t="s">
        <v>6737</v>
      </c>
      <c r="D422" t="s">
        <v>86</v>
      </c>
      <c r="E422" t="s">
        <v>86</v>
      </c>
      <c r="F422" s="33">
        <v>46064</v>
      </c>
      <c r="G422" t="s">
        <v>6738</v>
      </c>
      <c r="H422" t="s">
        <v>5757</v>
      </c>
      <c r="I422" t="s">
        <v>5678</v>
      </c>
      <c r="J422" t="s">
        <v>46</v>
      </c>
      <c r="K422" t="s">
        <v>5800</v>
      </c>
      <c r="L422" t="s">
        <v>5801</v>
      </c>
      <c r="M422" t="s">
        <v>6739</v>
      </c>
    </row>
    <row r="423" spans="1:13">
      <c r="A423">
        <v>101146523</v>
      </c>
      <c r="B423" t="s">
        <v>34</v>
      </c>
      <c r="C423" t="s">
        <v>6740</v>
      </c>
      <c r="D423" t="s">
        <v>64</v>
      </c>
      <c r="E423" t="s">
        <v>221</v>
      </c>
      <c r="F423" s="33">
        <v>46064</v>
      </c>
      <c r="G423" t="s">
        <v>6741</v>
      </c>
      <c r="H423" t="s">
        <v>5737</v>
      </c>
      <c r="I423" t="s">
        <v>326</v>
      </c>
      <c r="J423" t="s">
        <v>70</v>
      </c>
      <c r="K423" t="s">
        <v>5728</v>
      </c>
      <c r="L423" t="s">
        <v>5729</v>
      </c>
      <c r="M423" t="s">
        <v>6742</v>
      </c>
    </row>
    <row r="424" spans="1:13">
      <c r="A424">
        <v>101158462</v>
      </c>
      <c r="B424" t="s">
        <v>34</v>
      </c>
      <c r="C424" t="s">
        <v>6743</v>
      </c>
      <c r="D424" t="s">
        <v>104</v>
      </c>
      <c r="E424" t="s">
        <v>104</v>
      </c>
      <c r="F424" s="33">
        <v>46064</v>
      </c>
      <c r="G424" t="s">
        <v>6744</v>
      </c>
      <c r="H424" t="s">
        <v>5969</v>
      </c>
      <c r="I424" t="s">
        <v>5678</v>
      </c>
      <c r="J424" t="s">
        <v>70</v>
      </c>
      <c r="K424" t="s">
        <v>5728</v>
      </c>
      <c r="L424" t="s">
        <v>5729</v>
      </c>
      <c r="M424" t="s">
        <v>6745</v>
      </c>
    </row>
    <row r="425" spans="1:13">
      <c r="A425">
        <v>101117485</v>
      </c>
      <c r="B425" t="s">
        <v>109</v>
      </c>
      <c r="C425" t="s">
        <v>6746</v>
      </c>
      <c r="D425" t="s">
        <v>220</v>
      </c>
      <c r="E425" t="s">
        <v>220</v>
      </c>
      <c r="F425" s="33">
        <v>46064</v>
      </c>
      <c r="G425" t="s">
        <v>6747</v>
      </c>
      <c r="H425" t="s">
        <v>5737</v>
      </c>
      <c r="I425" t="s">
        <v>326</v>
      </c>
      <c r="J425" t="s">
        <v>166</v>
      </c>
      <c r="K425" t="s">
        <v>5748</v>
      </c>
      <c r="L425" t="s">
        <v>6045</v>
      </c>
      <c r="M425" t="s">
        <v>6748</v>
      </c>
    </row>
    <row r="426" spans="1:13">
      <c r="A426">
        <v>101156862</v>
      </c>
      <c r="B426" t="s">
        <v>5998</v>
      </c>
      <c r="C426" t="s">
        <v>6749</v>
      </c>
      <c r="D426" t="s">
        <v>153</v>
      </c>
      <c r="E426" t="s">
        <v>153</v>
      </c>
      <c r="F426" s="33">
        <v>46064</v>
      </c>
      <c r="G426" t="s">
        <v>6721</v>
      </c>
      <c r="H426" t="s">
        <v>5705</v>
      </c>
      <c r="I426" t="s">
        <v>326</v>
      </c>
      <c r="J426" t="s">
        <v>70</v>
      </c>
      <c r="K426" t="s">
        <v>5711</v>
      </c>
      <c r="L426" t="s">
        <v>5711</v>
      </c>
      <c r="M426" t="s">
        <v>6750</v>
      </c>
    </row>
    <row r="427" spans="1:13">
      <c r="A427">
        <v>101143319</v>
      </c>
      <c r="B427" t="s">
        <v>5745</v>
      </c>
      <c r="C427" t="s">
        <v>6751</v>
      </c>
      <c r="D427" t="s">
        <v>221</v>
      </c>
      <c r="E427" t="s">
        <v>215</v>
      </c>
      <c r="F427" s="33">
        <v>46064</v>
      </c>
      <c r="G427" t="s">
        <v>6752</v>
      </c>
      <c r="H427" t="s">
        <v>5737</v>
      </c>
      <c r="I427" t="s">
        <v>326</v>
      </c>
      <c r="J427" t="s">
        <v>247</v>
      </c>
      <c r="K427" t="s">
        <v>5748</v>
      </c>
      <c r="L427" t="s">
        <v>5749</v>
      </c>
      <c r="M427" t="s">
        <v>6753</v>
      </c>
    </row>
    <row r="428" spans="1:13">
      <c r="A428">
        <v>101156532</v>
      </c>
      <c r="B428" t="s">
        <v>6754</v>
      </c>
      <c r="C428" t="s">
        <v>6755</v>
      </c>
      <c r="D428" t="s">
        <v>265</v>
      </c>
      <c r="E428" t="s">
        <v>265</v>
      </c>
      <c r="F428" s="33">
        <v>46064</v>
      </c>
      <c r="G428" t="s">
        <v>6756</v>
      </c>
      <c r="H428" t="s">
        <v>5705</v>
      </c>
      <c r="I428" t="s">
        <v>326</v>
      </c>
      <c r="J428" t="s">
        <v>192</v>
      </c>
      <c r="K428" t="s">
        <v>5700</v>
      </c>
      <c r="L428" t="s">
        <v>5701</v>
      </c>
      <c r="M428" t="s">
        <v>6757</v>
      </c>
    </row>
    <row r="429" spans="1:13">
      <c r="A429">
        <v>101158188</v>
      </c>
      <c r="B429" t="s">
        <v>5745</v>
      </c>
      <c r="C429" t="s">
        <v>6751</v>
      </c>
      <c r="D429" t="s">
        <v>221</v>
      </c>
      <c r="E429" t="s">
        <v>215</v>
      </c>
      <c r="F429" s="33">
        <v>46064</v>
      </c>
      <c r="G429" t="s">
        <v>6758</v>
      </c>
      <c r="H429" t="s">
        <v>5727</v>
      </c>
      <c r="I429" t="s">
        <v>5678</v>
      </c>
      <c r="J429" t="s">
        <v>247</v>
      </c>
      <c r="K429" t="s">
        <v>5748</v>
      </c>
      <c r="L429" t="s">
        <v>5749</v>
      </c>
      <c r="M429" t="s">
        <v>6753</v>
      </c>
    </row>
    <row r="430" spans="1:13">
      <c r="A430">
        <v>101158289</v>
      </c>
      <c r="B430" t="s">
        <v>73</v>
      </c>
      <c r="C430" t="s">
        <v>6318</v>
      </c>
      <c r="D430" t="s">
        <v>193</v>
      </c>
      <c r="E430" t="s">
        <v>193</v>
      </c>
      <c r="F430" s="33">
        <v>46064</v>
      </c>
      <c r="G430" t="s">
        <v>6759</v>
      </c>
      <c r="H430" t="s">
        <v>67</v>
      </c>
      <c r="I430" t="s">
        <v>5678</v>
      </c>
      <c r="J430" t="s">
        <v>192</v>
      </c>
      <c r="K430" t="s">
        <v>5748</v>
      </c>
      <c r="L430" t="s">
        <v>5773</v>
      </c>
      <c r="M430" t="s">
        <v>6320</v>
      </c>
    </row>
    <row r="431" spans="1:13">
      <c r="A431">
        <v>101158124</v>
      </c>
      <c r="B431" t="s">
        <v>34</v>
      </c>
      <c r="C431" t="s">
        <v>6740</v>
      </c>
      <c r="D431" t="s">
        <v>64</v>
      </c>
      <c r="E431" t="s">
        <v>221</v>
      </c>
      <c r="F431" s="33">
        <v>46064</v>
      </c>
      <c r="G431" t="s">
        <v>6760</v>
      </c>
      <c r="H431" t="s">
        <v>67</v>
      </c>
      <c r="I431" t="s">
        <v>5678</v>
      </c>
      <c r="J431" t="s">
        <v>70</v>
      </c>
      <c r="K431" t="s">
        <v>5728</v>
      </c>
      <c r="L431" t="s">
        <v>5729</v>
      </c>
      <c r="M431" t="s">
        <v>6742</v>
      </c>
    </row>
    <row r="432" spans="1:13">
      <c r="A432">
        <v>101156472</v>
      </c>
      <c r="B432" t="s">
        <v>6270</v>
      </c>
      <c r="C432" t="s">
        <v>6761</v>
      </c>
      <c r="D432" t="s">
        <v>99</v>
      </c>
      <c r="E432" t="s">
        <v>99</v>
      </c>
      <c r="F432" s="33">
        <v>46064</v>
      </c>
      <c r="G432" t="s">
        <v>6762</v>
      </c>
      <c r="H432" t="s">
        <v>5705</v>
      </c>
      <c r="I432" t="s">
        <v>326</v>
      </c>
      <c r="J432" t="s">
        <v>46</v>
      </c>
      <c r="K432" t="s">
        <v>5800</v>
      </c>
      <c r="L432" t="s">
        <v>5801</v>
      </c>
      <c r="M432" t="s">
        <v>6763</v>
      </c>
    </row>
    <row r="433" spans="1:13">
      <c r="A433">
        <v>101143324</v>
      </c>
      <c r="B433" t="s">
        <v>5745</v>
      </c>
      <c r="C433" t="s">
        <v>6764</v>
      </c>
      <c r="D433" t="s">
        <v>221</v>
      </c>
      <c r="E433" t="s">
        <v>215</v>
      </c>
      <c r="F433" s="33">
        <v>46064</v>
      </c>
      <c r="G433" t="s">
        <v>6765</v>
      </c>
      <c r="H433" t="s">
        <v>5737</v>
      </c>
      <c r="I433" t="s">
        <v>326</v>
      </c>
      <c r="J433" t="s">
        <v>247</v>
      </c>
      <c r="K433" t="s">
        <v>5748</v>
      </c>
      <c r="L433" t="s">
        <v>5749</v>
      </c>
      <c r="M433" t="s">
        <v>6766</v>
      </c>
    </row>
    <row r="434" spans="1:13">
      <c r="A434">
        <v>101158191</v>
      </c>
      <c r="B434" t="s">
        <v>5745</v>
      </c>
      <c r="C434" t="s">
        <v>6764</v>
      </c>
      <c r="D434" t="s">
        <v>221</v>
      </c>
      <c r="E434" t="s">
        <v>215</v>
      </c>
      <c r="F434" s="33">
        <v>46064</v>
      </c>
      <c r="G434" t="s">
        <v>6767</v>
      </c>
      <c r="H434" t="s">
        <v>5727</v>
      </c>
      <c r="I434" t="s">
        <v>5678</v>
      </c>
      <c r="J434" t="s">
        <v>247</v>
      </c>
      <c r="K434" t="s">
        <v>5748</v>
      </c>
      <c r="L434" t="s">
        <v>5749</v>
      </c>
      <c r="M434" t="s">
        <v>6766</v>
      </c>
    </row>
    <row r="435" spans="1:13">
      <c r="A435">
        <v>101155910</v>
      </c>
      <c r="B435" t="s">
        <v>82</v>
      </c>
      <c r="C435" t="s">
        <v>6768</v>
      </c>
      <c r="D435" t="s">
        <v>265</v>
      </c>
      <c r="E435" t="s">
        <v>265</v>
      </c>
      <c r="F435" s="33">
        <v>46064</v>
      </c>
      <c r="G435" t="s">
        <v>6756</v>
      </c>
      <c r="H435" t="s">
        <v>5705</v>
      </c>
      <c r="I435" t="s">
        <v>326</v>
      </c>
      <c r="J435" t="s">
        <v>192</v>
      </c>
      <c r="K435" t="s">
        <v>5711</v>
      </c>
      <c r="L435" t="s">
        <v>5711</v>
      </c>
      <c r="M435" t="s">
        <v>6769</v>
      </c>
    </row>
    <row r="436" spans="1:13">
      <c r="A436">
        <v>101158285</v>
      </c>
      <c r="B436" t="s">
        <v>34</v>
      </c>
      <c r="C436" t="s">
        <v>6770</v>
      </c>
      <c r="D436" t="s">
        <v>119</v>
      </c>
      <c r="E436" t="s">
        <v>119</v>
      </c>
      <c r="F436" s="33">
        <v>46064</v>
      </c>
      <c r="G436" t="s">
        <v>6771</v>
      </c>
      <c r="H436" t="s">
        <v>5727</v>
      </c>
      <c r="I436" t="s">
        <v>5678</v>
      </c>
      <c r="J436" t="s">
        <v>46</v>
      </c>
      <c r="K436" t="s">
        <v>5728</v>
      </c>
      <c r="L436" t="s">
        <v>5729</v>
      </c>
      <c r="M436" t="s">
        <v>6772</v>
      </c>
    </row>
    <row r="437" spans="1:13">
      <c r="A437">
        <v>101157793</v>
      </c>
      <c r="B437" t="s">
        <v>204</v>
      </c>
      <c r="C437" t="s">
        <v>6176</v>
      </c>
      <c r="D437" t="s">
        <v>226</v>
      </c>
      <c r="E437" t="s">
        <v>226</v>
      </c>
      <c r="F437" s="33">
        <v>46064</v>
      </c>
      <c r="G437" t="s">
        <v>6773</v>
      </c>
      <c r="H437" t="s">
        <v>5722</v>
      </c>
      <c r="I437" t="s">
        <v>5678</v>
      </c>
      <c r="J437" t="s">
        <v>136</v>
      </c>
      <c r="K437" t="s">
        <v>5700</v>
      </c>
      <c r="L437" t="s">
        <v>5701</v>
      </c>
      <c r="M437" t="s">
        <v>6178</v>
      </c>
    </row>
    <row r="438" spans="1:13">
      <c r="A438">
        <v>101117484</v>
      </c>
      <c r="B438" t="s">
        <v>109</v>
      </c>
      <c r="C438" t="s">
        <v>6774</v>
      </c>
      <c r="D438" t="s">
        <v>220</v>
      </c>
      <c r="E438" t="s">
        <v>220</v>
      </c>
      <c r="F438" s="33">
        <v>46064</v>
      </c>
      <c r="G438" t="s">
        <v>6734</v>
      </c>
      <c r="H438" t="s">
        <v>5737</v>
      </c>
      <c r="I438" t="s">
        <v>326</v>
      </c>
      <c r="J438" t="s">
        <v>166</v>
      </c>
      <c r="K438" t="s">
        <v>5748</v>
      </c>
      <c r="L438" t="s">
        <v>5773</v>
      </c>
      <c r="M438" t="s">
        <v>6775</v>
      </c>
    </row>
    <row r="439" spans="1:13">
      <c r="A439">
        <v>101158302</v>
      </c>
      <c r="B439" t="s">
        <v>34</v>
      </c>
      <c r="C439" t="s">
        <v>6776</v>
      </c>
      <c r="D439" t="s">
        <v>131</v>
      </c>
      <c r="E439" t="s">
        <v>131</v>
      </c>
      <c r="F439" s="33">
        <v>46064</v>
      </c>
      <c r="G439" t="s">
        <v>6777</v>
      </c>
      <c r="H439" t="s">
        <v>5727</v>
      </c>
      <c r="I439" t="s">
        <v>5678</v>
      </c>
      <c r="J439" t="s">
        <v>136</v>
      </c>
      <c r="K439" t="s">
        <v>5728</v>
      </c>
      <c r="L439" t="s">
        <v>5729</v>
      </c>
      <c r="M439" t="s">
        <v>6778</v>
      </c>
    </row>
    <row r="440" spans="1:13">
      <c r="A440">
        <v>101158394</v>
      </c>
      <c r="B440" t="s">
        <v>6314</v>
      </c>
      <c r="C440" t="s">
        <v>6779</v>
      </c>
      <c r="D440" t="s">
        <v>119</v>
      </c>
      <c r="E440" t="s">
        <v>39</v>
      </c>
      <c r="F440" s="33">
        <v>46064</v>
      </c>
      <c r="G440" t="s">
        <v>6780</v>
      </c>
      <c r="H440" t="s">
        <v>5823</v>
      </c>
      <c r="I440" t="s">
        <v>5678</v>
      </c>
      <c r="J440" t="s">
        <v>46</v>
      </c>
      <c r="K440" t="s">
        <v>5700</v>
      </c>
      <c r="L440" t="s">
        <v>5733</v>
      </c>
      <c r="M440" t="s">
        <v>6781</v>
      </c>
    </row>
    <row r="441" spans="1:13">
      <c r="A441">
        <v>101145211</v>
      </c>
      <c r="B441" t="s">
        <v>73</v>
      </c>
      <c r="C441" t="s">
        <v>6782</v>
      </c>
      <c r="D441" t="s">
        <v>161</v>
      </c>
      <c r="E441" t="s">
        <v>161</v>
      </c>
      <c r="F441" s="33">
        <v>46064</v>
      </c>
      <c r="G441" t="s">
        <v>6783</v>
      </c>
      <c r="H441" t="s">
        <v>5737</v>
      </c>
      <c r="I441" t="s">
        <v>326</v>
      </c>
      <c r="J441" t="s">
        <v>166</v>
      </c>
      <c r="K441" t="s">
        <v>5748</v>
      </c>
      <c r="L441" t="s">
        <v>5773</v>
      </c>
      <c r="M441" t="s">
        <v>6784</v>
      </c>
    </row>
    <row r="442" spans="1:13">
      <c r="A442">
        <v>101117444</v>
      </c>
      <c r="B442" t="s">
        <v>109</v>
      </c>
      <c r="C442" t="s">
        <v>6785</v>
      </c>
      <c r="D442" t="s">
        <v>39</v>
      </c>
      <c r="E442" t="s">
        <v>39</v>
      </c>
      <c r="F442" s="33">
        <v>46064</v>
      </c>
      <c r="G442" t="s">
        <v>6677</v>
      </c>
      <c r="H442" t="s">
        <v>5737</v>
      </c>
      <c r="I442" t="s">
        <v>326</v>
      </c>
      <c r="J442" t="s">
        <v>46</v>
      </c>
      <c r="K442" t="s">
        <v>5748</v>
      </c>
      <c r="L442" t="s">
        <v>6045</v>
      </c>
      <c r="M442" t="s">
        <v>6786</v>
      </c>
    </row>
    <row r="443" spans="1:13">
      <c r="A443">
        <v>101158231</v>
      </c>
      <c r="B443" t="s">
        <v>5782</v>
      </c>
      <c r="C443" t="s">
        <v>6787</v>
      </c>
      <c r="D443" t="s">
        <v>218</v>
      </c>
      <c r="E443" t="s">
        <v>218</v>
      </c>
      <c r="F443" s="33">
        <v>46064</v>
      </c>
      <c r="G443" t="s">
        <v>6788</v>
      </c>
      <c r="H443" t="s">
        <v>5722</v>
      </c>
      <c r="I443" t="s">
        <v>5678</v>
      </c>
      <c r="J443" t="s">
        <v>241</v>
      </c>
      <c r="K443" t="s">
        <v>5700</v>
      </c>
      <c r="L443" t="s">
        <v>5701</v>
      </c>
      <c r="M443" t="s">
        <v>6789</v>
      </c>
    </row>
    <row r="444" spans="1:13">
      <c r="A444">
        <v>101158443</v>
      </c>
      <c r="B444" t="s">
        <v>73</v>
      </c>
      <c r="C444" t="s">
        <v>6790</v>
      </c>
      <c r="D444" t="s">
        <v>64</v>
      </c>
      <c r="E444" t="s">
        <v>215</v>
      </c>
      <c r="F444" s="33">
        <v>46064</v>
      </c>
      <c r="G444" t="s">
        <v>6791</v>
      </c>
      <c r="H444" t="s">
        <v>67</v>
      </c>
      <c r="I444" t="s">
        <v>5678</v>
      </c>
      <c r="J444" t="s">
        <v>70</v>
      </c>
      <c r="K444" t="s">
        <v>5728</v>
      </c>
      <c r="L444" t="s">
        <v>5729</v>
      </c>
      <c r="M444" t="s">
        <v>6792</v>
      </c>
    </row>
    <row r="445" spans="1:13">
      <c r="A445">
        <v>101158545</v>
      </c>
      <c r="B445" t="s">
        <v>34</v>
      </c>
      <c r="C445" t="s">
        <v>5990</v>
      </c>
      <c r="D445" t="s">
        <v>226</v>
      </c>
      <c r="E445" t="s">
        <v>226</v>
      </c>
      <c r="F445" s="33">
        <v>46064</v>
      </c>
      <c r="G445" t="s">
        <v>6793</v>
      </c>
      <c r="H445" t="s">
        <v>5727</v>
      </c>
      <c r="I445" t="s">
        <v>5678</v>
      </c>
      <c r="J445" t="s">
        <v>136</v>
      </c>
      <c r="K445" t="s">
        <v>5728</v>
      </c>
      <c r="L445" t="s">
        <v>5729</v>
      </c>
      <c r="M445" t="s">
        <v>5992</v>
      </c>
    </row>
    <row r="446" spans="1:13">
      <c r="A446">
        <v>101155789</v>
      </c>
      <c r="B446" t="s">
        <v>6794</v>
      </c>
      <c r="C446" t="s">
        <v>6795</v>
      </c>
      <c r="D446" t="s">
        <v>220</v>
      </c>
      <c r="E446" t="s">
        <v>220</v>
      </c>
      <c r="F446" s="33">
        <v>46064</v>
      </c>
      <c r="G446" t="s">
        <v>6796</v>
      </c>
      <c r="H446" t="s">
        <v>5705</v>
      </c>
      <c r="I446" t="s">
        <v>326</v>
      </c>
      <c r="J446" t="s">
        <v>166</v>
      </c>
      <c r="K446" t="s">
        <v>5711</v>
      </c>
      <c r="L446" t="s">
        <v>5711</v>
      </c>
      <c r="M446" t="s">
        <v>6797</v>
      </c>
    </row>
    <row r="447" spans="1:13">
      <c r="A447">
        <v>101158449</v>
      </c>
      <c r="B447" t="s">
        <v>73</v>
      </c>
      <c r="C447" t="s">
        <v>6798</v>
      </c>
      <c r="D447" t="s">
        <v>131</v>
      </c>
      <c r="E447" t="s">
        <v>131</v>
      </c>
      <c r="F447" s="33">
        <v>46064</v>
      </c>
      <c r="G447" t="s">
        <v>6799</v>
      </c>
      <c r="H447" t="s">
        <v>67</v>
      </c>
      <c r="I447" t="s">
        <v>5678</v>
      </c>
      <c r="J447" t="s">
        <v>136</v>
      </c>
      <c r="K447" t="s">
        <v>5748</v>
      </c>
      <c r="L447" t="s">
        <v>5773</v>
      </c>
      <c r="M447" t="s">
        <v>6800</v>
      </c>
    </row>
    <row r="448" spans="1:13">
      <c r="A448">
        <v>101158608</v>
      </c>
      <c r="B448" t="s">
        <v>73</v>
      </c>
      <c r="C448" t="s">
        <v>6801</v>
      </c>
      <c r="D448" t="s">
        <v>119</v>
      </c>
      <c r="E448" t="s">
        <v>119</v>
      </c>
      <c r="F448" s="33">
        <v>46064</v>
      </c>
      <c r="G448" t="s">
        <v>6802</v>
      </c>
      <c r="H448" t="s">
        <v>67</v>
      </c>
      <c r="I448" t="s">
        <v>5678</v>
      </c>
      <c r="J448" t="s">
        <v>46</v>
      </c>
      <c r="K448" t="s">
        <v>5728</v>
      </c>
      <c r="L448" t="s">
        <v>5729</v>
      </c>
      <c r="M448" t="s">
        <v>6803</v>
      </c>
    </row>
    <row r="449" spans="1:13">
      <c r="A449">
        <v>101158610</v>
      </c>
      <c r="B449" t="s">
        <v>73</v>
      </c>
      <c r="C449" t="s">
        <v>6101</v>
      </c>
      <c r="D449" t="s">
        <v>99</v>
      </c>
      <c r="E449" t="s">
        <v>99</v>
      </c>
      <c r="F449" s="33">
        <v>46064</v>
      </c>
      <c r="G449" t="s">
        <v>6804</v>
      </c>
      <c r="H449" t="s">
        <v>67</v>
      </c>
      <c r="I449" t="s">
        <v>5678</v>
      </c>
      <c r="J449" t="s">
        <v>46</v>
      </c>
      <c r="K449" t="s">
        <v>5748</v>
      </c>
      <c r="L449" t="s">
        <v>5773</v>
      </c>
      <c r="M449" t="s">
        <v>6104</v>
      </c>
    </row>
    <row r="450" spans="1:13">
      <c r="A450">
        <v>101158542</v>
      </c>
      <c r="B450" t="s">
        <v>34</v>
      </c>
      <c r="C450" t="s">
        <v>6406</v>
      </c>
      <c r="D450" t="s">
        <v>153</v>
      </c>
      <c r="E450" t="s">
        <v>153</v>
      </c>
      <c r="F450" s="33">
        <v>46064</v>
      </c>
      <c r="G450" t="s">
        <v>6805</v>
      </c>
      <c r="H450" t="s">
        <v>5727</v>
      </c>
      <c r="I450" t="s">
        <v>5678</v>
      </c>
      <c r="J450" t="s">
        <v>70</v>
      </c>
      <c r="K450" t="s">
        <v>5728</v>
      </c>
      <c r="L450" t="s">
        <v>5729</v>
      </c>
      <c r="M450" t="s">
        <v>6408</v>
      </c>
    </row>
    <row r="451" spans="1:13">
      <c r="A451">
        <v>101117449</v>
      </c>
      <c r="B451" t="s">
        <v>109</v>
      </c>
      <c r="C451" t="s">
        <v>6806</v>
      </c>
      <c r="D451" t="s">
        <v>39</v>
      </c>
      <c r="E451" t="s">
        <v>39</v>
      </c>
      <c r="F451" s="33">
        <v>46064</v>
      </c>
      <c r="G451" t="s">
        <v>6677</v>
      </c>
      <c r="H451" t="s">
        <v>5737</v>
      </c>
      <c r="I451" t="s">
        <v>326</v>
      </c>
      <c r="J451" t="s">
        <v>46</v>
      </c>
      <c r="K451" t="s">
        <v>5748</v>
      </c>
      <c r="L451" t="s">
        <v>6045</v>
      </c>
      <c r="M451" t="s">
        <v>6807</v>
      </c>
    </row>
    <row r="452" spans="1:13">
      <c r="A452">
        <v>101158023</v>
      </c>
      <c r="B452" t="s">
        <v>82</v>
      </c>
      <c r="C452" t="s">
        <v>83</v>
      </c>
      <c r="D452" t="s">
        <v>86</v>
      </c>
      <c r="E452" t="s">
        <v>86</v>
      </c>
      <c r="F452" s="33">
        <v>46064</v>
      </c>
      <c r="G452" t="s">
        <v>6808</v>
      </c>
      <c r="H452" t="s">
        <v>5996</v>
      </c>
      <c r="I452" t="s">
        <v>5678</v>
      </c>
      <c r="J452" t="s">
        <v>46</v>
      </c>
      <c r="K452" t="s">
        <v>5711</v>
      </c>
      <c r="L452" t="s">
        <v>5711</v>
      </c>
      <c r="M452" t="s">
        <v>92</v>
      </c>
    </row>
    <row r="453" spans="1:13">
      <c r="A453">
        <v>101158555</v>
      </c>
      <c r="B453" t="s">
        <v>5745</v>
      </c>
      <c r="C453" t="s">
        <v>6462</v>
      </c>
      <c r="D453" t="s">
        <v>221</v>
      </c>
      <c r="E453" t="s">
        <v>215</v>
      </c>
      <c r="F453" s="33">
        <v>46064</v>
      </c>
      <c r="G453" t="s">
        <v>6809</v>
      </c>
      <c r="H453" t="s">
        <v>67</v>
      </c>
      <c r="I453" t="s">
        <v>5678</v>
      </c>
      <c r="J453" t="s">
        <v>247</v>
      </c>
      <c r="K453" t="s">
        <v>5748</v>
      </c>
      <c r="L453" t="s">
        <v>6454</v>
      </c>
      <c r="M453" t="s">
        <v>6464</v>
      </c>
    </row>
    <row r="454" spans="1:13">
      <c r="A454">
        <v>101158665</v>
      </c>
      <c r="B454" t="s">
        <v>82</v>
      </c>
      <c r="C454" t="s">
        <v>5910</v>
      </c>
      <c r="D454" t="s">
        <v>104</v>
      </c>
      <c r="E454" t="s">
        <v>104</v>
      </c>
      <c r="F454" s="33">
        <v>46064</v>
      </c>
      <c r="G454" t="s">
        <v>6810</v>
      </c>
      <c r="H454" t="s">
        <v>5699</v>
      </c>
      <c r="I454" t="s">
        <v>5678</v>
      </c>
      <c r="J454" t="s">
        <v>70</v>
      </c>
      <c r="K454" t="s">
        <v>5711</v>
      </c>
      <c r="L454" t="s">
        <v>5711</v>
      </c>
      <c r="M454" t="s">
        <v>5913</v>
      </c>
    </row>
    <row r="455" spans="1:13">
      <c r="A455">
        <v>101158293</v>
      </c>
      <c r="B455" t="s">
        <v>6811</v>
      </c>
      <c r="C455" t="s">
        <v>6812</v>
      </c>
      <c r="D455" t="s">
        <v>86</v>
      </c>
      <c r="E455" t="s">
        <v>86</v>
      </c>
      <c r="F455" s="33">
        <v>46064</v>
      </c>
      <c r="G455" t="s">
        <v>6813</v>
      </c>
      <c r="H455" t="s">
        <v>5699</v>
      </c>
      <c r="I455" t="s">
        <v>5678</v>
      </c>
      <c r="J455" t="s">
        <v>46</v>
      </c>
      <c r="K455" t="s">
        <v>5700</v>
      </c>
      <c r="L455" t="s">
        <v>5723</v>
      </c>
      <c r="M455" t="s">
        <v>6814</v>
      </c>
    </row>
    <row r="456" spans="1:13">
      <c r="A456">
        <v>101158414</v>
      </c>
      <c r="B456" t="s">
        <v>6173</v>
      </c>
      <c r="C456" t="s">
        <v>6174</v>
      </c>
      <c r="D456" t="s">
        <v>226</v>
      </c>
      <c r="E456" t="s">
        <v>226</v>
      </c>
      <c r="F456" s="33">
        <v>46064</v>
      </c>
      <c r="G456" t="s">
        <v>6815</v>
      </c>
      <c r="H456" t="s">
        <v>5823</v>
      </c>
      <c r="I456" t="s">
        <v>5678</v>
      </c>
      <c r="J456" t="s">
        <v>136</v>
      </c>
      <c r="K456" t="s">
        <v>5700</v>
      </c>
      <c r="L456" t="s">
        <v>5701</v>
      </c>
      <c r="M456" t="s">
        <v>6175</v>
      </c>
    </row>
    <row r="457" spans="1:13">
      <c r="A457">
        <v>101156997</v>
      </c>
      <c r="B457" t="s">
        <v>6314</v>
      </c>
      <c r="C457" t="s">
        <v>6779</v>
      </c>
      <c r="D457" t="s">
        <v>119</v>
      </c>
      <c r="E457" t="s">
        <v>39</v>
      </c>
      <c r="F457" s="33">
        <v>46064</v>
      </c>
      <c r="G457" t="s">
        <v>6816</v>
      </c>
      <c r="H457" t="s">
        <v>5705</v>
      </c>
      <c r="I457" t="s">
        <v>326</v>
      </c>
      <c r="J457" t="s">
        <v>46</v>
      </c>
      <c r="K457" t="s">
        <v>5700</v>
      </c>
      <c r="L457" t="s">
        <v>5733</v>
      </c>
      <c r="M457" t="s">
        <v>6781</v>
      </c>
    </row>
    <row r="458" spans="1:13">
      <c r="A458">
        <v>101157151</v>
      </c>
      <c r="B458" t="s">
        <v>6173</v>
      </c>
      <c r="C458" t="s">
        <v>6174</v>
      </c>
      <c r="D458" t="s">
        <v>226</v>
      </c>
      <c r="E458" t="s">
        <v>226</v>
      </c>
      <c r="F458" s="33">
        <v>46064</v>
      </c>
      <c r="G458" t="s">
        <v>6817</v>
      </c>
      <c r="H458" t="s">
        <v>5705</v>
      </c>
      <c r="I458" t="s">
        <v>326</v>
      </c>
      <c r="J458" t="s">
        <v>136</v>
      </c>
      <c r="K458" t="s">
        <v>5700</v>
      </c>
      <c r="L458" t="s">
        <v>5701</v>
      </c>
      <c r="M458" t="s">
        <v>6175</v>
      </c>
    </row>
    <row r="459" spans="1:13">
      <c r="A459">
        <v>101158532</v>
      </c>
      <c r="B459" t="s">
        <v>195</v>
      </c>
      <c r="C459" t="s">
        <v>6818</v>
      </c>
      <c r="D459" t="s">
        <v>215</v>
      </c>
      <c r="E459" t="s">
        <v>215</v>
      </c>
      <c r="F459" s="33">
        <v>46064</v>
      </c>
      <c r="G459" t="s">
        <v>6819</v>
      </c>
      <c r="H459" t="s">
        <v>6820</v>
      </c>
      <c r="I459" t="s">
        <v>5678</v>
      </c>
      <c r="J459" t="s">
        <v>247</v>
      </c>
      <c r="K459" t="s">
        <v>5700</v>
      </c>
      <c r="L459" t="s">
        <v>5733</v>
      </c>
      <c r="M459" t="s">
        <v>6821</v>
      </c>
    </row>
    <row r="460" spans="1:13">
      <c r="A460">
        <v>101155790</v>
      </c>
      <c r="B460" t="s">
        <v>6794</v>
      </c>
      <c r="C460" t="s">
        <v>6822</v>
      </c>
      <c r="D460" t="s">
        <v>220</v>
      </c>
      <c r="E460" t="s">
        <v>220</v>
      </c>
      <c r="F460" s="33">
        <v>46064</v>
      </c>
      <c r="G460" t="s">
        <v>6823</v>
      </c>
      <c r="H460" t="s">
        <v>5705</v>
      </c>
      <c r="I460" t="s">
        <v>326</v>
      </c>
      <c r="J460" t="s">
        <v>166</v>
      </c>
      <c r="K460" t="s">
        <v>5711</v>
      </c>
      <c r="L460" t="s">
        <v>5711</v>
      </c>
      <c r="M460" t="s">
        <v>6824</v>
      </c>
    </row>
    <row r="461" spans="1:13">
      <c r="A461">
        <v>101156488</v>
      </c>
      <c r="B461" t="s">
        <v>5807</v>
      </c>
      <c r="C461" t="s">
        <v>6825</v>
      </c>
      <c r="D461" t="s">
        <v>104</v>
      </c>
      <c r="E461" t="s">
        <v>104</v>
      </c>
      <c r="F461" s="33">
        <v>46064</v>
      </c>
      <c r="G461" t="s">
        <v>6826</v>
      </c>
      <c r="H461" t="s">
        <v>5705</v>
      </c>
      <c r="I461" t="s">
        <v>326</v>
      </c>
      <c r="J461" t="s">
        <v>70</v>
      </c>
      <c r="K461" t="s">
        <v>5700</v>
      </c>
      <c r="L461" t="s">
        <v>5723</v>
      </c>
      <c r="M461" t="s">
        <v>6827</v>
      </c>
    </row>
    <row r="462" spans="1:13">
      <c r="A462">
        <v>101145447</v>
      </c>
      <c r="B462" t="s">
        <v>73</v>
      </c>
      <c r="C462" t="s">
        <v>167</v>
      </c>
      <c r="D462" t="s">
        <v>161</v>
      </c>
      <c r="E462" t="s">
        <v>161</v>
      </c>
      <c r="F462" s="33">
        <v>46064</v>
      </c>
      <c r="G462" t="s">
        <v>6828</v>
      </c>
      <c r="H462" t="s">
        <v>5737</v>
      </c>
      <c r="I462" t="s">
        <v>326</v>
      </c>
      <c r="J462" t="s">
        <v>166</v>
      </c>
      <c r="K462" t="s">
        <v>5748</v>
      </c>
      <c r="L462" t="s">
        <v>5773</v>
      </c>
      <c r="M462" t="s">
        <v>175</v>
      </c>
    </row>
    <row r="463" spans="1:13">
      <c r="A463">
        <v>101146935</v>
      </c>
      <c r="B463" t="s">
        <v>34</v>
      </c>
      <c r="C463" t="s">
        <v>6829</v>
      </c>
      <c r="D463" t="s">
        <v>104</v>
      </c>
      <c r="E463" t="s">
        <v>104</v>
      </c>
      <c r="F463" s="33">
        <v>46064</v>
      </c>
      <c r="G463" t="s">
        <v>6830</v>
      </c>
      <c r="H463" t="s">
        <v>5737</v>
      </c>
      <c r="I463" t="s">
        <v>326</v>
      </c>
      <c r="J463" t="s">
        <v>70</v>
      </c>
      <c r="K463" t="s">
        <v>5728</v>
      </c>
      <c r="L463" t="s">
        <v>5729</v>
      </c>
      <c r="M463" t="s">
        <v>6831</v>
      </c>
    </row>
    <row r="464" spans="1:13">
      <c r="A464">
        <v>101146584</v>
      </c>
      <c r="B464" t="s">
        <v>34</v>
      </c>
      <c r="C464" t="s">
        <v>6832</v>
      </c>
      <c r="D464" t="s">
        <v>226</v>
      </c>
      <c r="E464" t="s">
        <v>226</v>
      </c>
      <c r="F464" s="33">
        <v>46063</v>
      </c>
      <c r="G464" t="s">
        <v>6833</v>
      </c>
      <c r="H464" t="s">
        <v>5737</v>
      </c>
      <c r="I464" t="s">
        <v>326</v>
      </c>
      <c r="J464" t="s">
        <v>136</v>
      </c>
      <c r="K464" t="s">
        <v>5728</v>
      </c>
      <c r="L464" t="s">
        <v>5729</v>
      </c>
      <c r="M464" t="s">
        <v>6834</v>
      </c>
    </row>
    <row r="465" spans="1:13">
      <c r="A465">
        <v>101157580</v>
      </c>
      <c r="B465" t="s">
        <v>127</v>
      </c>
      <c r="C465" t="s">
        <v>128</v>
      </c>
      <c r="D465" t="s">
        <v>131</v>
      </c>
      <c r="E465" t="s">
        <v>131</v>
      </c>
      <c r="F465" s="33">
        <v>46063</v>
      </c>
      <c r="G465" t="s">
        <v>6835</v>
      </c>
      <c r="H465" t="s">
        <v>67</v>
      </c>
      <c r="I465" t="s">
        <v>5678</v>
      </c>
      <c r="J465" t="s">
        <v>136</v>
      </c>
      <c r="K465" t="s">
        <v>5748</v>
      </c>
      <c r="L465" t="s">
        <v>5749</v>
      </c>
      <c r="M465" t="s">
        <v>135</v>
      </c>
    </row>
    <row r="466" spans="1:13">
      <c r="A466">
        <v>101158151</v>
      </c>
      <c r="B466" t="s">
        <v>34</v>
      </c>
      <c r="C466" t="s">
        <v>6623</v>
      </c>
      <c r="D466" t="s">
        <v>153</v>
      </c>
      <c r="E466" t="s">
        <v>153</v>
      </c>
      <c r="F466" s="33">
        <v>46063</v>
      </c>
      <c r="G466" t="s">
        <v>6836</v>
      </c>
      <c r="H466" t="s">
        <v>5727</v>
      </c>
      <c r="I466" t="s">
        <v>5678</v>
      </c>
      <c r="J466" t="s">
        <v>70</v>
      </c>
      <c r="K466" t="s">
        <v>5728</v>
      </c>
      <c r="L466" t="s">
        <v>5729</v>
      </c>
      <c r="M466" t="s">
        <v>6625</v>
      </c>
    </row>
    <row r="467" spans="1:13">
      <c r="A467">
        <v>101158149</v>
      </c>
      <c r="B467" t="s">
        <v>34</v>
      </c>
      <c r="C467" t="s">
        <v>6832</v>
      </c>
      <c r="D467" t="s">
        <v>226</v>
      </c>
      <c r="E467" t="s">
        <v>226</v>
      </c>
      <c r="F467" s="33">
        <v>46063</v>
      </c>
      <c r="G467" t="s">
        <v>6837</v>
      </c>
      <c r="H467" t="s">
        <v>67</v>
      </c>
      <c r="I467" t="s">
        <v>5678</v>
      </c>
      <c r="J467" t="s">
        <v>136</v>
      </c>
      <c r="K467" t="s">
        <v>5728</v>
      </c>
      <c r="L467" t="s">
        <v>5729</v>
      </c>
      <c r="M467" t="s">
        <v>6834</v>
      </c>
    </row>
    <row r="468" spans="1:13">
      <c r="A468">
        <v>101157783</v>
      </c>
      <c r="B468" t="s">
        <v>34</v>
      </c>
      <c r="C468" t="s">
        <v>366</v>
      </c>
      <c r="D468" t="s">
        <v>39</v>
      </c>
      <c r="E468" t="s">
        <v>39</v>
      </c>
      <c r="F468" s="33">
        <v>46063</v>
      </c>
      <c r="G468" t="s">
        <v>6838</v>
      </c>
      <c r="H468" t="s">
        <v>67</v>
      </c>
      <c r="I468" t="s">
        <v>5678</v>
      </c>
      <c r="J468" t="s">
        <v>46</v>
      </c>
      <c r="K468" t="s">
        <v>5728</v>
      </c>
      <c r="L468" t="s">
        <v>5729</v>
      </c>
      <c r="M468" t="s">
        <v>6156</v>
      </c>
    </row>
    <row r="469" spans="1:13">
      <c r="A469">
        <v>101157125</v>
      </c>
      <c r="B469" t="s">
        <v>5796</v>
      </c>
      <c r="C469" t="s">
        <v>6839</v>
      </c>
      <c r="D469" t="s">
        <v>161</v>
      </c>
      <c r="E469" t="s">
        <v>161</v>
      </c>
      <c r="F469" s="33">
        <v>46063</v>
      </c>
      <c r="G469" t="s">
        <v>6840</v>
      </c>
      <c r="H469" t="s">
        <v>5705</v>
      </c>
      <c r="I469" t="s">
        <v>326</v>
      </c>
      <c r="J469" t="s">
        <v>166</v>
      </c>
      <c r="K469" t="s">
        <v>5700</v>
      </c>
      <c r="L469" t="s">
        <v>5701</v>
      </c>
      <c r="M469" t="s">
        <v>6841</v>
      </c>
    </row>
    <row r="470" spans="1:13">
      <c r="A470">
        <v>101155822</v>
      </c>
      <c r="B470" t="s">
        <v>82</v>
      </c>
      <c r="C470" t="s">
        <v>6842</v>
      </c>
      <c r="D470" t="s">
        <v>99</v>
      </c>
      <c r="E470" t="s">
        <v>99</v>
      </c>
      <c r="F470" s="33">
        <v>46063</v>
      </c>
      <c r="G470" t="s">
        <v>6843</v>
      </c>
      <c r="H470" t="s">
        <v>5705</v>
      </c>
      <c r="I470" t="s">
        <v>326</v>
      </c>
      <c r="J470" t="s">
        <v>46</v>
      </c>
      <c r="K470" t="s">
        <v>5711</v>
      </c>
      <c r="L470" t="s">
        <v>5711</v>
      </c>
      <c r="M470" t="s">
        <v>6844</v>
      </c>
    </row>
    <row r="471" spans="1:13">
      <c r="A471">
        <v>101155733</v>
      </c>
      <c r="B471" t="s">
        <v>5986</v>
      </c>
      <c r="C471" t="s">
        <v>6845</v>
      </c>
      <c r="D471" t="s">
        <v>86</v>
      </c>
      <c r="E471" t="s">
        <v>86</v>
      </c>
      <c r="F471" s="33">
        <v>46063</v>
      </c>
      <c r="G471" t="s">
        <v>6846</v>
      </c>
      <c r="H471" t="s">
        <v>5705</v>
      </c>
      <c r="I471" t="s">
        <v>326</v>
      </c>
      <c r="J471" t="s">
        <v>46</v>
      </c>
      <c r="K471" t="s">
        <v>5778</v>
      </c>
      <c r="L471" t="s">
        <v>182</v>
      </c>
      <c r="M471" t="s">
        <v>6847</v>
      </c>
    </row>
    <row r="472" spans="1:13">
      <c r="A472">
        <v>101148068</v>
      </c>
      <c r="B472" t="s">
        <v>127</v>
      </c>
      <c r="C472" t="s">
        <v>6848</v>
      </c>
      <c r="D472" t="s">
        <v>161</v>
      </c>
      <c r="E472" t="s">
        <v>161</v>
      </c>
      <c r="F472" s="33">
        <v>46063</v>
      </c>
      <c r="G472" t="s">
        <v>6849</v>
      </c>
      <c r="H472" t="s">
        <v>5737</v>
      </c>
      <c r="I472" t="s">
        <v>326</v>
      </c>
      <c r="J472" t="s">
        <v>166</v>
      </c>
      <c r="K472" t="s">
        <v>5748</v>
      </c>
      <c r="L472" t="s">
        <v>5749</v>
      </c>
      <c r="M472" t="s">
        <v>6850</v>
      </c>
    </row>
    <row r="473" spans="1:13">
      <c r="A473">
        <v>101157686</v>
      </c>
      <c r="B473" t="s">
        <v>34</v>
      </c>
      <c r="C473" t="s">
        <v>6851</v>
      </c>
      <c r="D473" t="s">
        <v>226</v>
      </c>
      <c r="E473" t="s">
        <v>226</v>
      </c>
      <c r="F473" s="33">
        <v>46063</v>
      </c>
      <c r="G473" t="s">
        <v>6852</v>
      </c>
      <c r="H473" t="s">
        <v>67</v>
      </c>
      <c r="I473" t="s">
        <v>5678</v>
      </c>
      <c r="J473" t="s">
        <v>136</v>
      </c>
      <c r="K473" t="s">
        <v>5728</v>
      </c>
      <c r="L473" t="s">
        <v>5729</v>
      </c>
      <c r="M473" t="s">
        <v>6853</v>
      </c>
    </row>
    <row r="474" spans="1:13">
      <c r="A474">
        <v>101158120</v>
      </c>
      <c r="B474" t="s">
        <v>73</v>
      </c>
      <c r="C474" t="s">
        <v>6854</v>
      </c>
      <c r="D474" t="s">
        <v>153</v>
      </c>
      <c r="E474" t="s">
        <v>153</v>
      </c>
      <c r="F474" s="33">
        <v>46063</v>
      </c>
      <c r="G474" t="s">
        <v>6855</v>
      </c>
      <c r="H474" t="s">
        <v>67</v>
      </c>
      <c r="I474" t="s">
        <v>5678</v>
      </c>
      <c r="J474" t="s">
        <v>70</v>
      </c>
      <c r="K474" t="s">
        <v>5748</v>
      </c>
      <c r="L474" t="s">
        <v>5773</v>
      </c>
      <c r="M474" t="s">
        <v>6856</v>
      </c>
    </row>
    <row r="475" spans="1:13">
      <c r="A475">
        <v>101156721</v>
      </c>
      <c r="B475" t="s">
        <v>195</v>
      </c>
      <c r="C475" t="s">
        <v>6857</v>
      </c>
      <c r="D475" t="s">
        <v>104</v>
      </c>
      <c r="E475" t="s">
        <v>104</v>
      </c>
      <c r="F475" s="33">
        <v>46063</v>
      </c>
      <c r="G475" t="s">
        <v>6858</v>
      </c>
      <c r="H475" t="s">
        <v>5705</v>
      </c>
      <c r="I475" t="s">
        <v>326</v>
      </c>
      <c r="J475" t="s">
        <v>70</v>
      </c>
      <c r="K475" t="s">
        <v>5778</v>
      </c>
      <c r="L475" t="s">
        <v>182</v>
      </c>
      <c r="M475" t="s">
        <v>6859</v>
      </c>
    </row>
    <row r="476" spans="1:13">
      <c r="A476">
        <v>101158098</v>
      </c>
      <c r="B476" t="s">
        <v>6860</v>
      </c>
      <c r="C476" t="s">
        <v>6861</v>
      </c>
      <c r="D476" t="s">
        <v>131</v>
      </c>
      <c r="E476" t="s">
        <v>131</v>
      </c>
      <c r="F476" s="33">
        <v>46063</v>
      </c>
      <c r="G476" t="s">
        <v>6862</v>
      </c>
      <c r="H476" t="s">
        <v>5705</v>
      </c>
      <c r="I476" t="s">
        <v>5678</v>
      </c>
      <c r="J476" t="s">
        <v>136</v>
      </c>
      <c r="K476" t="s">
        <v>5700</v>
      </c>
      <c r="L476" t="s">
        <v>5733</v>
      </c>
      <c r="M476" t="s">
        <v>6863</v>
      </c>
    </row>
    <row r="477" spans="1:13">
      <c r="A477">
        <v>101147897</v>
      </c>
      <c r="B477" t="s">
        <v>127</v>
      </c>
      <c r="C477" t="s">
        <v>128</v>
      </c>
      <c r="D477" t="s">
        <v>131</v>
      </c>
      <c r="E477" t="s">
        <v>131</v>
      </c>
      <c r="F477" s="33">
        <v>46063</v>
      </c>
      <c r="G477" t="s">
        <v>6864</v>
      </c>
      <c r="H477" t="s">
        <v>5737</v>
      </c>
      <c r="I477" t="s">
        <v>326</v>
      </c>
      <c r="J477" t="s">
        <v>136</v>
      </c>
      <c r="K477" t="s">
        <v>5748</v>
      </c>
      <c r="L477" t="s">
        <v>5749</v>
      </c>
      <c r="M477" t="s">
        <v>135</v>
      </c>
    </row>
    <row r="478" spans="1:13">
      <c r="A478">
        <v>101155858</v>
      </c>
      <c r="B478" t="s">
        <v>82</v>
      </c>
      <c r="C478" t="s">
        <v>5910</v>
      </c>
      <c r="D478" t="s">
        <v>104</v>
      </c>
      <c r="E478" t="s">
        <v>104</v>
      </c>
      <c r="F478" s="33">
        <v>46063</v>
      </c>
      <c r="G478" t="s">
        <v>6865</v>
      </c>
      <c r="H478" t="s">
        <v>5705</v>
      </c>
      <c r="I478" t="s">
        <v>326</v>
      </c>
      <c r="J478" t="s">
        <v>70</v>
      </c>
      <c r="K478" t="s">
        <v>5711</v>
      </c>
      <c r="L478" t="s">
        <v>5711</v>
      </c>
      <c r="M478" t="s">
        <v>5913</v>
      </c>
    </row>
    <row r="479" spans="1:13">
      <c r="A479">
        <v>101157790</v>
      </c>
      <c r="B479" t="s">
        <v>6270</v>
      </c>
      <c r="C479" t="s">
        <v>6737</v>
      </c>
      <c r="D479" t="s">
        <v>86</v>
      </c>
      <c r="E479" t="s">
        <v>86</v>
      </c>
      <c r="F479" s="33">
        <v>46063</v>
      </c>
      <c r="G479" t="s">
        <v>6866</v>
      </c>
      <c r="H479" t="s">
        <v>5757</v>
      </c>
      <c r="I479" t="s">
        <v>5678</v>
      </c>
      <c r="J479" t="s">
        <v>46</v>
      </c>
      <c r="K479" t="s">
        <v>5800</v>
      </c>
      <c r="L479" t="s">
        <v>5801</v>
      </c>
      <c r="M479" t="s">
        <v>6739</v>
      </c>
    </row>
    <row r="480" spans="1:13">
      <c r="A480">
        <v>101156956</v>
      </c>
      <c r="B480" t="s">
        <v>6509</v>
      </c>
      <c r="C480" t="s">
        <v>6867</v>
      </c>
      <c r="D480" t="s">
        <v>86</v>
      </c>
      <c r="E480" t="s">
        <v>119</v>
      </c>
      <c r="F480" s="33">
        <v>46063</v>
      </c>
      <c r="G480" t="s">
        <v>6868</v>
      </c>
      <c r="H480" t="s">
        <v>5705</v>
      </c>
      <c r="I480" t="s">
        <v>326</v>
      </c>
      <c r="J480" t="s">
        <v>46</v>
      </c>
      <c r="K480" t="s">
        <v>5700</v>
      </c>
      <c r="L480" t="s">
        <v>5723</v>
      </c>
      <c r="M480" t="s">
        <v>6869</v>
      </c>
    </row>
    <row r="481" spans="1:13">
      <c r="A481">
        <v>101156579</v>
      </c>
      <c r="B481" t="s">
        <v>6860</v>
      </c>
      <c r="C481" t="s">
        <v>6870</v>
      </c>
      <c r="D481" t="s">
        <v>131</v>
      </c>
      <c r="E481" t="s">
        <v>131</v>
      </c>
      <c r="F481" s="33">
        <v>46063</v>
      </c>
      <c r="G481" t="s">
        <v>6871</v>
      </c>
      <c r="H481" t="s">
        <v>5705</v>
      </c>
      <c r="I481" t="s">
        <v>326</v>
      </c>
      <c r="J481" t="s">
        <v>136</v>
      </c>
      <c r="K481" t="s">
        <v>5700</v>
      </c>
      <c r="L481" t="s">
        <v>5733</v>
      </c>
      <c r="M481" t="s">
        <v>6872</v>
      </c>
    </row>
    <row r="482" spans="1:13">
      <c r="A482">
        <v>101158292</v>
      </c>
      <c r="B482" t="s">
        <v>73</v>
      </c>
      <c r="C482" t="s">
        <v>6128</v>
      </c>
      <c r="D482" t="s">
        <v>193</v>
      </c>
      <c r="E482" t="s">
        <v>193</v>
      </c>
      <c r="F482" s="33">
        <v>46063</v>
      </c>
      <c r="G482" t="s">
        <v>6873</v>
      </c>
      <c r="H482" t="s">
        <v>67</v>
      </c>
      <c r="I482" t="s">
        <v>5678</v>
      </c>
      <c r="J482" t="s">
        <v>192</v>
      </c>
      <c r="K482" t="s">
        <v>5748</v>
      </c>
      <c r="L482" t="s">
        <v>5773</v>
      </c>
      <c r="M482" t="s">
        <v>6130</v>
      </c>
    </row>
    <row r="483" spans="1:13">
      <c r="A483">
        <v>101158370</v>
      </c>
      <c r="B483" t="s">
        <v>195</v>
      </c>
      <c r="C483" t="s">
        <v>6857</v>
      </c>
      <c r="D483" t="s">
        <v>104</v>
      </c>
      <c r="E483" t="s">
        <v>104</v>
      </c>
      <c r="F483" s="33">
        <v>46063</v>
      </c>
      <c r="G483" t="s">
        <v>6874</v>
      </c>
      <c r="H483" t="s">
        <v>5705</v>
      </c>
      <c r="I483" t="s">
        <v>326</v>
      </c>
      <c r="J483" t="s">
        <v>70</v>
      </c>
      <c r="K483" t="s">
        <v>5778</v>
      </c>
      <c r="L483" t="s">
        <v>182</v>
      </c>
      <c r="M483" t="s">
        <v>6859</v>
      </c>
    </row>
    <row r="484" spans="1:13">
      <c r="A484">
        <v>101156408</v>
      </c>
      <c r="B484" t="s">
        <v>204</v>
      </c>
      <c r="C484" t="s">
        <v>6875</v>
      </c>
      <c r="D484" t="s">
        <v>265</v>
      </c>
      <c r="E484" t="s">
        <v>265</v>
      </c>
      <c r="F484" s="33">
        <v>46063</v>
      </c>
      <c r="G484" t="s">
        <v>6756</v>
      </c>
      <c r="H484" t="s">
        <v>5705</v>
      </c>
      <c r="I484" t="s">
        <v>326</v>
      </c>
      <c r="J484" t="s">
        <v>192</v>
      </c>
      <c r="K484" t="s">
        <v>5711</v>
      </c>
      <c r="L484" t="s">
        <v>5711</v>
      </c>
      <c r="M484" t="s">
        <v>6876</v>
      </c>
    </row>
    <row r="485" spans="1:13">
      <c r="A485">
        <v>101156951</v>
      </c>
      <c r="B485" t="s">
        <v>6509</v>
      </c>
      <c r="C485" t="s">
        <v>6877</v>
      </c>
      <c r="D485" t="s">
        <v>86</v>
      </c>
      <c r="E485" t="s">
        <v>119</v>
      </c>
      <c r="F485" s="33">
        <v>46063</v>
      </c>
      <c r="G485" t="s">
        <v>6878</v>
      </c>
      <c r="H485" t="s">
        <v>5705</v>
      </c>
      <c r="I485" t="s">
        <v>326</v>
      </c>
      <c r="J485" t="s">
        <v>46</v>
      </c>
      <c r="K485" t="s">
        <v>5700</v>
      </c>
      <c r="L485" t="s">
        <v>5701</v>
      </c>
      <c r="M485" t="s">
        <v>6879</v>
      </c>
    </row>
    <row r="486" spans="1:13">
      <c r="A486">
        <v>101158135</v>
      </c>
      <c r="B486" t="s">
        <v>127</v>
      </c>
      <c r="C486" t="s">
        <v>6500</v>
      </c>
      <c r="D486" t="s">
        <v>131</v>
      </c>
      <c r="E486" t="s">
        <v>131</v>
      </c>
      <c r="F486" s="33">
        <v>46063</v>
      </c>
      <c r="G486" t="s">
        <v>6880</v>
      </c>
      <c r="H486" t="s">
        <v>67</v>
      </c>
      <c r="I486" t="s">
        <v>5678</v>
      </c>
      <c r="J486" t="s">
        <v>136</v>
      </c>
      <c r="K486" t="s">
        <v>5738</v>
      </c>
      <c r="L486" t="s">
        <v>5739</v>
      </c>
      <c r="M486" t="s">
        <v>6502</v>
      </c>
    </row>
    <row r="487" spans="1:13">
      <c r="A487">
        <v>101156940</v>
      </c>
      <c r="B487" t="s">
        <v>5899</v>
      </c>
      <c r="C487" t="s">
        <v>5955</v>
      </c>
      <c r="D487" t="s">
        <v>99</v>
      </c>
      <c r="E487" t="s">
        <v>99</v>
      </c>
      <c r="F487" s="33">
        <v>46063</v>
      </c>
      <c r="G487" t="s">
        <v>6762</v>
      </c>
      <c r="H487" t="s">
        <v>5705</v>
      </c>
      <c r="I487" t="s">
        <v>326</v>
      </c>
      <c r="J487" t="s">
        <v>46</v>
      </c>
      <c r="K487" t="s">
        <v>5700</v>
      </c>
      <c r="L487" t="s">
        <v>5733</v>
      </c>
      <c r="M487" t="s">
        <v>5957</v>
      </c>
    </row>
    <row r="488" spans="1:13">
      <c r="A488">
        <v>101156409</v>
      </c>
      <c r="B488" t="s">
        <v>204</v>
      </c>
      <c r="C488" t="s">
        <v>6881</v>
      </c>
      <c r="D488" t="s">
        <v>220</v>
      </c>
      <c r="E488" t="s">
        <v>220</v>
      </c>
      <c r="F488" s="33">
        <v>46063</v>
      </c>
      <c r="G488" t="s">
        <v>6882</v>
      </c>
      <c r="H488" t="s">
        <v>5705</v>
      </c>
      <c r="I488" t="s">
        <v>326</v>
      </c>
      <c r="J488" t="s">
        <v>166</v>
      </c>
      <c r="K488" t="s">
        <v>5711</v>
      </c>
      <c r="L488" t="s">
        <v>5711</v>
      </c>
      <c r="M488" t="s">
        <v>6883</v>
      </c>
    </row>
    <row r="489" spans="1:13">
      <c r="A489">
        <v>101158218</v>
      </c>
      <c r="B489" t="s">
        <v>177</v>
      </c>
      <c r="C489" t="s">
        <v>6884</v>
      </c>
      <c r="D489" t="s">
        <v>86</v>
      </c>
      <c r="E489" t="s">
        <v>39</v>
      </c>
      <c r="F489" s="33">
        <v>46063</v>
      </c>
      <c r="G489" t="s">
        <v>6885</v>
      </c>
      <c r="H489" t="s">
        <v>5757</v>
      </c>
      <c r="I489" t="s">
        <v>5678</v>
      </c>
      <c r="J489" t="s">
        <v>46</v>
      </c>
      <c r="K489" t="s">
        <v>5700</v>
      </c>
      <c r="L489" t="s">
        <v>5733</v>
      </c>
      <c r="M489" t="s">
        <v>6886</v>
      </c>
    </row>
    <row r="490" spans="1:13">
      <c r="A490">
        <v>101158283</v>
      </c>
      <c r="B490" t="s">
        <v>73</v>
      </c>
      <c r="C490" t="s">
        <v>6599</v>
      </c>
      <c r="D490" t="s">
        <v>193</v>
      </c>
      <c r="E490" t="s">
        <v>193</v>
      </c>
      <c r="F490" s="33">
        <v>46063</v>
      </c>
      <c r="G490" t="s">
        <v>6887</v>
      </c>
      <c r="H490" t="s">
        <v>5912</v>
      </c>
      <c r="I490" t="s">
        <v>5678</v>
      </c>
      <c r="J490" t="s">
        <v>192</v>
      </c>
      <c r="K490" t="s">
        <v>5748</v>
      </c>
      <c r="L490" t="s">
        <v>5773</v>
      </c>
      <c r="M490" t="s">
        <v>6601</v>
      </c>
    </row>
    <row r="491" spans="1:13">
      <c r="A491">
        <v>101158151</v>
      </c>
      <c r="B491" t="s">
        <v>34</v>
      </c>
      <c r="C491" t="s">
        <v>6623</v>
      </c>
      <c r="D491" t="s">
        <v>153</v>
      </c>
      <c r="E491" t="s">
        <v>153</v>
      </c>
      <c r="F491" s="33">
        <v>46063</v>
      </c>
      <c r="G491" t="s">
        <v>6888</v>
      </c>
      <c r="H491" t="s">
        <v>5727</v>
      </c>
      <c r="I491" t="s">
        <v>5678</v>
      </c>
      <c r="J491" t="s">
        <v>70</v>
      </c>
      <c r="K491" t="s">
        <v>5728</v>
      </c>
      <c r="L491" t="s">
        <v>5729</v>
      </c>
      <c r="M491" t="s">
        <v>6625</v>
      </c>
    </row>
    <row r="492" spans="1:13">
      <c r="A492">
        <v>101158296</v>
      </c>
      <c r="B492" t="s">
        <v>127</v>
      </c>
      <c r="C492" t="s">
        <v>6432</v>
      </c>
      <c r="D492" t="s">
        <v>104</v>
      </c>
      <c r="E492" t="s">
        <v>104</v>
      </c>
      <c r="F492" s="33">
        <v>46063</v>
      </c>
      <c r="G492" t="s">
        <v>6889</v>
      </c>
      <c r="H492" t="s">
        <v>67</v>
      </c>
      <c r="I492" t="s">
        <v>5678</v>
      </c>
      <c r="J492" t="s">
        <v>70</v>
      </c>
      <c r="K492" t="s">
        <v>5748</v>
      </c>
      <c r="L492" t="s">
        <v>5749</v>
      </c>
      <c r="M492" t="s">
        <v>6434</v>
      </c>
    </row>
    <row r="493" spans="1:13">
      <c r="A493">
        <v>101156580</v>
      </c>
      <c r="B493" t="s">
        <v>6860</v>
      </c>
      <c r="C493" t="s">
        <v>6861</v>
      </c>
      <c r="D493" t="s">
        <v>131</v>
      </c>
      <c r="E493" t="s">
        <v>131</v>
      </c>
      <c r="F493" s="33">
        <v>46063</v>
      </c>
      <c r="G493" t="s">
        <v>6890</v>
      </c>
      <c r="H493" t="s">
        <v>5705</v>
      </c>
      <c r="I493" t="s">
        <v>326</v>
      </c>
      <c r="J493" t="s">
        <v>136</v>
      </c>
      <c r="K493" t="s">
        <v>5700</v>
      </c>
      <c r="L493" t="s">
        <v>5733</v>
      </c>
      <c r="M493" t="s">
        <v>6863</v>
      </c>
    </row>
    <row r="494" spans="1:13">
      <c r="A494">
        <v>101156950</v>
      </c>
      <c r="B494" t="s">
        <v>6509</v>
      </c>
      <c r="C494" t="s">
        <v>6891</v>
      </c>
      <c r="D494" t="s">
        <v>86</v>
      </c>
      <c r="E494" t="s">
        <v>119</v>
      </c>
      <c r="F494" s="33">
        <v>46063</v>
      </c>
      <c r="G494" t="s">
        <v>6868</v>
      </c>
      <c r="H494" t="s">
        <v>5705</v>
      </c>
      <c r="I494" t="s">
        <v>326</v>
      </c>
      <c r="J494" t="s">
        <v>46</v>
      </c>
      <c r="K494" t="s">
        <v>5700</v>
      </c>
      <c r="L494" t="s">
        <v>5701</v>
      </c>
      <c r="M494" t="s">
        <v>6892</v>
      </c>
    </row>
    <row r="495" spans="1:13">
      <c r="A495">
        <v>101158124</v>
      </c>
      <c r="B495" t="s">
        <v>34</v>
      </c>
      <c r="C495" t="s">
        <v>6740</v>
      </c>
      <c r="D495" t="s">
        <v>64</v>
      </c>
      <c r="E495" t="s">
        <v>215</v>
      </c>
      <c r="F495" s="33">
        <v>46063</v>
      </c>
      <c r="G495" t="s">
        <v>6893</v>
      </c>
      <c r="H495" t="s">
        <v>67</v>
      </c>
      <c r="I495" t="s">
        <v>5678</v>
      </c>
      <c r="J495" t="s">
        <v>70</v>
      </c>
      <c r="K495" t="s">
        <v>5728</v>
      </c>
      <c r="L495" t="s">
        <v>5729</v>
      </c>
      <c r="M495" t="s">
        <v>6742</v>
      </c>
    </row>
    <row r="496" spans="1:13">
      <c r="A496">
        <v>101147893</v>
      </c>
      <c r="B496" t="s">
        <v>127</v>
      </c>
      <c r="C496" t="s">
        <v>6432</v>
      </c>
      <c r="D496" t="s">
        <v>104</v>
      </c>
      <c r="E496" t="s">
        <v>104</v>
      </c>
      <c r="F496" s="33">
        <v>46063</v>
      </c>
      <c r="G496" t="s">
        <v>6894</v>
      </c>
      <c r="H496" t="s">
        <v>5737</v>
      </c>
      <c r="I496" t="s">
        <v>326</v>
      </c>
      <c r="J496" t="s">
        <v>70</v>
      </c>
      <c r="K496" t="s">
        <v>5748</v>
      </c>
      <c r="L496" t="s">
        <v>5749</v>
      </c>
      <c r="M496" t="s">
        <v>6434</v>
      </c>
    </row>
    <row r="497" spans="1:13">
      <c r="A497">
        <v>101146733</v>
      </c>
      <c r="B497" t="s">
        <v>34</v>
      </c>
      <c r="C497" t="s">
        <v>6895</v>
      </c>
      <c r="D497" t="s">
        <v>39</v>
      </c>
      <c r="E497" t="s">
        <v>119</v>
      </c>
      <c r="F497" s="33">
        <v>46062</v>
      </c>
      <c r="G497" t="s">
        <v>6896</v>
      </c>
      <c r="H497" t="s">
        <v>5737</v>
      </c>
      <c r="I497" t="s">
        <v>326</v>
      </c>
      <c r="J497" t="s">
        <v>46</v>
      </c>
      <c r="K497" t="s">
        <v>5738</v>
      </c>
      <c r="L497" t="s">
        <v>5739</v>
      </c>
      <c r="M497" t="s">
        <v>6897</v>
      </c>
    </row>
    <row r="498" spans="1:13">
      <c r="A498">
        <v>101157782</v>
      </c>
      <c r="B498" t="s">
        <v>34</v>
      </c>
      <c r="C498" t="s">
        <v>6898</v>
      </c>
      <c r="D498" t="s">
        <v>39</v>
      </c>
      <c r="E498" t="s">
        <v>39</v>
      </c>
      <c r="F498" s="33">
        <v>46062</v>
      </c>
      <c r="G498" t="s">
        <v>6899</v>
      </c>
      <c r="H498" t="s">
        <v>67</v>
      </c>
      <c r="I498" t="s">
        <v>5678</v>
      </c>
      <c r="J498" t="s">
        <v>46</v>
      </c>
      <c r="K498" t="s">
        <v>5728</v>
      </c>
      <c r="L498" t="s">
        <v>5729</v>
      </c>
      <c r="M498" t="s">
        <v>6900</v>
      </c>
    </row>
    <row r="499" spans="1:13">
      <c r="A499">
        <v>101156895</v>
      </c>
      <c r="B499" t="s">
        <v>6901</v>
      </c>
      <c r="C499" t="s">
        <v>6902</v>
      </c>
      <c r="D499" t="s">
        <v>265</v>
      </c>
      <c r="E499" t="s">
        <v>265</v>
      </c>
      <c r="F499" s="33">
        <v>46062</v>
      </c>
      <c r="G499" t="s">
        <v>6903</v>
      </c>
      <c r="H499" t="s">
        <v>5705</v>
      </c>
      <c r="I499" t="s">
        <v>326</v>
      </c>
      <c r="J499" t="s">
        <v>192</v>
      </c>
      <c r="K499" t="s">
        <v>5700</v>
      </c>
      <c r="L499" t="s">
        <v>5723</v>
      </c>
      <c r="M499" t="s">
        <v>6904</v>
      </c>
    </row>
    <row r="500" spans="1:13">
      <c r="A500">
        <v>101156701</v>
      </c>
      <c r="B500" t="s">
        <v>195</v>
      </c>
      <c r="C500" t="s">
        <v>6905</v>
      </c>
      <c r="D500" t="s">
        <v>104</v>
      </c>
      <c r="E500" t="s">
        <v>104</v>
      </c>
      <c r="F500" s="33">
        <v>46062</v>
      </c>
      <c r="G500" t="s">
        <v>6865</v>
      </c>
      <c r="H500" t="s">
        <v>5705</v>
      </c>
      <c r="I500" t="s">
        <v>326</v>
      </c>
      <c r="J500" t="s">
        <v>70</v>
      </c>
      <c r="K500" t="s">
        <v>5778</v>
      </c>
      <c r="L500" t="s">
        <v>182</v>
      </c>
      <c r="M500" t="s">
        <v>6906</v>
      </c>
    </row>
    <row r="501" spans="1:13">
      <c r="A501">
        <v>101156871</v>
      </c>
      <c r="B501" t="s">
        <v>5998</v>
      </c>
      <c r="C501" t="s">
        <v>6907</v>
      </c>
      <c r="D501" t="s">
        <v>104</v>
      </c>
      <c r="E501" t="s">
        <v>104</v>
      </c>
      <c r="F501" s="33">
        <v>46062</v>
      </c>
      <c r="G501" t="s">
        <v>6865</v>
      </c>
      <c r="H501" t="s">
        <v>5705</v>
      </c>
      <c r="I501" t="s">
        <v>326</v>
      </c>
      <c r="J501" t="s">
        <v>70</v>
      </c>
      <c r="K501" t="s">
        <v>5711</v>
      </c>
      <c r="L501" t="s">
        <v>5711</v>
      </c>
      <c r="M501" t="s">
        <v>6908</v>
      </c>
    </row>
    <row r="502" spans="1:13">
      <c r="A502">
        <v>101157156</v>
      </c>
      <c r="B502" t="s">
        <v>5935</v>
      </c>
      <c r="C502" t="s">
        <v>6544</v>
      </c>
      <c r="D502" t="s">
        <v>220</v>
      </c>
      <c r="E502" t="s">
        <v>220</v>
      </c>
      <c r="F502" s="33">
        <v>46062</v>
      </c>
      <c r="G502" t="s">
        <v>6909</v>
      </c>
      <c r="H502" t="s">
        <v>5705</v>
      </c>
      <c r="I502" t="s">
        <v>326</v>
      </c>
      <c r="J502" t="s">
        <v>166</v>
      </c>
      <c r="K502" t="s">
        <v>5700</v>
      </c>
      <c r="L502" t="s">
        <v>5701</v>
      </c>
      <c r="M502" t="s">
        <v>6546</v>
      </c>
    </row>
    <row r="503" spans="1:13">
      <c r="A503">
        <v>101157776</v>
      </c>
      <c r="B503" t="s">
        <v>73</v>
      </c>
      <c r="C503" t="s">
        <v>6098</v>
      </c>
      <c r="D503" t="s">
        <v>39</v>
      </c>
      <c r="E503" t="s">
        <v>119</v>
      </c>
      <c r="F503" s="33">
        <v>46062</v>
      </c>
      <c r="G503" t="s">
        <v>6910</v>
      </c>
      <c r="H503" t="s">
        <v>67</v>
      </c>
      <c r="I503" t="s">
        <v>5678</v>
      </c>
      <c r="J503" t="s">
        <v>46</v>
      </c>
      <c r="K503" t="s">
        <v>5728</v>
      </c>
      <c r="L503" t="s">
        <v>5729</v>
      </c>
      <c r="M503" t="s">
        <v>6100</v>
      </c>
    </row>
    <row r="504" spans="1:13">
      <c r="A504">
        <v>101158023</v>
      </c>
      <c r="B504" t="s">
        <v>82</v>
      </c>
      <c r="C504" t="s">
        <v>83</v>
      </c>
      <c r="D504" t="s">
        <v>86</v>
      </c>
      <c r="E504" t="s">
        <v>39</v>
      </c>
      <c r="F504" s="33">
        <v>46062</v>
      </c>
      <c r="G504" t="s">
        <v>6911</v>
      </c>
      <c r="H504" t="s">
        <v>5996</v>
      </c>
      <c r="I504" t="s">
        <v>5678</v>
      </c>
      <c r="J504" t="s">
        <v>46</v>
      </c>
      <c r="K504" t="s">
        <v>5711</v>
      </c>
      <c r="L504" t="s">
        <v>5711</v>
      </c>
      <c r="M504" t="s">
        <v>92</v>
      </c>
    </row>
    <row r="505" spans="1:13">
      <c r="A505">
        <v>101156861</v>
      </c>
      <c r="B505" t="s">
        <v>5998</v>
      </c>
      <c r="C505" t="s">
        <v>6912</v>
      </c>
      <c r="D505" t="s">
        <v>99</v>
      </c>
      <c r="E505" t="s">
        <v>99</v>
      </c>
      <c r="F505" s="33">
        <v>46062</v>
      </c>
      <c r="G505" t="s">
        <v>6843</v>
      </c>
      <c r="H505" t="s">
        <v>5705</v>
      </c>
      <c r="I505" t="s">
        <v>326</v>
      </c>
      <c r="J505" t="s">
        <v>46</v>
      </c>
      <c r="K505" t="s">
        <v>5711</v>
      </c>
      <c r="L505" t="s">
        <v>5711</v>
      </c>
      <c r="M505" t="s">
        <v>6913</v>
      </c>
    </row>
    <row r="506" spans="1:13">
      <c r="A506">
        <v>101156412</v>
      </c>
      <c r="B506" t="s">
        <v>204</v>
      </c>
      <c r="C506" t="s">
        <v>6914</v>
      </c>
      <c r="D506" t="s">
        <v>265</v>
      </c>
      <c r="E506" t="s">
        <v>193</v>
      </c>
      <c r="F506" s="33">
        <v>46062</v>
      </c>
      <c r="G506" t="s">
        <v>6896</v>
      </c>
      <c r="H506" t="s">
        <v>5705</v>
      </c>
      <c r="I506" t="s">
        <v>326</v>
      </c>
      <c r="J506" t="s">
        <v>192</v>
      </c>
      <c r="K506" t="s">
        <v>5711</v>
      </c>
      <c r="L506" t="s">
        <v>5711</v>
      </c>
      <c r="M506" t="s">
        <v>6915</v>
      </c>
    </row>
    <row r="507" spans="1:13">
      <c r="A507">
        <v>101146630</v>
      </c>
      <c r="B507" t="s">
        <v>34</v>
      </c>
      <c r="C507" t="s">
        <v>6851</v>
      </c>
      <c r="D507" t="s">
        <v>226</v>
      </c>
      <c r="E507" t="s">
        <v>226</v>
      </c>
      <c r="F507" s="33">
        <v>46062</v>
      </c>
      <c r="G507" t="s">
        <v>6833</v>
      </c>
      <c r="H507" t="s">
        <v>5737</v>
      </c>
      <c r="I507" t="s">
        <v>326</v>
      </c>
      <c r="J507" t="s">
        <v>136</v>
      </c>
      <c r="K507" t="s">
        <v>5728</v>
      </c>
      <c r="L507" t="s">
        <v>5729</v>
      </c>
      <c r="M507" t="s">
        <v>6853</v>
      </c>
    </row>
    <row r="508" spans="1:13">
      <c r="A508">
        <v>101157716</v>
      </c>
      <c r="B508" t="s">
        <v>195</v>
      </c>
      <c r="C508" t="s">
        <v>6916</v>
      </c>
      <c r="D508" t="s">
        <v>153</v>
      </c>
      <c r="E508" t="s">
        <v>153</v>
      </c>
      <c r="F508" s="33">
        <v>46062</v>
      </c>
      <c r="G508" t="s">
        <v>6917</v>
      </c>
      <c r="H508" t="s">
        <v>6918</v>
      </c>
      <c r="I508" t="s">
        <v>5678</v>
      </c>
      <c r="J508" t="s">
        <v>70</v>
      </c>
      <c r="K508" t="s">
        <v>5778</v>
      </c>
      <c r="L508" t="s">
        <v>182</v>
      </c>
      <c r="M508" t="s">
        <v>6919</v>
      </c>
    </row>
    <row r="509" spans="1:13">
      <c r="A509">
        <v>101156841</v>
      </c>
      <c r="B509" t="s">
        <v>177</v>
      </c>
      <c r="C509" t="s">
        <v>6920</v>
      </c>
      <c r="D509" t="s">
        <v>119</v>
      </c>
      <c r="E509" t="s">
        <v>86</v>
      </c>
      <c r="F509" s="33">
        <v>46062</v>
      </c>
      <c r="G509" t="s">
        <v>6846</v>
      </c>
      <c r="H509" t="s">
        <v>5705</v>
      </c>
      <c r="I509" t="s">
        <v>326</v>
      </c>
      <c r="J509" t="s">
        <v>46</v>
      </c>
      <c r="K509" t="s">
        <v>5700</v>
      </c>
      <c r="L509" t="s">
        <v>5733</v>
      </c>
      <c r="M509" t="s">
        <v>6921</v>
      </c>
    </row>
    <row r="510" spans="1:13">
      <c r="A510">
        <v>101157904</v>
      </c>
      <c r="B510" t="s">
        <v>195</v>
      </c>
      <c r="C510" t="s">
        <v>6905</v>
      </c>
      <c r="D510" t="s">
        <v>104</v>
      </c>
      <c r="E510" t="s">
        <v>104</v>
      </c>
      <c r="F510" s="33">
        <v>46062</v>
      </c>
      <c r="G510" t="s">
        <v>6922</v>
      </c>
      <c r="H510" t="s">
        <v>6161</v>
      </c>
      <c r="I510" t="s">
        <v>5678</v>
      </c>
      <c r="J510" t="s">
        <v>70</v>
      </c>
      <c r="K510" t="s">
        <v>5778</v>
      </c>
      <c r="L510" t="s">
        <v>182</v>
      </c>
      <c r="M510" t="s">
        <v>6906</v>
      </c>
    </row>
    <row r="511" spans="1:13">
      <c r="A511">
        <v>101156894</v>
      </c>
      <c r="B511" t="s">
        <v>6901</v>
      </c>
      <c r="C511" t="s">
        <v>6923</v>
      </c>
      <c r="D511" t="s">
        <v>265</v>
      </c>
      <c r="E511" t="s">
        <v>265</v>
      </c>
      <c r="F511" s="33">
        <v>46062</v>
      </c>
      <c r="G511" t="s">
        <v>6903</v>
      </c>
      <c r="H511" t="s">
        <v>5705</v>
      </c>
      <c r="I511" t="s">
        <v>326</v>
      </c>
      <c r="J511" t="s">
        <v>192</v>
      </c>
      <c r="K511" t="s">
        <v>5700</v>
      </c>
      <c r="L511" t="s">
        <v>5701</v>
      </c>
      <c r="M511" t="s">
        <v>6924</v>
      </c>
    </row>
    <row r="512" spans="1:13">
      <c r="A512">
        <v>101158144</v>
      </c>
      <c r="B512" t="s">
        <v>34</v>
      </c>
      <c r="C512" t="s">
        <v>6925</v>
      </c>
      <c r="D512" t="s">
        <v>39</v>
      </c>
      <c r="E512" t="s">
        <v>119</v>
      </c>
      <c r="F512" s="33">
        <v>46062</v>
      </c>
      <c r="G512" t="s">
        <v>6926</v>
      </c>
      <c r="H512" t="s">
        <v>67</v>
      </c>
      <c r="I512" t="s">
        <v>5678</v>
      </c>
      <c r="J512" t="s">
        <v>46</v>
      </c>
      <c r="K512" t="s">
        <v>5738</v>
      </c>
      <c r="L512" t="s">
        <v>5739</v>
      </c>
      <c r="M512" t="s">
        <v>6927</v>
      </c>
    </row>
    <row r="513" spans="1:13">
      <c r="A513">
        <v>101156858</v>
      </c>
      <c r="B513" t="s">
        <v>177</v>
      </c>
      <c r="C513" t="s">
        <v>6928</v>
      </c>
      <c r="D513" t="s">
        <v>99</v>
      </c>
      <c r="E513" t="s">
        <v>99</v>
      </c>
      <c r="F513" s="33">
        <v>46062</v>
      </c>
      <c r="G513" t="s">
        <v>6843</v>
      </c>
      <c r="H513" t="s">
        <v>5705</v>
      </c>
      <c r="I513" t="s">
        <v>326</v>
      </c>
      <c r="J513" t="s">
        <v>46</v>
      </c>
      <c r="K513" t="s">
        <v>5700</v>
      </c>
      <c r="L513" t="s">
        <v>5733</v>
      </c>
      <c r="M513" t="s">
        <v>6929</v>
      </c>
    </row>
    <row r="514" spans="1:13">
      <c r="A514">
        <v>101157803</v>
      </c>
      <c r="B514" t="s">
        <v>127</v>
      </c>
      <c r="C514" t="s">
        <v>6848</v>
      </c>
      <c r="D514" t="s">
        <v>161</v>
      </c>
      <c r="E514" t="s">
        <v>161</v>
      </c>
      <c r="F514" s="33">
        <v>46062</v>
      </c>
      <c r="G514" t="s">
        <v>6930</v>
      </c>
      <c r="H514" t="s">
        <v>67</v>
      </c>
      <c r="I514" t="s">
        <v>5678</v>
      </c>
      <c r="J514" t="s">
        <v>166</v>
      </c>
      <c r="K514" t="s">
        <v>5748</v>
      </c>
      <c r="L514" t="s">
        <v>5749</v>
      </c>
      <c r="M514" t="s">
        <v>6850</v>
      </c>
    </row>
    <row r="515" spans="1:13">
      <c r="A515">
        <v>101156418</v>
      </c>
      <c r="B515" t="s">
        <v>204</v>
      </c>
      <c r="C515" t="s">
        <v>6931</v>
      </c>
      <c r="D515" t="s">
        <v>265</v>
      </c>
      <c r="E515" t="s">
        <v>193</v>
      </c>
      <c r="F515" s="33">
        <v>46062</v>
      </c>
      <c r="G515" t="s">
        <v>6896</v>
      </c>
      <c r="H515" t="s">
        <v>5705</v>
      </c>
      <c r="I515" t="s">
        <v>326</v>
      </c>
      <c r="J515" t="s">
        <v>192</v>
      </c>
      <c r="K515" t="s">
        <v>5700</v>
      </c>
      <c r="L515" t="s">
        <v>5723</v>
      </c>
      <c r="M515" t="s">
        <v>6932</v>
      </c>
    </row>
    <row r="516" spans="1:13">
      <c r="A516">
        <v>101143312</v>
      </c>
      <c r="B516" t="s">
        <v>5745</v>
      </c>
      <c r="C516" t="s">
        <v>6933</v>
      </c>
      <c r="D516" t="s">
        <v>221</v>
      </c>
      <c r="E516" t="s">
        <v>215</v>
      </c>
      <c r="F516" s="33">
        <v>46062</v>
      </c>
      <c r="G516" t="s">
        <v>6934</v>
      </c>
      <c r="H516" t="s">
        <v>5737</v>
      </c>
      <c r="I516" t="s">
        <v>326</v>
      </c>
      <c r="J516" t="s">
        <v>247</v>
      </c>
      <c r="K516" t="s">
        <v>5748</v>
      </c>
      <c r="L516" t="s">
        <v>5749</v>
      </c>
      <c r="M516" t="s">
        <v>6935</v>
      </c>
    </row>
    <row r="517" spans="1:13">
      <c r="A517">
        <v>101157713</v>
      </c>
      <c r="B517" t="s">
        <v>5745</v>
      </c>
      <c r="C517" t="s">
        <v>6933</v>
      </c>
      <c r="D517" t="s">
        <v>221</v>
      </c>
      <c r="E517" t="s">
        <v>215</v>
      </c>
      <c r="F517" s="33">
        <v>46062</v>
      </c>
      <c r="G517" t="s">
        <v>6936</v>
      </c>
      <c r="H517" t="s">
        <v>5912</v>
      </c>
      <c r="I517" t="s">
        <v>5678</v>
      </c>
      <c r="J517" t="s">
        <v>247</v>
      </c>
      <c r="K517" t="s">
        <v>5748</v>
      </c>
      <c r="L517" t="s">
        <v>5749</v>
      </c>
      <c r="M517" t="s">
        <v>6935</v>
      </c>
    </row>
    <row r="518" spans="1:13">
      <c r="A518">
        <v>101157793</v>
      </c>
      <c r="B518" t="s">
        <v>204</v>
      </c>
      <c r="C518" t="s">
        <v>6176</v>
      </c>
      <c r="D518" t="s">
        <v>226</v>
      </c>
      <c r="E518" t="s">
        <v>131</v>
      </c>
      <c r="F518" s="33">
        <v>46061</v>
      </c>
      <c r="G518" t="s">
        <v>6937</v>
      </c>
      <c r="H518" t="s">
        <v>5722</v>
      </c>
      <c r="I518" t="s">
        <v>5678</v>
      </c>
      <c r="J518" t="s">
        <v>136</v>
      </c>
      <c r="K518" t="s">
        <v>5700</v>
      </c>
      <c r="L518" t="s">
        <v>5701</v>
      </c>
      <c r="M518" t="s">
        <v>6178</v>
      </c>
    </row>
    <row r="519" spans="1:13">
      <c r="A519">
        <v>101157711</v>
      </c>
      <c r="B519" t="s">
        <v>34</v>
      </c>
      <c r="C519" t="s">
        <v>6567</v>
      </c>
      <c r="D519" t="s">
        <v>119</v>
      </c>
      <c r="E519" t="s">
        <v>119</v>
      </c>
      <c r="F519" s="33">
        <v>46060</v>
      </c>
      <c r="G519" t="s">
        <v>6938</v>
      </c>
      <c r="H519" t="s">
        <v>5805</v>
      </c>
      <c r="I519" t="s">
        <v>5678</v>
      </c>
      <c r="J519" t="s">
        <v>46</v>
      </c>
      <c r="K519" t="s">
        <v>5728</v>
      </c>
      <c r="L519" t="s">
        <v>5729</v>
      </c>
      <c r="M519" t="s">
        <v>6569</v>
      </c>
    </row>
    <row r="520" spans="1:13">
      <c r="A520">
        <v>101157679</v>
      </c>
      <c r="B520" t="s">
        <v>5745</v>
      </c>
      <c r="C520" t="s">
        <v>6939</v>
      </c>
      <c r="D520" t="s">
        <v>215</v>
      </c>
      <c r="E520" t="s">
        <v>215</v>
      </c>
      <c r="F520" s="33">
        <v>46060</v>
      </c>
      <c r="G520" t="s">
        <v>6940</v>
      </c>
      <c r="H520" t="s">
        <v>67</v>
      </c>
      <c r="I520" t="s">
        <v>5678</v>
      </c>
      <c r="J520" t="s">
        <v>247</v>
      </c>
      <c r="K520" t="s">
        <v>5748</v>
      </c>
      <c r="L520" t="s">
        <v>5773</v>
      </c>
      <c r="M520" t="s">
        <v>6941</v>
      </c>
    </row>
    <row r="521" spans="1:13">
      <c r="A521">
        <v>101156875</v>
      </c>
      <c r="B521" t="s">
        <v>5998</v>
      </c>
      <c r="C521" t="s">
        <v>6942</v>
      </c>
      <c r="D521" t="s">
        <v>99</v>
      </c>
      <c r="E521" t="s">
        <v>99</v>
      </c>
      <c r="F521" s="33">
        <v>46060</v>
      </c>
      <c r="G521" t="s">
        <v>6943</v>
      </c>
      <c r="H521" t="s">
        <v>5705</v>
      </c>
      <c r="I521" t="s">
        <v>326</v>
      </c>
      <c r="J521" t="s">
        <v>46</v>
      </c>
      <c r="K521" t="s">
        <v>5700</v>
      </c>
      <c r="L521" t="s">
        <v>5723</v>
      </c>
      <c r="M521" t="s">
        <v>6944</v>
      </c>
    </row>
    <row r="522" spans="1:13">
      <c r="A522">
        <v>101157661</v>
      </c>
      <c r="B522" t="s">
        <v>204</v>
      </c>
      <c r="C522" t="s">
        <v>6945</v>
      </c>
      <c r="D522" t="s">
        <v>193</v>
      </c>
      <c r="E522" t="s">
        <v>265</v>
      </c>
      <c r="F522" s="33">
        <v>46060</v>
      </c>
      <c r="G522" t="s">
        <v>6946</v>
      </c>
      <c r="H522" t="s">
        <v>5699</v>
      </c>
      <c r="I522" t="s">
        <v>5678</v>
      </c>
      <c r="J522" t="s">
        <v>192</v>
      </c>
      <c r="K522" t="s">
        <v>5711</v>
      </c>
      <c r="L522" t="s">
        <v>5711</v>
      </c>
      <c r="M522" t="s">
        <v>6947</v>
      </c>
    </row>
    <row r="523" spans="1:13">
      <c r="A523">
        <v>101157690</v>
      </c>
      <c r="B523" t="s">
        <v>127</v>
      </c>
      <c r="C523" t="s">
        <v>157</v>
      </c>
      <c r="D523" t="s">
        <v>161</v>
      </c>
      <c r="E523" t="s">
        <v>161</v>
      </c>
      <c r="F523" s="33">
        <v>46060</v>
      </c>
      <c r="G523" t="s">
        <v>6948</v>
      </c>
      <c r="H523" t="s">
        <v>67</v>
      </c>
      <c r="I523" t="s">
        <v>5678</v>
      </c>
      <c r="J523" t="s">
        <v>166</v>
      </c>
      <c r="K523" t="s">
        <v>5738</v>
      </c>
      <c r="L523" t="s">
        <v>5739</v>
      </c>
      <c r="M523" t="s">
        <v>165</v>
      </c>
    </row>
    <row r="524" spans="1:13">
      <c r="A524">
        <v>101156945</v>
      </c>
      <c r="B524" t="s">
        <v>6509</v>
      </c>
      <c r="C524" t="s">
        <v>6535</v>
      </c>
      <c r="D524" t="s">
        <v>153</v>
      </c>
      <c r="E524" t="s">
        <v>153</v>
      </c>
      <c r="F524" s="33">
        <v>46060</v>
      </c>
      <c r="G524" t="s">
        <v>6949</v>
      </c>
      <c r="H524" t="s">
        <v>5705</v>
      </c>
      <c r="I524" t="s">
        <v>326</v>
      </c>
      <c r="J524" t="s">
        <v>70</v>
      </c>
      <c r="K524" t="s">
        <v>5700</v>
      </c>
      <c r="L524" t="s">
        <v>5701</v>
      </c>
      <c r="M524" t="s">
        <v>6538</v>
      </c>
    </row>
    <row r="525" spans="1:13">
      <c r="A525">
        <v>101156868</v>
      </c>
      <c r="B525" t="s">
        <v>5998</v>
      </c>
      <c r="C525" t="s">
        <v>6950</v>
      </c>
      <c r="D525" t="s">
        <v>86</v>
      </c>
      <c r="E525" t="s">
        <v>39</v>
      </c>
      <c r="F525" s="33">
        <v>46060</v>
      </c>
      <c r="G525" t="s">
        <v>6951</v>
      </c>
      <c r="H525" t="s">
        <v>5705</v>
      </c>
      <c r="I525" t="s">
        <v>326</v>
      </c>
      <c r="J525" t="s">
        <v>46</v>
      </c>
      <c r="K525" t="s">
        <v>5711</v>
      </c>
      <c r="L525" t="s">
        <v>5711</v>
      </c>
      <c r="M525" t="s">
        <v>6952</v>
      </c>
    </row>
    <row r="526" spans="1:13">
      <c r="A526">
        <v>101156268</v>
      </c>
      <c r="B526" t="s">
        <v>5993</v>
      </c>
      <c r="C526" t="s">
        <v>6277</v>
      </c>
      <c r="D526" t="s">
        <v>86</v>
      </c>
      <c r="E526" t="s">
        <v>86</v>
      </c>
      <c r="F526" s="33">
        <v>46060</v>
      </c>
      <c r="G526" t="s">
        <v>6953</v>
      </c>
      <c r="H526" t="s">
        <v>5705</v>
      </c>
      <c r="I526" t="s">
        <v>326</v>
      </c>
      <c r="J526" t="s">
        <v>46</v>
      </c>
      <c r="K526" t="s">
        <v>5700</v>
      </c>
      <c r="L526" t="s">
        <v>5701</v>
      </c>
      <c r="M526" t="s">
        <v>6279</v>
      </c>
    </row>
    <row r="527" spans="1:13">
      <c r="A527">
        <v>101146863</v>
      </c>
      <c r="B527" t="s">
        <v>34</v>
      </c>
      <c r="C527" t="s">
        <v>5873</v>
      </c>
      <c r="D527" t="s">
        <v>99</v>
      </c>
      <c r="E527" t="s">
        <v>99</v>
      </c>
      <c r="F527" s="33">
        <v>46060</v>
      </c>
      <c r="G527" t="s">
        <v>6954</v>
      </c>
      <c r="H527" t="s">
        <v>5737</v>
      </c>
      <c r="I527" t="s">
        <v>326</v>
      </c>
      <c r="J527" t="s">
        <v>46</v>
      </c>
      <c r="K527" t="s">
        <v>5728</v>
      </c>
      <c r="L527" t="s">
        <v>5729</v>
      </c>
      <c r="M527" t="s">
        <v>5875</v>
      </c>
    </row>
    <row r="528" spans="1:13">
      <c r="A528">
        <v>101157710</v>
      </c>
      <c r="B528" t="s">
        <v>34</v>
      </c>
      <c r="C528" t="s">
        <v>6955</v>
      </c>
      <c r="D528" t="s">
        <v>226</v>
      </c>
      <c r="E528" t="s">
        <v>226</v>
      </c>
      <c r="F528" s="33">
        <v>46060</v>
      </c>
      <c r="G528" t="s">
        <v>6956</v>
      </c>
      <c r="H528" t="s">
        <v>5969</v>
      </c>
      <c r="I528" t="s">
        <v>5678</v>
      </c>
      <c r="J528" t="s">
        <v>136</v>
      </c>
      <c r="K528" t="s">
        <v>5738</v>
      </c>
      <c r="L528" t="s">
        <v>5739</v>
      </c>
      <c r="M528" t="s">
        <v>6957</v>
      </c>
    </row>
    <row r="529" spans="1:13">
      <c r="A529">
        <v>101156471</v>
      </c>
      <c r="B529" t="s">
        <v>6270</v>
      </c>
      <c r="C529" t="s">
        <v>6737</v>
      </c>
      <c r="D529" t="s">
        <v>86</v>
      </c>
      <c r="E529" t="s">
        <v>119</v>
      </c>
      <c r="F529" s="33">
        <v>46060</v>
      </c>
      <c r="G529" t="s">
        <v>6958</v>
      </c>
      <c r="H529" t="s">
        <v>5705</v>
      </c>
      <c r="I529" t="s">
        <v>326</v>
      </c>
      <c r="J529" t="s">
        <v>46</v>
      </c>
      <c r="K529" t="s">
        <v>5800</v>
      </c>
      <c r="L529" t="s">
        <v>5801</v>
      </c>
      <c r="M529" t="s">
        <v>6739</v>
      </c>
    </row>
    <row r="530" spans="1:13">
      <c r="A530">
        <v>101143364</v>
      </c>
      <c r="B530" t="s">
        <v>5745</v>
      </c>
      <c r="C530" t="s">
        <v>6959</v>
      </c>
      <c r="D530" t="s">
        <v>64</v>
      </c>
      <c r="E530" t="s">
        <v>64</v>
      </c>
      <c r="F530" s="33">
        <v>46060</v>
      </c>
      <c r="G530" t="s">
        <v>6960</v>
      </c>
      <c r="H530" t="s">
        <v>5737</v>
      </c>
      <c r="I530" t="s">
        <v>326</v>
      </c>
      <c r="J530" t="s">
        <v>70</v>
      </c>
      <c r="K530" t="s">
        <v>5836</v>
      </c>
      <c r="L530" t="s">
        <v>6126</v>
      </c>
      <c r="M530" t="s">
        <v>6961</v>
      </c>
    </row>
    <row r="531" spans="1:13">
      <c r="A531">
        <v>101156375</v>
      </c>
      <c r="B531" t="s">
        <v>204</v>
      </c>
      <c r="C531" t="s">
        <v>6945</v>
      </c>
      <c r="D531" t="s">
        <v>193</v>
      </c>
      <c r="E531" t="s">
        <v>265</v>
      </c>
      <c r="F531" s="33">
        <v>46060</v>
      </c>
      <c r="G531" t="s">
        <v>6962</v>
      </c>
      <c r="H531" t="s">
        <v>5737</v>
      </c>
      <c r="I531" t="s">
        <v>326</v>
      </c>
      <c r="J531" t="s">
        <v>192</v>
      </c>
      <c r="K531" t="s">
        <v>5711</v>
      </c>
      <c r="L531" t="s">
        <v>5711</v>
      </c>
      <c r="M531" t="s">
        <v>6947</v>
      </c>
    </row>
    <row r="532" spans="1:13">
      <c r="A532">
        <v>101157680</v>
      </c>
      <c r="B532" t="s">
        <v>34</v>
      </c>
      <c r="C532" t="s">
        <v>6963</v>
      </c>
      <c r="D532" t="s">
        <v>39</v>
      </c>
      <c r="E532" t="s">
        <v>39</v>
      </c>
      <c r="F532" s="33">
        <v>46060</v>
      </c>
      <c r="G532" t="s">
        <v>6964</v>
      </c>
      <c r="H532" t="s">
        <v>5805</v>
      </c>
      <c r="I532" t="s">
        <v>5678</v>
      </c>
      <c r="J532" t="s">
        <v>46</v>
      </c>
      <c r="K532" t="s">
        <v>5738</v>
      </c>
      <c r="L532" t="s">
        <v>5739</v>
      </c>
      <c r="M532" t="s">
        <v>6965</v>
      </c>
    </row>
    <row r="533" spans="1:13">
      <c r="A533">
        <v>101157716</v>
      </c>
      <c r="B533" t="s">
        <v>195</v>
      </c>
      <c r="C533" t="s">
        <v>6916</v>
      </c>
      <c r="D533" t="s">
        <v>153</v>
      </c>
      <c r="E533" t="s">
        <v>153</v>
      </c>
      <c r="F533" s="33">
        <v>46060</v>
      </c>
      <c r="G533" t="s">
        <v>6966</v>
      </c>
      <c r="H533" t="s">
        <v>6918</v>
      </c>
      <c r="I533" t="s">
        <v>5678</v>
      </c>
      <c r="J533" t="s">
        <v>70</v>
      </c>
      <c r="K533" t="s">
        <v>5778</v>
      </c>
      <c r="L533" t="s">
        <v>182</v>
      </c>
      <c r="M533" t="s">
        <v>6919</v>
      </c>
    </row>
    <row r="534" spans="1:13">
      <c r="A534">
        <v>101157661</v>
      </c>
      <c r="B534" t="s">
        <v>204</v>
      </c>
      <c r="C534" t="s">
        <v>6945</v>
      </c>
      <c r="D534" t="s">
        <v>193</v>
      </c>
      <c r="E534" t="s">
        <v>265</v>
      </c>
      <c r="F534" s="33">
        <v>46060</v>
      </c>
      <c r="G534" t="s">
        <v>6967</v>
      </c>
      <c r="H534" t="s">
        <v>5699</v>
      </c>
      <c r="I534" t="s">
        <v>5678</v>
      </c>
      <c r="J534" t="s">
        <v>192</v>
      </c>
      <c r="K534" t="s">
        <v>5711</v>
      </c>
      <c r="L534" t="s">
        <v>5711</v>
      </c>
      <c r="M534" t="s">
        <v>6947</v>
      </c>
    </row>
    <row r="535" spans="1:13">
      <c r="A535">
        <v>101157770</v>
      </c>
      <c r="B535" t="s">
        <v>195</v>
      </c>
      <c r="C535" t="s">
        <v>6968</v>
      </c>
      <c r="D535" t="s">
        <v>220</v>
      </c>
      <c r="E535" t="s">
        <v>220</v>
      </c>
      <c r="F535" s="33">
        <v>46060</v>
      </c>
      <c r="G535" t="s">
        <v>6969</v>
      </c>
      <c r="H535" t="s">
        <v>5699</v>
      </c>
      <c r="I535" t="s">
        <v>5678</v>
      </c>
      <c r="J535" t="s">
        <v>166</v>
      </c>
      <c r="K535" t="s">
        <v>5778</v>
      </c>
      <c r="L535" t="s">
        <v>182</v>
      </c>
      <c r="M535" t="s">
        <v>6970</v>
      </c>
    </row>
    <row r="536" spans="1:13">
      <c r="A536">
        <v>101156759</v>
      </c>
      <c r="B536" t="s">
        <v>177</v>
      </c>
      <c r="C536" t="s">
        <v>6971</v>
      </c>
      <c r="D536" t="s">
        <v>86</v>
      </c>
      <c r="E536" t="s">
        <v>86</v>
      </c>
      <c r="F536" s="33">
        <v>46060</v>
      </c>
      <c r="G536" t="s">
        <v>6953</v>
      </c>
      <c r="H536" t="s">
        <v>5705</v>
      </c>
      <c r="I536" t="s">
        <v>326</v>
      </c>
      <c r="J536" t="s">
        <v>46</v>
      </c>
      <c r="K536" t="s">
        <v>5778</v>
      </c>
      <c r="L536" t="s">
        <v>182</v>
      </c>
      <c r="M536" t="s">
        <v>6972</v>
      </c>
    </row>
    <row r="537" spans="1:13">
      <c r="A537">
        <v>101157600</v>
      </c>
      <c r="B537" t="s">
        <v>204</v>
      </c>
      <c r="C537" t="s">
        <v>6615</v>
      </c>
      <c r="D537" t="s">
        <v>221</v>
      </c>
      <c r="E537" t="s">
        <v>64</v>
      </c>
      <c r="F537" s="33">
        <v>46060</v>
      </c>
      <c r="G537" t="s">
        <v>6973</v>
      </c>
      <c r="H537" t="s">
        <v>6532</v>
      </c>
      <c r="I537" t="s">
        <v>5678</v>
      </c>
      <c r="J537" t="s">
        <v>247</v>
      </c>
      <c r="K537" t="s">
        <v>5700</v>
      </c>
      <c r="L537" t="s">
        <v>5701</v>
      </c>
      <c r="M537" t="s">
        <v>6617</v>
      </c>
    </row>
    <row r="538" spans="1:13">
      <c r="A538">
        <v>101157012</v>
      </c>
      <c r="B538" t="s">
        <v>5862</v>
      </c>
      <c r="C538" t="s">
        <v>6974</v>
      </c>
      <c r="D538" t="s">
        <v>86</v>
      </c>
      <c r="E538" t="s">
        <v>86</v>
      </c>
      <c r="F538" s="33">
        <v>46060</v>
      </c>
      <c r="G538" t="s">
        <v>6953</v>
      </c>
      <c r="H538" t="s">
        <v>5705</v>
      </c>
      <c r="I538" t="s">
        <v>326</v>
      </c>
      <c r="J538" t="s">
        <v>46</v>
      </c>
      <c r="K538" t="s">
        <v>5700</v>
      </c>
      <c r="L538" t="s">
        <v>5723</v>
      </c>
      <c r="M538" t="s">
        <v>6975</v>
      </c>
    </row>
    <row r="539" spans="1:13">
      <c r="A539">
        <v>101156441</v>
      </c>
      <c r="B539" t="s">
        <v>204</v>
      </c>
      <c r="C539" t="s">
        <v>6976</v>
      </c>
      <c r="D539" t="s">
        <v>161</v>
      </c>
      <c r="E539" t="s">
        <v>161</v>
      </c>
      <c r="F539" s="33">
        <v>46060</v>
      </c>
      <c r="G539" t="s">
        <v>6977</v>
      </c>
      <c r="H539" t="s">
        <v>5705</v>
      </c>
      <c r="I539" t="s">
        <v>326</v>
      </c>
      <c r="J539" t="s">
        <v>166</v>
      </c>
      <c r="K539" t="s">
        <v>5700</v>
      </c>
      <c r="L539" t="s">
        <v>5701</v>
      </c>
      <c r="M539" t="s">
        <v>6978</v>
      </c>
    </row>
    <row r="540" spans="1:13">
      <c r="A540">
        <v>101157757</v>
      </c>
      <c r="B540" t="s">
        <v>6529</v>
      </c>
      <c r="C540" t="s">
        <v>6979</v>
      </c>
      <c r="D540" t="s">
        <v>99</v>
      </c>
      <c r="E540" t="s">
        <v>99</v>
      </c>
      <c r="F540" s="33">
        <v>46060</v>
      </c>
      <c r="G540" t="s">
        <v>6980</v>
      </c>
      <c r="H540" t="s">
        <v>5699</v>
      </c>
      <c r="I540" t="s">
        <v>5678</v>
      </c>
      <c r="J540" t="s">
        <v>46</v>
      </c>
      <c r="K540" t="s">
        <v>5700</v>
      </c>
      <c r="L540" t="s">
        <v>5723</v>
      </c>
      <c r="M540" t="s">
        <v>6981</v>
      </c>
    </row>
    <row r="541" spans="1:13">
      <c r="A541">
        <v>101143250</v>
      </c>
      <c r="B541" t="s">
        <v>5745</v>
      </c>
      <c r="C541" t="s">
        <v>6939</v>
      </c>
      <c r="D541" t="s">
        <v>238</v>
      </c>
      <c r="E541" t="s">
        <v>215</v>
      </c>
      <c r="F541" s="33">
        <v>46060</v>
      </c>
      <c r="G541" t="s">
        <v>6982</v>
      </c>
      <c r="H541" t="s">
        <v>5737</v>
      </c>
      <c r="I541" t="s">
        <v>326</v>
      </c>
      <c r="J541" t="s">
        <v>136</v>
      </c>
      <c r="K541" t="s">
        <v>5748</v>
      </c>
      <c r="L541" t="s">
        <v>5773</v>
      </c>
      <c r="M541" t="s">
        <v>6941</v>
      </c>
    </row>
    <row r="542" spans="1:13">
      <c r="A542">
        <v>101156856</v>
      </c>
      <c r="B542" t="s">
        <v>177</v>
      </c>
      <c r="C542" t="s">
        <v>6983</v>
      </c>
      <c r="D542" t="s">
        <v>119</v>
      </c>
      <c r="E542" t="s">
        <v>119</v>
      </c>
      <c r="F542" s="33">
        <v>46060</v>
      </c>
      <c r="G542" t="s">
        <v>6984</v>
      </c>
      <c r="H542" t="s">
        <v>5705</v>
      </c>
      <c r="I542" t="s">
        <v>326</v>
      </c>
      <c r="J542" t="s">
        <v>46</v>
      </c>
      <c r="K542" t="s">
        <v>5700</v>
      </c>
      <c r="L542" t="s">
        <v>5733</v>
      </c>
      <c r="M542" t="s">
        <v>6985</v>
      </c>
    </row>
    <row r="543" spans="1:13">
      <c r="A543">
        <v>101144523</v>
      </c>
      <c r="B543" t="s">
        <v>73</v>
      </c>
      <c r="C543" t="s">
        <v>6986</v>
      </c>
      <c r="D543" t="s">
        <v>119</v>
      </c>
      <c r="E543" t="s">
        <v>119</v>
      </c>
      <c r="F543" s="33">
        <v>46059</v>
      </c>
      <c r="G543" t="s">
        <v>6987</v>
      </c>
      <c r="H543" t="s">
        <v>5737</v>
      </c>
      <c r="I543" t="s">
        <v>326</v>
      </c>
      <c r="J543" t="s">
        <v>46</v>
      </c>
      <c r="K543" t="s">
        <v>5728</v>
      </c>
      <c r="L543" t="s">
        <v>5729</v>
      </c>
      <c r="M543" t="s">
        <v>6988</v>
      </c>
    </row>
    <row r="544" spans="1:13">
      <c r="A544">
        <v>101157030</v>
      </c>
      <c r="B544" t="s">
        <v>73</v>
      </c>
      <c r="C544" t="s">
        <v>6989</v>
      </c>
      <c r="D544" t="s">
        <v>265</v>
      </c>
      <c r="E544" t="s">
        <v>265</v>
      </c>
      <c r="F544" s="33">
        <v>46059</v>
      </c>
      <c r="G544" t="s">
        <v>6990</v>
      </c>
      <c r="H544" t="s">
        <v>55</v>
      </c>
      <c r="I544" t="s">
        <v>5678</v>
      </c>
      <c r="J544" t="s">
        <v>192</v>
      </c>
      <c r="K544" t="s">
        <v>5748</v>
      </c>
      <c r="L544" t="s">
        <v>5773</v>
      </c>
      <c r="M544" t="s">
        <v>6991</v>
      </c>
    </row>
    <row r="545" spans="1:13">
      <c r="A545">
        <v>101157124</v>
      </c>
      <c r="B545" t="s">
        <v>5796</v>
      </c>
      <c r="C545" t="s">
        <v>5797</v>
      </c>
      <c r="D545" t="s">
        <v>161</v>
      </c>
      <c r="E545" t="s">
        <v>161</v>
      </c>
      <c r="F545" s="33">
        <v>46059</v>
      </c>
      <c r="G545" t="s">
        <v>6977</v>
      </c>
      <c r="H545" t="s">
        <v>5705</v>
      </c>
      <c r="I545" t="s">
        <v>326</v>
      </c>
      <c r="J545" t="s">
        <v>166</v>
      </c>
      <c r="K545" t="s">
        <v>5800</v>
      </c>
      <c r="L545" t="s">
        <v>5801</v>
      </c>
      <c r="M545" t="s">
        <v>5802</v>
      </c>
    </row>
    <row r="546" spans="1:13">
      <c r="A546">
        <v>101155900</v>
      </c>
      <c r="B546" t="s">
        <v>82</v>
      </c>
      <c r="C546" t="s">
        <v>6992</v>
      </c>
      <c r="D546" t="s">
        <v>215</v>
      </c>
      <c r="E546" t="s">
        <v>215</v>
      </c>
      <c r="F546" s="33">
        <v>46059</v>
      </c>
      <c r="G546" t="s">
        <v>6993</v>
      </c>
      <c r="H546" t="s">
        <v>5705</v>
      </c>
      <c r="I546" t="s">
        <v>326</v>
      </c>
      <c r="J546" t="s">
        <v>247</v>
      </c>
      <c r="K546" t="s">
        <v>5711</v>
      </c>
      <c r="L546" t="s">
        <v>5711</v>
      </c>
      <c r="M546" t="s">
        <v>6994</v>
      </c>
    </row>
    <row r="547" spans="1:13">
      <c r="A547">
        <v>101156816</v>
      </c>
      <c r="B547" t="s">
        <v>177</v>
      </c>
      <c r="C547" t="s">
        <v>6995</v>
      </c>
      <c r="D547" t="s">
        <v>99</v>
      </c>
      <c r="E547" t="s">
        <v>99</v>
      </c>
      <c r="F547" s="33">
        <v>46059</v>
      </c>
      <c r="G547" t="s">
        <v>6996</v>
      </c>
      <c r="H547" t="s">
        <v>5705</v>
      </c>
      <c r="I547" t="s">
        <v>326</v>
      </c>
      <c r="J547" t="s">
        <v>46</v>
      </c>
      <c r="K547" t="s">
        <v>5700</v>
      </c>
      <c r="L547" t="s">
        <v>5733</v>
      </c>
      <c r="M547" t="s">
        <v>6997</v>
      </c>
    </row>
    <row r="548" spans="1:13">
      <c r="A548">
        <v>101156860</v>
      </c>
      <c r="B548" t="s">
        <v>5998</v>
      </c>
      <c r="C548" t="s">
        <v>6998</v>
      </c>
      <c r="D548" t="s">
        <v>86</v>
      </c>
      <c r="E548" t="s">
        <v>86</v>
      </c>
      <c r="F548" s="33">
        <v>46059</v>
      </c>
      <c r="G548" t="s">
        <v>6999</v>
      </c>
      <c r="H548" t="s">
        <v>5705</v>
      </c>
      <c r="I548" t="s">
        <v>326</v>
      </c>
      <c r="J548" t="s">
        <v>46</v>
      </c>
      <c r="K548" t="s">
        <v>5711</v>
      </c>
      <c r="L548" t="s">
        <v>5711</v>
      </c>
      <c r="M548" t="s">
        <v>7000</v>
      </c>
    </row>
    <row r="549" spans="1:13">
      <c r="A549">
        <v>101157315</v>
      </c>
      <c r="B549" t="s">
        <v>6007</v>
      </c>
      <c r="C549" t="s">
        <v>7001</v>
      </c>
      <c r="D549" t="s">
        <v>153</v>
      </c>
      <c r="E549" t="s">
        <v>153</v>
      </c>
      <c r="F549" s="33">
        <v>46059</v>
      </c>
      <c r="G549" t="s">
        <v>7002</v>
      </c>
      <c r="H549" t="s">
        <v>5727</v>
      </c>
      <c r="I549" t="s">
        <v>353</v>
      </c>
      <c r="J549" t="s">
        <v>70</v>
      </c>
      <c r="K549" t="s">
        <v>5728</v>
      </c>
      <c r="L549" t="s">
        <v>5753</v>
      </c>
      <c r="M549" t="s">
        <v>7003</v>
      </c>
    </row>
    <row r="550" spans="1:13">
      <c r="A550">
        <v>101146484</v>
      </c>
      <c r="B550" t="s">
        <v>34</v>
      </c>
      <c r="C550" t="s">
        <v>7004</v>
      </c>
      <c r="D550" t="s">
        <v>99</v>
      </c>
      <c r="E550" t="s">
        <v>99</v>
      </c>
      <c r="F550" s="33">
        <v>46059</v>
      </c>
      <c r="G550" t="s">
        <v>7005</v>
      </c>
      <c r="H550" t="s">
        <v>5737</v>
      </c>
      <c r="I550" t="s">
        <v>326</v>
      </c>
      <c r="J550" t="s">
        <v>46</v>
      </c>
      <c r="K550" t="s">
        <v>5738</v>
      </c>
      <c r="L550" t="s">
        <v>5739</v>
      </c>
      <c r="M550" t="s">
        <v>7006</v>
      </c>
    </row>
    <row r="551" spans="1:13">
      <c r="A551">
        <v>101156969</v>
      </c>
      <c r="B551" t="s">
        <v>6314</v>
      </c>
      <c r="C551" t="s">
        <v>7007</v>
      </c>
      <c r="D551" t="s">
        <v>265</v>
      </c>
      <c r="E551" t="s">
        <v>265</v>
      </c>
      <c r="F551" s="33">
        <v>46059</v>
      </c>
      <c r="G551" t="s">
        <v>7008</v>
      </c>
      <c r="H551" t="s">
        <v>5705</v>
      </c>
      <c r="I551" t="s">
        <v>326</v>
      </c>
      <c r="J551" t="s">
        <v>192</v>
      </c>
      <c r="K551" t="s">
        <v>5778</v>
      </c>
      <c r="L551" t="s">
        <v>182</v>
      </c>
      <c r="M551" t="s">
        <v>7009</v>
      </c>
    </row>
    <row r="552" spans="1:13">
      <c r="A552">
        <v>101157484</v>
      </c>
      <c r="B552" t="s">
        <v>5998</v>
      </c>
      <c r="C552" t="s">
        <v>6998</v>
      </c>
      <c r="D552" t="s">
        <v>86</v>
      </c>
      <c r="E552" t="s">
        <v>86</v>
      </c>
      <c r="F552" s="33">
        <v>46059</v>
      </c>
      <c r="G552" t="s">
        <v>7010</v>
      </c>
      <c r="H552" t="s">
        <v>5699</v>
      </c>
      <c r="I552" t="s">
        <v>5678</v>
      </c>
      <c r="J552" t="s">
        <v>46</v>
      </c>
      <c r="K552" t="s">
        <v>5711</v>
      </c>
      <c r="L552" t="s">
        <v>5711</v>
      </c>
      <c r="M552" t="s">
        <v>7000</v>
      </c>
    </row>
    <row r="553" spans="1:13">
      <c r="A553">
        <v>101144499</v>
      </c>
      <c r="B553" t="s">
        <v>73</v>
      </c>
      <c r="C553" t="s">
        <v>7011</v>
      </c>
      <c r="D553" t="s">
        <v>119</v>
      </c>
      <c r="E553" t="s">
        <v>119</v>
      </c>
      <c r="F553" s="33">
        <v>46059</v>
      </c>
      <c r="G553" t="s">
        <v>6987</v>
      </c>
      <c r="H553" t="s">
        <v>5737</v>
      </c>
      <c r="I553" t="s">
        <v>326</v>
      </c>
      <c r="J553" t="s">
        <v>46</v>
      </c>
      <c r="K553" t="s">
        <v>5728</v>
      </c>
      <c r="L553" t="s">
        <v>5729</v>
      </c>
      <c r="M553" t="s">
        <v>7012</v>
      </c>
    </row>
    <row r="554" spans="1:13">
      <c r="A554">
        <v>101156460</v>
      </c>
      <c r="B554" t="s">
        <v>7013</v>
      </c>
      <c r="C554" t="s">
        <v>7014</v>
      </c>
      <c r="D554" t="s">
        <v>86</v>
      </c>
      <c r="E554" t="s">
        <v>86</v>
      </c>
      <c r="F554" s="33">
        <v>46059</v>
      </c>
      <c r="G554" t="s">
        <v>6953</v>
      </c>
      <c r="H554" t="s">
        <v>5705</v>
      </c>
      <c r="I554" t="s">
        <v>326</v>
      </c>
      <c r="J554" t="s">
        <v>46</v>
      </c>
      <c r="K554" t="s">
        <v>5700</v>
      </c>
      <c r="L554" t="s">
        <v>5701</v>
      </c>
      <c r="M554" t="s">
        <v>7015</v>
      </c>
    </row>
    <row r="555" spans="1:13">
      <c r="A555">
        <v>101145077</v>
      </c>
      <c r="B555" t="s">
        <v>73</v>
      </c>
      <c r="C555" t="s">
        <v>7016</v>
      </c>
      <c r="D555" t="s">
        <v>119</v>
      </c>
      <c r="E555" t="s">
        <v>119</v>
      </c>
      <c r="F555" s="33">
        <v>46059</v>
      </c>
      <c r="G555" t="s">
        <v>6987</v>
      </c>
      <c r="H555" t="s">
        <v>5737</v>
      </c>
      <c r="I555" t="s">
        <v>326</v>
      </c>
      <c r="J555" t="s">
        <v>46</v>
      </c>
      <c r="K555" t="s">
        <v>5738</v>
      </c>
      <c r="L555" t="s">
        <v>5739</v>
      </c>
      <c r="M555" t="s">
        <v>7017</v>
      </c>
    </row>
    <row r="556" spans="1:13">
      <c r="A556">
        <v>101146560</v>
      </c>
      <c r="B556" t="s">
        <v>34</v>
      </c>
      <c r="C556" t="s">
        <v>7018</v>
      </c>
      <c r="D556" t="s">
        <v>39</v>
      </c>
      <c r="E556" t="s">
        <v>39</v>
      </c>
      <c r="F556" s="33">
        <v>46059</v>
      </c>
      <c r="G556" t="s">
        <v>7019</v>
      </c>
      <c r="H556" t="s">
        <v>5737</v>
      </c>
      <c r="I556" t="s">
        <v>326</v>
      </c>
      <c r="J556" t="s">
        <v>46</v>
      </c>
      <c r="K556" t="s">
        <v>5728</v>
      </c>
      <c r="L556" t="s">
        <v>5729</v>
      </c>
      <c r="M556" t="s">
        <v>7020</v>
      </c>
    </row>
    <row r="557" spans="1:13">
      <c r="A557">
        <v>101146481</v>
      </c>
      <c r="B557" t="s">
        <v>34</v>
      </c>
      <c r="C557" t="s">
        <v>7021</v>
      </c>
      <c r="D557" t="s">
        <v>99</v>
      </c>
      <c r="E557" t="s">
        <v>99</v>
      </c>
      <c r="F557" s="33">
        <v>46059</v>
      </c>
      <c r="G557" t="s">
        <v>7022</v>
      </c>
      <c r="H557" t="s">
        <v>5737</v>
      </c>
      <c r="I557" t="s">
        <v>326</v>
      </c>
      <c r="J557" t="s">
        <v>46</v>
      </c>
      <c r="K557" t="s">
        <v>5738</v>
      </c>
      <c r="L557" t="s">
        <v>5739</v>
      </c>
      <c r="M557" t="s">
        <v>7023</v>
      </c>
    </row>
    <row r="558" spans="1:13">
      <c r="A558">
        <v>101144716</v>
      </c>
      <c r="B558" t="s">
        <v>73</v>
      </c>
      <c r="C558" t="s">
        <v>7024</v>
      </c>
      <c r="D558" t="s">
        <v>215</v>
      </c>
      <c r="E558" t="s">
        <v>215</v>
      </c>
      <c r="F558" s="33">
        <v>46059</v>
      </c>
      <c r="G558" t="s">
        <v>7025</v>
      </c>
      <c r="H558" t="s">
        <v>5737</v>
      </c>
      <c r="I558" t="s">
        <v>326</v>
      </c>
      <c r="J558" t="s">
        <v>247</v>
      </c>
      <c r="K558" t="s">
        <v>5728</v>
      </c>
      <c r="L558" t="s">
        <v>5729</v>
      </c>
      <c r="M558" t="s">
        <v>7026</v>
      </c>
    </row>
    <row r="559" spans="1:13">
      <c r="A559">
        <v>101146707</v>
      </c>
      <c r="B559" t="s">
        <v>34</v>
      </c>
      <c r="C559" t="s">
        <v>7027</v>
      </c>
      <c r="D559" t="s">
        <v>104</v>
      </c>
      <c r="E559" t="s">
        <v>104</v>
      </c>
      <c r="F559" s="33">
        <v>46059</v>
      </c>
      <c r="G559" t="s">
        <v>7028</v>
      </c>
      <c r="H559" t="s">
        <v>5737</v>
      </c>
      <c r="I559" t="s">
        <v>326</v>
      </c>
      <c r="J559" t="s">
        <v>70</v>
      </c>
      <c r="K559" t="s">
        <v>5728</v>
      </c>
      <c r="L559" t="s">
        <v>5729</v>
      </c>
      <c r="M559" t="s">
        <v>7029</v>
      </c>
    </row>
    <row r="560" spans="1:13">
      <c r="A560">
        <v>101157549</v>
      </c>
      <c r="B560" t="s">
        <v>34</v>
      </c>
      <c r="C560" t="s">
        <v>6145</v>
      </c>
      <c r="D560" t="s">
        <v>39</v>
      </c>
      <c r="E560" t="s">
        <v>39</v>
      </c>
      <c r="F560" s="33">
        <v>46059</v>
      </c>
      <c r="G560" t="s">
        <v>7030</v>
      </c>
      <c r="H560" t="s">
        <v>67</v>
      </c>
      <c r="I560" t="s">
        <v>5678</v>
      </c>
      <c r="J560" t="s">
        <v>46</v>
      </c>
      <c r="K560" t="s">
        <v>5728</v>
      </c>
      <c r="L560" t="s">
        <v>5729</v>
      </c>
      <c r="M560" t="s">
        <v>6147</v>
      </c>
    </row>
    <row r="561" spans="1:13">
      <c r="A561">
        <v>101156941</v>
      </c>
      <c r="B561" t="s">
        <v>5899</v>
      </c>
      <c r="C561" t="s">
        <v>7031</v>
      </c>
      <c r="D561" t="s">
        <v>226</v>
      </c>
      <c r="E561" t="s">
        <v>226</v>
      </c>
      <c r="F561" s="33">
        <v>46059</v>
      </c>
      <c r="G561" t="s">
        <v>7032</v>
      </c>
      <c r="H561" t="s">
        <v>5705</v>
      </c>
      <c r="I561" t="s">
        <v>326</v>
      </c>
      <c r="J561" t="s">
        <v>136</v>
      </c>
      <c r="K561" t="s">
        <v>5700</v>
      </c>
      <c r="L561" t="s">
        <v>5733</v>
      </c>
      <c r="M561" t="s">
        <v>7033</v>
      </c>
    </row>
    <row r="562" spans="1:13">
      <c r="A562">
        <v>101156275</v>
      </c>
      <c r="B562" t="s">
        <v>5993</v>
      </c>
      <c r="C562" t="s">
        <v>7034</v>
      </c>
      <c r="D562" t="s">
        <v>193</v>
      </c>
      <c r="E562" t="s">
        <v>193</v>
      </c>
      <c r="F562" s="33">
        <v>46059</v>
      </c>
      <c r="G562" t="s">
        <v>6958</v>
      </c>
      <c r="H562" t="s">
        <v>5705</v>
      </c>
      <c r="I562" t="s">
        <v>326</v>
      </c>
      <c r="J562" t="s">
        <v>192</v>
      </c>
      <c r="K562" t="s">
        <v>5700</v>
      </c>
      <c r="L562" t="s">
        <v>5723</v>
      </c>
      <c r="M562" t="s">
        <v>7035</v>
      </c>
    </row>
    <row r="563" spans="1:13">
      <c r="A563">
        <v>101156811</v>
      </c>
      <c r="B563" t="s">
        <v>177</v>
      </c>
      <c r="C563" t="s">
        <v>7036</v>
      </c>
      <c r="D563" t="s">
        <v>220</v>
      </c>
      <c r="E563" t="s">
        <v>220</v>
      </c>
      <c r="F563" s="33">
        <v>46059</v>
      </c>
      <c r="G563" t="s">
        <v>7037</v>
      </c>
      <c r="H563" t="s">
        <v>5705</v>
      </c>
      <c r="I563" t="s">
        <v>326</v>
      </c>
      <c r="J563" t="s">
        <v>166</v>
      </c>
      <c r="K563" t="s">
        <v>5778</v>
      </c>
      <c r="L563" t="s">
        <v>182</v>
      </c>
      <c r="M563" t="s">
        <v>7038</v>
      </c>
    </row>
    <row r="564" spans="1:13">
      <c r="A564">
        <v>101146507</v>
      </c>
      <c r="B564" t="s">
        <v>34</v>
      </c>
      <c r="C564" t="s">
        <v>6898</v>
      </c>
      <c r="D564" t="s">
        <v>39</v>
      </c>
      <c r="E564" t="s">
        <v>39</v>
      </c>
      <c r="F564" s="33">
        <v>46059</v>
      </c>
      <c r="G564" t="s">
        <v>6951</v>
      </c>
      <c r="H564" t="s">
        <v>5737</v>
      </c>
      <c r="I564" t="s">
        <v>326</v>
      </c>
      <c r="J564" t="s">
        <v>46</v>
      </c>
      <c r="K564" t="s">
        <v>5728</v>
      </c>
      <c r="L564" t="s">
        <v>5729</v>
      </c>
      <c r="M564" t="s">
        <v>6900</v>
      </c>
    </row>
    <row r="565" spans="1:13">
      <c r="A565">
        <v>101147918</v>
      </c>
      <c r="B565" t="s">
        <v>127</v>
      </c>
      <c r="C565" t="s">
        <v>7039</v>
      </c>
      <c r="D565" t="s">
        <v>119</v>
      </c>
      <c r="E565" t="s">
        <v>119</v>
      </c>
      <c r="F565" s="33">
        <v>46059</v>
      </c>
      <c r="G565" t="s">
        <v>6958</v>
      </c>
      <c r="H565" t="s">
        <v>5737</v>
      </c>
      <c r="I565" t="s">
        <v>326</v>
      </c>
      <c r="J565" t="s">
        <v>46</v>
      </c>
      <c r="K565" t="s">
        <v>5748</v>
      </c>
      <c r="L565" t="s">
        <v>5749</v>
      </c>
      <c r="M565" t="s">
        <v>7040</v>
      </c>
    </row>
    <row r="566" spans="1:13">
      <c r="A566">
        <v>101156269</v>
      </c>
      <c r="B566" t="s">
        <v>5993</v>
      </c>
      <c r="C566" t="s">
        <v>7041</v>
      </c>
      <c r="D566" t="s">
        <v>86</v>
      </c>
      <c r="E566" t="s">
        <v>86</v>
      </c>
      <c r="F566" s="33">
        <v>46059</v>
      </c>
      <c r="G566" t="s">
        <v>6953</v>
      </c>
      <c r="H566" t="s">
        <v>5705</v>
      </c>
      <c r="I566" t="s">
        <v>326</v>
      </c>
      <c r="J566" t="s">
        <v>46</v>
      </c>
      <c r="K566" t="s">
        <v>5700</v>
      </c>
      <c r="L566" t="s">
        <v>5701</v>
      </c>
      <c r="M566" t="s">
        <v>7042</v>
      </c>
    </row>
    <row r="567" spans="1:13">
      <c r="A567">
        <v>101157485</v>
      </c>
      <c r="B567" t="s">
        <v>204</v>
      </c>
      <c r="C567" t="s">
        <v>6004</v>
      </c>
      <c r="D567" t="s">
        <v>218</v>
      </c>
      <c r="E567" t="s">
        <v>218</v>
      </c>
      <c r="F567" s="33">
        <v>46059</v>
      </c>
      <c r="G567" t="s">
        <v>7043</v>
      </c>
      <c r="H567" t="s">
        <v>5722</v>
      </c>
      <c r="I567" t="s">
        <v>5678</v>
      </c>
      <c r="J567" t="s">
        <v>241</v>
      </c>
      <c r="K567" t="s">
        <v>5711</v>
      </c>
      <c r="L567" t="s">
        <v>5711</v>
      </c>
      <c r="M567" t="s">
        <v>6005</v>
      </c>
    </row>
    <row r="568" spans="1:13">
      <c r="A568">
        <v>101146731</v>
      </c>
      <c r="B568" t="s">
        <v>34</v>
      </c>
      <c r="C568" t="s">
        <v>7044</v>
      </c>
      <c r="D568" t="s">
        <v>104</v>
      </c>
      <c r="E568" t="s">
        <v>104</v>
      </c>
      <c r="F568" s="33">
        <v>46059</v>
      </c>
      <c r="G568" t="s">
        <v>7028</v>
      </c>
      <c r="H568" t="s">
        <v>5737</v>
      </c>
      <c r="I568" t="s">
        <v>326</v>
      </c>
      <c r="J568" t="s">
        <v>70</v>
      </c>
      <c r="K568" t="s">
        <v>5728</v>
      </c>
      <c r="L568" t="s">
        <v>5729</v>
      </c>
      <c r="M568" t="s">
        <v>7045</v>
      </c>
    </row>
    <row r="569" spans="1:13">
      <c r="A569">
        <v>101146481</v>
      </c>
      <c r="B569" t="s">
        <v>34</v>
      </c>
      <c r="C569" t="s">
        <v>7021</v>
      </c>
      <c r="D569" t="s">
        <v>99</v>
      </c>
      <c r="E569" t="s">
        <v>99</v>
      </c>
      <c r="F569" s="33">
        <v>46059</v>
      </c>
      <c r="G569" t="s">
        <v>7046</v>
      </c>
      <c r="H569" t="s">
        <v>5737</v>
      </c>
      <c r="I569" t="s">
        <v>326</v>
      </c>
      <c r="J569" t="s">
        <v>46</v>
      </c>
      <c r="K569" t="s">
        <v>5738</v>
      </c>
      <c r="L569" t="s">
        <v>5739</v>
      </c>
      <c r="M569" t="s">
        <v>7023</v>
      </c>
    </row>
    <row r="570" spans="1:13">
      <c r="A570">
        <v>101156687</v>
      </c>
      <c r="B570" t="s">
        <v>195</v>
      </c>
      <c r="C570" t="s">
        <v>196</v>
      </c>
      <c r="D570" t="s">
        <v>193</v>
      </c>
      <c r="E570" t="s">
        <v>193</v>
      </c>
      <c r="F570" s="33">
        <v>46059</v>
      </c>
      <c r="G570" t="s">
        <v>6958</v>
      </c>
      <c r="H570" t="s">
        <v>5705</v>
      </c>
      <c r="I570" t="s">
        <v>326</v>
      </c>
      <c r="J570" t="s">
        <v>192</v>
      </c>
      <c r="K570" t="s">
        <v>5778</v>
      </c>
      <c r="L570" t="s">
        <v>182</v>
      </c>
      <c r="M570" t="s">
        <v>202</v>
      </c>
    </row>
    <row r="571" spans="1:13">
      <c r="A571">
        <v>101146737</v>
      </c>
      <c r="B571" t="s">
        <v>34</v>
      </c>
      <c r="C571" t="s">
        <v>6743</v>
      </c>
      <c r="D571" t="s">
        <v>104</v>
      </c>
      <c r="E571" t="s">
        <v>104</v>
      </c>
      <c r="F571" s="33">
        <v>46059</v>
      </c>
      <c r="G571" t="s">
        <v>7028</v>
      </c>
      <c r="H571" t="s">
        <v>5737</v>
      </c>
      <c r="I571" t="s">
        <v>326</v>
      </c>
      <c r="J571" t="s">
        <v>70</v>
      </c>
      <c r="K571" t="s">
        <v>5728</v>
      </c>
      <c r="L571" t="s">
        <v>5729</v>
      </c>
      <c r="M571" t="s">
        <v>6745</v>
      </c>
    </row>
    <row r="572" spans="1:13">
      <c r="A572">
        <v>101156690</v>
      </c>
      <c r="B572" t="s">
        <v>195</v>
      </c>
      <c r="C572" t="s">
        <v>7047</v>
      </c>
      <c r="D572" t="s">
        <v>161</v>
      </c>
      <c r="E572" t="s">
        <v>161</v>
      </c>
      <c r="F572" s="33">
        <v>46059</v>
      </c>
      <c r="G572" t="s">
        <v>6977</v>
      </c>
      <c r="H572" t="s">
        <v>5705</v>
      </c>
      <c r="I572" t="s">
        <v>326</v>
      </c>
      <c r="J572" t="s">
        <v>166</v>
      </c>
      <c r="K572" t="s">
        <v>5778</v>
      </c>
      <c r="L572" t="s">
        <v>182</v>
      </c>
      <c r="M572" t="s">
        <v>7048</v>
      </c>
    </row>
    <row r="573" spans="1:13">
      <c r="A573">
        <v>101157677</v>
      </c>
      <c r="B573" t="s">
        <v>73</v>
      </c>
      <c r="C573" t="s">
        <v>6989</v>
      </c>
      <c r="D573" t="s">
        <v>265</v>
      </c>
      <c r="E573" t="s">
        <v>265</v>
      </c>
      <c r="F573" s="33">
        <v>46059</v>
      </c>
      <c r="G573" t="s">
        <v>7049</v>
      </c>
      <c r="H573" t="s">
        <v>5805</v>
      </c>
      <c r="I573" t="s">
        <v>353</v>
      </c>
      <c r="J573" t="s">
        <v>192</v>
      </c>
      <c r="K573" t="s">
        <v>5748</v>
      </c>
      <c r="L573" t="s">
        <v>5773</v>
      </c>
      <c r="M573" t="s">
        <v>6991</v>
      </c>
    </row>
    <row r="574" spans="1:13">
      <c r="A574">
        <v>101156946</v>
      </c>
      <c r="B574" t="s">
        <v>6509</v>
      </c>
      <c r="C574" t="s">
        <v>7050</v>
      </c>
      <c r="D574" t="s">
        <v>153</v>
      </c>
      <c r="E574" t="s">
        <v>153</v>
      </c>
      <c r="F574" s="33">
        <v>46059</v>
      </c>
      <c r="G574" t="s">
        <v>6949</v>
      </c>
      <c r="H574" t="s">
        <v>5705</v>
      </c>
      <c r="I574" t="s">
        <v>326</v>
      </c>
      <c r="J574" t="s">
        <v>70</v>
      </c>
      <c r="K574" t="s">
        <v>5700</v>
      </c>
      <c r="L574" t="s">
        <v>5701</v>
      </c>
      <c r="M574" t="s">
        <v>7051</v>
      </c>
    </row>
    <row r="575" spans="1:13">
      <c r="A575">
        <v>101157546</v>
      </c>
      <c r="B575" t="s">
        <v>127</v>
      </c>
      <c r="C575" t="s">
        <v>7039</v>
      </c>
      <c r="D575" t="s">
        <v>119</v>
      </c>
      <c r="E575" t="s">
        <v>119</v>
      </c>
      <c r="F575" s="33">
        <v>46059</v>
      </c>
      <c r="G575" t="s">
        <v>7052</v>
      </c>
      <c r="H575" t="s">
        <v>5727</v>
      </c>
      <c r="I575" t="s">
        <v>5678</v>
      </c>
      <c r="J575" t="s">
        <v>46</v>
      </c>
      <c r="K575" t="s">
        <v>5748</v>
      </c>
      <c r="L575" t="s">
        <v>5749</v>
      </c>
      <c r="M575" t="s">
        <v>7040</v>
      </c>
    </row>
    <row r="576" spans="1:13">
      <c r="A576">
        <v>101146771</v>
      </c>
      <c r="B576" t="s">
        <v>34</v>
      </c>
      <c r="C576" t="s">
        <v>7053</v>
      </c>
      <c r="D576" t="s">
        <v>39</v>
      </c>
      <c r="E576" t="s">
        <v>39</v>
      </c>
      <c r="F576" s="33">
        <v>46059</v>
      </c>
      <c r="G576" t="s">
        <v>6951</v>
      </c>
      <c r="H576" t="s">
        <v>5737</v>
      </c>
      <c r="I576" t="s">
        <v>326</v>
      </c>
      <c r="J576" t="s">
        <v>46</v>
      </c>
      <c r="K576" t="s">
        <v>5738</v>
      </c>
      <c r="L576" t="s">
        <v>5739</v>
      </c>
      <c r="M576" t="s">
        <v>7054</v>
      </c>
    </row>
    <row r="577" spans="1:13">
      <c r="A577">
        <v>101156273</v>
      </c>
      <c r="B577" t="s">
        <v>5993</v>
      </c>
      <c r="C577" t="s">
        <v>7055</v>
      </c>
      <c r="D577" t="s">
        <v>193</v>
      </c>
      <c r="E577" t="s">
        <v>193</v>
      </c>
      <c r="F577" s="33">
        <v>46059</v>
      </c>
      <c r="G577" t="s">
        <v>6958</v>
      </c>
      <c r="H577" t="s">
        <v>5705</v>
      </c>
      <c r="I577" t="s">
        <v>326</v>
      </c>
      <c r="J577" t="s">
        <v>192</v>
      </c>
      <c r="K577" t="s">
        <v>5700</v>
      </c>
      <c r="L577" t="s">
        <v>5723</v>
      </c>
      <c r="M577" t="s">
        <v>7056</v>
      </c>
    </row>
    <row r="578" spans="1:13">
      <c r="A578">
        <v>101156833</v>
      </c>
      <c r="B578" t="s">
        <v>177</v>
      </c>
      <c r="C578" t="s">
        <v>7057</v>
      </c>
      <c r="D578" t="s">
        <v>220</v>
      </c>
      <c r="E578" t="s">
        <v>220</v>
      </c>
      <c r="F578" s="33">
        <v>46059</v>
      </c>
      <c r="G578" t="s">
        <v>7058</v>
      </c>
      <c r="H578" t="s">
        <v>5705</v>
      </c>
      <c r="I578" t="s">
        <v>326</v>
      </c>
      <c r="J578" t="s">
        <v>166</v>
      </c>
      <c r="K578" t="s">
        <v>5700</v>
      </c>
      <c r="L578" t="s">
        <v>5733</v>
      </c>
      <c r="M578" t="s">
        <v>7059</v>
      </c>
    </row>
    <row r="579" spans="1:13">
      <c r="A579">
        <v>101155650</v>
      </c>
      <c r="B579" t="s">
        <v>82</v>
      </c>
      <c r="C579" t="s">
        <v>6052</v>
      </c>
      <c r="D579" t="s">
        <v>86</v>
      </c>
      <c r="E579" t="s">
        <v>86</v>
      </c>
      <c r="F579" s="33">
        <v>46058</v>
      </c>
      <c r="G579" t="s">
        <v>7060</v>
      </c>
      <c r="H579" t="s">
        <v>6027</v>
      </c>
      <c r="I579" t="s">
        <v>6348</v>
      </c>
      <c r="J579" t="s">
        <v>46</v>
      </c>
      <c r="K579" t="s">
        <v>5711</v>
      </c>
      <c r="L579" t="s">
        <v>5711</v>
      </c>
      <c r="M579" t="s">
        <v>6054</v>
      </c>
    </row>
    <row r="580" spans="1:13">
      <c r="A580">
        <v>101157232</v>
      </c>
      <c r="B580" t="s">
        <v>6314</v>
      </c>
      <c r="C580" t="s">
        <v>6779</v>
      </c>
      <c r="D580" t="s">
        <v>119</v>
      </c>
      <c r="E580" t="s">
        <v>86</v>
      </c>
      <c r="F580" s="33">
        <v>46058</v>
      </c>
      <c r="G580" t="s">
        <v>7061</v>
      </c>
      <c r="H580" t="s">
        <v>6918</v>
      </c>
      <c r="I580" t="s">
        <v>5678</v>
      </c>
      <c r="J580" t="s">
        <v>46</v>
      </c>
      <c r="K580" t="s">
        <v>5700</v>
      </c>
      <c r="L580" t="s">
        <v>5733</v>
      </c>
      <c r="M580" t="s">
        <v>6781</v>
      </c>
    </row>
    <row r="581" spans="1:13">
      <c r="A581">
        <v>101157354</v>
      </c>
      <c r="B581" t="s">
        <v>127</v>
      </c>
      <c r="C581" t="s">
        <v>7062</v>
      </c>
      <c r="D581" t="s">
        <v>220</v>
      </c>
      <c r="E581" t="s">
        <v>220</v>
      </c>
      <c r="F581" s="33">
        <v>46058</v>
      </c>
      <c r="G581" t="s">
        <v>7063</v>
      </c>
      <c r="H581" t="s">
        <v>5969</v>
      </c>
      <c r="I581" t="s">
        <v>5970</v>
      </c>
      <c r="J581" t="s">
        <v>166</v>
      </c>
      <c r="K581" t="s">
        <v>5748</v>
      </c>
      <c r="L581" t="s">
        <v>5773</v>
      </c>
      <c r="M581" t="s">
        <v>7064</v>
      </c>
    </row>
    <row r="582" spans="1:13">
      <c r="A582">
        <v>101155746</v>
      </c>
      <c r="B582" t="s">
        <v>5986</v>
      </c>
      <c r="C582" t="s">
        <v>7065</v>
      </c>
      <c r="D582" t="s">
        <v>193</v>
      </c>
      <c r="E582" t="s">
        <v>193</v>
      </c>
      <c r="F582" s="33">
        <v>46058</v>
      </c>
      <c r="G582" t="s">
        <v>6987</v>
      </c>
      <c r="H582" t="s">
        <v>5705</v>
      </c>
      <c r="I582" t="s">
        <v>326</v>
      </c>
      <c r="J582" t="s">
        <v>192</v>
      </c>
      <c r="K582" t="s">
        <v>5700</v>
      </c>
      <c r="L582" t="s">
        <v>5733</v>
      </c>
      <c r="M582" t="s">
        <v>7066</v>
      </c>
    </row>
    <row r="583" spans="1:13">
      <c r="A583">
        <v>101156948</v>
      </c>
      <c r="B583" t="s">
        <v>6509</v>
      </c>
      <c r="C583" t="s">
        <v>6717</v>
      </c>
      <c r="D583" t="s">
        <v>104</v>
      </c>
      <c r="E583" t="s">
        <v>104</v>
      </c>
      <c r="F583" s="33">
        <v>46058</v>
      </c>
      <c r="G583" t="s">
        <v>7067</v>
      </c>
      <c r="H583" t="s">
        <v>5705</v>
      </c>
      <c r="I583" t="s">
        <v>326</v>
      </c>
      <c r="J583" t="s">
        <v>70</v>
      </c>
      <c r="K583" t="s">
        <v>5700</v>
      </c>
      <c r="L583" t="s">
        <v>5701</v>
      </c>
      <c r="M583" t="s">
        <v>6719</v>
      </c>
    </row>
    <row r="584" spans="1:13">
      <c r="A584">
        <v>101156494</v>
      </c>
      <c r="B584" t="s">
        <v>7068</v>
      </c>
      <c r="C584" t="s">
        <v>7069</v>
      </c>
      <c r="D584" t="s">
        <v>86</v>
      </c>
      <c r="E584" t="s">
        <v>86</v>
      </c>
      <c r="F584" s="33">
        <v>46058</v>
      </c>
      <c r="G584" t="s">
        <v>6999</v>
      </c>
      <c r="H584" t="s">
        <v>5705</v>
      </c>
      <c r="I584" t="s">
        <v>326</v>
      </c>
      <c r="J584" t="s">
        <v>46</v>
      </c>
      <c r="K584" t="s">
        <v>5711</v>
      </c>
      <c r="L584" t="s">
        <v>5711</v>
      </c>
      <c r="M584" t="s">
        <v>7070</v>
      </c>
    </row>
    <row r="585" spans="1:13">
      <c r="A585">
        <v>101156313</v>
      </c>
      <c r="B585" t="s">
        <v>109</v>
      </c>
      <c r="C585" t="s">
        <v>6368</v>
      </c>
      <c r="D585" t="s">
        <v>131</v>
      </c>
      <c r="E585" t="s">
        <v>226</v>
      </c>
      <c r="F585" s="33">
        <v>46058</v>
      </c>
      <c r="G585" t="s">
        <v>7071</v>
      </c>
      <c r="H585" t="s">
        <v>5727</v>
      </c>
      <c r="I585" t="s">
        <v>5678</v>
      </c>
      <c r="J585" t="s">
        <v>136</v>
      </c>
      <c r="K585" t="s">
        <v>5748</v>
      </c>
      <c r="L585" t="s">
        <v>6045</v>
      </c>
      <c r="M585" t="s">
        <v>6370</v>
      </c>
    </row>
    <row r="586" spans="1:13">
      <c r="A586">
        <v>101146761</v>
      </c>
      <c r="B586" t="s">
        <v>34</v>
      </c>
      <c r="C586" t="s">
        <v>7072</v>
      </c>
      <c r="D586" t="s">
        <v>39</v>
      </c>
      <c r="E586" t="s">
        <v>39</v>
      </c>
      <c r="F586" s="33">
        <v>46058</v>
      </c>
      <c r="G586" t="s">
        <v>7019</v>
      </c>
      <c r="H586" t="s">
        <v>5737</v>
      </c>
      <c r="I586" t="s">
        <v>326</v>
      </c>
      <c r="J586" t="s">
        <v>46</v>
      </c>
      <c r="K586" t="s">
        <v>5738</v>
      </c>
      <c r="L586" t="s">
        <v>5739</v>
      </c>
      <c r="M586" t="s">
        <v>7073</v>
      </c>
    </row>
    <row r="587" spans="1:13">
      <c r="A587">
        <v>101156670</v>
      </c>
      <c r="B587" t="s">
        <v>6529</v>
      </c>
      <c r="C587" t="s">
        <v>6979</v>
      </c>
      <c r="D587" t="s">
        <v>99</v>
      </c>
      <c r="E587" t="s">
        <v>99</v>
      </c>
      <c r="F587" s="33">
        <v>46058</v>
      </c>
      <c r="G587" t="s">
        <v>7074</v>
      </c>
      <c r="H587" t="s">
        <v>5705</v>
      </c>
      <c r="I587" t="s">
        <v>326</v>
      </c>
      <c r="J587" t="s">
        <v>46</v>
      </c>
      <c r="K587" t="s">
        <v>5700</v>
      </c>
      <c r="L587" t="s">
        <v>5723</v>
      </c>
      <c r="M587" t="s">
        <v>6981</v>
      </c>
    </row>
    <row r="588" spans="1:13">
      <c r="A588">
        <v>101157214</v>
      </c>
      <c r="B588" t="s">
        <v>34</v>
      </c>
      <c r="C588" t="s">
        <v>6427</v>
      </c>
      <c r="D588" t="s">
        <v>119</v>
      </c>
      <c r="E588" t="s">
        <v>119</v>
      </c>
      <c r="F588" s="33">
        <v>46058</v>
      </c>
      <c r="G588" t="s">
        <v>7075</v>
      </c>
      <c r="H588" t="s">
        <v>5805</v>
      </c>
      <c r="I588" t="s">
        <v>5678</v>
      </c>
      <c r="J588" t="s">
        <v>46</v>
      </c>
      <c r="K588" t="s">
        <v>5738</v>
      </c>
      <c r="L588" t="s">
        <v>5739</v>
      </c>
      <c r="M588" t="s">
        <v>6429</v>
      </c>
    </row>
    <row r="589" spans="1:13">
      <c r="A589">
        <v>101146418</v>
      </c>
      <c r="B589" t="s">
        <v>34</v>
      </c>
      <c r="C589" t="s">
        <v>6427</v>
      </c>
      <c r="D589" t="s">
        <v>119</v>
      </c>
      <c r="E589" t="s">
        <v>119</v>
      </c>
      <c r="F589" s="33">
        <v>46058</v>
      </c>
      <c r="G589" t="s">
        <v>7076</v>
      </c>
      <c r="H589" t="s">
        <v>5737</v>
      </c>
      <c r="I589" t="s">
        <v>326</v>
      </c>
      <c r="J589" t="s">
        <v>46</v>
      </c>
      <c r="K589" t="s">
        <v>5738</v>
      </c>
      <c r="L589" t="s">
        <v>5739</v>
      </c>
      <c r="M589" t="s">
        <v>6429</v>
      </c>
    </row>
    <row r="590" spans="1:13">
      <c r="A590">
        <v>101146470</v>
      </c>
      <c r="B590" t="s">
        <v>34</v>
      </c>
      <c r="C590" t="s">
        <v>7077</v>
      </c>
      <c r="D590" t="s">
        <v>131</v>
      </c>
      <c r="E590" t="s">
        <v>7078</v>
      </c>
      <c r="F590" s="33">
        <v>46058</v>
      </c>
      <c r="G590" t="s">
        <v>7079</v>
      </c>
      <c r="H590" t="s">
        <v>5737</v>
      </c>
      <c r="I590" t="s">
        <v>326</v>
      </c>
      <c r="J590" t="s">
        <v>136</v>
      </c>
      <c r="K590" t="s">
        <v>5728</v>
      </c>
      <c r="L590" t="s">
        <v>5729</v>
      </c>
      <c r="M590" t="s">
        <v>7080</v>
      </c>
    </row>
    <row r="591" spans="1:13">
      <c r="A591">
        <v>101156866</v>
      </c>
      <c r="B591" t="s">
        <v>5998</v>
      </c>
      <c r="C591" t="s">
        <v>7081</v>
      </c>
      <c r="D591" t="s">
        <v>153</v>
      </c>
      <c r="E591" t="s">
        <v>153</v>
      </c>
      <c r="F591" s="33">
        <v>46058</v>
      </c>
      <c r="G591" t="s">
        <v>7082</v>
      </c>
      <c r="H591" t="s">
        <v>5705</v>
      </c>
      <c r="I591" t="s">
        <v>326</v>
      </c>
      <c r="J591" t="s">
        <v>70</v>
      </c>
      <c r="K591" t="s">
        <v>5711</v>
      </c>
      <c r="L591" t="s">
        <v>5711</v>
      </c>
      <c r="M591" t="s">
        <v>7083</v>
      </c>
    </row>
    <row r="592" spans="1:13">
      <c r="A592">
        <v>101157050</v>
      </c>
      <c r="B592" t="s">
        <v>292</v>
      </c>
      <c r="C592" t="s">
        <v>5817</v>
      </c>
      <c r="D592" t="s">
        <v>99</v>
      </c>
      <c r="E592" t="s">
        <v>99</v>
      </c>
      <c r="F592" s="33">
        <v>46058</v>
      </c>
      <c r="G592" t="s">
        <v>7084</v>
      </c>
      <c r="H592" t="s">
        <v>5699</v>
      </c>
      <c r="I592" t="s">
        <v>5678</v>
      </c>
      <c r="J592" t="s">
        <v>46</v>
      </c>
      <c r="K592" t="s">
        <v>5700</v>
      </c>
      <c r="L592" t="s">
        <v>5701</v>
      </c>
      <c r="M592" t="s">
        <v>5819</v>
      </c>
    </row>
    <row r="593" spans="1:13">
      <c r="A593">
        <v>101143255</v>
      </c>
      <c r="B593" t="s">
        <v>5745</v>
      </c>
      <c r="C593" t="s">
        <v>7085</v>
      </c>
      <c r="D593" t="s">
        <v>221</v>
      </c>
      <c r="E593" t="s">
        <v>215</v>
      </c>
      <c r="F593" s="33">
        <v>46058</v>
      </c>
      <c r="G593" t="s">
        <v>7086</v>
      </c>
      <c r="H593" t="s">
        <v>5737</v>
      </c>
      <c r="I593" t="s">
        <v>326</v>
      </c>
      <c r="J593" t="s">
        <v>247</v>
      </c>
      <c r="K593" t="s">
        <v>5748</v>
      </c>
      <c r="L593" t="s">
        <v>5773</v>
      </c>
      <c r="M593" t="s">
        <v>7087</v>
      </c>
    </row>
    <row r="594" spans="1:13">
      <c r="A594">
        <v>101146567</v>
      </c>
      <c r="B594" t="s">
        <v>34</v>
      </c>
      <c r="C594" t="s">
        <v>7088</v>
      </c>
      <c r="D594" t="s">
        <v>131</v>
      </c>
      <c r="E594" t="s">
        <v>7078</v>
      </c>
      <c r="F594" s="33">
        <v>46058</v>
      </c>
      <c r="G594" t="s">
        <v>7079</v>
      </c>
      <c r="H594" t="s">
        <v>5737</v>
      </c>
      <c r="I594" t="s">
        <v>326</v>
      </c>
      <c r="J594" t="s">
        <v>136</v>
      </c>
      <c r="K594" t="s">
        <v>5728</v>
      </c>
      <c r="L594" t="s">
        <v>5729</v>
      </c>
      <c r="M594" t="s">
        <v>7089</v>
      </c>
    </row>
    <row r="595" spans="1:13">
      <c r="A595">
        <v>101156879</v>
      </c>
      <c r="B595" t="s">
        <v>5998</v>
      </c>
      <c r="C595" t="s">
        <v>5999</v>
      </c>
      <c r="D595" t="s">
        <v>64</v>
      </c>
      <c r="E595" t="s">
        <v>64</v>
      </c>
      <c r="F595" s="33">
        <v>46058</v>
      </c>
      <c r="G595" t="s">
        <v>7090</v>
      </c>
      <c r="H595" t="s">
        <v>5777</v>
      </c>
      <c r="I595" t="s">
        <v>5678</v>
      </c>
      <c r="J595" t="s">
        <v>70</v>
      </c>
      <c r="K595" t="s">
        <v>5711</v>
      </c>
      <c r="L595" t="s">
        <v>5711</v>
      </c>
      <c r="M595" t="s">
        <v>6001</v>
      </c>
    </row>
    <row r="596" spans="1:13">
      <c r="A596">
        <v>101146368</v>
      </c>
      <c r="B596" t="s">
        <v>34</v>
      </c>
      <c r="C596" t="s">
        <v>7091</v>
      </c>
      <c r="D596" t="s">
        <v>99</v>
      </c>
      <c r="E596" t="s">
        <v>99</v>
      </c>
      <c r="F596" s="33">
        <v>46058</v>
      </c>
      <c r="G596" t="s">
        <v>7092</v>
      </c>
      <c r="H596" t="s">
        <v>5737</v>
      </c>
      <c r="I596" t="s">
        <v>326</v>
      </c>
      <c r="J596" t="s">
        <v>46</v>
      </c>
      <c r="K596" t="s">
        <v>5728</v>
      </c>
      <c r="L596" t="s">
        <v>5729</v>
      </c>
      <c r="M596" t="s">
        <v>7093</v>
      </c>
    </row>
    <row r="597" spans="1:13">
      <c r="A597">
        <v>101156271</v>
      </c>
      <c r="B597" t="s">
        <v>5993</v>
      </c>
      <c r="C597" t="s">
        <v>7094</v>
      </c>
      <c r="D597" t="s">
        <v>220</v>
      </c>
      <c r="E597" t="s">
        <v>220</v>
      </c>
      <c r="F597" s="33">
        <v>46058</v>
      </c>
      <c r="G597" t="s">
        <v>7095</v>
      </c>
      <c r="H597" t="s">
        <v>5705</v>
      </c>
      <c r="I597" t="s">
        <v>326</v>
      </c>
      <c r="J597" t="s">
        <v>166</v>
      </c>
      <c r="K597" t="s">
        <v>5800</v>
      </c>
      <c r="L597" t="s">
        <v>5801</v>
      </c>
      <c r="M597" t="s">
        <v>7096</v>
      </c>
    </row>
    <row r="598" spans="1:13">
      <c r="A598">
        <v>101157034</v>
      </c>
      <c r="B598" t="s">
        <v>34</v>
      </c>
      <c r="C598" t="s">
        <v>6289</v>
      </c>
      <c r="D598" t="s">
        <v>131</v>
      </c>
      <c r="E598" t="s">
        <v>226</v>
      </c>
      <c r="F598" s="33">
        <v>46058</v>
      </c>
      <c r="G598" t="s">
        <v>7097</v>
      </c>
      <c r="H598" t="s">
        <v>67</v>
      </c>
      <c r="I598" t="s">
        <v>5678</v>
      </c>
      <c r="J598" t="s">
        <v>136</v>
      </c>
      <c r="K598" t="s">
        <v>5728</v>
      </c>
      <c r="L598" t="s">
        <v>5729</v>
      </c>
      <c r="M598" t="s">
        <v>6291</v>
      </c>
    </row>
    <row r="599" spans="1:13">
      <c r="A599">
        <v>101156823</v>
      </c>
      <c r="B599" t="s">
        <v>177</v>
      </c>
      <c r="C599" t="s">
        <v>7098</v>
      </c>
      <c r="D599" t="s">
        <v>161</v>
      </c>
      <c r="E599" t="s">
        <v>161</v>
      </c>
      <c r="F599" s="33">
        <v>46058</v>
      </c>
      <c r="G599" t="s">
        <v>7099</v>
      </c>
      <c r="H599" t="s">
        <v>5705</v>
      </c>
      <c r="I599" t="s">
        <v>326</v>
      </c>
      <c r="J599" t="s">
        <v>166</v>
      </c>
      <c r="K599" t="s">
        <v>5700</v>
      </c>
      <c r="L599" t="s">
        <v>5733</v>
      </c>
      <c r="M599" t="s">
        <v>7100</v>
      </c>
    </row>
    <row r="600" spans="1:13">
      <c r="A600">
        <v>101156493</v>
      </c>
      <c r="B600" t="s">
        <v>5807</v>
      </c>
      <c r="C600" t="s">
        <v>7101</v>
      </c>
      <c r="D600" t="s">
        <v>104</v>
      </c>
      <c r="E600" t="s">
        <v>104</v>
      </c>
      <c r="F600" s="33">
        <v>46058</v>
      </c>
      <c r="G600" t="s">
        <v>7067</v>
      </c>
      <c r="H600" t="s">
        <v>5705</v>
      </c>
      <c r="I600" t="s">
        <v>326</v>
      </c>
      <c r="J600" t="s">
        <v>70</v>
      </c>
      <c r="K600" t="s">
        <v>5700</v>
      </c>
      <c r="L600" t="s">
        <v>5723</v>
      </c>
      <c r="M600" t="s">
        <v>7102</v>
      </c>
    </row>
    <row r="601" spans="1:13">
      <c r="A601">
        <v>101156947</v>
      </c>
      <c r="B601" t="s">
        <v>6509</v>
      </c>
      <c r="C601" t="s">
        <v>6711</v>
      </c>
      <c r="D601" t="s">
        <v>104</v>
      </c>
      <c r="E601" t="s">
        <v>104</v>
      </c>
      <c r="F601" s="33">
        <v>46058</v>
      </c>
      <c r="G601" t="s">
        <v>7067</v>
      </c>
      <c r="H601" t="s">
        <v>5705</v>
      </c>
      <c r="I601" t="s">
        <v>326</v>
      </c>
      <c r="J601" t="s">
        <v>70</v>
      </c>
      <c r="K601" t="s">
        <v>5700</v>
      </c>
      <c r="L601" t="s">
        <v>5701</v>
      </c>
      <c r="M601" t="s">
        <v>6713</v>
      </c>
    </row>
    <row r="602" spans="1:13">
      <c r="A602">
        <v>101143318</v>
      </c>
      <c r="B602" t="s">
        <v>5745</v>
      </c>
      <c r="C602" t="s">
        <v>7103</v>
      </c>
      <c r="D602" t="s">
        <v>221</v>
      </c>
      <c r="E602" t="s">
        <v>215</v>
      </c>
      <c r="F602" s="33">
        <v>46058</v>
      </c>
      <c r="G602" t="s">
        <v>7025</v>
      </c>
      <c r="H602" t="s">
        <v>5737</v>
      </c>
      <c r="I602" t="s">
        <v>326</v>
      </c>
      <c r="J602" t="s">
        <v>247</v>
      </c>
      <c r="K602" t="s">
        <v>5748</v>
      </c>
      <c r="L602" t="s">
        <v>5773</v>
      </c>
      <c r="M602" t="s">
        <v>7104</v>
      </c>
    </row>
    <row r="603" spans="1:13">
      <c r="A603">
        <v>101156822</v>
      </c>
      <c r="B603" t="s">
        <v>177</v>
      </c>
      <c r="C603" t="s">
        <v>7105</v>
      </c>
      <c r="D603" t="s">
        <v>193</v>
      </c>
      <c r="E603" t="s">
        <v>193</v>
      </c>
      <c r="F603" s="33">
        <v>46058</v>
      </c>
      <c r="G603" t="s">
        <v>6987</v>
      </c>
      <c r="H603" t="s">
        <v>5705</v>
      </c>
      <c r="I603" t="s">
        <v>326</v>
      </c>
      <c r="J603" t="s">
        <v>192</v>
      </c>
      <c r="K603" t="s">
        <v>5700</v>
      </c>
      <c r="L603" t="s">
        <v>5701</v>
      </c>
      <c r="M603" t="s">
        <v>7106</v>
      </c>
    </row>
    <row r="604" spans="1:13">
      <c r="A604">
        <v>101146562</v>
      </c>
      <c r="B604" t="s">
        <v>34</v>
      </c>
      <c r="C604" t="s">
        <v>7107</v>
      </c>
      <c r="D604" t="s">
        <v>39</v>
      </c>
      <c r="E604" t="s">
        <v>39</v>
      </c>
      <c r="F604" s="33">
        <v>46058</v>
      </c>
      <c r="G604" t="s">
        <v>7019</v>
      </c>
      <c r="H604" t="s">
        <v>5737</v>
      </c>
      <c r="I604" t="s">
        <v>326</v>
      </c>
      <c r="J604" t="s">
        <v>46</v>
      </c>
      <c r="K604" t="s">
        <v>5728</v>
      </c>
      <c r="L604" t="s">
        <v>5729</v>
      </c>
      <c r="M604" t="s">
        <v>7108</v>
      </c>
    </row>
    <row r="605" spans="1:13">
      <c r="A605">
        <v>101146541</v>
      </c>
      <c r="B605" t="s">
        <v>34</v>
      </c>
      <c r="C605" t="s">
        <v>7109</v>
      </c>
      <c r="D605" t="s">
        <v>119</v>
      </c>
      <c r="E605" t="s">
        <v>119</v>
      </c>
      <c r="F605" s="33">
        <v>46058</v>
      </c>
      <c r="G605" t="s">
        <v>6987</v>
      </c>
      <c r="H605" t="s">
        <v>5737</v>
      </c>
      <c r="I605" t="s">
        <v>326</v>
      </c>
      <c r="J605" t="s">
        <v>46</v>
      </c>
      <c r="K605" t="s">
        <v>5728</v>
      </c>
      <c r="L605" t="s">
        <v>5729</v>
      </c>
      <c r="M605" t="s">
        <v>7110</v>
      </c>
    </row>
    <row r="606" spans="1:13">
      <c r="A606">
        <v>101156534</v>
      </c>
      <c r="B606" t="s">
        <v>34</v>
      </c>
      <c r="C606" t="s">
        <v>7111</v>
      </c>
      <c r="D606" t="s">
        <v>238</v>
      </c>
      <c r="E606" t="s">
        <v>64</v>
      </c>
      <c r="F606" s="33">
        <v>46058</v>
      </c>
      <c r="G606" t="s">
        <v>7112</v>
      </c>
      <c r="H606" t="s">
        <v>5777</v>
      </c>
      <c r="I606" t="s">
        <v>5678</v>
      </c>
      <c r="J606" t="s">
        <v>136</v>
      </c>
      <c r="K606" t="s">
        <v>5738</v>
      </c>
      <c r="L606" t="s">
        <v>5739</v>
      </c>
      <c r="M606" t="s">
        <v>7113</v>
      </c>
    </row>
    <row r="607" spans="1:13">
      <c r="A607">
        <v>101157006</v>
      </c>
      <c r="B607" t="s">
        <v>5862</v>
      </c>
      <c r="C607" t="s">
        <v>7114</v>
      </c>
      <c r="D607" t="s">
        <v>265</v>
      </c>
      <c r="E607" t="s">
        <v>265</v>
      </c>
      <c r="F607" s="33">
        <v>46058</v>
      </c>
      <c r="G607" t="s">
        <v>7115</v>
      </c>
      <c r="H607" t="s">
        <v>5705</v>
      </c>
      <c r="I607" t="s">
        <v>326</v>
      </c>
      <c r="J607" t="s">
        <v>192</v>
      </c>
      <c r="K607" t="s">
        <v>5778</v>
      </c>
      <c r="L607" t="s">
        <v>6192</v>
      </c>
      <c r="M607" t="s">
        <v>7116</v>
      </c>
    </row>
    <row r="608" spans="1:13">
      <c r="A608">
        <v>101157319</v>
      </c>
      <c r="B608" t="s">
        <v>127</v>
      </c>
      <c r="C608" t="s">
        <v>6500</v>
      </c>
      <c r="D608" t="s">
        <v>131</v>
      </c>
      <c r="E608" t="s">
        <v>7078</v>
      </c>
      <c r="F608" s="33">
        <v>46058</v>
      </c>
      <c r="G608" t="s">
        <v>7117</v>
      </c>
      <c r="H608" t="s">
        <v>67</v>
      </c>
      <c r="I608" t="s">
        <v>5678</v>
      </c>
      <c r="J608" t="s">
        <v>136</v>
      </c>
      <c r="K608" t="s">
        <v>5738</v>
      </c>
      <c r="L608" t="s">
        <v>5739</v>
      </c>
      <c r="M608" t="s">
        <v>6502</v>
      </c>
    </row>
    <row r="609" spans="1:13">
      <c r="A609">
        <v>101156705</v>
      </c>
      <c r="B609" t="s">
        <v>195</v>
      </c>
      <c r="C609" t="s">
        <v>7118</v>
      </c>
      <c r="D609" t="s">
        <v>161</v>
      </c>
      <c r="E609" t="s">
        <v>161</v>
      </c>
      <c r="F609" s="33">
        <v>46058</v>
      </c>
      <c r="G609" t="s">
        <v>7099</v>
      </c>
      <c r="H609" t="s">
        <v>5705</v>
      </c>
      <c r="I609" t="s">
        <v>326</v>
      </c>
      <c r="J609" t="s">
        <v>166</v>
      </c>
      <c r="K609" t="s">
        <v>5778</v>
      </c>
      <c r="L609" t="s">
        <v>182</v>
      </c>
      <c r="M609" t="s">
        <v>7119</v>
      </c>
    </row>
    <row r="610" spans="1:13">
      <c r="A610">
        <v>101156376</v>
      </c>
      <c r="B610" t="s">
        <v>204</v>
      </c>
      <c r="C610" t="s">
        <v>7120</v>
      </c>
      <c r="D610" t="s">
        <v>193</v>
      </c>
      <c r="E610" t="s">
        <v>193</v>
      </c>
      <c r="F610" s="33">
        <v>46058</v>
      </c>
      <c r="G610" t="s">
        <v>6987</v>
      </c>
      <c r="H610" t="s">
        <v>5705</v>
      </c>
      <c r="I610" t="s">
        <v>326</v>
      </c>
      <c r="J610" t="s">
        <v>192</v>
      </c>
      <c r="K610" t="s">
        <v>5711</v>
      </c>
      <c r="L610" t="s">
        <v>5711</v>
      </c>
      <c r="M610" t="s">
        <v>7121</v>
      </c>
    </row>
    <row r="611" spans="1:13">
      <c r="A611">
        <v>101157443</v>
      </c>
      <c r="B611" t="s">
        <v>34</v>
      </c>
      <c r="C611" t="s">
        <v>7021</v>
      </c>
      <c r="D611" t="s">
        <v>99</v>
      </c>
      <c r="E611" t="s">
        <v>99</v>
      </c>
      <c r="F611" s="33">
        <v>46058</v>
      </c>
      <c r="G611" t="s">
        <v>7122</v>
      </c>
      <c r="H611" t="s">
        <v>67</v>
      </c>
      <c r="I611" t="s">
        <v>5678</v>
      </c>
      <c r="J611" t="s">
        <v>46</v>
      </c>
      <c r="K611" t="s">
        <v>5738</v>
      </c>
      <c r="L611" t="s">
        <v>5739</v>
      </c>
      <c r="M611" t="s">
        <v>7023</v>
      </c>
    </row>
    <row r="612" spans="1:13">
      <c r="A612">
        <v>101156470</v>
      </c>
      <c r="B612" t="s">
        <v>6270</v>
      </c>
      <c r="C612" t="s">
        <v>7123</v>
      </c>
      <c r="D612" t="s">
        <v>86</v>
      </c>
      <c r="E612" t="s">
        <v>86</v>
      </c>
      <c r="F612" s="33">
        <v>46058</v>
      </c>
      <c r="G612" t="s">
        <v>6999</v>
      </c>
      <c r="H612" t="s">
        <v>5705</v>
      </c>
      <c r="I612" t="s">
        <v>326</v>
      </c>
      <c r="J612" t="s">
        <v>46</v>
      </c>
      <c r="K612" t="s">
        <v>5800</v>
      </c>
      <c r="L612" t="s">
        <v>5801</v>
      </c>
      <c r="M612" t="s">
        <v>7124</v>
      </c>
    </row>
    <row r="613" spans="1:13">
      <c r="A613">
        <v>101157336</v>
      </c>
      <c r="B613" t="s">
        <v>5745</v>
      </c>
      <c r="C613" t="s">
        <v>7103</v>
      </c>
      <c r="D613" t="s">
        <v>221</v>
      </c>
      <c r="E613" t="s">
        <v>215</v>
      </c>
      <c r="F613" s="33">
        <v>46058</v>
      </c>
      <c r="G613" t="s">
        <v>7125</v>
      </c>
      <c r="H613" t="s">
        <v>67</v>
      </c>
      <c r="I613" t="s">
        <v>5678</v>
      </c>
      <c r="J613" t="s">
        <v>247</v>
      </c>
      <c r="K613" t="s">
        <v>5748</v>
      </c>
      <c r="L613" t="s">
        <v>5773</v>
      </c>
      <c r="M613" t="s">
        <v>7104</v>
      </c>
    </row>
    <row r="614" spans="1:13">
      <c r="A614">
        <v>101155720</v>
      </c>
      <c r="B614" t="s">
        <v>5986</v>
      </c>
      <c r="C614" t="s">
        <v>7126</v>
      </c>
      <c r="D614" t="s">
        <v>153</v>
      </c>
      <c r="E614" t="s">
        <v>153</v>
      </c>
      <c r="F614" s="33">
        <v>46058</v>
      </c>
      <c r="G614" t="s">
        <v>7127</v>
      </c>
      <c r="H614" t="s">
        <v>5705</v>
      </c>
      <c r="I614" t="s">
        <v>326</v>
      </c>
      <c r="J614" t="s">
        <v>70</v>
      </c>
      <c r="K614" t="s">
        <v>5778</v>
      </c>
      <c r="L614" t="s">
        <v>182</v>
      </c>
      <c r="M614" t="s">
        <v>7128</v>
      </c>
    </row>
    <row r="615" spans="1:13">
      <c r="A615">
        <v>101156270</v>
      </c>
      <c r="B615" t="s">
        <v>5993</v>
      </c>
      <c r="C615" t="s">
        <v>5994</v>
      </c>
      <c r="D615" t="s">
        <v>220</v>
      </c>
      <c r="E615" t="s">
        <v>220</v>
      </c>
      <c r="F615" s="33">
        <v>46058</v>
      </c>
      <c r="G615" t="s">
        <v>7095</v>
      </c>
      <c r="H615" t="s">
        <v>5705</v>
      </c>
      <c r="I615" t="s">
        <v>326</v>
      </c>
      <c r="J615" t="s">
        <v>166</v>
      </c>
      <c r="K615" t="s">
        <v>5800</v>
      </c>
      <c r="L615" t="s">
        <v>5801</v>
      </c>
      <c r="M615" t="s">
        <v>5997</v>
      </c>
    </row>
    <row r="616" spans="1:13">
      <c r="A616">
        <v>101146510</v>
      </c>
      <c r="B616" t="s">
        <v>34</v>
      </c>
      <c r="C616" t="s">
        <v>7129</v>
      </c>
      <c r="D616" t="s">
        <v>119</v>
      </c>
      <c r="E616" t="s">
        <v>119</v>
      </c>
      <c r="F616" s="33">
        <v>46058</v>
      </c>
      <c r="G616" t="s">
        <v>6987</v>
      </c>
      <c r="H616" t="s">
        <v>5737</v>
      </c>
      <c r="I616" t="s">
        <v>326</v>
      </c>
      <c r="J616" t="s">
        <v>46</v>
      </c>
      <c r="K616" t="s">
        <v>5738</v>
      </c>
      <c r="L616" t="s">
        <v>5739</v>
      </c>
      <c r="M616" t="s">
        <v>7130</v>
      </c>
    </row>
    <row r="617" spans="1:13">
      <c r="A617">
        <v>101146537</v>
      </c>
      <c r="B617" t="s">
        <v>34</v>
      </c>
      <c r="C617" t="s">
        <v>7131</v>
      </c>
      <c r="D617" t="s">
        <v>39</v>
      </c>
      <c r="E617" t="s">
        <v>39</v>
      </c>
      <c r="F617" s="33">
        <v>46058</v>
      </c>
      <c r="G617" t="s">
        <v>7019</v>
      </c>
      <c r="H617" t="s">
        <v>5737</v>
      </c>
      <c r="I617" t="s">
        <v>326</v>
      </c>
      <c r="J617" t="s">
        <v>46</v>
      </c>
      <c r="K617" t="s">
        <v>5728</v>
      </c>
      <c r="L617" t="s">
        <v>5729</v>
      </c>
      <c r="M617" t="s">
        <v>7132</v>
      </c>
    </row>
    <row r="618" spans="1:13">
      <c r="A618">
        <v>101155781</v>
      </c>
      <c r="B618" t="s">
        <v>5978</v>
      </c>
      <c r="C618" t="s">
        <v>7133</v>
      </c>
      <c r="D618" t="s">
        <v>265</v>
      </c>
      <c r="E618" t="s">
        <v>265</v>
      </c>
      <c r="F618" s="33">
        <v>46058</v>
      </c>
      <c r="G618" t="s">
        <v>7115</v>
      </c>
      <c r="H618" t="s">
        <v>5705</v>
      </c>
      <c r="I618" t="s">
        <v>326</v>
      </c>
      <c r="J618" t="s">
        <v>192</v>
      </c>
      <c r="K618" t="s">
        <v>5778</v>
      </c>
      <c r="L618" t="s">
        <v>5981</v>
      </c>
      <c r="M618" t="s">
        <v>7134</v>
      </c>
    </row>
    <row r="619" spans="1:13">
      <c r="A619">
        <v>101155732</v>
      </c>
      <c r="B619" t="s">
        <v>5986</v>
      </c>
      <c r="C619" t="s">
        <v>7135</v>
      </c>
      <c r="D619" t="s">
        <v>193</v>
      </c>
      <c r="E619" t="s">
        <v>193</v>
      </c>
      <c r="F619" s="33">
        <v>46058</v>
      </c>
      <c r="G619" t="s">
        <v>6987</v>
      </c>
      <c r="H619" t="s">
        <v>5705</v>
      </c>
      <c r="I619" t="s">
        <v>326</v>
      </c>
      <c r="J619" t="s">
        <v>192</v>
      </c>
      <c r="K619" t="s">
        <v>5778</v>
      </c>
      <c r="L619" t="s">
        <v>182</v>
      </c>
      <c r="M619" t="s">
        <v>7136</v>
      </c>
    </row>
    <row r="620" spans="1:13">
      <c r="A620">
        <v>101146561</v>
      </c>
      <c r="B620" t="s">
        <v>34</v>
      </c>
      <c r="C620" t="s">
        <v>7137</v>
      </c>
      <c r="D620" t="s">
        <v>39</v>
      </c>
      <c r="E620" t="s">
        <v>39</v>
      </c>
      <c r="F620" s="33">
        <v>46058</v>
      </c>
      <c r="G620" t="s">
        <v>7019</v>
      </c>
      <c r="H620" t="s">
        <v>5737</v>
      </c>
      <c r="I620" t="s">
        <v>326</v>
      </c>
      <c r="J620" t="s">
        <v>46</v>
      </c>
      <c r="K620" t="s">
        <v>5728</v>
      </c>
      <c r="L620" t="s">
        <v>5729</v>
      </c>
      <c r="M620" t="s">
        <v>7138</v>
      </c>
    </row>
    <row r="621" spans="1:13">
      <c r="A621">
        <v>101155684</v>
      </c>
      <c r="B621" t="s">
        <v>5899</v>
      </c>
      <c r="C621" t="s">
        <v>7139</v>
      </c>
      <c r="D621" t="s">
        <v>131</v>
      </c>
      <c r="E621" t="s">
        <v>226</v>
      </c>
      <c r="F621" s="33">
        <v>46057</v>
      </c>
      <c r="G621" t="s">
        <v>7140</v>
      </c>
      <c r="H621" t="s">
        <v>6171</v>
      </c>
      <c r="I621" t="s">
        <v>5678</v>
      </c>
      <c r="J621" t="s">
        <v>136</v>
      </c>
      <c r="K621" t="s">
        <v>5700</v>
      </c>
      <c r="L621" t="s">
        <v>5723</v>
      </c>
      <c r="M621" t="s">
        <v>7141</v>
      </c>
    </row>
    <row r="622" spans="1:13">
      <c r="A622">
        <v>101155369</v>
      </c>
      <c r="B622" t="s">
        <v>204</v>
      </c>
      <c r="C622" t="s">
        <v>7142</v>
      </c>
      <c r="D622" t="s">
        <v>193</v>
      </c>
      <c r="E622" t="s">
        <v>193</v>
      </c>
      <c r="F622" s="33">
        <v>46057</v>
      </c>
      <c r="G622" t="s">
        <v>7143</v>
      </c>
      <c r="H622" t="s">
        <v>5757</v>
      </c>
      <c r="I622" t="s">
        <v>5678</v>
      </c>
      <c r="J622" t="s">
        <v>192</v>
      </c>
      <c r="K622" t="s">
        <v>5700</v>
      </c>
      <c r="L622" t="s">
        <v>5723</v>
      </c>
      <c r="M622" t="s">
        <v>7144</v>
      </c>
    </row>
    <row r="623" spans="1:13">
      <c r="A623">
        <v>101156524</v>
      </c>
      <c r="B623" t="s">
        <v>7145</v>
      </c>
      <c r="C623" t="s">
        <v>7146</v>
      </c>
      <c r="D623" t="s">
        <v>86</v>
      </c>
      <c r="E623" t="s">
        <v>86</v>
      </c>
      <c r="F623" s="33">
        <v>46057</v>
      </c>
      <c r="G623" t="s">
        <v>7147</v>
      </c>
      <c r="H623" t="s">
        <v>5705</v>
      </c>
      <c r="I623" t="s">
        <v>326</v>
      </c>
      <c r="J623" t="s">
        <v>46</v>
      </c>
      <c r="K623" t="s">
        <v>5700</v>
      </c>
      <c r="L623" t="s">
        <v>5701</v>
      </c>
      <c r="M623" t="s">
        <v>7148</v>
      </c>
    </row>
    <row r="624" spans="1:13">
      <c r="A624">
        <v>101155625</v>
      </c>
      <c r="B624" t="s">
        <v>127</v>
      </c>
      <c r="C624" t="s">
        <v>6047</v>
      </c>
      <c r="D624" t="s">
        <v>131</v>
      </c>
      <c r="E624" t="s">
        <v>226</v>
      </c>
      <c r="F624" s="33">
        <v>46057</v>
      </c>
      <c r="G624" t="s">
        <v>7149</v>
      </c>
      <c r="H624" t="s">
        <v>67</v>
      </c>
      <c r="I624" t="s">
        <v>5678</v>
      </c>
      <c r="J624" t="s">
        <v>136</v>
      </c>
      <c r="K624" t="s">
        <v>5738</v>
      </c>
      <c r="L624" t="s">
        <v>5739</v>
      </c>
      <c r="M624" t="s">
        <v>6049</v>
      </c>
    </row>
    <row r="625" spans="1:13">
      <c r="A625">
        <v>101141804</v>
      </c>
      <c r="B625" t="s">
        <v>82</v>
      </c>
      <c r="C625" t="s">
        <v>5890</v>
      </c>
      <c r="D625" t="s">
        <v>99</v>
      </c>
      <c r="E625" t="s">
        <v>99</v>
      </c>
      <c r="F625" s="33">
        <v>46057</v>
      </c>
      <c r="G625" t="s">
        <v>7150</v>
      </c>
      <c r="H625" t="s">
        <v>5705</v>
      </c>
      <c r="I625" t="s">
        <v>326</v>
      </c>
      <c r="J625" t="s">
        <v>46</v>
      </c>
      <c r="K625" t="s">
        <v>5711</v>
      </c>
      <c r="L625" t="s">
        <v>5711</v>
      </c>
      <c r="M625" t="s">
        <v>5892</v>
      </c>
    </row>
    <row r="626" spans="1:13">
      <c r="A626">
        <v>101143398</v>
      </c>
      <c r="B626" t="s">
        <v>5745</v>
      </c>
      <c r="C626" t="s">
        <v>7151</v>
      </c>
      <c r="D626" t="s">
        <v>215</v>
      </c>
      <c r="E626" t="s">
        <v>215</v>
      </c>
      <c r="F626" s="33">
        <v>46057</v>
      </c>
      <c r="G626" t="s">
        <v>7152</v>
      </c>
      <c r="H626" t="s">
        <v>5737</v>
      </c>
      <c r="I626" t="s">
        <v>326</v>
      </c>
      <c r="J626" t="s">
        <v>247</v>
      </c>
      <c r="K626" t="s">
        <v>5836</v>
      </c>
      <c r="L626" t="s">
        <v>5837</v>
      </c>
      <c r="M626" t="s">
        <v>7153</v>
      </c>
    </row>
    <row r="627" spans="1:13">
      <c r="A627">
        <v>101156098</v>
      </c>
      <c r="B627" t="s">
        <v>127</v>
      </c>
      <c r="C627" t="s">
        <v>6274</v>
      </c>
      <c r="D627" t="s">
        <v>119</v>
      </c>
      <c r="E627" t="s">
        <v>86</v>
      </c>
      <c r="F627" s="33">
        <v>46057</v>
      </c>
      <c r="G627" t="s">
        <v>7154</v>
      </c>
      <c r="H627" t="s">
        <v>67</v>
      </c>
      <c r="I627" t="s">
        <v>5678</v>
      </c>
      <c r="J627" t="s">
        <v>46</v>
      </c>
      <c r="K627" t="s">
        <v>5748</v>
      </c>
      <c r="L627" t="s">
        <v>5773</v>
      </c>
      <c r="M627" t="s">
        <v>6276</v>
      </c>
    </row>
    <row r="628" spans="1:13">
      <c r="A628">
        <v>101155047</v>
      </c>
      <c r="B628" t="s">
        <v>109</v>
      </c>
      <c r="C628" t="s">
        <v>6137</v>
      </c>
      <c r="D628" t="s">
        <v>39</v>
      </c>
      <c r="E628" t="s">
        <v>119</v>
      </c>
      <c r="F628" s="33">
        <v>46057</v>
      </c>
      <c r="G628" t="s">
        <v>7155</v>
      </c>
      <c r="H628" t="s">
        <v>5727</v>
      </c>
      <c r="I628" t="s">
        <v>5678</v>
      </c>
      <c r="J628" t="s">
        <v>46</v>
      </c>
      <c r="K628" t="s">
        <v>5748</v>
      </c>
      <c r="L628" t="s">
        <v>6045</v>
      </c>
      <c r="M628" t="s">
        <v>6139</v>
      </c>
    </row>
    <row r="629" spans="1:13">
      <c r="A629">
        <v>101156426</v>
      </c>
      <c r="B629" t="s">
        <v>34</v>
      </c>
      <c r="C629" t="s">
        <v>6776</v>
      </c>
      <c r="D629" t="s">
        <v>131</v>
      </c>
      <c r="E629" t="s">
        <v>226</v>
      </c>
      <c r="F629" s="33">
        <v>46057</v>
      </c>
      <c r="G629" t="s">
        <v>7156</v>
      </c>
      <c r="H629" t="s">
        <v>5727</v>
      </c>
      <c r="I629" t="s">
        <v>5678</v>
      </c>
      <c r="J629" t="s">
        <v>136</v>
      </c>
      <c r="K629" t="s">
        <v>5728</v>
      </c>
      <c r="L629" t="s">
        <v>5729</v>
      </c>
      <c r="M629" t="s">
        <v>6778</v>
      </c>
    </row>
    <row r="630" spans="1:13">
      <c r="A630">
        <v>101146455</v>
      </c>
      <c r="B630" t="s">
        <v>34</v>
      </c>
      <c r="C630" t="s">
        <v>5896</v>
      </c>
      <c r="D630" t="s">
        <v>99</v>
      </c>
      <c r="E630" t="s">
        <v>99</v>
      </c>
      <c r="F630" s="33">
        <v>46057</v>
      </c>
      <c r="G630" t="s">
        <v>7157</v>
      </c>
      <c r="H630" t="s">
        <v>5737</v>
      </c>
      <c r="I630" t="s">
        <v>326</v>
      </c>
      <c r="J630" t="s">
        <v>46</v>
      </c>
      <c r="K630" t="s">
        <v>5738</v>
      </c>
      <c r="L630" t="s">
        <v>5739</v>
      </c>
      <c r="M630" t="s">
        <v>5898</v>
      </c>
    </row>
    <row r="631" spans="1:13">
      <c r="A631">
        <v>101156509</v>
      </c>
      <c r="B631" t="s">
        <v>34</v>
      </c>
      <c r="C631" t="s">
        <v>7158</v>
      </c>
      <c r="D631" t="s">
        <v>104</v>
      </c>
      <c r="E631" t="s">
        <v>104</v>
      </c>
      <c r="F631" s="33">
        <v>46057</v>
      </c>
      <c r="G631" t="s">
        <v>7159</v>
      </c>
      <c r="H631" t="s">
        <v>5727</v>
      </c>
      <c r="I631" t="s">
        <v>5678</v>
      </c>
      <c r="J631" t="s">
        <v>70</v>
      </c>
      <c r="K631" t="s">
        <v>5728</v>
      </c>
      <c r="L631" t="s">
        <v>5729</v>
      </c>
      <c r="M631" t="s">
        <v>7160</v>
      </c>
    </row>
    <row r="632" spans="1:13">
      <c r="A632">
        <v>101143352</v>
      </c>
      <c r="B632" t="s">
        <v>5745</v>
      </c>
      <c r="C632" t="s">
        <v>7161</v>
      </c>
      <c r="D632" t="s">
        <v>215</v>
      </c>
      <c r="E632" t="s">
        <v>215</v>
      </c>
      <c r="F632" s="33">
        <v>46057</v>
      </c>
      <c r="G632" t="s">
        <v>7152</v>
      </c>
      <c r="H632" t="s">
        <v>5737</v>
      </c>
      <c r="I632" t="s">
        <v>326</v>
      </c>
      <c r="J632" t="s">
        <v>247</v>
      </c>
      <c r="K632" t="s">
        <v>5836</v>
      </c>
      <c r="L632" t="s">
        <v>6126</v>
      </c>
      <c r="M632" t="s">
        <v>7162</v>
      </c>
    </row>
    <row r="633" spans="1:13">
      <c r="A633">
        <v>101156522</v>
      </c>
      <c r="B633" t="s">
        <v>7163</v>
      </c>
      <c r="C633" t="s">
        <v>7164</v>
      </c>
      <c r="D633" t="s">
        <v>86</v>
      </c>
      <c r="E633" t="s">
        <v>86</v>
      </c>
      <c r="F633" s="33">
        <v>46057</v>
      </c>
      <c r="G633" t="s">
        <v>7165</v>
      </c>
      <c r="H633" t="s">
        <v>5705</v>
      </c>
      <c r="I633" t="s">
        <v>326</v>
      </c>
      <c r="J633" t="s">
        <v>46</v>
      </c>
      <c r="K633" t="s">
        <v>5700</v>
      </c>
      <c r="L633" t="s">
        <v>5723</v>
      </c>
      <c r="M633" t="s">
        <v>7166</v>
      </c>
    </row>
    <row r="634" spans="1:13">
      <c r="A634">
        <v>101146104</v>
      </c>
      <c r="B634" t="s">
        <v>34</v>
      </c>
      <c r="C634" t="s">
        <v>7158</v>
      </c>
      <c r="D634" t="s">
        <v>104</v>
      </c>
      <c r="E634" t="s">
        <v>104</v>
      </c>
      <c r="F634" s="33">
        <v>46057</v>
      </c>
      <c r="G634" t="s">
        <v>7167</v>
      </c>
      <c r="H634" t="s">
        <v>5737</v>
      </c>
      <c r="I634" t="s">
        <v>326</v>
      </c>
      <c r="J634" t="s">
        <v>70</v>
      </c>
      <c r="K634" t="s">
        <v>5728</v>
      </c>
      <c r="L634" t="s">
        <v>5729</v>
      </c>
      <c r="M634" t="s">
        <v>7160</v>
      </c>
    </row>
    <row r="635" spans="1:13">
      <c r="A635">
        <v>101156591</v>
      </c>
      <c r="B635" t="s">
        <v>5745</v>
      </c>
      <c r="C635" t="s">
        <v>5751</v>
      </c>
      <c r="D635" t="s">
        <v>215</v>
      </c>
      <c r="E635" t="s">
        <v>215</v>
      </c>
      <c r="F635" s="33">
        <v>46057</v>
      </c>
      <c r="G635" t="s">
        <v>7168</v>
      </c>
      <c r="H635" t="s">
        <v>67</v>
      </c>
      <c r="I635" t="s">
        <v>5678</v>
      </c>
      <c r="J635" t="s">
        <v>247</v>
      </c>
      <c r="K635" t="s">
        <v>5728</v>
      </c>
      <c r="L635" t="s">
        <v>5753</v>
      </c>
      <c r="M635" t="s">
        <v>5754</v>
      </c>
    </row>
    <row r="636" spans="1:13">
      <c r="A636">
        <v>101156903</v>
      </c>
      <c r="B636" t="s">
        <v>127</v>
      </c>
      <c r="C636" t="s">
        <v>157</v>
      </c>
      <c r="D636" t="s">
        <v>161</v>
      </c>
      <c r="E636" t="s">
        <v>161</v>
      </c>
      <c r="F636" s="33">
        <v>46057</v>
      </c>
      <c r="G636" t="s">
        <v>7169</v>
      </c>
      <c r="H636" t="s">
        <v>67</v>
      </c>
      <c r="I636" t="s">
        <v>5678</v>
      </c>
      <c r="J636" t="s">
        <v>166</v>
      </c>
      <c r="K636" t="s">
        <v>5738</v>
      </c>
      <c r="L636" t="s">
        <v>5739</v>
      </c>
      <c r="M636" t="s">
        <v>165</v>
      </c>
    </row>
    <row r="637" spans="1:13">
      <c r="A637">
        <v>101156583</v>
      </c>
      <c r="B637" t="s">
        <v>5745</v>
      </c>
      <c r="C637" t="s">
        <v>7085</v>
      </c>
      <c r="D637" t="s">
        <v>221</v>
      </c>
      <c r="E637" t="s">
        <v>215</v>
      </c>
      <c r="F637" s="33">
        <v>46057</v>
      </c>
      <c r="G637" t="s">
        <v>7170</v>
      </c>
      <c r="H637" t="s">
        <v>67</v>
      </c>
      <c r="I637" t="s">
        <v>5678</v>
      </c>
      <c r="J637" t="s">
        <v>247</v>
      </c>
      <c r="K637" t="s">
        <v>5748</v>
      </c>
      <c r="L637" t="s">
        <v>5773</v>
      </c>
      <c r="M637" t="s">
        <v>7087</v>
      </c>
    </row>
    <row r="638" spans="1:13">
      <c r="A638">
        <v>101156802</v>
      </c>
      <c r="B638" t="s">
        <v>177</v>
      </c>
      <c r="C638" t="s">
        <v>6356</v>
      </c>
      <c r="D638" t="s">
        <v>161</v>
      </c>
      <c r="E638" t="s">
        <v>161</v>
      </c>
      <c r="F638" s="33">
        <v>46057</v>
      </c>
      <c r="G638" t="s">
        <v>7171</v>
      </c>
      <c r="H638" t="s">
        <v>5705</v>
      </c>
      <c r="I638" t="s">
        <v>326</v>
      </c>
      <c r="J638" t="s">
        <v>166</v>
      </c>
      <c r="K638" t="s">
        <v>5778</v>
      </c>
      <c r="L638" t="s">
        <v>182</v>
      </c>
      <c r="M638" t="s">
        <v>6358</v>
      </c>
    </row>
    <row r="639" spans="1:13">
      <c r="A639">
        <v>101157030</v>
      </c>
      <c r="B639" t="s">
        <v>73</v>
      </c>
      <c r="C639" t="s">
        <v>6989</v>
      </c>
      <c r="D639" t="s">
        <v>265</v>
      </c>
      <c r="E639" t="s">
        <v>265</v>
      </c>
      <c r="F639" s="33">
        <v>46057</v>
      </c>
      <c r="G639" t="s">
        <v>7172</v>
      </c>
      <c r="H639" t="s">
        <v>55</v>
      </c>
      <c r="I639" t="s">
        <v>5678</v>
      </c>
      <c r="J639" t="s">
        <v>192</v>
      </c>
      <c r="K639" t="s">
        <v>5748</v>
      </c>
      <c r="L639" t="s">
        <v>5773</v>
      </c>
      <c r="M639" t="s">
        <v>6991</v>
      </c>
    </row>
    <row r="640" spans="1:13">
      <c r="A640">
        <v>101156190</v>
      </c>
      <c r="B640" t="s">
        <v>5707</v>
      </c>
      <c r="C640" t="s">
        <v>7173</v>
      </c>
      <c r="D640" t="s">
        <v>218</v>
      </c>
      <c r="E640" t="s">
        <v>218</v>
      </c>
      <c r="F640" s="33">
        <v>46057</v>
      </c>
      <c r="G640" t="s">
        <v>7174</v>
      </c>
      <c r="H640" t="s">
        <v>5699</v>
      </c>
      <c r="I640" t="s">
        <v>5678</v>
      </c>
      <c r="J640" t="s">
        <v>241</v>
      </c>
      <c r="K640" t="s">
        <v>5700</v>
      </c>
      <c r="L640" t="s">
        <v>5701</v>
      </c>
      <c r="M640" t="s">
        <v>7175</v>
      </c>
    </row>
    <row r="641" spans="1:13">
      <c r="A641">
        <v>101156163</v>
      </c>
      <c r="B641" t="s">
        <v>127</v>
      </c>
      <c r="C641" t="s">
        <v>138</v>
      </c>
      <c r="D641" t="s">
        <v>131</v>
      </c>
      <c r="E641" t="s">
        <v>7078</v>
      </c>
      <c r="F641" s="33">
        <v>46057</v>
      </c>
      <c r="G641" t="s">
        <v>7176</v>
      </c>
      <c r="H641" t="s">
        <v>67</v>
      </c>
      <c r="I641" t="s">
        <v>5678</v>
      </c>
      <c r="J641" t="s">
        <v>136</v>
      </c>
      <c r="K641" t="s">
        <v>5748</v>
      </c>
      <c r="L641" t="s">
        <v>5749</v>
      </c>
      <c r="M641" t="s">
        <v>142</v>
      </c>
    </row>
    <row r="642" spans="1:13">
      <c r="A642">
        <v>101146413</v>
      </c>
      <c r="B642" t="s">
        <v>34</v>
      </c>
      <c r="C642" t="s">
        <v>7177</v>
      </c>
      <c r="D642" t="s">
        <v>99</v>
      </c>
      <c r="E642" t="s">
        <v>99</v>
      </c>
      <c r="F642" s="33">
        <v>46057</v>
      </c>
      <c r="G642" t="s">
        <v>7092</v>
      </c>
      <c r="H642" t="s">
        <v>5737</v>
      </c>
      <c r="I642" t="s">
        <v>326</v>
      </c>
      <c r="J642" t="s">
        <v>46</v>
      </c>
      <c r="K642" t="s">
        <v>5728</v>
      </c>
      <c r="L642" t="s">
        <v>5729</v>
      </c>
      <c r="M642" t="s">
        <v>7178</v>
      </c>
    </row>
    <row r="643" spans="1:13">
      <c r="A643">
        <v>101156521</v>
      </c>
      <c r="B643" t="s">
        <v>7163</v>
      </c>
      <c r="C643" t="s">
        <v>7179</v>
      </c>
      <c r="D643" t="s">
        <v>86</v>
      </c>
      <c r="E643" t="s">
        <v>86</v>
      </c>
      <c r="F643" s="33">
        <v>46057</v>
      </c>
      <c r="G643" t="s">
        <v>7165</v>
      </c>
      <c r="H643" t="s">
        <v>5705</v>
      </c>
      <c r="I643" t="s">
        <v>326</v>
      </c>
      <c r="J643" t="s">
        <v>46</v>
      </c>
      <c r="K643" t="s">
        <v>5700</v>
      </c>
      <c r="L643" t="s">
        <v>5723</v>
      </c>
      <c r="M643" t="s">
        <v>7180</v>
      </c>
    </row>
    <row r="644" spans="1:13">
      <c r="A644">
        <v>101156893</v>
      </c>
      <c r="B644" t="s">
        <v>6007</v>
      </c>
      <c r="C644" t="s">
        <v>7001</v>
      </c>
      <c r="D644" t="s">
        <v>153</v>
      </c>
      <c r="E644" t="s">
        <v>153</v>
      </c>
      <c r="F644" s="33">
        <v>46057</v>
      </c>
      <c r="G644" t="s">
        <v>7181</v>
      </c>
      <c r="H644" t="s">
        <v>67</v>
      </c>
      <c r="I644" t="s">
        <v>5678</v>
      </c>
      <c r="J644" t="s">
        <v>70</v>
      </c>
      <c r="K644" t="s">
        <v>5728</v>
      </c>
      <c r="L644" t="s">
        <v>5753</v>
      </c>
      <c r="M644" t="s">
        <v>7003</v>
      </c>
    </row>
    <row r="645" spans="1:13">
      <c r="A645">
        <v>101156696</v>
      </c>
      <c r="B645" t="s">
        <v>195</v>
      </c>
      <c r="C645" t="s">
        <v>7182</v>
      </c>
      <c r="D645" t="s">
        <v>193</v>
      </c>
      <c r="E645" t="s">
        <v>193</v>
      </c>
      <c r="F645" s="33">
        <v>46057</v>
      </c>
      <c r="G645" t="s">
        <v>7076</v>
      </c>
      <c r="H645" t="s">
        <v>5705</v>
      </c>
      <c r="I645" t="s">
        <v>326</v>
      </c>
      <c r="J645" t="s">
        <v>192</v>
      </c>
      <c r="K645" t="s">
        <v>5778</v>
      </c>
      <c r="L645" t="s">
        <v>182</v>
      </c>
      <c r="M645" t="s">
        <v>7183</v>
      </c>
    </row>
    <row r="646" spans="1:13">
      <c r="A646">
        <v>101146505</v>
      </c>
      <c r="B646" t="s">
        <v>34</v>
      </c>
      <c r="C646" t="s">
        <v>7184</v>
      </c>
      <c r="D646" t="s">
        <v>99</v>
      </c>
      <c r="E646" t="s">
        <v>99</v>
      </c>
      <c r="F646" s="33">
        <v>46057</v>
      </c>
      <c r="G646" t="s">
        <v>7092</v>
      </c>
      <c r="H646" t="s">
        <v>5737</v>
      </c>
      <c r="I646" t="s">
        <v>326</v>
      </c>
      <c r="J646" t="s">
        <v>46</v>
      </c>
      <c r="K646" t="s">
        <v>5728</v>
      </c>
      <c r="L646" t="s">
        <v>5729</v>
      </c>
      <c r="M646" t="s">
        <v>7185</v>
      </c>
    </row>
    <row r="647" spans="1:13">
      <c r="A647">
        <v>101156259</v>
      </c>
      <c r="B647" t="s">
        <v>109</v>
      </c>
      <c r="C647" t="s">
        <v>7186</v>
      </c>
      <c r="D647" t="s">
        <v>265</v>
      </c>
      <c r="E647" t="s">
        <v>265</v>
      </c>
      <c r="F647" s="33">
        <v>46057</v>
      </c>
      <c r="G647" t="s">
        <v>7187</v>
      </c>
      <c r="H647" t="s">
        <v>6076</v>
      </c>
      <c r="I647" t="s">
        <v>5678</v>
      </c>
      <c r="J647" t="s">
        <v>192</v>
      </c>
      <c r="K647" t="s">
        <v>5748</v>
      </c>
      <c r="L647" t="s">
        <v>6045</v>
      </c>
      <c r="M647" t="s">
        <v>7188</v>
      </c>
    </row>
    <row r="648" spans="1:13">
      <c r="A648">
        <v>101156926</v>
      </c>
      <c r="B648" t="s">
        <v>34</v>
      </c>
      <c r="C648" t="s">
        <v>123</v>
      </c>
      <c r="D648" t="s">
        <v>119</v>
      </c>
      <c r="E648" t="s">
        <v>119</v>
      </c>
      <c r="F648" s="33">
        <v>46057</v>
      </c>
      <c r="G648" t="s">
        <v>7189</v>
      </c>
      <c r="H648" t="s">
        <v>67</v>
      </c>
      <c r="I648" t="s">
        <v>5678</v>
      </c>
      <c r="J648" t="s">
        <v>46</v>
      </c>
      <c r="K648" t="s">
        <v>5738</v>
      </c>
      <c r="L648" t="s">
        <v>5739</v>
      </c>
      <c r="M648" t="s">
        <v>125</v>
      </c>
    </row>
    <row r="649" spans="1:13">
      <c r="A649">
        <v>101156509</v>
      </c>
      <c r="B649" t="s">
        <v>34</v>
      </c>
      <c r="C649" t="s">
        <v>7158</v>
      </c>
      <c r="D649" t="s">
        <v>104</v>
      </c>
      <c r="E649" t="s">
        <v>104</v>
      </c>
      <c r="F649" s="33">
        <v>46057</v>
      </c>
      <c r="G649" t="s">
        <v>7190</v>
      </c>
      <c r="H649" t="s">
        <v>5727</v>
      </c>
      <c r="I649" t="s">
        <v>5678</v>
      </c>
      <c r="J649" t="s">
        <v>70</v>
      </c>
      <c r="K649" t="s">
        <v>5728</v>
      </c>
      <c r="L649" t="s">
        <v>5729</v>
      </c>
      <c r="M649" t="s">
        <v>7160</v>
      </c>
    </row>
    <row r="650" spans="1:13">
      <c r="A650">
        <v>101157038</v>
      </c>
      <c r="B650" t="s">
        <v>195</v>
      </c>
      <c r="C650" t="s">
        <v>7182</v>
      </c>
      <c r="D650" t="s">
        <v>193</v>
      </c>
      <c r="E650" t="s">
        <v>193</v>
      </c>
      <c r="F650" s="33">
        <v>46057</v>
      </c>
      <c r="G650" t="s">
        <v>7191</v>
      </c>
      <c r="H650" t="s">
        <v>5877</v>
      </c>
      <c r="I650" t="s">
        <v>5678</v>
      </c>
      <c r="J650" t="s">
        <v>192</v>
      </c>
      <c r="K650" t="s">
        <v>5778</v>
      </c>
      <c r="L650" t="s">
        <v>182</v>
      </c>
      <c r="M650" t="s">
        <v>7183</v>
      </c>
    </row>
    <row r="651" spans="1:13">
      <c r="A651">
        <v>101145487</v>
      </c>
      <c r="B651" t="s">
        <v>73</v>
      </c>
      <c r="C651" t="s">
        <v>7192</v>
      </c>
      <c r="D651" t="s">
        <v>64</v>
      </c>
      <c r="E651" t="s">
        <v>64</v>
      </c>
      <c r="F651" s="33">
        <v>46057</v>
      </c>
      <c r="G651" t="s">
        <v>7193</v>
      </c>
      <c r="H651" t="s">
        <v>5737</v>
      </c>
      <c r="I651" t="s">
        <v>326</v>
      </c>
      <c r="J651" t="s">
        <v>70</v>
      </c>
      <c r="K651" t="s">
        <v>5748</v>
      </c>
      <c r="L651" t="s">
        <v>5773</v>
      </c>
      <c r="M651" t="s">
        <v>7194</v>
      </c>
    </row>
    <row r="652" spans="1:13">
      <c r="A652">
        <v>101155601</v>
      </c>
      <c r="B652" t="s">
        <v>7195</v>
      </c>
      <c r="C652" t="s">
        <v>7196</v>
      </c>
      <c r="D652" t="s">
        <v>119</v>
      </c>
      <c r="E652" t="s">
        <v>119</v>
      </c>
      <c r="F652" s="33">
        <v>46056</v>
      </c>
      <c r="G652" t="s">
        <v>7197</v>
      </c>
      <c r="H652" t="s">
        <v>173</v>
      </c>
      <c r="I652" t="s">
        <v>5678</v>
      </c>
      <c r="J652" t="s">
        <v>46</v>
      </c>
      <c r="M652" t="s">
        <v>7198</v>
      </c>
    </row>
    <row r="653" spans="1:13">
      <c r="A653">
        <v>101142856</v>
      </c>
      <c r="B653" t="s">
        <v>6529</v>
      </c>
      <c r="C653" t="s">
        <v>6530</v>
      </c>
      <c r="D653" t="s">
        <v>99</v>
      </c>
      <c r="E653" t="s">
        <v>99</v>
      </c>
      <c r="F653" s="33">
        <v>46056</v>
      </c>
      <c r="G653" t="s">
        <v>7199</v>
      </c>
      <c r="H653" t="s">
        <v>5705</v>
      </c>
      <c r="I653" t="s">
        <v>326</v>
      </c>
      <c r="J653" t="s">
        <v>46</v>
      </c>
      <c r="K653" t="s">
        <v>5700</v>
      </c>
      <c r="L653" t="s">
        <v>5723</v>
      </c>
      <c r="M653" t="s">
        <v>6533</v>
      </c>
    </row>
    <row r="654" spans="1:13">
      <c r="A654">
        <v>101155593</v>
      </c>
      <c r="B654" t="s">
        <v>73</v>
      </c>
      <c r="C654" t="s">
        <v>7200</v>
      </c>
      <c r="D654" t="s">
        <v>64</v>
      </c>
      <c r="E654" t="s">
        <v>64</v>
      </c>
      <c r="F654" s="33">
        <v>46056</v>
      </c>
      <c r="G654" t="s">
        <v>7201</v>
      </c>
      <c r="H654" t="s">
        <v>173</v>
      </c>
      <c r="I654" t="s">
        <v>5678</v>
      </c>
      <c r="J654" t="s">
        <v>70</v>
      </c>
      <c r="K654" t="s">
        <v>5738</v>
      </c>
      <c r="L654" t="s">
        <v>5739</v>
      </c>
      <c r="M654" t="s">
        <v>7202</v>
      </c>
    </row>
    <row r="655" spans="1:13">
      <c r="A655">
        <v>101156098</v>
      </c>
      <c r="B655" t="s">
        <v>127</v>
      </c>
      <c r="C655" t="s">
        <v>6274</v>
      </c>
      <c r="D655" t="s">
        <v>119</v>
      </c>
      <c r="E655" t="s">
        <v>86</v>
      </c>
      <c r="F655" s="33">
        <v>46056</v>
      </c>
      <c r="G655" t="s">
        <v>7203</v>
      </c>
      <c r="H655" t="s">
        <v>67</v>
      </c>
      <c r="I655" t="s">
        <v>5678</v>
      </c>
      <c r="J655" t="s">
        <v>46</v>
      </c>
      <c r="K655" t="s">
        <v>5748</v>
      </c>
      <c r="L655" t="s">
        <v>5773</v>
      </c>
      <c r="M655" t="s">
        <v>6276</v>
      </c>
    </row>
    <row r="656" spans="1:13">
      <c r="A656">
        <v>101155563</v>
      </c>
      <c r="B656" t="s">
        <v>34</v>
      </c>
      <c r="C656" t="s">
        <v>7158</v>
      </c>
      <c r="D656" t="s">
        <v>104</v>
      </c>
      <c r="E656" t="s">
        <v>104</v>
      </c>
      <c r="F656" s="33">
        <v>46056</v>
      </c>
      <c r="G656" t="s">
        <v>7204</v>
      </c>
      <c r="H656" t="s">
        <v>5727</v>
      </c>
      <c r="I656" t="s">
        <v>5678</v>
      </c>
      <c r="J656" t="s">
        <v>70</v>
      </c>
      <c r="K656" t="s">
        <v>5728</v>
      </c>
      <c r="L656" t="s">
        <v>5729</v>
      </c>
      <c r="M656" t="s">
        <v>7160</v>
      </c>
    </row>
    <row r="657" spans="1:13">
      <c r="A657">
        <v>101155574</v>
      </c>
      <c r="B657" t="s">
        <v>34</v>
      </c>
      <c r="C657" t="s">
        <v>7205</v>
      </c>
      <c r="D657" t="s">
        <v>131</v>
      </c>
      <c r="E657" t="s">
        <v>226</v>
      </c>
      <c r="F657" s="33">
        <v>46056</v>
      </c>
      <c r="G657" t="s">
        <v>7206</v>
      </c>
      <c r="H657" t="s">
        <v>67</v>
      </c>
      <c r="I657" t="s">
        <v>5678</v>
      </c>
      <c r="J657" t="s">
        <v>136</v>
      </c>
      <c r="K657" t="s">
        <v>5728</v>
      </c>
      <c r="L657" t="s">
        <v>5729</v>
      </c>
      <c r="M657" t="s">
        <v>7207</v>
      </c>
    </row>
    <row r="658" spans="1:13">
      <c r="A658">
        <v>101155689</v>
      </c>
      <c r="B658" t="s">
        <v>34</v>
      </c>
      <c r="C658" t="s">
        <v>7208</v>
      </c>
      <c r="D658" t="s">
        <v>131</v>
      </c>
      <c r="E658" t="s">
        <v>226</v>
      </c>
      <c r="F658" s="33">
        <v>46056</v>
      </c>
      <c r="G658" t="s">
        <v>7209</v>
      </c>
      <c r="H658" t="s">
        <v>67</v>
      </c>
      <c r="I658" t="s">
        <v>5678</v>
      </c>
      <c r="J658" t="s">
        <v>136</v>
      </c>
      <c r="K658" t="s">
        <v>5728</v>
      </c>
      <c r="L658" t="s">
        <v>5729</v>
      </c>
      <c r="M658" t="s">
        <v>7210</v>
      </c>
    </row>
    <row r="659" spans="1:13">
      <c r="A659">
        <v>101155547</v>
      </c>
      <c r="B659" t="s">
        <v>204</v>
      </c>
      <c r="C659" t="s">
        <v>6615</v>
      </c>
      <c r="D659" t="s">
        <v>221</v>
      </c>
      <c r="E659" t="s">
        <v>215</v>
      </c>
      <c r="F659" s="33">
        <v>46056</v>
      </c>
      <c r="G659" t="s">
        <v>7211</v>
      </c>
      <c r="H659" t="s">
        <v>6918</v>
      </c>
      <c r="I659" t="s">
        <v>5678</v>
      </c>
      <c r="J659" t="s">
        <v>247</v>
      </c>
      <c r="K659" t="s">
        <v>5700</v>
      </c>
      <c r="L659" t="s">
        <v>5701</v>
      </c>
      <c r="M659" t="s">
        <v>6617</v>
      </c>
    </row>
    <row r="660" spans="1:13">
      <c r="A660">
        <v>101146808</v>
      </c>
      <c r="B660" t="s">
        <v>34</v>
      </c>
      <c r="C660" t="s">
        <v>7212</v>
      </c>
      <c r="D660" t="s">
        <v>131</v>
      </c>
      <c r="E660" t="s">
        <v>226</v>
      </c>
      <c r="F660" s="33">
        <v>46056</v>
      </c>
      <c r="G660" t="s">
        <v>7213</v>
      </c>
      <c r="H660" t="s">
        <v>5737</v>
      </c>
      <c r="I660" t="s">
        <v>326</v>
      </c>
      <c r="J660" t="s">
        <v>136</v>
      </c>
      <c r="K660" t="s">
        <v>5728</v>
      </c>
      <c r="L660" t="s">
        <v>5729</v>
      </c>
      <c r="M660" t="s">
        <v>7214</v>
      </c>
    </row>
    <row r="661" spans="1:13">
      <c r="A661">
        <v>101151405</v>
      </c>
      <c r="B661" t="s">
        <v>6362</v>
      </c>
      <c r="C661" t="s">
        <v>6363</v>
      </c>
      <c r="D661" t="s">
        <v>104</v>
      </c>
      <c r="E661" t="s">
        <v>104</v>
      </c>
      <c r="F661" s="33">
        <v>46056</v>
      </c>
      <c r="G661" t="s">
        <v>7215</v>
      </c>
      <c r="H661" t="s">
        <v>5757</v>
      </c>
      <c r="I661" t="s">
        <v>353</v>
      </c>
      <c r="J661" t="s">
        <v>70</v>
      </c>
      <c r="K661" t="s">
        <v>5700</v>
      </c>
      <c r="L661" t="s">
        <v>5701</v>
      </c>
      <c r="M661" t="s">
        <v>6366</v>
      </c>
    </row>
    <row r="662" spans="1:13">
      <c r="A662">
        <v>101143364</v>
      </c>
      <c r="B662" t="s">
        <v>5745</v>
      </c>
      <c r="C662" t="s">
        <v>6959</v>
      </c>
      <c r="D662" t="s">
        <v>64</v>
      </c>
      <c r="E662" t="s">
        <v>64</v>
      </c>
      <c r="F662" s="33">
        <v>46056</v>
      </c>
      <c r="G662" t="s">
        <v>7216</v>
      </c>
      <c r="H662" t="s">
        <v>5737</v>
      </c>
      <c r="I662" t="s">
        <v>326</v>
      </c>
      <c r="J662" t="s">
        <v>70</v>
      </c>
      <c r="K662" t="s">
        <v>5836</v>
      </c>
      <c r="L662" t="s">
        <v>6126</v>
      </c>
      <c r="M662" t="s">
        <v>6961</v>
      </c>
    </row>
    <row r="663" spans="1:13">
      <c r="A663">
        <v>101155556</v>
      </c>
      <c r="B663" t="s">
        <v>127</v>
      </c>
      <c r="C663" t="s">
        <v>5853</v>
      </c>
      <c r="D663" t="s">
        <v>39</v>
      </c>
      <c r="E663" t="s">
        <v>119</v>
      </c>
      <c r="F663" s="33">
        <v>46056</v>
      </c>
      <c r="G663" t="s">
        <v>7217</v>
      </c>
      <c r="H663" t="s">
        <v>5727</v>
      </c>
      <c r="I663" t="s">
        <v>5678</v>
      </c>
      <c r="J663" t="s">
        <v>46</v>
      </c>
      <c r="K663" t="s">
        <v>5728</v>
      </c>
      <c r="L663" t="s">
        <v>5729</v>
      </c>
      <c r="M663" t="s">
        <v>5855</v>
      </c>
    </row>
    <row r="664" spans="1:13">
      <c r="A664">
        <v>101141874</v>
      </c>
      <c r="B664" t="s">
        <v>82</v>
      </c>
      <c r="C664" t="s">
        <v>5961</v>
      </c>
      <c r="D664" t="s">
        <v>238</v>
      </c>
      <c r="E664" t="s">
        <v>153</v>
      </c>
      <c r="F664" s="33">
        <v>46056</v>
      </c>
      <c r="G664" t="s">
        <v>7218</v>
      </c>
      <c r="H664" t="s">
        <v>5705</v>
      </c>
      <c r="I664" t="s">
        <v>326</v>
      </c>
      <c r="J664" t="s">
        <v>136</v>
      </c>
      <c r="K664" t="s">
        <v>5700</v>
      </c>
      <c r="L664" t="s">
        <v>5723</v>
      </c>
      <c r="M664" t="s">
        <v>5963</v>
      </c>
    </row>
    <row r="665" spans="1:13">
      <c r="A665">
        <v>101155082</v>
      </c>
      <c r="B665" t="s">
        <v>34</v>
      </c>
      <c r="C665" t="s">
        <v>7219</v>
      </c>
      <c r="D665" t="s">
        <v>99</v>
      </c>
      <c r="E665" t="s">
        <v>99</v>
      </c>
      <c r="F665" s="33">
        <v>46056</v>
      </c>
      <c r="G665" t="s">
        <v>7220</v>
      </c>
      <c r="H665" t="s">
        <v>5805</v>
      </c>
      <c r="I665" t="s">
        <v>5678</v>
      </c>
      <c r="J665" t="s">
        <v>46</v>
      </c>
      <c r="K665" t="s">
        <v>5728</v>
      </c>
      <c r="L665" t="s">
        <v>5729</v>
      </c>
      <c r="M665" t="s">
        <v>7221</v>
      </c>
    </row>
    <row r="666" spans="1:13">
      <c r="A666">
        <v>101155562</v>
      </c>
      <c r="B666" t="s">
        <v>5993</v>
      </c>
      <c r="C666" t="s">
        <v>7094</v>
      </c>
      <c r="D666" t="s">
        <v>220</v>
      </c>
      <c r="E666" t="s">
        <v>220</v>
      </c>
      <c r="F666" s="33">
        <v>46056</v>
      </c>
      <c r="G666" t="s">
        <v>7222</v>
      </c>
      <c r="H666" t="s">
        <v>5777</v>
      </c>
      <c r="I666" t="s">
        <v>5678</v>
      </c>
      <c r="J666" t="s">
        <v>166</v>
      </c>
      <c r="K666" t="s">
        <v>5800</v>
      </c>
      <c r="L666" t="s">
        <v>5801</v>
      </c>
      <c r="M666" t="s">
        <v>7096</v>
      </c>
    </row>
    <row r="667" spans="1:13">
      <c r="A667">
        <v>101141736</v>
      </c>
      <c r="B667" t="s">
        <v>82</v>
      </c>
      <c r="C667" t="s">
        <v>5831</v>
      </c>
      <c r="D667" t="s">
        <v>238</v>
      </c>
      <c r="E667" t="s">
        <v>153</v>
      </c>
      <c r="F667" s="33">
        <v>46056</v>
      </c>
      <c r="G667" t="s">
        <v>7218</v>
      </c>
      <c r="H667" t="s">
        <v>5705</v>
      </c>
      <c r="I667" t="s">
        <v>326</v>
      </c>
      <c r="J667" t="s">
        <v>136</v>
      </c>
      <c r="K667" t="s">
        <v>5711</v>
      </c>
      <c r="L667" t="s">
        <v>5711</v>
      </c>
      <c r="M667" t="s">
        <v>5833</v>
      </c>
    </row>
    <row r="668" spans="1:13">
      <c r="A668">
        <v>101155047</v>
      </c>
      <c r="B668" t="s">
        <v>109</v>
      </c>
      <c r="C668" t="s">
        <v>6137</v>
      </c>
      <c r="D668" t="s">
        <v>39</v>
      </c>
      <c r="E668" t="s">
        <v>86</v>
      </c>
      <c r="F668" s="33">
        <v>46056</v>
      </c>
      <c r="G668" t="s">
        <v>7223</v>
      </c>
      <c r="H668" t="s">
        <v>5727</v>
      </c>
      <c r="I668" t="s">
        <v>5678</v>
      </c>
      <c r="J668" t="s">
        <v>46</v>
      </c>
      <c r="K668" t="s">
        <v>5748</v>
      </c>
      <c r="L668" t="s">
        <v>6045</v>
      </c>
      <c r="M668" t="s">
        <v>6139</v>
      </c>
    </row>
    <row r="669" spans="1:13">
      <c r="A669">
        <v>101155668</v>
      </c>
      <c r="B669" t="s">
        <v>34</v>
      </c>
      <c r="C669" t="s">
        <v>7224</v>
      </c>
      <c r="D669" t="s">
        <v>99</v>
      </c>
      <c r="E669" t="s">
        <v>104</v>
      </c>
      <c r="F669" s="33">
        <v>46056</v>
      </c>
      <c r="G669" t="s">
        <v>7225</v>
      </c>
      <c r="H669" t="s">
        <v>5727</v>
      </c>
      <c r="I669" t="s">
        <v>5678</v>
      </c>
      <c r="J669" t="s">
        <v>46</v>
      </c>
      <c r="K669" t="s">
        <v>5728</v>
      </c>
      <c r="L669" t="s">
        <v>5729</v>
      </c>
      <c r="M669" t="s">
        <v>7226</v>
      </c>
    </row>
    <row r="670" spans="1:13">
      <c r="A670">
        <v>101155666</v>
      </c>
      <c r="B670" t="s">
        <v>5745</v>
      </c>
      <c r="C670" t="s">
        <v>5952</v>
      </c>
      <c r="D670" t="s">
        <v>221</v>
      </c>
      <c r="E670" t="s">
        <v>215</v>
      </c>
      <c r="F670" s="33">
        <v>46056</v>
      </c>
      <c r="G670" t="s">
        <v>7227</v>
      </c>
      <c r="H670" t="s">
        <v>5805</v>
      </c>
      <c r="I670" t="s">
        <v>5678</v>
      </c>
      <c r="J670" t="s">
        <v>247</v>
      </c>
      <c r="K670" t="s">
        <v>5836</v>
      </c>
      <c r="L670" t="s">
        <v>5837</v>
      </c>
      <c r="M670" t="s">
        <v>5954</v>
      </c>
    </row>
    <row r="671" spans="1:13">
      <c r="A671">
        <v>101146905</v>
      </c>
      <c r="B671" t="s">
        <v>34</v>
      </c>
      <c r="C671" t="s">
        <v>7224</v>
      </c>
      <c r="D671" t="s">
        <v>99</v>
      </c>
      <c r="E671" t="s">
        <v>104</v>
      </c>
      <c r="F671" s="33">
        <v>46056</v>
      </c>
      <c r="G671" t="s">
        <v>7167</v>
      </c>
      <c r="H671" t="s">
        <v>5737</v>
      </c>
      <c r="I671" t="s">
        <v>326</v>
      </c>
      <c r="J671" t="s">
        <v>46</v>
      </c>
      <c r="K671" t="s">
        <v>5728</v>
      </c>
      <c r="L671" t="s">
        <v>5729</v>
      </c>
      <c r="M671" t="s">
        <v>7226</v>
      </c>
    </row>
    <row r="672" spans="1:13">
      <c r="A672">
        <v>101156158</v>
      </c>
      <c r="B672" t="s">
        <v>34</v>
      </c>
      <c r="C672" t="s">
        <v>6289</v>
      </c>
      <c r="D672" t="s">
        <v>131</v>
      </c>
      <c r="E672" t="s">
        <v>226</v>
      </c>
      <c r="F672" s="33">
        <v>46056</v>
      </c>
      <c r="G672" t="s">
        <v>7228</v>
      </c>
      <c r="H672" t="s">
        <v>67</v>
      </c>
      <c r="I672" t="s">
        <v>5678</v>
      </c>
      <c r="J672" t="s">
        <v>136</v>
      </c>
      <c r="K672" t="s">
        <v>5728</v>
      </c>
      <c r="L672" t="s">
        <v>5729</v>
      </c>
      <c r="M672" t="s">
        <v>6291</v>
      </c>
    </row>
    <row r="673" spans="1:13">
      <c r="A673">
        <v>101156428</v>
      </c>
      <c r="B673" t="s">
        <v>34</v>
      </c>
      <c r="C673" t="s">
        <v>7229</v>
      </c>
      <c r="D673" t="s">
        <v>99</v>
      </c>
      <c r="E673" t="s">
        <v>99</v>
      </c>
      <c r="F673" s="33">
        <v>46056</v>
      </c>
      <c r="G673" t="s">
        <v>7230</v>
      </c>
      <c r="H673" t="s">
        <v>5805</v>
      </c>
      <c r="I673" t="s">
        <v>5678</v>
      </c>
      <c r="J673" t="s">
        <v>46</v>
      </c>
      <c r="K673" t="s">
        <v>5738</v>
      </c>
      <c r="L673" t="s">
        <v>5739</v>
      </c>
      <c r="M673" t="s">
        <v>7231</v>
      </c>
    </row>
    <row r="674" spans="1:13">
      <c r="A674">
        <v>101155443</v>
      </c>
      <c r="B674" t="s">
        <v>82</v>
      </c>
      <c r="C674" t="s">
        <v>6414</v>
      </c>
      <c r="D674" t="s">
        <v>193</v>
      </c>
      <c r="E674" t="s">
        <v>193</v>
      </c>
      <c r="F674" s="33">
        <v>46056</v>
      </c>
      <c r="G674" t="s">
        <v>7232</v>
      </c>
      <c r="H674" t="s">
        <v>5799</v>
      </c>
      <c r="I674" t="s">
        <v>5678</v>
      </c>
      <c r="J674" t="s">
        <v>192</v>
      </c>
      <c r="K674" t="s">
        <v>5711</v>
      </c>
      <c r="L674" t="s">
        <v>5711</v>
      </c>
      <c r="M674" t="s">
        <v>6416</v>
      </c>
    </row>
    <row r="675" spans="1:13">
      <c r="A675">
        <v>101151410</v>
      </c>
      <c r="B675" t="s">
        <v>5782</v>
      </c>
      <c r="C675" t="s">
        <v>7233</v>
      </c>
      <c r="D675" t="s">
        <v>104</v>
      </c>
      <c r="E675" t="s">
        <v>104</v>
      </c>
      <c r="F675" s="33">
        <v>46056</v>
      </c>
      <c r="G675" t="s">
        <v>7234</v>
      </c>
      <c r="H675" t="s">
        <v>5757</v>
      </c>
      <c r="I675" t="s">
        <v>353</v>
      </c>
      <c r="J675" t="s">
        <v>70</v>
      </c>
      <c r="K675" t="s">
        <v>5700</v>
      </c>
      <c r="L675" t="s">
        <v>5723</v>
      </c>
      <c r="M675" t="s">
        <v>7235</v>
      </c>
    </row>
    <row r="676" spans="1:13">
      <c r="A676">
        <v>101146234</v>
      </c>
      <c r="B676" t="s">
        <v>34</v>
      </c>
      <c r="C676" t="s">
        <v>7236</v>
      </c>
      <c r="D676" t="s">
        <v>99</v>
      </c>
      <c r="E676" t="s">
        <v>99</v>
      </c>
      <c r="F676" s="33">
        <v>46056</v>
      </c>
      <c r="G676" t="s">
        <v>7157</v>
      </c>
      <c r="H676" t="s">
        <v>5737</v>
      </c>
      <c r="I676" t="s">
        <v>326</v>
      </c>
      <c r="J676" t="s">
        <v>46</v>
      </c>
      <c r="K676" t="s">
        <v>5738</v>
      </c>
      <c r="L676" t="s">
        <v>5739</v>
      </c>
      <c r="M676" t="s">
        <v>7237</v>
      </c>
    </row>
    <row r="677" spans="1:13">
      <c r="A677">
        <v>101156167</v>
      </c>
      <c r="B677" t="s">
        <v>5745</v>
      </c>
      <c r="C677" t="s">
        <v>7161</v>
      </c>
      <c r="D677" t="s">
        <v>215</v>
      </c>
      <c r="E677" t="s">
        <v>215</v>
      </c>
      <c r="F677" s="33">
        <v>46056</v>
      </c>
      <c r="G677" t="s">
        <v>7238</v>
      </c>
      <c r="H677" t="s">
        <v>5727</v>
      </c>
      <c r="I677" t="s">
        <v>5678</v>
      </c>
      <c r="J677" t="s">
        <v>247</v>
      </c>
      <c r="K677" t="s">
        <v>5836</v>
      </c>
      <c r="L677" t="s">
        <v>6126</v>
      </c>
      <c r="M677" t="s">
        <v>7162</v>
      </c>
    </row>
    <row r="678" spans="1:13">
      <c r="A678">
        <v>101156174</v>
      </c>
      <c r="B678" t="s">
        <v>204</v>
      </c>
      <c r="C678" t="s">
        <v>6014</v>
      </c>
      <c r="D678" t="s">
        <v>161</v>
      </c>
      <c r="E678" t="s">
        <v>161</v>
      </c>
      <c r="F678" s="33">
        <v>46056</v>
      </c>
      <c r="G678" t="s">
        <v>7239</v>
      </c>
      <c r="H678" t="s">
        <v>5722</v>
      </c>
      <c r="I678" t="s">
        <v>5678</v>
      </c>
      <c r="J678" t="s">
        <v>166</v>
      </c>
      <c r="K678" t="s">
        <v>5700</v>
      </c>
      <c r="L678" t="s">
        <v>5733</v>
      </c>
      <c r="M678" t="s">
        <v>6016</v>
      </c>
    </row>
    <row r="679" spans="1:13">
      <c r="A679">
        <v>101155127</v>
      </c>
      <c r="B679" t="s">
        <v>34</v>
      </c>
      <c r="C679" t="s">
        <v>7240</v>
      </c>
      <c r="D679" t="s">
        <v>131</v>
      </c>
      <c r="E679" t="s">
        <v>226</v>
      </c>
      <c r="F679" s="33">
        <v>46056</v>
      </c>
      <c r="G679" t="s">
        <v>7241</v>
      </c>
      <c r="H679" t="s">
        <v>67</v>
      </c>
      <c r="I679" t="s">
        <v>5678</v>
      </c>
      <c r="J679" t="s">
        <v>136</v>
      </c>
      <c r="K679" t="s">
        <v>5738</v>
      </c>
      <c r="L679" t="s">
        <v>5739</v>
      </c>
      <c r="M679" t="s">
        <v>7242</v>
      </c>
    </row>
    <row r="680" spans="1:13">
      <c r="A680">
        <v>101154989</v>
      </c>
      <c r="B680" t="s">
        <v>127</v>
      </c>
      <c r="C680" t="s">
        <v>306</v>
      </c>
      <c r="D680" t="s">
        <v>220</v>
      </c>
      <c r="E680" t="s">
        <v>220</v>
      </c>
      <c r="F680" s="33">
        <v>46056</v>
      </c>
      <c r="G680" t="s">
        <v>7243</v>
      </c>
      <c r="H680" t="s">
        <v>5969</v>
      </c>
      <c r="I680" t="s">
        <v>5970</v>
      </c>
      <c r="J680" t="s">
        <v>166</v>
      </c>
      <c r="K680" t="s">
        <v>5748</v>
      </c>
      <c r="L680" t="s">
        <v>5749</v>
      </c>
      <c r="M680" t="s">
        <v>7244</v>
      </c>
    </row>
    <row r="681" spans="1:13">
      <c r="A681">
        <v>101155691</v>
      </c>
      <c r="B681" t="s">
        <v>34</v>
      </c>
      <c r="C681" t="s">
        <v>7245</v>
      </c>
      <c r="D681" t="s">
        <v>153</v>
      </c>
      <c r="E681" t="s">
        <v>153</v>
      </c>
      <c r="F681" s="33">
        <v>46056</v>
      </c>
      <c r="G681" t="s">
        <v>7246</v>
      </c>
      <c r="H681" t="s">
        <v>5727</v>
      </c>
      <c r="I681" t="s">
        <v>5678</v>
      </c>
      <c r="J681" t="s">
        <v>70</v>
      </c>
      <c r="K681" t="s">
        <v>5728</v>
      </c>
      <c r="L681" t="s">
        <v>5729</v>
      </c>
      <c r="M681" t="s">
        <v>7247</v>
      </c>
    </row>
    <row r="682" spans="1:13">
      <c r="A682">
        <v>101147980</v>
      </c>
      <c r="B682" t="s">
        <v>127</v>
      </c>
      <c r="C682" t="s">
        <v>7248</v>
      </c>
      <c r="D682" t="s">
        <v>220</v>
      </c>
      <c r="E682" t="s">
        <v>220</v>
      </c>
      <c r="F682" s="33">
        <v>46056</v>
      </c>
      <c r="G682" t="s">
        <v>7249</v>
      </c>
      <c r="H682" t="s">
        <v>5737</v>
      </c>
      <c r="I682" t="s">
        <v>326</v>
      </c>
      <c r="J682" t="s">
        <v>166</v>
      </c>
      <c r="K682" t="s">
        <v>5748</v>
      </c>
      <c r="L682" t="s">
        <v>5773</v>
      </c>
      <c r="M682" t="s">
        <v>7250</v>
      </c>
    </row>
    <row r="683" spans="1:13">
      <c r="A683">
        <v>101145577</v>
      </c>
      <c r="B683" t="s">
        <v>73</v>
      </c>
      <c r="C683" t="s">
        <v>7251</v>
      </c>
      <c r="D683" t="s">
        <v>64</v>
      </c>
      <c r="E683" t="s">
        <v>64</v>
      </c>
      <c r="F683" s="33">
        <v>46056</v>
      </c>
      <c r="G683" t="s">
        <v>7252</v>
      </c>
      <c r="H683" t="s">
        <v>5737</v>
      </c>
      <c r="I683" t="s">
        <v>326</v>
      </c>
      <c r="J683" t="s">
        <v>70</v>
      </c>
      <c r="K683" t="s">
        <v>5748</v>
      </c>
      <c r="L683" t="s">
        <v>5773</v>
      </c>
      <c r="M683" t="s">
        <v>7253</v>
      </c>
    </row>
    <row r="684" spans="1:13">
      <c r="A684">
        <v>101145076</v>
      </c>
      <c r="B684" t="s">
        <v>73</v>
      </c>
      <c r="C684" t="s">
        <v>7254</v>
      </c>
      <c r="D684" t="s">
        <v>119</v>
      </c>
      <c r="E684" t="s">
        <v>119</v>
      </c>
      <c r="F684" s="33">
        <v>46056</v>
      </c>
      <c r="G684" t="s">
        <v>7255</v>
      </c>
      <c r="H684" t="s">
        <v>5737</v>
      </c>
      <c r="I684" t="s">
        <v>326</v>
      </c>
      <c r="J684" t="s">
        <v>46</v>
      </c>
      <c r="K684" t="s">
        <v>5738</v>
      </c>
      <c r="L684" t="s">
        <v>5739</v>
      </c>
      <c r="M684" t="s">
        <v>7256</v>
      </c>
    </row>
    <row r="685" spans="1:13">
      <c r="A685">
        <v>101156115</v>
      </c>
      <c r="B685" t="s">
        <v>73</v>
      </c>
      <c r="C685" t="s">
        <v>7254</v>
      </c>
      <c r="D685" t="s">
        <v>119</v>
      </c>
      <c r="E685" t="s">
        <v>119</v>
      </c>
      <c r="F685" s="33">
        <v>46056</v>
      </c>
      <c r="G685" t="s">
        <v>7257</v>
      </c>
      <c r="H685" t="s">
        <v>67</v>
      </c>
      <c r="I685" t="s">
        <v>5678</v>
      </c>
      <c r="J685" t="s">
        <v>46</v>
      </c>
      <c r="K685" t="s">
        <v>5738</v>
      </c>
      <c r="L685" t="s">
        <v>5739</v>
      </c>
      <c r="M685" t="s">
        <v>7256</v>
      </c>
    </row>
    <row r="686" spans="1:13">
      <c r="A686">
        <v>101155654</v>
      </c>
      <c r="B686" t="s">
        <v>34</v>
      </c>
      <c r="C686" t="s">
        <v>7236</v>
      </c>
      <c r="D686" t="s">
        <v>99</v>
      </c>
      <c r="E686" t="s">
        <v>99</v>
      </c>
      <c r="F686" s="33">
        <v>46056</v>
      </c>
      <c r="G686" t="s">
        <v>7258</v>
      </c>
      <c r="H686" t="s">
        <v>5805</v>
      </c>
      <c r="I686" t="s">
        <v>5678</v>
      </c>
      <c r="J686" t="s">
        <v>46</v>
      </c>
      <c r="K686" t="s">
        <v>5738</v>
      </c>
      <c r="L686" t="s">
        <v>5739</v>
      </c>
      <c r="M686" t="s">
        <v>7237</v>
      </c>
    </row>
    <row r="687" spans="1:13">
      <c r="A687">
        <v>101155899</v>
      </c>
      <c r="B687" t="s">
        <v>82</v>
      </c>
      <c r="C687" t="s">
        <v>7259</v>
      </c>
      <c r="D687" t="s">
        <v>161</v>
      </c>
      <c r="E687" t="s">
        <v>161</v>
      </c>
      <c r="F687" s="33">
        <v>46056</v>
      </c>
      <c r="G687" t="s">
        <v>7260</v>
      </c>
      <c r="H687" t="s">
        <v>5705</v>
      </c>
      <c r="I687" t="s">
        <v>326</v>
      </c>
      <c r="J687" t="s">
        <v>166</v>
      </c>
      <c r="K687" t="s">
        <v>5711</v>
      </c>
      <c r="L687" t="s">
        <v>5711</v>
      </c>
      <c r="M687" t="s">
        <v>7261</v>
      </c>
    </row>
    <row r="688" spans="1:13">
      <c r="A688">
        <v>101155063</v>
      </c>
      <c r="B688" t="s">
        <v>127</v>
      </c>
      <c r="C688" t="s">
        <v>7248</v>
      </c>
      <c r="D688" t="s">
        <v>220</v>
      </c>
      <c r="E688" t="s">
        <v>220</v>
      </c>
      <c r="F688" s="33">
        <v>46056</v>
      </c>
      <c r="G688" t="s">
        <v>7262</v>
      </c>
      <c r="H688" t="s">
        <v>67</v>
      </c>
      <c r="I688" t="s">
        <v>5678</v>
      </c>
      <c r="J688" t="s">
        <v>166</v>
      </c>
      <c r="K688" t="s">
        <v>5748</v>
      </c>
      <c r="L688" t="s">
        <v>5773</v>
      </c>
      <c r="M688" t="s">
        <v>7250</v>
      </c>
    </row>
    <row r="689" spans="1:13">
      <c r="A689">
        <v>101142248</v>
      </c>
      <c r="B689" t="s">
        <v>6314</v>
      </c>
      <c r="C689" t="s">
        <v>6626</v>
      </c>
      <c r="D689" t="s">
        <v>99</v>
      </c>
      <c r="E689" t="s">
        <v>99</v>
      </c>
      <c r="F689" s="33">
        <v>46055</v>
      </c>
      <c r="G689" t="s">
        <v>7263</v>
      </c>
      <c r="H689" t="s">
        <v>5705</v>
      </c>
      <c r="I689" t="s">
        <v>326</v>
      </c>
      <c r="J689" t="s">
        <v>46</v>
      </c>
      <c r="K689" t="s">
        <v>5700</v>
      </c>
      <c r="L689" t="s">
        <v>5733</v>
      </c>
      <c r="M689" t="s">
        <v>6628</v>
      </c>
    </row>
    <row r="690" spans="1:13">
      <c r="A690">
        <v>101154808</v>
      </c>
      <c r="B690" t="s">
        <v>127</v>
      </c>
      <c r="C690" t="s">
        <v>7062</v>
      </c>
      <c r="D690" t="s">
        <v>220</v>
      </c>
      <c r="E690" t="s">
        <v>220</v>
      </c>
      <c r="F690" s="33">
        <v>46055</v>
      </c>
      <c r="G690" t="s">
        <v>7264</v>
      </c>
      <c r="H690" t="s">
        <v>67</v>
      </c>
      <c r="I690" t="s">
        <v>5678</v>
      </c>
      <c r="J690" t="s">
        <v>166</v>
      </c>
      <c r="K690" t="s">
        <v>5748</v>
      </c>
      <c r="L690" t="s">
        <v>5773</v>
      </c>
      <c r="M690" t="s">
        <v>7064</v>
      </c>
    </row>
    <row r="691" spans="1:13">
      <c r="A691">
        <v>101155027</v>
      </c>
      <c r="B691" t="s">
        <v>73</v>
      </c>
      <c r="C691" t="s">
        <v>7265</v>
      </c>
      <c r="D691" t="s">
        <v>119</v>
      </c>
      <c r="E691" t="s">
        <v>119</v>
      </c>
      <c r="F691" s="33">
        <v>46055</v>
      </c>
      <c r="G691" t="s">
        <v>7266</v>
      </c>
      <c r="H691" t="s">
        <v>67</v>
      </c>
      <c r="I691" t="s">
        <v>5678</v>
      </c>
      <c r="J691" t="s">
        <v>46</v>
      </c>
      <c r="K691" t="s">
        <v>5748</v>
      </c>
      <c r="L691" t="s">
        <v>5773</v>
      </c>
      <c r="M691" t="s">
        <v>7267</v>
      </c>
    </row>
    <row r="692" spans="1:13">
      <c r="A692">
        <v>101155481</v>
      </c>
      <c r="B692" t="s">
        <v>5707</v>
      </c>
      <c r="C692" t="s">
        <v>6668</v>
      </c>
      <c r="D692" t="s">
        <v>193</v>
      </c>
      <c r="E692" t="s">
        <v>265</v>
      </c>
      <c r="F692" s="33">
        <v>46055</v>
      </c>
      <c r="G692" t="s">
        <v>7268</v>
      </c>
      <c r="H692" t="s">
        <v>5912</v>
      </c>
      <c r="I692" t="s">
        <v>5678</v>
      </c>
      <c r="J692" t="s">
        <v>192</v>
      </c>
      <c r="K692" t="s">
        <v>5711</v>
      </c>
      <c r="L692" t="s">
        <v>5711</v>
      </c>
      <c r="M692" t="s">
        <v>6669</v>
      </c>
    </row>
    <row r="693" spans="1:13">
      <c r="A693">
        <v>101148171</v>
      </c>
      <c r="B693" t="s">
        <v>127</v>
      </c>
      <c r="C693" t="s">
        <v>7062</v>
      </c>
      <c r="D693" t="s">
        <v>220</v>
      </c>
      <c r="E693" t="s">
        <v>220</v>
      </c>
      <c r="F693" s="33">
        <v>46055</v>
      </c>
      <c r="G693" t="s">
        <v>7269</v>
      </c>
      <c r="H693" t="s">
        <v>5737</v>
      </c>
      <c r="I693" t="s">
        <v>326</v>
      </c>
      <c r="J693" t="s">
        <v>166</v>
      </c>
      <c r="K693" t="s">
        <v>5748</v>
      </c>
      <c r="L693" t="s">
        <v>5773</v>
      </c>
      <c r="M693" t="s">
        <v>7064</v>
      </c>
    </row>
    <row r="694" spans="1:13">
      <c r="A694">
        <v>101154858</v>
      </c>
      <c r="B694" t="s">
        <v>5998</v>
      </c>
      <c r="C694" t="s">
        <v>7270</v>
      </c>
      <c r="D694" t="s">
        <v>104</v>
      </c>
      <c r="E694" t="s">
        <v>104</v>
      </c>
      <c r="F694" s="33">
        <v>46055</v>
      </c>
      <c r="G694" t="s">
        <v>7271</v>
      </c>
      <c r="H694" t="s">
        <v>6027</v>
      </c>
      <c r="I694" t="s">
        <v>6348</v>
      </c>
      <c r="J694" t="s">
        <v>70</v>
      </c>
      <c r="K694" t="s">
        <v>5700</v>
      </c>
      <c r="L694" t="s">
        <v>5723</v>
      </c>
      <c r="M694" t="s">
        <v>7272</v>
      </c>
    </row>
    <row r="695" spans="1:13">
      <c r="A695">
        <v>101141975</v>
      </c>
      <c r="B695" t="s">
        <v>177</v>
      </c>
      <c r="C695" t="s">
        <v>6920</v>
      </c>
      <c r="D695" t="s">
        <v>119</v>
      </c>
      <c r="E695" t="s">
        <v>86</v>
      </c>
      <c r="F695" s="33">
        <v>46055</v>
      </c>
      <c r="G695" t="s">
        <v>7273</v>
      </c>
      <c r="H695" t="s">
        <v>5705</v>
      </c>
      <c r="I695" t="s">
        <v>326</v>
      </c>
      <c r="J695" t="s">
        <v>46</v>
      </c>
      <c r="K695" t="s">
        <v>5700</v>
      </c>
      <c r="L695" t="s">
        <v>5733</v>
      </c>
      <c r="M695" t="s">
        <v>6921</v>
      </c>
    </row>
    <row r="696" spans="1:13">
      <c r="A696">
        <v>101155063</v>
      </c>
      <c r="B696" t="s">
        <v>127</v>
      </c>
      <c r="C696" t="s">
        <v>7248</v>
      </c>
      <c r="D696" t="s">
        <v>220</v>
      </c>
      <c r="E696" t="s">
        <v>220</v>
      </c>
      <c r="F696" s="33">
        <v>46055</v>
      </c>
      <c r="G696" t="s">
        <v>7274</v>
      </c>
      <c r="H696" t="s">
        <v>67</v>
      </c>
      <c r="I696" t="s">
        <v>5678</v>
      </c>
      <c r="J696" t="s">
        <v>166</v>
      </c>
      <c r="K696" t="s">
        <v>5748</v>
      </c>
      <c r="L696" t="s">
        <v>5773</v>
      </c>
      <c r="M696" t="s">
        <v>7250</v>
      </c>
    </row>
    <row r="697" spans="1:13">
      <c r="A697">
        <v>101155081</v>
      </c>
      <c r="B697" t="s">
        <v>34</v>
      </c>
      <c r="C697" t="s">
        <v>7212</v>
      </c>
      <c r="D697" t="s">
        <v>131</v>
      </c>
      <c r="E697" t="s">
        <v>226</v>
      </c>
      <c r="F697" s="33">
        <v>46055</v>
      </c>
      <c r="G697" t="s">
        <v>7275</v>
      </c>
      <c r="H697" t="s">
        <v>5727</v>
      </c>
      <c r="I697" t="s">
        <v>5678</v>
      </c>
      <c r="J697" t="s">
        <v>136</v>
      </c>
      <c r="K697" t="s">
        <v>5728</v>
      </c>
      <c r="L697" t="s">
        <v>5729</v>
      </c>
      <c r="M697" t="s">
        <v>7214</v>
      </c>
    </row>
    <row r="698" spans="1:13">
      <c r="A698">
        <v>101146670</v>
      </c>
      <c r="B698" t="s">
        <v>34</v>
      </c>
      <c r="C698" t="s">
        <v>7276</v>
      </c>
      <c r="D698" t="s">
        <v>64</v>
      </c>
      <c r="E698" t="s">
        <v>64</v>
      </c>
      <c r="F698" s="33">
        <v>46055</v>
      </c>
      <c r="G698" t="s">
        <v>7277</v>
      </c>
      <c r="H698" t="s">
        <v>5737</v>
      </c>
      <c r="I698" t="s">
        <v>326</v>
      </c>
      <c r="J698" t="s">
        <v>70</v>
      </c>
      <c r="K698" t="s">
        <v>5738</v>
      </c>
      <c r="L698" t="s">
        <v>5739</v>
      </c>
      <c r="M698" t="s">
        <v>7278</v>
      </c>
    </row>
    <row r="699" spans="1:13">
      <c r="A699">
        <v>101154989</v>
      </c>
      <c r="B699" t="s">
        <v>127</v>
      </c>
      <c r="C699" t="s">
        <v>306</v>
      </c>
      <c r="D699" t="s">
        <v>220</v>
      </c>
      <c r="E699" t="s">
        <v>220</v>
      </c>
      <c r="F699" s="33">
        <v>46055</v>
      </c>
      <c r="G699" t="s">
        <v>7274</v>
      </c>
      <c r="H699" t="s">
        <v>5969</v>
      </c>
      <c r="I699" t="s">
        <v>5970</v>
      </c>
      <c r="J699" t="s">
        <v>166</v>
      </c>
      <c r="K699" t="s">
        <v>5748</v>
      </c>
      <c r="L699" t="s">
        <v>5749</v>
      </c>
      <c r="M699" t="s">
        <v>7244</v>
      </c>
    </row>
    <row r="700" spans="1:13">
      <c r="A700">
        <v>101155011</v>
      </c>
      <c r="B700" t="s">
        <v>5745</v>
      </c>
      <c r="C700" t="s">
        <v>7279</v>
      </c>
      <c r="D700" t="s">
        <v>221</v>
      </c>
      <c r="E700" t="s">
        <v>215</v>
      </c>
      <c r="F700" s="33">
        <v>46055</v>
      </c>
      <c r="G700" t="s">
        <v>7280</v>
      </c>
      <c r="H700" t="s">
        <v>5969</v>
      </c>
      <c r="I700" t="s">
        <v>7281</v>
      </c>
      <c r="J700" t="s">
        <v>247</v>
      </c>
      <c r="K700" t="s">
        <v>5836</v>
      </c>
      <c r="L700" t="s">
        <v>5837</v>
      </c>
      <c r="M700" t="s">
        <v>7282</v>
      </c>
    </row>
    <row r="701" spans="1:13">
      <c r="A701">
        <v>101154930</v>
      </c>
      <c r="B701" t="s">
        <v>5745</v>
      </c>
      <c r="C701" t="s">
        <v>7279</v>
      </c>
      <c r="D701" t="s">
        <v>221</v>
      </c>
      <c r="E701" t="s">
        <v>215</v>
      </c>
      <c r="F701" s="33">
        <v>46055</v>
      </c>
      <c r="G701" t="s">
        <v>7283</v>
      </c>
      <c r="H701" t="s">
        <v>5969</v>
      </c>
      <c r="I701" t="s">
        <v>353</v>
      </c>
      <c r="J701" t="s">
        <v>247</v>
      </c>
      <c r="K701" t="s">
        <v>5836</v>
      </c>
      <c r="L701" t="s">
        <v>5837</v>
      </c>
      <c r="M701" t="s">
        <v>7282</v>
      </c>
    </row>
    <row r="702" spans="1:13">
      <c r="A702">
        <v>101155079</v>
      </c>
      <c r="B702" t="s">
        <v>34</v>
      </c>
      <c r="C702" t="s">
        <v>6963</v>
      </c>
      <c r="D702" t="s">
        <v>39</v>
      </c>
      <c r="E702" t="s">
        <v>119</v>
      </c>
      <c r="F702" s="33">
        <v>46055</v>
      </c>
      <c r="G702" t="s">
        <v>7284</v>
      </c>
      <c r="H702" t="s">
        <v>67</v>
      </c>
      <c r="I702" t="s">
        <v>5678</v>
      </c>
      <c r="J702" t="s">
        <v>46</v>
      </c>
      <c r="K702" t="s">
        <v>5738</v>
      </c>
      <c r="L702" t="s">
        <v>5739</v>
      </c>
      <c r="M702" t="s">
        <v>6965</v>
      </c>
    </row>
    <row r="703" spans="1:13">
      <c r="A703">
        <v>101141970</v>
      </c>
      <c r="B703" t="s">
        <v>177</v>
      </c>
      <c r="C703" t="s">
        <v>6300</v>
      </c>
      <c r="D703" t="s">
        <v>119</v>
      </c>
      <c r="E703" t="s">
        <v>86</v>
      </c>
      <c r="F703" s="33">
        <v>46054</v>
      </c>
      <c r="G703" t="s">
        <v>7285</v>
      </c>
      <c r="H703" t="s">
        <v>5705</v>
      </c>
      <c r="I703" t="s">
        <v>326</v>
      </c>
      <c r="J703" t="s">
        <v>46</v>
      </c>
      <c r="K703" t="s">
        <v>5700</v>
      </c>
      <c r="L703" t="s">
        <v>5733</v>
      </c>
      <c r="M703" t="s">
        <v>6301</v>
      </c>
    </row>
    <row r="704" spans="1:13">
      <c r="A704">
        <v>101142242</v>
      </c>
      <c r="B704" t="s">
        <v>6314</v>
      </c>
      <c r="C704" t="s">
        <v>6315</v>
      </c>
      <c r="D704" t="s">
        <v>119</v>
      </c>
      <c r="E704" t="s">
        <v>86</v>
      </c>
      <c r="F704" s="33">
        <v>46054</v>
      </c>
      <c r="G704" t="s">
        <v>7286</v>
      </c>
      <c r="H704" t="s">
        <v>5705</v>
      </c>
      <c r="I704" t="s">
        <v>326</v>
      </c>
      <c r="J704" t="s">
        <v>46</v>
      </c>
      <c r="K704" t="s">
        <v>5700</v>
      </c>
      <c r="L704" t="s">
        <v>5723</v>
      </c>
      <c r="M704" t="s">
        <v>6317</v>
      </c>
    </row>
    <row r="705" spans="1:13">
      <c r="A705">
        <v>101142246</v>
      </c>
      <c r="B705" t="s">
        <v>6314</v>
      </c>
      <c r="C705" t="s">
        <v>6660</v>
      </c>
      <c r="D705" t="s">
        <v>119</v>
      </c>
      <c r="E705" t="s">
        <v>86</v>
      </c>
      <c r="F705" s="33">
        <v>46054</v>
      </c>
      <c r="G705" t="s">
        <v>7285</v>
      </c>
      <c r="H705" t="s">
        <v>5705</v>
      </c>
      <c r="I705" t="s">
        <v>326</v>
      </c>
      <c r="J705" t="s">
        <v>46</v>
      </c>
      <c r="K705" t="s">
        <v>5700</v>
      </c>
      <c r="L705" t="s">
        <v>5733</v>
      </c>
      <c r="M705" t="s">
        <v>6661</v>
      </c>
    </row>
    <row r="706" spans="1:13">
      <c r="A706">
        <v>101142255</v>
      </c>
      <c r="B706" t="s">
        <v>6314</v>
      </c>
      <c r="C706" t="s">
        <v>6779</v>
      </c>
      <c r="D706" t="s">
        <v>119</v>
      </c>
      <c r="E706" t="s">
        <v>86</v>
      </c>
      <c r="F706" s="33">
        <v>46054</v>
      </c>
      <c r="G706" t="s">
        <v>7285</v>
      </c>
      <c r="H706" t="s">
        <v>5705</v>
      </c>
      <c r="I706" t="s">
        <v>326</v>
      </c>
      <c r="J706" t="s">
        <v>46</v>
      </c>
      <c r="K706" t="s">
        <v>5700</v>
      </c>
      <c r="L706" t="s">
        <v>5733</v>
      </c>
      <c r="M706" t="s">
        <v>6781</v>
      </c>
    </row>
    <row r="707" spans="1:13">
      <c r="A707">
        <v>101143373</v>
      </c>
      <c r="B707" t="s">
        <v>5745</v>
      </c>
      <c r="C707" t="s">
        <v>7287</v>
      </c>
      <c r="D707" t="s">
        <v>221</v>
      </c>
      <c r="E707" t="s">
        <v>221</v>
      </c>
      <c r="F707" s="33">
        <v>46053</v>
      </c>
      <c r="G707" t="s">
        <v>7288</v>
      </c>
      <c r="H707" t="s">
        <v>5737</v>
      </c>
      <c r="I707" t="s">
        <v>326</v>
      </c>
      <c r="J707" t="s">
        <v>247</v>
      </c>
      <c r="K707" t="s">
        <v>5836</v>
      </c>
      <c r="L707" t="s">
        <v>5837</v>
      </c>
      <c r="M707" t="s">
        <v>7289</v>
      </c>
    </row>
    <row r="708" spans="1:13">
      <c r="A708">
        <v>101143265</v>
      </c>
      <c r="B708" t="s">
        <v>5745</v>
      </c>
      <c r="C708" t="s">
        <v>7290</v>
      </c>
      <c r="D708" t="s">
        <v>215</v>
      </c>
      <c r="E708" t="s">
        <v>215</v>
      </c>
      <c r="F708" s="33">
        <v>46053</v>
      </c>
      <c r="G708" t="s">
        <v>7291</v>
      </c>
      <c r="H708" t="s">
        <v>5737</v>
      </c>
      <c r="I708" t="s">
        <v>326</v>
      </c>
      <c r="J708" t="s">
        <v>247</v>
      </c>
      <c r="K708" t="s">
        <v>5748</v>
      </c>
      <c r="L708" t="s">
        <v>5749</v>
      </c>
      <c r="M708" t="s">
        <v>7292</v>
      </c>
    </row>
    <row r="709" spans="1:13">
      <c r="A709">
        <v>101154846</v>
      </c>
      <c r="B709" t="s">
        <v>127</v>
      </c>
      <c r="C709" t="s">
        <v>6047</v>
      </c>
      <c r="D709" t="s">
        <v>131</v>
      </c>
      <c r="E709" t="s">
        <v>131</v>
      </c>
      <c r="F709" s="33">
        <v>46053</v>
      </c>
      <c r="G709" t="s">
        <v>7293</v>
      </c>
      <c r="H709" t="s">
        <v>67</v>
      </c>
      <c r="I709" t="s">
        <v>5678</v>
      </c>
      <c r="J709" t="s">
        <v>136</v>
      </c>
      <c r="K709" t="s">
        <v>5738</v>
      </c>
      <c r="L709" t="s">
        <v>5739</v>
      </c>
      <c r="M709" t="s">
        <v>6049</v>
      </c>
    </row>
    <row r="710" spans="1:13">
      <c r="A710">
        <v>101146861</v>
      </c>
      <c r="B710" t="s">
        <v>34</v>
      </c>
      <c r="C710" t="s">
        <v>7294</v>
      </c>
      <c r="D710" t="s">
        <v>119</v>
      </c>
      <c r="E710" t="s">
        <v>119</v>
      </c>
      <c r="F710" s="33">
        <v>46053</v>
      </c>
      <c r="G710" t="s">
        <v>7295</v>
      </c>
      <c r="H710" t="s">
        <v>5737</v>
      </c>
      <c r="I710" t="s">
        <v>326</v>
      </c>
      <c r="J710" t="s">
        <v>46</v>
      </c>
      <c r="K710" t="s">
        <v>5738</v>
      </c>
      <c r="L710" t="s">
        <v>5739</v>
      </c>
      <c r="M710" t="s">
        <v>7296</v>
      </c>
    </row>
    <row r="711" spans="1:13">
      <c r="A711">
        <v>101142026</v>
      </c>
      <c r="B711" t="s">
        <v>204</v>
      </c>
      <c r="C711" t="s">
        <v>6022</v>
      </c>
      <c r="D711" t="s">
        <v>220</v>
      </c>
      <c r="E711" t="s">
        <v>220</v>
      </c>
      <c r="F711" s="33">
        <v>46053</v>
      </c>
      <c r="G711" t="s">
        <v>7297</v>
      </c>
      <c r="H711" t="s">
        <v>5705</v>
      </c>
      <c r="I711" t="s">
        <v>326</v>
      </c>
      <c r="J711" t="s">
        <v>166</v>
      </c>
      <c r="K711" t="s">
        <v>5711</v>
      </c>
      <c r="L711" t="s">
        <v>5711</v>
      </c>
      <c r="M711" t="s">
        <v>6024</v>
      </c>
    </row>
    <row r="712" spans="1:13">
      <c r="A712">
        <v>101146618</v>
      </c>
      <c r="B712" t="s">
        <v>34</v>
      </c>
      <c r="C712" t="s">
        <v>7298</v>
      </c>
      <c r="D712" t="s">
        <v>119</v>
      </c>
      <c r="E712" t="s">
        <v>119</v>
      </c>
      <c r="F712" s="33">
        <v>46053</v>
      </c>
      <c r="G712" t="s">
        <v>7295</v>
      </c>
      <c r="H712" t="s">
        <v>5737</v>
      </c>
      <c r="I712" t="s">
        <v>326</v>
      </c>
      <c r="J712" t="s">
        <v>46</v>
      </c>
      <c r="K712" t="s">
        <v>5738</v>
      </c>
      <c r="L712" t="s">
        <v>5739</v>
      </c>
      <c r="M712" t="s">
        <v>7299</v>
      </c>
    </row>
    <row r="713" spans="1:13">
      <c r="A713">
        <v>101143372</v>
      </c>
      <c r="B713" t="s">
        <v>5745</v>
      </c>
      <c r="C713" t="s">
        <v>7300</v>
      </c>
      <c r="D713" t="s">
        <v>221</v>
      </c>
      <c r="E713" t="s">
        <v>221</v>
      </c>
      <c r="F713" s="33">
        <v>46053</v>
      </c>
      <c r="G713" t="s">
        <v>7288</v>
      </c>
      <c r="H713" t="s">
        <v>5737</v>
      </c>
      <c r="I713" t="s">
        <v>326</v>
      </c>
      <c r="J713" t="s">
        <v>247</v>
      </c>
      <c r="K713" t="s">
        <v>5836</v>
      </c>
      <c r="L713" t="s">
        <v>5837</v>
      </c>
      <c r="M713" t="s">
        <v>7301</v>
      </c>
    </row>
    <row r="714" spans="1:13">
      <c r="A714">
        <v>101146727</v>
      </c>
      <c r="B714" t="s">
        <v>34</v>
      </c>
      <c r="C714" t="s">
        <v>7302</v>
      </c>
      <c r="D714" t="s">
        <v>64</v>
      </c>
      <c r="E714" t="s">
        <v>64</v>
      </c>
      <c r="F714" s="33">
        <v>46053</v>
      </c>
      <c r="G714" t="s">
        <v>7303</v>
      </c>
      <c r="H714" t="s">
        <v>5737</v>
      </c>
      <c r="I714" t="s">
        <v>326</v>
      </c>
      <c r="J714" t="s">
        <v>70</v>
      </c>
      <c r="K714" t="s">
        <v>5738</v>
      </c>
      <c r="L714" t="s">
        <v>5739</v>
      </c>
      <c r="M714" t="s">
        <v>7304</v>
      </c>
    </row>
    <row r="715" spans="1:13">
      <c r="A715">
        <v>101145433</v>
      </c>
      <c r="B715" t="s">
        <v>73</v>
      </c>
      <c r="C715" t="s">
        <v>7305</v>
      </c>
      <c r="D715" t="s">
        <v>131</v>
      </c>
      <c r="E715" t="s">
        <v>131</v>
      </c>
      <c r="F715" s="33">
        <v>46053</v>
      </c>
      <c r="G715" t="s">
        <v>7306</v>
      </c>
      <c r="H715" t="s">
        <v>5737</v>
      </c>
      <c r="I715" t="s">
        <v>326</v>
      </c>
      <c r="J715" t="s">
        <v>136</v>
      </c>
      <c r="K715" t="s">
        <v>5748</v>
      </c>
      <c r="L715" t="s">
        <v>5773</v>
      </c>
      <c r="M715" t="s">
        <v>7307</v>
      </c>
    </row>
    <row r="716" spans="1:13">
      <c r="A716">
        <v>101143264</v>
      </c>
      <c r="B716" t="s">
        <v>5745</v>
      </c>
      <c r="C716" t="s">
        <v>7308</v>
      </c>
      <c r="D716" t="s">
        <v>215</v>
      </c>
      <c r="E716" t="s">
        <v>215</v>
      </c>
      <c r="F716" s="33">
        <v>46053</v>
      </c>
      <c r="G716" t="s">
        <v>7309</v>
      </c>
      <c r="H716" t="s">
        <v>5737</v>
      </c>
      <c r="I716" t="s">
        <v>326</v>
      </c>
      <c r="J716" t="s">
        <v>247</v>
      </c>
      <c r="K716" t="s">
        <v>5748</v>
      </c>
      <c r="L716" t="s">
        <v>5749</v>
      </c>
      <c r="M716" t="s">
        <v>7310</v>
      </c>
    </row>
    <row r="717" spans="1:13">
      <c r="A717">
        <v>101154941</v>
      </c>
      <c r="B717" t="s">
        <v>292</v>
      </c>
      <c r="C717" t="s">
        <v>6579</v>
      </c>
      <c r="D717" t="s">
        <v>86</v>
      </c>
      <c r="E717" t="s">
        <v>86</v>
      </c>
      <c r="F717" s="33">
        <v>46053</v>
      </c>
      <c r="G717" t="s">
        <v>7311</v>
      </c>
      <c r="H717" t="s">
        <v>5777</v>
      </c>
      <c r="I717" t="s">
        <v>5678</v>
      </c>
      <c r="J717" t="s">
        <v>46</v>
      </c>
      <c r="K717" t="s">
        <v>5700</v>
      </c>
      <c r="L717" t="s">
        <v>5723</v>
      </c>
      <c r="M717" t="s">
        <v>6580</v>
      </c>
    </row>
    <row r="718" spans="1:13">
      <c r="A718">
        <v>101154986</v>
      </c>
      <c r="B718" t="s">
        <v>73</v>
      </c>
      <c r="C718" t="s">
        <v>7312</v>
      </c>
      <c r="D718" t="s">
        <v>119</v>
      </c>
      <c r="E718" t="s">
        <v>119</v>
      </c>
      <c r="F718" s="33">
        <v>46053</v>
      </c>
      <c r="G718" t="s">
        <v>7313</v>
      </c>
      <c r="H718" t="s">
        <v>5727</v>
      </c>
      <c r="I718" t="s">
        <v>5678</v>
      </c>
      <c r="J718" t="s">
        <v>46</v>
      </c>
      <c r="K718" t="s">
        <v>5728</v>
      </c>
      <c r="L718" t="s">
        <v>5729</v>
      </c>
      <c r="M718" t="s">
        <v>7314</v>
      </c>
    </row>
    <row r="719" spans="1:13">
      <c r="A719">
        <v>101155073</v>
      </c>
      <c r="B719" t="s">
        <v>5745</v>
      </c>
      <c r="C719" t="s">
        <v>7287</v>
      </c>
      <c r="D719" t="s">
        <v>221</v>
      </c>
      <c r="E719" t="s">
        <v>221</v>
      </c>
      <c r="F719" s="33">
        <v>46053</v>
      </c>
      <c r="G719" t="s">
        <v>7315</v>
      </c>
      <c r="H719" t="s">
        <v>67</v>
      </c>
      <c r="I719" t="s">
        <v>5678</v>
      </c>
      <c r="J719" t="s">
        <v>247</v>
      </c>
      <c r="K719" t="s">
        <v>5836</v>
      </c>
      <c r="L719" t="s">
        <v>5837</v>
      </c>
      <c r="M719" t="s">
        <v>7289</v>
      </c>
    </row>
    <row r="720" spans="1:13">
      <c r="A720">
        <v>101143266</v>
      </c>
      <c r="B720" t="s">
        <v>5745</v>
      </c>
      <c r="C720" t="s">
        <v>7316</v>
      </c>
      <c r="D720" t="s">
        <v>215</v>
      </c>
      <c r="E720" t="s">
        <v>215</v>
      </c>
      <c r="F720" s="33">
        <v>46053</v>
      </c>
      <c r="G720" t="s">
        <v>7291</v>
      </c>
      <c r="H720" t="s">
        <v>5737</v>
      </c>
      <c r="I720" t="s">
        <v>326</v>
      </c>
      <c r="J720" t="s">
        <v>247</v>
      </c>
      <c r="K720" t="s">
        <v>5748</v>
      </c>
      <c r="L720" t="s">
        <v>5773</v>
      </c>
      <c r="M720" t="s">
        <v>7317</v>
      </c>
    </row>
    <row r="721" spans="1:13">
      <c r="A721">
        <v>101148303</v>
      </c>
      <c r="B721" t="s">
        <v>127</v>
      </c>
      <c r="C721" t="s">
        <v>6047</v>
      </c>
      <c r="D721" t="s">
        <v>131</v>
      </c>
      <c r="E721" t="s">
        <v>131</v>
      </c>
      <c r="F721" s="33">
        <v>46053</v>
      </c>
      <c r="G721" t="s">
        <v>7318</v>
      </c>
      <c r="H721" t="s">
        <v>5737</v>
      </c>
      <c r="I721" t="s">
        <v>326</v>
      </c>
      <c r="J721" t="s">
        <v>136</v>
      </c>
      <c r="K721" t="s">
        <v>5738</v>
      </c>
      <c r="L721" t="s">
        <v>5739</v>
      </c>
      <c r="M721" t="s">
        <v>6049</v>
      </c>
    </row>
    <row r="722" spans="1:13">
      <c r="A722">
        <v>101142885</v>
      </c>
      <c r="B722" t="s">
        <v>6513</v>
      </c>
      <c r="C722" t="s">
        <v>6514</v>
      </c>
      <c r="D722" t="s">
        <v>39</v>
      </c>
      <c r="E722" t="s">
        <v>86</v>
      </c>
      <c r="F722" s="33">
        <v>46053</v>
      </c>
      <c r="G722" t="s">
        <v>7285</v>
      </c>
      <c r="H722" t="s">
        <v>5705</v>
      </c>
      <c r="I722" t="s">
        <v>326</v>
      </c>
      <c r="J722" t="s">
        <v>46</v>
      </c>
      <c r="K722" t="s">
        <v>5700</v>
      </c>
      <c r="L722" t="s">
        <v>5723</v>
      </c>
      <c r="M722" t="s">
        <v>6516</v>
      </c>
    </row>
    <row r="723" spans="1:13">
      <c r="A723">
        <v>101142020</v>
      </c>
      <c r="B723" t="s">
        <v>204</v>
      </c>
      <c r="C723" t="s">
        <v>7319</v>
      </c>
      <c r="D723" t="s">
        <v>220</v>
      </c>
      <c r="E723" t="s">
        <v>220</v>
      </c>
      <c r="F723" s="33">
        <v>46053</v>
      </c>
      <c r="G723" t="s">
        <v>7320</v>
      </c>
      <c r="H723" t="s">
        <v>5705</v>
      </c>
      <c r="I723" t="s">
        <v>326</v>
      </c>
      <c r="J723" t="s">
        <v>166</v>
      </c>
      <c r="K723" t="s">
        <v>5700</v>
      </c>
      <c r="L723" t="s">
        <v>5701</v>
      </c>
      <c r="M723" t="s">
        <v>7321</v>
      </c>
    </row>
    <row r="724" spans="1:13">
      <c r="A724">
        <v>101141859</v>
      </c>
      <c r="B724" t="s">
        <v>82</v>
      </c>
      <c r="C724" t="s">
        <v>6079</v>
      </c>
      <c r="D724" t="s">
        <v>220</v>
      </c>
      <c r="E724" t="s">
        <v>220</v>
      </c>
      <c r="F724" s="33">
        <v>46053</v>
      </c>
      <c r="G724" t="s">
        <v>7322</v>
      </c>
      <c r="H724" t="s">
        <v>5705</v>
      </c>
      <c r="I724" t="s">
        <v>326</v>
      </c>
      <c r="J724" t="s">
        <v>166</v>
      </c>
      <c r="K724" t="s">
        <v>5711</v>
      </c>
      <c r="L724" t="s">
        <v>5711</v>
      </c>
      <c r="M724" t="s">
        <v>6081</v>
      </c>
    </row>
    <row r="725" spans="1:13">
      <c r="A725">
        <v>101141989</v>
      </c>
      <c r="B725" t="s">
        <v>177</v>
      </c>
      <c r="C725" t="s">
        <v>6296</v>
      </c>
      <c r="D725" t="s">
        <v>119</v>
      </c>
      <c r="E725" t="s">
        <v>86</v>
      </c>
      <c r="F725" s="33">
        <v>46053</v>
      </c>
      <c r="G725" t="s">
        <v>7285</v>
      </c>
      <c r="H725" t="s">
        <v>5705</v>
      </c>
      <c r="I725" t="s">
        <v>326</v>
      </c>
      <c r="J725" t="s">
        <v>46</v>
      </c>
      <c r="K725" t="s">
        <v>5700</v>
      </c>
      <c r="L725" t="s">
        <v>5733</v>
      </c>
      <c r="M725" t="s">
        <v>6298</v>
      </c>
    </row>
    <row r="726" spans="1:13">
      <c r="A726">
        <v>101143371</v>
      </c>
      <c r="B726" t="s">
        <v>5745</v>
      </c>
      <c r="C726" t="s">
        <v>7323</v>
      </c>
      <c r="D726" t="s">
        <v>215</v>
      </c>
      <c r="E726" t="s">
        <v>215</v>
      </c>
      <c r="F726" s="33">
        <v>46053</v>
      </c>
      <c r="G726" t="s">
        <v>7291</v>
      </c>
      <c r="H726" t="s">
        <v>5737</v>
      </c>
      <c r="I726" t="s">
        <v>326</v>
      </c>
      <c r="J726" t="s">
        <v>247</v>
      </c>
      <c r="K726" t="s">
        <v>5836</v>
      </c>
      <c r="L726" t="s">
        <v>5837</v>
      </c>
      <c r="M726" t="s">
        <v>7324</v>
      </c>
    </row>
    <row r="727" spans="1:13">
      <c r="A727">
        <v>101154741</v>
      </c>
      <c r="B727" t="s">
        <v>5745</v>
      </c>
      <c r="C727" t="s">
        <v>6959</v>
      </c>
      <c r="D727" t="s">
        <v>64</v>
      </c>
      <c r="E727" t="s">
        <v>64</v>
      </c>
      <c r="F727" s="33">
        <v>46053</v>
      </c>
      <c r="G727" t="s">
        <v>7325</v>
      </c>
      <c r="H727" t="s">
        <v>5727</v>
      </c>
      <c r="I727" t="s">
        <v>5678</v>
      </c>
      <c r="J727" t="s">
        <v>70</v>
      </c>
      <c r="K727" t="s">
        <v>5836</v>
      </c>
      <c r="L727" t="s">
        <v>6126</v>
      </c>
      <c r="M727" t="s">
        <v>6961</v>
      </c>
    </row>
    <row r="728" spans="1:13">
      <c r="A728">
        <v>101142009</v>
      </c>
      <c r="B728" t="s">
        <v>204</v>
      </c>
      <c r="C728" t="s">
        <v>7326</v>
      </c>
      <c r="D728" t="s">
        <v>220</v>
      </c>
      <c r="E728" t="s">
        <v>220</v>
      </c>
      <c r="F728" s="33">
        <v>46053</v>
      </c>
      <c r="G728" t="s">
        <v>7320</v>
      </c>
      <c r="H728" t="s">
        <v>5705</v>
      </c>
      <c r="I728" t="s">
        <v>326</v>
      </c>
      <c r="J728" t="s">
        <v>166</v>
      </c>
      <c r="K728" t="s">
        <v>5700</v>
      </c>
      <c r="L728" t="s">
        <v>5701</v>
      </c>
      <c r="M728" t="s">
        <v>7327</v>
      </c>
    </row>
    <row r="729" spans="1:13">
      <c r="A729">
        <v>101146854</v>
      </c>
      <c r="B729" t="s">
        <v>34</v>
      </c>
      <c r="C729" t="s">
        <v>7328</v>
      </c>
      <c r="D729" t="s">
        <v>119</v>
      </c>
      <c r="E729" t="s">
        <v>119</v>
      </c>
      <c r="F729" s="33">
        <v>46053</v>
      </c>
      <c r="G729" t="s">
        <v>7295</v>
      </c>
      <c r="H729" t="s">
        <v>5737</v>
      </c>
      <c r="I729" t="s">
        <v>326</v>
      </c>
      <c r="J729" t="s">
        <v>46</v>
      </c>
      <c r="K729" t="s">
        <v>5738</v>
      </c>
      <c r="L729" t="s">
        <v>5739</v>
      </c>
      <c r="M729" t="s">
        <v>7329</v>
      </c>
    </row>
    <row r="730" spans="1:13">
      <c r="A730">
        <v>101154906</v>
      </c>
      <c r="B730" t="s">
        <v>204</v>
      </c>
      <c r="C730" t="s">
        <v>7330</v>
      </c>
      <c r="D730" t="s">
        <v>64</v>
      </c>
      <c r="E730" t="s">
        <v>64</v>
      </c>
      <c r="F730" s="33">
        <v>46053</v>
      </c>
      <c r="G730" t="s">
        <v>7331</v>
      </c>
      <c r="H730" t="s">
        <v>5722</v>
      </c>
      <c r="I730" t="s">
        <v>5678</v>
      </c>
      <c r="J730" t="s">
        <v>70</v>
      </c>
      <c r="K730" t="s">
        <v>5700</v>
      </c>
      <c r="L730" t="s">
        <v>5723</v>
      </c>
      <c r="M730" t="s">
        <v>7332</v>
      </c>
    </row>
    <row r="731" spans="1:13">
      <c r="A731">
        <v>101154678</v>
      </c>
      <c r="B731" t="s">
        <v>5745</v>
      </c>
      <c r="C731" t="s">
        <v>7333</v>
      </c>
      <c r="D731" t="s">
        <v>215</v>
      </c>
      <c r="E731" t="s">
        <v>221</v>
      </c>
      <c r="F731" s="33">
        <v>46052</v>
      </c>
      <c r="G731" t="s">
        <v>7334</v>
      </c>
      <c r="H731" t="s">
        <v>67</v>
      </c>
      <c r="I731" t="s">
        <v>5678</v>
      </c>
      <c r="J731" t="s">
        <v>247</v>
      </c>
      <c r="K731" t="s">
        <v>5748</v>
      </c>
      <c r="L731" t="s">
        <v>5773</v>
      </c>
      <c r="M731" t="s">
        <v>7335</v>
      </c>
    </row>
    <row r="732" spans="1:13">
      <c r="A732">
        <v>101143294</v>
      </c>
      <c r="B732" t="s">
        <v>5745</v>
      </c>
      <c r="C732" t="s">
        <v>7333</v>
      </c>
      <c r="D732" t="s">
        <v>215</v>
      </c>
      <c r="E732" t="s">
        <v>221</v>
      </c>
      <c r="F732" s="33">
        <v>46052</v>
      </c>
      <c r="G732" t="s">
        <v>7336</v>
      </c>
      <c r="H732" t="s">
        <v>5737</v>
      </c>
      <c r="I732" t="s">
        <v>326</v>
      </c>
      <c r="J732" t="s">
        <v>247</v>
      </c>
      <c r="K732" t="s">
        <v>5748</v>
      </c>
      <c r="L732" t="s">
        <v>5773</v>
      </c>
      <c r="M732" t="s">
        <v>7335</v>
      </c>
    </row>
    <row r="733" spans="1:13">
      <c r="A733">
        <v>101142472</v>
      </c>
      <c r="B733" t="s">
        <v>6270</v>
      </c>
      <c r="C733" t="s">
        <v>7337</v>
      </c>
      <c r="D733" t="s">
        <v>104</v>
      </c>
      <c r="E733" t="s">
        <v>104</v>
      </c>
      <c r="F733" s="33">
        <v>46052</v>
      </c>
      <c r="G733" t="s">
        <v>7338</v>
      </c>
      <c r="H733" t="s">
        <v>5705</v>
      </c>
      <c r="I733" t="s">
        <v>326</v>
      </c>
      <c r="J733" t="s">
        <v>70</v>
      </c>
      <c r="K733" t="s">
        <v>5800</v>
      </c>
      <c r="L733" t="s">
        <v>5801</v>
      </c>
      <c r="M733" t="s">
        <v>7339</v>
      </c>
    </row>
    <row r="734" spans="1:13">
      <c r="A734">
        <v>101144983</v>
      </c>
      <c r="B734" t="s">
        <v>73</v>
      </c>
      <c r="C734" t="s">
        <v>7340</v>
      </c>
      <c r="D734" t="s">
        <v>99</v>
      </c>
      <c r="E734" t="s">
        <v>99</v>
      </c>
      <c r="F734" s="33">
        <v>46052</v>
      </c>
      <c r="G734" t="s">
        <v>7341</v>
      </c>
      <c r="H734" t="s">
        <v>5737</v>
      </c>
      <c r="I734" t="s">
        <v>326</v>
      </c>
      <c r="J734" t="s">
        <v>46</v>
      </c>
      <c r="K734" t="s">
        <v>5836</v>
      </c>
      <c r="L734" t="s">
        <v>5837</v>
      </c>
      <c r="M734" t="s">
        <v>7342</v>
      </c>
    </row>
    <row r="735" spans="1:13">
      <c r="A735">
        <v>101143366</v>
      </c>
      <c r="B735" t="s">
        <v>5745</v>
      </c>
      <c r="C735" t="s">
        <v>7343</v>
      </c>
      <c r="D735" t="s">
        <v>215</v>
      </c>
      <c r="E735" t="s">
        <v>215</v>
      </c>
      <c r="F735" s="33">
        <v>46052</v>
      </c>
      <c r="G735" t="s">
        <v>7344</v>
      </c>
      <c r="H735" t="s">
        <v>5737</v>
      </c>
      <c r="I735" t="s">
        <v>326</v>
      </c>
      <c r="J735" t="s">
        <v>247</v>
      </c>
      <c r="K735" t="s">
        <v>5836</v>
      </c>
      <c r="L735" t="s">
        <v>6126</v>
      </c>
      <c r="M735" t="s">
        <v>7345</v>
      </c>
    </row>
    <row r="736" spans="1:13">
      <c r="A736">
        <v>101142370</v>
      </c>
      <c r="B736" t="s">
        <v>5998</v>
      </c>
      <c r="C736" t="s">
        <v>6950</v>
      </c>
      <c r="D736" t="s">
        <v>86</v>
      </c>
      <c r="E736" t="s">
        <v>119</v>
      </c>
      <c r="F736" s="33">
        <v>46052</v>
      </c>
      <c r="G736" t="s">
        <v>7346</v>
      </c>
      <c r="H736" t="s">
        <v>5705</v>
      </c>
      <c r="I736" t="s">
        <v>326</v>
      </c>
      <c r="J736" t="s">
        <v>46</v>
      </c>
      <c r="K736" t="s">
        <v>5711</v>
      </c>
      <c r="L736" t="s">
        <v>5711</v>
      </c>
      <c r="M736" t="s">
        <v>6952</v>
      </c>
    </row>
    <row r="737" spans="1:13">
      <c r="A737">
        <v>101154276</v>
      </c>
      <c r="B737" t="s">
        <v>34</v>
      </c>
      <c r="C737" t="s">
        <v>7347</v>
      </c>
      <c r="D737" t="s">
        <v>64</v>
      </c>
      <c r="E737" t="s">
        <v>64</v>
      </c>
      <c r="F737" s="33">
        <v>46052</v>
      </c>
      <c r="G737" t="s">
        <v>7348</v>
      </c>
      <c r="H737" t="s">
        <v>5727</v>
      </c>
      <c r="I737" t="s">
        <v>5678</v>
      </c>
      <c r="J737" t="s">
        <v>70</v>
      </c>
      <c r="K737" t="s">
        <v>5728</v>
      </c>
      <c r="L737" t="s">
        <v>5729</v>
      </c>
      <c r="M737" t="s">
        <v>7349</v>
      </c>
    </row>
    <row r="738" spans="1:13">
      <c r="A738">
        <v>101146471</v>
      </c>
      <c r="B738" t="s">
        <v>34</v>
      </c>
      <c r="C738" t="s">
        <v>6708</v>
      </c>
      <c r="D738" t="s">
        <v>131</v>
      </c>
      <c r="E738" t="s">
        <v>131</v>
      </c>
      <c r="F738" s="33">
        <v>46052</v>
      </c>
      <c r="G738" t="s">
        <v>7350</v>
      </c>
      <c r="H738" t="s">
        <v>5737</v>
      </c>
      <c r="I738" t="s">
        <v>326</v>
      </c>
      <c r="J738" t="s">
        <v>136</v>
      </c>
      <c r="K738" t="s">
        <v>5728</v>
      </c>
      <c r="L738" t="s">
        <v>5729</v>
      </c>
      <c r="M738" t="s">
        <v>6710</v>
      </c>
    </row>
    <row r="739" spans="1:13">
      <c r="A739">
        <v>101145115</v>
      </c>
      <c r="B739" t="s">
        <v>73</v>
      </c>
      <c r="C739" t="s">
        <v>6101</v>
      </c>
      <c r="D739" t="s">
        <v>99</v>
      </c>
      <c r="E739" t="s">
        <v>99</v>
      </c>
      <c r="F739" s="33">
        <v>46052</v>
      </c>
      <c r="G739" t="s">
        <v>7341</v>
      </c>
      <c r="H739" t="s">
        <v>5737</v>
      </c>
      <c r="I739" t="s">
        <v>326</v>
      </c>
      <c r="J739" t="s">
        <v>46</v>
      </c>
      <c r="K739" t="s">
        <v>5748</v>
      </c>
      <c r="L739" t="s">
        <v>5773</v>
      </c>
      <c r="M739" t="s">
        <v>6104</v>
      </c>
    </row>
    <row r="740" spans="1:13">
      <c r="A740">
        <v>101144181</v>
      </c>
      <c r="B740" t="s">
        <v>73</v>
      </c>
      <c r="C740" t="s">
        <v>7351</v>
      </c>
      <c r="D740" t="s">
        <v>265</v>
      </c>
      <c r="E740" t="s">
        <v>265</v>
      </c>
      <c r="F740" s="33">
        <v>46052</v>
      </c>
      <c r="G740" t="s">
        <v>7352</v>
      </c>
      <c r="H740" t="s">
        <v>5737</v>
      </c>
      <c r="I740" t="s">
        <v>326</v>
      </c>
      <c r="J740" t="s">
        <v>192</v>
      </c>
      <c r="K740" t="s">
        <v>5748</v>
      </c>
      <c r="L740" t="s">
        <v>5773</v>
      </c>
      <c r="M740" t="s">
        <v>7353</v>
      </c>
    </row>
    <row r="741" spans="1:13">
      <c r="A741">
        <v>101141801</v>
      </c>
      <c r="B741" t="s">
        <v>82</v>
      </c>
      <c r="C741" t="s">
        <v>6342</v>
      </c>
      <c r="D741" t="s">
        <v>104</v>
      </c>
      <c r="E741" t="s">
        <v>104</v>
      </c>
      <c r="F741" s="33">
        <v>46052</v>
      </c>
      <c r="G741" t="s">
        <v>7338</v>
      </c>
      <c r="H741" t="s">
        <v>5705</v>
      </c>
      <c r="I741" t="s">
        <v>326</v>
      </c>
      <c r="J741" t="s">
        <v>70</v>
      </c>
      <c r="K741" t="s">
        <v>5711</v>
      </c>
      <c r="L741" t="s">
        <v>5711</v>
      </c>
      <c r="M741" t="s">
        <v>6344</v>
      </c>
    </row>
    <row r="742" spans="1:13">
      <c r="A742">
        <v>101143271</v>
      </c>
      <c r="B742" t="s">
        <v>5745</v>
      </c>
      <c r="C742" t="s">
        <v>7354</v>
      </c>
      <c r="D742" t="s">
        <v>215</v>
      </c>
      <c r="E742" t="s">
        <v>215</v>
      </c>
      <c r="F742" s="33">
        <v>46052</v>
      </c>
      <c r="G742" t="s">
        <v>7344</v>
      </c>
      <c r="H742" t="s">
        <v>5737</v>
      </c>
      <c r="I742" t="s">
        <v>326</v>
      </c>
      <c r="J742" t="s">
        <v>247</v>
      </c>
      <c r="K742" t="s">
        <v>5748</v>
      </c>
      <c r="L742" t="s">
        <v>5773</v>
      </c>
      <c r="M742" t="s">
        <v>7355</v>
      </c>
    </row>
    <row r="743" spans="1:13">
      <c r="A743">
        <v>101154564</v>
      </c>
      <c r="B743" t="s">
        <v>73</v>
      </c>
      <c r="C743" t="s">
        <v>7351</v>
      </c>
      <c r="D743" t="s">
        <v>265</v>
      </c>
      <c r="E743" t="s">
        <v>265</v>
      </c>
      <c r="F743" s="33">
        <v>46052</v>
      </c>
      <c r="G743" t="s">
        <v>7356</v>
      </c>
      <c r="H743" t="s">
        <v>67</v>
      </c>
      <c r="I743" t="s">
        <v>5678</v>
      </c>
      <c r="J743" t="s">
        <v>192</v>
      </c>
      <c r="K743" t="s">
        <v>5748</v>
      </c>
      <c r="L743" t="s">
        <v>5773</v>
      </c>
      <c r="M743" t="s">
        <v>7353</v>
      </c>
    </row>
    <row r="744" spans="1:13">
      <c r="A744">
        <v>101154650</v>
      </c>
      <c r="B744" t="s">
        <v>34</v>
      </c>
      <c r="C744" t="s">
        <v>7357</v>
      </c>
      <c r="D744" t="s">
        <v>153</v>
      </c>
      <c r="E744" t="s">
        <v>153</v>
      </c>
      <c r="F744" s="33">
        <v>46052</v>
      </c>
      <c r="G744" t="s">
        <v>7358</v>
      </c>
      <c r="H744" t="s">
        <v>5727</v>
      </c>
      <c r="I744" t="s">
        <v>5678</v>
      </c>
      <c r="J744" t="s">
        <v>70</v>
      </c>
      <c r="K744" t="s">
        <v>5728</v>
      </c>
      <c r="L744" t="s">
        <v>5729</v>
      </c>
      <c r="M744" t="s">
        <v>7359</v>
      </c>
    </row>
    <row r="745" spans="1:13">
      <c r="A745">
        <v>101146643</v>
      </c>
      <c r="B745" t="s">
        <v>34</v>
      </c>
      <c r="C745" t="s">
        <v>7208</v>
      </c>
      <c r="D745" t="s">
        <v>131</v>
      </c>
      <c r="E745" t="s">
        <v>131</v>
      </c>
      <c r="F745" s="33">
        <v>46052</v>
      </c>
      <c r="G745" t="s">
        <v>7350</v>
      </c>
      <c r="H745" t="s">
        <v>5737</v>
      </c>
      <c r="I745" t="s">
        <v>326</v>
      </c>
      <c r="J745" t="s">
        <v>136</v>
      </c>
      <c r="K745" t="s">
        <v>5728</v>
      </c>
      <c r="L745" t="s">
        <v>5729</v>
      </c>
      <c r="M745" t="s">
        <v>7210</v>
      </c>
    </row>
    <row r="746" spans="1:13">
      <c r="A746">
        <v>101142373</v>
      </c>
      <c r="B746" t="s">
        <v>5998</v>
      </c>
      <c r="C746" t="s">
        <v>6234</v>
      </c>
      <c r="D746" t="s">
        <v>104</v>
      </c>
      <c r="E746" t="s">
        <v>104</v>
      </c>
      <c r="F746" s="33">
        <v>46052</v>
      </c>
      <c r="G746" t="s">
        <v>7360</v>
      </c>
      <c r="H746" t="s">
        <v>5705</v>
      </c>
      <c r="I746" t="s">
        <v>326</v>
      </c>
      <c r="J746" t="s">
        <v>70</v>
      </c>
      <c r="K746" t="s">
        <v>5711</v>
      </c>
      <c r="L746" t="s">
        <v>5711</v>
      </c>
      <c r="M746" t="s">
        <v>6236</v>
      </c>
    </row>
    <row r="747" spans="1:13">
      <c r="A747">
        <v>101141827</v>
      </c>
      <c r="B747" t="s">
        <v>82</v>
      </c>
      <c r="C747" t="s">
        <v>6646</v>
      </c>
      <c r="D747" t="s">
        <v>86</v>
      </c>
      <c r="E747" t="s">
        <v>86</v>
      </c>
      <c r="F747" s="33">
        <v>46052</v>
      </c>
      <c r="G747" t="s">
        <v>7360</v>
      </c>
      <c r="H747" t="s">
        <v>5705</v>
      </c>
      <c r="I747" t="s">
        <v>326</v>
      </c>
      <c r="J747" t="s">
        <v>46</v>
      </c>
      <c r="K747" t="s">
        <v>5711</v>
      </c>
      <c r="L747" t="s">
        <v>5711</v>
      </c>
      <c r="M747" t="s">
        <v>6648</v>
      </c>
    </row>
    <row r="748" spans="1:13">
      <c r="A748">
        <v>101142471</v>
      </c>
      <c r="B748" t="s">
        <v>6270</v>
      </c>
      <c r="C748" t="s">
        <v>7361</v>
      </c>
      <c r="D748" t="s">
        <v>86</v>
      </c>
      <c r="E748" t="s">
        <v>86</v>
      </c>
      <c r="F748" s="33">
        <v>46052</v>
      </c>
      <c r="G748" t="s">
        <v>7360</v>
      </c>
      <c r="H748" t="s">
        <v>5705</v>
      </c>
      <c r="I748" t="s">
        <v>326</v>
      </c>
      <c r="J748" t="s">
        <v>46</v>
      </c>
      <c r="K748" t="s">
        <v>5800</v>
      </c>
      <c r="L748" t="s">
        <v>5801</v>
      </c>
      <c r="M748" t="s">
        <v>7362</v>
      </c>
    </row>
    <row r="749" spans="1:13">
      <c r="A749">
        <v>101145504</v>
      </c>
      <c r="B749" t="s">
        <v>73</v>
      </c>
      <c r="C749" t="s">
        <v>7363</v>
      </c>
      <c r="D749" t="s">
        <v>220</v>
      </c>
      <c r="E749" t="s">
        <v>220</v>
      </c>
      <c r="F749" s="33">
        <v>46052</v>
      </c>
      <c r="G749" t="s">
        <v>7364</v>
      </c>
      <c r="H749" t="s">
        <v>5737</v>
      </c>
      <c r="I749" t="s">
        <v>326</v>
      </c>
      <c r="J749" t="s">
        <v>166</v>
      </c>
      <c r="K749" t="s">
        <v>5748</v>
      </c>
      <c r="L749" t="s">
        <v>5773</v>
      </c>
      <c r="M749" t="s">
        <v>7365</v>
      </c>
    </row>
    <row r="750" spans="1:13">
      <c r="A750">
        <v>101154753</v>
      </c>
      <c r="B750" t="s">
        <v>73</v>
      </c>
      <c r="C750" t="s">
        <v>7366</v>
      </c>
      <c r="D750" t="s">
        <v>220</v>
      </c>
      <c r="E750" t="s">
        <v>220</v>
      </c>
      <c r="F750" s="33">
        <v>46052</v>
      </c>
      <c r="G750" t="s">
        <v>7367</v>
      </c>
      <c r="H750" t="s">
        <v>67</v>
      </c>
      <c r="I750" t="s">
        <v>5678</v>
      </c>
      <c r="J750" t="s">
        <v>166</v>
      </c>
      <c r="K750" t="s">
        <v>5748</v>
      </c>
      <c r="L750" t="s">
        <v>5773</v>
      </c>
      <c r="M750" t="s">
        <v>7368</v>
      </c>
    </row>
    <row r="751" spans="1:13">
      <c r="A751">
        <v>101154734</v>
      </c>
      <c r="B751" t="s">
        <v>34</v>
      </c>
      <c r="C751" t="s">
        <v>7369</v>
      </c>
      <c r="D751" t="s">
        <v>153</v>
      </c>
      <c r="E751" t="s">
        <v>153</v>
      </c>
      <c r="F751" s="33">
        <v>46052</v>
      </c>
      <c r="G751" t="s">
        <v>7370</v>
      </c>
      <c r="H751" t="s">
        <v>67</v>
      </c>
      <c r="I751" t="s">
        <v>5678</v>
      </c>
      <c r="J751" t="s">
        <v>70</v>
      </c>
      <c r="K751" t="s">
        <v>5728</v>
      </c>
      <c r="L751" t="s">
        <v>5729</v>
      </c>
      <c r="M751" t="s">
        <v>7371</v>
      </c>
    </row>
    <row r="752" spans="1:13">
      <c r="A752">
        <v>101154796</v>
      </c>
      <c r="B752" t="s">
        <v>5899</v>
      </c>
      <c r="C752" t="s">
        <v>7372</v>
      </c>
      <c r="D752" t="s">
        <v>265</v>
      </c>
      <c r="E752" t="s">
        <v>265</v>
      </c>
      <c r="F752" s="33">
        <v>46052</v>
      </c>
      <c r="G752" t="s">
        <v>7373</v>
      </c>
      <c r="H752" t="s">
        <v>5768</v>
      </c>
      <c r="I752" t="s">
        <v>5678</v>
      </c>
      <c r="J752" t="s">
        <v>192</v>
      </c>
      <c r="K752" t="s">
        <v>5700</v>
      </c>
      <c r="L752" t="s">
        <v>5733</v>
      </c>
      <c r="M752" t="s">
        <v>7374</v>
      </c>
    </row>
    <row r="753" spans="1:13">
      <c r="A753">
        <v>101146834</v>
      </c>
      <c r="B753" t="s">
        <v>34</v>
      </c>
      <c r="C753" t="s">
        <v>7375</v>
      </c>
      <c r="D753" t="s">
        <v>99</v>
      </c>
      <c r="E753" t="s">
        <v>99</v>
      </c>
      <c r="F753" s="33">
        <v>46052</v>
      </c>
      <c r="G753" t="s">
        <v>7376</v>
      </c>
      <c r="H753" t="s">
        <v>5737</v>
      </c>
      <c r="I753" t="s">
        <v>326</v>
      </c>
      <c r="J753" t="s">
        <v>46</v>
      </c>
      <c r="K753" t="s">
        <v>5738</v>
      </c>
      <c r="L753" t="s">
        <v>5739</v>
      </c>
      <c r="M753" t="s">
        <v>7377</v>
      </c>
    </row>
    <row r="754" spans="1:13">
      <c r="A754">
        <v>101146914</v>
      </c>
      <c r="B754" t="s">
        <v>34</v>
      </c>
      <c r="C754" t="s">
        <v>7378</v>
      </c>
      <c r="D754" t="s">
        <v>119</v>
      </c>
      <c r="E754" t="s">
        <v>119</v>
      </c>
      <c r="F754" s="33">
        <v>46052</v>
      </c>
      <c r="G754" t="s">
        <v>7295</v>
      </c>
      <c r="H754" t="s">
        <v>5737</v>
      </c>
      <c r="I754" t="s">
        <v>326</v>
      </c>
      <c r="J754" t="s">
        <v>46</v>
      </c>
      <c r="K754" t="s">
        <v>5728</v>
      </c>
      <c r="L754" t="s">
        <v>5729</v>
      </c>
      <c r="M754" t="s">
        <v>7379</v>
      </c>
    </row>
    <row r="755" spans="1:13">
      <c r="A755">
        <v>101145406</v>
      </c>
      <c r="B755" t="s">
        <v>73</v>
      </c>
      <c r="C755" t="s">
        <v>7380</v>
      </c>
      <c r="D755" t="s">
        <v>131</v>
      </c>
      <c r="E755" t="s">
        <v>131</v>
      </c>
      <c r="F755" s="33">
        <v>46052</v>
      </c>
      <c r="G755" t="s">
        <v>7381</v>
      </c>
      <c r="H755" t="s">
        <v>5737</v>
      </c>
      <c r="I755" t="s">
        <v>326</v>
      </c>
      <c r="J755" t="s">
        <v>136</v>
      </c>
      <c r="K755" t="s">
        <v>5748</v>
      </c>
      <c r="L755" t="s">
        <v>5773</v>
      </c>
      <c r="M755" t="s">
        <v>7382</v>
      </c>
    </row>
    <row r="756" spans="1:13">
      <c r="A756">
        <v>101154727</v>
      </c>
      <c r="B756" t="s">
        <v>5745</v>
      </c>
      <c r="C756" t="s">
        <v>7316</v>
      </c>
      <c r="D756" t="s">
        <v>215</v>
      </c>
      <c r="E756" t="s">
        <v>215</v>
      </c>
      <c r="F756" s="33">
        <v>46052</v>
      </c>
      <c r="G756" t="s">
        <v>7383</v>
      </c>
      <c r="H756" t="s">
        <v>55</v>
      </c>
      <c r="I756" t="s">
        <v>5678</v>
      </c>
      <c r="J756" t="s">
        <v>247</v>
      </c>
      <c r="K756" t="s">
        <v>5748</v>
      </c>
      <c r="L756" t="s">
        <v>5773</v>
      </c>
      <c r="M756" t="s">
        <v>7317</v>
      </c>
    </row>
    <row r="757" spans="1:13">
      <c r="A757">
        <v>101154930</v>
      </c>
      <c r="B757" t="s">
        <v>5745</v>
      </c>
      <c r="C757" t="s">
        <v>7279</v>
      </c>
      <c r="D757" t="s">
        <v>221</v>
      </c>
      <c r="E757" t="s">
        <v>221</v>
      </c>
      <c r="F757" s="33">
        <v>46052</v>
      </c>
      <c r="G757" t="s">
        <v>7384</v>
      </c>
      <c r="H757" t="s">
        <v>5969</v>
      </c>
      <c r="I757" t="s">
        <v>353</v>
      </c>
      <c r="J757" t="s">
        <v>247</v>
      </c>
      <c r="K757" t="s">
        <v>5836</v>
      </c>
      <c r="L757" t="s">
        <v>5837</v>
      </c>
      <c r="M757" t="s">
        <v>7282</v>
      </c>
    </row>
    <row r="758" spans="1:13">
      <c r="A758">
        <v>101154759</v>
      </c>
      <c r="B758" t="s">
        <v>73</v>
      </c>
      <c r="C758" t="s">
        <v>7385</v>
      </c>
      <c r="D758" t="s">
        <v>226</v>
      </c>
      <c r="E758" t="s">
        <v>226</v>
      </c>
      <c r="F758" s="33">
        <v>46052</v>
      </c>
      <c r="G758" t="s">
        <v>7386</v>
      </c>
      <c r="H758" t="s">
        <v>5805</v>
      </c>
      <c r="I758" t="s">
        <v>5678</v>
      </c>
      <c r="J758" t="s">
        <v>136</v>
      </c>
      <c r="K758" t="s">
        <v>5748</v>
      </c>
      <c r="L758" t="s">
        <v>5773</v>
      </c>
      <c r="M758" t="s">
        <v>7387</v>
      </c>
    </row>
    <row r="759" spans="1:13">
      <c r="A759">
        <v>101142403</v>
      </c>
      <c r="B759" t="s">
        <v>6070</v>
      </c>
      <c r="C759" t="s">
        <v>6152</v>
      </c>
      <c r="D759" t="s">
        <v>86</v>
      </c>
      <c r="E759" t="s">
        <v>86</v>
      </c>
      <c r="F759" s="33">
        <v>46052</v>
      </c>
      <c r="G759" t="s">
        <v>7388</v>
      </c>
      <c r="H759" t="s">
        <v>5705</v>
      </c>
      <c r="I759" t="s">
        <v>326</v>
      </c>
      <c r="J759" t="s">
        <v>46</v>
      </c>
      <c r="K759" t="s">
        <v>5778</v>
      </c>
      <c r="L759" t="s">
        <v>182</v>
      </c>
      <c r="M759" t="s">
        <v>6154</v>
      </c>
    </row>
    <row r="760" spans="1:13">
      <c r="A760">
        <v>101146438</v>
      </c>
      <c r="B760" t="s">
        <v>34</v>
      </c>
      <c r="C760" t="s">
        <v>7389</v>
      </c>
      <c r="D760" t="s">
        <v>99</v>
      </c>
      <c r="E760" t="s">
        <v>99</v>
      </c>
      <c r="F760" s="33">
        <v>46052</v>
      </c>
      <c r="G760" t="s">
        <v>7376</v>
      </c>
      <c r="H760" t="s">
        <v>5737</v>
      </c>
      <c r="I760" t="s">
        <v>326</v>
      </c>
      <c r="J760" t="s">
        <v>46</v>
      </c>
      <c r="K760" t="s">
        <v>5728</v>
      </c>
      <c r="L760" t="s">
        <v>5729</v>
      </c>
      <c r="M760" t="s">
        <v>7390</v>
      </c>
    </row>
    <row r="761" spans="1:13">
      <c r="A761">
        <v>101154736</v>
      </c>
      <c r="B761" t="s">
        <v>34</v>
      </c>
      <c r="C761" t="s">
        <v>7302</v>
      </c>
      <c r="D761" t="s">
        <v>64</v>
      </c>
      <c r="E761" t="s">
        <v>64</v>
      </c>
      <c r="F761" s="33">
        <v>46052</v>
      </c>
      <c r="G761" t="s">
        <v>7391</v>
      </c>
      <c r="H761" t="s">
        <v>67</v>
      </c>
      <c r="I761" t="s">
        <v>5678</v>
      </c>
      <c r="J761" t="s">
        <v>70</v>
      </c>
      <c r="K761" t="s">
        <v>5738</v>
      </c>
      <c r="L761" t="s">
        <v>5739</v>
      </c>
      <c r="M761" t="s">
        <v>7304</v>
      </c>
    </row>
    <row r="762" spans="1:13">
      <c r="A762">
        <v>101154751</v>
      </c>
      <c r="B762" t="s">
        <v>73</v>
      </c>
      <c r="C762" t="s">
        <v>7363</v>
      </c>
      <c r="D762" t="s">
        <v>220</v>
      </c>
      <c r="E762" t="s">
        <v>220</v>
      </c>
      <c r="F762" s="33">
        <v>46052</v>
      </c>
      <c r="G762" t="s">
        <v>7392</v>
      </c>
      <c r="H762" t="s">
        <v>67</v>
      </c>
      <c r="I762" t="s">
        <v>5678</v>
      </c>
      <c r="J762" t="s">
        <v>166</v>
      </c>
      <c r="K762" t="s">
        <v>5748</v>
      </c>
      <c r="L762" t="s">
        <v>5773</v>
      </c>
      <c r="M762" t="s">
        <v>7365</v>
      </c>
    </row>
    <row r="763" spans="1:13">
      <c r="A763">
        <v>101154858</v>
      </c>
      <c r="B763" t="s">
        <v>5998</v>
      </c>
      <c r="C763" t="s">
        <v>7270</v>
      </c>
      <c r="D763" t="s">
        <v>104</v>
      </c>
      <c r="E763" t="s">
        <v>104</v>
      </c>
      <c r="F763" s="33">
        <v>46052</v>
      </c>
      <c r="G763" t="s">
        <v>7393</v>
      </c>
      <c r="H763" t="s">
        <v>6027</v>
      </c>
      <c r="I763" t="s">
        <v>6348</v>
      </c>
      <c r="J763" t="s">
        <v>70</v>
      </c>
      <c r="K763" t="s">
        <v>5700</v>
      </c>
      <c r="L763" t="s">
        <v>5723</v>
      </c>
      <c r="M763" t="s">
        <v>7272</v>
      </c>
    </row>
    <row r="764" spans="1:13">
      <c r="A764">
        <v>101145501</v>
      </c>
      <c r="B764" t="s">
        <v>73</v>
      </c>
      <c r="C764" t="s">
        <v>7366</v>
      </c>
      <c r="D764" t="s">
        <v>220</v>
      </c>
      <c r="E764" t="s">
        <v>220</v>
      </c>
      <c r="F764" s="33">
        <v>46052</v>
      </c>
      <c r="G764" t="s">
        <v>7364</v>
      </c>
      <c r="H764" t="s">
        <v>5737</v>
      </c>
      <c r="I764" t="s">
        <v>326</v>
      </c>
      <c r="J764" t="s">
        <v>166</v>
      </c>
      <c r="K764" t="s">
        <v>5748</v>
      </c>
      <c r="L764" t="s">
        <v>5773</v>
      </c>
      <c r="M764" t="s">
        <v>7368</v>
      </c>
    </row>
    <row r="765" spans="1:13">
      <c r="A765">
        <v>101154774</v>
      </c>
      <c r="B765" t="s">
        <v>34</v>
      </c>
      <c r="C765" t="s">
        <v>7389</v>
      </c>
      <c r="D765" t="s">
        <v>99</v>
      </c>
      <c r="E765" t="s">
        <v>99</v>
      </c>
      <c r="F765" s="33">
        <v>46052</v>
      </c>
      <c r="G765" t="s">
        <v>7394</v>
      </c>
      <c r="H765" t="s">
        <v>67</v>
      </c>
      <c r="I765" t="s">
        <v>5678</v>
      </c>
      <c r="J765" t="s">
        <v>46</v>
      </c>
      <c r="K765" t="s">
        <v>5728</v>
      </c>
      <c r="L765" t="s">
        <v>5729</v>
      </c>
      <c r="M765" t="s">
        <v>7390</v>
      </c>
    </row>
    <row r="766" spans="1:13">
      <c r="A766">
        <v>101146940</v>
      </c>
      <c r="B766" t="s">
        <v>34</v>
      </c>
      <c r="C766" t="s">
        <v>116</v>
      </c>
      <c r="D766" t="s">
        <v>119</v>
      </c>
      <c r="E766" t="s">
        <v>119</v>
      </c>
      <c r="F766" s="33">
        <v>46052</v>
      </c>
      <c r="G766" t="s">
        <v>7295</v>
      </c>
      <c r="H766" t="s">
        <v>5737</v>
      </c>
      <c r="I766" t="s">
        <v>326</v>
      </c>
      <c r="J766" t="s">
        <v>46</v>
      </c>
      <c r="K766" t="s">
        <v>5728</v>
      </c>
      <c r="L766" t="s">
        <v>5729</v>
      </c>
      <c r="M766" t="s">
        <v>122</v>
      </c>
    </row>
    <row r="767" spans="1:13">
      <c r="A767">
        <v>101143348</v>
      </c>
      <c r="B767" t="s">
        <v>5745</v>
      </c>
      <c r="C767" t="s">
        <v>7395</v>
      </c>
      <c r="D767" t="s">
        <v>221</v>
      </c>
      <c r="E767" t="s">
        <v>221</v>
      </c>
      <c r="F767" s="33">
        <v>46051</v>
      </c>
      <c r="G767" t="s">
        <v>7396</v>
      </c>
      <c r="H767" t="s">
        <v>5737</v>
      </c>
      <c r="I767" t="s">
        <v>326</v>
      </c>
      <c r="J767" t="s">
        <v>247</v>
      </c>
      <c r="K767" t="s">
        <v>5748</v>
      </c>
      <c r="L767" t="s">
        <v>5773</v>
      </c>
      <c r="M767" t="s">
        <v>7397</v>
      </c>
    </row>
    <row r="768" spans="1:13">
      <c r="A768">
        <v>101154412</v>
      </c>
      <c r="B768" t="s">
        <v>204</v>
      </c>
      <c r="C768" t="s">
        <v>7398</v>
      </c>
      <c r="D768" t="s">
        <v>193</v>
      </c>
      <c r="E768" t="s">
        <v>265</v>
      </c>
      <c r="F768" s="33">
        <v>46051</v>
      </c>
      <c r="G768" t="s">
        <v>7399</v>
      </c>
      <c r="H768" t="s">
        <v>6532</v>
      </c>
      <c r="I768" t="s">
        <v>5678</v>
      </c>
      <c r="J768" t="s">
        <v>192</v>
      </c>
      <c r="K768" t="s">
        <v>5700</v>
      </c>
      <c r="L768" t="s">
        <v>5723</v>
      </c>
      <c r="M768" t="s">
        <v>7400</v>
      </c>
    </row>
    <row r="769" spans="1:13">
      <c r="A769">
        <v>101141598</v>
      </c>
      <c r="B769" t="s">
        <v>292</v>
      </c>
      <c r="C769" t="s">
        <v>5817</v>
      </c>
      <c r="D769" t="s">
        <v>99</v>
      </c>
      <c r="E769" t="s">
        <v>99</v>
      </c>
      <c r="F769" s="33">
        <v>46051</v>
      </c>
      <c r="G769" t="s">
        <v>7401</v>
      </c>
      <c r="H769" t="s">
        <v>5705</v>
      </c>
      <c r="I769" t="s">
        <v>326</v>
      </c>
      <c r="J769" t="s">
        <v>46</v>
      </c>
      <c r="K769" t="s">
        <v>5700</v>
      </c>
      <c r="L769" t="s">
        <v>5701</v>
      </c>
      <c r="M769" t="s">
        <v>5819</v>
      </c>
    </row>
    <row r="770" spans="1:13">
      <c r="A770">
        <v>101153946</v>
      </c>
      <c r="B770" t="s">
        <v>5998</v>
      </c>
      <c r="C770" t="s">
        <v>6998</v>
      </c>
      <c r="D770" t="s">
        <v>86</v>
      </c>
      <c r="E770" t="s">
        <v>86</v>
      </c>
      <c r="F770" s="33">
        <v>46051</v>
      </c>
      <c r="G770" t="s">
        <v>7402</v>
      </c>
      <c r="H770" t="s">
        <v>7403</v>
      </c>
      <c r="I770" t="s">
        <v>5678</v>
      </c>
      <c r="J770" t="s">
        <v>46</v>
      </c>
      <c r="K770" t="s">
        <v>5711</v>
      </c>
      <c r="L770" t="s">
        <v>5711</v>
      </c>
      <c r="M770" t="s">
        <v>7000</v>
      </c>
    </row>
    <row r="771" spans="1:13">
      <c r="A771">
        <v>101142233</v>
      </c>
      <c r="B771" t="s">
        <v>6314</v>
      </c>
      <c r="C771" t="s">
        <v>6602</v>
      </c>
      <c r="D771" t="s">
        <v>99</v>
      </c>
      <c r="E771" t="s">
        <v>99</v>
      </c>
      <c r="F771" s="33">
        <v>46051</v>
      </c>
      <c r="G771" t="s">
        <v>7404</v>
      </c>
      <c r="H771" t="s">
        <v>5705</v>
      </c>
      <c r="I771" t="s">
        <v>326</v>
      </c>
      <c r="J771" t="s">
        <v>46</v>
      </c>
      <c r="K771" t="s">
        <v>5700</v>
      </c>
      <c r="L771" t="s">
        <v>5733</v>
      </c>
      <c r="M771" t="s">
        <v>6604</v>
      </c>
    </row>
    <row r="772" spans="1:13">
      <c r="A772">
        <v>101141709</v>
      </c>
      <c r="B772" t="s">
        <v>292</v>
      </c>
      <c r="C772" t="s">
        <v>6579</v>
      </c>
      <c r="D772" t="s">
        <v>86</v>
      </c>
      <c r="E772" t="s">
        <v>119</v>
      </c>
      <c r="F772" s="33">
        <v>46051</v>
      </c>
      <c r="G772" t="s">
        <v>7405</v>
      </c>
      <c r="H772" t="s">
        <v>5705</v>
      </c>
      <c r="I772" t="s">
        <v>326</v>
      </c>
      <c r="J772" t="s">
        <v>46</v>
      </c>
      <c r="K772" t="s">
        <v>5700</v>
      </c>
      <c r="L772" t="s">
        <v>5723</v>
      </c>
      <c r="M772" t="s">
        <v>6580</v>
      </c>
    </row>
    <row r="773" spans="1:13">
      <c r="A773">
        <v>101145351</v>
      </c>
      <c r="B773" t="s">
        <v>73</v>
      </c>
      <c r="C773" t="s">
        <v>7406</v>
      </c>
      <c r="D773" t="s">
        <v>215</v>
      </c>
      <c r="E773" t="s">
        <v>215</v>
      </c>
      <c r="F773" s="33">
        <v>46051</v>
      </c>
      <c r="G773" t="s">
        <v>7407</v>
      </c>
      <c r="H773" t="s">
        <v>5737</v>
      </c>
      <c r="I773" t="s">
        <v>326</v>
      </c>
      <c r="J773" t="s">
        <v>247</v>
      </c>
      <c r="K773" t="s">
        <v>5748</v>
      </c>
      <c r="L773" t="s">
        <v>5773</v>
      </c>
      <c r="M773" t="s">
        <v>7408</v>
      </c>
    </row>
    <row r="774" spans="1:13">
      <c r="A774">
        <v>101142241</v>
      </c>
      <c r="B774" t="s">
        <v>6314</v>
      </c>
      <c r="C774" t="s">
        <v>7409</v>
      </c>
      <c r="D774" t="s">
        <v>99</v>
      </c>
      <c r="E774" t="s">
        <v>99</v>
      </c>
      <c r="F774" s="33">
        <v>46051</v>
      </c>
      <c r="G774" t="s">
        <v>7410</v>
      </c>
      <c r="H774" t="s">
        <v>5705</v>
      </c>
      <c r="I774" t="s">
        <v>326</v>
      </c>
      <c r="J774" t="s">
        <v>46</v>
      </c>
      <c r="K774" t="s">
        <v>5700</v>
      </c>
      <c r="L774" t="s">
        <v>5733</v>
      </c>
      <c r="M774" t="s">
        <v>7411</v>
      </c>
    </row>
    <row r="775" spans="1:13">
      <c r="A775">
        <v>101147986</v>
      </c>
      <c r="B775" t="s">
        <v>127</v>
      </c>
      <c r="C775" t="s">
        <v>7412</v>
      </c>
      <c r="D775" t="s">
        <v>265</v>
      </c>
      <c r="E775" t="s">
        <v>265</v>
      </c>
      <c r="F775" s="33">
        <v>46051</v>
      </c>
      <c r="G775" t="s">
        <v>7413</v>
      </c>
      <c r="H775" t="s">
        <v>5737</v>
      </c>
      <c r="I775" t="s">
        <v>326</v>
      </c>
      <c r="J775" t="s">
        <v>192</v>
      </c>
      <c r="K775" t="s">
        <v>5748</v>
      </c>
      <c r="L775" t="s">
        <v>5773</v>
      </c>
      <c r="M775" t="s">
        <v>7414</v>
      </c>
    </row>
    <row r="776" spans="1:13">
      <c r="A776">
        <v>101146557</v>
      </c>
      <c r="B776" t="s">
        <v>34</v>
      </c>
      <c r="C776" t="s">
        <v>7357</v>
      </c>
      <c r="D776" t="s">
        <v>153</v>
      </c>
      <c r="E776" t="s">
        <v>153</v>
      </c>
      <c r="F776" s="33">
        <v>46051</v>
      </c>
      <c r="G776" t="s">
        <v>7415</v>
      </c>
      <c r="H776" t="s">
        <v>5737</v>
      </c>
      <c r="I776" t="s">
        <v>326</v>
      </c>
      <c r="J776" t="s">
        <v>70</v>
      </c>
      <c r="K776" t="s">
        <v>5728</v>
      </c>
      <c r="L776" t="s">
        <v>5729</v>
      </c>
      <c r="M776" t="s">
        <v>7359</v>
      </c>
    </row>
    <row r="777" spans="1:13">
      <c r="A777">
        <v>101154187</v>
      </c>
      <c r="B777" t="s">
        <v>82</v>
      </c>
      <c r="C777" t="s">
        <v>7416</v>
      </c>
      <c r="D777" t="s">
        <v>193</v>
      </c>
      <c r="E777" t="s">
        <v>193</v>
      </c>
      <c r="F777" s="33">
        <v>46051</v>
      </c>
      <c r="G777" t="s">
        <v>7417</v>
      </c>
      <c r="H777" t="s">
        <v>7403</v>
      </c>
      <c r="I777" t="s">
        <v>5678</v>
      </c>
      <c r="J777" t="s">
        <v>192</v>
      </c>
      <c r="K777" t="s">
        <v>5711</v>
      </c>
      <c r="L777" t="s">
        <v>5711</v>
      </c>
      <c r="M777" t="s">
        <v>7418</v>
      </c>
    </row>
    <row r="778" spans="1:13">
      <c r="A778">
        <v>101145607</v>
      </c>
      <c r="B778" t="s">
        <v>73</v>
      </c>
      <c r="C778" t="s">
        <v>6798</v>
      </c>
      <c r="D778" t="s">
        <v>131</v>
      </c>
      <c r="E778" t="s">
        <v>131</v>
      </c>
      <c r="F778" s="33">
        <v>46051</v>
      </c>
      <c r="G778" t="s">
        <v>7419</v>
      </c>
      <c r="H778" t="s">
        <v>5737</v>
      </c>
      <c r="I778" t="s">
        <v>326</v>
      </c>
      <c r="J778" t="s">
        <v>136</v>
      </c>
      <c r="K778" t="s">
        <v>5748</v>
      </c>
      <c r="L778" t="s">
        <v>5773</v>
      </c>
      <c r="M778" t="s">
        <v>6800</v>
      </c>
    </row>
    <row r="779" spans="1:13">
      <c r="A779">
        <v>101144830</v>
      </c>
      <c r="B779" t="s">
        <v>73</v>
      </c>
      <c r="C779" t="s">
        <v>7420</v>
      </c>
      <c r="D779" t="s">
        <v>215</v>
      </c>
      <c r="E779" t="s">
        <v>215</v>
      </c>
      <c r="F779" s="33">
        <v>46051</v>
      </c>
      <c r="G779" t="s">
        <v>7421</v>
      </c>
      <c r="H779" t="s">
        <v>5737</v>
      </c>
      <c r="I779" t="s">
        <v>326</v>
      </c>
      <c r="J779" t="s">
        <v>247</v>
      </c>
      <c r="K779" t="s">
        <v>5728</v>
      </c>
      <c r="L779" t="s">
        <v>5729</v>
      </c>
      <c r="M779" t="s">
        <v>7422</v>
      </c>
    </row>
    <row r="780" spans="1:13">
      <c r="A780">
        <v>101141672</v>
      </c>
      <c r="B780" t="s">
        <v>292</v>
      </c>
      <c r="C780" t="s">
        <v>6696</v>
      </c>
      <c r="D780" t="s">
        <v>86</v>
      </c>
      <c r="E780" t="s">
        <v>119</v>
      </c>
      <c r="F780" s="33">
        <v>46051</v>
      </c>
      <c r="G780" t="s">
        <v>7423</v>
      </c>
      <c r="H780" t="s">
        <v>5705</v>
      </c>
      <c r="I780" t="s">
        <v>326</v>
      </c>
      <c r="J780" t="s">
        <v>46</v>
      </c>
      <c r="K780" t="s">
        <v>5700</v>
      </c>
      <c r="L780" t="s">
        <v>5701</v>
      </c>
      <c r="M780" t="s">
        <v>6697</v>
      </c>
    </row>
    <row r="781" spans="1:13">
      <c r="A781">
        <v>101143393</v>
      </c>
      <c r="B781" t="s">
        <v>5745</v>
      </c>
      <c r="C781" t="s">
        <v>7424</v>
      </c>
      <c r="D781" t="s">
        <v>221</v>
      </c>
      <c r="E781" t="s">
        <v>221</v>
      </c>
      <c r="F781" s="33">
        <v>46051</v>
      </c>
      <c r="G781" t="s">
        <v>7396</v>
      </c>
      <c r="H781" t="s">
        <v>5737</v>
      </c>
      <c r="I781" t="s">
        <v>326</v>
      </c>
      <c r="J781" t="s">
        <v>247</v>
      </c>
      <c r="K781" t="s">
        <v>5836</v>
      </c>
      <c r="L781" t="s">
        <v>6126</v>
      </c>
      <c r="M781" t="s">
        <v>7425</v>
      </c>
    </row>
    <row r="782" spans="1:13">
      <c r="A782">
        <v>101142361</v>
      </c>
      <c r="B782" t="s">
        <v>5998</v>
      </c>
      <c r="C782" t="s">
        <v>6998</v>
      </c>
      <c r="D782" t="s">
        <v>86</v>
      </c>
      <c r="E782" t="s">
        <v>86</v>
      </c>
      <c r="F782" s="33">
        <v>46051</v>
      </c>
      <c r="G782" t="s">
        <v>7426</v>
      </c>
      <c r="H782" t="s">
        <v>5705</v>
      </c>
      <c r="I782" t="s">
        <v>326</v>
      </c>
      <c r="J782" t="s">
        <v>46</v>
      </c>
      <c r="K782" t="s">
        <v>5711</v>
      </c>
      <c r="L782" t="s">
        <v>5711</v>
      </c>
      <c r="M782" t="s">
        <v>7000</v>
      </c>
    </row>
    <row r="783" spans="1:13">
      <c r="A783">
        <v>101154333</v>
      </c>
      <c r="B783" t="s">
        <v>177</v>
      </c>
      <c r="C783" t="s">
        <v>7057</v>
      </c>
      <c r="D783" t="s">
        <v>220</v>
      </c>
      <c r="E783" t="s">
        <v>220</v>
      </c>
      <c r="F783" s="33">
        <v>46051</v>
      </c>
      <c r="G783" t="s">
        <v>7427</v>
      </c>
      <c r="H783" t="s">
        <v>5722</v>
      </c>
      <c r="I783" t="s">
        <v>5678</v>
      </c>
      <c r="J783" t="s">
        <v>166</v>
      </c>
      <c r="K783" t="s">
        <v>5700</v>
      </c>
      <c r="L783" t="s">
        <v>5733</v>
      </c>
      <c r="M783" t="s">
        <v>7059</v>
      </c>
    </row>
    <row r="784" spans="1:13">
      <c r="A784">
        <v>101142820</v>
      </c>
      <c r="B784" t="s">
        <v>5899</v>
      </c>
      <c r="C784" t="s">
        <v>7428</v>
      </c>
      <c r="D784" t="s">
        <v>99</v>
      </c>
      <c r="E784" t="s">
        <v>99</v>
      </c>
      <c r="F784" s="33">
        <v>46051</v>
      </c>
      <c r="G784" t="s">
        <v>7401</v>
      </c>
      <c r="H784" t="s">
        <v>5705</v>
      </c>
      <c r="I784" t="s">
        <v>326</v>
      </c>
      <c r="J784" t="s">
        <v>46</v>
      </c>
      <c r="K784" t="s">
        <v>5700</v>
      </c>
      <c r="L784" t="s">
        <v>5701</v>
      </c>
      <c r="M784" t="s">
        <v>7429</v>
      </c>
    </row>
    <row r="785" spans="1:13">
      <c r="A785">
        <v>101154508</v>
      </c>
      <c r="B785" t="s">
        <v>5942</v>
      </c>
      <c r="C785" t="s">
        <v>7430</v>
      </c>
      <c r="D785" t="s">
        <v>39</v>
      </c>
      <c r="E785" t="s">
        <v>119</v>
      </c>
      <c r="F785" s="33">
        <v>46051</v>
      </c>
      <c r="G785" t="s">
        <v>7431</v>
      </c>
      <c r="H785" t="s">
        <v>67</v>
      </c>
      <c r="I785" t="s">
        <v>5678</v>
      </c>
      <c r="J785" t="s">
        <v>46</v>
      </c>
      <c r="K785" t="s">
        <v>5748</v>
      </c>
      <c r="L785" t="s">
        <v>5773</v>
      </c>
      <c r="M785" t="s">
        <v>7432</v>
      </c>
    </row>
    <row r="786" spans="1:13">
      <c r="A786">
        <v>101141780</v>
      </c>
      <c r="B786" t="s">
        <v>82</v>
      </c>
      <c r="C786" t="s">
        <v>83</v>
      </c>
      <c r="D786" t="s">
        <v>86</v>
      </c>
      <c r="E786" t="s">
        <v>119</v>
      </c>
      <c r="F786" s="33">
        <v>46051</v>
      </c>
      <c r="G786" t="s">
        <v>7346</v>
      </c>
      <c r="H786" t="s">
        <v>5705</v>
      </c>
      <c r="I786" t="s">
        <v>326</v>
      </c>
      <c r="J786" t="s">
        <v>46</v>
      </c>
      <c r="K786" t="s">
        <v>5711</v>
      </c>
      <c r="L786" t="s">
        <v>5711</v>
      </c>
      <c r="M786" t="s">
        <v>92</v>
      </c>
    </row>
    <row r="787" spans="1:13">
      <c r="A787">
        <v>101154543</v>
      </c>
      <c r="B787" t="s">
        <v>127</v>
      </c>
      <c r="C787" t="s">
        <v>7433</v>
      </c>
      <c r="D787" t="s">
        <v>104</v>
      </c>
      <c r="E787" t="s">
        <v>104</v>
      </c>
      <c r="F787" s="33">
        <v>46051</v>
      </c>
      <c r="G787" t="s">
        <v>7434</v>
      </c>
      <c r="H787" t="s">
        <v>67</v>
      </c>
      <c r="I787" t="s">
        <v>5678</v>
      </c>
      <c r="J787" t="s">
        <v>70</v>
      </c>
      <c r="K787" t="s">
        <v>5748</v>
      </c>
      <c r="L787" t="s">
        <v>5773</v>
      </c>
      <c r="M787" t="s">
        <v>7435</v>
      </c>
    </row>
    <row r="788" spans="1:13">
      <c r="A788">
        <v>101142173</v>
      </c>
      <c r="B788" t="s">
        <v>5986</v>
      </c>
      <c r="C788" t="s">
        <v>6845</v>
      </c>
      <c r="D788" t="s">
        <v>86</v>
      </c>
      <c r="E788" t="s">
        <v>86</v>
      </c>
      <c r="F788" s="33">
        <v>46051</v>
      </c>
      <c r="G788" t="s">
        <v>7360</v>
      </c>
      <c r="H788" t="s">
        <v>5705</v>
      </c>
      <c r="I788" t="s">
        <v>326</v>
      </c>
      <c r="J788" t="s">
        <v>46</v>
      </c>
      <c r="K788" t="s">
        <v>5778</v>
      </c>
      <c r="L788" t="s">
        <v>182</v>
      </c>
      <c r="M788" t="s">
        <v>6847</v>
      </c>
    </row>
    <row r="789" spans="1:13">
      <c r="A789">
        <v>101145149</v>
      </c>
      <c r="B789" t="s">
        <v>73</v>
      </c>
      <c r="C789" t="s">
        <v>7436</v>
      </c>
      <c r="D789" t="s">
        <v>99</v>
      </c>
      <c r="E789" t="s">
        <v>99</v>
      </c>
      <c r="F789" s="33">
        <v>46051</v>
      </c>
      <c r="G789" t="s">
        <v>7341</v>
      </c>
      <c r="H789" t="s">
        <v>5737</v>
      </c>
      <c r="I789" t="s">
        <v>326</v>
      </c>
      <c r="J789" t="s">
        <v>46</v>
      </c>
      <c r="K789" t="s">
        <v>5836</v>
      </c>
      <c r="L789" t="s">
        <v>5837</v>
      </c>
      <c r="M789" t="s">
        <v>7437</v>
      </c>
    </row>
    <row r="790" spans="1:13">
      <c r="A790">
        <v>101145649</v>
      </c>
      <c r="B790" t="s">
        <v>73</v>
      </c>
      <c r="C790" t="s">
        <v>7438</v>
      </c>
      <c r="D790" t="s">
        <v>215</v>
      </c>
      <c r="E790" t="s">
        <v>215</v>
      </c>
      <c r="F790" s="33">
        <v>46051</v>
      </c>
      <c r="G790" t="s">
        <v>7344</v>
      </c>
      <c r="H790" t="s">
        <v>5737</v>
      </c>
      <c r="I790" t="s">
        <v>326</v>
      </c>
      <c r="J790" t="s">
        <v>247</v>
      </c>
      <c r="K790" t="s">
        <v>5748</v>
      </c>
      <c r="L790" t="s">
        <v>5773</v>
      </c>
      <c r="M790" t="s">
        <v>7439</v>
      </c>
    </row>
    <row r="791" spans="1:13">
      <c r="A791">
        <v>101154530</v>
      </c>
      <c r="B791" t="s">
        <v>73</v>
      </c>
      <c r="C791" t="s">
        <v>7200</v>
      </c>
      <c r="D791" t="s">
        <v>64</v>
      </c>
      <c r="E791" t="s">
        <v>64</v>
      </c>
      <c r="F791" s="33">
        <v>46051</v>
      </c>
      <c r="G791" t="s">
        <v>7440</v>
      </c>
      <c r="H791" t="s">
        <v>67</v>
      </c>
      <c r="I791" t="s">
        <v>5678</v>
      </c>
      <c r="J791" t="s">
        <v>70</v>
      </c>
      <c r="K791" t="s">
        <v>5738</v>
      </c>
      <c r="L791" t="s">
        <v>5739</v>
      </c>
      <c r="M791" t="s">
        <v>7202</v>
      </c>
    </row>
    <row r="792" spans="1:13">
      <c r="A792">
        <v>101146662</v>
      </c>
      <c r="B792" t="s">
        <v>34</v>
      </c>
      <c r="C792" t="s">
        <v>7441</v>
      </c>
      <c r="D792" t="s">
        <v>153</v>
      </c>
      <c r="E792" t="s">
        <v>153</v>
      </c>
      <c r="F792" s="33">
        <v>46051</v>
      </c>
      <c r="G792" t="s">
        <v>7442</v>
      </c>
      <c r="H792" t="s">
        <v>5737</v>
      </c>
      <c r="I792" t="s">
        <v>326</v>
      </c>
      <c r="J792" t="s">
        <v>70</v>
      </c>
      <c r="K792" t="s">
        <v>5738</v>
      </c>
      <c r="L792" t="s">
        <v>5739</v>
      </c>
      <c r="M792" t="s">
        <v>7443</v>
      </c>
    </row>
    <row r="793" spans="1:13">
      <c r="A793">
        <v>101154680</v>
      </c>
      <c r="B793" t="s">
        <v>73</v>
      </c>
      <c r="C793" t="s">
        <v>7444</v>
      </c>
      <c r="D793" t="s">
        <v>226</v>
      </c>
      <c r="E793" t="s">
        <v>226</v>
      </c>
      <c r="F793" s="33">
        <v>46051</v>
      </c>
      <c r="G793" t="s">
        <v>7445</v>
      </c>
      <c r="H793" t="s">
        <v>5805</v>
      </c>
      <c r="I793" t="s">
        <v>5678</v>
      </c>
      <c r="J793" t="s">
        <v>136</v>
      </c>
      <c r="K793" t="s">
        <v>5748</v>
      </c>
      <c r="L793" t="s">
        <v>5773</v>
      </c>
      <c r="M793" t="s">
        <v>7446</v>
      </c>
    </row>
    <row r="794" spans="1:13">
      <c r="A794">
        <v>101145362</v>
      </c>
      <c r="B794" t="s">
        <v>73</v>
      </c>
      <c r="C794" t="s">
        <v>7447</v>
      </c>
      <c r="D794" t="s">
        <v>220</v>
      </c>
      <c r="E794" t="s">
        <v>220</v>
      </c>
      <c r="F794" s="33">
        <v>46051</v>
      </c>
      <c r="G794" t="s">
        <v>7448</v>
      </c>
      <c r="H794" t="s">
        <v>5737</v>
      </c>
      <c r="I794" t="s">
        <v>326</v>
      </c>
      <c r="J794" t="s">
        <v>166</v>
      </c>
      <c r="K794" t="s">
        <v>5748</v>
      </c>
      <c r="L794" t="s">
        <v>5773</v>
      </c>
      <c r="M794" t="s">
        <v>7449</v>
      </c>
    </row>
    <row r="795" spans="1:13">
      <c r="A795">
        <v>101142364</v>
      </c>
      <c r="B795" t="s">
        <v>5998</v>
      </c>
      <c r="C795" t="s">
        <v>6662</v>
      </c>
      <c r="D795" t="s">
        <v>86</v>
      </c>
      <c r="E795" t="s">
        <v>86</v>
      </c>
      <c r="F795" s="33">
        <v>46051</v>
      </c>
      <c r="G795" t="s">
        <v>7360</v>
      </c>
      <c r="H795" t="s">
        <v>5705</v>
      </c>
      <c r="I795" t="s">
        <v>326</v>
      </c>
      <c r="J795" t="s">
        <v>46</v>
      </c>
      <c r="K795" t="s">
        <v>5711</v>
      </c>
      <c r="L795" t="s">
        <v>5711</v>
      </c>
      <c r="M795" t="s">
        <v>6663</v>
      </c>
    </row>
    <row r="796" spans="1:13">
      <c r="A796">
        <v>101146472</v>
      </c>
      <c r="B796" t="s">
        <v>34</v>
      </c>
      <c r="C796" t="s">
        <v>6714</v>
      </c>
      <c r="D796" t="s">
        <v>131</v>
      </c>
      <c r="E796" t="s">
        <v>131</v>
      </c>
      <c r="F796" s="33">
        <v>46051</v>
      </c>
      <c r="G796" t="s">
        <v>7350</v>
      </c>
      <c r="H796" t="s">
        <v>5737</v>
      </c>
      <c r="I796" t="s">
        <v>326</v>
      </c>
      <c r="J796" t="s">
        <v>136</v>
      </c>
      <c r="K796" t="s">
        <v>5728</v>
      </c>
      <c r="L796" t="s">
        <v>5729</v>
      </c>
      <c r="M796" t="s">
        <v>6716</v>
      </c>
    </row>
    <row r="797" spans="1:13">
      <c r="A797">
        <v>101154577</v>
      </c>
      <c r="B797" t="s">
        <v>73</v>
      </c>
      <c r="C797" t="s">
        <v>7436</v>
      </c>
      <c r="D797" t="s">
        <v>99</v>
      </c>
      <c r="E797" t="s">
        <v>99</v>
      </c>
      <c r="F797" s="33">
        <v>46051</v>
      </c>
      <c r="G797" t="s">
        <v>7450</v>
      </c>
      <c r="H797" t="s">
        <v>5969</v>
      </c>
      <c r="I797" t="s">
        <v>5678</v>
      </c>
      <c r="J797" t="s">
        <v>46</v>
      </c>
      <c r="K797" t="s">
        <v>5836</v>
      </c>
      <c r="L797" t="s">
        <v>5837</v>
      </c>
      <c r="M797" t="s">
        <v>7437</v>
      </c>
    </row>
    <row r="798" spans="1:13">
      <c r="A798">
        <v>101142481</v>
      </c>
      <c r="B798" t="s">
        <v>6270</v>
      </c>
      <c r="C798" t="s">
        <v>7451</v>
      </c>
      <c r="D798" t="s">
        <v>86</v>
      </c>
      <c r="E798" t="s">
        <v>119</v>
      </c>
      <c r="F798" s="33">
        <v>46051</v>
      </c>
      <c r="G798" t="s">
        <v>7346</v>
      </c>
      <c r="H798" t="s">
        <v>5705</v>
      </c>
      <c r="I798" t="s">
        <v>326</v>
      </c>
      <c r="J798" t="s">
        <v>46</v>
      </c>
      <c r="K798" t="s">
        <v>5800</v>
      </c>
      <c r="L798" t="s">
        <v>5801</v>
      </c>
      <c r="M798" t="s">
        <v>7452</v>
      </c>
    </row>
    <row r="799" spans="1:13">
      <c r="A799">
        <v>101148047</v>
      </c>
      <c r="B799" t="s">
        <v>127</v>
      </c>
      <c r="C799" t="s">
        <v>7433</v>
      </c>
      <c r="D799" t="s">
        <v>104</v>
      </c>
      <c r="E799" t="s">
        <v>104</v>
      </c>
      <c r="F799" s="33">
        <v>46051</v>
      </c>
      <c r="G799" t="s">
        <v>7338</v>
      </c>
      <c r="H799" t="s">
        <v>5737</v>
      </c>
      <c r="I799" t="s">
        <v>326</v>
      </c>
      <c r="J799" t="s">
        <v>70</v>
      </c>
      <c r="K799" t="s">
        <v>5748</v>
      </c>
      <c r="L799" t="s">
        <v>5773</v>
      </c>
      <c r="M799" t="s">
        <v>7435</v>
      </c>
    </row>
    <row r="800" spans="1:13">
      <c r="A800">
        <v>101154580</v>
      </c>
      <c r="B800" t="s">
        <v>73</v>
      </c>
      <c r="C800" t="s">
        <v>6101</v>
      </c>
      <c r="D800" t="s">
        <v>99</v>
      </c>
      <c r="E800" t="s">
        <v>99</v>
      </c>
      <c r="F800" s="33">
        <v>46051</v>
      </c>
      <c r="G800" t="s">
        <v>7453</v>
      </c>
      <c r="H800" t="s">
        <v>5969</v>
      </c>
      <c r="I800" t="s">
        <v>5678</v>
      </c>
      <c r="J800" t="s">
        <v>46</v>
      </c>
      <c r="K800" t="s">
        <v>5748</v>
      </c>
      <c r="L800" t="s">
        <v>5773</v>
      </c>
      <c r="M800" t="s">
        <v>6104</v>
      </c>
    </row>
    <row r="801" spans="1:13">
      <c r="A801">
        <v>101141840</v>
      </c>
      <c r="B801" t="s">
        <v>82</v>
      </c>
      <c r="C801" t="s">
        <v>7454</v>
      </c>
      <c r="D801" t="s">
        <v>265</v>
      </c>
      <c r="E801" t="s">
        <v>193</v>
      </c>
      <c r="F801" s="33">
        <v>46051</v>
      </c>
      <c r="G801" t="s">
        <v>7346</v>
      </c>
      <c r="H801" t="s">
        <v>5705</v>
      </c>
      <c r="I801" t="s">
        <v>326</v>
      </c>
      <c r="J801" t="s">
        <v>192</v>
      </c>
      <c r="K801" t="s">
        <v>5711</v>
      </c>
      <c r="L801" t="s">
        <v>5711</v>
      </c>
      <c r="M801" t="s">
        <v>7455</v>
      </c>
    </row>
    <row r="802" spans="1:13">
      <c r="A802">
        <v>101154385</v>
      </c>
      <c r="B802" t="s">
        <v>73</v>
      </c>
      <c r="C802" t="s">
        <v>7456</v>
      </c>
      <c r="D802" t="s">
        <v>193</v>
      </c>
      <c r="E802" t="s">
        <v>265</v>
      </c>
      <c r="F802" s="33">
        <v>46051</v>
      </c>
      <c r="G802" t="s">
        <v>7457</v>
      </c>
      <c r="H802" t="s">
        <v>67</v>
      </c>
      <c r="I802" t="s">
        <v>5678</v>
      </c>
      <c r="J802" t="s">
        <v>192</v>
      </c>
      <c r="K802" t="s">
        <v>5748</v>
      </c>
      <c r="L802" t="s">
        <v>5773</v>
      </c>
      <c r="M802" t="s">
        <v>7458</v>
      </c>
    </row>
    <row r="803" spans="1:13">
      <c r="A803">
        <v>101154568</v>
      </c>
      <c r="B803" t="s">
        <v>73</v>
      </c>
      <c r="C803" t="s">
        <v>7340</v>
      </c>
      <c r="D803" t="s">
        <v>99</v>
      </c>
      <c r="E803" t="s">
        <v>99</v>
      </c>
      <c r="F803" s="33">
        <v>46051</v>
      </c>
      <c r="G803" t="s">
        <v>7459</v>
      </c>
      <c r="H803" t="s">
        <v>5969</v>
      </c>
      <c r="I803" t="s">
        <v>5678</v>
      </c>
      <c r="J803" t="s">
        <v>46</v>
      </c>
      <c r="K803" t="s">
        <v>5836</v>
      </c>
      <c r="L803" t="s">
        <v>5837</v>
      </c>
      <c r="M803" t="s">
        <v>7342</v>
      </c>
    </row>
    <row r="804" spans="1:13">
      <c r="A804">
        <v>101154180</v>
      </c>
      <c r="B804" t="s">
        <v>177</v>
      </c>
      <c r="C804" t="s">
        <v>7057</v>
      </c>
      <c r="D804" t="s">
        <v>220</v>
      </c>
      <c r="E804" t="s">
        <v>220</v>
      </c>
      <c r="F804" s="33">
        <v>46050</v>
      </c>
      <c r="G804" t="s">
        <v>7460</v>
      </c>
      <c r="H804" t="s">
        <v>5722</v>
      </c>
      <c r="I804" t="s">
        <v>5678</v>
      </c>
      <c r="J804" t="s">
        <v>166</v>
      </c>
      <c r="K804" t="s">
        <v>5700</v>
      </c>
      <c r="L804" t="s">
        <v>5733</v>
      </c>
      <c r="M804" t="s">
        <v>7059</v>
      </c>
    </row>
    <row r="805" spans="1:13">
      <c r="A805">
        <v>101154092</v>
      </c>
      <c r="B805" t="s">
        <v>34</v>
      </c>
      <c r="C805" t="s">
        <v>6406</v>
      </c>
      <c r="D805" t="s">
        <v>153</v>
      </c>
      <c r="E805" t="s">
        <v>153</v>
      </c>
      <c r="F805" s="33">
        <v>46050</v>
      </c>
      <c r="G805" t="s">
        <v>7461</v>
      </c>
      <c r="H805" t="s">
        <v>5777</v>
      </c>
      <c r="I805" t="s">
        <v>5678</v>
      </c>
      <c r="J805" t="s">
        <v>70</v>
      </c>
      <c r="K805" t="s">
        <v>5728</v>
      </c>
      <c r="L805" t="s">
        <v>5729</v>
      </c>
      <c r="M805" t="s">
        <v>6408</v>
      </c>
    </row>
    <row r="806" spans="1:13">
      <c r="A806">
        <v>101143315</v>
      </c>
      <c r="B806" t="s">
        <v>5745</v>
      </c>
      <c r="C806" t="s">
        <v>7462</v>
      </c>
      <c r="D806" t="s">
        <v>215</v>
      </c>
      <c r="E806" t="s">
        <v>215</v>
      </c>
      <c r="F806" s="33">
        <v>46050</v>
      </c>
      <c r="G806" t="s">
        <v>7463</v>
      </c>
      <c r="H806" t="s">
        <v>5705</v>
      </c>
      <c r="I806" t="s">
        <v>326</v>
      </c>
      <c r="J806" t="s">
        <v>247</v>
      </c>
      <c r="K806" t="s">
        <v>5748</v>
      </c>
      <c r="L806" t="s">
        <v>5773</v>
      </c>
      <c r="M806" t="s">
        <v>7464</v>
      </c>
    </row>
    <row r="807" spans="1:13">
      <c r="A807">
        <v>101142372</v>
      </c>
      <c r="B807" t="s">
        <v>5998</v>
      </c>
      <c r="C807" t="s">
        <v>6253</v>
      </c>
      <c r="D807" t="s">
        <v>99</v>
      </c>
      <c r="E807" t="s">
        <v>99</v>
      </c>
      <c r="F807" s="33">
        <v>46050</v>
      </c>
      <c r="G807" t="s">
        <v>7465</v>
      </c>
      <c r="H807" t="s">
        <v>5705</v>
      </c>
      <c r="I807" t="s">
        <v>326</v>
      </c>
      <c r="J807" t="s">
        <v>46</v>
      </c>
      <c r="K807" t="s">
        <v>5711</v>
      </c>
      <c r="L807" t="s">
        <v>5711</v>
      </c>
      <c r="M807" t="s">
        <v>6255</v>
      </c>
    </row>
    <row r="808" spans="1:13">
      <c r="A808">
        <v>101145486</v>
      </c>
      <c r="B808" t="s">
        <v>73</v>
      </c>
      <c r="C808" t="s">
        <v>7466</v>
      </c>
      <c r="D808" t="s">
        <v>265</v>
      </c>
      <c r="E808" t="s">
        <v>265</v>
      </c>
      <c r="F808" s="33">
        <v>46050</v>
      </c>
      <c r="G808" t="s">
        <v>7467</v>
      </c>
      <c r="H808" t="s">
        <v>5737</v>
      </c>
      <c r="I808" t="s">
        <v>326</v>
      </c>
      <c r="J808" t="s">
        <v>192</v>
      </c>
      <c r="K808" t="s">
        <v>5748</v>
      </c>
      <c r="L808" t="s">
        <v>5773</v>
      </c>
      <c r="M808" t="s">
        <v>7468</v>
      </c>
    </row>
    <row r="809" spans="1:13">
      <c r="A809">
        <v>101141714</v>
      </c>
      <c r="B809" t="s">
        <v>292</v>
      </c>
      <c r="C809" t="s">
        <v>6091</v>
      </c>
      <c r="D809" t="s">
        <v>86</v>
      </c>
      <c r="E809" t="s">
        <v>86</v>
      </c>
      <c r="F809" s="33">
        <v>46050</v>
      </c>
      <c r="G809" t="s">
        <v>7469</v>
      </c>
      <c r="H809" t="s">
        <v>5705</v>
      </c>
      <c r="I809" t="s">
        <v>326</v>
      </c>
      <c r="J809" t="s">
        <v>46</v>
      </c>
      <c r="K809" t="s">
        <v>5700</v>
      </c>
      <c r="L809" t="s">
        <v>5733</v>
      </c>
      <c r="M809" t="s">
        <v>6092</v>
      </c>
    </row>
    <row r="810" spans="1:13">
      <c r="A810">
        <v>101145546</v>
      </c>
      <c r="B810" t="s">
        <v>73</v>
      </c>
      <c r="C810" t="s">
        <v>7470</v>
      </c>
      <c r="D810" t="s">
        <v>265</v>
      </c>
      <c r="E810" t="s">
        <v>265</v>
      </c>
      <c r="F810" s="33">
        <v>46050</v>
      </c>
      <c r="G810" t="s">
        <v>7467</v>
      </c>
      <c r="H810" t="s">
        <v>5737</v>
      </c>
      <c r="I810" t="s">
        <v>326</v>
      </c>
      <c r="J810" t="s">
        <v>192</v>
      </c>
      <c r="K810" t="s">
        <v>5748</v>
      </c>
      <c r="L810" t="s">
        <v>5773</v>
      </c>
      <c r="M810" t="s">
        <v>7471</v>
      </c>
    </row>
    <row r="811" spans="1:13">
      <c r="A811">
        <v>101146072</v>
      </c>
      <c r="B811" t="s">
        <v>34</v>
      </c>
      <c r="C811" t="s">
        <v>6925</v>
      </c>
      <c r="D811" t="s">
        <v>39</v>
      </c>
      <c r="E811" t="s">
        <v>119</v>
      </c>
      <c r="F811" s="33">
        <v>46050</v>
      </c>
      <c r="G811" t="s">
        <v>7472</v>
      </c>
      <c r="H811" t="s">
        <v>5737</v>
      </c>
      <c r="I811" t="s">
        <v>326</v>
      </c>
      <c r="J811" t="s">
        <v>46</v>
      </c>
      <c r="K811" t="s">
        <v>5738</v>
      </c>
      <c r="L811" t="s">
        <v>5739</v>
      </c>
      <c r="M811" t="s">
        <v>6927</v>
      </c>
    </row>
    <row r="812" spans="1:13">
      <c r="A812">
        <v>101154094</v>
      </c>
      <c r="B812" t="s">
        <v>34</v>
      </c>
      <c r="C812" t="s">
        <v>7473</v>
      </c>
      <c r="D812" t="s">
        <v>104</v>
      </c>
      <c r="E812" t="s">
        <v>104</v>
      </c>
      <c r="F812" s="33">
        <v>46050</v>
      </c>
      <c r="G812" t="s">
        <v>7474</v>
      </c>
      <c r="H812" t="s">
        <v>5912</v>
      </c>
      <c r="I812" t="s">
        <v>5678</v>
      </c>
      <c r="J812" t="s">
        <v>70</v>
      </c>
      <c r="K812" t="s">
        <v>5728</v>
      </c>
      <c r="L812" t="s">
        <v>5729</v>
      </c>
      <c r="M812" t="s">
        <v>7475</v>
      </c>
    </row>
    <row r="813" spans="1:13">
      <c r="A813">
        <v>101141832</v>
      </c>
      <c r="B813" t="s">
        <v>82</v>
      </c>
      <c r="C813" t="s">
        <v>6414</v>
      </c>
      <c r="D813" t="s">
        <v>193</v>
      </c>
      <c r="E813" t="s">
        <v>193</v>
      </c>
      <c r="F813" s="33">
        <v>46050</v>
      </c>
      <c r="G813" t="s">
        <v>7472</v>
      </c>
      <c r="H813" t="s">
        <v>5705</v>
      </c>
      <c r="I813" t="s">
        <v>326</v>
      </c>
      <c r="J813" t="s">
        <v>192</v>
      </c>
      <c r="K813" t="s">
        <v>5711</v>
      </c>
      <c r="L813" t="s">
        <v>5711</v>
      </c>
      <c r="M813" t="s">
        <v>6416</v>
      </c>
    </row>
    <row r="814" spans="1:13">
      <c r="A814">
        <v>101145099</v>
      </c>
      <c r="B814" t="s">
        <v>73</v>
      </c>
      <c r="C814" t="s">
        <v>7476</v>
      </c>
      <c r="D814" t="s">
        <v>265</v>
      </c>
      <c r="E814" t="s">
        <v>265</v>
      </c>
      <c r="F814" s="33">
        <v>46050</v>
      </c>
      <c r="G814" t="s">
        <v>7467</v>
      </c>
      <c r="H814" t="s">
        <v>5737</v>
      </c>
      <c r="I814" t="s">
        <v>326</v>
      </c>
      <c r="J814" t="s">
        <v>192</v>
      </c>
      <c r="K814" t="s">
        <v>5748</v>
      </c>
      <c r="L814" t="s">
        <v>5749</v>
      </c>
      <c r="M814" t="s">
        <v>7477</v>
      </c>
    </row>
    <row r="815" spans="1:13">
      <c r="A815">
        <v>101143394</v>
      </c>
      <c r="B815" t="s">
        <v>5745</v>
      </c>
      <c r="C815" t="s">
        <v>7478</v>
      </c>
      <c r="D815" t="s">
        <v>221</v>
      </c>
      <c r="E815" t="s">
        <v>221</v>
      </c>
      <c r="F815" s="33">
        <v>46050</v>
      </c>
      <c r="G815" t="s">
        <v>7479</v>
      </c>
      <c r="H815" t="s">
        <v>5737</v>
      </c>
      <c r="I815" t="s">
        <v>326</v>
      </c>
      <c r="J815" t="s">
        <v>247</v>
      </c>
      <c r="K815" t="s">
        <v>5836</v>
      </c>
      <c r="L815" t="s">
        <v>6126</v>
      </c>
      <c r="M815" t="s">
        <v>7480</v>
      </c>
    </row>
    <row r="816" spans="1:13">
      <c r="A816">
        <v>101154068</v>
      </c>
      <c r="B816" t="s">
        <v>34</v>
      </c>
      <c r="C816" t="s">
        <v>6925</v>
      </c>
      <c r="D816" t="s">
        <v>39</v>
      </c>
      <c r="E816" t="s">
        <v>119</v>
      </c>
      <c r="F816" s="33">
        <v>46050</v>
      </c>
      <c r="G816" t="s">
        <v>7481</v>
      </c>
      <c r="H816" t="s">
        <v>67</v>
      </c>
      <c r="I816" t="s">
        <v>5678</v>
      </c>
      <c r="J816" t="s">
        <v>46</v>
      </c>
      <c r="K816" t="s">
        <v>5738</v>
      </c>
      <c r="L816" t="s">
        <v>5739</v>
      </c>
      <c r="M816" t="s">
        <v>6927</v>
      </c>
    </row>
    <row r="817" spans="1:13">
      <c r="A817">
        <v>101142912</v>
      </c>
      <c r="B817" t="s">
        <v>6860</v>
      </c>
      <c r="C817" t="s">
        <v>7482</v>
      </c>
      <c r="D817" t="s">
        <v>131</v>
      </c>
      <c r="E817" t="s">
        <v>131</v>
      </c>
      <c r="F817" s="33">
        <v>46050</v>
      </c>
      <c r="G817" t="s">
        <v>7483</v>
      </c>
      <c r="H817" t="s">
        <v>5705</v>
      </c>
      <c r="I817" t="s">
        <v>326</v>
      </c>
      <c r="J817" t="s">
        <v>136</v>
      </c>
      <c r="K817" t="s">
        <v>5700</v>
      </c>
      <c r="L817" t="s">
        <v>5723</v>
      </c>
      <c r="M817" t="s">
        <v>7484</v>
      </c>
    </row>
    <row r="818" spans="1:13">
      <c r="A818">
        <v>101146239</v>
      </c>
      <c r="B818" t="s">
        <v>34</v>
      </c>
      <c r="C818" t="s">
        <v>7229</v>
      </c>
      <c r="D818" t="s">
        <v>99</v>
      </c>
      <c r="E818" t="s">
        <v>99</v>
      </c>
      <c r="F818" s="33">
        <v>46050</v>
      </c>
      <c r="G818" t="s">
        <v>7485</v>
      </c>
      <c r="H818" t="s">
        <v>5737</v>
      </c>
      <c r="I818" t="s">
        <v>326</v>
      </c>
      <c r="J818" t="s">
        <v>46</v>
      </c>
      <c r="K818" t="s">
        <v>5738</v>
      </c>
      <c r="L818" t="s">
        <v>5739</v>
      </c>
      <c r="M818" t="s">
        <v>7231</v>
      </c>
    </row>
    <row r="819" spans="1:13">
      <c r="A819">
        <v>101154083</v>
      </c>
      <c r="B819" t="s">
        <v>5745</v>
      </c>
      <c r="C819" t="s">
        <v>5746</v>
      </c>
      <c r="D819" t="s">
        <v>238</v>
      </c>
      <c r="E819" t="s">
        <v>238</v>
      </c>
      <c r="F819" s="33">
        <v>46050</v>
      </c>
      <c r="G819" t="s">
        <v>7486</v>
      </c>
      <c r="H819" t="s">
        <v>5805</v>
      </c>
      <c r="I819" t="s">
        <v>5678</v>
      </c>
      <c r="J819" t="s">
        <v>136</v>
      </c>
      <c r="K819" t="s">
        <v>5748</v>
      </c>
      <c r="L819" t="s">
        <v>5749</v>
      </c>
      <c r="M819" t="s">
        <v>5750</v>
      </c>
    </row>
    <row r="820" spans="1:13">
      <c r="A820">
        <v>101141822</v>
      </c>
      <c r="B820" t="s">
        <v>82</v>
      </c>
      <c r="C820" t="s">
        <v>5972</v>
      </c>
      <c r="D820" t="s">
        <v>161</v>
      </c>
      <c r="E820" t="s">
        <v>161</v>
      </c>
      <c r="F820" s="33">
        <v>46050</v>
      </c>
      <c r="G820" t="s">
        <v>7487</v>
      </c>
      <c r="H820" t="s">
        <v>5705</v>
      </c>
      <c r="I820" t="s">
        <v>326</v>
      </c>
      <c r="J820" t="s">
        <v>166</v>
      </c>
      <c r="K820" t="s">
        <v>5711</v>
      </c>
      <c r="L820" t="s">
        <v>5711</v>
      </c>
      <c r="M820" t="s">
        <v>5974</v>
      </c>
    </row>
    <row r="821" spans="1:13">
      <c r="A821">
        <v>101145575</v>
      </c>
      <c r="B821" t="s">
        <v>73</v>
      </c>
      <c r="C821" t="s">
        <v>7488</v>
      </c>
      <c r="D821" t="s">
        <v>265</v>
      </c>
      <c r="E821" t="s">
        <v>265</v>
      </c>
      <c r="F821" s="33">
        <v>46050</v>
      </c>
      <c r="G821" t="s">
        <v>7467</v>
      </c>
      <c r="H821" t="s">
        <v>5737</v>
      </c>
      <c r="I821" t="s">
        <v>326</v>
      </c>
      <c r="J821" t="s">
        <v>192</v>
      </c>
      <c r="K821" t="s">
        <v>5748</v>
      </c>
      <c r="L821" t="s">
        <v>5773</v>
      </c>
      <c r="M821" t="s">
        <v>7489</v>
      </c>
    </row>
    <row r="822" spans="1:13">
      <c r="A822">
        <v>101154115</v>
      </c>
      <c r="B822" t="s">
        <v>5745</v>
      </c>
      <c r="C822" t="s">
        <v>7462</v>
      </c>
      <c r="D822" t="s">
        <v>215</v>
      </c>
      <c r="E822" t="s">
        <v>215</v>
      </c>
      <c r="F822" s="33">
        <v>46050</v>
      </c>
      <c r="G822" t="s">
        <v>7490</v>
      </c>
      <c r="H822" t="s">
        <v>5727</v>
      </c>
      <c r="I822" t="s">
        <v>5678</v>
      </c>
      <c r="J822" t="s">
        <v>247</v>
      </c>
      <c r="K822" t="s">
        <v>5748</v>
      </c>
      <c r="L822" t="s">
        <v>5773</v>
      </c>
      <c r="M822" t="s">
        <v>7464</v>
      </c>
    </row>
    <row r="823" spans="1:13">
      <c r="A823">
        <v>101154140</v>
      </c>
      <c r="B823" t="s">
        <v>204</v>
      </c>
      <c r="C823" t="s">
        <v>6169</v>
      </c>
      <c r="D823" t="s">
        <v>226</v>
      </c>
      <c r="E823" t="s">
        <v>226</v>
      </c>
      <c r="F823" s="33">
        <v>46050</v>
      </c>
      <c r="G823" t="s">
        <v>7491</v>
      </c>
      <c r="H823" t="s">
        <v>6365</v>
      </c>
      <c r="I823" t="s">
        <v>5678</v>
      </c>
      <c r="J823" t="s">
        <v>136</v>
      </c>
      <c r="K823" t="s">
        <v>5700</v>
      </c>
      <c r="L823" t="s">
        <v>5723</v>
      </c>
      <c r="M823" t="s">
        <v>6172</v>
      </c>
    </row>
    <row r="824" spans="1:13">
      <c r="A824">
        <v>101147987</v>
      </c>
      <c r="B824" t="s">
        <v>127</v>
      </c>
      <c r="C824" t="s">
        <v>7492</v>
      </c>
      <c r="D824" t="s">
        <v>265</v>
      </c>
      <c r="E824" t="s">
        <v>265</v>
      </c>
      <c r="F824" s="33">
        <v>46050</v>
      </c>
      <c r="G824" t="s">
        <v>7413</v>
      </c>
      <c r="H824" t="s">
        <v>5737</v>
      </c>
      <c r="I824" t="s">
        <v>326</v>
      </c>
      <c r="J824" t="s">
        <v>192</v>
      </c>
      <c r="K824" t="s">
        <v>5748</v>
      </c>
      <c r="L824" t="s">
        <v>5773</v>
      </c>
      <c r="M824" t="s">
        <v>7493</v>
      </c>
    </row>
    <row r="825" spans="1:13">
      <c r="A825">
        <v>101143991</v>
      </c>
      <c r="B825" t="s">
        <v>73</v>
      </c>
      <c r="C825" t="s">
        <v>6989</v>
      </c>
      <c r="D825" t="s">
        <v>265</v>
      </c>
      <c r="E825" t="s">
        <v>265</v>
      </c>
      <c r="F825" s="33">
        <v>46050</v>
      </c>
      <c r="G825" t="s">
        <v>7494</v>
      </c>
      <c r="H825" t="s">
        <v>5737</v>
      </c>
      <c r="I825" t="s">
        <v>326</v>
      </c>
      <c r="J825" t="s">
        <v>192</v>
      </c>
      <c r="K825" t="s">
        <v>5748</v>
      </c>
      <c r="L825" t="s">
        <v>5773</v>
      </c>
      <c r="M825" t="s">
        <v>6991</v>
      </c>
    </row>
    <row r="826" spans="1:13">
      <c r="A826">
        <v>101154095</v>
      </c>
      <c r="B826" t="s">
        <v>6860</v>
      </c>
      <c r="C826" t="s">
        <v>6870</v>
      </c>
      <c r="D826" t="s">
        <v>131</v>
      </c>
      <c r="E826" t="s">
        <v>131</v>
      </c>
      <c r="F826" s="33">
        <v>46050</v>
      </c>
      <c r="G826" t="s">
        <v>7495</v>
      </c>
      <c r="H826" t="s">
        <v>6171</v>
      </c>
      <c r="I826" t="s">
        <v>5678</v>
      </c>
      <c r="J826" t="s">
        <v>136</v>
      </c>
      <c r="K826" t="s">
        <v>5700</v>
      </c>
      <c r="L826" t="s">
        <v>5733</v>
      </c>
      <c r="M826" t="s">
        <v>6872</v>
      </c>
    </row>
    <row r="827" spans="1:13">
      <c r="A827">
        <v>101142368</v>
      </c>
      <c r="B827" t="s">
        <v>5998</v>
      </c>
      <c r="C827" t="s">
        <v>6409</v>
      </c>
      <c r="D827" t="s">
        <v>86</v>
      </c>
      <c r="E827" t="s">
        <v>104</v>
      </c>
      <c r="F827" s="33">
        <v>46050</v>
      </c>
      <c r="G827" t="s">
        <v>7496</v>
      </c>
      <c r="H827" t="s">
        <v>5705</v>
      </c>
      <c r="I827" t="s">
        <v>326</v>
      </c>
      <c r="J827" t="s">
        <v>46</v>
      </c>
      <c r="K827" t="s">
        <v>5800</v>
      </c>
      <c r="L827" t="s">
        <v>5801</v>
      </c>
      <c r="M827" t="s">
        <v>6411</v>
      </c>
    </row>
    <row r="828" spans="1:13">
      <c r="A828">
        <v>101154273</v>
      </c>
      <c r="B828" t="s">
        <v>34</v>
      </c>
      <c r="C828" t="s">
        <v>7276</v>
      </c>
      <c r="D828" t="s">
        <v>64</v>
      </c>
      <c r="E828" t="s">
        <v>64</v>
      </c>
      <c r="F828" s="33">
        <v>46050</v>
      </c>
      <c r="G828" t="s">
        <v>7497</v>
      </c>
      <c r="H828" t="s">
        <v>67</v>
      </c>
      <c r="I828" t="s">
        <v>5678</v>
      </c>
      <c r="J828" t="s">
        <v>70</v>
      </c>
      <c r="K828" t="s">
        <v>5738</v>
      </c>
      <c r="L828" t="s">
        <v>5739</v>
      </c>
      <c r="M828" t="s">
        <v>7278</v>
      </c>
    </row>
    <row r="829" spans="1:13">
      <c r="A829">
        <v>101154271</v>
      </c>
      <c r="B829" t="s">
        <v>34</v>
      </c>
      <c r="C829" t="s">
        <v>7021</v>
      </c>
      <c r="D829" t="s">
        <v>99</v>
      </c>
      <c r="E829" t="s">
        <v>99</v>
      </c>
      <c r="F829" s="33">
        <v>46050</v>
      </c>
      <c r="G829" t="s">
        <v>7498</v>
      </c>
      <c r="H829" t="s">
        <v>67</v>
      </c>
      <c r="I829" t="s">
        <v>5678</v>
      </c>
      <c r="J829" t="s">
        <v>46</v>
      </c>
      <c r="K829" t="s">
        <v>5738</v>
      </c>
      <c r="L829" t="s">
        <v>5739</v>
      </c>
      <c r="M829" t="s">
        <v>7023</v>
      </c>
    </row>
    <row r="830" spans="1:13">
      <c r="A830">
        <v>101141699</v>
      </c>
      <c r="B830" t="s">
        <v>292</v>
      </c>
      <c r="C830" t="s">
        <v>6587</v>
      </c>
      <c r="D830" t="s">
        <v>86</v>
      </c>
      <c r="E830" t="s">
        <v>119</v>
      </c>
      <c r="F830" s="33">
        <v>46050</v>
      </c>
      <c r="G830" t="s">
        <v>7423</v>
      </c>
      <c r="H830" t="s">
        <v>5705</v>
      </c>
      <c r="I830" t="s">
        <v>326</v>
      </c>
      <c r="J830" t="s">
        <v>46</v>
      </c>
      <c r="K830" t="s">
        <v>5700</v>
      </c>
      <c r="L830" t="s">
        <v>5723</v>
      </c>
      <c r="M830" t="s">
        <v>6588</v>
      </c>
    </row>
    <row r="831" spans="1:13">
      <c r="A831">
        <v>101146091</v>
      </c>
      <c r="B831" t="s">
        <v>34</v>
      </c>
      <c r="C831" t="s">
        <v>6406</v>
      </c>
      <c r="D831" t="s">
        <v>153</v>
      </c>
      <c r="E831" t="s">
        <v>153</v>
      </c>
      <c r="F831" s="33">
        <v>46050</v>
      </c>
      <c r="G831" t="s">
        <v>7499</v>
      </c>
      <c r="H831" t="s">
        <v>5737</v>
      </c>
      <c r="I831" t="s">
        <v>326</v>
      </c>
      <c r="J831" t="s">
        <v>70</v>
      </c>
      <c r="K831" t="s">
        <v>5728</v>
      </c>
      <c r="L831" t="s">
        <v>5729</v>
      </c>
      <c r="M831" t="s">
        <v>6408</v>
      </c>
    </row>
    <row r="832" spans="1:13">
      <c r="A832">
        <v>101141660</v>
      </c>
      <c r="B832" t="s">
        <v>292</v>
      </c>
      <c r="C832" t="s">
        <v>6590</v>
      </c>
      <c r="D832" t="s">
        <v>86</v>
      </c>
      <c r="E832" t="s">
        <v>104</v>
      </c>
      <c r="F832" s="33">
        <v>46050</v>
      </c>
      <c r="G832" t="s">
        <v>7496</v>
      </c>
      <c r="H832" t="s">
        <v>5705</v>
      </c>
      <c r="I832" t="s">
        <v>326</v>
      </c>
      <c r="J832" t="s">
        <v>46</v>
      </c>
      <c r="K832" t="s">
        <v>5700</v>
      </c>
      <c r="L832" t="s">
        <v>5733</v>
      </c>
      <c r="M832" t="s">
        <v>6591</v>
      </c>
    </row>
    <row r="833" spans="1:13">
      <c r="A833">
        <v>101145586</v>
      </c>
      <c r="B833" t="s">
        <v>73</v>
      </c>
      <c r="C833" t="s">
        <v>7500</v>
      </c>
      <c r="D833" t="s">
        <v>131</v>
      </c>
      <c r="E833" t="s">
        <v>131</v>
      </c>
      <c r="F833" s="33">
        <v>46050</v>
      </c>
      <c r="G833" t="s">
        <v>7501</v>
      </c>
      <c r="H833" t="s">
        <v>5737</v>
      </c>
      <c r="I833" t="s">
        <v>326</v>
      </c>
      <c r="J833" t="s">
        <v>136</v>
      </c>
      <c r="K833" t="s">
        <v>5748</v>
      </c>
      <c r="L833" t="s">
        <v>5773</v>
      </c>
      <c r="M833" t="s">
        <v>7502</v>
      </c>
    </row>
    <row r="834" spans="1:13">
      <c r="A834">
        <v>101154175</v>
      </c>
      <c r="B834" t="s">
        <v>5765</v>
      </c>
      <c r="C834" t="s">
        <v>5766</v>
      </c>
      <c r="D834" t="s">
        <v>221</v>
      </c>
      <c r="E834" t="s">
        <v>86</v>
      </c>
      <c r="F834" s="33">
        <v>46050</v>
      </c>
      <c r="G834" t="s">
        <v>7503</v>
      </c>
      <c r="H834" t="s">
        <v>5768</v>
      </c>
      <c r="I834" t="s">
        <v>5678</v>
      </c>
      <c r="J834" t="s">
        <v>247</v>
      </c>
      <c r="M834" t="s">
        <v>5769</v>
      </c>
    </row>
    <row r="835" spans="1:13">
      <c r="A835">
        <v>101154150</v>
      </c>
      <c r="B835" t="s">
        <v>73</v>
      </c>
      <c r="C835" t="s">
        <v>7420</v>
      </c>
      <c r="D835" t="s">
        <v>215</v>
      </c>
      <c r="E835" t="s">
        <v>215</v>
      </c>
      <c r="F835" s="33">
        <v>46050</v>
      </c>
      <c r="G835" t="s">
        <v>7504</v>
      </c>
      <c r="H835" t="s">
        <v>5727</v>
      </c>
      <c r="I835" t="s">
        <v>5678</v>
      </c>
      <c r="J835" t="s">
        <v>247</v>
      </c>
      <c r="K835" t="s">
        <v>5728</v>
      </c>
      <c r="L835" t="s">
        <v>5729</v>
      </c>
      <c r="M835" t="s">
        <v>7422</v>
      </c>
    </row>
    <row r="836" spans="1:13">
      <c r="A836">
        <v>101154275</v>
      </c>
      <c r="B836" t="s">
        <v>5745</v>
      </c>
      <c r="C836" t="s">
        <v>6418</v>
      </c>
      <c r="D836" t="s">
        <v>221</v>
      </c>
      <c r="E836" t="s">
        <v>221</v>
      </c>
      <c r="F836" s="33">
        <v>46050</v>
      </c>
      <c r="G836" t="s">
        <v>7505</v>
      </c>
      <c r="H836" t="s">
        <v>5805</v>
      </c>
      <c r="I836" t="s">
        <v>5678</v>
      </c>
      <c r="J836" t="s">
        <v>247</v>
      </c>
      <c r="K836" t="s">
        <v>5836</v>
      </c>
      <c r="L836" t="s">
        <v>6126</v>
      </c>
      <c r="M836" t="s">
        <v>6420</v>
      </c>
    </row>
    <row r="837" spans="1:13">
      <c r="A837">
        <v>101154241</v>
      </c>
      <c r="B837" t="s">
        <v>127</v>
      </c>
      <c r="C837" t="s">
        <v>7492</v>
      </c>
      <c r="D837" t="s">
        <v>265</v>
      </c>
      <c r="E837" t="s">
        <v>265</v>
      </c>
      <c r="F837" s="33">
        <v>46050</v>
      </c>
      <c r="G837" t="s">
        <v>7506</v>
      </c>
      <c r="H837" t="s">
        <v>67</v>
      </c>
      <c r="I837" t="s">
        <v>5678</v>
      </c>
      <c r="J837" t="s">
        <v>192</v>
      </c>
      <c r="K837" t="s">
        <v>5748</v>
      </c>
      <c r="L837" t="s">
        <v>5773</v>
      </c>
      <c r="M837" t="s">
        <v>7493</v>
      </c>
    </row>
    <row r="838" spans="1:13">
      <c r="A838">
        <v>101153941</v>
      </c>
      <c r="B838" t="s">
        <v>5998</v>
      </c>
      <c r="C838" t="s">
        <v>7507</v>
      </c>
      <c r="D838" t="s">
        <v>86</v>
      </c>
      <c r="E838" t="s">
        <v>86</v>
      </c>
      <c r="F838" s="33">
        <v>46050</v>
      </c>
      <c r="G838" t="s">
        <v>7508</v>
      </c>
      <c r="H838" t="s">
        <v>5699</v>
      </c>
      <c r="I838" t="s">
        <v>5678</v>
      </c>
      <c r="J838" t="s">
        <v>46</v>
      </c>
      <c r="K838" t="s">
        <v>5700</v>
      </c>
      <c r="L838" t="s">
        <v>5701</v>
      </c>
      <c r="M838" t="s">
        <v>7509</v>
      </c>
    </row>
    <row r="839" spans="1:13">
      <c r="A839">
        <v>101153702</v>
      </c>
      <c r="B839" t="s">
        <v>204</v>
      </c>
      <c r="C839" t="s">
        <v>6057</v>
      </c>
      <c r="D839" t="s">
        <v>220</v>
      </c>
      <c r="E839" t="s">
        <v>220</v>
      </c>
      <c r="F839" s="33">
        <v>46050</v>
      </c>
      <c r="G839" t="s">
        <v>7510</v>
      </c>
      <c r="H839" t="s">
        <v>6918</v>
      </c>
      <c r="I839" t="s">
        <v>5678</v>
      </c>
      <c r="J839" t="s">
        <v>166</v>
      </c>
      <c r="K839" t="s">
        <v>5700</v>
      </c>
      <c r="L839" t="s">
        <v>5723</v>
      </c>
      <c r="M839" t="s">
        <v>6059</v>
      </c>
    </row>
    <row r="840" spans="1:13">
      <c r="A840">
        <v>101142169</v>
      </c>
      <c r="B840" t="s">
        <v>5986</v>
      </c>
      <c r="C840" t="s">
        <v>6607</v>
      </c>
      <c r="D840" t="s">
        <v>86</v>
      </c>
      <c r="E840" t="s">
        <v>119</v>
      </c>
      <c r="F840" s="33">
        <v>46050</v>
      </c>
      <c r="G840" t="s">
        <v>7472</v>
      </c>
      <c r="H840" t="s">
        <v>5705</v>
      </c>
      <c r="I840" t="s">
        <v>326</v>
      </c>
      <c r="J840" t="s">
        <v>46</v>
      </c>
      <c r="K840" t="s">
        <v>5778</v>
      </c>
      <c r="L840" t="s">
        <v>182</v>
      </c>
      <c r="M840" t="s">
        <v>6608</v>
      </c>
    </row>
    <row r="841" spans="1:13">
      <c r="A841">
        <v>101143357</v>
      </c>
      <c r="B841" t="s">
        <v>5745</v>
      </c>
      <c r="C841" t="s">
        <v>6418</v>
      </c>
      <c r="D841" t="s">
        <v>221</v>
      </c>
      <c r="E841" t="s">
        <v>221</v>
      </c>
      <c r="F841" s="33">
        <v>46050</v>
      </c>
      <c r="G841" t="s">
        <v>7479</v>
      </c>
      <c r="H841" t="s">
        <v>5737</v>
      </c>
      <c r="I841" t="s">
        <v>326</v>
      </c>
      <c r="J841" t="s">
        <v>247</v>
      </c>
      <c r="K841" t="s">
        <v>5836</v>
      </c>
      <c r="L841" t="s">
        <v>6126</v>
      </c>
      <c r="M841" t="s">
        <v>6420</v>
      </c>
    </row>
    <row r="842" spans="1:13">
      <c r="A842">
        <v>101141823</v>
      </c>
      <c r="B842" t="s">
        <v>82</v>
      </c>
      <c r="C842" t="s">
        <v>7511</v>
      </c>
      <c r="D842" t="s">
        <v>218</v>
      </c>
      <c r="E842" t="s">
        <v>218</v>
      </c>
      <c r="F842" s="33">
        <v>46050</v>
      </c>
      <c r="G842" t="s">
        <v>7512</v>
      </c>
      <c r="H842" t="s">
        <v>5705</v>
      </c>
      <c r="I842" t="s">
        <v>326</v>
      </c>
      <c r="J842" t="s">
        <v>241</v>
      </c>
      <c r="K842" t="s">
        <v>5711</v>
      </c>
      <c r="L842" t="s">
        <v>5711</v>
      </c>
      <c r="M842" t="s">
        <v>7513</v>
      </c>
    </row>
    <row r="843" spans="1:13">
      <c r="A843">
        <v>101154184</v>
      </c>
      <c r="B843" t="s">
        <v>73</v>
      </c>
      <c r="C843" t="s">
        <v>7254</v>
      </c>
      <c r="D843" t="s">
        <v>119</v>
      </c>
      <c r="E843" t="s">
        <v>119</v>
      </c>
      <c r="F843" s="33">
        <v>46050</v>
      </c>
      <c r="G843" t="s">
        <v>7514</v>
      </c>
      <c r="H843" t="s">
        <v>5912</v>
      </c>
      <c r="I843" t="s">
        <v>5678</v>
      </c>
      <c r="J843" t="s">
        <v>46</v>
      </c>
      <c r="K843" t="s">
        <v>5738</v>
      </c>
      <c r="L843" t="s">
        <v>5739</v>
      </c>
      <c r="M843" t="s">
        <v>7256</v>
      </c>
    </row>
    <row r="844" spans="1:13">
      <c r="A844">
        <v>101141999</v>
      </c>
      <c r="B844" t="s">
        <v>204</v>
      </c>
      <c r="C844" t="s">
        <v>6060</v>
      </c>
      <c r="D844" t="s">
        <v>220</v>
      </c>
      <c r="E844" t="s">
        <v>220</v>
      </c>
      <c r="F844" s="33">
        <v>46050</v>
      </c>
      <c r="G844" t="s">
        <v>7515</v>
      </c>
      <c r="H844" t="s">
        <v>5705</v>
      </c>
      <c r="I844" t="s">
        <v>326</v>
      </c>
      <c r="J844" t="s">
        <v>166</v>
      </c>
      <c r="K844" t="s">
        <v>5711</v>
      </c>
      <c r="L844" t="s">
        <v>5711</v>
      </c>
      <c r="M844" t="s">
        <v>6062</v>
      </c>
    </row>
    <row r="845" spans="1:13">
      <c r="A845">
        <v>101142478</v>
      </c>
      <c r="B845" t="s">
        <v>6270</v>
      </c>
      <c r="C845" t="s">
        <v>7516</v>
      </c>
      <c r="D845" t="s">
        <v>86</v>
      </c>
      <c r="E845" t="s">
        <v>119</v>
      </c>
      <c r="F845" s="33">
        <v>46049</v>
      </c>
      <c r="G845" t="s">
        <v>7517</v>
      </c>
      <c r="H845" t="s">
        <v>5705</v>
      </c>
      <c r="I845" t="s">
        <v>326</v>
      </c>
      <c r="J845" t="s">
        <v>46</v>
      </c>
      <c r="K845" t="s">
        <v>5700</v>
      </c>
      <c r="L845" t="s">
        <v>5733</v>
      </c>
      <c r="M845" t="s">
        <v>7518</v>
      </c>
    </row>
    <row r="846" spans="1:13">
      <c r="A846">
        <v>101142267</v>
      </c>
      <c r="B846" t="s">
        <v>5862</v>
      </c>
      <c r="C846" t="s">
        <v>7519</v>
      </c>
      <c r="D846" t="s">
        <v>86</v>
      </c>
      <c r="E846" t="s">
        <v>119</v>
      </c>
      <c r="F846" s="33">
        <v>46049</v>
      </c>
      <c r="G846" t="s">
        <v>7517</v>
      </c>
      <c r="H846" t="s">
        <v>5705</v>
      </c>
      <c r="I846" t="s">
        <v>326</v>
      </c>
      <c r="J846" t="s">
        <v>46</v>
      </c>
      <c r="K846" t="s">
        <v>5700</v>
      </c>
      <c r="L846" t="s">
        <v>5701</v>
      </c>
      <c r="M846" t="s">
        <v>7520</v>
      </c>
    </row>
    <row r="847" spans="1:13">
      <c r="A847">
        <v>101153515</v>
      </c>
      <c r="B847" t="s">
        <v>5899</v>
      </c>
      <c r="C847" t="s">
        <v>7139</v>
      </c>
      <c r="D847" t="s">
        <v>131</v>
      </c>
      <c r="E847" t="s">
        <v>131</v>
      </c>
      <c r="F847" s="33">
        <v>46049</v>
      </c>
      <c r="G847" t="s">
        <v>7521</v>
      </c>
      <c r="H847" t="s">
        <v>5757</v>
      </c>
      <c r="I847" t="s">
        <v>5678</v>
      </c>
      <c r="J847" t="s">
        <v>136</v>
      </c>
      <c r="K847" t="s">
        <v>5700</v>
      </c>
      <c r="L847" t="s">
        <v>5723</v>
      </c>
      <c r="M847" t="s">
        <v>7141</v>
      </c>
    </row>
    <row r="848" spans="1:13">
      <c r="A848">
        <v>101153874</v>
      </c>
      <c r="B848" t="s">
        <v>73</v>
      </c>
      <c r="C848" t="s">
        <v>7522</v>
      </c>
      <c r="D848" t="s">
        <v>215</v>
      </c>
      <c r="E848" t="s">
        <v>221</v>
      </c>
      <c r="F848" s="33">
        <v>46049</v>
      </c>
      <c r="G848" t="s">
        <v>7523</v>
      </c>
      <c r="H848" t="s">
        <v>5777</v>
      </c>
      <c r="I848" t="s">
        <v>5678</v>
      </c>
      <c r="J848" t="s">
        <v>247</v>
      </c>
      <c r="K848" t="s">
        <v>5728</v>
      </c>
      <c r="L848" t="s">
        <v>5729</v>
      </c>
      <c r="M848" t="s">
        <v>7524</v>
      </c>
    </row>
    <row r="849" spans="1:13">
      <c r="A849">
        <v>101153890</v>
      </c>
      <c r="B849" t="s">
        <v>73</v>
      </c>
      <c r="C849" t="s">
        <v>7525</v>
      </c>
      <c r="D849" t="s">
        <v>153</v>
      </c>
      <c r="E849" t="s">
        <v>64</v>
      </c>
      <c r="F849" s="33">
        <v>46049</v>
      </c>
      <c r="G849" t="s">
        <v>7526</v>
      </c>
      <c r="H849" t="s">
        <v>55</v>
      </c>
      <c r="I849" t="s">
        <v>5678</v>
      </c>
      <c r="J849" t="s">
        <v>70</v>
      </c>
      <c r="K849" t="s">
        <v>5728</v>
      </c>
      <c r="L849" t="s">
        <v>5729</v>
      </c>
      <c r="M849" t="s">
        <v>7527</v>
      </c>
    </row>
    <row r="850" spans="1:13">
      <c r="A850">
        <v>101153513</v>
      </c>
      <c r="B850" t="s">
        <v>5899</v>
      </c>
      <c r="C850" t="s">
        <v>7528</v>
      </c>
      <c r="D850" t="s">
        <v>131</v>
      </c>
      <c r="E850" t="s">
        <v>131</v>
      </c>
      <c r="F850" s="33">
        <v>46049</v>
      </c>
      <c r="G850" t="s">
        <v>7529</v>
      </c>
      <c r="H850" t="s">
        <v>5757</v>
      </c>
      <c r="I850" t="s">
        <v>5678</v>
      </c>
      <c r="J850" t="s">
        <v>136</v>
      </c>
      <c r="K850" t="s">
        <v>5700</v>
      </c>
      <c r="L850" t="s">
        <v>5723</v>
      </c>
      <c r="M850" t="s">
        <v>7530</v>
      </c>
    </row>
    <row r="851" spans="1:13">
      <c r="A851">
        <v>101117450</v>
      </c>
      <c r="B851" t="s">
        <v>109</v>
      </c>
      <c r="C851" t="s">
        <v>7531</v>
      </c>
      <c r="D851" t="s">
        <v>226</v>
      </c>
      <c r="E851" t="s">
        <v>226</v>
      </c>
      <c r="F851" s="33">
        <v>46049</v>
      </c>
      <c r="G851" t="s">
        <v>7532</v>
      </c>
      <c r="H851" t="s">
        <v>5737</v>
      </c>
      <c r="I851" t="s">
        <v>326</v>
      </c>
      <c r="J851" t="s">
        <v>136</v>
      </c>
      <c r="K851" t="s">
        <v>5748</v>
      </c>
      <c r="L851" t="s">
        <v>5773</v>
      </c>
      <c r="M851" t="s">
        <v>7533</v>
      </c>
    </row>
    <row r="852" spans="1:13">
      <c r="A852">
        <v>101153830</v>
      </c>
      <c r="B852" t="s">
        <v>82</v>
      </c>
      <c r="C852" t="s">
        <v>6264</v>
      </c>
      <c r="D852" t="s">
        <v>86</v>
      </c>
      <c r="E852" t="s">
        <v>86</v>
      </c>
      <c r="F852" s="33">
        <v>46049</v>
      </c>
      <c r="G852" t="s">
        <v>7534</v>
      </c>
      <c r="H852" t="s">
        <v>5699</v>
      </c>
      <c r="I852" t="s">
        <v>5678</v>
      </c>
      <c r="J852" t="s">
        <v>46</v>
      </c>
      <c r="K852" t="s">
        <v>5711</v>
      </c>
      <c r="L852" t="s">
        <v>5711</v>
      </c>
      <c r="M852" t="s">
        <v>6265</v>
      </c>
    </row>
    <row r="853" spans="1:13">
      <c r="A853">
        <v>101141857</v>
      </c>
      <c r="B853" t="s">
        <v>82</v>
      </c>
      <c r="C853" t="s">
        <v>7535</v>
      </c>
      <c r="D853" t="s">
        <v>131</v>
      </c>
      <c r="E853" t="s">
        <v>131</v>
      </c>
      <c r="F853" s="33">
        <v>46049</v>
      </c>
      <c r="G853" t="s">
        <v>7536</v>
      </c>
      <c r="H853" t="s">
        <v>5705</v>
      </c>
      <c r="I853" t="s">
        <v>326</v>
      </c>
      <c r="J853" t="s">
        <v>136</v>
      </c>
      <c r="K853" t="s">
        <v>5700</v>
      </c>
      <c r="L853" t="s">
        <v>5701</v>
      </c>
      <c r="M853" t="s">
        <v>7537</v>
      </c>
    </row>
    <row r="854" spans="1:13">
      <c r="A854">
        <v>101144625</v>
      </c>
      <c r="B854" t="s">
        <v>73</v>
      </c>
      <c r="C854" t="s">
        <v>7522</v>
      </c>
      <c r="D854" t="s">
        <v>215</v>
      </c>
      <c r="E854" t="s">
        <v>221</v>
      </c>
      <c r="F854" s="33">
        <v>46049</v>
      </c>
      <c r="G854" t="s">
        <v>7538</v>
      </c>
      <c r="H854" t="s">
        <v>5737</v>
      </c>
      <c r="I854" t="s">
        <v>326</v>
      </c>
      <c r="J854" t="s">
        <v>247</v>
      </c>
      <c r="K854" t="s">
        <v>5728</v>
      </c>
      <c r="L854" t="s">
        <v>5729</v>
      </c>
      <c r="M854" t="s">
        <v>7524</v>
      </c>
    </row>
    <row r="855" spans="1:13">
      <c r="A855">
        <v>101153832</v>
      </c>
      <c r="B855" t="s">
        <v>73</v>
      </c>
      <c r="C855" t="s">
        <v>7436</v>
      </c>
      <c r="D855" t="s">
        <v>99</v>
      </c>
      <c r="E855" t="s">
        <v>99</v>
      </c>
      <c r="F855" s="33">
        <v>46049</v>
      </c>
      <c r="G855" t="s">
        <v>7539</v>
      </c>
      <c r="H855" t="s">
        <v>5805</v>
      </c>
      <c r="I855" t="s">
        <v>5678</v>
      </c>
      <c r="J855" t="s">
        <v>46</v>
      </c>
      <c r="K855" t="s">
        <v>5836</v>
      </c>
      <c r="L855" t="s">
        <v>5837</v>
      </c>
      <c r="M855" t="s">
        <v>7437</v>
      </c>
    </row>
    <row r="856" spans="1:13">
      <c r="A856">
        <v>101117470</v>
      </c>
      <c r="B856" t="s">
        <v>109</v>
      </c>
      <c r="C856" t="s">
        <v>7540</v>
      </c>
      <c r="D856" t="s">
        <v>226</v>
      </c>
      <c r="E856" t="s">
        <v>226</v>
      </c>
      <c r="F856" s="33">
        <v>46049</v>
      </c>
      <c r="G856" t="s">
        <v>7541</v>
      </c>
      <c r="H856" t="s">
        <v>5737</v>
      </c>
      <c r="I856" t="s">
        <v>326</v>
      </c>
      <c r="J856" t="s">
        <v>136</v>
      </c>
      <c r="K856" t="s">
        <v>5836</v>
      </c>
      <c r="L856" t="s">
        <v>5837</v>
      </c>
      <c r="M856" t="s">
        <v>7542</v>
      </c>
    </row>
    <row r="857" spans="1:13">
      <c r="A857">
        <v>101153868</v>
      </c>
      <c r="B857" t="s">
        <v>73</v>
      </c>
      <c r="C857" t="s">
        <v>7543</v>
      </c>
      <c r="D857" t="s">
        <v>104</v>
      </c>
      <c r="E857" t="s">
        <v>104</v>
      </c>
      <c r="F857" s="33">
        <v>46049</v>
      </c>
      <c r="G857" t="s">
        <v>7544</v>
      </c>
      <c r="H857" t="s">
        <v>67</v>
      </c>
      <c r="I857" t="s">
        <v>5678</v>
      </c>
      <c r="J857" t="s">
        <v>70</v>
      </c>
      <c r="K857" t="s">
        <v>5738</v>
      </c>
      <c r="L857" t="s">
        <v>5739</v>
      </c>
      <c r="M857" t="s">
        <v>7545</v>
      </c>
    </row>
    <row r="858" spans="1:13">
      <c r="A858">
        <v>101153635</v>
      </c>
      <c r="B858" t="s">
        <v>204</v>
      </c>
      <c r="C858" t="s">
        <v>6471</v>
      </c>
      <c r="D858" t="s">
        <v>161</v>
      </c>
      <c r="E858" t="s">
        <v>161</v>
      </c>
      <c r="F858" s="33">
        <v>46049</v>
      </c>
      <c r="G858" t="s">
        <v>7546</v>
      </c>
      <c r="H858" t="s">
        <v>5699</v>
      </c>
      <c r="I858" t="s">
        <v>5678</v>
      </c>
      <c r="J858" t="s">
        <v>166</v>
      </c>
      <c r="K858" t="s">
        <v>5700</v>
      </c>
      <c r="L858" t="s">
        <v>5723</v>
      </c>
      <c r="M858" t="s">
        <v>6472</v>
      </c>
    </row>
    <row r="859" spans="1:13">
      <c r="A859">
        <v>101146868</v>
      </c>
      <c r="B859" t="s">
        <v>34</v>
      </c>
      <c r="C859" t="s">
        <v>7547</v>
      </c>
      <c r="D859" t="s">
        <v>153</v>
      </c>
      <c r="E859" t="s">
        <v>153</v>
      </c>
      <c r="F859" s="33">
        <v>46049</v>
      </c>
      <c r="G859" t="s">
        <v>7548</v>
      </c>
      <c r="H859" t="s">
        <v>5737</v>
      </c>
      <c r="I859" t="s">
        <v>326</v>
      </c>
      <c r="J859" t="s">
        <v>70</v>
      </c>
      <c r="K859" t="s">
        <v>5728</v>
      </c>
      <c r="L859" t="s">
        <v>5729</v>
      </c>
      <c r="M859" t="s">
        <v>7549</v>
      </c>
    </row>
    <row r="860" spans="1:13">
      <c r="A860">
        <v>101148271</v>
      </c>
      <c r="B860" t="s">
        <v>127</v>
      </c>
      <c r="C860" t="s">
        <v>7550</v>
      </c>
      <c r="D860" t="s">
        <v>265</v>
      </c>
      <c r="E860" t="s">
        <v>265</v>
      </c>
      <c r="F860" s="33">
        <v>46049</v>
      </c>
      <c r="G860" t="s">
        <v>7551</v>
      </c>
      <c r="H860" t="s">
        <v>5737</v>
      </c>
      <c r="I860" t="s">
        <v>326</v>
      </c>
      <c r="J860" t="s">
        <v>192</v>
      </c>
      <c r="K860" t="s">
        <v>5748</v>
      </c>
      <c r="L860" t="s">
        <v>5773</v>
      </c>
      <c r="M860" t="s">
        <v>7552</v>
      </c>
    </row>
    <row r="861" spans="1:13">
      <c r="A861">
        <v>101153862</v>
      </c>
      <c r="B861" t="s">
        <v>5935</v>
      </c>
      <c r="C861" t="s">
        <v>6544</v>
      </c>
      <c r="D861" t="s">
        <v>220</v>
      </c>
      <c r="E861" t="s">
        <v>220</v>
      </c>
      <c r="F861" s="33">
        <v>46049</v>
      </c>
      <c r="G861" t="s">
        <v>7553</v>
      </c>
      <c r="H861" t="s">
        <v>5705</v>
      </c>
      <c r="I861" t="s">
        <v>5678</v>
      </c>
      <c r="J861" t="s">
        <v>166</v>
      </c>
      <c r="K861" t="s">
        <v>5700</v>
      </c>
      <c r="L861" t="s">
        <v>5701</v>
      </c>
      <c r="M861" t="s">
        <v>6546</v>
      </c>
    </row>
    <row r="862" spans="1:13">
      <c r="A862">
        <v>101143399</v>
      </c>
      <c r="B862" t="s">
        <v>5745</v>
      </c>
      <c r="C862" t="s">
        <v>7279</v>
      </c>
      <c r="D862" t="s">
        <v>221</v>
      </c>
      <c r="E862" t="s">
        <v>221</v>
      </c>
      <c r="F862" s="33">
        <v>46049</v>
      </c>
      <c r="G862" t="s">
        <v>7538</v>
      </c>
      <c r="H862" t="s">
        <v>5737</v>
      </c>
      <c r="I862" t="s">
        <v>326</v>
      </c>
      <c r="J862" t="s">
        <v>247</v>
      </c>
      <c r="K862" t="s">
        <v>5836</v>
      </c>
      <c r="L862" t="s">
        <v>5837</v>
      </c>
      <c r="M862" t="s">
        <v>7282</v>
      </c>
    </row>
    <row r="863" spans="1:13">
      <c r="A863">
        <v>101153888</v>
      </c>
      <c r="B863" t="s">
        <v>73</v>
      </c>
      <c r="C863" t="s">
        <v>7456</v>
      </c>
      <c r="D863" t="s">
        <v>193</v>
      </c>
      <c r="E863" t="s">
        <v>193</v>
      </c>
      <c r="F863" s="33">
        <v>46049</v>
      </c>
      <c r="G863" t="s">
        <v>7554</v>
      </c>
      <c r="H863" t="s">
        <v>67</v>
      </c>
      <c r="I863" t="s">
        <v>5678</v>
      </c>
      <c r="J863" t="s">
        <v>192</v>
      </c>
      <c r="K863" t="s">
        <v>5748</v>
      </c>
      <c r="L863" t="s">
        <v>5773</v>
      </c>
      <c r="M863" t="s">
        <v>7458</v>
      </c>
    </row>
    <row r="864" spans="1:13">
      <c r="A864">
        <v>101153523</v>
      </c>
      <c r="B864" t="s">
        <v>292</v>
      </c>
      <c r="C864" t="s">
        <v>6587</v>
      </c>
      <c r="D864" t="s">
        <v>86</v>
      </c>
      <c r="E864" t="s">
        <v>86</v>
      </c>
      <c r="F864" s="33">
        <v>46049</v>
      </c>
      <c r="G864" t="s">
        <v>7555</v>
      </c>
      <c r="H864" t="s">
        <v>6150</v>
      </c>
      <c r="I864" t="s">
        <v>5678</v>
      </c>
      <c r="J864" t="s">
        <v>46</v>
      </c>
      <c r="K864" t="s">
        <v>5700</v>
      </c>
      <c r="L864" t="s">
        <v>5723</v>
      </c>
      <c r="M864" t="s">
        <v>6588</v>
      </c>
    </row>
    <row r="865" spans="1:13">
      <c r="A865">
        <v>101153523</v>
      </c>
      <c r="B865" t="s">
        <v>292</v>
      </c>
      <c r="C865" t="s">
        <v>6587</v>
      </c>
      <c r="D865" t="s">
        <v>86</v>
      </c>
      <c r="E865" t="s">
        <v>86</v>
      </c>
      <c r="F865" s="33">
        <v>46049</v>
      </c>
      <c r="G865" t="s">
        <v>7556</v>
      </c>
      <c r="H865" t="s">
        <v>6150</v>
      </c>
      <c r="I865" t="s">
        <v>5678</v>
      </c>
      <c r="J865" t="s">
        <v>46</v>
      </c>
      <c r="K865" t="s">
        <v>5700</v>
      </c>
      <c r="L865" t="s">
        <v>5723</v>
      </c>
      <c r="M865" t="s">
        <v>6588</v>
      </c>
    </row>
    <row r="866" spans="1:13">
      <c r="A866">
        <v>101153927</v>
      </c>
      <c r="B866" t="s">
        <v>5899</v>
      </c>
      <c r="C866" t="s">
        <v>6114</v>
      </c>
      <c r="D866" t="s">
        <v>131</v>
      </c>
      <c r="E866" t="s">
        <v>131</v>
      </c>
      <c r="F866" s="33">
        <v>46049</v>
      </c>
      <c r="G866" t="s">
        <v>7557</v>
      </c>
      <c r="H866" t="s">
        <v>6537</v>
      </c>
      <c r="I866" t="s">
        <v>5678</v>
      </c>
      <c r="J866" t="s">
        <v>136</v>
      </c>
      <c r="K866" t="s">
        <v>5700</v>
      </c>
      <c r="L866" t="s">
        <v>5733</v>
      </c>
      <c r="M866" t="s">
        <v>6116</v>
      </c>
    </row>
    <row r="867" spans="1:13">
      <c r="A867">
        <v>101142036</v>
      </c>
      <c r="B867" t="s">
        <v>204</v>
      </c>
      <c r="C867" t="s">
        <v>7558</v>
      </c>
      <c r="D867" t="s">
        <v>218</v>
      </c>
      <c r="E867" t="s">
        <v>218</v>
      </c>
      <c r="F867" s="33">
        <v>46049</v>
      </c>
      <c r="G867" t="s">
        <v>7512</v>
      </c>
      <c r="H867" t="s">
        <v>5705</v>
      </c>
      <c r="I867" t="s">
        <v>326</v>
      </c>
      <c r="J867" t="s">
        <v>241</v>
      </c>
      <c r="K867" t="s">
        <v>5700</v>
      </c>
      <c r="L867" t="s">
        <v>5701</v>
      </c>
      <c r="M867" t="s">
        <v>7559</v>
      </c>
    </row>
    <row r="868" spans="1:13">
      <c r="A868">
        <v>101153995</v>
      </c>
      <c r="B868" t="s">
        <v>177</v>
      </c>
      <c r="C868" t="s">
        <v>6884</v>
      </c>
      <c r="D868" t="s">
        <v>86</v>
      </c>
      <c r="E868" t="s">
        <v>86</v>
      </c>
      <c r="F868" s="33">
        <v>46049</v>
      </c>
      <c r="G868" t="s">
        <v>7560</v>
      </c>
      <c r="H868" t="s">
        <v>6365</v>
      </c>
      <c r="I868" t="s">
        <v>5678</v>
      </c>
      <c r="J868" t="s">
        <v>46</v>
      </c>
      <c r="K868" t="s">
        <v>5700</v>
      </c>
      <c r="L868" t="s">
        <v>5733</v>
      </c>
      <c r="M868" t="s">
        <v>6886</v>
      </c>
    </row>
    <row r="869" spans="1:13">
      <c r="A869">
        <v>101154058</v>
      </c>
      <c r="B869" t="s">
        <v>34</v>
      </c>
      <c r="C869" t="s">
        <v>7229</v>
      </c>
      <c r="D869" t="s">
        <v>99</v>
      </c>
      <c r="E869" t="s">
        <v>99</v>
      </c>
      <c r="F869" s="33">
        <v>46049</v>
      </c>
      <c r="G869" t="s">
        <v>7561</v>
      </c>
      <c r="H869" t="s">
        <v>5805</v>
      </c>
      <c r="I869" t="s">
        <v>5678</v>
      </c>
      <c r="J869" t="s">
        <v>46</v>
      </c>
      <c r="K869" t="s">
        <v>5738</v>
      </c>
      <c r="L869" t="s">
        <v>5739</v>
      </c>
      <c r="M869" t="s">
        <v>7231</v>
      </c>
    </row>
    <row r="870" spans="1:13">
      <c r="A870">
        <v>101142361</v>
      </c>
      <c r="B870" t="s">
        <v>5998</v>
      </c>
      <c r="C870" t="s">
        <v>6998</v>
      </c>
      <c r="D870" t="s">
        <v>86</v>
      </c>
      <c r="E870" t="s">
        <v>119</v>
      </c>
      <c r="F870" s="33">
        <v>46049</v>
      </c>
      <c r="G870" t="s">
        <v>7562</v>
      </c>
      <c r="H870" t="s">
        <v>5705</v>
      </c>
      <c r="I870" t="s">
        <v>326</v>
      </c>
      <c r="J870" t="s">
        <v>46</v>
      </c>
      <c r="K870" t="s">
        <v>5711</v>
      </c>
      <c r="L870" t="s">
        <v>5711</v>
      </c>
      <c r="M870" t="s">
        <v>7000</v>
      </c>
    </row>
    <row r="871" spans="1:13">
      <c r="A871">
        <v>101153712</v>
      </c>
      <c r="B871" t="s">
        <v>34</v>
      </c>
      <c r="C871" t="s">
        <v>6382</v>
      </c>
      <c r="D871" t="s">
        <v>153</v>
      </c>
      <c r="E871" t="s">
        <v>153</v>
      </c>
      <c r="F871" s="33">
        <v>46049</v>
      </c>
      <c r="G871" t="s">
        <v>7563</v>
      </c>
      <c r="H871" t="s">
        <v>5969</v>
      </c>
      <c r="I871" t="s">
        <v>5678</v>
      </c>
      <c r="J871" t="s">
        <v>70</v>
      </c>
      <c r="K871" t="s">
        <v>5728</v>
      </c>
      <c r="L871" t="s">
        <v>5729</v>
      </c>
      <c r="M871" t="s">
        <v>6384</v>
      </c>
    </row>
    <row r="872" spans="1:13">
      <c r="A872">
        <v>101153911</v>
      </c>
      <c r="B872" t="s">
        <v>82</v>
      </c>
      <c r="C872" t="s">
        <v>6414</v>
      </c>
      <c r="D872" t="s">
        <v>193</v>
      </c>
      <c r="E872" t="s">
        <v>193</v>
      </c>
      <c r="F872" s="33">
        <v>46049</v>
      </c>
      <c r="G872" t="s">
        <v>7564</v>
      </c>
      <c r="H872" t="s">
        <v>7403</v>
      </c>
      <c r="I872" t="s">
        <v>5678</v>
      </c>
      <c r="J872" t="s">
        <v>192</v>
      </c>
      <c r="K872" t="s">
        <v>5711</v>
      </c>
      <c r="L872" t="s">
        <v>5711</v>
      </c>
      <c r="M872" t="s">
        <v>6416</v>
      </c>
    </row>
    <row r="873" spans="1:13">
      <c r="A873">
        <v>101154061</v>
      </c>
      <c r="B873" t="s">
        <v>34</v>
      </c>
      <c r="C873" t="s">
        <v>7565</v>
      </c>
      <c r="D873" t="s">
        <v>64</v>
      </c>
      <c r="E873" t="s">
        <v>64</v>
      </c>
      <c r="F873" s="33">
        <v>46049</v>
      </c>
      <c r="G873" t="s">
        <v>7566</v>
      </c>
      <c r="H873" t="s">
        <v>67</v>
      </c>
      <c r="I873" t="s">
        <v>5678</v>
      </c>
      <c r="J873" t="s">
        <v>70</v>
      </c>
      <c r="K873" t="s">
        <v>5738</v>
      </c>
      <c r="L873" t="s">
        <v>5739</v>
      </c>
      <c r="M873" t="s">
        <v>7567</v>
      </c>
    </row>
    <row r="874" spans="1:13">
      <c r="A874">
        <v>101144764</v>
      </c>
      <c r="B874" t="s">
        <v>73</v>
      </c>
      <c r="C874" t="s">
        <v>7543</v>
      </c>
      <c r="D874" t="s">
        <v>104</v>
      </c>
      <c r="E874" t="s">
        <v>104</v>
      </c>
      <c r="F874" s="33">
        <v>46049</v>
      </c>
      <c r="G874" t="s">
        <v>7568</v>
      </c>
      <c r="H874" t="s">
        <v>5737</v>
      </c>
      <c r="I874" t="s">
        <v>326</v>
      </c>
      <c r="J874" t="s">
        <v>70</v>
      </c>
      <c r="K874" t="s">
        <v>5738</v>
      </c>
      <c r="L874" t="s">
        <v>5739</v>
      </c>
      <c r="M874" t="s">
        <v>7545</v>
      </c>
    </row>
    <row r="875" spans="1:13">
      <c r="A875">
        <v>101153946</v>
      </c>
      <c r="B875" t="s">
        <v>5998</v>
      </c>
      <c r="C875" t="s">
        <v>6998</v>
      </c>
      <c r="D875" t="s">
        <v>86</v>
      </c>
      <c r="E875" t="s">
        <v>119</v>
      </c>
      <c r="F875" s="33">
        <v>46049</v>
      </c>
      <c r="G875" t="s">
        <v>7569</v>
      </c>
      <c r="H875" t="s">
        <v>7403</v>
      </c>
      <c r="I875" t="s">
        <v>5678</v>
      </c>
      <c r="J875" t="s">
        <v>46</v>
      </c>
      <c r="K875" t="s">
        <v>5711</v>
      </c>
      <c r="L875" t="s">
        <v>5711</v>
      </c>
      <c r="M875" t="s">
        <v>7000</v>
      </c>
    </row>
    <row r="876" spans="1:13">
      <c r="A876">
        <v>101141700</v>
      </c>
      <c r="B876" t="s">
        <v>292</v>
      </c>
      <c r="C876" t="s">
        <v>6557</v>
      </c>
      <c r="D876" t="s">
        <v>86</v>
      </c>
      <c r="E876" t="s">
        <v>119</v>
      </c>
      <c r="F876" s="33">
        <v>46049</v>
      </c>
      <c r="G876" t="s">
        <v>7517</v>
      </c>
      <c r="H876" t="s">
        <v>5705</v>
      </c>
      <c r="I876" t="s">
        <v>326</v>
      </c>
      <c r="J876" t="s">
        <v>46</v>
      </c>
      <c r="K876" t="s">
        <v>5700</v>
      </c>
      <c r="L876" t="s">
        <v>5723</v>
      </c>
      <c r="M876" t="s">
        <v>6559</v>
      </c>
    </row>
    <row r="877" spans="1:13">
      <c r="A877">
        <v>101153482</v>
      </c>
      <c r="B877" t="s">
        <v>34</v>
      </c>
      <c r="C877" t="s">
        <v>6382</v>
      </c>
      <c r="D877" t="s">
        <v>153</v>
      </c>
      <c r="E877" t="s">
        <v>153</v>
      </c>
      <c r="F877" s="33">
        <v>46049</v>
      </c>
      <c r="G877" t="s">
        <v>7570</v>
      </c>
      <c r="H877" t="s">
        <v>5727</v>
      </c>
      <c r="I877" t="s">
        <v>353</v>
      </c>
      <c r="J877" t="s">
        <v>70</v>
      </c>
      <c r="K877" t="s">
        <v>5728</v>
      </c>
      <c r="L877" t="s">
        <v>5729</v>
      </c>
      <c r="M877" t="s">
        <v>6384</v>
      </c>
    </row>
    <row r="878" spans="1:13">
      <c r="A878">
        <v>101154087</v>
      </c>
      <c r="B878" t="s">
        <v>34</v>
      </c>
      <c r="C878" t="s">
        <v>7571</v>
      </c>
      <c r="D878" t="s">
        <v>131</v>
      </c>
      <c r="E878" t="s">
        <v>131</v>
      </c>
      <c r="F878" s="33">
        <v>46049</v>
      </c>
      <c r="G878" t="s">
        <v>7572</v>
      </c>
      <c r="H878" t="s">
        <v>5912</v>
      </c>
      <c r="I878" t="s">
        <v>5678</v>
      </c>
      <c r="J878" t="s">
        <v>136</v>
      </c>
      <c r="K878" t="s">
        <v>5728</v>
      </c>
      <c r="L878" t="s">
        <v>5729</v>
      </c>
      <c r="M878" t="s">
        <v>7573</v>
      </c>
    </row>
    <row r="879" spans="1:13">
      <c r="A879">
        <v>101154130</v>
      </c>
      <c r="B879" t="s">
        <v>73</v>
      </c>
      <c r="C879" t="s">
        <v>7574</v>
      </c>
      <c r="D879" t="s">
        <v>265</v>
      </c>
      <c r="E879" t="s">
        <v>265</v>
      </c>
      <c r="F879" s="33">
        <v>46049</v>
      </c>
      <c r="G879" t="s">
        <v>7575</v>
      </c>
      <c r="H879" t="s">
        <v>5805</v>
      </c>
      <c r="I879" t="s">
        <v>353</v>
      </c>
      <c r="J879" t="s">
        <v>192</v>
      </c>
      <c r="K879" t="s">
        <v>5748</v>
      </c>
      <c r="L879" t="s">
        <v>5773</v>
      </c>
      <c r="M879" t="s">
        <v>7576</v>
      </c>
    </row>
    <row r="880" spans="1:13">
      <c r="A880">
        <v>101142233</v>
      </c>
      <c r="B880" t="s">
        <v>6314</v>
      </c>
      <c r="C880" t="s">
        <v>6602</v>
      </c>
      <c r="D880" t="s">
        <v>99</v>
      </c>
      <c r="E880" t="s">
        <v>99</v>
      </c>
      <c r="F880" s="33">
        <v>46049</v>
      </c>
      <c r="G880" t="s">
        <v>7577</v>
      </c>
      <c r="H880" t="s">
        <v>5705</v>
      </c>
      <c r="I880" t="s">
        <v>326</v>
      </c>
      <c r="J880" t="s">
        <v>46</v>
      </c>
      <c r="K880" t="s">
        <v>5700</v>
      </c>
      <c r="L880" t="s">
        <v>5733</v>
      </c>
      <c r="M880" t="s">
        <v>6604</v>
      </c>
    </row>
    <row r="881" spans="1:13">
      <c r="A881">
        <v>101153868</v>
      </c>
      <c r="B881" t="s">
        <v>73</v>
      </c>
      <c r="C881" t="s">
        <v>7543</v>
      </c>
      <c r="D881" t="s">
        <v>104</v>
      </c>
      <c r="E881" t="s">
        <v>104</v>
      </c>
      <c r="F881" s="33">
        <v>46049</v>
      </c>
      <c r="G881" t="s">
        <v>7578</v>
      </c>
      <c r="H881" t="s">
        <v>67</v>
      </c>
      <c r="I881" t="s">
        <v>5678</v>
      </c>
      <c r="J881" t="s">
        <v>70</v>
      </c>
      <c r="K881" t="s">
        <v>5738</v>
      </c>
      <c r="L881" t="s">
        <v>5739</v>
      </c>
      <c r="M881" t="s">
        <v>7545</v>
      </c>
    </row>
    <row r="882" spans="1:13">
      <c r="A882">
        <v>101142241</v>
      </c>
      <c r="B882" t="s">
        <v>6314</v>
      </c>
      <c r="C882" t="s">
        <v>7409</v>
      </c>
      <c r="D882" t="s">
        <v>99</v>
      </c>
      <c r="E882" t="s">
        <v>99</v>
      </c>
      <c r="F882" s="33">
        <v>46049</v>
      </c>
      <c r="G882" t="s">
        <v>7579</v>
      </c>
      <c r="H882" t="s">
        <v>5705</v>
      </c>
      <c r="I882" t="s">
        <v>326</v>
      </c>
      <c r="J882" t="s">
        <v>46</v>
      </c>
      <c r="K882" t="s">
        <v>5700</v>
      </c>
      <c r="L882" t="s">
        <v>5733</v>
      </c>
      <c r="M882" t="s">
        <v>7411</v>
      </c>
    </row>
    <row r="883" spans="1:13">
      <c r="A883">
        <v>101146938</v>
      </c>
      <c r="B883" t="s">
        <v>34</v>
      </c>
      <c r="C883" t="s">
        <v>7580</v>
      </c>
      <c r="D883" t="s">
        <v>64</v>
      </c>
      <c r="E883" t="s">
        <v>64</v>
      </c>
      <c r="F883" s="33">
        <v>46049</v>
      </c>
      <c r="G883" t="s">
        <v>7581</v>
      </c>
      <c r="H883" t="s">
        <v>5737</v>
      </c>
      <c r="I883" t="s">
        <v>326</v>
      </c>
      <c r="J883" t="s">
        <v>70</v>
      </c>
      <c r="K883" t="s">
        <v>5728</v>
      </c>
      <c r="L883" t="s">
        <v>5729</v>
      </c>
      <c r="M883" t="s">
        <v>7582</v>
      </c>
    </row>
    <row r="884" spans="1:13">
      <c r="A884">
        <v>101153930</v>
      </c>
      <c r="B884" t="s">
        <v>195</v>
      </c>
      <c r="C884" t="s">
        <v>7583</v>
      </c>
      <c r="D884" t="s">
        <v>215</v>
      </c>
      <c r="E884" t="s">
        <v>215</v>
      </c>
      <c r="F884" s="33">
        <v>46049</v>
      </c>
      <c r="G884" t="s">
        <v>7584</v>
      </c>
      <c r="H884" t="s">
        <v>5777</v>
      </c>
      <c r="I884" t="s">
        <v>5678</v>
      </c>
      <c r="J884" t="s">
        <v>247</v>
      </c>
      <c r="K884" t="s">
        <v>5700</v>
      </c>
      <c r="L884" t="s">
        <v>5733</v>
      </c>
      <c r="M884" t="s">
        <v>7585</v>
      </c>
    </row>
    <row r="885" spans="1:13">
      <c r="A885">
        <v>101142159</v>
      </c>
      <c r="B885" t="s">
        <v>5986</v>
      </c>
      <c r="C885" t="s">
        <v>5987</v>
      </c>
      <c r="D885" t="s">
        <v>218</v>
      </c>
      <c r="E885" t="s">
        <v>218</v>
      </c>
      <c r="F885" s="33">
        <v>46049</v>
      </c>
      <c r="G885" t="s">
        <v>7512</v>
      </c>
      <c r="H885" t="s">
        <v>5705</v>
      </c>
      <c r="I885" t="s">
        <v>326</v>
      </c>
      <c r="J885" t="s">
        <v>241</v>
      </c>
      <c r="K885" t="s">
        <v>5778</v>
      </c>
      <c r="L885" t="s">
        <v>182</v>
      </c>
      <c r="M885" t="s">
        <v>5989</v>
      </c>
    </row>
    <row r="886" spans="1:13">
      <c r="A886">
        <v>101142000</v>
      </c>
      <c r="B886" t="s">
        <v>204</v>
      </c>
      <c r="C886" t="s">
        <v>6222</v>
      </c>
      <c r="D886" t="s">
        <v>193</v>
      </c>
      <c r="E886" t="s">
        <v>193</v>
      </c>
      <c r="F886" s="33">
        <v>46048</v>
      </c>
      <c r="G886" t="s">
        <v>7517</v>
      </c>
      <c r="H886" t="s">
        <v>5705</v>
      </c>
      <c r="I886" t="s">
        <v>326</v>
      </c>
      <c r="J886" t="s">
        <v>192</v>
      </c>
      <c r="K886" t="s">
        <v>5700</v>
      </c>
      <c r="L886" t="s">
        <v>5701</v>
      </c>
      <c r="M886" t="s">
        <v>6224</v>
      </c>
    </row>
    <row r="887" spans="1:13">
      <c r="A887">
        <v>101153336</v>
      </c>
      <c r="B887" t="s">
        <v>73</v>
      </c>
      <c r="C887" t="s">
        <v>7586</v>
      </c>
      <c r="D887" t="s">
        <v>64</v>
      </c>
      <c r="E887" t="s">
        <v>64</v>
      </c>
      <c r="F887" s="33">
        <v>46048</v>
      </c>
      <c r="G887" t="s">
        <v>7587</v>
      </c>
      <c r="H887" t="s">
        <v>7588</v>
      </c>
      <c r="I887" t="s">
        <v>5678</v>
      </c>
      <c r="J887" t="s">
        <v>70</v>
      </c>
      <c r="K887" t="s">
        <v>5748</v>
      </c>
      <c r="L887" t="s">
        <v>5773</v>
      </c>
      <c r="M887" t="s">
        <v>7589</v>
      </c>
    </row>
    <row r="888" spans="1:13">
      <c r="A888">
        <v>101153346</v>
      </c>
      <c r="B888" t="s">
        <v>73</v>
      </c>
      <c r="C888" t="s">
        <v>6584</v>
      </c>
      <c r="D888" t="s">
        <v>39</v>
      </c>
      <c r="E888" t="s">
        <v>119</v>
      </c>
      <c r="F888" s="33">
        <v>46048</v>
      </c>
      <c r="G888" t="s">
        <v>7590</v>
      </c>
      <c r="H888" t="s">
        <v>5805</v>
      </c>
      <c r="I888" t="s">
        <v>5678</v>
      </c>
      <c r="J888" t="s">
        <v>46</v>
      </c>
      <c r="K888" t="s">
        <v>5728</v>
      </c>
      <c r="L888" t="s">
        <v>5729</v>
      </c>
      <c r="M888" t="s">
        <v>6586</v>
      </c>
    </row>
    <row r="889" spans="1:13">
      <c r="A889">
        <v>101151405</v>
      </c>
      <c r="B889" t="s">
        <v>6362</v>
      </c>
      <c r="C889" t="s">
        <v>6363</v>
      </c>
      <c r="D889" t="s">
        <v>104</v>
      </c>
      <c r="E889" t="s">
        <v>104</v>
      </c>
      <c r="F889" s="33">
        <v>46048</v>
      </c>
      <c r="G889" t="s">
        <v>7544</v>
      </c>
      <c r="H889" t="s">
        <v>5757</v>
      </c>
      <c r="I889" t="s">
        <v>353</v>
      </c>
      <c r="J889" t="s">
        <v>70</v>
      </c>
      <c r="K889" t="s">
        <v>5700</v>
      </c>
      <c r="L889" t="s">
        <v>5701</v>
      </c>
      <c r="M889" t="s">
        <v>6366</v>
      </c>
    </row>
    <row r="890" spans="1:13">
      <c r="A890">
        <v>101151410</v>
      </c>
      <c r="B890" t="s">
        <v>5782</v>
      </c>
      <c r="C890" t="s">
        <v>7233</v>
      </c>
      <c r="D890" t="s">
        <v>104</v>
      </c>
      <c r="E890" t="s">
        <v>104</v>
      </c>
      <c r="F890" s="33">
        <v>46048</v>
      </c>
      <c r="G890" t="s">
        <v>7544</v>
      </c>
      <c r="H890" t="s">
        <v>5757</v>
      </c>
      <c r="I890" t="s">
        <v>353</v>
      </c>
      <c r="J890" t="s">
        <v>70</v>
      </c>
      <c r="K890" t="s">
        <v>5700</v>
      </c>
      <c r="L890" t="s">
        <v>5723</v>
      </c>
      <c r="M890" t="s">
        <v>7235</v>
      </c>
    </row>
    <row r="891" spans="1:13">
      <c r="A891">
        <v>101143369</v>
      </c>
      <c r="B891" t="s">
        <v>5745</v>
      </c>
      <c r="C891" t="s">
        <v>7591</v>
      </c>
      <c r="D891" t="s">
        <v>215</v>
      </c>
      <c r="E891" t="s">
        <v>215</v>
      </c>
      <c r="F891" s="33">
        <v>46048</v>
      </c>
      <c r="G891" t="s">
        <v>7592</v>
      </c>
      <c r="H891" t="s">
        <v>5737</v>
      </c>
      <c r="I891" t="s">
        <v>326</v>
      </c>
      <c r="J891" t="s">
        <v>247</v>
      </c>
      <c r="K891" t="s">
        <v>5836</v>
      </c>
      <c r="L891" t="s">
        <v>5837</v>
      </c>
      <c r="M891" t="s">
        <v>7593</v>
      </c>
    </row>
    <row r="892" spans="1:13">
      <c r="A892">
        <v>101153482</v>
      </c>
      <c r="B892" t="s">
        <v>34</v>
      </c>
      <c r="C892" t="s">
        <v>6382</v>
      </c>
      <c r="D892" t="s">
        <v>153</v>
      </c>
      <c r="E892" t="s">
        <v>153</v>
      </c>
      <c r="F892" s="33">
        <v>46048</v>
      </c>
      <c r="G892" t="s">
        <v>7594</v>
      </c>
      <c r="H892" t="s">
        <v>5727</v>
      </c>
      <c r="I892" t="s">
        <v>353</v>
      </c>
      <c r="J892" t="s">
        <v>70</v>
      </c>
      <c r="K892" t="s">
        <v>5728</v>
      </c>
      <c r="L892" t="s">
        <v>5729</v>
      </c>
      <c r="M892" t="s">
        <v>6384</v>
      </c>
    </row>
    <row r="893" spans="1:13">
      <c r="A893">
        <v>101144800</v>
      </c>
      <c r="B893" t="s">
        <v>73</v>
      </c>
      <c r="C893" t="s">
        <v>6584</v>
      </c>
      <c r="D893" t="s">
        <v>39</v>
      </c>
      <c r="E893" t="s">
        <v>119</v>
      </c>
      <c r="F893" s="33">
        <v>46048</v>
      </c>
      <c r="G893" t="s">
        <v>7517</v>
      </c>
      <c r="H893" t="s">
        <v>5737</v>
      </c>
      <c r="I893" t="s">
        <v>326</v>
      </c>
      <c r="J893" t="s">
        <v>46</v>
      </c>
      <c r="K893" t="s">
        <v>5728</v>
      </c>
      <c r="L893" t="s">
        <v>5729</v>
      </c>
      <c r="M893" t="s">
        <v>6586</v>
      </c>
    </row>
    <row r="894" spans="1:13">
      <c r="A894">
        <v>101145602</v>
      </c>
      <c r="B894" t="s">
        <v>73</v>
      </c>
      <c r="C894" t="s">
        <v>7586</v>
      </c>
      <c r="D894" t="s">
        <v>64</v>
      </c>
      <c r="E894" t="s">
        <v>64</v>
      </c>
      <c r="F894" s="33">
        <v>46048</v>
      </c>
      <c r="G894" t="s">
        <v>7595</v>
      </c>
      <c r="H894" t="s">
        <v>5737</v>
      </c>
      <c r="I894" t="s">
        <v>326</v>
      </c>
      <c r="J894" t="s">
        <v>70</v>
      </c>
      <c r="K894" t="s">
        <v>5748</v>
      </c>
      <c r="L894" t="s">
        <v>5773</v>
      </c>
      <c r="M894" t="s">
        <v>7589</v>
      </c>
    </row>
    <row r="895" spans="1:13">
      <c r="A895">
        <v>101151146</v>
      </c>
      <c r="B895" t="s">
        <v>204</v>
      </c>
      <c r="C895" t="s">
        <v>6004</v>
      </c>
      <c r="D895" t="s">
        <v>218</v>
      </c>
      <c r="E895" t="s">
        <v>218</v>
      </c>
      <c r="F895" s="33">
        <v>46048</v>
      </c>
      <c r="G895" t="s">
        <v>7596</v>
      </c>
      <c r="H895" t="s">
        <v>6103</v>
      </c>
      <c r="I895" t="s">
        <v>5678</v>
      </c>
      <c r="J895" t="s">
        <v>241</v>
      </c>
      <c r="K895" t="s">
        <v>5711</v>
      </c>
      <c r="L895" t="s">
        <v>5711</v>
      </c>
      <c r="M895" t="s">
        <v>6005</v>
      </c>
    </row>
    <row r="896" spans="1:13">
      <c r="A896">
        <v>101153700</v>
      </c>
      <c r="B896" t="s">
        <v>34</v>
      </c>
      <c r="C896" t="s">
        <v>7597</v>
      </c>
      <c r="D896" t="s">
        <v>226</v>
      </c>
      <c r="E896" t="s">
        <v>226</v>
      </c>
      <c r="F896" s="33">
        <v>46048</v>
      </c>
      <c r="G896" t="s">
        <v>7598</v>
      </c>
      <c r="H896" t="s">
        <v>5805</v>
      </c>
      <c r="I896" t="s">
        <v>5678</v>
      </c>
      <c r="J896" t="s">
        <v>136</v>
      </c>
      <c r="K896" t="s">
        <v>5728</v>
      </c>
      <c r="L896" t="s">
        <v>5729</v>
      </c>
      <c r="M896" t="s">
        <v>7599</v>
      </c>
    </row>
    <row r="897" spans="1:13">
      <c r="A897">
        <v>101143330</v>
      </c>
      <c r="B897" t="s">
        <v>5745</v>
      </c>
      <c r="C897" t="s">
        <v>7600</v>
      </c>
      <c r="D897" t="s">
        <v>215</v>
      </c>
      <c r="E897" t="s">
        <v>215</v>
      </c>
      <c r="F897" s="33">
        <v>46048</v>
      </c>
      <c r="G897" t="s">
        <v>7601</v>
      </c>
      <c r="H897" t="s">
        <v>5737</v>
      </c>
      <c r="I897" t="s">
        <v>326</v>
      </c>
      <c r="J897" t="s">
        <v>247</v>
      </c>
      <c r="K897" t="s">
        <v>5836</v>
      </c>
      <c r="L897" t="s">
        <v>6126</v>
      </c>
      <c r="M897" t="s">
        <v>7602</v>
      </c>
    </row>
    <row r="898" spans="1:13">
      <c r="A898">
        <v>101153702</v>
      </c>
      <c r="B898" t="s">
        <v>204</v>
      </c>
      <c r="C898" t="s">
        <v>6057</v>
      </c>
      <c r="D898" t="s">
        <v>220</v>
      </c>
      <c r="E898" t="s">
        <v>220</v>
      </c>
      <c r="F898" s="33">
        <v>46048</v>
      </c>
      <c r="G898" t="s">
        <v>7603</v>
      </c>
      <c r="H898" t="s">
        <v>6918</v>
      </c>
      <c r="I898" t="s">
        <v>5678</v>
      </c>
      <c r="J898" t="s">
        <v>166</v>
      </c>
      <c r="K898" t="s">
        <v>5700</v>
      </c>
      <c r="L898" t="s">
        <v>5723</v>
      </c>
      <c r="M898" t="s">
        <v>6059</v>
      </c>
    </row>
    <row r="899" spans="1:13">
      <c r="A899">
        <v>101152899</v>
      </c>
      <c r="B899" t="s">
        <v>204</v>
      </c>
      <c r="C899" t="s">
        <v>7604</v>
      </c>
      <c r="D899" t="s">
        <v>219</v>
      </c>
      <c r="E899" t="s">
        <v>219</v>
      </c>
      <c r="F899" s="33">
        <v>46048</v>
      </c>
      <c r="G899" t="s">
        <v>7605</v>
      </c>
      <c r="H899" t="s">
        <v>6103</v>
      </c>
      <c r="I899" t="s">
        <v>5678</v>
      </c>
      <c r="J899" t="s">
        <v>241</v>
      </c>
      <c r="K899" t="s">
        <v>5700</v>
      </c>
      <c r="L899" t="s">
        <v>5701</v>
      </c>
      <c r="M899" t="s">
        <v>7606</v>
      </c>
    </row>
    <row r="900" spans="1:13">
      <c r="A900">
        <v>101153831</v>
      </c>
      <c r="B900" t="s">
        <v>73</v>
      </c>
      <c r="C900" t="s">
        <v>7254</v>
      </c>
      <c r="D900" t="s">
        <v>119</v>
      </c>
      <c r="E900" t="s">
        <v>119</v>
      </c>
      <c r="F900" s="33">
        <v>46048</v>
      </c>
      <c r="G900" t="s">
        <v>7607</v>
      </c>
      <c r="H900" t="s">
        <v>5805</v>
      </c>
      <c r="I900" t="s">
        <v>5678</v>
      </c>
      <c r="J900" t="s">
        <v>46</v>
      </c>
      <c r="K900" t="s">
        <v>5738</v>
      </c>
      <c r="L900" t="s">
        <v>5739</v>
      </c>
      <c r="M900" t="s">
        <v>7256</v>
      </c>
    </row>
    <row r="901" spans="1:13">
      <c r="A901">
        <v>101141831</v>
      </c>
      <c r="B901" t="s">
        <v>82</v>
      </c>
      <c r="C901" t="s">
        <v>6385</v>
      </c>
      <c r="D901" t="s">
        <v>131</v>
      </c>
      <c r="E901" t="s">
        <v>131</v>
      </c>
      <c r="F901" s="33">
        <v>46048</v>
      </c>
      <c r="G901" t="s">
        <v>7608</v>
      </c>
      <c r="H901" t="s">
        <v>5705</v>
      </c>
      <c r="I901" t="s">
        <v>326</v>
      </c>
      <c r="J901" t="s">
        <v>136</v>
      </c>
      <c r="K901" t="s">
        <v>5711</v>
      </c>
      <c r="L901" t="s">
        <v>5711</v>
      </c>
      <c r="M901" t="s">
        <v>6387</v>
      </c>
    </row>
    <row r="902" spans="1:13">
      <c r="A902">
        <v>101152604</v>
      </c>
      <c r="B902" t="s">
        <v>34</v>
      </c>
      <c r="C902" t="s">
        <v>7219</v>
      </c>
      <c r="D902" t="s">
        <v>99</v>
      </c>
      <c r="E902" t="s">
        <v>99</v>
      </c>
      <c r="F902" s="33">
        <v>46048</v>
      </c>
      <c r="G902" t="s">
        <v>7609</v>
      </c>
      <c r="H902" t="s">
        <v>5727</v>
      </c>
      <c r="I902" t="s">
        <v>5678</v>
      </c>
      <c r="J902" t="s">
        <v>46</v>
      </c>
      <c r="K902" t="s">
        <v>5728</v>
      </c>
      <c r="L902" t="s">
        <v>5729</v>
      </c>
      <c r="M902" t="s">
        <v>7221</v>
      </c>
    </row>
    <row r="903" spans="1:13">
      <c r="A903">
        <v>101143272</v>
      </c>
      <c r="B903" t="s">
        <v>5745</v>
      </c>
      <c r="C903" t="s">
        <v>6267</v>
      </c>
      <c r="D903" t="s">
        <v>221</v>
      </c>
      <c r="E903" t="s">
        <v>221</v>
      </c>
      <c r="F903" s="33">
        <v>46047</v>
      </c>
      <c r="G903" t="s">
        <v>7610</v>
      </c>
      <c r="H903" t="s">
        <v>5737</v>
      </c>
      <c r="I903" t="s">
        <v>326</v>
      </c>
      <c r="J903" t="s">
        <v>247</v>
      </c>
      <c r="K903" t="s">
        <v>5748</v>
      </c>
      <c r="L903" t="s">
        <v>5773</v>
      </c>
      <c r="M903" t="s">
        <v>6269</v>
      </c>
    </row>
    <row r="904" spans="1:13">
      <c r="A904">
        <v>101141932</v>
      </c>
      <c r="B904" t="s">
        <v>177</v>
      </c>
      <c r="C904" t="s">
        <v>7611</v>
      </c>
      <c r="D904" t="s">
        <v>193</v>
      </c>
      <c r="E904" t="s">
        <v>193</v>
      </c>
      <c r="F904" s="33">
        <v>46047</v>
      </c>
      <c r="G904" t="s">
        <v>7612</v>
      </c>
      <c r="H904" t="s">
        <v>5705</v>
      </c>
      <c r="I904" t="s">
        <v>326</v>
      </c>
      <c r="J904" t="s">
        <v>192</v>
      </c>
      <c r="K904" t="s">
        <v>5700</v>
      </c>
      <c r="L904" t="s">
        <v>5701</v>
      </c>
      <c r="M904" t="s">
        <v>7613</v>
      </c>
    </row>
    <row r="905" spans="1:13">
      <c r="A905">
        <v>101153577</v>
      </c>
      <c r="B905" t="s">
        <v>7145</v>
      </c>
      <c r="C905" t="s">
        <v>7146</v>
      </c>
      <c r="D905" t="s">
        <v>86</v>
      </c>
      <c r="E905" t="s">
        <v>119</v>
      </c>
      <c r="F905" s="33">
        <v>46047</v>
      </c>
      <c r="G905" t="s">
        <v>7614</v>
      </c>
      <c r="H905" t="s">
        <v>5722</v>
      </c>
      <c r="I905" t="s">
        <v>5678</v>
      </c>
      <c r="J905" t="s">
        <v>46</v>
      </c>
      <c r="K905" t="s">
        <v>5700</v>
      </c>
      <c r="L905" t="s">
        <v>5701</v>
      </c>
      <c r="M905" t="s">
        <v>7148</v>
      </c>
    </row>
    <row r="906" spans="1:13">
      <c r="A906">
        <v>101141994</v>
      </c>
      <c r="B906" t="s">
        <v>204</v>
      </c>
      <c r="C906" t="s">
        <v>6002</v>
      </c>
      <c r="D906" t="s">
        <v>218</v>
      </c>
      <c r="E906" t="s">
        <v>218</v>
      </c>
      <c r="F906" s="33">
        <v>46047</v>
      </c>
      <c r="G906" t="s">
        <v>7615</v>
      </c>
      <c r="H906" t="s">
        <v>5705</v>
      </c>
      <c r="I906" t="s">
        <v>326</v>
      </c>
      <c r="J906" t="s">
        <v>241</v>
      </c>
      <c r="K906" t="s">
        <v>5711</v>
      </c>
      <c r="L906" t="s">
        <v>5711</v>
      </c>
      <c r="M906" t="s">
        <v>6003</v>
      </c>
    </row>
    <row r="907" spans="1:13">
      <c r="A907">
        <v>101142116</v>
      </c>
      <c r="B907" t="s">
        <v>195</v>
      </c>
      <c r="C907" t="s">
        <v>7182</v>
      </c>
      <c r="D907" t="s">
        <v>193</v>
      </c>
      <c r="E907" t="s">
        <v>193</v>
      </c>
      <c r="F907" s="33">
        <v>46047</v>
      </c>
      <c r="G907" t="s">
        <v>7612</v>
      </c>
      <c r="H907" t="s">
        <v>5705</v>
      </c>
      <c r="I907" t="s">
        <v>326</v>
      </c>
      <c r="J907" t="s">
        <v>192</v>
      </c>
      <c r="K907" t="s">
        <v>5778</v>
      </c>
      <c r="L907" t="s">
        <v>182</v>
      </c>
      <c r="M907" t="s">
        <v>7183</v>
      </c>
    </row>
    <row r="908" spans="1:13">
      <c r="A908">
        <v>101153504</v>
      </c>
      <c r="B908" t="s">
        <v>5899</v>
      </c>
      <c r="C908" t="s">
        <v>6114</v>
      </c>
      <c r="D908" t="s">
        <v>131</v>
      </c>
      <c r="E908" t="s">
        <v>238</v>
      </c>
      <c r="F908" s="33">
        <v>46047</v>
      </c>
      <c r="G908" t="s">
        <v>7616</v>
      </c>
      <c r="H908" t="s">
        <v>6532</v>
      </c>
      <c r="I908" t="s">
        <v>5678</v>
      </c>
      <c r="J908" t="s">
        <v>136</v>
      </c>
      <c r="K908" t="s">
        <v>5700</v>
      </c>
      <c r="L908" t="s">
        <v>5733</v>
      </c>
      <c r="M908" t="s">
        <v>6116</v>
      </c>
    </row>
    <row r="909" spans="1:13">
      <c r="A909">
        <v>101153588</v>
      </c>
      <c r="B909" t="s">
        <v>204</v>
      </c>
      <c r="C909" t="s">
        <v>6615</v>
      </c>
      <c r="D909" t="s">
        <v>221</v>
      </c>
      <c r="E909" t="s">
        <v>221</v>
      </c>
      <c r="F909" s="33">
        <v>46047</v>
      </c>
      <c r="G909" t="s">
        <v>7617</v>
      </c>
      <c r="H909" t="s">
        <v>5777</v>
      </c>
      <c r="I909" t="s">
        <v>5678</v>
      </c>
      <c r="J909" t="s">
        <v>247</v>
      </c>
      <c r="K909" t="s">
        <v>5700</v>
      </c>
      <c r="L909" t="s">
        <v>5701</v>
      </c>
      <c r="M909" t="s">
        <v>6617</v>
      </c>
    </row>
    <row r="910" spans="1:13">
      <c r="A910">
        <v>101153242</v>
      </c>
      <c r="B910" t="s">
        <v>82</v>
      </c>
      <c r="C910" t="s">
        <v>7416</v>
      </c>
      <c r="D910" t="s">
        <v>193</v>
      </c>
      <c r="E910" t="s">
        <v>193</v>
      </c>
      <c r="F910" s="33">
        <v>46046</v>
      </c>
      <c r="G910" t="s">
        <v>7618</v>
      </c>
      <c r="H910" t="s">
        <v>5877</v>
      </c>
      <c r="I910" t="s">
        <v>5678</v>
      </c>
      <c r="J910" t="s">
        <v>192</v>
      </c>
      <c r="K910" t="s">
        <v>5711</v>
      </c>
      <c r="L910" t="s">
        <v>5711</v>
      </c>
      <c r="M910" t="s">
        <v>7418</v>
      </c>
    </row>
    <row r="911" spans="1:13">
      <c r="A911">
        <v>101141778</v>
      </c>
      <c r="B911" t="s">
        <v>82</v>
      </c>
      <c r="C911" t="s">
        <v>6206</v>
      </c>
      <c r="D911" t="s">
        <v>161</v>
      </c>
      <c r="E911" t="s">
        <v>161</v>
      </c>
      <c r="F911" s="33">
        <v>46046</v>
      </c>
      <c r="G911" t="s">
        <v>7619</v>
      </c>
      <c r="H911" t="s">
        <v>5705</v>
      </c>
      <c r="I911" t="s">
        <v>326</v>
      </c>
      <c r="J911" t="s">
        <v>166</v>
      </c>
      <c r="K911" t="s">
        <v>5711</v>
      </c>
      <c r="L911" t="s">
        <v>5711</v>
      </c>
      <c r="M911" t="s">
        <v>6208</v>
      </c>
    </row>
    <row r="912" spans="1:13">
      <c r="A912">
        <v>101146136</v>
      </c>
      <c r="B912" t="s">
        <v>34</v>
      </c>
      <c r="C912" t="s">
        <v>7620</v>
      </c>
      <c r="D912" t="s">
        <v>238</v>
      </c>
      <c r="E912" t="s">
        <v>238</v>
      </c>
      <c r="F912" s="33">
        <v>46046</v>
      </c>
      <c r="G912" t="s">
        <v>7621</v>
      </c>
      <c r="H912" t="s">
        <v>5737</v>
      </c>
      <c r="I912" t="s">
        <v>326</v>
      </c>
      <c r="J912" t="s">
        <v>136</v>
      </c>
      <c r="K912" t="s">
        <v>5728</v>
      </c>
      <c r="L912" t="s">
        <v>5729</v>
      </c>
      <c r="M912" t="s">
        <v>7622</v>
      </c>
    </row>
    <row r="913" spans="1:13">
      <c r="A913">
        <v>101145485</v>
      </c>
      <c r="B913" t="s">
        <v>73</v>
      </c>
      <c r="C913" t="s">
        <v>7623</v>
      </c>
      <c r="D913" t="s">
        <v>221</v>
      </c>
      <c r="E913" t="s">
        <v>221</v>
      </c>
      <c r="F913" s="33">
        <v>46046</v>
      </c>
      <c r="G913" t="s">
        <v>7624</v>
      </c>
      <c r="H913" t="s">
        <v>5737</v>
      </c>
      <c r="I913" t="s">
        <v>326</v>
      </c>
      <c r="J913" t="s">
        <v>247</v>
      </c>
      <c r="K913" t="s">
        <v>5748</v>
      </c>
      <c r="L913" t="s">
        <v>5773</v>
      </c>
      <c r="M913" t="s">
        <v>7625</v>
      </c>
    </row>
    <row r="914" spans="1:13">
      <c r="A914">
        <v>101141851</v>
      </c>
      <c r="B914" t="s">
        <v>82</v>
      </c>
      <c r="C914" t="s">
        <v>7416</v>
      </c>
      <c r="D914" t="s">
        <v>193</v>
      </c>
      <c r="E914" t="s">
        <v>193</v>
      </c>
      <c r="F914" s="33">
        <v>46046</v>
      </c>
      <c r="G914" t="s">
        <v>7626</v>
      </c>
      <c r="H914" t="s">
        <v>5705</v>
      </c>
      <c r="I914" t="s">
        <v>326</v>
      </c>
      <c r="J914" t="s">
        <v>192</v>
      </c>
      <c r="K914" t="s">
        <v>5711</v>
      </c>
      <c r="L914" t="s">
        <v>5711</v>
      </c>
      <c r="M914" t="s">
        <v>7418</v>
      </c>
    </row>
    <row r="915" spans="1:13">
      <c r="A915">
        <v>101153223</v>
      </c>
      <c r="B915" t="s">
        <v>34</v>
      </c>
      <c r="C915" t="s">
        <v>7627</v>
      </c>
      <c r="D915" t="s">
        <v>104</v>
      </c>
      <c r="E915" t="s">
        <v>104</v>
      </c>
      <c r="F915" s="33">
        <v>46046</v>
      </c>
      <c r="G915" t="s">
        <v>7628</v>
      </c>
      <c r="H915" t="s">
        <v>6076</v>
      </c>
      <c r="I915" t="s">
        <v>5678</v>
      </c>
      <c r="J915" t="s">
        <v>70</v>
      </c>
      <c r="K915" t="s">
        <v>5728</v>
      </c>
      <c r="L915" t="s">
        <v>5729</v>
      </c>
      <c r="M915" t="s">
        <v>7629</v>
      </c>
    </row>
    <row r="916" spans="1:13">
      <c r="A916">
        <v>101153380</v>
      </c>
      <c r="B916" t="s">
        <v>73</v>
      </c>
      <c r="C916" t="s">
        <v>7312</v>
      </c>
      <c r="D916" t="s">
        <v>119</v>
      </c>
      <c r="E916" t="s">
        <v>119</v>
      </c>
      <c r="F916" s="33">
        <v>46046</v>
      </c>
      <c r="G916" t="s">
        <v>7630</v>
      </c>
      <c r="H916" t="s">
        <v>5727</v>
      </c>
      <c r="I916" t="s">
        <v>5678</v>
      </c>
      <c r="J916" t="s">
        <v>46</v>
      </c>
      <c r="K916" t="s">
        <v>5728</v>
      </c>
      <c r="L916" t="s">
        <v>5729</v>
      </c>
      <c r="M916" t="s">
        <v>7314</v>
      </c>
    </row>
    <row r="917" spans="1:13">
      <c r="A917">
        <v>101146135</v>
      </c>
      <c r="B917" t="s">
        <v>34</v>
      </c>
      <c r="C917" t="s">
        <v>7631</v>
      </c>
      <c r="D917" t="s">
        <v>238</v>
      </c>
      <c r="E917" t="s">
        <v>238</v>
      </c>
      <c r="F917" s="33">
        <v>46046</v>
      </c>
      <c r="G917" t="s">
        <v>7621</v>
      </c>
      <c r="H917" t="s">
        <v>5737</v>
      </c>
      <c r="I917" t="s">
        <v>326</v>
      </c>
      <c r="J917" t="s">
        <v>136</v>
      </c>
      <c r="K917" t="s">
        <v>5728</v>
      </c>
      <c r="L917" t="s">
        <v>5729</v>
      </c>
      <c r="M917" t="s">
        <v>7632</v>
      </c>
    </row>
    <row r="918" spans="1:13">
      <c r="A918">
        <v>101141831</v>
      </c>
      <c r="B918" t="s">
        <v>82</v>
      </c>
      <c r="C918" t="s">
        <v>6385</v>
      </c>
      <c r="D918" t="s">
        <v>131</v>
      </c>
      <c r="E918" t="s">
        <v>131</v>
      </c>
      <c r="F918" s="33">
        <v>46046</v>
      </c>
      <c r="G918" t="s">
        <v>7633</v>
      </c>
      <c r="H918" t="s">
        <v>5705</v>
      </c>
      <c r="I918" t="s">
        <v>326</v>
      </c>
      <c r="J918" t="s">
        <v>136</v>
      </c>
      <c r="K918" t="s">
        <v>5711</v>
      </c>
      <c r="L918" t="s">
        <v>5711</v>
      </c>
      <c r="M918" t="s">
        <v>6387</v>
      </c>
    </row>
    <row r="919" spans="1:13">
      <c r="A919">
        <v>101144362</v>
      </c>
      <c r="B919" t="s">
        <v>73</v>
      </c>
      <c r="C919" t="s">
        <v>7312</v>
      </c>
      <c r="D919" t="s">
        <v>119</v>
      </c>
      <c r="E919" t="s">
        <v>119</v>
      </c>
      <c r="F919" s="33">
        <v>46046</v>
      </c>
      <c r="G919" t="s">
        <v>7626</v>
      </c>
      <c r="H919" t="s">
        <v>5737</v>
      </c>
      <c r="I919" t="s">
        <v>326</v>
      </c>
      <c r="J919" t="s">
        <v>46</v>
      </c>
      <c r="K919" t="s">
        <v>5728</v>
      </c>
      <c r="L919" t="s">
        <v>5729</v>
      </c>
      <c r="M919" t="s">
        <v>7314</v>
      </c>
    </row>
    <row r="920" spans="1:13">
      <c r="A920">
        <v>101142437</v>
      </c>
      <c r="B920" t="s">
        <v>5707</v>
      </c>
      <c r="C920" t="s">
        <v>6668</v>
      </c>
      <c r="D920" t="s">
        <v>193</v>
      </c>
      <c r="E920" t="s">
        <v>265</v>
      </c>
      <c r="F920" s="33">
        <v>46046</v>
      </c>
      <c r="G920" t="s">
        <v>7634</v>
      </c>
      <c r="H920" t="s">
        <v>5705</v>
      </c>
      <c r="I920" t="s">
        <v>326</v>
      </c>
      <c r="J920" t="s">
        <v>192</v>
      </c>
      <c r="K920" t="s">
        <v>5711</v>
      </c>
      <c r="L920" t="s">
        <v>5711</v>
      </c>
      <c r="M920" t="s">
        <v>6669</v>
      </c>
    </row>
    <row r="921" spans="1:13">
      <c r="A921">
        <v>101152507</v>
      </c>
      <c r="B921" t="s">
        <v>82</v>
      </c>
      <c r="C921" t="s">
        <v>6052</v>
      </c>
      <c r="D921" t="s">
        <v>86</v>
      </c>
      <c r="E921" t="s">
        <v>86</v>
      </c>
      <c r="F921" s="33">
        <v>46046</v>
      </c>
      <c r="G921" t="s">
        <v>7635</v>
      </c>
      <c r="H921" t="s">
        <v>6150</v>
      </c>
      <c r="I921" t="s">
        <v>5678</v>
      </c>
      <c r="J921" t="s">
        <v>46</v>
      </c>
      <c r="K921" t="s">
        <v>5711</v>
      </c>
      <c r="L921" t="s">
        <v>5711</v>
      </c>
      <c r="M921" t="s">
        <v>6054</v>
      </c>
    </row>
    <row r="922" spans="1:13">
      <c r="A922">
        <v>101145536</v>
      </c>
      <c r="B922" t="s">
        <v>73</v>
      </c>
      <c r="C922" t="s">
        <v>7636</v>
      </c>
      <c r="D922" t="s">
        <v>238</v>
      </c>
      <c r="E922" t="s">
        <v>238</v>
      </c>
      <c r="F922" s="33">
        <v>46046</v>
      </c>
      <c r="G922" t="s">
        <v>7637</v>
      </c>
      <c r="H922" t="s">
        <v>5737</v>
      </c>
      <c r="I922" t="s">
        <v>326</v>
      </c>
      <c r="J922" t="s">
        <v>136</v>
      </c>
      <c r="K922" t="s">
        <v>5748</v>
      </c>
      <c r="L922" t="s">
        <v>5773</v>
      </c>
      <c r="M922" t="s">
        <v>7638</v>
      </c>
    </row>
    <row r="923" spans="1:13">
      <c r="A923">
        <v>101142005</v>
      </c>
      <c r="B923" t="s">
        <v>204</v>
      </c>
      <c r="C923" t="s">
        <v>7120</v>
      </c>
      <c r="D923" t="s">
        <v>193</v>
      </c>
      <c r="E923" t="s">
        <v>193</v>
      </c>
      <c r="F923" s="33">
        <v>46046</v>
      </c>
      <c r="G923" t="s">
        <v>7612</v>
      </c>
      <c r="H923" t="s">
        <v>5705</v>
      </c>
      <c r="I923" t="s">
        <v>326</v>
      </c>
      <c r="J923" t="s">
        <v>192</v>
      </c>
      <c r="K923" t="s">
        <v>5711</v>
      </c>
      <c r="L923" t="s">
        <v>5711</v>
      </c>
      <c r="M923" t="s">
        <v>7121</v>
      </c>
    </row>
    <row r="924" spans="1:13">
      <c r="A924">
        <v>101142049</v>
      </c>
      <c r="B924" t="s">
        <v>204</v>
      </c>
      <c r="C924" t="s">
        <v>7639</v>
      </c>
      <c r="D924" t="s">
        <v>193</v>
      </c>
      <c r="E924" t="s">
        <v>193</v>
      </c>
      <c r="F924" s="33">
        <v>46046</v>
      </c>
      <c r="G924" t="s">
        <v>7612</v>
      </c>
      <c r="H924" t="s">
        <v>5705</v>
      </c>
      <c r="I924" t="s">
        <v>326</v>
      </c>
      <c r="J924" t="s">
        <v>192</v>
      </c>
      <c r="K924" t="s">
        <v>5700</v>
      </c>
      <c r="L924" t="s">
        <v>5723</v>
      </c>
      <c r="M924" t="s">
        <v>7640</v>
      </c>
    </row>
    <row r="925" spans="1:13">
      <c r="A925">
        <v>101153495</v>
      </c>
      <c r="B925" t="s">
        <v>6423</v>
      </c>
      <c r="C925" t="s">
        <v>6424</v>
      </c>
      <c r="D925" t="s">
        <v>86</v>
      </c>
      <c r="E925" t="s">
        <v>119</v>
      </c>
      <c r="F925" s="33">
        <v>46046</v>
      </c>
      <c r="G925" t="s">
        <v>7641</v>
      </c>
      <c r="H925" t="s">
        <v>5699</v>
      </c>
      <c r="I925" t="s">
        <v>5678</v>
      </c>
      <c r="J925" t="s">
        <v>46</v>
      </c>
      <c r="K925" t="s">
        <v>5711</v>
      </c>
      <c r="L925" t="s">
        <v>5711</v>
      </c>
      <c r="M925" t="s">
        <v>6425</v>
      </c>
    </row>
    <row r="926" spans="1:13">
      <c r="A926">
        <v>101141935</v>
      </c>
      <c r="B926" t="s">
        <v>177</v>
      </c>
      <c r="C926" t="s">
        <v>7642</v>
      </c>
      <c r="D926" t="s">
        <v>193</v>
      </c>
      <c r="E926" t="s">
        <v>193</v>
      </c>
      <c r="F926" s="33">
        <v>46046</v>
      </c>
      <c r="G926" t="s">
        <v>7612</v>
      </c>
      <c r="H926" t="s">
        <v>5705</v>
      </c>
      <c r="I926" t="s">
        <v>326</v>
      </c>
      <c r="J926" t="s">
        <v>192</v>
      </c>
      <c r="K926" t="s">
        <v>5778</v>
      </c>
      <c r="L926" t="s">
        <v>182</v>
      </c>
      <c r="M926" t="s">
        <v>7643</v>
      </c>
    </row>
    <row r="927" spans="1:13">
      <c r="A927">
        <v>101153405</v>
      </c>
      <c r="B927" t="s">
        <v>82</v>
      </c>
      <c r="C927" t="s">
        <v>6264</v>
      </c>
      <c r="D927" t="s">
        <v>86</v>
      </c>
      <c r="E927" t="s">
        <v>86</v>
      </c>
      <c r="F927" s="33">
        <v>46046</v>
      </c>
      <c r="G927" t="s">
        <v>7644</v>
      </c>
      <c r="H927" t="s">
        <v>5699</v>
      </c>
      <c r="I927" t="s">
        <v>5678</v>
      </c>
      <c r="J927" t="s">
        <v>46</v>
      </c>
      <c r="K927" t="s">
        <v>5711</v>
      </c>
      <c r="L927" t="s">
        <v>5711</v>
      </c>
      <c r="M927" t="s">
        <v>6265</v>
      </c>
    </row>
    <row r="928" spans="1:13">
      <c r="A928">
        <v>101153216</v>
      </c>
      <c r="B928" t="s">
        <v>34</v>
      </c>
      <c r="C928" t="s">
        <v>7645</v>
      </c>
      <c r="D928" t="s">
        <v>99</v>
      </c>
      <c r="E928" t="s">
        <v>99</v>
      </c>
      <c r="F928" s="33">
        <v>46046</v>
      </c>
      <c r="G928" t="s">
        <v>7646</v>
      </c>
      <c r="H928" t="s">
        <v>67</v>
      </c>
      <c r="I928" t="s">
        <v>5678</v>
      </c>
      <c r="J928" t="s">
        <v>46</v>
      </c>
      <c r="K928" t="s">
        <v>5738</v>
      </c>
      <c r="L928" t="s">
        <v>5739</v>
      </c>
      <c r="M928" t="s">
        <v>7647</v>
      </c>
    </row>
    <row r="929" spans="1:13">
      <c r="A929">
        <v>101142376</v>
      </c>
      <c r="B929" t="s">
        <v>5998</v>
      </c>
      <c r="C929" t="s">
        <v>6105</v>
      </c>
      <c r="D929" t="s">
        <v>131</v>
      </c>
      <c r="E929" t="s">
        <v>131</v>
      </c>
      <c r="F929" s="33">
        <v>46046</v>
      </c>
      <c r="G929" t="s">
        <v>7648</v>
      </c>
      <c r="H929" t="s">
        <v>5705</v>
      </c>
      <c r="I929" t="s">
        <v>326</v>
      </c>
      <c r="J929" t="s">
        <v>136</v>
      </c>
      <c r="K929" t="s">
        <v>5711</v>
      </c>
      <c r="L929" t="s">
        <v>5711</v>
      </c>
      <c r="M929" t="s">
        <v>6107</v>
      </c>
    </row>
    <row r="930" spans="1:13">
      <c r="A930">
        <v>101153346</v>
      </c>
      <c r="B930" t="s">
        <v>73</v>
      </c>
      <c r="C930" t="s">
        <v>6584</v>
      </c>
      <c r="D930" t="s">
        <v>39</v>
      </c>
      <c r="E930" t="s">
        <v>5821</v>
      </c>
      <c r="F930" s="33">
        <v>46046</v>
      </c>
      <c r="G930" t="s">
        <v>7649</v>
      </c>
      <c r="H930" t="s">
        <v>5805</v>
      </c>
      <c r="I930" t="s">
        <v>5678</v>
      </c>
      <c r="J930" t="s">
        <v>46</v>
      </c>
      <c r="K930" t="s">
        <v>5728</v>
      </c>
      <c r="L930" t="s">
        <v>5729</v>
      </c>
      <c r="M930" t="s">
        <v>6586</v>
      </c>
    </row>
    <row r="931" spans="1:13">
      <c r="A931">
        <v>101153438</v>
      </c>
      <c r="B931" t="s">
        <v>292</v>
      </c>
      <c r="C931" t="s">
        <v>6091</v>
      </c>
      <c r="D931" t="s">
        <v>86</v>
      </c>
      <c r="E931" t="s">
        <v>119</v>
      </c>
      <c r="F931" s="33">
        <v>46046</v>
      </c>
      <c r="G931" t="s">
        <v>7650</v>
      </c>
      <c r="H931" t="s">
        <v>5823</v>
      </c>
      <c r="I931" t="s">
        <v>5678</v>
      </c>
      <c r="J931" t="s">
        <v>46</v>
      </c>
      <c r="K931" t="s">
        <v>5700</v>
      </c>
      <c r="L931" t="s">
        <v>5733</v>
      </c>
      <c r="M931" t="s">
        <v>6092</v>
      </c>
    </row>
    <row r="932" spans="1:13">
      <c r="A932">
        <v>101152657</v>
      </c>
      <c r="B932" t="s">
        <v>7013</v>
      </c>
      <c r="C932" t="s">
        <v>7014</v>
      </c>
      <c r="D932" t="s">
        <v>86</v>
      </c>
      <c r="E932" t="s">
        <v>86</v>
      </c>
      <c r="F932" s="33">
        <v>46045</v>
      </c>
      <c r="G932" t="s">
        <v>7651</v>
      </c>
      <c r="H932" t="s">
        <v>5699</v>
      </c>
      <c r="I932" t="s">
        <v>5678</v>
      </c>
      <c r="J932" t="s">
        <v>46</v>
      </c>
      <c r="K932" t="s">
        <v>5700</v>
      </c>
      <c r="L932" t="s">
        <v>5701</v>
      </c>
      <c r="M932" t="s">
        <v>7015</v>
      </c>
    </row>
    <row r="933" spans="1:13">
      <c r="A933">
        <v>101153174</v>
      </c>
      <c r="B933" t="s">
        <v>34</v>
      </c>
      <c r="C933" t="s">
        <v>5914</v>
      </c>
      <c r="D933" t="s">
        <v>104</v>
      </c>
      <c r="E933" t="s">
        <v>104</v>
      </c>
      <c r="F933" s="33">
        <v>46045</v>
      </c>
      <c r="G933" t="s">
        <v>7652</v>
      </c>
      <c r="H933" t="s">
        <v>5727</v>
      </c>
      <c r="I933" t="s">
        <v>5678</v>
      </c>
      <c r="J933" t="s">
        <v>70</v>
      </c>
      <c r="K933" t="s">
        <v>5728</v>
      </c>
      <c r="L933" t="s">
        <v>5729</v>
      </c>
      <c r="M933" t="s">
        <v>5916</v>
      </c>
    </row>
    <row r="934" spans="1:13">
      <c r="A934">
        <v>101143279</v>
      </c>
      <c r="B934" t="s">
        <v>5745</v>
      </c>
      <c r="C934" t="s">
        <v>7653</v>
      </c>
      <c r="D934" t="s">
        <v>215</v>
      </c>
      <c r="E934" t="s">
        <v>221</v>
      </c>
      <c r="F934" s="33">
        <v>46045</v>
      </c>
      <c r="G934" t="s">
        <v>7654</v>
      </c>
      <c r="H934" t="s">
        <v>5737</v>
      </c>
      <c r="I934" t="s">
        <v>326</v>
      </c>
      <c r="J934" t="s">
        <v>247</v>
      </c>
      <c r="K934" t="s">
        <v>5748</v>
      </c>
      <c r="L934" t="s">
        <v>5773</v>
      </c>
      <c r="M934" t="s">
        <v>7655</v>
      </c>
    </row>
    <row r="935" spans="1:13">
      <c r="A935">
        <v>101153144</v>
      </c>
      <c r="B935" t="s">
        <v>34</v>
      </c>
      <c r="C935" t="s">
        <v>7656</v>
      </c>
      <c r="D935" t="s">
        <v>39</v>
      </c>
      <c r="E935" t="s">
        <v>5821</v>
      </c>
      <c r="F935" s="33">
        <v>46045</v>
      </c>
      <c r="G935" t="s">
        <v>7657</v>
      </c>
      <c r="H935" t="s">
        <v>67</v>
      </c>
      <c r="I935" t="s">
        <v>5678</v>
      </c>
      <c r="J935" t="s">
        <v>46</v>
      </c>
      <c r="K935" t="s">
        <v>5728</v>
      </c>
      <c r="L935" t="s">
        <v>5729</v>
      </c>
      <c r="M935" t="s">
        <v>7658</v>
      </c>
    </row>
    <row r="936" spans="1:13">
      <c r="A936">
        <v>101146884</v>
      </c>
      <c r="B936" t="s">
        <v>34</v>
      </c>
      <c r="C936" t="s">
        <v>7656</v>
      </c>
      <c r="D936" t="s">
        <v>39</v>
      </c>
      <c r="E936" t="s">
        <v>5821</v>
      </c>
      <c r="F936" s="33">
        <v>46045</v>
      </c>
      <c r="G936" t="s">
        <v>7659</v>
      </c>
      <c r="H936" t="s">
        <v>5737</v>
      </c>
      <c r="I936" t="s">
        <v>326</v>
      </c>
      <c r="J936" t="s">
        <v>46</v>
      </c>
      <c r="K936" t="s">
        <v>5728</v>
      </c>
      <c r="L936" t="s">
        <v>5729</v>
      </c>
      <c r="M936" t="s">
        <v>7658</v>
      </c>
    </row>
    <row r="937" spans="1:13">
      <c r="A937">
        <v>101152357</v>
      </c>
      <c r="B937" t="s">
        <v>82</v>
      </c>
      <c r="C937" t="s">
        <v>6842</v>
      </c>
      <c r="D937" t="s">
        <v>99</v>
      </c>
      <c r="E937" t="s">
        <v>99</v>
      </c>
      <c r="F937" s="33">
        <v>46045</v>
      </c>
      <c r="G937" t="s">
        <v>7660</v>
      </c>
      <c r="H937" t="s">
        <v>173</v>
      </c>
      <c r="I937" t="s">
        <v>5678</v>
      </c>
      <c r="J937" t="s">
        <v>46</v>
      </c>
      <c r="K937" t="s">
        <v>5711</v>
      </c>
      <c r="L937" t="s">
        <v>5711</v>
      </c>
      <c r="M937" t="s">
        <v>6844</v>
      </c>
    </row>
    <row r="938" spans="1:13">
      <c r="A938">
        <v>101152900</v>
      </c>
      <c r="B938" t="s">
        <v>5899</v>
      </c>
      <c r="C938" t="s">
        <v>6185</v>
      </c>
      <c r="D938" t="s">
        <v>131</v>
      </c>
      <c r="E938" t="s">
        <v>131</v>
      </c>
      <c r="F938" s="33">
        <v>46045</v>
      </c>
      <c r="G938" t="s">
        <v>7661</v>
      </c>
      <c r="H938" t="s">
        <v>6027</v>
      </c>
      <c r="I938" t="s">
        <v>5678</v>
      </c>
      <c r="J938" t="s">
        <v>136</v>
      </c>
      <c r="K938" t="s">
        <v>5700</v>
      </c>
      <c r="L938" t="s">
        <v>5733</v>
      </c>
      <c r="M938" t="s">
        <v>6186</v>
      </c>
    </row>
    <row r="939" spans="1:13">
      <c r="A939">
        <v>101153121</v>
      </c>
      <c r="B939" t="s">
        <v>5745</v>
      </c>
      <c r="C939" t="s">
        <v>7662</v>
      </c>
      <c r="D939" t="s">
        <v>64</v>
      </c>
      <c r="E939" t="s">
        <v>64</v>
      </c>
      <c r="F939" s="33">
        <v>46045</v>
      </c>
      <c r="G939" t="s">
        <v>7663</v>
      </c>
      <c r="H939" t="s">
        <v>67</v>
      </c>
      <c r="I939" t="s">
        <v>5678</v>
      </c>
      <c r="J939" t="s">
        <v>70</v>
      </c>
      <c r="K939" t="s">
        <v>5836</v>
      </c>
      <c r="L939" t="s">
        <v>6126</v>
      </c>
      <c r="M939" t="s">
        <v>7664</v>
      </c>
    </row>
    <row r="940" spans="1:13">
      <c r="A940">
        <v>101152923</v>
      </c>
      <c r="B940" t="s">
        <v>73</v>
      </c>
      <c r="C940" t="s">
        <v>6018</v>
      </c>
      <c r="D940" t="s">
        <v>39</v>
      </c>
      <c r="E940" t="s">
        <v>119</v>
      </c>
      <c r="F940" s="33">
        <v>46045</v>
      </c>
      <c r="G940" t="s">
        <v>7665</v>
      </c>
      <c r="H940" t="s">
        <v>67</v>
      </c>
      <c r="I940" t="s">
        <v>5678</v>
      </c>
      <c r="J940" t="s">
        <v>46</v>
      </c>
      <c r="K940" t="s">
        <v>5728</v>
      </c>
      <c r="L940" t="s">
        <v>5729</v>
      </c>
      <c r="M940" t="s">
        <v>6020</v>
      </c>
    </row>
    <row r="941" spans="1:13">
      <c r="A941">
        <v>101142917</v>
      </c>
      <c r="B941" t="s">
        <v>7666</v>
      </c>
      <c r="C941" t="s">
        <v>7667</v>
      </c>
      <c r="D941" t="s">
        <v>193</v>
      </c>
      <c r="E941" t="s">
        <v>193</v>
      </c>
      <c r="F941" s="33">
        <v>46045</v>
      </c>
      <c r="G941" t="s">
        <v>7668</v>
      </c>
      <c r="H941" t="s">
        <v>5705</v>
      </c>
      <c r="I941" t="s">
        <v>326</v>
      </c>
      <c r="J941" t="s">
        <v>192</v>
      </c>
      <c r="K941" t="s">
        <v>5700</v>
      </c>
      <c r="L941" t="s">
        <v>5701</v>
      </c>
      <c r="M941" t="s">
        <v>7669</v>
      </c>
    </row>
    <row r="942" spans="1:13">
      <c r="A942">
        <v>101153039</v>
      </c>
      <c r="B942" t="s">
        <v>34</v>
      </c>
      <c r="C942" t="s">
        <v>7158</v>
      </c>
      <c r="D942" t="s">
        <v>104</v>
      </c>
      <c r="E942" t="s">
        <v>104</v>
      </c>
      <c r="F942" s="33">
        <v>46045</v>
      </c>
      <c r="G942" t="s">
        <v>7670</v>
      </c>
      <c r="H942" t="s">
        <v>67</v>
      </c>
      <c r="I942" t="s">
        <v>5678</v>
      </c>
      <c r="J942" t="s">
        <v>70</v>
      </c>
      <c r="K942" t="s">
        <v>5728</v>
      </c>
      <c r="L942" t="s">
        <v>5729</v>
      </c>
      <c r="M942" t="s">
        <v>7160</v>
      </c>
    </row>
    <row r="943" spans="1:13">
      <c r="A943">
        <v>101152864</v>
      </c>
      <c r="B943" t="s">
        <v>5745</v>
      </c>
      <c r="C943" t="s">
        <v>7653</v>
      </c>
      <c r="D943" t="s">
        <v>215</v>
      </c>
      <c r="E943" t="s">
        <v>221</v>
      </c>
      <c r="F943" s="33">
        <v>46045</v>
      </c>
      <c r="G943" t="s">
        <v>7671</v>
      </c>
      <c r="H943" t="s">
        <v>67</v>
      </c>
      <c r="I943" t="s">
        <v>5678</v>
      </c>
      <c r="J943" t="s">
        <v>247</v>
      </c>
      <c r="K943" t="s">
        <v>5748</v>
      </c>
      <c r="L943" t="s">
        <v>5773</v>
      </c>
      <c r="M943" t="s">
        <v>7655</v>
      </c>
    </row>
    <row r="944" spans="1:13">
      <c r="A944">
        <v>101146705</v>
      </c>
      <c r="B944" t="s">
        <v>34</v>
      </c>
      <c r="C944" t="s">
        <v>6382</v>
      </c>
      <c r="D944" t="s">
        <v>153</v>
      </c>
      <c r="E944" t="s">
        <v>153</v>
      </c>
      <c r="F944" s="33">
        <v>46045</v>
      </c>
      <c r="G944" t="s">
        <v>7672</v>
      </c>
      <c r="H944" t="s">
        <v>5737</v>
      </c>
      <c r="I944" t="s">
        <v>326</v>
      </c>
      <c r="J944" t="s">
        <v>70</v>
      </c>
      <c r="K944" t="s">
        <v>5728</v>
      </c>
      <c r="L944" t="s">
        <v>5729</v>
      </c>
      <c r="M944" t="s">
        <v>6384</v>
      </c>
    </row>
    <row r="945" spans="1:13">
      <c r="A945">
        <v>101141754</v>
      </c>
      <c r="B945" t="s">
        <v>82</v>
      </c>
      <c r="C945" t="s">
        <v>5893</v>
      </c>
      <c r="D945" t="s">
        <v>226</v>
      </c>
      <c r="E945" t="s">
        <v>226</v>
      </c>
      <c r="F945" s="33">
        <v>46045</v>
      </c>
      <c r="G945" t="s">
        <v>7673</v>
      </c>
      <c r="H945" t="s">
        <v>5705</v>
      </c>
      <c r="I945" t="s">
        <v>326</v>
      </c>
      <c r="J945" t="s">
        <v>136</v>
      </c>
      <c r="K945" t="s">
        <v>5711</v>
      </c>
      <c r="L945" t="s">
        <v>5711</v>
      </c>
      <c r="M945" t="s">
        <v>5895</v>
      </c>
    </row>
    <row r="946" spans="1:13">
      <c r="A946">
        <v>101148240</v>
      </c>
      <c r="B946" t="s">
        <v>127</v>
      </c>
      <c r="C946" t="s">
        <v>7674</v>
      </c>
      <c r="D946" t="s">
        <v>220</v>
      </c>
      <c r="E946" t="s">
        <v>220</v>
      </c>
      <c r="F946" s="33">
        <v>46045</v>
      </c>
      <c r="G946" t="s">
        <v>7675</v>
      </c>
      <c r="H946" t="s">
        <v>5737</v>
      </c>
      <c r="I946" t="s">
        <v>326</v>
      </c>
      <c r="J946" t="s">
        <v>166</v>
      </c>
      <c r="K946" t="s">
        <v>5748</v>
      </c>
      <c r="L946" t="s">
        <v>5749</v>
      </c>
      <c r="M946" t="s">
        <v>7676</v>
      </c>
    </row>
    <row r="947" spans="1:13">
      <c r="A947">
        <v>101153016</v>
      </c>
      <c r="B947" t="s">
        <v>34</v>
      </c>
      <c r="C947" t="s">
        <v>7677</v>
      </c>
      <c r="D947" t="s">
        <v>39</v>
      </c>
      <c r="E947" t="s">
        <v>5821</v>
      </c>
      <c r="F947" s="33">
        <v>46045</v>
      </c>
      <c r="G947" t="s">
        <v>7678</v>
      </c>
      <c r="H947" t="s">
        <v>5777</v>
      </c>
      <c r="I947" t="s">
        <v>5678</v>
      </c>
      <c r="J947" t="s">
        <v>46</v>
      </c>
      <c r="K947" t="s">
        <v>5738</v>
      </c>
      <c r="L947" t="s">
        <v>5739</v>
      </c>
      <c r="M947" t="s">
        <v>7679</v>
      </c>
    </row>
    <row r="948" spans="1:13">
      <c r="A948">
        <v>101143362</v>
      </c>
      <c r="B948" t="s">
        <v>5745</v>
      </c>
      <c r="C948" t="s">
        <v>7680</v>
      </c>
      <c r="D948" t="s">
        <v>64</v>
      </c>
      <c r="E948" t="s">
        <v>215</v>
      </c>
      <c r="F948" s="33">
        <v>46045</v>
      </c>
      <c r="G948" t="s">
        <v>7681</v>
      </c>
      <c r="H948" t="s">
        <v>5737</v>
      </c>
      <c r="I948" t="s">
        <v>326</v>
      </c>
      <c r="J948" t="s">
        <v>70</v>
      </c>
      <c r="K948" t="s">
        <v>5836</v>
      </c>
      <c r="L948" t="s">
        <v>6126</v>
      </c>
      <c r="M948" t="s">
        <v>7682</v>
      </c>
    </row>
    <row r="949" spans="1:13">
      <c r="A949">
        <v>101142821</v>
      </c>
      <c r="B949" t="s">
        <v>5899</v>
      </c>
      <c r="C949" t="s">
        <v>6185</v>
      </c>
      <c r="D949" t="s">
        <v>131</v>
      </c>
      <c r="E949" t="s">
        <v>131</v>
      </c>
      <c r="F949" s="33">
        <v>46045</v>
      </c>
      <c r="G949" t="s">
        <v>7683</v>
      </c>
      <c r="H949" t="s">
        <v>5705</v>
      </c>
      <c r="I949" t="s">
        <v>326</v>
      </c>
      <c r="J949" t="s">
        <v>136</v>
      </c>
      <c r="K949" t="s">
        <v>5700</v>
      </c>
      <c r="L949" t="s">
        <v>5733</v>
      </c>
      <c r="M949" t="s">
        <v>6186</v>
      </c>
    </row>
    <row r="950" spans="1:13">
      <c r="A950">
        <v>101142013</v>
      </c>
      <c r="B950" t="s">
        <v>204</v>
      </c>
      <c r="C950" t="s">
        <v>6148</v>
      </c>
      <c r="D950" t="s">
        <v>193</v>
      </c>
      <c r="E950" t="s">
        <v>193</v>
      </c>
      <c r="F950" s="33">
        <v>46045</v>
      </c>
      <c r="G950" t="s">
        <v>7668</v>
      </c>
      <c r="H950" t="s">
        <v>5705</v>
      </c>
      <c r="I950" t="s">
        <v>326</v>
      </c>
      <c r="J950" t="s">
        <v>192</v>
      </c>
      <c r="K950" t="s">
        <v>5700</v>
      </c>
      <c r="L950" t="s">
        <v>5701</v>
      </c>
      <c r="M950" t="s">
        <v>6151</v>
      </c>
    </row>
    <row r="951" spans="1:13">
      <c r="A951">
        <v>101152177</v>
      </c>
      <c r="B951" t="s">
        <v>7195</v>
      </c>
      <c r="C951" t="s">
        <v>7684</v>
      </c>
      <c r="D951" t="s">
        <v>218</v>
      </c>
      <c r="E951" t="s">
        <v>218</v>
      </c>
      <c r="F951" s="33">
        <v>46045</v>
      </c>
      <c r="G951" t="s">
        <v>7685</v>
      </c>
      <c r="H951" t="s">
        <v>7686</v>
      </c>
      <c r="I951" t="s">
        <v>5678</v>
      </c>
      <c r="J951" t="s">
        <v>241</v>
      </c>
      <c r="M951" t="s">
        <v>7687</v>
      </c>
    </row>
    <row r="952" spans="1:13">
      <c r="A952">
        <v>101146767</v>
      </c>
      <c r="B952" t="s">
        <v>34</v>
      </c>
      <c r="C952" t="s">
        <v>7688</v>
      </c>
      <c r="D952" t="s">
        <v>153</v>
      </c>
      <c r="E952" t="s">
        <v>153</v>
      </c>
      <c r="F952" s="33">
        <v>46045</v>
      </c>
      <c r="G952" t="s">
        <v>7689</v>
      </c>
      <c r="H952" t="s">
        <v>5737</v>
      </c>
      <c r="I952" t="s">
        <v>326</v>
      </c>
      <c r="J952" t="s">
        <v>70</v>
      </c>
      <c r="K952" t="s">
        <v>5738</v>
      </c>
      <c r="L952" t="s">
        <v>5739</v>
      </c>
      <c r="M952" t="s">
        <v>7690</v>
      </c>
    </row>
    <row r="953" spans="1:13">
      <c r="A953">
        <v>101141861</v>
      </c>
      <c r="B953" t="s">
        <v>82</v>
      </c>
      <c r="C953" t="s">
        <v>5717</v>
      </c>
      <c r="D953" t="s">
        <v>218</v>
      </c>
      <c r="E953" t="s">
        <v>218</v>
      </c>
      <c r="F953" s="33">
        <v>46045</v>
      </c>
      <c r="G953" t="s">
        <v>7691</v>
      </c>
      <c r="H953" t="s">
        <v>5705</v>
      </c>
      <c r="I953" t="s">
        <v>326</v>
      </c>
      <c r="J953" t="s">
        <v>241</v>
      </c>
      <c r="K953" t="s">
        <v>5711</v>
      </c>
      <c r="L953" t="s">
        <v>5711</v>
      </c>
      <c r="M953" t="s">
        <v>5718</v>
      </c>
    </row>
    <row r="954" spans="1:13">
      <c r="A954">
        <v>101142019</v>
      </c>
      <c r="B954" t="s">
        <v>204</v>
      </c>
      <c r="C954" t="s">
        <v>5774</v>
      </c>
      <c r="D954" t="s">
        <v>218</v>
      </c>
      <c r="E954" t="s">
        <v>218</v>
      </c>
      <c r="F954" s="33">
        <v>46045</v>
      </c>
      <c r="G954" t="s">
        <v>7691</v>
      </c>
      <c r="H954" t="s">
        <v>5705</v>
      </c>
      <c r="I954" t="s">
        <v>326</v>
      </c>
      <c r="J954" t="s">
        <v>241</v>
      </c>
      <c r="K954" t="s">
        <v>5711</v>
      </c>
      <c r="L954" t="s">
        <v>5711</v>
      </c>
      <c r="M954" t="s">
        <v>5775</v>
      </c>
    </row>
    <row r="955" spans="1:13">
      <c r="A955">
        <v>101152913</v>
      </c>
      <c r="B955" t="s">
        <v>34</v>
      </c>
      <c r="C955" t="s">
        <v>366</v>
      </c>
      <c r="D955" t="s">
        <v>39</v>
      </c>
      <c r="E955" t="s">
        <v>5821</v>
      </c>
      <c r="F955" s="33">
        <v>46045</v>
      </c>
      <c r="G955" t="s">
        <v>7692</v>
      </c>
      <c r="H955" t="s">
        <v>5727</v>
      </c>
      <c r="I955" t="s">
        <v>5678</v>
      </c>
      <c r="J955" t="s">
        <v>46</v>
      </c>
      <c r="K955" t="s">
        <v>5728</v>
      </c>
      <c r="L955" t="s">
        <v>5729</v>
      </c>
      <c r="M955" t="s">
        <v>6156</v>
      </c>
    </row>
    <row r="956" spans="1:13">
      <c r="A956">
        <v>101146117</v>
      </c>
      <c r="B956" t="s">
        <v>34</v>
      </c>
      <c r="C956" t="s">
        <v>6145</v>
      </c>
      <c r="D956" t="s">
        <v>39</v>
      </c>
      <c r="E956" t="s">
        <v>5821</v>
      </c>
      <c r="F956" s="33">
        <v>46045</v>
      </c>
      <c r="G956" t="s">
        <v>7693</v>
      </c>
      <c r="H956" t="s">
        <v>5737</v>
      </c>
      <c r="I956" t="s">
        <v>326</v>
      </c>
      <c r="J956" t="s">
        <v>46</v>
      </c>
      <c r="K956" t="s">
        <v>5728</v>
      </c>
      <c r="L956" t="s">
        <v>5729</v>
      </c>
      <c r="M956" t="s">
        <v>6147</v>
      </c>
    </row>
    <row r="957" spans="1:13">
      <c r="A957">
        <v>101152915</v>
      </c>
      <c r="B957" t="s">
        <v>34</v>
      </c>
      <c r="C957" t="s">
        <v>6145</v>
      </c>
      <c r="D957" t="s">
        <v>39</v>
      </c>
      <c r="E957" t="s">
        <v>5821</v>
      </c>
      <c r="F957" s="33">
        <v>46045</v>
      </c>
      <c r="G957" t="s">
        <v>7694</v>
      </c>
      <c r="H957" t="s">
        <v>5727</v>
      </c>
      <c r="I957" t="s">
        <v>5678</v>
      </c>
      <c r="J957" t="s">
        <v>46</v>
      </c>
      <c r="K957" t="s">
        <v>5728</v>
      </c>
      <c r="L957" t="s">
        <v>5729</v>
      </c>
      <c r="M957" t="s">
        <v>6147</v>
      </c>
    </row>
    <row r="958" spans="1:13">
      <c r="A958">
        <v>101144665</v>
      </c>
      <c r="B958" t="s">
        <v>73</v>
      </c>
      <c r="C958" t="s">
        <v>7695</v>
      </c>
      <c r="D958" t="s">
        <v>221</v>
      </c>
      <c r="E958" t="s">
        <v>221</v>
      </c>
      <c r="F958" s="33">
        <v>46045</v>
      </c>
      <c r="G958" t="s">
        <v>7696</v>
      </c>
      <c r="H958" t="s">
        <v>5737</v>
      </c>
      <c r="I958" t="s">
        <v>326</v>
      </c>
      <c r="J958" t="s">
        <v>247</v>
      </c>
      <c r="K958" t="s">
        <v>5728</v>
      </c>
      <c r="L958" t="s">
        <v>5729</v>
      </c>
      <c r="M958" t="s">
        <v>7697</v>
      </c>
    </row>
    <row r="959" spans="1:13">
      <c r="A959">
        <v>101153121</v>
      </c>
      <c r="B959" t="s">
        <v>5745</v>
      </c>
      <c r="C959" t="s">
        <v>7662</v>
      </c>
      <c r="D959" t="s">
        <v>64</v>
      </c>
      <c r="E959" t="s">
        <v>64</v>
      </c>
      <c r="F959" s="33">
        <v>46045</v>
      </c>
      <c r="G959" t="s">
        <v>7698</v>
      </c>
      <c r="H959" t="s">
        <v>67</v>
      </c>
      <c r="I959" t="s">
        <v>5678</v>
      </c>
      <c r="J959" t="s">
        <v>70</v>
      </c>
      <c r="K959" t="s">
        <v>5836</v>
      </c>
      <c r="L959" t="s">
        <v>6126</v>
      </c>
      <c r="M959" t="s">
        <v>7664</v>
      </c>
    </row>
    <row r="960" spans="1:13">
      <c r="A960">
        <v>101146522</v>
      </c>
      <c r="B960" t="s">
        <v>34</v>
      </c>
      <c r="C960" t="s">
        <v>7699</v>
      </c>
      <c r="D960" t="s">
        <v>238</v>
      </c>
      <c r="E960" t="s">
        <v>238</v>
      </c>
      <c r="F960" s="33">
        <v>46045</v>
      </c>
      <c r="G960" t="s">
        <v>7621</v>
      </c>
      <c r="H960" t="s">
        <v>5737</v>
      </c>
      <c r="I960" t="s">
        <v>326</v>
      </c>
      <c r="J960" t="s">
        <v>136</v>
      </c>
      <c r="K960" t="s">
        <v>5728</v>
      </c>
      <c r="L960" t="s">
        <v>5729</v>
      </c>
      <c r="M960" t="s">
        <v>7700</v>
      </c>
    </row>
    <row r="961" spans="1:13">
      <c r="A961">
        <v>101153114</v>
      </c>
      <c r="B961" t="s">
        <v>73</v>
      </c>
      <c r="C961" t="s">
        <v>6801</v>
      </c>
      <c r="D961" t="s">
        <v>119</v>
      </c>
      <c r="E961" t="s">
        <v>119</v>
      </c>
      <c r="F961" s="33">
        <v>46045</v>
      </c>
      <c r="G961" t="s">
        <v>7701</v>
      </c>
      <c r="H961" t="s">
        <v>5727</v>
      </c>
      <c r="I961" t="s">
        <v>5678</v>
      </c>
      <c r="J961" t="s">
        <v>46</v>
      </c>
      <c r="K961" t="s">
        <v>5728</v>
      </c>
      <c r="L961" t="s">
        <v>5729</v>
      </c>
      <c r="M961" t="s">
        <v>6803</v>
      </c>
    </row>
    <row r="962" spans="1:13">
      <c r="A962">
        <v>101143344</v>
      </c>
      <c r="B962" t="s">
        <v>5745</v>
      </c>
      <c r="C962" t="s">
        <v>7662</v>
      </c>
      <c r="D962" t="s">
        <v>64</v>
      </c>
      <c r="E962" t="s">
        <v>64</v>
      </c>
      <c r="F962" s="33">
        <v>46045</v>
      </c>
      <c r="G962" t="s">
        <v>7702</v>
      </c>
      <c r="H962" t="s">
        <v>5737</v>
      </c>
      <c r="I962" t="s">
        <v>326</v>
      </c>
      <c r="J962" t="s">
        <v>70</v>
      </c>
      <c r="K962" t="s">
        <v>5836</v>
      </c>
      <c r="L962" t="s">
        <v>6126</v>
      </c>
      <c r="M962" t="s">
        <v>7664</v>
      </c>
    </row>
    <row r="963" spans="1:13">
      <c r="A963">
        <v>101144682</v>
      </c>
      <c r="B963" t="s">
        <v>73</v>
      </c>
      <c r="C963" t="s">
        <v>6801</v>
      </c>
      <c r="D963" t="s">
        <v>119</v>
      </c>
      <c r="E963" t="s">
        <v>119</v>
      </c>
      <c r="F963" s="33">
        <v>46045</v>
      </c>
      <c r="G963" t="s">
        <v>7626</v>
      </c>
      <c r="H963" t="s">
        <v>5737</v>
      </c>
      <c r="I963" t="s">
        <v>326</v>
      </c>
      <c r="J963" t="s">
        <v>46</v>
      </c>
      <c r="K963" t="s">
        <v>5728</v>
      </c>
      <c r="L963" t="s">
        <v>5729</v>
      </c>
      <c r="M963" t="s">
        <v>6803</v>
      </c>
    </row>
    <row r="964" spans="1:13">
      <c r="A964">
        <v>101142818</v>
      </c>
      <c r="B964" t="s">
        <v>5899</v>
      </c>
      <c r="C964" t="s">
        <v>7703</v>
      </c>
      <c r="D964" t="s">
        <v>131</v>
      </c>
      <c r="E964" t="s">
        <v>131</v>
      </c>
      <c r="F964" s="33">
        <v>46045</v>
      </c>
      <c r="G964" t="s">
        <v>7704</v>
      </c>
      <c r="H964" t="s">
        <v>5705</v>
      </c>
      <c r="I964" t="s">
        <v>326</v>
      </c>
      <c r="J964" t="s">
        <v>136</v>
      </c>
      <c r="K964" t="s">
        <v>5700</v>
      </c>
      <c r="L964" t="s">
        <v>5733</v>
      </c>
      <c r="M964" t="s">
        <v>7705</v>
      </c>
    </row>
    <row r="965" spans="1:13">
      <c r="A965">
        <v>101146773</v>
      </c>
      <c r="B965" t="s">
        <v>34</v>
      </c>
      <c r="C965" t="s">
        <v>7706</v>
      </c>
      <c r="D965" t="s">
        <v>238</v>
      </c>
      <c r="E965" t="s">
        <v>238</v>
      </c>
      <c r="F965" s="33">
        <v>46045</v>
      </c>
      <c r="G965" t="s">
        <v>7707</v>
      </c>
      <c r="H965" t="s">
        <v>5737</v>
      </c>
      <c r="I965" t="s">
        <v>326</v>
      </c>
      <c r="J965" t="s">
        <v>136</v>
      </c>
      <c r="K965" t="s">
        <v>5728</v>
      </c>
      <c r="L965" t="s">
        <v>5729</v>
      </c>
      <c r="M965" t="s">
        <v>7708</v>
      </c>
    </row>
    <row r="966" spans="1:13">
      <c r="A966">
        <v>101146574</v>
      </c>
      <c r="B966" t="s">
        <v>34</v>
      </c>
      <c r="C966" t="s">
        <v>7709</v>
      </c>
      <c r="D966" t="s">
        <v>104</v>
      </c>
      <c r="E966" t="s">
        <v>104</v>
      </c>
      <c r="F966" s="33">
        <v>46045</v>
      </c>
      <c r="G966" t="s">
        <v>7710</v>
      </c>
      <c r="H966" t="s">
        <v>5737</v>
      </c>
      <c r="I966" t="s">
        <v>326</v>
      </c>
      <c r="J966" t="s">
        <v>70</v>
      </c>
      <c r="K966" t="s">
        <v>5738</v>
      </c>
      <c r="L966" t="s">
        <v>5739</v>
      </c>
      <c r="M966" t="s">
        <v>7711</v>
      </c>
    </row>
    <row r="967" spans="1:13">
      <c r="A967">
        <v>101153218</v>
      </c>
      <c r="B967" t="s">
        <v>73</v>
      </c>
      <c r="C967" t="s">
        <v>6318</v>
      </c>
      <c r="D967" t="s">
        <v>193</v>
      </c>
      <c r="E967" t="s">
        <v>193</v>
      </c>
      <c r="F967" s="33">
        <v>46045</v>
      </c>
      <c r="G967" t="s">
        <v>7712</v>
      </c>
      <c r="H967" t="s">
        <v>67</v>
      </c>
      <c r="I967" t="s">
        <v>5678</v>
      </c>
      <c r="J967" t="s">
        <v>192</v>
      </c>
      <c r="K967" t="s">
        <v>5748</v>
      </c>
      <c r="L967" t="s">
        <v>5773</v>
      </c>
      <c r="M967" t="s">
        <v>6320</v>
      </c>
    </row>
    <row r="968" spans="1:13">
      <c r="A968">
        <v>101153097</v>
      </c>
      <c r="B968" t="s">
        <v>34</v>
      </c>
      <c r="C968" t="s">
        <v>7709</v>
      </c>
      <c r="D968" t="s">
        <v>104</v>
      </c>
      <c r="E968" t="s">
        <v>104</v>
      </c>
      <c r="F968" s="33">
        <v>46045</v>
      </c>
      <c r="G968" t="s">
        <v>7713</v>
      </c>
      <c r="H968" t="s">
        <v>67</v>
      </c>
      <c r="I968" t="s">
        <v>5678</v>
      </c>
      <c r="J968" t="s">
        <v>70</v>
      </c>
      <c r="K968" t="s">
        <v>5738</v>
      </c>
      <c r="L968" t="s">
        <v>5739</v>
      </c>
      <c r="M968" t="s">
        <v>7711</v>
      </c>
    </row>
    <row r="969" spans="1:13">
      <c r="A969">
        <v>101148431</v>
      </c>
      <c r="B969" t="s">
        <v>6641</v>
      </c>
      <c r="C969" t="s">
        <v>7714</v>
      </c>
      <c r="D969" t="s">
        <v>215</v>
      </c>
      <c r="E969" t="s">
        <v>215</v>
      </c>
      <c r="F969" s="33">
        <v>46045</v>
      </c>
      <c r="G969" t="s">
        <v>7715</v>
      </c>
      <c r="H969" t="s">
        <v>5737</v>
      </c>
      <c r="I969" t="s">
        <v>326</v>
      </c>
      <c r="J969" t="s">
        <v>247</v>
      </c>
      <c r="K969" t="s">
        <v>7716</v>
      </c>
      <c r="L969" t="s">
        <v>7717</v>
      </c>
      <c r="M969" t="s">
        <v>7718</v>
      </c>
    </row>
    <row r="970" spans="1:13">
      <c r="A970">
        <v>101153194</v>
      </c>
      <c r="B970" t="s">
        <v>204</v>
      </c>
      <c r="C970" t="s">
        <v>5789</v>
      </c>
      <c r="D970" t="s">
        <v>218</v>
      </c>
      <c r="E970" t="s">
        <v>218</v>
      </c>
      <c r="F970" s="33">
        <v>46045</v>
      </c>
      <c r="G970" t="s">
        <v>7719</v>
      </c>
      <c r="H970" t="s">
        <v>5877</v>
      </c>
      <c r="I970" t="s">
        <v>5678</v>
      </c>
      <c r="J970" t="s">
        <v>241</v>
      </c>
      <c r="K970" t="s">
        <v>5711</v>
      </c>
      <c r="L970" t="s">
        <v>5711</v>
      </c>
      <c r="M970" t="s">
        <v>5790</v>
      </c>
    </row>
    <row r="971" spans="1:13">
      <c r="A971">
        <v>101142003</v>
      </c>
      <c r="B971" t="s">
        <v>204</v>
      </c>
      <c r="C971" t="s">
        <v>5710</v>
      </c>
      <c r="D971" t="s">
        <v>218</v>
      </c>
      <c r="E971" t="s">
        <v>218</v>
      </c>
      <c r="F971" s="33">
        <v>46045</v>
      </c>
      <c r="G971" t="s">
        <v>7691</v>
      </c>
      <c r="H971" t="s">
        <v>5705</v>
      </c>
      <c r="I971" t="s">
        <v>326</v>
      </c>
      <c r="J971" t="s">
        <v>241</v>
      </c>
      <c r="K971" t="s">
        <v>5711</v>
      </c>
      <c r="L971" t="s">
        <v>5711</v>
      </c>
      <c r="M971" t="s">
        <v>5712</v>
      </c>
    </row>
    <row r="972" spans="1:13">
      <c r="A972">
        <v>101143156</v>
      </c>
      <c r="B972" t="s">
        <v>7720</v>
      </c>
      <c r="C972" t="s">
        <v>7721</v>
      </c>
      <c r="D972" t="s">
        <v>193</v>
      </c>
      <c r="E972" t="s">
        <v>265</v>
      </c>
      <c r="F972" s="33">
        <v>46045</v>
      </c>
      <c r="G972" t="s">
        <v>7634</v>
      </c>
      <c r="H972" t="s">
        <v>5705</v>
      </c>
      <c r="I972" t="s">
        <v>326</v>
      </c>
      <c r="J972" t="s">
        <v>192</v>
      </c>
      <c r="K972" t="s">
        <v>5700</v>
      </c>
      <c r="L972" t="s">
        <v>5701</v>
      </c>
      <c r="M972" t="s">
        <v>7722</v>
      </c>
    </row>
    <row r="973" spans="1:13">
      <c r="A973">
        <v>101146370</v>
      </c>
      <c r="B973" t="s">
        <v>34</v>
      </c>
      <c r="C973" t="s">
        <v>7723</v>
      </c>
      <c r="D973" t="s">
        <v>104</v>
      </c>
      <c r="E973" t="s">
        <v>104</v>
      </c>
      <c r="F973" s="33">
        <v>46044</v>
      </c>
      <c r="G973" t="s">
        <v>7724</v>
      </c>
      <c r="H973" t="s">
        <v>5737</v>
      </c>
      <c r="I973" t="s">
        <v>326</v>
      </c>
      <c r="J973" t="s">
        <v>70</v>
      </c>
      <c r="K973" t="s">
        <v>5728</v>
      </c>
      <c r="L973" t="s">
        <v>5729</v>
      </c>
      <c r="M973" t="s">
        <v>7725</v>
      </c>
    </row>
    <row r="974" spans="1:13">
      <c r="A974">
        <v>101142046</v>
      </c>
      <c r="B974" t="s">
        <v>204</v>
      </c>
      <c r="C974" t="s">
        <v>6724</v>
      </c>
      <c r="D974" t="s">
        <v>265</v>
      </c>
      <c r="E974" t="s">
        <v>265</v>
      </c>
      <c r="F974" s="33">
        <v>46044</v>
      </c>
      <c r="G974" t="s">
        <v>7726</v>
      </c>
      <c r="H974" t="s">
        <v>5705</v>
      </c>
      <c r="I974" t="s">
        <v>326</v>
      </c>
      <c r="J974" t="s">
        <v>192</v>
      </c>
      <c r="K974" t="s">
        <v>5700</v>
      </c>
      <c r="L974" t="s">
        <v>5723</v>
      </c>
      <c r="M974" t="s">
        <v>6726</v>
      </c>
    </row>
    <row r="975" spans="1:13">
      <c r="A975">
        <v>101145470</v>
      </c>
      <c r="B975" t="s">
        <v>73</v>
      </c>
      <c r="C975" t="s">
        <v>7727</v>
      </c>
      <c r="D975" t="s">
        <v>238</v>
      </c>
      <c r="E975" t="s">
        <v>238</v>
      </c>
      <c r="F975" s="33">
        <v>46044</v>
      </c>
      <c r="G975" t="s">
        <v>7728</v>
      </c>
      <c r="H975" t="s">
        <v>5737</v>
      </c>
      <c r="I975" t="s">
        <v>326</v>
      </c>
      <c r="J975" t="s">
        <v>136</v>
      </c>
      <c r="K975" t="s">
        <v>5748</v>
      </c>
      <c r="L975" t="s">
        <v>5773</v>
      </c>
      <c r="M975" t="s">
        <v>7729</v>
      </c>
    </row>
    <row r="976" spans="1:13">
      <c r="A976">
        <v>101146864</v>
      </c>
      <c r="B976" t="s">
        <v>34</v>
      </c>
      <c r="C976" t="s">
        <v>94</v>
      </c>
      <c r="D976" t="s">
        <v>99</v>
      </c>
      <c r="E976" t="s">
        <v>99</v>
      </c>
      <c r="F976" s="33">
        <v>46044</v>
      </c>
      <c r="G976" t="s">
        <v>7730</v>
      </c>
      <c r="H976" t="s">
        <v>5737</v>
      </c>
      <c r="I976" t="s">
        <v>326</v>
      </c>
      <c r="J976" t="s">
        <v>46</v>
      </c>
      <c r="K976" t="s">
        <v>5728</v>
      </c>
      <c r="L976" t="s">
        <v>5729</v>
      </c>
      <c r="M976" t="s">
        <v>98</v>
      </c>
    </row>
    <row r="977" spans="1:13">
      <c r="A977">
        <v>101152803</v>
      </c>
      <c r="B977" t="s">
        <v>5765</v>
      </c>
      <c r="C977" t="s">
        <v>5766</v>
      </c>
      <c r="D977" t="s">
        <v>221</v>
      </c>
      <c r="E977" t="s">
        <v>86</v>
      </c>
      <c r="F977" s="33">
        <v>46044</v>
      </c>
      <c r="G977" t="s">
        <v>7731</v>
      </c>
      <c r="H977" t="s">
        <v>5768</v>
      </c>
      <c r="I977" t="s">
        <v>5678</v>
      </c>
      <c r="J977" t="s">
        <v>247</v>
      </c>
      <c r="M977" t="s">
        <v>5769</v>
      </c>
    </row>
    <row r="978" spans="1:13">
      <c r="A978">
        <v>101152931</v>
      </c>
      <c r="B978" t="s">
        <v>6007</v>
      </c>
      <c r="C978" t="s">
        <v>7732</v>
      </c>
      <c r="D978" t="s">
        <v>39</v>
      </c>
      <c r="E978" t="s">
        <v>5821</v>
      </c>
      <c r="F978" s="33">
        <v>46044</v>
      </c>
      <c r="G978" t="s">
        <v>7733</v>
      </c>
      <c r="H978" t="s">
        <v>6404</v>
      </c>
      <c r="I978" t="s">
        <v>5678</v>
      </c>
      <c r="J978" t="s">
        <v>46</v>
      </c>
      <c r="K978" t="s">
        <v>5728</v>
      </c>
      <c r="L978" t="s">
        <v>5753</v>
      </c>
      <c r="M978" t="s">
        <v>7734</v>
      </c>
    </row>
    <row r="979" spans="1:13">
      <c r="A979">
        <v>101142190</v>
      </c>
      <c r="B979" t="s">
        <v>5986</v>
      </c>
      <c r="C979" t="s">
        <v>7065</v>
      </c>
      <c r="D979" t="s">
        <v>193</v>
      </c>
      <c r="E979" t="s">
        <v>193</v>
      </c>
      <c r="F979" s="33">
        <v>46044</v>
      </c>
      <c r="G979" t="s">
        <v>7668</v>
      </c>
      <c r="H979" t="s">
        <v>5705</v>
      </c>
      <c r="I979" t="s">
        <v>326</v>
      </c>
      <c r="J979" t="s">
        <v>192</v>
      </c>
      <c r="K979" t="s">
        <v>5700</v>
      </c>
      <c r="L979" t="s">
        <v>5733</v>
      </c>
      <c r="M979" t="s">
        <v>7066</v>
      </c>
    </row>
    <row r="980" spans="1:13">
      <c r="A980">
        <v>101152929</v>
      </c>
      <c r="B980" t="s">
        <v>6007</v>
      </c>
      <c r="C980" t="s">
        <v>7735</v>
      </c>
      <c r="D980" t="s">
        <v>39</v>
      </c>
      <c r="E980" t="s">
        <v>5821</v>
      </c>
      <c r="F980" s="33">
        <v>46044</v>
      </c>
      <c r="G980" t="s">
        <v>7736</v>
      </c>
      <c r="H980" t="s">
        <v>6404</v>
      </c>
      <c r="I980" t="s">
        <v>5678</v>
      </c>
      <c r="J980" t="s">
        <v>46</v>
      </c>
      <c r="K980" t="s">
        <v>5728</v>
      </c>
      <c r="L980" t="s">
        <v>5753</v>
      </c>
      <c r="M980" t="s">
        <v>7737</v>
      </c>
    </row>
    <row r="981" spans="1:13">
      <c r="A981">
        <v>101146593</v>
      </c>
      <c r="B981" t="s">
        <v>34</v>
      </c>
      <c r="C981" t="s">
        <v>7738</v>
      </c>
      <c r="D981" t="s">
        <v>104</v>
      </c>
      <c r="E981" t="s">
        <v>104</v>
      </c>
      <c r="F981" s="33">
        <v>46044</v>
      </c>
      <c r="G981" t="s">
        <v>7724</v>
      </c>
      <c r="H981" t="s">
        <v>5737</v>
      </c>
      <c r="I981" t="s">
        <v>326</v>
      </c>
      <c r="J981" t="s">
        <v>70</v>
      </c>
      <c r="K981" t="s">
        <v>5738</v>
      </c>
      <c r="L981" t="s">
        <v>5739</v>
      </c>
      <c r="M981" t="s">
        <v>7739</v>
      </c>
    </row>
    <row r="982" spans="1:13">
      <c r="A982">
        <v>101152804</v>
      </c>
      <c r="B982" t="s">
        <v>73</v>
      </c>
      <c r="C982" t="s">
        <v>7727</v>
      </c>
      <c r="D982" t="s">
        <v>238</v>
      </c>
      <c r="E982" t="s">
        <v>238</v>
      </c>
      <c r="F982" s="33">
        <v>46044</v>
      </c>
      <c r="G982" t="s">
        <v>7740</v>
      </c>
      <c r="H982" t="s">
        <v>67</v>
      </c>
      <c r="I982" t="s">
        <v>5678</v>
      </c>
      <c r="J982" t="s">
        <v>136</v>
      </c>
      <c r="K982" t="s">
        <v>5748</v>
      </c>
      <c r="L982" t="s">
        <v>5773</v>
      </c>
      <c r="M982" t="s">
        <v>7729</v>
      </c>
    </row>
    <row r="983" spans="1:13">
      <c r="A983">
        <v>101152934</v>
      </c>
      <c r="B983" t="s">
        <v>34</v>
      </c>
      <c r="C983" t="s">
        <v>6382</v>
      </c>
      <c r="D983" t="s">
        <v>153</v>
      </c>
      <c r="E983" t="s">
        <v>153</v>
      </c>
      <c r="F983" s="33">
        <v>46044</v>
      </c>
      <c r="G983" t="s">
        <v>7741</v>
      </c>
      <c r="H983" t="s">
        <v>5727</v>
      </c>
      <c r="I983" t="s">
        <v>5678</v>
      </c>
      <c r="J983" t="s">
        <v>70</v>
      </c>
      <c r="K983" t="s">
        <v>5728</v>
      </c>
      <c r="L983" t="s">
        <v>5729</v>
      </c>
      <c r="M983" t="s">
        <v>6384</v>
      </c>
    </row>
    <row r="984" spans="1:13">
      <c r="A984">
        <v>101152915</v>
      </c>
      <c r="B984" t="s">
        <v>34</v>
      </c>
      <c r="C984" t="s">
        <v>6145</v>
      </c>
      <c r="D984" t="s">
        <v>39</v>
      </c>
      <c r="E984" t="s">
        <v>119</v>
      </c>
      <c r="F984" s="33">
        <v>46044</v>
      </c>
      <c r="G984" t="s">
        <v>7742</v>
      </c>
      <c r="H984" t="s">
        <v>5727</v>
      </c>
      <c r="I984" t="s">
        <v>5678</v>
      </c>
      <c r="J984" t="s">
        <v>46</v>
      </c>
      <c r="K984" t="s">
        <v>5728</v>
      </c>
      <c r="L984" t="s">
        <v>5729</v>
      </c>
      <c r="M984" t="s">
        <v>6147</v>
      </c>
    </row>
    <row r="985" spans="1:13">
      <c r="A985">
        <v>101146581</v>
      </c>
      <c r="B985" t="s">
        <v>34</v>
      </c>
      <c r="C985" t="s">
        <v>7743</v>
      </c>
      <c r="D985" t="s">
        <v>64</v>
      </c>
      <c r="E985" t="s">
        <v>64</v>
      </c>
      <c r="F985" s="33">
        <v>46044</v>
      </c>
      <c r="G985" t="s">
        <v>7744</v>
      </c>
      <c r="H985" t="s">
        <v>5737</v>
      </c>
      <c r="I985" t="s">
        <v>326</v>
      </c>
      <c r="J985" t="s">
        <v>70</v>
      </c>
      <c r="K985" t="s">
        <v>5738</v>
      </c>
      <c r="L985" t="s">
        <v>5739</v>
      </c>
      <c r="M985" t="s">
        <v>7745</v>
      </c>
    </row>
    <row r="986" spans="1:13">
      <c r="A986">
        <v>101152913</v>
      </c>
      <c r="B986" t="s">
        <v>34</v>
      </c>
      <c r="C986" t="s">
        <v>366</v>
      </c>
      <c r="D986" t="s">
        <v>39</v>
      </c>
      <c r="E986" t="s">
        <v>119</v>
      </c>
      <c r="F986" s="33">
        <v>46044</v>
      </c>
      <c r="G986" t="s">
        <v>7746</v>
      </c>
      <c r="H986" t="s">
        <v>5727</v>
      </c>
      <c r="I986" t="s">
        <v>5678</v>
      </c>
      <c r="J986" t="s">
        <v>46</v>
      </c>
      <c r="K986" t="s">
        <v>5728</v>
      </c>
      <c r="L986" t="s">
        <v>5729</v>
      </c>
      <c r="M986" t="s">
        <v>6156</v>
      </c>
    </row>
    <row r="987" spans="1:13">
      <c r="A987">
        <v>101152457</v>
      </c>
      <c r="B987" t="s">
        <v>6314</v>
      </c>
      <c r="C987" t="s">
        <v>6602</v>
      </c>
      <c r="D987" t="s">
        <v>99</v>
      </c>
      <c r="E987" t="s">
        <v>86</v>
      </c>
      <c r="F987" s="33">
        <v>46044</v>
      </c>
      <c r="G987" t="s">
        <v>7747</v>
      </c>
      <c r="H987" t="s">
        <v>6171</v>
      </c>
      <c r="I987" t="s">
        <v>5678</v>
      </c>
      <c r="J987" t="s">
        <v>46</v>
      </c>
      <c r="K987" t="s">
        <v>5700</v>
      </c>
      <c r="L987" t="s">
        <v>5733</v>
      </c>
      <c r="M987" t="s">
        <v>6604</v>
      </c>
    </row>
    <row r="988" spans="1:13">
      <c r="A988">
        <v>101148258</v>
      </c>
      <c r="B988" t="s">
        <v>127</v>
      </c>
      <c r="C988" t="s">
        <v>7748</v>
      </c>
      <c r="D988" t="s">
        <v>220</v>
      </c>
      <c r="E988" t="s">
        <v>220</v>
      </c>
      <c r="F988" s="33">
        <v>46044</v>
      </c>
      <c r="G988" t="s">
        <v>7675</v>
      </c>
      <c r="H988" t="s">
        <v>5737</v>
      </c>
      <c r="I988" t="s">
        <v>326</v>
      </c>
      <c r="J988" t="s">
        <v>166</v>
      </c>
      <c r="K988" t="s">
        <v>5748</v>
      </c>
      <c r="L988" t="s">
        <v>5773</v>
      </c>
      <c r="M988" t="s">
        <v>7749</v>
      </c>
    </row>
    <row r="989" spans="1:13">
      <c r="A989">
        <v>101142172</v>
      </c>
      <c r="B989" t="s">
        <v>5986</v>
      </c>
      <c r="C989" t="s">
        <v>7135</v>
      </c>
      <c r="D989" t="s">
        <v>193</v>
      </c>
      <c r="E989" t="s">
        <v>193</v>
      </c>
      <c r="F989" s="33">
        <v>46044</v>
      </c>
      <c r="G989" t="s">
        <v>7668</v>
      </c>
      <c r="H989" t="s">
        <v>5705</v>
      </c>
      <c r="I989" t="s">
        <v>326</v>
      </c>
      <c r="J989" t="s">
        <v>192</v>
      </c>
      <c r="K989" t="s">
        <v>5778</v>
      </c>
      <c r="L989" t="s">
        <v>182</v>
      </c>
      <c r="M989" t="s">
        <v>7136</v>
      </c>
    </row>
    <row r="990" spans="1:13">
      <c r="A990">
        <v>101142500</v>
      </c>
      <c r="B990" t="s">
        <v>5942</v>
      </c>
      <c r="C990" t="s">
        <v>5943</v>
      </c>
      <c r="D990" t="s">
        <v>131</v>
      </c>
      <c r="E990" t="s">
        <v>131</v>
      </c>
      <c r="F990" s="33">
        <v>46044</v>
      </c>
      <c r="G990" t="s">
        <v>7750</v>
      </c>
      <c r="H990" t="s">
        <v>5705</v>
      </c>
      <c r="I990" t="s">
        <v>326</v>
      </c>
      <c r="J990" t="s">
        <v>136</v>
      </c>
      <c r="K990" t="s">
        <v>5711</v>
      </c>
      <c r="L990" t="s">
        <v>5711</v>
      </c>
      <c r="M990" t="s">
        <v>5944</v>
      </c>
    </row>
    <row r="991" spans="1:13">
      <c r="A991">
        <v>101142048</v>
      </c>
      <c r="B991" t="s">
        <v>204</v>
      </c>
      <c r="C991" t="s">
        <v>7604</v>
      </c>
      <c r="D991" t="s">
        <v>219</v>
      </c>
      <c r="E991" t="s">
        <v>219</v>
      </c>
      <c r="F991" s="33">
        <v>46044</v>
      </c>
      <c r="G991" t="s">
        <v>7726</v>
      </c>
      <c r="H991" t="s">
        <v>5705</v>
      </c>
      <c r="I991" t="s">
        <v>326</v>
      </c>
      <c r="J991" t="s">
        <v>241</v>
      </c>
      <c r="K991" t="s">
        <v>5700</v>
      </c>
      <c r="L991" t="s">
        <v>5701</v>
      </c>
      <c r="M991" t="s">
        <v>7606</v>
      </c>
    </row>
    <row r="992" spans="1:13">
      <c r="A992">
        <v>101146084</v>
      </c>
      <c r="B992" t="s">
        <v>34</v>
      </c>
      <c r="C992" t="s">
        <v>5904</v>
      </c>
      <c r="D992" t="s">
        <v>238</v>
      </c>
      <c r="E992" t="s">
        <v>238</v>
      </c>
      <c r="F992" s="33">
        <v>46044</v>
      </c>
      <c r="G992" t="s">
        <v>7751</v>
      </c>
      <c r="H992" t="s">
        <v>5737</v>
      </c>
      <c r="I992" t="s">
        <v>326</v>
      </c>
      <c r="J992" t="s">
        <v>136</v>
      </c>
      <c r="K992" t="s">
        <v>5738</v>
      </c>
      <c r="L992" t="s">
        <v>5739</v>
      </c>
      <c r="M992" t="s">
        <v>5906</v>
      </c>
    </row>
    <row r="993" spans="1:13">
      <c r="A993">
        <v>101146367</v>
      </c>
      <c r="B993" t="s">
        <v>34</v>
      </c>
      <c r="C993" t="s">
        <v>7627</v>
      </c>
      <c r="D993" t="s">
        <v>104</v>
      </c>
      <c r="E993" t="s">
        <v>104</v>
      </c>
      <c r="F993" s="33">
        <v>46044</v>
      </c>
      <c r="G993" t="s">
        <v>7724</v>
      </c>
      <c r="H993" t="s">
        <v>5737</v>
      </c>
      <c r="I993" t="s">
        <v>326</v>
      </c>
      <c r="J993" t="s">
        <v>70</v>
      </c>
      <c r="K993" t="s">
        <v>5728</v>
      </c>
      <c r="L993" t="s">
        <v>5729</v>
      </c>
      <c r="M993" t="s">
        <v>7629</v>
      </c>
    </row>
    <row r="994" spans="1:13">
      <c r="A994">
        <v>101146785</v>
      </c>
      <c r="B994" t="s">
        <v>34</v>
      </c>
      <c r="C994" t="s">
        <v>7752</v>
      </c>
      <c r="D994" t="s">
        <v>64</v>
      </c>
      <c r="E994" t="s">
        <v>64</v>
      </c>
      <c r="F994" s="33">
        <v>46044</v>
      </c>
      <c r="G994" t="s">
        <v>7744</v>
      </c>
      <c r="H994" t="s">
        <v>5737</v>
      </c>
      <c r="I994" t="s">
        <v>326</v>
      </c>
      <c r="J994" t="s">
        <v>70</v>
      </c>
      <c r="K994" t="s">
        <v>5728</v>
      </c>
      <c r="L994" t="s">
        <v>5729</v>
      </c>
      <c r="M994" t="s">
        <v>7753</v>
      </c>
    </row>
    <row r="995" spans="1:13">
      <c r="A995">
        <v>101152899</v>
      </c>
      <c r="B995" t="s">
        <v>204</v>
      </c>
      <c r="C995" t="s">
        <v>7604</v>
      </c>
      <c r="D995" t="s">
        <v>219</v>
      </c>
      <c r="E995" t="s">
        <v>219</v>
      </c>
      <c r="F995" s="33">
        <v>46044</v>
      </c>
      <c r="G995" t="s">
        <v>7754</v>
      </c>
      <c r="H995" t="s">
        <v>6103</v>
      </c>
      <c r="I995" t="s">
        <v>5678</v>
      </c>
      <c r="J995" t="s">
        <v>241</v>
      </c>
      <c r="K995" t="s">
        <v>5700</v>
      </c>
      <c r="L995" t="s">
        <v>5701</v>
      </c>
      <c r="M995" t="s">
        <v>7606</v>
      </c>
    </row>
    <row r="996" spans="1:13">
      <c r="A996">
        <v>101141828</v>
      </c>
      <c r="B996" t="s">
        <v>82</v>
      </c>
      <c r="C996" t="s">
        <v>5843</v>
      </c>
      <c r="D996" t="s">
        <v>161</v>
      </c>
      <c r="E996" t="s">
        <v>161</v>
      </c>
      <c r="F996" s="33">
        <v>46044</v>
      </c>
      <c r="G996" t="s">
        <v>7755</v>
      </c>
      <c r="H996" t="s">
        <v>5705</v>
      </c>
      <c r="I996" t="s">
        <v>326</v>
      </c>
      <c r="J996" t="s">
        <v>166</v>
      </c>
      <c r="K996" t="s">
        <v>5711</v>
      </c>
      <c r="L996" t="s">
        <v>5711</v>
      </c>
      <c r="M996" t="s">
        <v>5845</v>
      </c>
    </row>
    <row r="997" spans="1:13">
      <c r="A997">
        <v>101146550</v>
      </c>
      <c r="B997" t="s">
        <v>34</v>
      </c>
      <c r="C997" t="s">
        <v>7756</v>
      </c>
      <c r="D997" t="s">
        <v>104</v>
      </c>
      <c r="E997" t="s">
        <v>104</v>
      </c>
      <c r="F997" s="33">
        <v>46044</v>
      </c>
      <c r="G997" t="s">
        <v>7724</v>
      </c>
      <c r="H997" t="s">
        <v>5737</v>
      </c>
      <c r="I997" t="s">
        <v>326</v>
      </c>
      <c r="J997" t="s">
        <v>70</v>
      </c>
      <c r="K997" t="s">
        <v>5728</v>
      </c>
      <c r="L997" t="s">
        <v>5729</v>
      </c>
      <c r="M997" t="s">
        <v>7757</v>
      </c>
    </row>
    <row r="998" spans="1:13">
      <c r="A998">
        <v>101143268</v>
      </c>
      <c r="B998" t="s">
        <v>5745</v>
      </c>
      <c r="C998" t="s">
        <v>7758</v>
      </c>
      <c r="D998" t="s">
        <v>64</v>
      </c>
      <c r="E998" t="s">
        <v>215</v>
      </c>
      <c r="F998" s="33">
        <v>46044</v>
      </c>
      <c r="G998" t="s">
        <v>7759</v>
      </c>
      <c r="H998" t="s">
        <v>5737</v>
      </c>
      <c r="I998" t="s">
        <v>326</v>
      </c>
      <c r="J998" t="s">
        <v>70</v>
      </c>
      <c r="K998" t="s">
        <v>5748</v>
      </c>
      <c r="L998" t="s">
        <v>5773</v>
      </c>
      <c r="M998" t="s">
        <v>7760</v>
      </c>
    </row>
    <row r="999" spans="1:13">
      <c r="A999">
        <v>101152868</v>
      </c>
      <c r="B999" t="s">
        <v>34</v>
      </c>
      <c r="C999" t="s">
        <v>94</v>
      </c>
      <c r="D999" t="s">
        <v>99</v>
      </c>
      <c r="E999" t="s">
        <v>99</v>
      </c>
      <c r="F999" s="33">
        <v>46044</v>
      </c>
      <c r="G999" t="s">
        <v>7761</v>
      </c>
      <c r="H999" t="s">
        <v>5727</v>
      </c>
      <c r="I999" t="s">
        <v>5678</v>
      </c>
      <c r="J999" t="s">
        <v>46</v>
      </c>
      <c r="K999" t="s">
        <v>5728</v>
      </c>
      <c r="L999" t="s">
        <v>5729</v>
      </c>
      <c r="M999" t="s">
        <v>98</v>
      </c>
    </row>
    <row r="1000" spans="1:13">
      <c r="A1000">
        <v>101141869</v>
      </c>
      <c r="B1000" t="s">
        <v>82</v>
      </c>
      <c r="C1000" t="s">
        <v>7762</v>
      </c>
      <c r="D1000" t="s">
        <v>226</v>
      </c>
      <c r="E1000" t="s">
        <v>226</v>
      </c>
      <c r="F1000" s="33">
        <v>46044</v>
      </c>
      <c r="G1000" t="s">
        <v>7673</v>
      </c>
      <c r="H1000" t="s">
        <v>5705</v>
      </c>
      <c r="I1000" t="s">
        <v>326</v>
      </c>
      <c r="J1000" t="s">
        <v>136</v>
      </c>
      <c r="K1000" t="s">
        <v>5700</v>
      </c>
      <c r="L1000" t="s">
        <v>5723</v>
      </c>
      <c r="M1000" t="s">
        <v>7763</v>
      </c>
    </row>
    <row r="1001" spans="1:13">
      <c r="A1001">
        <v>101151631</v>
      </c>
      <c r="B1001" t="s">
        <v>6007</v>
      </c>
      <c r="C1001" t="s">
        <v>7735</v>
      </c>
      <c r="D1001" t="s">
        <v>39</v>
      </c>
      <c r="E1001" t="s">
        <v>5821</v>
      </c>
      <c r="F1001" s="33">
        <v>46043</v>
      </c>
      <c r="G1001" t="s">
        <v>7764</v>
      </c>
      <c r="H1001" t="s">
        <v>6404</v>
      </c>
      <c r="I1001" t="s">
        <v>5678</v>
      </c>
      <c r="J1001" t="s">
        <v>46</v>
      </c>
      <c r="K1001" t="s">
        <v>5728</v>
      </c>
      <c r="L1001" t="s">
        <v>5753</v>
      </c>
      <c r="M1001" t="s">
        <v>7737</v>
      </c>
    </row>
    <row r="1002" spans="1:13">
      <c r="A1002">
        <v>101152453</v>
      </c>
      <c r="B1002" t="s">
        <v>73</v>
      </c>
      <c r="C1002" t="s">
        <v>7456</v>
      </c>
      <c r="D1002" t="s">
        <v>193</v>
      </c>
      <c r="E1002" t="s">
        <v>265</v>
      </c>
      <c r="F1002" s="33">
        <v>46043</v>
      </c>
      <c r="G1002" t="s">
        <v>7765</v>
      </c>
      <c r="H1002" t="s">
        <v>67</v>
      </c>
      <c r="I1002" t="s">
        <v>5678</v>
      </c>
      <c r="J1002" t="s">
        <v>192</v>
      </c>
      <c r="K1002" t="s">
        <v>5748</v>
      </c>
      <c r="L1002" t="s">
        <v>5773</v>
      </c>
      <c r="M1002" t="s">
        <v>7458</v>
      </c>
    </row>
    <row r="1003" spans="1:13">
      <c r="A1003">
        <v>101152460</v>
      </c>
      <c r="B1003" t="s">
        <v>73</v>
      </c>
      <c r="C1003" t="s">
        <v>7766</v>
      </c>
      <c r="D1003" t="s">
        <v>221</v>
      </c>
      <c r="E1003" t="s">
        <v>221</v>
      </c>
      <c r="F1003" s="33">
        <v>46043</v>
      </c>
      <c r="G1003" t="s">
        <v>7767</v>
      </c>
      <c r="H1003" t="s">
        <v>5805</v>
      </c>
      <c r="I1003" t="s">
        <v>5678</v>
      </c>
      <c r="J1003" t="s">
        <v>247</v>
      </c>
      <c r="K1003" t="s">
        <v>5748</v>
      </c>
      <c r="L1003" t="s">
        <v>5773</v>
      </c>
      <c r="M1003" t="s">
        <v>7768</v>
      </c>
    </row>
    <row r="1004" spans="1:13">
      <c r="A1004">
        <v>101152469</v>
      </c>
      <c r="B1004" t="s">
        <v>34</v>
      </c>
      <c r="C1004" t="s">
        <v>7769</v>
      </c>
      <c r="D1004" t="s">
        <v>238</v>
      </c>
      <c r="E1004" t="s">
        <v>238</v>
      </c>
      <c r="F1004" s="33">
        <v>46043</v>
      </c>
      <c r="G1004" t="s">
        <v>7770</v>
      </c>
      <c r="H1004" t="s">
        <v>5727</v>
      </c>
      <c r="I1004" t="s">
        <v>5678</v>
      </c>
      <c r="J1004" t="s">
        <v>136</v>
      </c>
      <c r="K1004" t="s">
        <v>5728</v>
      </c>
      <c r="L1004" t="s">
        <v>5729</v>
      </c>
      <c r="M1004" t="s">
        <v>7771</v>
      </c>
    </row>
    <row r="1005" spans="1:13">
      <c r="A1005">
        <v>101152462</v>
      </c>
      <c r="B1005" t="s">
        <v>127</v>
      </c>
      <c r="C1005" t="s">
        <v>7772</v>
      </c>
      <c r="D1005" t="s">
        <v>153</v>
      </c>
      <c r="E1005" t="s">
        <v>153</v>
      </c>
      <c r="F1005" s="33">
        <v>46043</v>
      </c>
      <c r="G1005" t="s">
        <v>7773</v>
      </c>
      <c r="H1005" t="s">
        <v>5727</v>
      </c>
      <c r="I1005" t="s">
        <v>5678</v>
      </c>
      <c r="J1005" t="s">
        <v>70</v>
      </c>
      <c r="K1005" t="s">
        <v>5748</v>
      </c>
      <c r="L1005" t="s">
        <v>5749</v>
      </c>
      <c r="M1005" t="s">
        <v>7774</v>
      </c>
    </row>
    <row r="1006" spans="1:13">
      <c r="A1006">
        <v>101142047</v>
      </c>
      <c r="B1006" t="s">
        <v>204</v>
      </c>
      <c r="C1006" t="s">
        <v>7775</v>
      </c>
      <c r="D1006" t="s">
        <v>220</v>
      </c>
      <c r="E1006" t="s">
        <v>220</v>
      </c>
      <c r="F1006" s="33">
        <v>46043</v>
      </c>
      <c r="G1006" t="s">
        <v>7776</v>
      </c>
      <c r="H1006" t="s">
        <v>5705</v>
      </c>
      <c r="I1006" t="s">
        <v>326</v>
      </c>
      <c r="J1006" t="s">
        <v>166</v>
      </c>
      <c r="K1006" t="s">
        <v>5700</v>
      </c>
      <c r="L1006" t="s">
        <v>5723</v>
      </c>
      <c r="M1006" t="s">
        <v>7777</v>
      </c>
    </row>
    <row r="1007" spans="1:13">
      <c r="A1007">
        <v>101144554</v>
      </c>
      <c r="B1007" t="s">
        <v>73</v>
      </c>
      <c r="C1007" t="s">
        <v>7778</v>
      </c>
      <c r="D1007" t="s">
        <v>215</v>
      </c>
      <c r="E1007" t="s">
        <v>215</v>
      </c>
      <c r="F1007" s="33">
        <v>46043</v>
      </c>
      <c r="G1007" t="s">
        <v>7779</v>
      </c>
      <c r="H1007" t="s">
        <v>5737</v>
      </c>
      <c r="I1007" t="s">
        <v>326</v>
      </c>
      <c r="J1007" t="s">
        <v>247</v>
      </c>
      <c r="K1007" t="s">
        <v>5738</v>
      </c>
      <c r="L1007" t="s">
        <v>5739</v>
      </c>
      <c r="M1007" t="s">
        <v>7780</v>
      </c>
    </row>
    <row r="1008" spans="1:13">
      <c r="A1008">
        <v>101152520</v>
      </c>
      <c r="B1008" t="s">
        <v>127</v>
      </c>
      <c r="C1008" t="s">
        <v>7781</v>
      </c>
      <c r="D1008" t="s">
        <v>131</v>
      </c>
      <c r="E1008" t="s">
        <v>131</v>
      </c>
      <c r="F1008" s="33">
        <v>46043</v>
      </c>
      <c r="G1008" t="s">
        <v>7782</v>
      </c>
      <c r="H1008" t="s">
        <v>67</v>
      </c>
      <c r="I1008" t="s">
        <v>5678</v>
      </c>
      <c r="J1008" t="s">
        <v>136</v>
      </c>
      <c r="K1008" t="s">
        <v>5748</v>
      </c>
      <c r="L1008" t="s">
        <v>5773</v>
      </c>
      <c r="M1008" t="s">
        <v>7783</v>
      </c>
    </row>
    <row r="1009" spans="1:13">
      <c r="A1009">
        <v>101142045</v>
      </c>
      <c r="B1009" t="s">
        <v>204</v>
      </c>
      <c r="C1009" t="s">
        <v>7784</v>
      </c>
      <c r="D1009" t="s">
        <v>220</v>
      </c>
      <c r="E1009" t="s">
        <v>220</v>
      </c>
      <c r="F1009" s="33">
        <v>46043</v>
      </c>
      <c r="G1009" t="s">
        <v>7785</v>
      </c>
      <c r="H1009" t="s">
        <v>5705</v>
      </c>
      <c r="I1009" t="s">
        <v>326</v>
      </c>
      <c r="J1009" t="s">
        <v>166</v>
      </c>
      <c r="K1009" t="s">
        <v>5700</v>
      </c>
      <c r="L1009" t="s">
        <v>5701</v>
      </c>
      <c r="M1009" t="s">
        <v>7786</v>
      </c>
    </row>
    <row r="1010" spans="1:13">
      <c r="A1010">
        <v>101143331</v>
      </c>
      <c r="B1010" t="s">
        <v>5745</v>
      </c>
      <c r="C1010" t="s">
        <v>7787</v>
      </c>
      <c r="D1010" t="s">
        <v>221</v>
      </c>
      <c r="E1010" t="s">
        <v>221</v>
      </c>
      <c r="F1010" s="33">
        <v>46043</v>
      </c>
      <c r="G1010" t="s">
        <v>7788</v>
      </c>
      <c r="H1010" t="s">
        <v>5737</v>
      </c>
      <c r="I1010" t="s">
        <v>326</v>
      </c>
      <c r="J1010" t="s">
        <v>247</v>
      </c>
      <c r="K1010" t="s">
        <v>5836</v>
      </c>
      <c r="L1010" t="s">
        <v>5837</v>
      </c>
      <c r="M1010" t="s">
        <v>7789</v>
      </c>
    </row>
    <row r="1011" spans="1:13">
      <c r="A1011">
        <v>101152350</v>
      </c>
      <c r="B1011" t="s">
        <v>34</v>
      </c>
      <c r="C1011" t="s">
        <v>7677</v>
      </c>
      <c r="D1011" t="s">
        <v>39</v>
      </c>
      <c r="E1011" t="s">
        <v>119</v>
      </c>
      <c r="F1011" s="33">
        <v>46043</v>
      </c>
      <c r="G1011" t="s">
        <v>7790</v>
      </c>
      <c r="H1011" t="s">
        <v>5777</v>
      </c>
      <c r="I1011" t="s">
        <v>5678</v>
      </c>
      <c r="J1011" t="s">
        <v>46</v>
      </c>
      <c r="K1011" t="s">
        <v>5738</v>
      </c>
      <c r="L1011" t="s">
        <v>5739</v>
      </c>
      <c r="M1011" t="s">
        <v>7679</v>
      </c>
    </row>
    <row r="1012" spans="1:13">
      <c r="A1012">
        <v>101144555</v>
      </c>
      <c r="B1012" t="s">
        <v>73</v>
      </c>
      <c r="C1012" t="s">
        <v>7791</v>
      </c>
      <c r="D1012" t="s">
        <v>215</v>
      </c>
      <c r="E1012" t="s">
        <v>215</v>
      </c>
      <c r="F1012" s="33">
        <v>46043</v>
      </c>
      <c r="G1012" t="s">
        <v>7792</v>
      </c>
      <c r="H1012" t="s">
        <v>5737</v>
      </c>
      <c r="I1012" t="s">
        <v>326</v>
      </c>
      <c r="J1012" t="s">
        <v>247</v>
      </c>
      <c r="K1012" t="s">
        <v>5728</v>
      </c>
      <c r="L1012" t="s">
        <v>5729</v>
      </c>
      <c r="M1012" t="s">
        <v>7793</v>
      </c>
    </row>
    <row r="1013" spans="1:13">
      <c r="A1013">
        <v>101152357</v>
      </c>
      <c r="B1013" t="s">
        <v>82</v>
      </c>
      <c r="C1013" t="s">
        <v>6842</v>
      </c>
      <c r="D1013" t="s">
        <v>99</v>
      </c>
      <c r="E1013" t="s">
        <v>99</v>
      </c>
      <c r="F1013" s="33">
        <v>46043</v>
      </c>
      <c r="G1013" t="s">
        <v>7794</v>
      </c>
      <c r="H1013" t="s">
        <v>173</v>
      </c>
      <c r="I1013" t="s">
        <v>5678</v>
      </c>
      <c r="J1013" t="s">
        <v>46</v>
      </c>
      <c r="K1013" t="s">
        <v>5711</v>
      </c>
      <c r="L1013" t="s">
        <v>5711</v>
      </c>
      <c r="M1013" t="s">
        <v>6844</v>
      </c>
    </row>
    <row r="1014" spans="1:13">
      <c r="A1014">
        <v>101146100</v>
      </c>
      <c r="B1014" t="s">
        <v>34</v>
      </c>
      <c r="C1014" t="s">
        <v>7769</v>
      </c>
      <c r="D1014" t="s">
        <v>238</v>
      </c>
      <c r="E1014" t="s">
        <v>238</v>
      </c>
      <c r="F1014" s="33">
        <v>46043</v>
      </c>
      <c r="G1014" t="s">
        <v>7795</v>
      </c>
      <c r="H1014" t="s">
        <v>5737</v>
      </c>
      <c r="I1014" t="s">
        <v>326</v>
      </c>
      <c r="J1014" t="s">
        <v>136</v>
      </c>
      <c r="K1014" t="s">
        <v>5728</v>
      </c>
      <c r="L1014" t="s">
        <v>5729</v>
      </c>
      <c r="M1014" t="s">
        <v>7771</v>
      </c>
    </row>
    <row r="1015" spans="1:13">
      <c r="A1015">
        <v>101152457</v>
      </c>
      <c r="B1015" t="s">
        <v>6314</v>
      </c>
      <c r="C1015" t="s">
        <v>6602</v>
      </c>
      <c r="D1015" t="s">
        <v>99</v>
      </c>
      <c r="E1015" t="s">
        <v>86</v>
      </c>
      <c r="F1015" s="33">
        <v>46043</v>
      </c>
      <c r="G1015" t="s">
        <v>7796</v>
      </c>
      <c r="H1015" t="s">
        <v>6171</v>
      </c>
      <c r="I1015" t="s">
        <v>5678</v>
      </c>
      <c r="J1015" t="s">
        <v>46</v>
      </c>
      <c r="K1015" t="s">
        <v>5700</v>
      </c>
      <c r="L1015" t="s">
        <v>5733</v>
      </c>
      <c r="M1015" t="s">
        <v>6604</v>
      </c>
    </row>
    <row r="1016" spans="1:13">
      <c r="A1016">
        <v>101144141</v>
      </c>
      <c r="B1016" t="s">
        <v>73</v>
      </c>
      <c r="C1016" t="s">
        <v>7797</v>
      </c>
      <c r="D1016" t="s">
        <v>221</v>
      </c>
      <c r="E1016" t="s">
        <v>221</v>
      </c>
      <c r="F1016" s="33">
        <v>46043</v>
      </c>
      <c r="G1016" t="s">
        <v>7798</v>
      </c>
      <c r="H1016" t="s">
        <v>5737</v>
      </c>
      <c r="I1016" t="s">
        <v>326</v>
      </c>
      <c r="J1016" t="s">
        <v>247</v>
      </c>
      <c r="K1016" t="s">
        <v>5728</v>
      </c>
      <c r="L1016" t="s">
        <v>5729</v>
      </c>
      <c r="M1016" t="s">
        <v>7799</v>
      </c>
    </row>
    <row r="1017" spans="1:13">
      <c r="A1017">
        <v>101145456</v>
      </c>
      <c r="B1017" t="s">
        <v>73</v>
      </c>
      <c r="C1017" t="s">
        <v>7766</v>
      </c>
      <c r="D1017" t="s">
        <v>221</v>
      </c>
      <c r="E1017" t="s">
        <v>221</v>
      </c>
      <c r="F1017" s="33">
        <v>46043</v>
      </c>
      <c r="G1017" t="s">
        <v>7800</v>
      </c>
      <c r="H1017" t="s">
        <v>5737</v>
      </c>
      <c r="I1017" t="s">
        <v>326</v>
      </c>
      <c r="J1017" t="s">
        <v>247</v>
      </c>
      <c r="K1017" t="s">
        <v>5748</v>
      </c>
      <c r="L1017" t="s">
        <v>5773</v>
      </c>
      <c r="M1017" t="s">
        <v>7768</v>
      </c>
    </row>
    <row r="1018" spans="1:13">
      <c r="A1018">
        <v>101151732</v>
      </c>
      <c r="B1018" t="s">
        <v>204</v>
      </c>
      <c r="C1018" t="s">
        <v>6976</v>
      </c>
      <c r="D1018" t="s">
        <v>161</v>
      </c>
      <c r="E1018" t="s">
        <v>161</v>
      </c>
      <c r="F1018" s="33">
        <v>46043</v>
      </c>
      <c r="G1018" t="s">
        <v>7801</v>
      </c>
      <c r="H1018" t="s">
        <v>5823</v>
      </c>
      <c r="I1018" t="s">
        <v>5678</v>
      </c>
      <c r="J1018" t="s">
        <v>166</v>
      </c>
      <c r="K1018" t="s">
        <v>5700</v>
      </c>
      <c r="L1018" t="s">
        <v>5701</v>
      </c>
      <c r="M1018" t="s">
        <v>6978</v>
      </c>
    </row>
    <row r="1019" spans="1:13">
      <c r="A1019">
        <v>101152540</v>
      </c>
      <c r="B1019" t="s">
        <v>5899</v>
      </c>
      <c r="C1019" t="s">
        <v>5900</v>
      </c>
      <c r="D1019" t="s">
        <v>131</v>
      </c>
      <c r="E1019" t="s">
        <v>131</v>
      </c>
      <c r="F1019" s="33">
        <v>46043</v>
      </c>
      <c r="G1019" t="s">
        <v>7802</v>
      </c>
      <c r="H1019" t="s">
        <v>5877</v>
      </c>
      <c r="I1019" t="s">
        <v>5678</v>
      </c>
      <c r="J1019" t="s">
        <v>136</v>
      </c>
      <c r="K1019" t="s">
        <v>5700</v>
      </c>
      <c r="L1019" t="s">
        <v>5733</v>
      </c>
      <c r="M1019" t="s">
        <v>5902</v>
      </c>
    </row>
    <row r="1020" spans="1:13">
      <c r="A1020">
        <v>101152578</v>
      </c>
      <c r="B1020" t="s">
        <v>6423</v>
      </c>
      <c r="C1020" t="s">
        <v>7803</v>
      </c>
      <c r="D1020" t="s">
        <v>86</v>
      </c>
      <c r="E1020" t="s">
        <v>86</v>
      </c>
      <c r="F1020" s="33">
        <v>46043</v>
      </c>
      <c r="G1020" t="s">
        <v>7804</v>
      </c>
      <c r="H1020" t="s">
        <v>6918</v>
      </c>
      <c r="I1020" t="s">
        <v>5678</v>
      </c>
      <c r="J1020" t="s">
        <v>46</v>
      </c>
      <c r="K1020" t="s">
        <v>5700</v>
      </c>
      <c r="L1020" t="s">
        <v>5701</v>
      </c>
      <c r="M1020" t="s">
        <v>7805</v>
      </c>
    </row>
    <row r="1021" spans="1:13">
      <c r="A1021">
        <v>101147223</v>
      </c>
      <c r="B1021" t="s">
        <v>6007</v>
      </c>
      <c r="C1021" t="s">
        <v>6496</v>
      </c>
      <c r="D1021" t="s">
        <v>219</v>
      </c>
      <c r="E1021" t="s">
        <v>219</v>
      </c>
      <c r="F1021" s="33">
        <v>46043</v>
      </c>
      <c r="G1021" t="s">
        <v>7806</v>
      </c>
      <c r="H1021" t="s">
        <v>5737</v>
      </c>
      <c r="I1021" t="s">
        <v>326</v>
      </c>
      <c r="J1021" t="s">
        <v>241</v>
      </c>
      <c r="K1021" t="s">
        <v>5728</v>
      </c>
      <c r="L1021" t="s">
        <v>5753</v>
      </c>
      <c r="M1021" t="s">
        <v>6498</v>
      </c>
    </row>
    <row r="1022" spans="1:13">
      <c r="A1022">
        <v>101152542</v>
      </c>
      <c r="B1022" t="s">
        <v>5899</v>
      </c>
      <c r="C1022" t="s">
        <v>5900</v>
      </c>
      <c r="D1022" t="s">
        <v>131</v>
      </c>
      <c r="E1022" t="s">
        <v>131</v>
      </c>
      <c r="F1022" s="33">
        <v>46043</v>
      </c>
      <c r="G1022" t="s">
        <v>7807</v>
      </c>
      <c r="H1022" t="s">
        <v>5705</v>
      </c>
      <c r="I1022" t="s">
        <v>326</v>
      </c>
      <c r="J1022" t="s">
        <v>136</v>
      </c>
      <c r="K1022" t="s">
        <v>5700</v>
      </c>
      <c r="L1022" t="s">
        <v>5733</v>
      </c>
      <c r="M1022" t="s">
        <v>5902</v>
      </c>
    </row>
    <row r="1023" spans="1:13">
      <c r="A1023">
        <v>101151346</v>
      </c>
      <c r="B1023" t="s">
        <v>73</v>
      </c>
      <c r="C1023" t="s">
        <v>5878</v>
      </c>
      <c r="D1023" t="s">
        <v>119</v>
      </c>
      <c r="E1023" t="s">
        <v>104</v>
      </c>
      <c r="F1023" s="33">
        <v>46043</v>
      </c>
      <c r="G1023" t="s">
        <v>7808</v>
      </c>
      <c r="H1023" t="s">
        <v>6220</v>
      </c>
      <c r="I1023" t="s">
        <v>353</v>
      </c>
      <c r="J1023" t="s">
        <v>46</v>
      </c>
      <c r="K1023" t="s">
        <v>5728</v>
      </c>
      <c r="L1023" t="s">
        <v>5729</v>
      </c>
      <c r="M1023" t="s">
        <v>5879</v>
      </c>
    </row>
    <row r="1024" spans="1:13">
      <c r="A1024">
        <v>101151146</v>
      </c>
      <c r="B1024" t="s">
        <v>204</v>
      </c>
      <c r="C1024" t="s">
        <v>6004</v>
      </c>
      <c r="D1024" t="s">
        <v>218</v>
      </c>
      <c r="E1024" t="s">
        <v>218</v>
      </c>
      <c r="F1024" s="33">
        <v>46043</v>
      </c>
      <c r="G1024" t="s">
        <v>7809</v>
      </c>
      <c r="H1024" t="s">
        <v>6103</v>
      </c>
      <c r="I1024" t="s">
        <v>5678</v>
      </c>
      <c r="J1024" t="s">
        <v>241</v>
      </c>
      <c r="K1024" t="s">
        <v>5711</v>
      </c>
      <c r="L1024" t="s">
        <v>5711</v>
      </c>
      <c r="M1024" t="s">
        <v>6005</v>
      </c>
    </row>
    <row r="1025" spans="1:13">
      <c r="A1025">
        <v>101152484</v>
      </c>
      <c r="B1025" t="s">
        <v>34</v>
      </c>
      <c r="C1025" t="s">
        <v>7347</v>
      </c>
      <c r="D1025" t="s">
        <v>64</v>
      </c>
      <c r="E1025" t="s">
        <v>64</v>
      </c>
      <c r="F1025" s="33">
        <v>46043</v>
      </c>
      <c r="G1025" t="s">
        <v>7810</v>
      </c>
      <c r="H1025" t="s">
        <v>5727</v>
      </c>
      <c r="I1025" t="s">
        <v>5678</v>
      </c>
      <c r="J1025" t="s">
        <v>70</v>
      </c>
      <c r="K1025" t="s">
        <v>5728</v>
      </c>
      <c r="L1025" t="s">
        <v>5729</v>
      </c>
      <c r="M1025" t="s">
        <v>7349</v>
      </c>
    </row>
    <row r="1026" spans="1:13">
      <c r="A1026">
        <v>101151631</v>
      </c>
      <c r="B1026" t="s">
        <v>6007</v>
      </c>
      <c r="C1026" t="s">
        <v>7735</v>
      </c>
      <c r="D1026" t="s">
        <v>39</v>
      </c>
      <c r="E1026" t="s">
        <v>5821</v>
      </c>
      <c r="F1026" s="33">
        <v>46042</v>
      </c>
      <c r="G1026" t="s">
        <v>7811</v>
      </c>
      <c r="H1026" t="s">
        <v>6404</v>
      </c>
      <c r="I1026" t="s">
        <v>5678</v>
      </c>
      <c r="J1026" t="s">
        <v>46</v>
      </c>
      <c r="K1026" t="s">
        <v>5728</v>
      </c>
      <c r="L1026" t="s">
        <v>5753</v>
      </c>
      <c r="M1026" t="s">
        <v>7737</v>
      </c>
    </row>
    <row r="1027" spans="1:13">
      <c r="A1027">
        <v>101152182</v>
      </c>
      <c r="B1027" t="s">
        <v>73</v>
      </c>
      <c r="C1027" t="s">
        <v>341</v>
      </c>
      <c r="D1027" t="s">
        <v>39</v>
      </c>
      <c r="E1027" t="s">
        <v>119</v>
      </c>
      <c r="F1027" s="33">
        <v>46042</v>
      </c>
      <c r="G1027" t="s">
        <v>7812</v>
      </c>
      <c r="H1027" t="s">
        <v>67</v>
      </c>
      <c r="I1027" t="s">
        <v>5678</v>
      </c>
      <c r="J1027" t="s">
        <v>46</v>
      </c>
      <c r="K1027" t="s">
        <v>5748</v>
      </c>
      <c r="L1027" t="s">
        <v>5773</v>
      </c>
      <c r="M1027" t="s">
        <v>7813</v>
      </c>
    </row>
    <row r="1028" spans="1:13">
      <c r="A1028">
        <v>101152120</v>
      </c>
      <c r="B1028" t="s">
        <v>73</v>
      </c>
      <c r="C1028" t="s">
        <v>7814</v>
      </c>
      <c r="D1028" t="s">
        <v>119</v>
      </c>
      <c r="E1028" t="s">
        <v>119</v>
      </c>
      <c r="F1028" s="33">
        <v>46042</v>
      </c>
      <c r="G1028" t="s">
        <v>7815</v>
      </c>
      <c r="H1028" t="s">
        <v>67</v>
      </c>
      <c r="I1028" t="s">
        <v>5678</v>
      </c>
      <c r="J1028" t="s">
        <v>46</v>
      </c>
      <c r="K1028" t="s">
        <v>5738</v>
      </c>
      <c r="L1028" t="s">
        <v>5739</v>
      </c>
      <c r="M1028" t="s">
        <v>7816</v>
      </c>
    </row>
    <row r="1029" spans="1:13">
      <c r="A1029">
        <v>101152277</v>
      </c>
      <c r="B1029" t="s">
        <v>5745</v>
      </c>
      <c r="C1029" t="s">
        <v>6564</v>
      </c>
      <c r="D1029" t="s">
        <v>221</v>
      </c>
      <c r="E1029" t="s">
        <v>221</v>
      </c>
      <c r="F1029" s="33">
        <v>46042</v>
      </c>
      <c r="G1029" t="s">
        <v>7817</v>
      </c>
      <c r="H1029" t="s">
        <v>5727</v>
      </c>
      <c r="I1029" t="s">
        <v>5678</v>
      </c>
      <c r="J1029" t="s">
        <v>247</v>
      </c>
      <c r="K1029" t="s">
        <v>5836</v>
      </c>
      <c r="L1029" t="s">
        <v>6126</v>
      </c>
      <c r="M1029" t="s">
        <v>6566</v>
      </c>
    </row>
    <row r="1030" spans="1:13">
      <c r="A1030">
        <v>101151989</v>
      </c>
      <c r="B1030" t="s">
        <v>204</v>
      </c>
      <c r="C1030" t="s">
        <v>6002</v>
      </c>
      <c r="D1030" t="s">
        <v>218</v>
      </c>
      <c r="E1030" t="s">
        <v>218</v>
      </c>
      <c r="F1030" s="33">
        <v>46042</v>
      </c>
      <c r="G1030" t="s">
        <v>7818</v>
      </c>
      <c r="H1030" t="s">
        <v>5722</v>
      </c>
      <c r="I1030" t="s">
        <v>5678</v>
      </c>
      <c r="J1030" t="s">
        <v>241</v>
      </c>
      <c r="K1030" t="s">
        <v>5711</v>
      </c>
      <c r="L1030" t="s">
        <v>5711</v>
      </c>
      <c r="M1030" t="s">
        <v>6003</v>
      </c>
    </row>
    <row r="1031" spans="1:13">
      <c r="A1031">
        <v>101151849</v>
      </c>
      <c r="B1031" t="s">
        <v>82</v>
      </c>
      <c r="C1031" t="s">
        <v>6052</v>
      </c>
      <c r="D1031" t="s">
        <v>86</v>
      </c>
      <c r="E1031" t="s">
        <v>86</v>
      </c>
      <c r="F1031" s="33">
        <v>46042</v>
      </c>
      <c r="G1031" t="s">
        <v>7819</v>
      </c>
      <c r="H1031" t="s">
        <v>5777</v>
      </c>
      <c r="I1031" t="s">
        <v>5678</v>
      </c>
      <c r="J1031" t="s">
        <v>46</v>
      </c>
      <c r="K1031" t="s">
        <v>5711</v>
      </c>
      <c r="L1031" t="s">
        <v>5711</v>
      </c>
      <c r="M1031" t="s">
        <v>6054</v>
      </c>
    </row>
    <row r="1032" spans="1:13">
      <c r="A1032">
        <v>101152133</v>
      </c>
      <c r="B1032" t="s">
        <v>73</v>
      </c>
      <c r="C1032" t="s">
        <v>7820</v>
      </c>
      <c r="D1032" t="s">
        <v>238</v>
      </c>
      <c r="E1032" t="s">
        <v>153</v>
      </c>
      <c r="F1032" s="33">
        <v>46042</v>
      </c>
      <c r="G1032" t="s">
        <v>7821</v>
      </c>
      <c r="H1032" t="s">
        <v>67</v>
      </c>
      <c r="I1032" t="s">
        <v>5678</v>
      </c>
      <c r="J1032" t="s">
        <v>136</v>
      </c>
      <c r="K1032" t="s">
        <v>5748</v>
      </c>
      <c r="L1032" t="s">
        <v>5773</v>
      </c>
      <c r="M1032" t="s">
        <v>7822</v>
      </c>
    </row>
    <row r="1033" spans="1:13">
      <c r="A1033">
        <v>101143253</v>
      </c>
      <c r="B1033" t="s">
        <v>5745</v>
      </c>
      <c r="C1033" t="s">
        <v>7823</v>
      </c>
      <c r="D1033" t="s">
        <v>215</v>
      </c>
      <c r="E1033" t="s">
        <v>215</v>
      </c>
      <c r="F1033" s="33">
        <v>46042</v>
      </c>
      <c r="G1033" t="s">
        <v>7824</v>
      </c>
      <c r="H1033" t="s">
        <v>5737</v>
      </c>
      <c r="I1033" t="s">
        <v>326</v>
      </c>
      <c r="J1033" t="s">
        <v>247</v>
      </c>
      <c r="K1033" t="s">
        <v>5748</v>
      </c>
      <c r="L1033" t="s">
        <v>5773</v>
      </c>
      <c r="M1033" t="s">
        <v>7825</v>
      </c>
    </row>
    <row r="1034" spans="1:13">
      <c r="A1034">
        <v>101148104</v>
      </c>
      <c r="B1034" t="s">
        <v>127</v>
      </c>
      <c r="C1034" t="s">
        <v>7826</v>
      </c>
      <c r="D1034" t="s">
        <v>226</v>
      </c>
      <c r="E1034" t="s">
        <v>226</v>
      </c>
      <c r="F1034" s="33">
        <v>46042</v>
      </c>
      <c r="G1034" t="s">
        <v>7827</v>
      </c>
      <c r="H1034" t="s">
        <v>5737</v>
      </c>
      <c r="I1034" t="s">
        <v>326</v>
      </c>
      <c r="J1034" t="s">
        <v>136</v>
      </c>
      <c r="K1034" t="s">
        <v>5748</v>
      </c>
      <c r="L1034" t="s">
        <v>5749</v>
      </c>
      <c r="M1034" t="s">
        <v>7828</v>
      </c>
    </row>
    <row r="1035" spans="1:13">
      <c r="A1035">
        <v>101146959</v>
      </c>
      <c r="B1035" t="s">
        <v>34</v>
      </c>
      <c r="C1035" t="s">
        <v>7571</v>
      </c>
      <c r="D1035" t="s">
        <v>131</v>
      </c>
      <c r="E1035" t="s">
        <v>131</v>
      </c>
      <c r="F1035" s="33">
        <v>46042</v>
      </c>
      <c r="G1035" t="s">
        <v>7829</v>
      </c>
      <c r="H1035" t="s">
        <v>5737</v>
      </c>
      <c r="I1035" t="s">
        <v>326</v>
      </c>
      <c r="J1035" t="s">
        <v>136</v>
      </c>
      <c r="K1035" t="s">
        <v>5728</v>
      </c>
      <c r="L1035" t="s">
        <v>5729</v>
      </c>
      <c r="M1035" t="s">
        <v>7573</v>
      </c>
    </row>
    <row r="1036" spans="1:13">
      <c r="A1036">
        <v>101151938</v>
      </c>
      <c r="B1036" t="s">
        <v>177</v>
      </c>
      <c r="C1036" t="s">
        <v>6652</v>
      </c>
      <c r="D1036" t="s">
        <v>104</v>
      </c>
      <c r="E1036" t="s">
        <v>104</v>
      </c>
      <c r="F1036" s="33">
        <v>46042</v>
      </c>
      <c r="G1036" t="s">
        <v>7830</v>
      </c>
      <c r="H1036" t="s">
        <v>5705</v>
      </c>
      <c r="I1036" t="s">
        <v>5678</v>
      </c>
      <c r="J1036" t="s">
        <v>70</v>
      </c>
      <c r="K1036" t="s">
        <v>5700</v>
      </c>
      <c r="L1036" t="s">
        <v>5733</v>
      </c>
      <c r="M1036" t="s">
        <v>6654</v>
      </c>
    </row>
    <row r="1037" spans="1:13">
      <c r="A1037">
        <v>101151948</v>
      </c>
      <c r="B1037" t="s">
        <v>204</v>
      </c>
      <c r="C1037" t="s">
        <v>6519</v>
      </c>
      <c r="D1037" t="s">
        <v>161</v>
      </c>
      <c r="E1037" t="s">
        <v>161</v>
      </c>
      <c r="F1037" s="33">
        <v>46042</v>
      </c>
      <c r="G1037" t="s">
        <v>7831</v>
      </c>
      <c r="H1037" t="s">
        <v>5705</v>
      </c>
      <c r="I1037" t="s">
        <v>5678</v>
      </c>
      <c r="J1037" t="s">
        <v>166</v>
      </c>
      <c r="K1037" t="s">
        <v>5700</v>
      </c>
      <c r="L1037" t="s">
        <v>5701</v>
      </c>
      <c r="M1037" t="s">
        <v>6521</v>
      </c>
    </row>
    <row r="1038" spans="1:13">
      <c r="A1038">
        <v>101152149</v>
      </c>
      <c r="B1038" t="s">
        <v>73</v>
      </c>
      <c r="C1038" t="s">
        <v>341</v>
      </c>
      <c r="D1038" t="s">
        <v>39</v>
      </c>
      <c r="E1038" t="s">
        <v>119</v>
      </c>
      <c r="F1038" s="33">
        <v>46042</v>
      </c>
      <c r="G1038" t="s">
        <v>7815</v>
      </c>
      <c r="H1038" t="s">
        <v>67</v>
      </c>
      <c r="I1038" t="s">
        <v>5678</v>
      </c>
      <c r="J1038" t="s">
        <v>46</v>
      </c>
      <c r="K1038" t="s">
        <v>5748</v>
      </c>
      <c r="L1038" t="s">
        <v>5773</v>
      </c>
      <c r="M1038" t="s">
        <v>7813</v>
      </c>
    </row>
    <row r="1039" spans="1:13">
      <c r="A1039">
        <v>101142012</v>
      </c>
      <c r="B1039" t="s">
        <v>204</v>
      </c>
      <c r="C1039" t="s">
        <v>6914</v>
      </c>
      <c r="D1039" t="s">
        <v>265</v>
      </c>
      <c r="E1039" t="s">
        <v>265</v>
      </c>
      <c r="F1039" s="33">
        <v>46042</v>
      </c>
      <c r="G1039" t="s">
        <v>7832</v>
      </c>
      <c r="H1039" t="s">
        <v>5705</v>
      </c>
      <c r="I1039" t="s">
        <v>326</v>
      </c>
      <c r="J1039" t="s">
        <v>192</v>
      </c>
      <c r="K1039" t="s">
        <v>5711</v>
      </c>
      <c r="L1039" t="s">
        <v>5711</v>
      </c>
      <c r="M1039" t="s">
        <v>6915</v>
      </c>
    </row>
    <row r="1040" spans="1:13">
      <c r="A1040">
        <v>101142502</v>
      </c>
      <c r="B1040" t="s">
        <v>5942</v>
      </c>
      <c r="C1040" t="s">
        <v>6593</v>
      </c>
      <c r="D1040" t="s">
        <v>86</v>
      </c>
      <c r="E1040" t="s">
        <v>86</v>
      </c>
      <c r="F1040" s="33">
        <v>46042</v>
      </c>
      <c r="G1040" t="s">
        <v>7833</v>
      </c>
      <c r="H1040" t="s">
        <v>5705</v>
      </c>
      <c r="I1040" t="s">
        <v>326</v>
      </c>
      <c r="J1040" t="s">
        <v>46</v>
      </c>
      <c r="K1040" t="s">
        <v>5711</v>
      </c>
      <c r="L1040" t="s">
        <v>5711</v>
      </c>
      <c r="M1040" t="s">
        <v>6594</v>
      </c>
    </row>
    <row r="1041" spans="1:13">
      <c r="A1041">
        <v>101152123</v>
      </c>
      <c r="B1041" t="s">
        <v>73</v>
      </c>
      <c r="C1041" t="s">
        <v>6353</v>
      </c>
      <c r="D1041" t="s">
        <v>119</v>
      </c>
      <c r="E1041" t="s">
        <v>119</v>
      </c>
      <c r="F1041" s="33">
        <v>46042</v>
      </c>
      <c r="G1041" t="s">
        <v>7834</v>
      </c>
      <c r="H1041" t="s">
        <v>67</v>
      </c>
      <c r="I1041" t="s">
        <v>5678</v>
      </c>
      <c r="J1041" t="s">
        <v>46</v>
      </c>
      <c r="K1041" t="s">
        <v>5738</v>
      </c>
      <c r="L1041" t="s">
        <v>5729</v>
      </c>
      <c r="M1041" t="s">
        <v>6355</v>
      </c>
    </row>
    <row r="1042" spans="1:13">
      <c r="A1042">
        <v>101142484</v>
      </c>
      <c r="B1042" t="s">
        <v>5807</v>
      </c>
      <c r="C1042" t="s">
        <v>5808</v>
      </c>
      <c r="D1042" t="s">
        <v>86</v>
      </c>
      <c r="E1042" t="s">
        <v>86</v>
      </c>
      <c r="F1042" s="33">
        <v>46042</v>
      </c>
      <c r="G1042" t="s">
        <v>7835</v>
      </c>
      <c r="H1042" t="s">
        <v>5705</v>
      </c>
      <c r="I1042" t="s">
        <v>326</v>
      </c>
      <c r="J1042" t="s">
        <v>46</v>
      </c>
      <c r="K1042" t="s">
        <v>5700</v>
      </c>
      <c r="L1042" t="s">
        <v>5723</v>
      </c>
      <c r="M1042" t="s">
        <v>5810</v>
      </c>
    </row>
    <row r="1043" spans="1:13">
      <c r="A1043">
        <v>101152102</v>
      </c>
      <c r="B1043" t="s">
        <v>7195</v>
      </c>
      <c r="C1043" t="s">
        <v>7196</v>
      </c>
      <c r="D1043" t="s">
        <v>119</v>
      </c>
      <c r="E1043" t="s">
        <v>86</v>
      </c>
      <c r="F1043" s="33">
        <v>46042</v>
      </c>
      <c r="G1043" t="s">
        <v>7836</v>
      </c>
      <c r="H1043" t="s">
        <v>6918</v>
      </c>
      <c r="I1043" t="s">
        <v>5678</v>
      </c>
      <c r="J1043" t="s">
        <v>46</v>
      </c>
      <c r="M1043" t="s">
        <v>7198</v>
      </c>
    </row>
    <row r="1044" spans="1:13">
      <c r="A1044">
        <v>101146768</v>
      </c>
      <c r="B1044" t="s">
        <v>34</v>
      </c>
      <c r="C1044" t="s">
        <v>7837</v>
      </c>
      <c r="D1044" t="s">
        <v>99</v>
      </c>
      <c r="E1044" t="s">
        <v>99</v>
      </c>
      <c r="F1044" s="33">
        <v>46042</v>
      </c>
      <c r="G1044" t="s">
        <v>7838</v>
      </c>
      <c r="H1044" t="s">
        <v>5737</v>
      </c>
      <c r="I1044" t="s">
        <v>326</v>
      </c>
      <c r="J1044" t="s">
        <v>46</v>
      </c>
      <c r="K1044" t="s">
        <v>5738</v>
      </c>
      <c r="L1044" t="s">
        <v>5739</v>
      </c>
      <c r="M1044" t="s">
        <v>7839</v>
      </c>
    </row>
    <row r="1045" spans="1:13">
      <c r="A1045">
        <v>101146906</v>
      </c>
      <c r="B1045" t="s">
        <v>34</v>
      </c>
      <c r="C1045" t="s">
        <v>7205</v>
      </c>
      <c r="D1045" t="s">
        <v>131</v>
      </c>
      <c r="E1045" t="s">
        <v>131</v>
      </c>
      <c r="F1045" s="33">
        <v>46042</v>
      </c>
      <c r="G1045" t="s">
        <v>7840</v>
      </c>
      <c r="H1045" t="s">
        <v>5737</v>
      </c>
      <c r="I1045" t="s">
        <v>326</v>
      </c>
      <c r="J1045" t="s">
        <v>136</v>
      </c>
      <c r="K1045" t="s">
        <v>5728</v>
      </c>
      <c r="L1045" t="s">
        <v>5729</v>
      </c>
      <c r="M1045" t="s">
        <v>7207</v>
      </c>
    </row>
    <row r="1046" spans="1:13">
      <c r="A1046">
        <v>101146556</v>
      </c>
      <c r="B1046" t="s">
        <v>34</v>
      </c>
      <c r="C1046" t="s">
        <v>7841</v>
      </c>
      <c r="D1046" t="s">
        <v>99</v>
      </c>
      <c r="E1046" t="s">
        <v>99</v>
      </c>
      <c r="F1046" s="33">
        <v>46042</v>
      </c>
      <c r="G1046" t="s">
        <v>7838</v>
      </c>
      <c r="H1046" t="s">
        <v>5737</v>
      </c>
      <c r="I1046" t="s">
        <v>326</v>
      </c>
      <c r="J1046" t="s">
        <v>46</v>
      </c>
      <c r="K1046" t="s">
        <v>5728</v>
      </c>
      <c r="L1046" t="s">
        <v>5729</v>
      </c>
      <c r="M1046" t="s">
        <v>7842</v>
      </c>
    </row>
    <row r="1047" spans="1:13">
      <c r="A1047">
        <v>101152283</v>
      </c>
      <c r="B1047" t="s">
        <v>34</v>
      </c>
      <c r="C1047" t="s">
        <v>5990</v>
      </c>
      <c r="D1047" t="s">
        <v>226</v>
      </c>
      <c r="E1047" t="s">
        <v>226</v>
      </c>
      <c r="F1047" s="33">
        <v>46042</v>
      </c>
      <c r="G1047" t="s">
        <v>7843</v>
      </c>
      <c r="H1047" t="s">
        <v>5727</v>
      </c>
      <c r="I1047" t="s">
        <v>5678</v>
      </c>
      <c r="J1047" t="s">
        <v>136</v>
      </c>
      <c r="K1047" t="s">
        <v>5728</v>
      </c>
      <c r="L1047" t="s">
        <v>5729</v>
      </c>
      <c r="M1047" t="s">
        <v>5992</v>
      </c>
    </row>
    <row r="1048" spans="1:13">
      <c r="A1048">
        <v>101152288</v>
      </c>
      <c r="B1048" t="s">
        <v>5745</v>
      </c>
      <c r="C1048" t="s">
        <v>7844</v>
      </c>
      <c r="D1048" t="s">
        <v>193</v>
      </c>
      <c r="E1048" t="s">
        <v>265</v>
      </c>
      <c r="F1048" s="33">
        <v>46042</v>
      </c>
      <c r="G1048" t="s">
        <v>7845</v>
      </c>
      <c r="H1048" t="s">
        <v>6076</v>
      </c>
      <c r="I1048" t="s">
        <v>5678</v>
      </c>
      <c r="J1048" t="s">
        <v>192</v>
      </c>
      <c r="K1048" t="s">
        <v>5748</v>
      </c>
      <c r="L1048" t="s">
        <v>5749</v>
      </c>
      <c r="M1048" t="s">
        <v>7846</v>
      </c>
    </row>
    <row r="1049" spans="1:13">
      <c r="A1049">
        <v>101144035</v>
      </c>
      <c r="B1049" t="s">
        <v>73</v>
      </c>
      <c r="C1049" t="s">
        <v>7200</v>
      </c>
      <c r="D1049" t="s">
        <v>64</v>
      </c>
      <c r="E1049" t="s">
        <v>64</v>
      </c>
      <c r="F1049" s="33">
        <v>46042</v>
      </c>
      <c r="G1049" t="s">
        <v>7847</v>
      </c>
      <c r="H1049" t="s">
        <v>5737</v>
      </c>
      <c r="I1049" t="s">
        <v>326</v>
      </c>
      <c r="J1049" t="s">
        <v>70</v>
      </c>
      <c r="K1049" t="s">
        <v>5738</v>
      </c>
      <c r="L1049" t="s">
        <v>5739</v>
      </c>
      <c r="M1049" t="s">
        <v>7202</v>
      </c>
    </row>
    <row r="1050" spans="1:13">
      <c r="A1050">
        <v>101142007</v>
      </c>
      <c r="B1050" t="s">
        <v>204</v>
      </c>
      <c r="C1050" t="s">
        <v>6881</v>
      </c>
      <c r="D1050" t="s">
        <v>220</v>
      </c>
      <c r="E1050" t="s">
        <v>220</v>
      </c>
      <c r="F1050" s="33">
        <v>46042</v>
      </c>
      <c r="G1050" t="s">
        <v>7848</v>
      </c>
      <c r="H1050" t="s">
        <v>5705</v>
      </c>
      <c r="I1050" t="s">
        <v>326</v>
      </c>
      <c r="J1050" t="s">
        <v>166</v>
      </c>
      <c r="K1050" t="s">
        <v>5711</v>
      </c>
      <c r="L1050" t="s">
        <v>5711</v>
      </c>
      <c r="M1050" t="s">
        <v>6883</v>
      </c>
    </row>
    <row r="1051" spans="1:13">
      <c r="A1051">
        <v>101143354</v>
      </c>
      <c r="B1051" t="s">
        <v>5745</v>
      </c>
      <c r="C1051" t="s">
        <v>7849</v>
      </c>
      <c r="D1051" t="s">
        <v>221</v>
      </c>
      <c r="E1051" t="s">
        <v>221</v>
      </c>
      <c r="F1051" s="33">
        <v>46042</v>
      </c>
      <c r="G1051" t="s">
        <v>7798</v>
      </c>
      <c r="H1051" t="s">
        <v>5737</v>
      </c>
      <c r="I1051" t="s">
        <v>326</v>
      </c>
      <c r="J1051" t="s">
        <v>247</v>
      </c>
      <c r="K1051" t="s">
        <v>5836</v>
      </c>
      <c r="L1051" t="s">
        <v>5837</v>
      </c>
      <c r="M1051" t="s">
        <v>7850</v>
      </c>
    </row>
    <row r="1052" spans="1:13">
      <c r="A1052">
        <v>101142480</v>
      </c>
      <c r="B1052" t="s">
        <v>6270</v>
      </c>
      <c r="C1052" t="s">
        <v>7851</v>
      </c>
      <c r="D1052" t="s">
        <v>86</v>
      </c>
      <c r="E1052" t="s">
        <v>86</v>
      </c>
      <c r="F1052" s="33">
        <v>46042</v>
      </c>
      <c r="G1052" t="s">
        <v>7835</v>
      </c>
      <c r="H1052" t="s">
        <v>5705</v>
      </c>
      <c r="I1052" t="s">
        <v>326</v>
      </c>
      <c r="J1052" t="s">
        <v>46</v>
      </c>
      <c r="K1052" t="s">
        <v>5700</v>
      </c>
      <c r="L1052" t="s">
        <v>5733</v>
      </c>
      <c r="M1052" t="s">
        <v>7852</v>
      </c>
    </row>
    <row r="1053" spans="1:13">
      <c r="A1053">
        <v>101146918</v>
      </c>
      <c r="B1053" t="s">
        <v>34</v>
      </c>
      <c r="C1053" t="s">
        <v>7853</v>
      </c>
      <c r="D1053" t="s">
        <v>131</v>
      </c>
      <c r="E1053" t="s">
        <v>131</v>
      </c>
      <c r="F1053" s="33">
        <v>46042</v>
      </c>
      <c r="G1053" t="s">
        <v>7840</v>
      </c>
      <c r="H1053" t="s">
        <v>5737</v>
      </c>
      <c r="I1053" t="s">
        <v>326</v>
      </c>
      <c r="J1053" t="s">
        <v>136</v>
      </c>
      <c r="K1053" t="s">
        <v>5728</v>
      </c>
      <c r="L1053" t="s">
        <v>5729</v>
      </c>
      <c r="M1053" t="s">
        <v>7854</v>
      </c>
    </row>
    <row r="1054" spans="1:13">
      <c r="A1054">
        <v>101144613</v>
      </c>
      <c r="B1054" t="s">
        <v>73</v>
      </c>
      <c r="C1054" t="s">
        <v>7855</v>
      </c>
      <c r="D1054" t="s">
        <v>215</v>
      </c>
      <c r="E1054" t="s">
        <v>215</v>
      </c>
      <c r="F1054" s="33">
        <v>46042</v>
      </c>
      <c r="G1054" t="s">
        <v>7856</v>
      </c>
      <c r="H1054" t="s">
        <v>5737</v>
      </c>
      <c r="I1054" t="s">
        <v>326</v>
      </c>
      <c r="J1054" t="s">
        <v>247</v>
      </c>
      <c r="K1054" t="s">
        <v>5728</v>
      </c>
      <c r="L1054" t="s">
        <v>5729</v>
      </c>
      <c r="M1054" t="s">
        <v>7857</v>
      </c>
    </row>
    <row r="1055" spans="1:13">
      <c r="A1055">
        <v>101151700</v>
      </c>
      <c r="B1055" t="s">
        <v>73</v>
      </c>
      <c r="C1055" t="s">
        <v>7858</v>
      </c>
      <c r="D1055" t="s">
        <v>104</v>
      </c>
      <c r="E1055" t="s">
        <v>104</v>
      </c>
      <c r="F1055" s="33">
        <v>46042</v>
      </c>
      <c r="G1055" t="s">
        <v>7859</v>
      </c>
      <c r="H1055" t="s">
        <v>5768</v>
      </c>
      <c r="I1055" t="s">
        <v>353</v>
      </c>
      <c r="J1055" t="s">
        <v>70</v>
      </c>
      <c r="K1055" t="s">
        <v>5728</v>
      </c>
      <c r="L1055" t="s">
        <v>5729</v>
      </c>
      <c r="M1055" t="s">
        <v>7860</v>
      </c>
    </row>
    <row r="1056" spans="1:13">
      <c r="A1056">
        <v>101151699</v>
      </c>
      <c r="B1056" t="s">
        <v>73</v>
      </c>
      <c r="C1056" t="s">
        <v>7861</v>
      </c>
      <c r="D1056" t="s">
        <v>104</v>
      </c>
      <c r="E1056" t="s">
        <v>104</v>
      </c>
      <c r="F1056" s="33">
        <v>46042</v>
      </c>
      <c r="G1056" t="s">
        <v>7859</v>
      </c>
      <c r="H1056" t="s">
        <v>5768</v>
      </c>
      <c r="I1056" t="s">
        <v>353</v>
      </c>
      <c r="J1056" t="s">
        <v>70</v>
      </c>
      <c r="K1056" t="s">
        <v>5738</v>
      </c>
      <c r="L1056" t="s">
        <v>5739</v>
      </c>
      <c r="M1056" t="s">
        <v>7862</v>
      </c>
    </row>
    <row r="1057" spans="1:13">
      <c r="A1057">
        <v>101146704</v>
      </c>
      <c r="B1057" t="s">
        <v>34</v>
      </c>
      <c r="C1057" t="s">
        <v>7863</v>
      </c>
      <c r="D1057" t="s">
        <v>153</v>
      </c>
      <c r="E1057" t="s">
        <v>153</v>
      </c>
      <c r="F1057" s="33">
        <v>46042</v>
      </c>
      <c r="G1057" t="s">
        <v>7864</v>
      </c>
      <c r="H1057" t="s">
        <v>5737</v>
      </c>
      <c r="I1057" t="s">
        <v>326</v>
      </c>
      <c r="J1057" t="s">
        <v>70</v>
      </c>
      <c r="K1057" t="s">
        <v>5738</v>
      </c>
      <c r="L1057" t="s">
        <v>5739</v>
      </c>
      <c r="M1057" t="s">
        <v>7865</v>
      </c>
    </row>
    <row r="1058" spans="1:13">
      <c r="A1058">
        <v>101152146</v>
      </c>
      <c r="B1058" t="s">
        <v>73</v>
      </c>
      <c r="C1058" t="s">
        <v>6098</v>
      </c>
      <c r="D1058" t="s">
        <v>39</v>
      </c>
      <c r="E1058" t="s">
        <v>119</v>
      </c>
      <c r="F1058" s="33">
        <v>46042</v>
      </c>
      <c r="G1058" t="s">
        <v>7866</v>
      </c>
      <c r="H1058" t="s">
        <v>67</v>
      </c>
      <c r="I1058" t="s">
        <v>5678</v>
      </c>
      <c r="J1058" t="s">
        <v>46</v>
      </c>
      <c r="K1058" t="s">
        <v>5728</v>
      </c>
      <c r="L1058" t="s">
        <v>5729</v>
      </c>
      <c r="M1058" t="s">
        <v>6100</v>
      </c>
    </row>
    <row r="1059" spans="1:13">
      <c r="A1059">
        <v>101146736</v>
      </c>
      <c r="B1059" t="s">
        <v>34</v>
      </c>
      <c r="C1059" t="s">
        <v>7867</v>
      </c>
      <c r="D1059" t="s">
        <v>99</v>
      </c>
      <c r="E1059" t="s">
        <v>99</v>
      </c>
      <c r="F1059" s="33">
        <v>46042</v>
      </c>
      <c r="G1059" t="s">
        <v>7838</v>
      </c>
      <c r="H1059" t="s">
        <v>5737</v>
      </c>
      <c r="I1059" t="s">
        <v>326</v>
      </c>
      <c r="J1059" t="s">
        <v>46</v>
      </c>
      <c r="K1059" t="s">
        <v>5738</v>
      </c>
      <c r="L1059" t="s">
        <v>5739</v>
      </c>
      <c r="M1059" t="s">
        <v>7868</v>
      </c>
    </row>
    <row r="1060" spans="1:13">
      <c r="A1060">
        <v>101152234</v>
      </c>
      <c r="B1060" t="s">
        <v>73</v>
      </c>
      <c r="C1060" t="s">
        <v>7200</v>
      </c>
      <c r="D1060" t="s">
        <v>64</v>
      </c>
      <c r="E1060" t="s">
        <v>64</v>
      </c>
      <c r="F1060" s="33">
        <v>46042</v>
      </c>
      <c r="G1060" t="s">
        <v>7869</v>
      </c>
      <c r="H1060" t="s">
        <v>5727</v>
      </c>
      <c r="I1060" t="s">
        <v>5678</v>
      </c>
      <c r="J1060" t="s">
        <v>70</v>
      </c>
      <c r="K1060" t="s">
        <v>5738</v>
      </c>
      <c r="L1060" t="s">
        <v>5739</v>
      </c>
      <c r="M1060" t="s">
        <v>7202</v>
      </c>
    </row>
    <row r="1061" spans="1:13">
      <c r="A1061">
        <v>101151849</v>
      </c>
      <c r="B1061" t="s">
        <v>82</v>
      </c>
      <c r="C1061" t="s">
        <v>6052</v>
      </c>
      <c r="D1061" t="s">
        <v>86</v>
      </c>
      <c r="E1061" t="s">
        <v>86</v>
      </c>
      <c r="F1061" s="33">
        <v>46041</v>
      </c>
      <c r="G1061" t="s">
        <v>7870</v>
      </c>
      <c r="I1061" t="s">
        <v>5678</v>
      </c>
      <c r="J1061" t="s">
        <v>46</v>
      </c>
      <c r="K1061" t="s">
        <v>5711</v>
      </c>
      <c r="L1061" t="s">
        <v>5711</v>
      </c>
      <c r="M1061" t="s">
        <v>6054</v>
      </c>
    </row>
    <row r="1062" spans="1:13">
      <c r="A1062">
        <v>101151939</v>
      </c>
      <c r="B1062" t="s">
        <v>204</v>
      </c>
      <c r="C1062" t="s">
        <v>7871</v>
      </c>
      <c r="D1062" t="s">
        <v>193</v>
      </c>
      <c r="E1062" t="s">
        <v>265</v>
      </c>
      <c r="F1062" s="33">
        <v>46041</v>
      </c>
      <c r="G1062" t="s">
        <v>7872</v>
      </c>
      <c r="H1062" t="s">
        <v>5699</v>
      </c>
      <c r="I1062" t="s">
        <v>5678</v>
      </c>
      <c r="J1062" t="s">
        <v>192</v>
      </c>
      <c r="K1062" t="s">
        <v>5700</v>
      </c>
      <c r="L1062" t="s">
        <v>5701</v>
      </c>
      <c r="M1062" t="s">
        <v>7873</v>
      </c>
    </row>
    <row r="1063" spans="1:13">
      <c r="A1063">
        <v>101151623</v>
      </c>
      <c r="B1063" t="s">
        <v>34</v>
      </c>
      <c r="C1063" t="s">
        <v>7473</v>
      </c>
      <c r="D1063" t="s">
        <v>104</v>
      </c>
      <c r="E1063" t="s">
        <v>104</v>
      </c>
      <c r="F1063" s="33">
        <v>46041</v>
      </c>
      <c r="G1063" t="s">
        <v>7874</v>
      </c>
      <c r="H1063" t="s">
        <v>5969</v>
      </c>
      <c r="I1063" t="s">
        <v>5678</v>
      </c>
      <c r="J1063" t="s">
        <v>70</v>
      </c>
      <c r="K1063" t="s">
        <v>5728</v>
      </c>
      <c r="L1063" t="s">
        <v>5729</v>
      </c>
      <c r="M1063" t="s">
        <v>7475</v>
      </c>
    </row>
    <row r="1064" spans="1:13">
      <c r="A1064">
        <v>101151757</v>
      </c>
      <c r="B1064" t="s">
        <v>204</v>
      </c>
      <c r="C1064" t="s">
        <v>6176</v>
      </c>
      <c r="D1064" t="s">
        <v>226</v>
      </c>
      <c r="E1064" t="s">
        <v>226</v>
      </c>
      <c r="F1064" s="33">
        <v>46041</v>
      </c>
      <c r="G1064" t="s">
        <v>7875</v>
      </c>
      <c r="H1064" t="s">
        <v>5722</v>
      </c>
      <c r="I1064" t="s">
        <v>5678</v>
      </c>
      <c r="J1064" t="s">
        <v>136</v>
      </c>
      <c r="K1064" t="s">
        <v>5700</v>
      </c>
      <c r="L1064" t="s">
        <v>5701</v>
      </c>
      <c r="M1064" t="s">
        <v>6178</v>
      </c>
    </row>
    <row r="1065" spans="1:13">
      <c r="A1065">
        <v>101145381</v>
      </c>
      <c r="B1065" t="s">
        <v>73</v>
      </c>
      <c r="C1065" t="s">
        <v>7876</v>
      </c>
      <c r="D1065" t="s">
        <v>161</v>
      </c>
      <c r="E1065" t="s">
        <v>161</v>
      </c>
      <c r="F1065" s="33">
        <v>46041</v>
      </c>
      <c r="G1065" t="s">
        <v>7877</v>
      </c>
      <c r="H1065" t="s">
        <v>5737</v>
      </c>
      <c r="I1065" t="s">
        <v>326</v>
      </c>
      <c r="J1065" t="s">
        <v>166</v>
      </c>
      <c r="K1065" t="s">
        <v>5748</v>
      </c>
      <c r="L1065" t="s">
        <v>5773</v>
      </c>
      <c r="M1065" t="s">
        <v>7878</v>
      </c>
    </row>
    <row r="1066" spans="1:13">
      <c r="A1066">
        <v>101146774</v>
      </c>
      <c r="B1066" t="s">
        <v>34</v>
      </c>
      <c r="C1066" t="s">
        <v>7879</v>
      </c>
      <c r="D1066" t="s">
        <v>238</v>
      </c>
      <c r="E1066" t="s">
        <v>238</v>
      </c>
      <c r="F1066" s="33">
        <v>46041</v>
      </c>
      <c r="G1066" t="s">
        <v>7880</v>
      </c>
      <c r="H1066" t="s">
        <v>5737</v>
      </c>
      <c r="I1066" t="s">
        <v>326</v>
      </c>
      <c r="J1066" t="s">
        <v>136</v>
      </c>
      <c r="K1066" t="s">
        <v>5738</v>
      </c>
      <c r="L1066" t="s">
        <v>5739</v>
      </c>
      <c r="M1066" t="s">
        <v>7881</v>
      </c>
    </row>
    <row r="1067" spans="1:13">
      <c r="A1067">
        <v>101146637</v>
      </c>
      <c r="B1067" t="s">
        <v>34</v>
      </c>
      <c r="C1067" t="s">
        <v>7882</v>
      </c>
      <c r="D1067" t="s">
        <v>99</v>
      </c>
      <c r="E1067" t="s">
        <v>99</v>
      </c>
      <c r="F1067" s="33">
        <v>46041</v>
      </c>
      <c r="G1067" t="s">
        <v>7883</v>
      </c>
      <c r="H1067" t="s">
        <v>5737</v>
      </c>
      <c r="I1067" t="s">
        <v>326</v>
      </c>
      <c r="J1067" t="s">
        <v>46</v>
      </c>
      <c r="K1067" t="s">
        <v>5738</v>
      </c>
      <c r="L1067" t="s">
        <v>5739</v>
      </c>
      <c r="M1067" t="s">
        <v>7884</v>
      </c>
    </row>
    <row r="1068" spans="1:13">
      <c r="A1068">
        <v>101142789</v>
      </c>
      <c r="B1068" t="s">
        <v>7885</v>
      </c>
      <c r="C1068" t="s">
        <v>7886</v>
      </c>
      <c r="D1068" t="s">
        <v>86</v>
      </c>
      <c r="E1068" t="s">
        <v>86</v>
      </c>
      <c r="F1068" s="33">
        <v>46041</v>
      </c>
      <c r="G1068" t="s">
        <v>7833</v>
      </c>
      <c r="H1068" t="s">
        <v>5705</v>
      </c>
      <c r="I1068" t="s">
        <v>326</v>
      </c>
      <c r="J1068" t="s">
        <v>46</v>
      </c>
      <c r="K1068" t="s">
        <v>5700</v>
      </c>
      <c r="L1068" t="s">
        <v>5701</v>
      </c>
      <c r="M1068" t="s">
        <v>7887</v>
      </c>
    </row>
    <row r="1069" spans="1:13">
      <c r="A1069">
        <v>101146769</v>
      </c>
      <c r="B1069" t="s">
        <v>34</v>
      </c>
      <c r="C1069" t="s">
        <v>7888</v>
      </c>
      <c r="D1069" t="s">
        <v>131</v>
      </c>
      <c r="E1069" t="s">
        <v>131</v>
      </c>
      <c r="F1069" s="33">
        <v>46041</v>
      </c>
      <c r="G1069" t="s">
        <v>7829</v>
      </c>
      <c r="H1069" t="s">
        <v>5737</v>
      </c>
      <c r="I1069" t="s">
        <v>326</v>
      </c>
      <c r="J1069" t="s">
        <v>136</v>
      </c>
      <c r="K1069" t="s">
        <v>5738</v>
      </c>
      <c r="L1069" t="s">
        <v>5739</v>
      </c>
      <c r="M1069" t="s">
        <v>7889</v>
      </c>
    </row>
    <row r="1070" spans="1:13">
      <c r="A1070">
        <v>101142028</v>
      </c>
      <c r="B1070" t="s">
        <v>204</v>
      </c>
      <c r="C1070" t="s">
        <v>6182</v>
      </c>
      <c r="D1070" t="s">
        <v>220</v>
      </c>
      <c r="E1070" t="s">
        <v>220</v>
      </c>
      <c r="F1070" s="33">
        <v>46041</v>
      </c>
      <c r="G1070" t="s">
        <v>7890</v>
      </c>
      <c r="H1070" t="s">
        <v>5705</v>
      </c>
      <c r="I1070" t="s">
        <v>326</v>
      </c>
      <c r="J1070" t="s">
        <v>166</v>
      </c>
      <c r="K1070" t="s">
        <v>5711</v>
      </c>
      <c r="L1070" t="s">
        <v>5711</v>
      </c>
      <c r="M1070" t="s">
        <v>6184</v>
      </c>
    </row>
    <row r="1071" spans="1:13">
      <c r="A1071">
        <v>101145434</v>
      </c>
      <c r="B1071" t="s">
        <v>73</v>
      </c>
      <c r="C1071" t="s">
        <v>7891</v>
      </c>
      <c r="D1071" t="s">
        <v>161</v>
      </c>
      <c r="E1071" t="s">
        <v>161</v>
      </c>
      <c r="F1071" s="33">
        <v>46041</v>
      </c>
      <c r="G1071" t="s">
        <v>7877</v>
      </c>
      <c r="H1071" t="s">
        <v>5737</v>
      </c>
      <c r="I1071" t="s">
        <v>326</v>
      </c>
      <c r="J1071" t="s">
        <v>166</v>
      </c>
      <c r="K1071" t="s">
        <v>5748</v>
      </c>
      <c r="L1071" t="s">
        <v>5773</v>
      </c>
      <c r="M1071" t="s">
        <v>7892</v>
      </c>
    </row>
    <row r="1072" spans="1:13">
      <c r="A1072">
        <v>101146539</v>
      </c>
      <c r="B1072" t="s">
        <v>34</v>
      </c>
      <c r="C1072" t="s">
        <v>6623</v>
      </c>
      <c r="D1072" t="s">
        <v>153</v>
      </c>
      <c r="E1072" t="s">
        <v>153</v>
      </c>
      <c r="F1072" s="33">
        <v>46041</v>
      </c>
      <c r="G1072" t="s">
        <v>7893</v>
      </c>
      <c r="H1072" t="s">
        <v>5737</v>
      </c>
      <c r="I1072" t="s">
        <v>326</v>
      </c>
      <c r="J1072" t="s">
        <v>70</v>
      </c>
      <c r="K1072" t="s">
        <v>5728</v>
      </c>
      <c r="L1072" t="s">
        <v>5729</v>
      </c>
      <c r="M1072" t="s">
        <v>6625</v>
      </c>
    </row>
    <row r="1073" spans="1:13">
      <c r="A1073">
        <v>101146508</v>
      </c>
      <c r="B1073" t="s">
        <v>34</v>
      </c>
      <c r="C1073" t="s">
        <v>7894</v>
      </c>
      <c r="D1073" t="s">
        <v>99</v>
      </c>
      <c r="E1073" t="s">
        <v>99</v>
      </c>
      <c r="F1073" s="33">
        <v>46041</v>
      </c>
      <c r="G1073" t="s">
        <v>7883</v>
      </c>
      <c r="H1073" t="s">
        <v>5737</v>
      </c>
      <c r="I1073" t="s">
        <v>326</v>
      </c>
      <c r="J1073" t="s">
        <v>46</v>
      </c>
      <c r="K1073" t="s">
        <v>5728</v>
      </c>
      <c r="L1073" t="s">
        <v>5729</v>
      </c>
      <c r="M1073" t="s">
        <v>7895</v>
      </c>
    </row>
    <row r="1074" spans="1:13">
      <c r="A1074">
        <v>101144361</v>
      </c>
      <c r="B1074" t="s">
        <v>73</v>
      </c>
      <c r="C1074" t="s">
        <v>7896</v>
      </c>
      <c r="D1074" t="s">
        <v>119</v>
      </c>
      <c r="E1074" t="s">
        <v>119</v>
      </c>
      <c r="F1074" s="33">
        <v>46041</v>
      </c>
      <c r="G1074" t="s">
        <v>7897</v>
      </c>
      <c r="H1074" t="s">
        <v>5737</v>
      </c>
      <c r="I1074" t="s">
        <v>326</v>
      </c>
      <c r="J1074" t="s">
        <v>46</v>
      </c>
      <c r="K1074" t="s">
        <v>5738</v>
      </c>
      <c r="L1074" t="s">
        <v>5739</v>
      </c>
      <c r="M1074" t="s">
        <v>7898</v>
      </c>
    </row>
    <row r="1075" spans="1:13">
      <c r="A1075">
        <v>101151830</v>
      </c>
      <c r="B1075" t="s">
        <v>204</v>
      </c>
      <c r="C1075" t="s">
        <v>6396</v>
      </c>
      <c r="D1075" t="s">
        <v>161</v>
      </c>
      <c r="E1075" t="s">
        <v>161</v>
      </c>
      <c r="F1075" s="33">
        <v>46041</v>
      </c>
      <c r="G1075" t="s">
        <v>7899</v>
      </c>
      <c r="H1075" t="s">
        <v>5912</v>
      </c>
      <c r="I1075" t="s">
        <v>5678</v>
      </c>
      <c r="J1075" t="s">
        <v>166</v>
      </c>
      <c r="K1075" t="s">
        <v>5700</v>
      </c>
      <c r="L1075" t="s">
        <v>5701</v>
      </c>
      <c r="M1075" t="s">
        <v>6398</v>
      </c>
    </row>
    <row r="1076" spans="1:13">
      <c r="A1076">
        <v>101146960</v>
      </c>
      <c r="B1076" t="s">
        <v>34</v>
      </c>
      <c r="C1076" t="s">
        <v>7900</v>
      </c>
      <c r="D1076" t="s">
        <v>131</v>
      </c>
      <c r="E1076" t="s">
        <v>131</v>
      </c>
      <c r="F1076" s="33">
        <v>46041</v>
      </c>
      <c r="G1076" t="s">
        <v>7829</v>
      </c>
      <c r="H1076" t="s">
        <v>5737</v>
      </c>
      <c r="I1076" t="s">
        <v>326</v>
      </c>
      <c r="J1076" t="s">
        <v>136</v>
      </c>
      <c r="K1076" t="s">
        <v>5728</v>
      </c>
      <c r="L1076" t="s">
        <v>5729</v>
      </c>
      <c r="M1076" t="s">
        <v>7901</v>
      </c>
    </row>
    <row r="1077" spans="1:13">
      <c r="A1077">
        <v>101151628</v>
      </c>
      <c r="B1077" t="s">
        <v>73</v>
      </c>
      <c r="C1077" t="s">
        <v>7896</v>
      </c>
      <c r="D1077" t="s">
        <v>119</v>
      </c>
      <c r="E1077" t="s">
        <v>119</v>
      </c>
      <c r="F1077" s="33">
        <v>46041</v>
      </c>
      <c r="G1077" t="s">
        <v>7902</v>
      </c>
      <c r="H1077" t="s">
        <v>67</v>
      </c>
      <c r="I1077" t="s">
        <v>5678</v>
      </c>
      <c r="J1077" t="s">
        <v>46</v>
      </c>
      <c r="K1077" t="s">
        <v>5738</v>
      </c>
      <c r="L1077" t="s">
        <v>5739</v>
      </c>
      <c r="M1077" t="s">
        <v>7898</v>
      </c>
    </row>
    <row r="1078" spans="1:13">
      <c r="A1078">
        <v>101151747</v>
      </c>
      <c r="B1078" t="s">
        <v>6513</v>
      </c>
      <c r="C1078" t="s">
        <v>6514</v>
      </c>
      <c r="D1078" t="s">
        <v>39</v>
      </c>
      <c r="E1078" t="s">
        <v>86</v>
      </c>
      <c r="F1078" s="33">
        <v>46040</v>
      </c>
      <c r="G1078" t="s">
        <v>7903</v>
      </c>
      <c r="I1078" t="s">
        <v>5678</v>
      </c>
      <c r="J1078" t="s">
        <v>46</v>
      </c>
      <c r="K1078" t="s">
        <v>5700</v>
      </c>
      <c r="L1078" t="s">
        <v>5723</v>
      </c>
      <c r="M1078" t="s">
        <v>6516</v>
      </c>
    </row>
    <row r="1079" spans="1:13">
      <c r="A1079">
        <v>101142831</v>
      </c>
      <c r="B1079" t="s">
        <v>6423</v>
      </c>
      <c r="C1079" t="s">
        <v>6424</v>
      </c>
      <c r="D1079" t="s">
        <v>86</v>
      </c>
      <c r="E1079" t="s">
        <v>86</v>
      </c>
      <c r="F1079" s="33">
        <v>46040</v>
      </c>
      <c r="G1079" t="s">
        <v>7904</v>
      </c>
      <c r="H1079" t="s">
        <v>5705</v>
      </c>
      <c r="I1079" t="s">
        <v>326</v>
      </c>
      <c r="J1079" t="s">
        <v>46</v>
      </c>
      <c r="K1079" t="s">
        <v>5711</v>
      </c>
      <c r="L1079" t="s">
        <v>5711</v>
      </c>
      <c r="M1079" t="s">
        <v>6425</v>
      </c>
    </row>
    <row r="1080" spans="1:13">
      <c r="A1080">
        <v>101151585</v>
      </c>
      <c r="B1080" t="s">
        <v>204</v>
      </c>
      <c r="C1080" t="s">
        <v>6057</v>
      </c>
      <c r="D1080" t="s">
        <v>220</v>
      </c>
      <c r="E1080" t="s">
        <v>220</v>
      </c>
      <c r="F1080" s="33">
        <v>46040</v>
      </c>
      <c r="G1080" t="s">
        <v>7905</v>
      </c>
      <c r="H1080" t="s">
        <v>5777</v>
      </c>
      <c r="I1080" t="s">
        <v>5678</v>
      </c>
      <c r="J1080" t="s">
        <v>166</v>
      </c>
      <c r="K1080" t="s">
        <v>5700</v>
      </c>
      <c r="L1080" t="s">
        <v>5723</v>
      </c>
      <c r="M1080" t="s">
        <v>6059</v>
      </c>
    </row>
    <row r="1081" spans="1:13">
      <c r="A1081">
        <v>101151606</v>
      </c>
      <c r="B1081" t="s">
        <v>73</v>
      </c>
      <c r="C1081" t="s">
        <v>7906</v>
      </c>
      <c r="D1081" t="s">
        <v>220</v>
      </c>
      <c r="E1081" t="s">
        <v>220</v>
      </c>
      <c r="F1081" s="33">
        <v>46040</v>
      </c>
      <c r="G1081" t="s">
        <v>7907</v>
      </c>
      <c r="H1081" t="s">
        <v>5805</v>
      </c>
      <c r="I1081" t="s">
        <v>5678</v>
      </c>
      <c r="J1081" t="s">
        <v>166</v>
      </c>
      <c r="K1081" t="s">
        <v>5748</v>
      </c>
      <c r="L1081" t="s">
        <v>5773</v>
      </c>
      <c r="M1081" t="s">
        <v>7908</v>
      </c>
    </row>
    <row r="1082" spans="1:13">
      <c r="A1082">
        <v>101149714</v>
      </c>
      <c r="B1082" t="s">
        <v>5745</v>
      </c>
      <c r="C1082" t="s">
        <v>7909</v>
      </c>
      <c r="D1082" t="s">
        <v>215</v>
      </c>
      <c r="E1082" t="s">
        <v>215</v>
      </c>
      <c r="F1082" s="33">
        <v>46039</v>
      </c>
      <c r="G1082" t="s">
        <v>7910</v>
      </c>
      <c r="H1082" t="s">
        <v>67</v>
      </c>
      <c r="I1082" t="s">
        <v>5678</v>
      </c>
      <c r="J1082" t="s">
        <v>247</v>
      </c>
      <c r="K1082" t="s">
        <v>5748</v>
      </c>
      <c r="L1082" t="s">
        <v>5773</v>
      </c>
      <c r="M1082" t="s">
        <v>7911</v>
      </c>
    </row>
    <row r="1083" spans="1:13">
      <c r="A1083">
        <v>101146065</v>
      </c>
      <c r="B1083" t="s">
        <v>34</v>
      </c>
      <c r="C1083" t="s">
        <v>7912</v>
      </c>
      <c r="D1083" t="s">
        <v>39</v>
      </c>
      <c r="E1083" t="s">
        <v>119</v>
      </c>
      <c r="F1083" s="33">
        <v>46039</v>
      </c>
      <c r="G1083" t="s">
        <v>7913</v>
      </c>
      <c r="H1083" t="s">
        <v>5737</v>
      </c>
      <c r="I1083" t="s">
        <v>326</v>
      </c>
      <c r="J1083" t="s">
        <v>46</v>
      </c>
      <c r="K1083" t="s">
        <v>5728</v>
      </c>
      <c r="L1083" t="s">
        <v>5729</v>
      </c>
      <c r="M1083" t="s">
        <v>7914</v>
      </c>
    </row>
    <row r="1084" spans="1:13">
      <c r="A1084">
        <v>101146468</v>
      </c>
      <c r="B1084" t="s">
        <v>34</v>
      </c>
      <c r="C1084" t="s">
        <v>366</v>
      </c>
      <c r="D1084" t="s">
        <v>39</v>
      </c>
      <c r="E1084" t="s">
        <v>7915</v>
      </c>
      <c r="F1084" s="33">
        <v>46039</v>
      </c>
      <c r="G1084" t="s">
        <v>7916</v>
      </c>
      <c r="H1084" t="s">
        <v>5737</v>
      </c>
      <c r="I1084" t="s">
        <v>326</v>
      </c>
      <c r="J1084" t="s">
        <v>46</v>
      </c>
      <c r="K1084" t="s">
        <v>5728</v>
      </c>
      <c r="L1084" t="s">
        <v>5729</v>
      </c>
      <c r="M1084" t="s">
        <v>6156</v>
      </c>
    </row>
    <row r="1085" spans="1:13">
      <c r="A1085">
        <v>101151333</v>
      </c>
      <c r="B1085" t="s">
        <v>34</v>
      </c>
      <c r="C1085" t="s">
        <v>6623</v>
      </c>
      <c r="D1085" t="s">
        <v>153</v>
      </c>
      <c r="E1085" t="s">
        <v>153</v>
      </c>
      <c r="F1085" s="33">
        <v>46039</v>
      </c>
      <c r="G1085" t="s">
        <v>7917</v>
      </c>
      <c r="H1085" t="s">
        <v>6076</v>
      </c>
      <c r="I1085" t="s">
        <v>5678</v>
      </c>
      <c r="J1085" t="s">
        <v>70</v>
      </c>
      <c r="K1085" t="s">
        <v>5728</v>
      </c>
      <c r="L1085" t="s">
        <v>5729</v>
      </c>
      <c r="M1085" t="s">
        <v>6625</v>
      </c>
    </row>
    <row r="1086" spans="1:13">
      <c r="A1086">
        <v>101151035</v>
      </c>
      <c r="B1086" t="s">
        <v>73</v>
      </c>
      <c r="C1086" t="s">
        <v>7525</v>
      </c>
      <c r="D1086" t="s">
        <v>153</v>
      </c>
      <c r="E1086" t="s">
        <v>64</v>
      </c>
      <c r="F1086" s="33">
        <v>46039</v>
      </c>
      <c r="G1086" t="s">
        <v>7918</v>
      </c>
      <c r="H1086" t="s">
        <v>6220</v>
      </c>
      <c r="I1086" t="s">
        <v>5678</v>
      </c>
      <c r="J1086" t="s">
        <v>70</v>
      </c>
      <c r="K1086" t="s">
        <v>5728</v>
      </c>
      <c r="L1086" t="s">
        <v>5729</v>
      </c>
      <c r="M1086" t="s">
        <v>7527</v>
      </c>
    </row>
    <row r="1087" spans="1:13">
      <c r="A1087">
        <v>101143275</v>
      </c>
      <c r="B1087" t="s">
        <v>5745</v>
      </c>
      <c r="C1087" t="s">
        <v>7919</v>
      </c>
      <c r="D1087" t="s">
        <v>221</v>
      </c>
      <c r="E1087" t="s">
        <v>221</v>
      </c>
      <c r="F1087" s="33">
        <v>46039</v>
      </c>
      <c r="G1087" t="s">
        <v>7920</v>
      </c>
      <c r="H1087" t="s">
        <v>5737</v>
      </c>
      <c r="I1087" t="s">
        <v>326</v>
      </c>
      <c r="J1087" t="s">
        <v>247</v>
      </c>
      <c r="K1087" t="s">
        <v>5748</v>
      </c>
      <c r="L1087" t="s">
        <v>5773</v>
      </c>
      <c r="M1087" t="s">
        <v>7921</v>
      </c>
    </row>
    <row r="1088" spans="1:13">
      <c r="A1088">
        <v>101151247</v>
      </c>
      <c r="B1088" t="s">
        <v>5745</v>
      </c>
      <c r="C1088" t="s">
        <v>7922</v>
      </c>
      <c r="D1088" t="s">
        <v>193</v>
      </c>
      <c r="E1088" t="s">
        <v>193</v>
      </c>
      <c r="F1088" s="33">
        <v>46039</v>
      </c>
      <c r="G1088" t="s">
        <v>7923</v>
      </c>
      <c r="H1088" t="s">
        <v>67</v>
      </c>
      <c r="I1088" t="s">
        <v>5678</v>
      </c>
      <c r="J1088" t="s">
        <v>192</v>
      </c>
      <c r="K1088" t="s">
        <v>5836</v>
      </c>
      <c r="L1088" t="s">
        <v>5837</v>
      </c>
      <c r="M1088" t="s">
        <v>7924</v>
      </c>
    </row>
    <row r="1089" spans="1:13">
      <c r="A1089">
        <v>101151551</v>
      </c>
      <c r="B1089" t="s">
        <v>34</v>
      </c>
      <c r="C1089" t="s">
        <v>366</v>
      </c>
      <c r="D1089" t="s">
        <v>39</v>
      </c>
      <c r="E1089" t="s">
        <v>7915</v>
      </c>
      <c r="F1089" s="33">
        <v>46039</v>
      </c>
      <c r="G1089" t="s">
        <v>7925</v>
      </c>
      <c r="H1089" t="s">
        <v>5727</v>
      </c>
      <c r="I1089" t="s">
        <v>353</v>
      </c>
      <c r="J1089" t="s">
        <v>46</v>
      </c>
      <c r="K1089" t="s">
        <v>5728</v>
      </c>
      <c r="L1089" t="s">
        <v>5729</v>
      </c>
      <c r="M1089" t="s">
        <v>6156</v>
      </c>
    </row>
    <row r="1090" spans="1:13">
      <c r="A1090">
        <v>101146783</v>
      </c>
      <c r="B1090" t="s">
        <v>34</v>
      </c>
      <c r="C1090" t="s">
        <v>7926</v>
      </c>
      <c r="D1090" t="s">
        <v>238</v>
      </c>
      <c r="E1090" t="s">
        <v>238</v>
      </c>
      <c r="F1090" s="33">
        <v>46039</v>
      </c>
      <c r="G1090" t="s">
        <v>7927</v>
      </c>
      <c r="H1090" t="s">
        <v>5737</v>
      </c>
      <c r="I1090" t="s">
        <v>326</v>
      </c>
      <c r="J1090" t="s">
        <v>136</v>
      </c>
      <c r="K1090" t="s">
        <v>5738</v>
      </c>
      <c r="L1090" t="s">
        <v>5739</v>
      </c>
      <c r="M1090" t="s">
        <v>7928</v>
      </c>
    </row>
    <row r="1091" spans="1:13">
      <c r="A1091">
        <v>101146328</v>
      </c>
      <c r="B1091" t="s">
        <v>34</v>
      </c>
      <c r="C1091" t="s">
        <v>7929</v>
      </c>
      <c r="D1091" t="s">
        <v>131</v>
      </c>
      <c r="E1091" t="s">
        <v>131</v>
      </c>
      <c r="F1091" s="33">
        <v>46039</v>
      </c>
      <c r="G1091" t="s">
        <v>7930</v>
      </c>
      <c r="H1091" t="s">
        <v>5737</v>
      </c>
      <c r="I1091" t="s">
        <v>326</v>
      </c>
      <c r="J1091" t="s">
        <v>136</v>
      </c>
      <c r="K1091" t="s">
        <v>5738</v>
      </c>
      <c r="L1091" t="s">
        <v>5739</v>
      </c>
      <c r="M1091" t="s">
        <v>7931</v>
      </c>
    </row>
    <row r="1092" spans="1:13">
      <c r="A1092">
        <v>101151326</v>
      </c>
      <c r="B1092" t="s">
        <v>127</v>
      </c>
      <c r="C1092" t="s">
        <v>138</v>
      </c>
      <c r="D1092" t="s">
        <v>131</v>
      </c>
      <c r="E1092" t="s">
        <v>131</v>
      </c>
      <c r="F1092" s="33">
        <v>46039</v>
      </c>
      <c r="G1092" t="s">
        <v>7932</v>
      </c>
      <c r="H1092" t="s">
        <v>5727</v>
      </c>
      <c r="I1092" t="s">
        <v>5678</v>
      </c>
      <c r="J1092" t="s">
        <v>136</v>
      </c>
      <c r="K1092" t="s">
        <v>5748</v>
      </c>
      <c r="L1092" t="s">
        <v>5749</v>
      </c>
      <c r="M1092" t="s">
        <v>142</v>
      </c>
    </row>
    <row r="1093" spans="1:13">
      <c r="A1093">
        <v>101151383</v>
      </c>
      <c r="B1093" t="s">
        <v>204</v>
      </c>
      <c r="C1093" t="s">
        <v>7933</v>
      </c>
      <c r="D1093" t="s">
        <v>265</v>
      </c>
      <c r="E1093" t="s">
        <v>265</v>
      </c>
      <c r="F1093" s="33">
        <v>46039</v>
      </c>
      <c r="G1093" t="s">
        <v>7934</v>
      </c>
      <c r="H1093" t="s">
        <v>6532</v>
      </c>
      <c r="I1093" t="s">
        <v>5678</v>
      </c>
      <c r="J1093" t="s">
        <v>192</v>
      </c>
      <c r="K1093" t="s">
        <v>5700</v>
      </c>
      <c r="L1093" t="s">
        <v>5701</v>
      </c>
      <c r="M1093" t="s">
        <v>7935</v>
      </c>
    </row>
    <row r="1094" spans="1:13">
      <c r="A1094">
        <v>101146083</v>
      </c>
      <c r="B1094" t="s">
        <v>34</v>
      </c>
      <c r="C1094" t="s">
        <v>5990</v>
      </c>
      <c r="D1094" t="s">
        <v>226</v>
      </c>
      <c r="E1094" t="s">
        <v>226</v>
      </c>
      <c r="F1094" s="33">
        <v>46039</v>
      </c>
      <c r="G1094" t="s">
        <v>7936</v>
      </c>
      <c r="H1094" t="s">
        <v>5737</v>
      </c>
      <c r="I1094" t="s">
        <v>326</v>
      </c>
      <c r="J1094" t="s">
        <v>136</v>
      </c>
      <c r="K1094" t="s">
        <v>5728</v>
      </c>
      <c r="L1094" t="s">
        <v>5729</v>
      </c>
      <c r="M1094" t="s">
        <v>5992</v>
      </c>
    </row>
    <row r="1095" spans="1:13">
      <c r="A1095">
        <v>101143327</v>
      </c>
      <c r="B1095" t="s">
        <v>5745</v>
      </c>
      <c r="C1095" t="s">
        <v>7909</v>
      </c>
      <c r="D1095" t="s">
        <v>215</v>
      </c>
      <c r="E1095" t="s">
        <v>215</v>
      </c>
      <c r="F1095" s="33">
        <v>46039</v>
      </c>
      <c r="G1095" t="s">
        <v>7937</v>
      </c>
      <c r="H1095" t="s">
        <v>5737</v>
      </c>
      <c r="I1095" t="s">
        <v>326</v>
      </c>
      <c r="J1095" t="s">
        <v>247</v>
      </c>
      <c r="K1095" t="s">
        <v>5748</v>
      </c>
      <c r="L1095" t="s">
        <v>5773</v>
      </c>
      <c r="M1095" t="s">
        <v>7911</v>
      </c>
    </row>
    <row r="1096" spans="1:13">
      <c r="A1096">
        <v>101142522</v>
      </c>
      <c r="B1096" t="s">
        <v>6249</v>
      </c>
      <c r="C1096" t="s">
        <v>6250</v>
      </c>
      <c r="D1096" t="s">
        <v>86</v>
      </c>
      <c r="E1096" t="s">
        <v>86</v>
      </c>
      <c r="F1096" s="33">
        <v>46039</v>
      </c>
      <c r="G1096" t="s">
        <v>7938</v>
      </c>
      <c r="H1096" t="s">
        <v>5705</v>
      </c>
      <c r="I1096" t="s">
        <v>326</v>
      </c>
      <c r="J1096" t="s">
        <v>46</v>
      </c>
      <c r="K1096" t="s">
        <v>5711</v>
      </c>
      <c r="L1096" t="s">
        <v>5711</v>
      </c>
      <c r="M1096" t="s">
        <v>6252</v>
      </c>
    </row>
    <row r="1097" spans="1:13">
      <c r="A1097">
        <v>101143292</v>
      </c>
      <c r="B1097" t="s">
        <v>5745</v>
      </c>
      <c r="C1097" t="s">
        <v>7939</v>
      </c>
      <c r="D1097" t="s">
        <v>221</v>
      </c>
      <c r="E1097" t="s">
        <v>221</v>
      </c>
      <c r="F1097" s="33">
        <v>46039</v>
      </c>
      <c r="G1097" t="s">
        <v>7940</v>
      </c>
      <c r="H1097" t="s">
        <v>5737</v>
      </c>
      <c r="I1097" t="s">
        <v>326</v>
      </c>
      <c r="J1097" t="s">
        <v>247</v>
      </c>
      <c r="K1097" t="s">
        <v>5748</v>
      </c>
      <c r="L1097" t="s">
        <v>5773</v>
      </c>
      <c r="M1097" t="s">
        <v>7941</v>
      </c>
    </row>
    <row r="1098" spans="1:13">
      <c r="A1098">
        <v>101151563</v>
      </c>
      <c r="B1098" t="s">
        <v>204</v>
      </c>
      <c r="C1098" t="s">
        <v>6331</v>
      </c>
      <c r="D1098" t="s">
        <v>215</v>
      </c>
      <c r="E1098" t="s">
        <v>215</v>
      </c>
      <c r="F1098" s="33">
        <v>46039</v>
      </c>
      <c r="G1098" t="s">
        <v>7942</v>
      </c>
      <c r="H1098" t="s">
        <v>6171</v>
      </c>
      <c r="I1098" t="s">
        <v>5678</v>
      </c>
      <c r="J1098" t="s">
        <v>247</v>
      </c>
      <c r="K1098" t="s">
        <v>5700</v>
      </c>
      <c r="L1098" t="s">
        <v>5701</v>
      </c>
      <c r="M1098" t="s">
        <v>6333</v>
      </c>
    </row>
    <row r="1099" spans="1:13">
      <c r="A1099">
        <v>101151573</v>
      </c>
      <c r="B1099" t="s">
        <v>5745</v>
      </c>
      <c r="C1099" t="s">
        <v>6259</v>
      </c>
      <c r="D1099" t="s">
        <v>221</v>
      </c>
      <c r="E1099" t="s">
        <v>221</v>
      </c>
      <c r="F1099" s="33">
        <v>46039</v>
      </c>
      <c r="G1099" t="s">
        <v>7943</v>
      </c>
      <c r="H1099" t="s">
        <v>6076</v>
      </c>
      <c r="I1099" t="s">
        <v>5678</v>
      </c>
      <c r="J1099" t="s">
        <v>247</v>
      </c>
      <c r="K1099" t="s">
        <v>5748</v>
      </c>
      <c r="L1099" t="s">
        <v>5749</v>
      </c>
      <c r="M1099" t="s">
        <v>6260</v>
      </c>
    </row>
    <row r="1100" spans="1:13">
      <c r="A1100">
        <v>101151631</v>
      </c>
      <c r="B1100" t="s">
        <v>6007</v>
      </c>
      <c r="C1100" t="s">
        <v>7735</v>
      </c>
      <c r="D1100" t="s">
        <v>39</v>
      </c>
      <c r="E1100" t="s">
        <v>86</v>
      </c>
      <c r="F1100" s="33">
        <v>46039</v>
      </c>
      <c r="G1100" t="s">
        <v>7944</v>
      </c>
      <c r="H1100" t="s">
        <v>6404</v>
      </c>
      <c r="I1100" t="s">
        <v>5678</v>
      </c>
      <c r="J1100" t="s">
        <v>46</v>
      </c>
      <c r="K1100" t="s">
        <v>5728</v>
      </c>
      <c r="L1100" t="s">
        <v>5753</v>
      </c>
      <c r="M1100" t="s">
        <v>7737</v>
      </c>
    </row>
    <row r="1101" spans="1:13">
      <c r="A1101">
        <v>101146341</v>
      </c>
      <c r="B1101" t="s">
        <v>34</v>
      </c>
      <c r="C1101" t="s">
        <v>7945</v>
      </c>
      <c r="D1101" t="s">
        <v>119</v>
      </c>
      <c r="E1101" t="s">
        <v>119</v>
      </c>
      <c r="F1101" s="33">
        <v>46039</v>
      </c>
      <c r="G1101" t="s">
        <v>7946</v>
      </c>
      <c r="H1101" t="s">
        <v>5737</v>
      </c>
      <c r="I1101" t="s">
        <v>326</v>
      </c>
      <c r="J1101" t="s">
        <v>46</v>
      </c>
      <c r="K1101" t="s">
        <v>5728</v>
      </c>
      <c r="L1101" t="s">
        <v>5729</v>
      </c>
      <c r="M1101" t="s">
        <v>7947</v>
      </c>
    </row>
    <row r="1102" spans="1:13">
      <c r="A1102">
        <v>101151678</v>
      </c>
      <c r="B1102" t="s">
        <v>6270</v>
      </c>
      <c r="C1102" t="s">
        <v>7948</v>
      </c>
      <c r="D1102" t="s">
        <v>86</v>
      </c>
      <c r="E1102" t="s">
        <v>86</v>
      </c>
      <c r="F1102" s="33">
        <v>46039</v>
      </c>
      <c r="G1102" t="s">
        <v>7949</v>
      </c>
      <c r="H1102" t="s">
        <v>5705</v>
      </c>
      <c r="I1102" t="s">
        <v>5678</v>
      </c>
      <c r="J1102" t="s">
        <v>46</v>
      </c>
      <c r="K1102" t="s">
        <v>5700</v>
      </c>
      <c r="L1102" t="s">
        <v>5701</v>
      </c>
      <c r="M1102" t="s">
        <v>7950</v>
      </c>
    </row>
    <row r="1103" spans="1:13">
      <c r="A1103">
        <v>101150964</v>
      </c>
      <c r="B1103" t="s">
        <v>34</v>
      </c>
      <c r="C1103" t="s">
        <v>7945</v>
      </c>
      <c r="D1103" t="s">
        <v>119</v>
      </c>
      <c r="E1103" t="s">
        <v>119</v>
      </c>
      <c r="F1103" s="33">
        <v>46039</v>
      </c>
      <c r="G1103" t="s">
        <v>7951</v>
      </c>
      <c r="H1103" t="s">
        <v>5805</v>
      </c>
      <c r="I1103" t="s">
        <v>5678</v>
      </c>
      <c r="J1103" t="s">
        <v>46</v>
      </c>
      <c r="K1103" t="s">
        <v>5728</v>
      </c>
      <c r="L1103" t="s">
        <v>5729</v>
      </c>
      <c r="M1103" t="s">
        <v>7947</v>
      </c>
    </row>
    <row r="1104" spans="1:13">
      <c r="A1104">
        <v>101147919</v>
      </c>
      <c r="B1104" t="s">
        <v>127</v>
      </c>
      <c r="C1104" t="s">
        <v>138</v>
      </c>
      <c r="D1104" t="s">
        <v>131</v>
      </c>
      <c r="E1104" t="s">
        <v>131</v>
      </c>
      <c r="F1104" s="33">
        <v>46039</v>
      </c>
      <c r="G1104" t="s">
        <v>7952</v>
      </c>
      <c r="H1104" t="s">
        <v>5737</v>
      </c>
      <c r="I1104" t="s">
        <v>326</v>
      </c>
      <c r="J1104" t="s">
        <v>136</v>
      </c>
      <c r="K1104" t="s">
        <v>5748</v>
      </c>
      <c r="L1104" t="s">
        <v>5749</v>
      </c>
      <c r="M1104" t="s">
        <v>142</v>
      </c>
    </row>
    <row r="1105" spans="1:13">
      <c r="A1105">
        <v>101144037</v>
      </c>
      <c r="B1105" t="s">
        <v>73</v>
      </c>
      <c r="C1105" t="s">
        <v>7953</v>
      </c>
      <c r="D1105" t="s">
        <v>153</v>
      </c>
      <c r="E1105" t="s">
        <v>64</v>
      </c>
      <c r="F1105" s="33">
        <v>46039</v>
      </c>
      <c r="G1105" t="s">
        <v>7954</v>
      </c>
      <c r="H1105" t="s">
        <v>5737</v>
      </c>
      <c r="I1105" t="s">
        <v>326</v>
      </c>
      <c r="J1105" t="s">
        <v>70</v>
      </c>
      <c r="K1105" t="s">
        <v>5738</v>
      </c>
      <c r="L1105" t="s">
        <v>5739</v>
      </c>
      <c r="M1105" t="s">
        <v>7955</v>
      </c>
    </row>
    <row r="1106" spans="1:13">
      <c r="A1106">
        <v>101151560</v>
      </c>
      <c r="B1106" t="s">
        <v>34</v>
      </c>
      <c r="C1106" t="s">
        <v>7863</v>
      </c>
      <c r="D1106" t="s">
        <v>153</v>
      </c>
      <c r="E1106" t="s">
        <v>153</v>
      </c>
      <c r="F1106" s="33">
        <v>46039</v>
      </c>
      <c r="G1106" t="s">
        <v>7956</v>
      </c>
      <c r="H1106" t="s">
        <v>5805</v>
      </c>
      <c r="I1106" t="s">
        <v>5678</v>
      </c>
      <c r="J1106" t="s">
        <v>70</v>
      </c>
      <c r="K1106" t="s">
        <v>5738</v>
      </c>
      <c r="L1106" t="s">
        <v>5739</v>
      </c>
      <c r="M1106" t="s">
        <v>7865</v>
      </c>
    </row>
    <row r="1107" spans="1:13">
      <c r="A1107">
        <v>101143388</v>
      </c>
      <c r="B1107" t="s">
        <v>5745</v>
      </c>
      <c r="C1107" t="s">
        <v>7957</v>
      </c>
      <c r="D1107" t="s">
        <v>238</v>
      </c>
      <c r="E1107" t="s">
        <v>238</v>
      </c>
      <c r="F1107" s="33">
        <v>46039</v>
      </c>
      <c r="G1107" t="s">
        <v>7958</v>
      </c>
      <c r="H1107" t="s">
        <v>5737</v>
      </c>
      <c r="I1107" t="s">
        <v>326</v>
      </c>
      <c r="J1107" t="s">
        <v>136</v>
      </c>
      <c r="K1107" t="s">
        <v>5836</v>
      </c>
      <c r="L1107" t="s">
        <v>5837</v>
      </c>
      <c r="M1107" t="s">
        <v>7959</v>
      </c>
    </row>
    <row r="1108" spans="1:13">
      <c r="A1108">
        <v>101146150</v>
      </c>
      <c r="B1108" t="s">
        <v>34</v>
      </c>
      <c r="C1108" t="s">
        <v>7597</v>
      </c>
      <c r="D1108" t="s">
        <v>226</v>
      </c>
      <c r="E1108" t="s">
        <v>226</v>
      </c>
      <c r="F1108" s="33">
        <v>46039</v>
      </c>
      <c r="G1108" t="s">
        <v>7960</v>
      </c>
      <c r="H1108" t="s">
        <v>5737</v>
      </c>
      <c r="I1108" t="s">
        <v>326</v>
      </c>
      <c r="J1108" t="s">
        <v>136</v>
      </c>
      <c r="K1108" t="s">
        <v>5728</v>
      </c>
      <c r="L1108" t="s">
        <v>5729</v>
      </c>
      <c r="M1108" t="s">
        <v>7599</v>
      </c>
    </row>
    <row r="1109" spans="1:13">
      <c r="A1109">
        <v>101146128</v>
      </c>
      <c r="B1109" t="s">
        <v>34</v>
      </c>
      <c r="C1109" t="s">
        <v>7961</v>
      </c>
      <c r="D1109" t="s">
        <v>131</v>
      </c>
      <c r="E1109" t="s">
        <v>131</v>
      </c>
      <c r="F1109" s="33">
        <v>46038</v>
      </c>
      <c r="G1109" t="s">
        <v>7962</v>
      </c>
      <c r="H1109" t="s">
        <v>5737</v>
      </c>
      <c r="I1109" t="s">
        <v>326</v>
      </c>
      <c r="J1109" t="s">
        <v>136</v>
      </c>
      <c r="K1109" t="s">
        <v>5728</v>
      </c>
      <c r="L1109" t="s">
        <v>5729</v>
      </c>
      <c r="M1109" t="s">
        <v>7963</v>
      </c>
    </row>
    <row r="1110" spans="1:13">
      <c r="A1110">
        <v>101151336</v>
      </c>
      <c r="B1110" t="s">
        <v>73</v>
      </c>
      <c r="C1110" t="s">
        <v>7896</v>
      </c>
      <c r="D1110" t="s">
        <v>119</v>
      </c>
      <c r="E1110" t="s">
        <v>7915</v>
      </c>
      <c r="F1110" s="33">
        <v>46038</v>
      </c>
      <c r="G1110" t="s">
        <v>7964</v>
      </c>
      <c r="H1110" t="s">
        <v>67</v>
      </c>
      <c r="I1110" t="s">
        <v>5678</v>
      </c>
      <c r="J1110" t="s">
        <v>46</v>
      </c>
      <c r="K1110" t="s">
        <v>5738</v>
      </c>
      <c r="L1110" t="s">
        <v>5739</v>
      </c>
      <c r="M1110" t="s">
        <v>7898</v>
      </c>
    </row>
    <row r="1111" spans="1:13">
      <c r="A1111">
        <v>101151286</v>
      </c>
      <c r="B1111" t="s">
        <v>34</v>
      </c>
      <c r="C1111" t="s">
        <v>6145</v>
      </c>
      <c r="D1111" t="s">
        <v>39</v>
      </c>
      <c r="E1111" t="s">
        <v>86</v>
      </c>
      <c r="F1111" s="33">
        <v>46038</v>
      </c>
      <c r="G1111" t="s">
        <v>7965</v>
      </c>
      <c r="H1111" t="s">
        <v>5727</v>
      </c>
      <c r="I1111" t="s">
        <v>5678</v>
      </c>
      <c r="J1111" t="s">
        <v>46</v>
      </c>
      <c r="K1111" t="s">
        <v>5728</v>
      </c>
      <c r="L1111" t="s">
        <v>5729</v>
      </c>
      <c r="M1111" t="s">
        <v>6147</v>
      </c>
    </row>
    <row r="1112" spans="1:13">
      <c r="A1112">
        <v>101151282</v>
      </c>
      <c r="B1112" t="s">
        <v>6641</v>
      </c>
      <c r="C1112" t="s">
        <v>6642</v>
      </c>
      <c r="D1112" t="s">
        <v>265</v>
      </c>
      <c r="E1112" t="s">
        <v>265</v>
      </c>
      <c r="F1112" s="33">
        <v>46038</v>
      </c>
      <c r="G1112" t="s">
        <v>7966</v>
      </c>
      <c r="H1112" t="s">
        <v>5699</v>
      </c>
      <c r="I1112" t="s">
        <v>5678</v>
      </c>
      <c r="J1112" t="s">
        <v>192</v>
      </c>
      <c r="K1112" t="s">
        <v>5700</v>
      </c>
      <c r="L1112" t="s">
        <v>5733</v>
      </c>
      <c r="M1112" t="s">
        <v>6644</v>
      </c>
    </row>
    <row r="1113" spans="1:13">
      <c r="A1113">
        <v>101143356</v>
      </c>
      <c r="B1113" t="s">
        <v>5745</v>
      </c>
      <c r="C1113" t="s">
        <v>7967</v>
      </c>
      <c r="D1113" t="s">
        <v>221</v>
      </c>
      <c r="E1113" t="s">
        <v>221</v>
      </c>
      <c r="F1113" s="33">
        <v>46038</v>
      </c>
      <c r="G1113" t="s">
        <v>7968</v>
      </c>
      <c r="H1113" t="s">
        <v>5737</v>
      </c>
      <c r="I1113" t="s">
        <v>326</v>
      </c>
      <c r="J1113" t="s">
        <v>247</v>
      </c>
      <c r="K1113" t="s">
        <v>5836</v>
      </c>
      <c r="L1113" t="s">
        <v>5837</v>
      </c>
      <c r="M1113" t="s">
        <v>7969</v>
      </c>
    </row>
    <row r="1114" spans="1:13">
      <c r="A1114">
        <v>101151163</v>
      </c>
      <c r="B1114" t="s">
        <v>204</v>
      </c>
      <c r="C1114" t="s">
        <v>6554</v>
      </c>
      <c r="D1114" t="s">
        <v>226</v>
      </c>
      <c r="E1114" t="s">
        <v>226</v>
      </c>
      <c r="F1114" s="33">
        <v>46038</v>
      </c>
      <c r="G1114" t="s">
        <v>7970</v>
      </c>
      <c r="H1114" t="s">
        <v>5699</v>
      </c>
      <c r="I1114" t="s">
        <v>5678</v>
      </c>
      <c r="J1114" t="s">
        <v>136</v>
      </c>
      <c r="K1114" t="s">
        <v>5700</v>
      </c>
      <c r="L1114" t="s">
        <v>5723</v>
      </c>
      <c r="M1114" t="s">
        <v>6556</v>
      </c>
    </row>
    <row r="1115" spans="1:13">
      <c r="A1115">
        <v>101151298</v>
      </c>
      <c r="B1115" t="s">
        <v>73</v>
      </c>
      <c r="C1115" t="s">
        <v>7456</v>
      </c>
      <c r="D1115" t="s">
        <v>193</v>
      </c>
      <c r="E1115" t="s">
        <v>193</v>
      </c>
      <c r="F1115" s="33">
        <v>46038</v>
      </c>
      <c r="G1115" t="s">
        <v>7971</v>
      </c>
      <c r="H1115" t="s">
        <v>67</v>
      </c>
      <c r="I1115" t="s">
        <v>5678</v>
      </c>
      <c r="J1115" t="s">
        <v>192</v>
      </c>
      <c r="K1115" t="s">
        <v>5748</v>
      </c>
      <c r="L1115" t="s">
        <v>5773</v>
      </c>
      <c r="M1115" t="s">
        <v>7458</v>
      </c>
    </row>
    <row r="1116" spans="1:13">
      <c r="A1116">
        <v>101151035</v>
      </c>
      <c r="B1116" t="s">
        <v>73</v>
      </c>
      <c r="C1116" t="s">
        <v>7525</v>
      </c>
      <c r="D1116" t="s">
        <v>153</v>
      </c>
      <c r="E1116" t="s">
        <v>238</v>
      </c>
      <c r="F1116" s="33">
        <v>46038</v>
      </c>
      <c r="G1116" t="s">
        <v>7972</v>
      </c>
      <c r="H1116" t="s">
        <v>6220</v>
      </c>
      <c r="I1116" t="s">
        <v>5678</v>
      </c>
      <c r="J1116" t="s">
        <v>70</v>
      </c>
      <c r="K1116" t="s">
        <v>5728</v>
      </c>
      <c r="L1116" t="s">
        <v>5729</v>
      </c>
      <c r="M1116" t="s">
        <v>7527</v>
      </c>
    </row>
    <row r="1117" spans="1:13">
      <c r="A1117">
        <v>101142057</v>
      </c>
      <c r="B1117" t="s">
        <v>204</v>
      </c>
      <c r="C1117" t="s">
        <v>6261</v>
      </c>
      <c r="D1117" t="s">
        <v>193</v>
      </c>
      <c r="E1117" t="s">
        <v>193</v>
      </c>
      <c r="F1117" s="33">
        <v>46038</v>
      </c>
      <c r="G1117" t="s">
        <v>7973</v>
      </c>
      <c r="H1117" t="s">
        <v>5705</v>
      </c>
      <c r="I1117" t="s">
        <v>326</v>
      </c>
      <c r="J1117" t="s">
        <v>192</v>
      </c>
      <c r="K1117" t="s">
        <v>5700</v>
      </c>
      <c r="L1117" t="s">
        <v>5723</v>
      </c>
      <c r="M1117" t="s">
        <v>6263</v>
      </c>
    </row>
    <row r="1118" spans="1:13">
      <c r="A1118">
        <v>101151033</v>
      </c>
      <c r="B1118" t="s">
        <v>73</v>
      </c>
      <c r="C1118" t="s">
        <v>7312</v>
      </c>
      <c r="D1118" t="s">
        <v>119</v>
      </c>
      <c r="E1118" t="s">
        <v>7915</v>
      </c>
      <c r="F1118" s="33">
        <v>46038</v>
      </c>
      <c r="G1118" t="s">
        <v>7974</v>
      </c>
      <c r="H1118" t="s">
        <v>5727</v>
      </c>
      <c r="I1118" t="s">
        <v>5678</v>
      </c>
      <c r="J1118" t="s">
        <v>46</v>
      </c>
      <c r="K1118" t="s">
        <v>5728</v>
      </c>
      <c r="L1118" t="s">
        <v>5729</v>
      </c>
      <c r="M1118" t="s">
        <v>7314</v>
      </c>
    </row>
    <row r="1119" spans="1:13">
      <c r="A1119">
        <v>101143166</v>
      </c>
      <c r="B1119" t="s">
        <v>7068</v>
      </c>
      <c r="C1119" t="s">
        <v>7069</v>
      </c>
      <c r="D1119" t="s">
        <v>86</v>
      </c>
      <c r="E1119" t="s">
        <v>86</v>
      </c>
      <c r="F1119" s="33">
        <v>46038</v>
      </c>
      <c r="G1119" t="s">
        <v>7975</v>
      </c>
      <c r="H1119" t="s">
        <v>5705</v>
      </c>
      <c r="I1119" t="s">
        <v>326</v>
      </c>
      <c r="J1119" t="s">
        <v>46</v>
      </c>
      <c r="K1119" t="s">
        <v>5711</v>
      </c>
      <c r="L1119" t="s">
        <v>5711</v>
      </c>
      <c r="M1119" t="s">
        <v>7070</v>
      </c>
    </row>
    <row r="1120" spans="1:13">
      <c r="A1120">
        <v>101151277</v>
      </c>
      <c r="B1120" t="s">
        <v>5807</v>
      </c>
      <c r="C1120" t="s">
        <v>6825</v>
      </c>
      <c r="D1120" t="s">
        <v>104</v>
      </c>
      <c r="E1120" t="s">
        <v>104</v>
      </c>
      <c r="F1120" s="33">
        <v>46038</v>
      </c>
      <c r="G1120" t="s">
        <v>7976</v>
      </c>
      <c r="H1120" t="s">
        <v>6150</v>
      </c>
      <c r="I1120" t="s">
        <v>5678</v>
      </c>
      <c r="J1120" t="s">
        <v>70</v>
      </c>
      <c r="K1120" t="s">
        <v>5700</v>
      </c>
      <c r="L1120" t="s">
        <v>5723</v>
      </c>
      <c r="M1120" t="s">
        <v>6827</v>
      </c>
    </row>
    <row r="1121" spans="1:13">
      <c r="A1121">
        <v>101151276</v>
      </c>
      <c r="B1121" t="s">
        <v>73</v>
      </c>
      <c r="C1121" t="s">
        <v>7876</v>
      </c>
      <c r="D1121" t="s">
        <v>161</v>
      </c>
      <c r="E1121" t="s">
        <v>161</v>
      </c>
      <c r="F1121" s="33">
        <v>46038</v>
      </c>
      <c r="G1121" t="s">
        <v>7977</v>
      </c>
      <c r="H1121" t="s">
        <v>5805</v>
      </c>
      <c r="I1121" t="s">
        <v>5678</v>
      </c>
      <c r="J1121" t="s">
        <v>166</v>
      </c>
      <c r="K1121" t="s">
        <v>5748</v>
      </c>
      <c r="L1121" t="s">
        <v>5773</v>
      </c>
      <c r="M1121" t="s">
        <v>7878</v>
      </c>
    </row>
    <row r="1122" spans="1:13">
      <c r="A1122">
        <v>101150324</v>
      </c>
      <c r="B1122" t="s">
        <v>34</v>
      </c>
      <c r="C1122" t="s">
        <v>7369</v>
      </c>
      <c r="D1122" t="s">
        <v>153</v>
      </c>
      <c r="E1122" t="s">
        <v>153</v>
      </c>
      <c r="F1122" s="33">
        <v>46038</v>
      </c>
      <c r="G1122" t="s">
        <v>7978</v>
      </c>
      <c r="H1122" t="s">
        <v>5727</v>
      </c>
      <c r="I1122" t="s">
        <v>5678</v>
      </c>
      <c r="J1122" t="s">
        <v>70</v>
      </c>
      <c r="K1122" t="s">
        <v>5728</v>
      </c>
      <c r="L1122" t="s">
        <v>5729</v>
      </c>
      <c r="M1122" t="s">
        <v>7371</v>
      </c>
    </row>
    <row r="1123" spans="1:13">
      <c r="A1123">
        <v>101150573</v>
      </c>
      <c r="B1123" t="s">
        <v>34</v>
      </c>
      <c r="C1123" t="s">
        <v>7961</v>
      </c>
      <c r="D1123" t="s">
        <v>131</v>
      </c>
      <c r="E1123" t="s">
        <v>131</v>
      </c>
      <c r="F1123" s="33">
        <v>46038</v>
      </c>
      <c r="G1123" t="s">
        <v>7979</v>
      </c>
      <c r="H1123" t="s">
        <v>5727</v>
      </c>
      <c r="I1123" t="s">
        <v>5678</v>
      </c>
      <c r="J1123" t="s">
        <v>136</v>
      </c>
      <c r="K1123" t="s">
        <v>5728</v>
      </c>
      <c r="L1123" t="s">
        <v>5729</v>
      </c>
      <c r="M1123" t="s">
        <v>7963</v>
      </c>
    </row>
    <row r="1124" spans="1:13">
      <c r="A1124">
        <v>101142395</v>
      </c>
      <c r="B1124" t="s">
        <v>5978</v>
      </c>
      <c r="C1124" t="s">
        <v>7133</v>
      </c>
      <c r="D1124" t="s">
        <v>265</v>
      </c>
      <c r="E1124" t="s">
        <v>265</v>
      </c>
      <c r="F1124" s="33">
        <v>46038</v>
      </c>
      <c r="G1124" t="s">
        <v>7980</v>
      </c>
      <c r="H1124" t="s">
        <v>5705</v>
      </c>
      <c r="I1124" t="s">
        <v>326</v>
      </c>
      <c r="J1124" t="s">
        <v>192</v>
      </c>
      <c r="K1124" t="s">
        <v>5778</v>
      </c>
      <c r="L1124" t="s">
        <v>5981</v>
      </c>
      <c r="M1124" t="s">
        <v>7134</v>
      </c>
    </row>
    <row r="1125" spans="1:13">
      <c r="A1125">
        <v>101151283</v>
      </c>
      <c r="B1125" t="s">
        <v>204</v>
      </c>
      <c r="C1125" t="s">
        <v>7981</v>
      </c>
      <c r="D1125" t="s">
        <v>219</v>
      </c>
      <c r="E1125" t="s">
        <v>219</v>
      </c>
      <c r="F1125" s="33">
        <v>46038</v>
      </c>
      <c r="G1125" t="s">
        <v>7982</v>
      </c>
      <c r="H1125" t="s">
        <v>5722</v>
      </c>
      <c r="I1125" t="s">
        <v>5678</v>
      </c>
      <c r="J1125" t="s">
        <v>241</v>
      </c>
      <c r="K1125" t="s">
        <v>5700</v>
      </c>
      <c r="L1125" t="s">
        <v>5701</v>
      </c>
      <c r="M1125" t="s">
        <v>7983</v>
      </c>
    </row>
    <row r="1126" spans="1:13">
      <c r="A1126">
        <v>101145389</v>
      </c>
      <c r="B1126" t="s">
        <v>73</v>
      </c>
      <c r="C1126" t="s">
        <v>7984</v>
      </c>
      <c r="D1126" t="s">
        <v>220</v>
      </c>
      <c r="E1126" t="s">
        <v>220</v>
      </c>
      <c r="F1126" s="33">
        <v>46038</v>
      </c>
      <c r="G1126" t="s">
        <v>7985</v>
      </c>
      <c r="H1126" t="s">
        <v>5737</v>
      </c>
      <c r="I1126" t="s">
        <v>326</v>
      </c>
      <c r="J1126" t="s">
        <v>166</v>
      </c>
      <c r="K1126" t="s">
        <v>5748</v>
      </c>
      <c r="L1126" t="s">
        <v>5773</v>
      </c>
      <c r="M1126" t="s">
        <v>7986</v>
      </c>
    </row>
    <row r="1127" spans="1:13">
      <c r="A1127">
        <v>101151256</v>
      </c>
      <c r="B1127" t="s">
        <v>73</v>
      </c>
      <c r="C1127" t="s">
        <v>7987</v>
      </c>
      <c r="D1127" t="s">
        <v>215</v>
      </c>
      <c r="E1127" t="s">
        <v>215</v>
      </c>
      <c r="F1127" s="33">
        <v>46038</v>
      </c>
      <c r="G1127" t="s">
        <v>7988</v>
      </c>
      <c r="H1127" t="s">
        <v>67</v>
      </c>
      <c r="I1127" t="s">
        <v>5678</v>
      </c>
      <c r="J1127" t="s">
        <v>247</v>
      </c>
      <c r="K1127" t="s">
        <v>5728</v>
      </c>
      <c r="L1127" t="s">
        <v>5729</v>
      </c>
      <c r="M1127" t="s">
        <v>7989</v>
      </c>
    </row>
    <row r="1128" spans="1:13">
      <c r="A1128">
        <v>101151288</v>
      </c>
      <c r="B1128" t="s">
        <v>34</v>
      </c>
      <c r="C1128" t="s">
        <v>366</v>
      </c>
      <c r="D1128" t="s">
        <v>39</v>
      </c>
      <c r="E1128" t="s">
        <v>86</v>
      </c>
      <c r="F1128" s="33">
        <v>46038</v>
      </c>
      <c r="G1128" t="s">
        <v>7965</v>
      </c>
      <c r="H1128" t="s">
        <v>5727</v>
      </c>
      <c r="I1128" t="s">
        <v>5678</v>
      </c>
      <c r="J1128" t="s">
        <v>46</v>
      </c>
      <c r="K1128" t="s">
        <v>5728</v>
      </c>
      <c r="L1128" t="s">
        <v>5729</v>
      </c>
      <c r="M1128" t="s">
        <v>6156</v>
      </c>
    </row>
    <row r="1129" spans="1:13">
      <c r="A1129">
        <v>101142058</v>
      </c>
      <c r="B1129" t="s">
        <v>204</v>
      </c>
      <c r="C1129" t="s">
        <v>6554</v>
      </c>
      <c r="D1129" t="s">
        <v>226</v>
      </c>
      <c r="E1129" t="s">
        <v>226</v>
      </c>
      <c r="F1129" s="33">
        <v>46038</v>
      </c>
      <c r="G1129" t="s">
        <v>7990</v>
      </c>
      <c r="H1129" t="s">
        <v>5705</v>
      </c>
      <c r="I1129" t="s">
        <v>326</v>
      </c>
      <c r="J1129" t="s">
        <v>136</v>
      </c>
      <c r="K1129" t="s">
        <v>5700</v>
      </c>
      <c r="L1129" t="s">
        <v>5723</v>
      </c>
      <c r="M1129" t="s">
        <v>6556</v>
      </c>
    </row>
    <row r="1130" spans="1:13">
      <c r="A1130">
        <v>101151294</v>
      </c>
      <c r="B1130" t="s">
        <v>34</v>
      </c>
      <c r="C1130" t="s">
        <v>7158</v>
      </c>
      <c r="D1130" t="s">
        <v>104</v>
      </c>
      <c r="E1130" t="s">
        <v>104</v>
      </c>
      <c r="F1130" s="33">
        <v>46038</v>
      </c>
      <c r="G1130" t="s">
        <v>7991</v>
      </c>
      <c r="H1130" t="s">
        <v>67</v>
      </c>
      <c r="I1130" t="s">
        <v>5678</v>
      </c>
      <c r="J1130" t="s">
        <v>70</v>
      </c>
      <c r="K1130" t="s">
        <v>5728</v>
      </c>
      <c r="L1130" t="s">
        <v>5729</v>
      </c>
      <c r="M1130" t="s">
        <v>7160</v>
      </c>
    </row>
    <row r="1131" spans="1:13">
      <c r="A1131">
        <v>101142512</v>
      </c>
      <c r="B1131" t="s">
        <v>6641</v>
      </c>
      <c r="C1131" t="s">
        <v>6642</v>
      </c>
      <c r="D1131" t="s">
        <v>265</v>
      </c>
      <c r="E1131" t="s">
        <v>265</v>
      </c>
      <c r="F1131" s="33">
        <v>46038</v>
      </c>
      <c r="G1131" t="s">
        <v>7980</v>
      </c>
      <c r="H1131" t="s">
        <v>5705</v>
      </c>
      <c r="I1131" t="s">
        <v>326</v>
      </c>
      <c r="J1131" t="s">
        <v>192</v>
      </c>
      <c r="K1131" t="s">
        <v>5700</v>
      </c>
      <c r="L1131" t="s">
        <v>5733</v>
      </c>
      <c r="M1131" t="s">
        <v>6644</v>
      </c>
    </row>
    <row r="1132" spans="1:13">
      <c r="A1132">
        <v>101146632</v>
      </c>
      <c r="B1132" t="s">
        <v>34</v>
      </c>
      <c r="C1132" t="s">
        <v>6955</v>
      </c>
      <c r="D1132" t="s">
        <v>226</v>
      </c>
      <c r="E1132" t="s">
        <v>226</v>
      </c>
      <c r="F1132" s="33">
        <v>46038</v>
      </c>
      <c r="G1132" t="s">
        <v>7960</v>
      </c>
      <c r="H1132" t="s">
        <v>5737</v>
      </c>
      <c r="I1132" t="s">
        <v>326</v>
      </c>
      <c r="J1132" t="s">
        <v>136</v>
      </c>
      <c r="K1132" t="s">
        <v>5738</v>
      </c>
      <c r="L1132" t="s">
        <v>5739</v>
      </c>
      <c r="M1132" t="s">
        <v>6957</v>
      </c>
    </row>
    <row r="1133" spans="1:13">
      <c r="A1133">
        <v>101142815</v>
      </c>
      <c r="B1133" t="s">
        <v>7992</v>
      </c>
      <c r="C1133" t="s">
        <v>7993</v>
      </c>
      <c r="D1133" t="s">
        <v>86</v>
      </c>
      <c r="E1133" t="s">
        <v>86</v>
      </c>
      <c r="F1133" s="33">
        <v>46038</v>
      </c>
      <c r="G1133" t="s">
        <v>7994</v>
      </c>
      <c r="H1133" t="s">
        <v>5705</v>
      </c>
      <c r="I1133" t="s">
        <v>326</v>
      </c>
      <c r="J1133" t="s">
        <v>46</v>
      </c>
      <c r="K1133" t="s">
        <v>5700</v>
      </c>
      <c r="L1133" t="s">
        <v>5723</v>
      </c>
      <c r="M1133" t="s">
        <v>7995</v>
      </c>
    </row>
    <row r="1134" spans="1:13">
      <c r="A1134">
        <v>101150977</v>
      </c>
      <c r="B1134" t="s">
        <v>34</v>
      </c>
      <c r="C1134" t="s">
        <v>7996</v>
      </c>
      <c r="D1134" t="s">
        <v>99</v>
      </c>
      <c r="E1134" t="s">
        <v>104</v>
      </c>
      <c r="F1134" s="33">
        <v>46038</v>
      </c>
      <c r="G1134" t="s">
        <v>7997</v>
      </c>
      <c r="H1134" t="s">
        <v>67</v>
      </c>
      <c r="I1134" t="s">
        <v>5678</v>
      </c>
      <c r="J1134" t="s">
        <v>46</v>
      </c>
      <c r="K1134" t="s">
        <v>5738</v>
      </c>
      <c r="L1134" t="s">
        <v>5739</v>
      </c>
      <c r="M1134" t="s">
        <v>7998</v>
      </c>
    </row>
    <row r="1135" spans="1:13">
      <c r="A1135">
        <v>101151367</v>
      </c>
      <c r="B1135" t="s">
        <v>34</v>
      </c>
      <c r="C1135" t="s">
        <v>7929</v>
      </c>
      <c r="D1135" t="s">
        <v>131</v>
      </c>
      <c r="E1135" t="s">
        <v>131</v>
      </c>
      <c r="F1135" s="33">
        <v>46038</v>
      </c>
      <c r="G1135" t="s">
        <v>7999</v>
      </c>
      <c r="H1135" t="s">
        <v>5912</v>
      </c>
      <c r="I1135" t="s">
        <v>5678</v>
      </c>
      <c r="J1135" t="s">
        <v>136</v>
      </c>
      <c r="K1135" t="s">
        <v>5738</v>
      </c>
      <c r="L1135" t="s">
        <v>5739</v>
      </c>
      <c r="M1135" t="s">
        <v>7931</v>
      </c>
    </row>
    <row r="1136" spans="1:13">
      <c r="A1136">
        <v>101146545</v>
      </c>
      <c r="B1136" t="s">
        <v>34</v>
      </c>
      <c r="C1136" t="s">
        <v>8000</v>
      </c>
      <c r="D1136" t="s">
        <v>238</v>
      </c>
      <c r="E1136" t="s">
        <v>238</v>
      </c>
      <c r="F1136" s="33">
        <v>46038</v>
      </c>
      <c r="G1136" t="s">
        <v>8001</v>
      </c>
      <c r="H1136" t="s">
        <v>5737</v>
      </c>
      <c r="I1136" t="s">
        <v>326</v>
      </c>
      <c r="J1136" t="s">
        <v>136</v>
      </c>
      <c r="K1136" t="s">
        <v>5728</v>
      </c>
      <c r="L1136" t="s">
        <v>5729</v>
      </c>
      <c r="M1136" t="s">
        <v>8002</v>
      </c>
    </row>
    <row r="1137" spans="1:13">
      <c r="A1137">
        <v>101142018</v>
      </c>
      <c r="B1137" t="s">
        <v>204</v>
      </c>
      <c r="C1137" t="s">
        <v>8003</v>
      </c>
      <c r="D1137" t="s">
        <v>161</v>
      </c>
      <c r="E1137" t="s">
        <v>161</v>
      </c>
      <c r="F1137" s="33">
        <v>46038</v>
      </c>
      <c r="G1137" t="s">
        <v>8004</v>
      </c>
      <c r="H1137" t="s">
        <v>5705</v>
      </c>
      <c r="I1137" t="s">
        <v>326</v>
      </c>
      <c r="J1137" t="s">
        <v>166</v>
      </c>
      <c r="K1137" t="s">
        <v>5700</v>
      </c>
      <c r="L1137" t="s">
        <v>5701</v>
      </c>
      <c r="M1137" t="s">
        <v>8005</v>
      </c>
    </row>
    <row r="1138" spans="1:13">
      <c r="A1138">
        <v>101143390</v>
      </c>
      <c r="B1138" t="s">
        <v>5745</v>
      </c>
      <c r="C1138" t="s">
        <v>6452</v>
      </c>
      <c r="D1138" t="s">
        <v>221</v>
      </c>
      <c r="E1138" t="s">
        <v>221</v>
      </c>
      <c r="F1138" s="33">
        <v>46038</v>
      </c>
      <c r="G1138" t="s">
        <v>7920</v>
      </c>
      <c r="H1138" t="s">
        <v>5737</v>
      </c>
      <c r="I1138" t="s">
        <v>326</v>
      </c>
      <c r="J1138" t="s">
        <v>247</v>
      </c>
      <c r="K1138" t="s">
        <v>5748</v>
      </c>
      <c r="L1138" t="s">
        <v>6454</v>
      </c>
      <c r="M1138" t="s">
        <v>6455</v>
      </c>
    </row>
    <row r="1139" spans="1:13">
      <c r="A1139">
        <v>101145640</v>
      </c>
      <c r="B1139" t="s">
        <v>73</v>
      </c>
      <c r="C1139" t="s">
        <v>6118</v>
      </c>
      <c r="D1139" t="s">
        <v>39</v>
      </c>
      <c r="E1139" t="s">
        <v>7915</v>
      </c>
      <c r="F1139" s="33">
        <v>46038</v>
      </c>
      <c r="G1139" t="s">
        <v>8006</v>
      </c>
      <c r="H1139" t="s">
        <v>5737</v>
      </c>
      <c r="I1139" t="s">
        <v>326</v>
      </c>
      <c r="J1139" t="s">
        <v>46</v>
      </c>
      <c r="K1139" t="s">
        <v>5748</v>
      </c>
      <c r="L1139" t="s">
        <v>5773</v>
      </c>
      <c r="M1139" t="s">
        <v>6120</v>
      </c>
    </row>
    <row r="1140" spans="1:13">
      <c r="A1140">
        <v>101151311</v>
      </c>
      <c r="B1140" t="s">
        <v>34</v>
      </c>
      <c r="C1140" t="s">
        <v>7912</v>
      </c>
      <c r="D1140" t="s">
        <v>39</v>
      </c>
      <c r="E1140" t="s">
        <v>119</v>
      </c>
      <c r="F1140" s="33">
        <v>46038</v>
      </c>
      <c r="G1140" t="s">
        <v>8007</v>
      </c>
      <c r="H1140" t="s">
        <v>5727</v>
      </c>
      <c r="I1140" t="s">
        <v>5678</v>
      </c>
      <c r="J1140" t="s">
        <v>46</v>
      </c>
      <c r="K1140" t="s">
        <v>5728</v>
      </c>
      <c r="L1140" t="s">
        <v>5729</v>
      </c>
      <c r="M1140" t="s">
        <v>7914</v>
      </c>
    </row>
    <row r="1141" spans="1:13">
      <c r="A1141">
        <v>101142487</v>
      </c>
      <c r="B1141" t="s">
        <v>5807</v>
      </c>
      <c r="C1141" t="s">
        <v>8008</v>
      </c>
      <c r="D1141" t="s">
        <v>161</v>
      </c>
      <c r="E1141" t="s">
        <v>161</v>
      </c>
      <c r="F1141" s="33">
        <v>46038</v>
      </c>
      <c r="G1141" t="s">
        <v>8009</v>
      </c>
      <c r="H1141" t="s">
        <v>5705</v>
      </c>
      <c r="I1141" t="s">
        <v>326</v>
      </c>
      <c r="J1141" t="s">
        <v>166</v>
      </c>
      <c r="K1141" t="s">
        <v>5700</v>
      </c>
      <c r="L1141" t="s">
        <v>5723</v>
      </c>
      <c r="M1141" t="s">
        <v>8010</v>
      </c>
    </row>
    <row r="1142" spans="1:13">
      <c r="A1142">
        <v>101142929</v>
      </c>
      <c r="B1142" t="s">
        <v>7145</v>
      </c>
      <c r="C1142" t="s">
        <v>7146</v>
      </c>
      <c r="D1142" t="s">
        <v>86</v>
      </c>
      <c r="E1142" t="s">
        <v>86</v>
      </c>
      <c r="F1142" s="33">
        <v>46038</v>
      </c>
      <c r="G1142" t="s">
        <v>8011</v>
      </c>
      <c r="H1142" t="s">
        <v>5705</v>
      </c>
      <c r="I1142" t="s">
        <v>326</v>
      </c>
      <c r="J1142" t="s">
        <v>46</v>
      </c>
      <c r="K1142" t="s">
        <v>5700</v>
      </c>
      <c r="L1142" t="s">
        <v>5701</v>
      </c>
      <c r="M1142" t="s">
        <v>7148</v>
      </c>
    </row>
    <row r="1143" spans="1:13">
      <c r="A1143">
        <v>101151343</v>
      </c>
      <c r="B1143" t="s">
        <v>7666</v>
      </c>
      <c r="C1143" t="s">
        <v>8012</v>
      </c>
      <c r="D1143" t="s">
        <v>193</v>
      </c>
      <c r="E1143" t="s">
        <v>265</v>
      </c>
      <c r="F1143" s="33">
        <v>46038</v>
      </c>
      <c r="G1143" t="s">
        <v>8013</v>
      </c>
      <c r="H1143" t="s">
        <v>5699</v>
      </c>
      <c r="I1143" t="s">
        <v>5678</v>
      </c>
      <c r="J1143" t="s">
        <v>192</v>
      </c>
      <c r="K1143" t="s">
        <v>5700</v>
      </c>
      <c r="L1143" t="s">
        <v>5701</v>
      </c>
      <c r="M1143" t="s">
        <v>8014</v>
      </c>
    </row>
    <row r="1144" spans="1:13">
      <c r="A1144">
        <v>101151377</v>
      </c>
      <c r="B1144" t="s">
        <v>195</v>
      </c>
      <c r="C1144" t="s">
        <v>6916</v>
      </c>
      <c r="D1144" t="s">
        <v>153</v>
      </c>
      <c r="E1144" t="s">
        <v>153</v>
      </c>
      <c r="F1144" s="33">
        <v>46038</v>
      </c>
      <c r="G1144" t="s">
        <v>8015</v>
      </c>
      <c r="H1144" t="s">
        <v>8016</v>
      </c>
      <c r="I1144" t="s">
        <v>5678</v>
      </c>
      <c r="J1144" t="s">
        <v>70</v>
      </c>
      <c r="K1144" t="s">
        <v>5778</v>
      </c>
      <c r="L1144" t="s">
        <v>182</v>
      </c>
      <c r="M1144" t="s">
        <v>6919</v>
      </c>
    </row>
    <row r="1145" spans="1:13">
      <c r="A1145">
        <v>101151146</v>
      </c>
      <c r="B1145" t="s">
        <v>204</v>
      </c>
      <c r="C1145" t="s">
        <v>6004</v>
      </c>
      <c r="D1145" t="s">
        <v>218</v>
      </c>
      <c r="E1145" t="s">
        <v>218</v>
      </c>
      <c r="F1145" s="33">
        <v>46038</v>
      </c>
      <c r="G1145" t="s">
        <v>8017</v>
      </c>
      <c r="H1145" t="s">
        <v>6103</v>
      </c>
      <c r="I1145" t="s">
        <v>5678</v>
      </c>
      <c r="J1145" t="s">
        <v>241</v>
      </c>
      <c r="K1145" t="s">
        <v>5711</v>
      </c>
      <c r="L1145" t="s">
        <v>5711</v>
      </c>
      <c r="M1145" t="s">
        <v>6005</v>
      </c>
    </row>
    <row r="1146" spans="1:13">
      <c r="A1146">
        <v>101150964</v>
      </c>
      <c r="B1146" t="s">
        <v>34</v>
      </c>
      <c r="C1146" t="s">
        <v>7945</v>
      </c>
      <c r="D1146" t="s">
        <v>119</v>
      </c>
      <c r="E1146" t="s">
        <v>119</v>
      </c>
      <c r="F1146" s="33">
        <v>46038</v>
      </c>
      <c r="G1146" t="s">
        <v>8018</v>
      </c>
      <c r="H1146" t="s">
        <v>5805</v>
      </c>
      <c r="I1146" t="s">
        <v>5678</v>
      </c>
      <c r="J1146" t="s">
        <v>46</v>
      </c>
      <c r="K1146" t="s">
        <v>5728</v>
      </c>
      <c r="L1146" t="s">
        <v>5729</v>
      </c>
      <c r="M1146" t="s">
        <v>7947</v>
      </c>
    </row>
    <row r="1147" spans="1:13">
      <c r="A1147">
        <v>101151422</v>
      </c>
      <c r="B1147" t="s">
        <v>7666</v>
      </c>
      <c r="C1147" t="s">
        <v>8019</v>
      </c>
      <c r="D1147" t="s">
        <v>193</v>
      </c>
      <c r="E1147" t="s">
        <v>193</v>
      </c>
      <c r="F1147" s="33">
        <v>46038</v>
      </c>
      <c r="G1147" t="s">
        <v>8020</v>
      </c>
      <c r="H1147" t="s">
        <v>5768</v>
      </c>
      <c r="I1147" t="s">
        <v>5678</v>
      </c>
      <c r="J1147" t="s">
        <v>192</v>
      </c>
      <c r="K1147" t="s">
        <v>5700</v>
      </c>
      <c r="L1147" t="s">
        <v>5701</v>
      </c>
      <c r="M1147" t="s">
        <v>8021</v>
      </c>
    </row>
    <row r="1148" spans="1:13">
      <c r="A1148">
        <v>101145562</v>
      </c>
      <c r="B1148" t="s">
        <v>73</v>
      </c>
      <c r="C1148" t="s">
        <v>8022</v>
      </c>
      <c r="D1148" t="s">
        <v>39</v>
      </c>
      <c r="E1148" t="s">
        <v>7915</v>
      </c>
      <c r="F1148" s="33">
        <v>46038</v>
      </c>
      <c r="G1148" t="s">
        <v>7916</v>
      </c>
      <c r="H1148" t="s">
        <v>5737</v>
      </c>
      <c r="I1148" t="s">
        <v>326</v>
      </c>
      <c r="J1148" t="s">
        <v>46</v>
      </c>
      <c r="K1148" t="s">
        <v>5748</v>
      </c>
      <c r="L1148" t="s">
        <v>5773</v>
      </c>
      <c r="M1148" t="s">
        <v>8023</v>
      </c>
    </row>
    <row r="1149" spans="1:13">
      <c r="A1149">
        <v>101151252</v>
      </c>
      <c r="B1149" t="s">
        <v>34</v>
      </c>
      <c r="C1149" t="s">
        <v>8000</v>
      </c>
      <c r="D1149" t="s">
        <v>238</v>
      </c>
      <c r="E1149" t="s">
        <v>238</v>
      </c>
      <c r="F1149" s="33">
        <v>46038</v>
      </c>
      <c r="G1149" t="s">
        <v>8024</v>
      </c>
      <c r="H1149" t="s">
        <v>5727</v>
      </c>
      <c r="I1149" t="s">
        <v>5678</v>
      </c>
      <c r="J1149" t="s">
        <v>136</v>
      </c>
      <c r="K1149" t="s">
        <v>5728</v>
      </c>
      <c r="L1149" t="s">
        <v>5729</v>
      </c>
      <c r="M1149" t="s">
        <v>8002</v>
      </c>
    </row>
    <row r="1150" spans="1:13">
      <c r="A1150">
        <v>101143305</v>
      </c>
      <c r="B1150" t="s">
        <v>5745</v>
      </c>
      <c r="C1150" t="s">
        <v>8025</v>
      </c>
      <c r="D1150" t="s">
        <v>221</v>
      </c>
      <c r="E1150" t="s">
        <v>221</v>
      </c>
      <c r="F1150" s="33">
        <v>46038</v>
      </c>
      <c r="G1150" t="s">
        <v>8026</v>
      </c>
      <c r="H1150" t="s">
        <v>5737</v>
      </c>
      <c r="I1150" t="s">
        <v>326</v>
      </c>
      <c r="J1150" t="s">
        <v>247</v>
      </c>
      <c r="K1150" t="s">
        <v>5748</v>
      </c>
      <c r="L1150" t="s">
        <v>5773</v>
      </c>
      <c r="M1150" t="s">
        <v>8027</v>
      </c>
    </row>
    <row r="1151" spans="1:13">
      <c r="A1151">
        <v>101143376</v>
      </c>
      <c r="B1151" t="s">
        <v>5745</v>
      </c>
      <c r="C1151" t="s">
        <v>7922</v>
      </c>
      <c r="D1151" t="s">
        <v>193</v>
      </c>
      <c r="E1151" t="s">
        <v>193</v>
      </c>
      <c r="F1151" s="33">
        <v>46037</v>
      </c>
      <c r="G1151" t="s">
        <v>8028</v>
      </c>
      <c r="H1151" t="s">
        <v>5737</v>
      </c>
      <c r="I1151" t="s">
        <v>326</v>
      </c>
      <c r="J1151" t="s">
        <v>192</v>
      </c>
      <c r="K1151" t="s">
        <v>5836</v>
      </c>
      <c r="L1151" t="s">
        <v>5837</v>
      </c>
      <c r="M1151" t="s">
        <v>7924</v>
      </c>
    </row>
    <row r="1152" spans="1:13">
      <c r="A1152">
        <v>101150680</v>
      </c>
      <c r="B1152" t="s">
        <v>127</v>
      </c>
      <c r="C1152" t="s">
        <v>8029</v>
      </c>
      <c r="D1152" t="s">
        <v>131</v>
      </c>
      <c r="E1152" t="s">
        <v>226</v>
      </c>
      <c r="F1152" s="33">
        <v>46037</v>
      </c>
      <c r="G1152" t="s">
        <v>8030</v>
      </c>
      <c r="H1152" t="s">
        <v>67</v>
      </c>
      <c r="I1152" t="s">
        <v>5678</v>
      </c>
      <c r="J1152" t="s">
        <v>136</v>
      </c>
      <c r="K1152" t="s">
        <v>5748</v>
      </c>
      <c r="L1152" t="s">
        <v>5773</v>
      </c>
      <c r="M1152" t="s">
        <v>8031</v>
      </c>
    </row>
    <row r="1153" spans="1:13">
      <c r="A1153">
        <v>101150972</v>
      </c>
      <c r="B1153" t="s">
        <v>34</v>
      </c>
      <c r="C1153" t="s">
        <v>8032</v>
      </c>
      <c r="D1153" t="s">
        <v>119</v>
      </c>
      <c r="E1153" t="s">
        <v>7915</v>
      </c>
      <c r="F1153" s="33">
        <v>46037</v>
      </c>
      <c r="G1153" t="s">
        <v>8033</v>
      </c>
      <c r="H1153" t="s">
        <v>67</v>
      </c>
      <c r="I1153" t="s">
        <v>5678</v>
      </c>
      <c r="J1153" t="s">
        <v>46</v>
      </c>
      <c r="K1153" t="s">
        <v>5728</v>
      </c>
      <c r="L1153" t="s">
        <v>5729</v>
      </c>
      <c r="M1153" t="s">
        <v>8034</v>
      </c>
    </row>
    <row r="1154" spans="1:13">
      <c r="A1154">
        <v>101150987</v>
      </c>
      <c r="B1154" t="s">
        <v>34</v>
      </c>
      <c r="C1154" t="s">
        <v>123</v>
      </c>
      <c r="D1154" t="s">
        <v>119</v>
      </c>
      <c r="E1154" t="s">
        <v>119</v>
      </c>
      <c r="F1154" s="33">
        <v>46037</v>
      </c>
      <c r="G1154" t="s">
        <v>8035</v>
      </c>
      <c r="H1154" t="s">
        <v>6103</v>
      </c>
      <c r="I1154" t="s">
        <v>5678</v>
      </c>
      <c r="J1154" t="s">
        <v>46</v>
      </c>
      <c r="K1154" t="s">
        <v>5738</v>
      </c>
      <c r="L1154" t="s">
        <v>5739</v>
      </c>
      <c r="M1154" t="s">
        <v>125</v>
      </c>
    </row>
    <row r="1155" spans="1:13">
      <c r="A1155">
        <v>101151021</v>
      </c>
      <c r="B1155" t="s">
        <v>34</v>
      </c>
      <c r="C1155" t="s">
        <v>301</v>
      </c>
      <c r="D1155" t="s">
        <v>153</v>
      </c>
      <c r="E1155" t="s">
        <v>153</v>
      </c>
      <c r="F1155" s="33">
        <v>46037</v>
      </c>
      <c r="G1155" t="s">
        <v>8036</v>
      </c>
      <c r="H1155" t="s">
        <v>5727</v>
      </c>
      <c r="I1155" t="s">
        <v>5678</v>
      </c>
      <c r="J1155" t="s">
        <v>70</v>
      </c>
      <c r="K1155" t="s">
        <v>5728</v>
      </c>
      <c r="L1155" t="s">
        <v>5729</v>
      </c>
      <c r="M1155" t="s">
        <v>6518</v>
      </c>
    </row>
    <row r="1156" spans="1:13">
      <c r="A1156">
        <v>101150977</v>
      </c>
      <c r="B1156" t="s">
        <v>34</v>
      </c>
      <c r="C1156" t="s">
        <v>7996</v>
      </c>
      <c r="D1156" t="s">
        <v>99</v>
      </c>
      <c r="E1156" t="s">
        <v>99</v>
      </c>
      <c r="F1156" s="33">
        <v>46037</v>
      </c>
      <c r="G1156" t="s">
        <v>8037</v>
      </c>
      <c r="H1156" t="s">
        <v>67</v>
      </c>
      <c r="I1156" t="s">
        <v>5678</v>
      </c>
      <c r="J1156" t="s">
        <v>46</v>
      </c>
      <c r="K1156" t="s">
        <v>5738</v>
      </c>
      <c r="L1156" t="s">
        <v>5739</v>
      </c>
      <c r="M1156" t="s">
        <v>7998</v>
      </c>
    </row>
    <row r="1157" spans="1:13">
      <c r="A1157">
        <v>101151018</v>
      </c>
      <c r="B1157" t="s">
        <v>73</v>
      </c>
      <c r="C1157" t="s">
        <v>7456</v>
      </c>
      <c r="D1157" t="s">
        <v>193</v>
      </c>
      <c r="E1157" t="s">
        <v>265</v>
      </c>
      <c r="F1157" s="33">
        <v>46037</v>
      </c>
      <c r="G1157" t="s">
        <v>8038</v>
      </c>
      <c r="H1157" t="s">
        <v>67</v>
      </c>
      <c r="I1157" t="s">
        <v>5678</v>
      </c>
      <c r="J1157" t="s">
        <v>192</v>
      </c>
      <c r="K1157" t="s">
        <v>5748</v>
      </c>
      <c r="L1157" t="s">
        <v>5773</v>
      </c>
      <c r="M1157" t="s">
        <v>7458</v>
      </c>
    </row>
    <row r="1158" spans="1:13">
      <c r="A1158">
        <v>101143346</v>
      </c>
      <c r="B1158" t="s">
        <v>5745</v>
      </c>
      <c r="C1158" t="s">
        <v>8039</v>
      </c>
      <c r="D1158" t="s">
        <v>221</v>
      </c>
      <c r="E1158" t="s">
        <v>221</v>
      </c>
      <c r="F1158" s="33">
        <v>46037</v>
      </c>
      <c r="G1158" t="s">
        <v>8040</v>
      </c>
      <c r="H1158" t="s">
        <v>5737</v>
      </c>
      <c r="I1158" t="s">
        <v>326</v>
      </c>
      <c r="J1158" t="s">
        <v>247</v>
      </c>
      <c r="K1158" t="s">
        <v>5748</v>
      </c>
      <c r="L1158" t="s">
        <v>5773</v>
      </c>
      <c r="M1158" t="s">
        <v>8041</v>
      </c>
    </row>
    <row r="1159" spans="1:13">
      <c r="A1159">
        <v>101143697</v>
      </c>
      <c r="B1159" t="s">
        <v>5745</v>
      </c>
      <c r="C1159" t="s">
        <v>7922</v>
      </c>
      <c r="D1159" t="s">
        <v>193</v>
      </c>
      <c r="E1159" t="s">
        <v>193</v>
      </c>
      <c r="F1159" s="33">
        <v>46037</v>
      </c>
      <c r="G1159" t="s">
        <v>8042</v>
      </c>
      <c r="H1159" t="s">
        <v>67</v>
      </c>
      <c r="I1159" t="s">
        <v>5678</v>
      </c>
      <c r="J1159" t="s">
        <v>192</v>
      </c>
      <c r="K1159" t="s">
        <v>5836</v>
      </c>
      <c r="L1159" t="s">
        <v>5837</v>
      </c>
      <c r="M1159" t="s">
        <v>7924</v>
      </c>
    </row>
    <row r="1160" spans="1:13">
      <c r="A1160">
        <v>101150832</v>
      </c>
      <c r="B1160" t="s">
        <v>6860</v>
      </c>
      <c r="C1160" t="s">
        <v>6861</v>
      </c>
      <c r="D1160" t="s">
        <v>131</v>
      </c>
      <c r="E1160" t="s">
        <v>226</v>
      </c>
      <c r="F1160" s="33">
        <v>46037</v>
      </c>
      <c r="G1160" t="s">
        <v>8043</v>
      </c>
      <c r="H1160" t="s">
        <v>5699</v>
      </c>
      <c r="I1160" t="s">
        <v>5678</v>
      </c>
      <c r="J1160" t="s">
        <v>136</v>
      </c>
      <c r="K1160" t="s">
        <v>5700</v>
      </c>
      <c r="L1160" t="s">
        <v>5733</v>
      </c>
      <c r="M1160" t="s">
        <v>6863</v>
      </c>
    </row>
    <row r="1161" spans="1:13">
      <c r="A1161">
        <v>101142473</v>
      </c>
      <c r="B1161" t="s">
        <v>6270</v>
      </c>
      <c r="C1161" t="s">
        <v>8044</v>
      </c>
      <c r="D1161" t="s">
        <v>86</v>
      </c>
      <c r="E1161" t="s">
        <v>86</v>
      </c>
      <c r="F1161" s="33">
        <v>46037</v>
      </c>
      <c r="G1161" t="s">
        <v>8045</v>
      </c>
      <c r="H1161" t="s">
        <v>5705</v>
      </c>
      <c r="I1161" t="s">
        <v>326</v>
      </c>
      <c r="J1161" t="s">
        <v>46</v>
      </c>
      <c r="K1161" t="s">
        <v>5700</v>
      </c>
      <c r="L1161" t="s">
        <v>5701</v>
      </c>
      <c r="M1161" t="s">
        <v>8046</v>
      </c>
    </row>
    <row r="1162" spans="1:13">
      <c r="A1162">
        <v>101142041</v>
      </c>
      <c r="B1162" t="s">
        <v>204</v>
      </c>
      <c r="C1162" t="s">
        <v>8047</v>
      </c>
      <c r="D1162" t="s">
        <v>161</v>
      </c>
      <c r="E1162" t="s">
        <v>161</v>
      </c>
      <c r="F1162" s="33">
        <v>46037</v>
      </c>
      <c r="G1162" t="s">
        <v>8048</v>
      </c>
      <c r="H1162" t="s">
        <v>5705</v>
      </c>
      <c r="I1162" t="s">
        <v>326</v>
      </c>
      <c r="J1162" t="s">
        <v>166</v>
      </c>
      <c r="K1162" t="s">
        <v>5700</v>
      </c>
      <c r="L1162" t="s">
        <v>5701</v>
      </c>
      <c r="M1162" t="s">
        <v>8049</v>
      </c>
    </row>
    <row r="1163" spans="1:13">
      <c r="A1163">
        <v>101148266</v>
      </c>
      <c r="B1163" t="s">
        <v>127</v>
      </c>
      <c r="C1163" t="s">
        <v>8050</v>
      </c>
      <c r="D1163" t="s">
        <v>119</v>
      </c>
      <c r="E1163" t="s">
        <v>7915</v>
      </c>
      <c r="F1163" s="33">
        <v>46037</v>
      </c>
      <c r="G1163" t="s">
        <v>8051</v>
      </c>
      <c r="H1163" t="s">
        <v>5737</v>
      </c>
      <c r="I1163" t="s">
        <v>326</v>
      </c>
      <c r="J1163" t="s">
        <v>46</v>
      </c>
      <c r="K1163" t="s">
        <v>5836</v>
      </c>
      <c r="L1163" t="s">
        <v>5837</v>
      </c>
      <c r="M1163" t="s">
        <v>8052</v>
      </c>
    </row>
    <row r="1164" spans="1:13">
      <c r="A1164">
        <v>101150957</v>
      </c>
      <c r="B1164" t="s">
        <v>8053</v>
      </c>
      <c r="C1164" t="s">
        <v>8054</v>
      </c>
      <c r="D1164" t="s">
        <v>193</v>
      </c>
      <c r="E1164" t="s">
        <v>265</v>
      </c>
      <c r="F1164" s="33">
        <v>46037</v>
      </c>
      <c r="G1164" t="s">
        <v>8055</v>
      </c>
      <c r="H1164" t="s">
        <v>5722</v>
      </c>
      <c r="I1164" t="s">
        <v>5678</v>
      </c>
      <c r="J1164" t="s">
        <v>192</v>
      </c>
      <c r="K1164" t="s">
        <v>5700</v>
      </c>
      <c r="L1164" t="s">
        <v>5701</v>
      </c>
      <c r="M1164" t="s">
        <v>8056</v>
      </c>
    </row>
    <row r="1165" spans="1:13">
      <c r="A1165">
        <v>101150573</v>
      </c>
      <c r="B1165" t="s">
        <v>34</v>
      </c>
      <c r="C1165" t="s">
        <v>7961</v>
      </c>
      <c r="D1165" t="s">
        <v>131</v>
      </c>
      <c r="E1165" t="s">
        <v>131</v>
      </c>
      <c r="F1165" s="33">
        <v>46037</v>
      </c>
      <c r="G1165" t="s">
        <v>8057</v>
      </c>
      <c r="H1165" t="s">
        <v>5727</v>
      </c>
      <c r="I1165" t="s">
        <v>5678</v>
      </c>
      <c r="J1165" t="s">
        <v>136</v>
      </c>
      <c r="K1165" t="s">
        <v>5728</v>
      </c>
      <c r="L1165" t="s">
        <v>5729</v>
      </c>
      <c r="M1165" t="s">
        <v>7963</v>
      </c>
    </row>
    <row r="1166" spans="1:13">
      <c r="A1166">
        <v>101150983</v>
      </c>
      <c r="B1166" t="s">
        <v>34</v>
      </c>
      <c r="C1166" t="s">
        <v>7912</v>
      </c>
      <c r="D1166" t="s">
        <v>39</v>
      </c>
      <c r="E1166" t="s">
        <v>119</v>
      </c>
      <c r="F1166" s="33">
        <v>46037</v>
      </c>
      <c r="G1166" t="s">
        <v>8058</v>
      </c>
      <c r="H1166" t="s">
        <v>5805</v>
      </c>
      <c r="I1166" t="s">
        <v>5678</v>
      </c>
      <c r="J1166" t="s">
        <v>46</v>
      </c>
      <c r="K1166" t="s">
        <v>5728</v>
      </c>
      <c r="L1166" t="s">
        <v>5729</v>
      </c>
      <c r="M1166" t="s">
        <v>7914</v>
      </c>
    </row>
    <row r="1167" spans="1:13">
      <c r="A1167">
        <v>101142039</v>
      </c>
      <c r="B1167" t="s">
        <v>204</v>
      </c>
      <c r="C1167" t="s">
        <v>8059</v>
      </c>
      <c r="D1167" t="s">
        <v>219</v>
      </c>
      <c r="E1167" t="s">
        <v>219</v>
      </c>
      <c r="F1167" s="33">
        <v>46037</v>
      </c>
      <c r="G1167" t="s">
        <v>8060</v>
      </c>
      <c r="H1167" t="s">
        <v>5705</v>
      </c>
      <c r="I1167" t="s">
        <v>326</v>
      </c>
      <c r="J1167" t="s">
        <v>241</v>
      </c>
      <c r="K1167" t="s">
        <v>5700</v>
      </c>
      <c r="L1167" t="s">
        <v>5701</v>
      </c>
      <c r="M1167" t="s">
        <v>8061</v>
      </c>
    </row>
    <row r="1168" spans="1:13">
      <c r="A1168">
        <v>101142034</v>
      </c>
      <c r="B1168" t="s">
        <v>204</v>
      </c>
      <c r="C1168" t="s">
        <v>8062</v>
      </c>
      <c r="D1168" t="s">
        <v>161</v>
      </c>
      <c r="E1168" t="s">
        <v>161</v>
      </c>
      <c r="F1168" s="33">
        <v>46037</v>
      </c>
      <c r="G1168" t="s">
        <v>8063</v>
      </c>
      <c r="H1168" t="s">
        <v>5705</v>
      </c>
      <c r="I1168" t="s">
        <v>326</v>
      </c>
      <c r="J1168" t="s">
        <v>166</v>
      </c>
      <c r="K1168" t="s">
        <v>5700</v>
      </c>
      <c r="L1168" t="s">
        <v>5723</v>
      </c>
      <c r="M1168" t="s">
        <v>8064</v>
      </c>
    </row>
    <row r="1169" spans="1:13">
      <c r="A1169">
        <v>101146128</v>
      </c>
      <c r="B1169" t="s">
        <v>34</v>
      </c>
      <c r="C1169" t="s">
        <v>7961</v>
      </c>
      <c r="D1169" t="s">
        <v>131</v>
      </c>
      <c r="E1169" t="s">
        <v>131</v>
      </c>
      <c r="F1169" s="33">
        <v>46037</v>
      </c>
      <c r="G1169" t="s">
        <v>8065</v>
      </c>
      <c r="H1169" t="s">
        <v>5737</v>
      </c>
      <c r="I1169" t="s">
        <v>326</v>
      </c>
      <c r="J1169" t="s">
        <v>136</v>
      </c>
      <c r="K1169" t="s">
        <v>5728</v>
      </c>
      <c r="L1169" t="s">
        <v>5729</v>
      </c>
      <c r="M1169" t="s">
        <v>7963</v>
      </c>
    </row>
    <row r="1170" spans="1:13">
      <c r="A1170">
        <v>101150910</v>
      </c>
      <c r="B1170" t="s">
        <v>6811</v>
      </c>
      <c r="C1170" t="s">
        <v>6812</v>
      </c>
      <c r="D1170" t="s">
        <v>86</v>
      </c>
      <c r="E1170" t="s">
        <v>86</v>
      </c>
      <c r="F1170" s="33">
        <v>46037</v>
      </c>
      <c r="G1170" t="s">
        <v>8066</v>
      </c>
      <c r="H1170" t="s">
        <v>5705</v>
      </c>
      <c r="I1170" t="s">
        <v>5678</v>
      </c>
      <c r="J1170" t="s">
        <v>46</v>
      </c>
      <c r="K1170" t="s">
        <v>5700</v>
      </c>
      <c r="L1170" t="s">
        <v>5723</v>
      </c>
      <c r="M1170" t="s">
        <v>6814</v>
      </c>
    </row>
    <row r="1171" spans="1:13">
      <c r="A1171">
        <v>101146074</v>
      </c>
      <c r="B1171" t="s">
        <v>34</v>
      </c>
      <c r="C1171" t="s">
        <v>7369</v>
      </c>
      <c r="D1171" t="s">
        <v>153</v>
      </c>
      <c r="E1171" t="s">
        <v>153</v>
      </c>
      <c r="F1171" s="33">
        <v>46037</v>
      </c>
      <c r="G1171" t="s">
        <v>8067</v>
      </c>
      <c r="H1171" t="s">
        <v>5737</v>
      </c>
      <c r="I1171" t="s">
        <v>326</v>
      </c>
      <c r="J1171" t="s">
        <v>70</v>
      </c>
      <c r="K1171" t="s">
        <v>5728</v>
      </c>
      <c r="L1171" t="s">
        <v>5729</v>
      </c>
      <c r="M1171" t="s">
        <v>7371</v>
      </c>
    </row>
    <row r="1172" spans="1:13">
      <c r="A1172">
        <v>101150218</v>
      </c>
      <c r="B1172" t="s">
        <v>127</v>
      </c>
      <c r="C1172" t="s">
        <v>128</v>
      </c>
      <c r="D1172" t="s">
        <v>131</v>
      </c>
      <c r="E1172" t="s">
        <v>131</v>
      </c>
      <c r="F1172" s="33">
        <v>46037</v>
      </c>
      <c r="G1172" t="s">
        <v>8068</v>
      </c>
      <c r="H1172" t="s">
        <v>5727</v>
      </c>
      <c r="I1172" t="s">
        <v>5678</v>
      </c>
      <c r="J1172" t="s">
        <v>136</v>
      </c>
      <c r="K1172" t="s">
        <v>5748</v>
      </c>
      <c r="L1172" t="s">
        <v>5749</v>
      </c>
      <c r="M1172" t="s">
        <v>135</v>
      </c>
    </row>
    <row r="1173" spans="1:13">
      <c r="A1173">
        <v>101144696</v>
      </c>
      <c r="B1173" t="s">
        <v>73</v>
      </c>
      <c r="C1173" t="s">
        <v>6790</v>
      </c>
      <c r="D1173" t="s">
        <v>64</v>
      </c>
      <c r="E1173" t="s">
        <v>64</v>
      </c>
      <c r="F1173" s="33">
        <v>46037</v>
      </c>
      <c r="G1173" t="s">
        <v>8069</v>
      </c>
      <c r="H1173" t="s">
        <v>5737</v>
      </c>
      <c r="I1173" t="s">
        <v>326</v>
      </c>
      <c r="J1173" t="s">
        <v>70</v>
      </c>
      <c r="K1173" t="s">
        <v>5728</v>
      </c>
      <c r="L1173" t="s">
        <v>5729</v>
      </c>
      <c r="M1173" t="s">
        <v>6792</v>
      </c>
    </row>
    <row r="1174" spans="1:13">
      <c r="A1174">
        <v>101141826</v>
      </c>
      <c r="B1174" t="s">
        <v>82</v>
      </c>
      <c r="C1174" t="s">
        <v>8070</v>
      </c>
      <c r="D1174" t="s">
        <v>193</v>
      </c>
      <c r="E1174" t="s">
        <v>193</v>
      </c>
      <c r="F1174" s="33">
        <v>46037</v>
      </c>
      <c r="G1174" t="s">
        <v>7973</v>
      </c>
      <c r="H1174" t="s">
        <v>5705</v>
      </c>
      <c r="I1174" t="s">
        <v>326</v>
      </c>
      <c r="J1174" t="s">
        <v>192</v>
      </c>
      <c r="K1174" t="s">
        <v>5711</v>
      </c>
      <c r="L1174" t="s">
        <v>5711</v>
      </c>
      <c r="M1174" t="s">
        <v>8071</v>
      </c>
    </row>
    <row r="1175" spans="1:13">
      <c r="A1175">
        <v>101151073</v>
      </c>
      <c r="B1175" t="s">
        <v>6509</v>
      </c>
      <c r="C1175" t="s">
        <v>6717</v>
      </c>
      <c r="D1175" t="s">
        <v>104</v>
      </c>
      <c r="E1175" t="s">
        <v>104</v>
      </c>
      <c r="F1175" s="33">
        <v>46037</v>
      </c>
      <c r="G1175" t="s">
        <v>8072</v>
      </c>
      <c r="H1175" t="s">
        <v>6918</v>
      </c>
      <c r="I1175" t="s">
        <v>5678</v>
      </c>
      <c r="J1175" t="s">
        <v>70</v>
      </c>
      <c r="K1175" t="s">
        <v>5700</v>
      </c>
      <c r="L1175" t="s">
        <v>5701</v>
      </c>
      <c r="M1175" t="s">
        <v>6719</v>
      </c>
    </row>
    <row r="1176" spans="1:13">
      <c r="A1176">
        <v>101143229</v>
      </c>
      <c r="B1176" t="s">
        <v>7013</v>
      </c>
      <c r="C1176" t="s">
        <v>7014</v>
      </c>
      <c r="D1176" t="s">
        <v>86</v>
      </c>
      <c r="E1176" t="s">
        <v>86</v>
      </c>
      <c r="F1176" s="33">
        <v>46037</v>
      </c>
      <c r="G1176" t="s">
        <v>7975</v>
      </c>
      <c r="H1176" t="s">
        <v>5705</v>
      </c>
      <c r="I1176" t="s">
        <v>326</v>
      </c>
      <c r="J1176" t="s">
        <v>46</v>
      </c>
      <c r="K1176" t="s">
        <v>5700</v>
      </c>
      <c r="L1176" t="s">
        <v>5701</v>
      </c>
      <c r="M1176" t="s">
        <v>7015</v>
      </c>
    </row>
    <row r="1177" spans="1:13">
      <c r="A1177">
        <v>101151005</v>
      </c>
      <c r="B1177" t="s">
        <v>34</v>
      </c>
      <c r="C1177" t="s">
        <v>8073</v>
      </c>
      <c r="D1177" t="s">
        <v>153</v>
      </c>
      <c r="E1177" t="s">
        <v>153</v>
      </c>
      <c r="F1177" s="33">
        <v>46037</v>
      </c>
      <c r="G1177" t="s">
        <v>8074</v>
      </c>
      <c r="H1177" t="s">
        <v>67</v>
      </c>
      <c r="I1177" t="s">
        <v>5678</v>
      </c>
      <c r="J1177" t="s">
        <v>70</v>
      </c>
      <c r="K1177" t="s">
        <v>5728</v>
      </c>
      <c r="L1177" t="s">
        <v>5729</v>
      </c>
      <c r="M1177" t="s">
        <v>8075</v>
      </c>
    </row>
    <row r="1178" spans="1:13">
      <c r="A1178">
        <v>101151080</v>
      </c>
      <c r="B1178" t="s">
        <v>73</v>
      </c>
      <c r="C1178" t="s">
        <v>6353</v>
      </c>
      <c r="D1178" t="s">
        <v>119</v>
      </c>
      <c r="E1178" t="s">
        <v>119</v>
      </c>
      <c r="F1178" s="33">
        <v>46037</v>
      </c>
      <c r="G1178" t="s">
        <v>8076</v>
      </c>
      <c r="H1178" t="s">
        <v>67</v>
      </c>
      <c r="I1178" t="s">
        <v>5678</v>
      </c>
      <c r="J1178" t="s">
        <v>46</v>
      </c>
      <c r="K1178" t="s">
        <v>5738</v>
      </c>
      <c r="L1178" t="s">
        <v>5729</v>
      </c>
      <c r="M1178" t="s">
        <v>6355</v>
      </c>
    </row>
    <row r="1179" spans="1:13">
      <c r="A1179">
        <v>101150904</v>
      </c>
      <c r="B1179" t="s">
        <v>292</v>
      </c>
      <c r="C1179" t="s">
        <v>5817</v>
      </c>
      <c r="D1179" t="s">
        <v>99</v>
      </c>
      <c r="E1179" t="s">
        <v>99</v>
      </c>
      <c r="F1179" s="33">
        <v>46037</v>
      </c>
      <c r="G1179" t="s">
        <v>8077</v>
      </c>
      <c r="H1179" t="s">
        <v>8078</v>
      </c>
      <c r="I1179" t="s">
        <v>5678</v>
      </c>
      <c r="J1179" t="s">
        <v>46</v>
      </c>
      <c r="K1179" t="s">
        <v>5700</v>
      </c>
      <c r="L1179" t="s">
        <v>5701</v>
      </c>
      <c r="M1179" t="s">
        <v>5819</v>
      </c>
    </row>
    <row r="1180" spans="1:13">
      <c r="A1180">
        <v>101143285</v>
      </c>
      <c r="B1180" t="s">
        <v>5745</v>
      </c>
      <c r="C1180" t="s">
        <v>8079</v>
      </c>
      <c r="D1180" t="s">
        <v>221</v>
      </c>
      <c r="E1180" t="s">
        <v>221</v>
      </c>
      <c r="F1180" s="33">
        <v>46037</v>
      </c>
      <c r="G1180" t="s">
        <v>8026</v>
      </c>
      <c r="H1180" t="s">
        <v>5737</v>
      </c>
      <c r="I1180" t="s">
        <v>326</v>
      </c>
      <c r="J1180" t="s">
        <v>247</v>
      </c>
      <c r="K1180" t="s">
        <v>5748</v>
      </c>
      <c r="L1180" t="s">
        <v>5773</v>
      </c>
      <c r="M1180" t="s">
        <v>8080</v>
      </c>
    </row>
    <row r="1181" spans="1:13">
      <c r="A1181">
        <v>101145400</v>
      </c>
      <c r="B1181" t="s">
        <v>73</v>
      </c>
      <c r="C1181" t="s">
        <v>5919</v>
      </c>
      <c r="D1181" t="s">
        <v>220</v>
      </c>
      <c r="E1181" t="s">
        <v>220</v>
      </c>
      <c r="F1181" s="33">
        <v>46037</v>
      </c>
      <c r="G1181" t="s">
        <v>7985</v>
      </c>
      <c r="H1181" t="s">
        <v>5737</v>
      </c>
      <c r="I1181" t="s">
        <v>326</v>
      </c>
      <c r="J1181" t="s">
        <v>166</v>
      </c>
      <c r="K1181" t="s">
        <v>5748</v>
      </c>
      <c r="L1181" t="s">
        <v>5773</v>
      </c>
      <c r="M1181" t="s">
        <v>5921</v>
      </c>
    </row>
    <row r="1182" spans="1:13">
      <c r="A1182">
        <v>101151142</v>
      </c>
      <c r="B1182" t="s">
        <v>177</v>
      </c>
      <c r="C1182" t="s">
        <v>6356</v>
      </c>
      <c r="D1182" t="s">
        <v>161</v>
      </c>
      <c r="E1182" t="s">
        <v>161</v>
      </c>
      <c r="F1182" s="33">
        <v>46037</v>
      </c>
      <c r="G1182" t="s">
        <v>8081</v>
      </c>
      <c r="H1182" t="s">
        <v>173</v>
      </c>
      <c r="I1182" t="s">
        <v>5678</v>
      </c>
      <c r="J1182" t="s">
        <v>166</v>
      </c>
      <c r="K1182" t="s">
        <v>5778</v>
      </c>
      <c r="L1182" t="s">
        <v>182</v>
      </c>
      <c r="M1182" t="s">
        <v>6358</v>
      </c>
    </row>
    <row r="1183" spans="1:13">
      <c r="A1183">
        <v>101141865</v>
      </c>
      <c r="B1183" t="s">
        <v>82</v>
      </c>
      <c r="C1183" t="s">
        <v>8082</v>
      </c>
      <c r="D1183" t="s">
        <v>193</v>
      </c>
      <c r="E1183" t="s">
        <v>193</v>
      </c>
      <c r="F1183" s="33">
        <v>46037</v>
      </c>
      <c r="G1183" t="s">
        <v>7973</v>
      </c>
      <c r="H1183" t="s">
        <v>5705</v>
      </c>
      <c r="I1183" t="s">
        <v>326</v>
      </c>
      <c r="J1183" t="s">
        <v>192</v>
      </c>
      <c r="K1183" t="s">
        <v>5700</v>
      </c>
      <c r="L1183" t="s">
        <v>5701</v>
      </c>
      <c r="M1183" t="s">
        <v>8083</v>
      </c>
    </row>
    <row r="1184" spans="1:13">
      <c r="A1184">
        <v>101148274</v>
      </c>
      <c r="B1184" t="s">
        <v>127</v>
      </c>
      <c r="C1184" t="s">
        <v>8084</v>
      </c>
      <c r="D1184" t="s">
        <v>226</v>
      </c>
      <c r="E1184" t="s">
        <v>226</v>
      </c>
      <c r="F1184" s="33">
        <v>46037</v>
      </c>
      <c r="G1184" t="s">
        <v>7990</v>
      </c>
      <c r="H1184" t="s">
        <v>5737</v>
      </c>
      <c r="I1184" t="s">
        <v>326</v>
      </c>
      <c r="J1184" t="s">
        <v>136</v>
      </c>
      <c r="K1184" t="s">
        <v>5738</v>
      </c>
      <c r="L1184" t="s">
        <v>5739</v>
      </c>
      <c r="M1184" t="s">
        <v>8085</v>
      </c>
    </row>
    <row r="1185" spans="1:13">
      <c r="A1185">
        <v>101148112</v>
      </c>
      <c r="B1185" t="s">
        <v>127</v>
      </c>
      <c r="C1185" t="s">
        <v>157</v>
      </c>
      <c r="D1185" t="s">
        <v>161</v>
      </c>
      <c r="E1185" t="s">
        <v>161</v>
      </c>
      <c r="F1185" s="33">
        <v>46037</v>
      </c>
      <c r="G1185" t="s">
        <v>8086</v>
      </c>
      <c r="H1185" t="s">
        <v>5737</v>
      </c>
      <c r="I1185" t="s">
        <v>326</v>
      </c>
      <c r="J1185" t="s">
        <v>166</v>
      </c>
      <c r="K1185" t="s">
        <v>5738</v>
      </c>
      <c r="L1185" t="s">
        <v>5739</v>
      </c>
      <c r="M1185" t="s">
        <v>165</v>
      </c>
    </row>
    <row r="1186" spans="1:13">
      <c r="A1186">
        <v>101141850</v>
      </c>
      <c r="B1186" t="s">
        <v>82</v>
      </c>
      <c r="C1186" t="s">
        <v>6768</v>
      </c>
      <c r="D1186" t="s">
        <v>265</v>
      </c>
      <c r="E1186" t="s">
        <v>265</v>
      </c>
      <c r="F1186" s="33">
        <v>46037</v>
      </c>
      <c r="G1186" t="s">
        <v>7980</v>
      </c>
      <c r="H1186" t="s">
        <v>5705</v>
      </c>
      <c r="I1186" t="s">
        <v>326</v>
      </c>
      <c r="J1186" t="s">
        <v>192</v>
      </c>
      <c r="K1186" t="s">
        <v>5711</v>
      </c>
      <c r="L1186" t="s">
        <v>5711</v>
      </c>
      <c r="M1186" t="s">
        <v>6769</v>
      </c>
    </row>
    <row r="1187" spans="1:13">
      <c r="A1187">
        <v>101151072</v>
      </c>
      <c r="B1187" t="s">
        <v>34</v>
      </c>
      <c r="C1187" t="s">
        <v>8087</v>
      </c>
      <c r="D1187" t="s">
        <v>104</v>
      </c>
      <c r="E1187" t="s">
        <v>104</v>
      </c>
      <c r="F1187" s="33">
        <v>46037</v>
      </c>
      <c r="G1187" t="s">
        <v>8088</v>
      </c>
      <c r="H1187" t="s">
        <v>67</v>
      </c>
      <c r="I1187" t="s">
        <v>5678</v>
      </c>
      <c r="J1187" t="s">
        <v>70</v>
      </c>
      <c r="K1187" t="s">
        <v>5728</v>
      </c>
      <c r="L1187" t="s">
        <v>5729</v>
      </c>
      <c r="M1187" t="s">
        <v>8089</v>
      </c>
    </row>
    <row r="1188" spans="1:13">
      <c r="A1188">
        <v>101148004</v>
      </c>
      <c r="B1188" t="s">
        <v>127</v>
      </c>
      <c r="C1188" t="s">
        <v>8090</v>
      </c>
      <c r="D1188" t="s">
        <v>161</v>
      </c>
      <c r="E1188" t="s">
        <v>161</v>
      </c>
      <c r="F1188" s="33">
        <v>46037</v>
      </c>
      <c r="G1188" t="s">
        <v>8091</v>
      </c>
      <c r="H1188" t="s">
        <v>5737</v>
      </c>
      <c r="I1188" t="s">
        <v>326</v>
      </c>
      <c r="J1188" t="s">
        <v>166</v>
      </c>
      <c r="K1188" t="s">
        <v>5748</v>
      </c>
      <c r="L1188" t="s">
        <v>5773</v>
      </c>
      <c r="M1188" t="s">
        <v>8092</v>
      </c>
    </row>
    <row r="1189" spans="1:13">
      <c r="A1189">
        <v>101151017</v>
      </c>
      <c r="B1189" t="s">
        <v>73</v>
      </c>
      <c r="C1189" t="s">
        <v>5878</v>
      </c>
      <c r="D1189" t="s">
        <v>119</v>
      </c>
      <c r="E1189" t="s">
        <v>7915</v>
      </c>
      <c r="F1189" s="33">
        <v>46037</v>
      </c>
      <c r="G1189" t="s">
        <v>8093</v>
      </c>
      <c r="H1189" t="s">
        <v>5727</v>
      </c>
      <c r="I1189" t="s">
        <v>5678</v>
      </c>
      <c r="J1189" t="s">
        <v>46</v>
      </c>
      <c r="K1189" t="s">
        <v>5728</v>
      </c>
      <c r="L1189" t="s">
        <v>5729</v>
      </c>
      <c r="M1189" t="s">
        <v>5879</v>
      </c>
    </row>
    <row r="1190" spans="1:13">
      <c r="A1190">
        <v>101150863</v>
      </c>
      <c r="B1190" t="s">
        <v>292</v>
      </c>
      <c r="C1190" t="s">
        <v>6091</v>
      </c>
      <c r="D1190" t="s">
        <v>86</v>
      </c>
      <c r="E1190" t="s">
        <v>119</v>
      </c>
      <c r="F1190" s="33">
        <v>46037</v>
      </c>
      <c r="G1190" t="s">
        <v>8094</v>
      </c>
      <c r="H1190" t="s">
        <v>6150</v>
      </c>
      <c r="I1190" t="s">
        <v>5678</v>
      </c>
      <c r="J1190" t="s">
        <v>46</v>
      </c>
      <c r="K1190" t="s">
        <v>5700</v>
      </c>
      <c r="L1190" t="s">
        <v>5733</v>
      </c>
      <c r="M1190" t="s">
        <v>6092</v>
      </c>
    </row>
    <row r="1191" spans="1:13">
      <c r="A1191">
        <v>101151068</v>
      </c>
      <c r="B1191" t="s">
        <v>292</v>
      </c>
      <c r="C1191" t="s">
        <v>293</v>
      </c>
      <c r="D1191" t="s">
        <v>99</v>
      </c>
      <c r="E1191" t="s">
        <v>99</v>
      </c>
      <c r="F1191" s="33">
        <v>46037</v>
      </c>
      <c r="G1191" t="s">
        <v>8095</v>
      </c>
      <c r="H1191" t="s">
        <v>5757</v>
      </c>
      <c r="I1191" t="s">
        <v>5678</v>
      </c>
      <c r="J1191" t="s">
        <v>46</v>
      </c>
      <c r="K1191" t="s">
        <v>5700</v>
      </c>
      <c r="L1191" t="s">
        <v>5733</v>
      </c>
      <c r="M1191" t="s">
        <v>6086</v>
      </c>
    </row>
    <row r="1192" spans="1:13">
      <c r="A1192">
        <v>101143355</v>
      </c>
      <c r="B1192" t="s">
        <v>5745</v>
      </c>
      <c r="C1192" t="s">
        <v>6462</v>
      </c>
      <c r="D1192" t="s">
        <v>221</v>
      </c>
      <c r="E1192" t="s">
        <v>221</v>
      </c>
      <c r="F1192" s="33">
        <v>46036</v>
      </c>
      <c r="G1192" t="s">
        <v>8096</v>
      </c>
      <c r="H1192" t="s">
        <v>5737</v>
      </c>
      <c r="I1192" t="s">
        <v>326</v>
      </c>
      <c r="J1192" t="s">
        <v>247</v>
      </c>
      <c r="K1192" t="s">
        <v>5748</v>
      </c>
      <c r="L1192" t="s">
        <v>6454</v>
      </c>
      <c r="M1192" t="s">
        <v>6464</v>
      </c>
    </row>
    <row r="1193" spans="1:13">
      <c r="A1193">
        <v>101150556</v>
      </c>
      <c r="B1193" t="s">
        <v>73</v>
      </c>
      <c r="C1193" t="s">
        <v>6801</v>
      </c>
      <c r="D1193" t="s">
        <v>119</v>
      </c>
      <c r="E1193" t="s">
        <v>119</v>
      </c>
      <c r="F1193" s="33">
        <v>46036</v>
      </c>
      <c r="G1193" t="s">
        <v>8097</v>
      </c>
      <c r="H1193" t="s">
        <v>5727</v>
      </c>
      <c r="I1193" t="s">
        <v>5678</v>
      </c>
      <c r="J1193" t="s">
        <v>46</v>
      </c>
      <c r="K1193" t="s">
        <v>5728</v>
      </c>
      <c r="L1193" t="s">
        <v>5729</v>
      </c>
      <c r="M1193" t="s">
        <v>6803</v>
      </c>
    </row>
    <row r="1194" spans="1:13">
      <c r="A1194">
        <v>101150543</v>
      </c>
      <c r="B1194" t="s">
        <v>73</v>
      </c>
      <c r="C1194" t="s">
        <v>6854</v>
      </c>
      <c r="D1194" t="s">
        <v>153</v>
      </c>
      <c r="E1194" t="s">
        <v>153</v>
      </c>
      <c r="F1194" s="33">
        <v>46036</v>
      </c>
      <c r="G1194" t="s">
        <v>8098</v>
      </c>
      <c r="H1194" t="s">
        <v>67</v>
      </c>
      <c r="I1194" t="s">
        <v>5678</v>
      </c>
      <c r="J1194" t="s">
        <v>70</v>
      </c>
      <c r="K1194" t="s">
        <v>5748</v>
      </c>
      <c r="L1194" t="s">
        <v>5773</v>
      </c>
      <c r="M1194" t="s">
        <v>6856</v>
      </c>
    </row>
    <row r="1195" spans="1:13">
      <c r="A1195">
        <v>101143952</v>
      </c>
      <c r="B1195" t="s">
        <v>73</v>
      </c>
      <c r="C1195" t="s">
        <v>7456</v>
      </c>
      <c r="D1195" t="s">
        <v>193</v>
      </c>
      <c r="E1195" t="s">
        <v>193</v>
      </c>
      <c r="F1195" s="33">
        <v>46036</v>
      </c>
      <c r="G1195" t="s">
        <v>8099</v>
      </c>
      <c r="H1195" t="s">
        <v>5737</v>
      </c>
      <c r="I1195" t="s">
        <v>326</v>
      </c>
      <c r="J1195" t="s">
        <v>192</v>
      </c>
      <c r="K1195" t="s">
        <v>5748</v>
      </c>
      <c r="L1195" t="s">
        <v>5773</v>
      </c>
      <c r="M1195" t="s">
        <v>7458</v>
      </c>
    </row>
    <row r="1196" spans="1:13">
      <c r="A1196">
        <v>101150547</v>
      </c>
      <c r="B1196" t="s">
        <v>204</v>
      </c>
      <c r="C1196" t="s">
        <v>7933</v>
      </c>
      <c r="D1196" t="s">
        <v>265</v>
      </c>
      <c r="E1196" t="s">
        <v>265</v>
      </c>
      <c r="F1196" s="33">
        <v>46036</v>
      </c>
      <c r="G1196" t="s">
        <v>8100</v>
      </c>
      <c r="H1196" t="s">
        <v>6103</v>
      </c>
      <c r="I1196" t="s">
        <v>5678</v>
      </c>
      <c r="J1196" t="s">
        <v>192</v>
      </c>
      <c r="K1196" t="s">
        <v>5700</v>
      </c>
      <c r="L1196" t="s">
        <v>5701</v>
      </c>
      <c r="M1196" t="s">
        <v>7935</v>
      </c>
    </row>
    <row r="1197" spans="1:13">
      <c r="A1197">
        <v>101146740</v>
      </c>
      <c r="B1197" t="s">
        <v>34</v>
      </c>
      <c r="C1197" t="s">
        <v>7996</v>
      </c>
      <c r="D1197" t="s">
        <v>99</v>
      </c>
      <c r="E1197" t="s">
        <v>99</v>
      </c>
      <c r="F1197" s="33">
        <v>46036</v>
      </c>
      <c r="G1197" t="s">
        <v>8101</v>
      </c>
      <c r="H1197" t="s">
        <v>5737</v>
      </c>
      <c r="I1197" t="s">
        <v>326</v>
      </c>
      <c r="J1197" t="s">
        <v>46</v>
      </c>
      <c r="K1197" t="s">
        <v>5738</v>
      </c>
      <c r="L1197" t="s">
        <v>5739</v>
      </c>
      <c r="M1197" t="s">
        <v>7998</v>
      </c>
    </row>
    <row r="1198" spans="1:13">
      <c r="A1198">
        <v>101142022</v>
      </c>
      <c r="B1198" t="s">
        <v>204</v>
      </c>
      <c r="C1198" t="s">
        <v>8102</v>
      </c>
      <c r="D1198" t="s">
        <v>219</v>
      </c>
      <c r="E1198" t="s">
        <v>219</v>
      </c>
      <c r="F1198" s="33">
        <v>46036</v>
      </c>
      <c r="G1198" t="s">
        <v>8103</v>
      </c>
      <c r="H1198" t="s">
        <v>5705</v>
      </c>
      <c r="I1198" t="s">
        <v>326</v>
      </c>
      <c r="J1198" t="s">
        <v>241</v>
      </c>
      <c r="K1198" t="s">
        <v>5700</v>
      </c>
      <c r="L1198" t="s">
        <v>5701</v>
      </c>
      <c r="M1198" t="s">
        <v>8104</v>
      </c>
    </row>
    <row r="1199" spans="1:13">
      <c r="A1199">
        <v>101150548</v>
      </c>
      <c r="B1199" t="s">
        <v>73</v>
      </c>
      <c r="C1199" t="s">
        <v>7456</v>
      </c>
      <c r="D1199" t="s">
        <v>193</v>
      </c>
      <c r="E1199" t="s">
        <v>193</v>
      </c>
      <c r="F1199" s="33">
        <v>46036</v>
      </c>
      <c r="G1199" t="s">
        <v>8105</v>
      </c>
      <c r="H1199" t="s">
        <v>67</v>
      </c>
      <c r="I1199" t="s">
        <v>5678</v>
      </c>
      <c r="J1199" t="s">
        <v>192</v>
      </c>
      <c r="K1199" t="s">
        <v>5748</v>
      </c>
      <c r="L1199" t="s">
        <v>5773</v>
      </c>
      <c r="M1199" t="s">
        <v>7458</v>
      </c>
    </row>
    <row r="1200" spans="1:13">
      <c r="A1200">
        <v>101143343</v>
      </c>
      <c r="B1200" t="s">
        <v>5745</v>
      </c>
      <c r="C1200" t="s">
        <v>8106</v>
      </c>
      <c r="D1200" t="s">
        <v>238</v>
      </c>
      <c r="E1200" t="s">
        <v>238</v>
      </c>
      <c r="F1200" s="33">
        <v>46036</v>
      </c>
      <c r="G1200" t="s">
        <v>8107</v>
      </c>
      <c r="H1200" t="s">
        <v>5737</v>
      </c>
      <c r="I1200" t="s">
        <v>326</v>
      </c>
      <c r="J1200" t="s">
        <v>136</v>
      </c>
      <c r="K1200" t="s">
        <v>5836</v>
      </c>
      <c r="L1200" t="s">
        <v>6126</v>
      </c>
      <c r="M1200" t="s">
        <v>8108</v>
      </c>
    </row>
    <row r="1201" spans="1:13">
      <c r="A1201">
        <v>101148043</v>
      </c>
      <c r="B1201" t="s">
        <v>127</v>
      </c>
      <c r="C1201" t="s">
        <v>6274</v>
      </c>
      <c r="D1201" t="s">
        <v>119</v>
      </c>
      <c r="E1201" t="s">
        <v>7915</v>
      </c>
      <c r="F1201" s="33">
        <v>46036</v>
      </c>
      <c r="G1201" t="s">
        <v>8109</v>
      </c>
      <c r="H1201" t="s">
        <v>5737</v>
      </c>
      <c r="I1201" t="s">
        <v>326</v>
      </c>
      <c r="J1201" t="s">
        <v>46</v>
      </c>
      <c r="K1201" t="s">
        <v>5748</v>
      </c>
      <c r="L1201" t="s">
        <v>5773</v>
      </c>
      <c r="M1201" t="s">
        <v>6276</v>
      </c>
    </row>
    <row r="1202" spans="1:13">
      <c r="A1202">
        <v>101145545</v>
      </c>
      <c r="B1202" t="s">
        <v>73</v>
      </c>
      <c r="C1202" t="s">
        <v>8110</v>
      </c>
      <c r="D1202" t="s">
        <v>226</v>
      </c>
      <c r="E1202" t="s">
        <v>226</v>
      </c>
      <c r="F1202" s="33">
        <v>46036</v>
      </c>
      <c r="G1202" t="s">
        <v>8111</v>
      </c>
      <c r="H1202" t="s">
        <v>5737</v>
      </c>
      <c r="I1202" t="s">
        <v>326</v>
      </c>
      <c r="J1202" t="s">
        <v>136</v>
      </c>
      <c r="K1202" t="s">
        <v>5748</v>
      </c>
      <c r="L1202" t="s">
        <v>5773</v>
      </c>
      <c r="M1202" t="s">
        <v>8112</v>
      </c>
    </row>
    <row r="1203" spans="1:13">
      <c r="A1203">
        <v>101142907</v>
      </c>
      <c r="B1203" t="s">
        <v>6794</v>
      </c>
      <c r="C1203" t="s">
        <v>6822</v>
      </c>
      <c r="D1203" t="s">
        <v>220</v>
      </c>
      <c r="E1203" t="s">
        <v>220</v>
      </c>
      <c r="F1203" s="33">
        <v>46036</v>
      </c>
      <c r="G1203" t="s">
        <v>8113</v>
      </c>
      <c r="H1203" t="s">
        <v>5705</v>
      </c>
      <c r="I1203" t="s">
        <v>326</v>
      </c>
      <c r="J1203" t="s">
        <v>166</v>
      </c>
      <c r="K1203" t="s">
        <v>5711</v>
      </c>
      <c r="L1203" t="s">
        <v>5711</v>
      </c>
      <c r="M1203" t="s">
        <v>6824</v>
      </c>
    </row>
    <row r="1204" spans="1:13">
      <c r="A1204">
        <v>101150573</v>
      </c>
      <c r="B1204" t="s">
        <v>34</v>
      </c>
      <c r="C1204" t="s">
        <v>7961</v>
      </c>
      <c r="D1204" t="s">
        <v>131</v>
      </c>
      <c r="E1204" t="s">
        <v>131</v>
      </c>
      <c r="F1204" s="33">
        <v>46036</v>
      </c>
      <c r="G1204" t="s">
        <v>8114</v>
      </c>
      <c r="H1204" t="s">
        <v>5727</v>
      </c>
      <c r="I1204" t="s">
        <v>5678</v>
      </c>
      <c r="J1204" t="s">
        <v>136</v>
      </c>
      <c r="K1204" t="s">
        <v>5728</v>
      </c>
      <c r="L1204" t="s">
        <v>5729</v>
      </c>
      <c r="M1204" t="s">
        <v>7963</v>
      </c>
    </row>
    <row r="1205" spans="1:13">
      <c r="A1205">
        <v>101149809</v>
      </c>
      <c r="B1205" t="s">
        <v>34</v>
      </c>
      <c r="C1205" t="s">
        <v>8115</v>
      </c>
      <c r="D1205" t="s">
        <v>104</v>
      </c>
      <c r="E1205" t="s">
        <v>104</v>
      </c>
      <c r="F1205" s="33">
        <v>46036</v>
      </c>
      <c r="G1205" t="s">
        <v>8116</v>
      </c>
      <c r="H1205" t="s">
        <v>5722</v>
      </c>
      <c r="I1205" t="s">
        <v>5678</v>
      </c>
      <c r="J1205" t="s">
        <v>70</v>
      </c>
      <c r="K1205" t="s">
        <v>5728</v>
      </c>
      <c r="L1205" t="s">
        <v>5729</v>
      </c>
      <c r="M1205" t="s">
        <v>8117</v>
      </c>
    </row>
    <row r="1206" spans="1:13">
      <c r="A1206">
        <v>101150351</v>
      </c>
      <c r="B1206" t="s">
        <v>73</v>
      </c>
      <c r="C1206" t="s">
        <v>7312</v>
      </c>
      <c r="D1206" t="s">
        <v>119</v>
      </c>
      <c r="E1206" t="s">
        <v>119</v>
      </c>
      <c r="F1206" s="33">
        <v>46036</v>
      </c>
      <c r="G1206" t="s">
        <v>8118</v>
      </c>
      <c r="H1206" t="s">
        <v>5912</v>
      </c>
      <c r="I1206" t="s">
        <v>5678</v>
      </c>
      <c r="J1206" t="s">
        <v>46</v>
      </c>
      <c r="K1206" t="s">
        <v>5728</v>
      </c>
      <c r="L1206" t="s">
        <v>5729</v>
      </c>
      <c r="M1206" t="s">
        <v>7314</v>
      </c>
    </row>
    <row r="1207" spans="1:13">
      <c r="A1207">
        <v>101143368</v>
      </c>
      <c r="B1207" t="s">
        <v>5745</v>
      </c>
      <c r="C1207" t="s">
        <v>8119</v>
      </c>
      <c r="D1207" t="s">
        <v>238</v>
      </c>
      <c r="E1207" t="s">
        <v>238</v>
      </c>
      <c r="F1207" s="33">
        <v>46036</v>
      </c>
      <c r="G1207" t="s">
        <v>8107</v>
      </c>
      <c r="H1207" t="s">
        <v>5737</v>
      </c>
      <c r="I1207" t="s">
        <v>326</v>
      </c>
      <c r="J1207" t="s">
        <v>136</v>
      </c>
      <c r="K1207" t="s">
        <v>5836</v>
      </c>
      <c r="L1207" t="s">
        <v>5837</v>
      </c>
      <c r="M1207" t="s">
        <v>8120</v>
      </c>
    </row>
    <row r="1208" spans="1:13">
      <c r="A1208">
        <v>101150324</v>
      </c>
      <c r="B1208" t="s">
        <v>34</v>
      </c>
      <c r="C1208" t="s">
        <v>7369</v>
      </c>
      <c r="D1208" t="s">
        <v>153</v>
      </c>
      <c r="E1208" t="s">
        <v>153</v>
      </c>
      <c r="F1208" s="33">
        <v>46036</v>
      </c>
      <c r="G1208" t="s">
        <v>8121</v>
      </c>
      <c r="H1208" t="s">
        <v>5727</v>
      </c>
      <c r="I1208" t="s">
        <v>5678</v>
      </c>
      <c r="J1208" t="s">
        <v>70</v>
      </c>
      <c r="K1208" t="s">
        <v>5728</v>
      </c>
      <c r="L1208" t="s">
        <v>5729</v>
      </c>
      <c r="M1208" t="s">
        <v>7371</v>
      </c>
    </row>
    <row r="1209" spans="1:13">
      <c r="A1209">
        <v>101145515</v>
      </c>
      <c r="B1209" t="s">
        <v>73</v>
      </c>
      <c r="C1209" t="s">
        <v>6854</v>
      </c>
      <c r="D1209" t="s">
        <v>153</v>
      </c>
      <c r="E1209" t="s">
        <v>153</v>
      </c>
      <c r="F1209" s="33">
        <v>46036</v>
      </c>
      <c r="G1209" t="s">
        <v>8122</v>
      </c>
      <c r="H1209" t="s">
        <v>5737</v>
      </c>
      <c r="I1209" t="s">
        <v>326</v>
      </c>
      <c r="J1209" t="s">
        <v>70</v>
      </c>
      <c r="K1209" t="s">
        <v>5748</v>
      </c>
      <c r="L1209" t="s">
        <v>5773</v>
      </c>
      <c r="M1209" t="s">
        <v>6856</v>
      </c>
    </row>
    <row r="1210" spans="1:13">
      <c r="A1210">
        <v>101150554</v>
      </c>
      <c r="B1210" t="s">
        <v>34</v>
      </c>
      <c r="C1210" t="s">
        <v>7996</v>
      </c>
      <c r="D1210" t="s">
        <v>99</v>
      </c>
      <c r="E1210" t="s">
        <v>99</v>
      </c>
      <c r="F1210" s="33">
        <v>46036</v>
      </c>
      <c r="G1210" t="s">
        <v>8123</v>
      </c>
      <c r="H1210" t="s">
        <v>55</v>
      </c>
      <c r="I1210" t="s">
        <v>5678</v>
      </c>
      <c r="J1210" t="s">
        <v>46</v>
      </c>
      <c r="K1210" t="s">
        <v>5738</v>
      </c>
      <c r="L1210" t="s">
        <v>5739</v>
      </c>
      <c r="M1210" t="s">
        <v>7998</v>
      </c>
    </row>
    <row r="1211" spans="1:13">
      <c r="A1211">
        <v>101142476</v>
      </c>
      <c r="B1211" t="s">
        <v>6270</v>
      </c>
      <c r="C1211" t="s">
        <v>7948</v>
      </c>
      <c r="D1211" t="s">
        <v>86</v>
      </c>
      <c r="E1211" t="s">
        <v>86</v>
      </c>
      <c r="F1211" s="33">
        <v>46036</v>
      </c>
      <c r="G1211" t="s">
        <v>8124</v>
      </c>
      <c r="H1211" t="s">
        <v>5705</v>
      </c>
      <c r="I1211" t="s">
        <v>326</v>
      </c>
      <c r="J1211" t="s">
        <v>46</v>
      </c>
      <c r="K1211" t="s">
        <v>5700</v>
      </c>
      <c r="L1211" t="s">
        <v>5701</v>
      </c>
      <c r="M1211" t="s">
        <v>7950</v>
      </c>
    </row>
    <row r="1212" spans="1:13">
      <c r="A1212">
        <v>101150207</v>
      </c>
      <c r="B1212" t="s">
        <v>34</v>
      </c>
      <c r="C1212" t="s">
        <v>5825</v>
      </c>
      <c r="D1212" t="s">
        <v>119</v>
      </c>
      <c r="E1212" t="s">
        <v>7915</v>
      </c>
      <c r="F1212" s="33">
        <v>46036</v>
      </c>
      <c r="G1212" t="s">
        <v>8125</v>
      </c>
      <c r="H1212" t="s">
        <v>5805</v>
      </c>
      <c r="I1212" t="s">
        <v>5678</v>
      </c>
      <c r="J1212" t="s">
        <v>46</v>
      </c>
      <c r="K1212" t="s">
        <v>5738</v>
      </c>
      <c r="L1212" t="s">
        <v>5739</v>
      </c>
      <c r="M1212" t="s">
        <v>5827</v>
      </c>
    </row>
    <row r="1213" spans="1:13">
      <c r="A1213">
        <v>101150976</v>
      </c>
      <c r="B1213" t="s">
        <v>204</v>
      </c>
      <c r="C1213" t="s">
        <v>6698</v>
      </c>
      <c r="D1213" t="s">
        <v>220</v>
      </c>
      <c r="E1213" t="s">
        <v>220</v>
      </c>
      <c r="F1213" s="33">
        <v>46036</v>
      </c>
      <c r="G1213" t="s">
        <v>8126</v>
      </c>
      <c r="H1213" t="s">
        <v>6820</v>
      </c>
      <c r="I1213" t="s">
        <v>5678</v>
      </c>
      <c r="J1213" t="s">
        <v>166</v>
      </c>
      <c r="K1213" t="s">
        <v>5711</v>
      </c>
      <c r="L1213" t="s">
        <v>5711</v>
      </c>
      <c r="M1213" t="s">
        <v>6700</v>
      </c>
    </row>
    <row r="1214" spans="1:13">
      <c r="A1214">
        <v>101150282</v>
      </c>
      <c r="B1214" t="s">
        <v>109</v>
      </c>
      <c r="C1214" t="s">
        <v>8127</v>
      </c>
      <c r="D1214" t="s">
        <v>218</v>
      </c>
      <c r="E1214" t="s">
        <v>218</v>
      </c>
      <c r="F1214" s="33">
        <v>46036</v>
      </c>
      <c r="G1214" t="s">
        <v>8128</v>
      </c>
      <c r="H1214" t="s">
        <v>67</v>
      </c>
      <c r="I1214" t="s">
        <v>5970</v>
      </c>
      <c r="J1214" t="s">
        <v>241</v>
      </c>
      <c r="K1214" t="s">
        <v>5748</v>
      </c>
      <c r="L1214" t="s">
        <v>5773</v>
      </c>
      <c r="M1214" t="s">
        <v>8129</v>
      </c>
    </row>
    <row r="1215" spans="1:13">
      <c r="A1215">
        <v>101149685</v>
      </c>
      <c r="B1215" t="s">
        <v>5745</v>
      </c>
      <c r="C1215" t="s">
        <v>5746</v>
      </c>
      <c r="D1215" t="s">
        <v>238</v>
      </c>
      <c r="E1215" t="s">
        <v>238</v>
      </c>
      <c r="F1215" s="33">
        <v>46036</v>
      </c>
      <c r="G1215" t="s">
        <v>8130</v>
      </c>
      <c r="H1215" t="s">
        <v>6076</v>
      </c>
      <c r="I1215" t="s">
        <v>5678</v>
      </c>
      <c r="J1215" t="s">
        <v>136</v>
      </c>
      <c r="K1215" t="s">
        <v>5748</v>
      </c>
      <c r="L1215" t="s">
        <v>5749</v>
      </c>
      <c r="M1215" t="s">
        <v>5750</v>
      </c>
    </row>
    <row r="1216" spans="1:13">
      <c r="A1216">
        <v>101150324</v>
      </c>
      <c r="B1216" t="s">
        <v>34</v>
      </c>
      <c r="C1216" t="s">
        <v>7369</v>
      </c>
      <c r="D1216" t="s">
        <v>153</v>
      </c>
      <c r="E1216" t="s">
        <v>153</v>
      </c>
      <c r="F1216" s="33">
        <v>46036</v>
      </c>
      <c r="G1216" t="s">
        <v>8131</v>
      </c>
      <c r="H1216" t="s">
        <v>5727</v>
      </c>
      <c r="I1216" t="s">
        <v>5678</v>
      </c>
      <c r="J1216" t="s">
        <v>70</v>
      </c>
      <c r="K1216" t="s">
        <v>5728</v>
      </c>
      <c r="L1216" t="s">
        <v>5729</v>
      </c>
      <c r="M1216" t="s">
        <v>7371</v>
      </c>
    </row>
    <row r="1217" spans="1:13">
      <c r="A1217">
        <v>101148272</v>
      </c>
      <c r="B1217" t="s">
        <v>127</v>
      </c>
      <c r="C1217" t="s">
        <v>6025</v>
      </c>
      <c r="D1217" t="s">
        <v>215</v>
      </c>
      <c r="E1217" t="s">
        <v>215</v>
      </c>
      <c r="F1217" s="33">
        <v>46036</v>
      </c>
      <c r="G1217" t="s">
        <v>8132</v>
      </c>
      <c r="H1217" t="s">
        <v>5737</v>
      </c>
      <c r="I1217" t="s">
        <v>326</v>
      </c>
      <c r="J1217" t="s">
        <v>247</v>
      </c>
      <c r="K1217" t="s">
        <v>5836</v>
      </c>
      <c r="L1217" t="s">
        <v>5837</v>
      </c>
      <c r="M1217" t="s">
        <v>6028</v>
      </c>
    </row>
    <row r="1218" spans="1:13">
      <c r="A1218">
        <v>101150223</v>
      </c>
      <c r="B1218" t="s">
        <v>5745</v>
      </c>
      <c r="C1218" t="s">
        <v>7662</v>
      </c>
      <c r="D1218" t="s">
        <v>64</v>
      </c>
      <c r="E1218" t="s">
        <v>64</v>
      </c>
      <c r="F1218" s="33">
        <v>46036</v>
      </c>
      <c r="G1218" t="s">
        <v>8133</v>
      </c>
      <c r="H1218" t="s">
        <v>6076</v>
      </c>
      <c r="I1218" t="s">
        <v>5678</v>
      </c>
      <c r="J1218" t="s">
        <v>70</v>
      </c>
      <c r="K1218" t="s">
        <v>5836</v>
      </c>
      <c r="L1218" t="s">
        <v>6126</v>
      </c>
      <c r="M1218" t="s">
        <v>7664</v>
      </c>
    </row>
    <row r="1219" spans="1:13">
      <c r="A1219">
        <v>101143954</v>
      </c>
      <c r="B1219" t="s">
        <v>73</v>
      </c>
      <c r="C1219" t="s">
        <v>8134</v>
      </c>
      <c r="D1219" t="s">
        <v>193</v>
      </c>
      <c r="E1219" t="s">
        <v>265</v>
      </c>
      <c r="F1219" s="33">
        <v>46036</v>
      </c>
      <c r="G1219" t="s">
        <v>8060</v>
      </c>
      <c r="H1219" t="s">
        <v>5737</v>
      </c>
      <c r="I1219" t="s">
        <v>326</v>
      </c>
      <c r="J1219" t="s">
        <v>192</v>
      </c>
      <c r="K1219" t="s">
        <v>5748</v>
      </c>
      <c r="L1219" t="s">
        <v>5773</v>
      </c>
      <c r="M1219" t="s">
        <v>8135</v>
      </c>
    </row>
    <row r="1220" spans="1:13">
      <c r="A1220">
        <v>101146910</v>
      </c>
      <c r="B1220" t="s">
        <v>34</v>
      </c>
      <c r="C1220" t="s">
        <v>8136</v>
      </c>
      <c r="D1220" t="s">
        <v>104</v>
      </c>
      <c r="E1220" t="s">
        <v>104</v>
      </c>
      <c r="F1220" s="33">
        <v>46036</v>
      </c>
      <c r="G1220" t="s">
        <v>8137</v>
      </c>
      <c r="H1220" t="s">
        <v>5737</v>
      </c>
      <c r="I1220" t="s">
        <v>326</v>
      </c>
      <c r="J1220" t="s">
        <v>70</v>
      </c>
      <c r="K1220" t="s">
        <v>5728</v>
      </c>
      <c r="L1220" t="s">
        <v>5729</v>
      </c>
      <c r="M1220" t="s">
        <v>8138</v>
      </c>
    </row>
    <row r="1221" spans="1:13">
      <c r="A1221">
        <v>101150732</v>
      </c>
      <c r="B1221" t="s">
        <v>73</v>
      </c>
      <c r="C1221" t="s">
        <v>8134</v>
      </c>
      <c r="D1221" t="s">
        <v>193</v>
      </c>
      <c r="E1221" t="s">
        <v>265</v>
      </c>
      <c r="F1221" s="33">
        <v>46036</v>
      </c>
      <c r="G1221" t="s">
        <v>8139</v>
      </c>
      <c r="H1221" t="s">
        <v>67</v>
      </c>
      <c r="I1221" t="s">
        <v>5678</v>
      </c>
      <c r="J1221" t="s">
        <v>192</v>
      </c>
      <c r="K1221" t="s">
        <v>5748</v>
      </c>
      <c r="L1221" t="s">
        <v>5773</v>
      </c>
      <c r="M1221" t="s">
        <v>8135</v>
      </c>
    </row>
    <row r="1222" spans="1:13">
      <c r="A1222">
        <v>101146855</v>
      </c>
      <c r="B1222" t="s">
        <v>34</v>
      </c>
      <c r="C1222" t="s">
        <v>8140</v>
      </c>
      <c r="D1222" t="s">
        <v>39</v>
      </c>
      <c r="E1222" t="s">
        <v>119</v>
      </c>
      <c r="F1222" s="33">
        <v>46036</v>
      </c>
      <c r="G1222" t="s">
        <v>8028</v>
      </c>
      <c r="H1222" t="s">
        <v>5737</v>
      </c>
      <c r="I1222" t="s">
        <v>326</v>
      </c>
      <c r="J1222" t="s">
        <v>46</v>
      </c>
      <c r="K1222" t="s">
        <v>5738</v>
      </c>
      <c r="L1222" t="s">
        <v>5739</v>
      </c>
      <c r="M1222" t="s">
        <v>8141</v>
      </c>
    </row>
    <row r="1223" spans="1:13">
      <c r="A1223">
        <v>101142475</v>
      </c>
      <c r="B1223" t="s">
        <v>6270</v>
      </c>
      <c r="C1223" t="s">
        <v>8142</v>
      </c>
      <c r="D1223" t="s">
        <v>86</v>
      </c>
      <c r="E1223" t="s">
        <v>86</v>
      </c>
      <c r="F1223" s="33">
        <v>46036</v>
      </c>
      <c r="G1223" t="s">
        <v>8045</v>
      </c>
      <c r="H1223" t="s">
        <v>5705</v>
      </c>
      <c r="I1223" t="s">
        <v>326</v>
      </c>
      <c r="J1223" t="s">
        <v>46</v>
      </c>
      <c r="K1223" t="s">
        <v>5700</v>
      </c>
      <c r="L1223" t="s">
        <v>5701</v>
      </c>
      <c r="M1223" t="s">
        <v>8143</v>
      </c>
    </row>
    <row r="1224" spans="1:13">
      <c r="A1224">
        <v>101147898</v>
      </c>
      <c r="B1224" t="s">
        <v>127</v>
      </c>
      <c r="C1224" t="s">
        <v>8144</v>
      </c>
      <c r="D1224" t="s">
        <v>226</v>
      </c>
      <c r="E1224" t="s">
        <v>226</v>
      </c>
      <c r="F1224" s="33">
        <v>46036</v>
      </c>
      <c r="G1224" t="s">
        <v>8145</v>
      </c>
      <c r="H1224" t="s">
        <v>5737</v>
      </c>
      <c r="I1224" t="s">
        <v>326</v>
      </c>
      <c r="J1224" t="s">
        <v>136</v>
      </c>
      <c r="K1224" t="s">
        <v>5748</v>
      </c>
      <c r="L1224" t="s">
        <v>5773</v>
      </c>
      <c r="M1224" t="s">
        <v>8146</v>
      </c>
    </row>
    <row r="1225" spans="1:13">
      <c r="A1225">
        <v>101150819</v>
      </c>
      <c r="B1225" t="s">
        <v>5865</v>
      </c>
      <c r="C1225" t="s">
        <v>5866</v>
      </c>
      <c r="D1225" t="s">
        <v>193</v>
      </c>
      <c r="E1225" t="s">
        <v>193</v>
      </c>
      <c r="F1225" s="33">
        <v>46036</v>
      </c>
      <c r="G1225" t="s">
        <v>8147</v>
      </c>
      <c r="H1225" t="s">
        <v>6918</v>
      </c>
      <c r="I1225" t="s">
        <v>5678</v>
      </c>
      <c r="J1225" t="s">
        <v>192</v>
      </c>
      <c r="K1225" t="s">
        <v>5700</v>
      </c>
      <c r="L1225" t="s">
        <v>5723</v>
      </c>
      <c r="M1225" t="s">
        <v>5868</v>
      </c>
    </row>
    <row r="1226" spans="1:13">
      <c r="A1226">
        <v>101148912</v>
      </c>
      <c r="B1226" t="s">
        <v>204</v>
      </c>
      <c r="C1226" t="s">
        <v>5789</v>
      </c>
      <c r="D1226" t="s">
        <v>218</v>
      </c>
      <c r="E1226" t="s">
        <v>218</v>
      </c>
      <c r="F1226" s="33">
        <v>46036</v>
      </c>
      <c r="G1226" t="s">
        <v>8148</v>
      </c>
      <c r="H1226" t="s">
        <v>5722</v>
      </c>
      <c r="I1226" t="s">
        <v>5678</v>
      </c>
      <c r="J1226" t="s">
        <v>241</v>
      </c>
      <c r="K1226" t="s">
        <v>5711</v>
      </c>
      <c r="L1226" t="s">
        <v>5711</v>
      </c>
      <c r="M1226" t="s">
        <v>5790</v>
      </c>
    </row>
    <row r="1227" spans="1:13">
      <c r="A1227">
        <v>101150636</v>
      </c>
      <c r="B1227" t="s">
        <v>127</v>
      </c>
      <c r="C1227" t="s">
        <v>8149</v>
      </c>
      <c r="D1227" t="s">
        <v>131</v>
      </c>
      <c r="E1227" t="s">
        <v>131</v>
      </c>
      <c r="F1227" s="33">
        <v>46036</v>
      </c>
      <c r="G1227" t="s">
        <v>8150</v>
      </c>
      <c r="H1227" t="s">
        <v>67</v>
      </c>
      <c r="I1227" t="s">
        <v>5678</v>
      </c>
      <c r="J1227" t="s">
        <v>136</v>
      </c>
      <c r="K1227" t="s">
        <v>5748</v>
      </c>
      <c r="L1227" t="s">
        <v>5773</v>
      </c>
      <c r="M1227" t="s">
        <v>8151</v>
      </c>
    </row>
    <row r="1228" spans="1:13">
      <c r="A1228">
        <v>101150563</v>
      </c>
      <c r="B1228" t="s">
        <v>73</v>
      </c>
      <c r="C1228" t="s">
        <v>7876</v>
      </c>
      <c r="D1228" t="s">
        <v>161</v>
      </c>
      <c r="E1228" t="s">
        <v>161</v>
      </c>
      <c r="F1228" s="33">
        <v>46036</v>
      </c>
      <c r="G1228" t="s">
        <v>8152</v>
      </c>
      <c r="H1228" t="s">
        <v>67</v>
      </c>
      <c r="I1228" t="s">
        <v>5678</v>
      </c>
      <c r="J1228" t="s">
        <v>166</v>
      </c>
      <c r="K1228" t="s">
        <v>5748</v>
      </c>
      <c r="L1228" t="s">
        <v>5773</v>
      </c>
      <c r="M1228" t="s">
        <v>7878</v>
      </c>
    </row>
    <row r="1229" spans="1:13">
      <c r="A1229">
        <v>101141992</v>
      </c>
      <c r="B1229" t="s">
        <v>204</v>
      </c>
      <c r="C1229" t="s">
        <v>5789</v>
      </c>
      <c r="D1229" t="s">
        <v>218</v>
      </c>
      <c r="E1229" t="s">
        <v>218</v>
      </c>
      <c r="F1229" s="33">
        <v>46036</v>
      </c>
      <c r="G1229" t="s">
        <v>8153</v>
      </c>
      <c r="H1229" t="s">
        <v>5705</v>
      </c>
      <c r="I1229" t="s">
        <v>326</v>
      </c>
      <c r="J1229" t="s">
        <v>241</v>
      </c>
      <c r="K1229" t="s">
        <v>5711</v>
      </c>
      <c r="L1229" t="s">
        <v>5711</v>
      </c>
      <c r="M1229" t="s">
        <v>5790</v>
      </c>
    </row>
    <row r="1230" spans="1:13">
      <c r="A1230">
        <v>101142474</v>
      </c>
      <c r="B1230" t="s">
        <v>6270</v>
      </c>
      <c r="C1230" t="s">
        <v>8154</v>
      </c>
      <c r="D1230" t="s">
        <v>86</v>
      </c>
      <c r="E1230" t="s">
        <v>86</v>
      </c>
      <c r="F1230" s="33">
        <v>46036</v>
      </c>
      <c r="G1230" t="s">
        <v>8045</v>
      </c>
      <c r="H1230" t="s">
        <v>5705</v>
      </c>
      <c r="I1230" t="s">
        <v>326</v>
      </c>
      <c r="J1230" t="s">
        <v>46</v>
      </c>
      <c r="K1230" t="s">
        <v>5700</v>
      </c>
      <c r="L1230" t="s">
        <v>5701</v>
      </c>
      <c r="M1230" t="s">
        <v>8155</v>
      </c>
    </row>
    <row r="1231" spans="1:13">
      <c r="A1231">
        <v>101143409</v>
      </c>
      <c r="B1231" t="s">
        <v>5745</v>
      </c>
      <c r="C1231" t="s">
        <v>6480</v>
      </c>
      <c r="D1231" t="s">
        <v>215</v>
      </c>
      <c r="E1231" t="s">
        <v>215</v>
      </c>
      <c r="F1231" s="33">
        <v>46036</v>
      </c>
      <c r="G1231" t="s">
        <v>8156</v>
      </c>
      <c r="H1231" t="s">
        <v>5705</v>
      </c>
      <c r="I1231" t="s">
        <v>326</v>
      </c>
      <c r="J1231" t="s">
        <v>247</v>
      </c>
      <c r="K1231" t="s">
        <v>5738</v>
      </c>
      <c r="L1231" t="s">
        <v>5739</v>
      </c>
      <c r="M1231" t="s">
        <v>6482</v>
      </c>
    </row>
    <row r="1232" spans="1:13">
      <c r="A1232">
        <v>101142015</v>
      </c>
      <c r="B1232" t="s">
        <v>204</v>
      </c>
      <c r="C1232" t="s">
        <v>6441</v>
      </c>
      <c r="D1232" t="s">
        <v>220</v>
      </c>
      <c r="E1232" t="s">
        <v>220</v>
      </c>
      <c r="F1232" s="33">
        <v>46036</v>
      </c>
      <c r="G1232" t="s">
        <v>8157</v>
      </c>
      <c r="H1232" t="s">
        <v>5705</v>
      </c>
      <c r="I1232" t="s">
        <v>326</v>
      </c>
      <c r="J1232" t="s">
        <v>166</v>
      </c>
      <c r="K1232" t="s">
        <v>5711</v>
      </c>
      <c r="L1232" t="s">
        <v>5711</v>
      </c>
      <c r="M1232" t="s">
        <v>6443</v>
      </c>
    </row>
    <row r="1233" spans="1:13">
      <c r="A1233">
        <v>101146970</v>
      </c>
      <c r="B1233" t="s">
        <v>34</v>
      </c>
      <c r="C1233" t="s">
        <v>7677</v>
      </c>
      <c r="D1233" t="s">
        <v>39</v>
      </c>
      <c r="E1233" t="s">
        <v>119</v>
      </c>
      <c r="F1233" s="33">
        <v>46036</v>
      </c>
      <c r="G1233" t="s">
        <v>8028</v>
      </c>
      <c r="H1233" t="s">
        <v>5737</v>
      </c>
      <c r="I1233" t="s">
        <v>326</v>
      </c>
      <c r="J1233" t="s">
        <v>46</v>
      </c>
      <c r="K1233" t="s">
        <v>5738</v>
      </c>
      <c r="L1233" t="s">
        <v>5739</v>
      </c>
      <c r="M1233" t="s">
        <v>7679</v>
      </c>
    </row>
    <row r="1234" spans="1:13">
      <c r="A1234">
        <v>101150225</v>
      </c>
      <c r="B1234" t="s">
        <v>34</v>
      </c>
      <c r="C1234" t="s">
        <v>35</v>
      </c>
      <c r="D1234" t="s">
        <v>39</v>
      </c>
      <c r="E1234" t="s">
        <v>119</v>
      </c>
      <c r="F1234" s="33">
        <v>46035</v>
      </c>
      <c r="G1234" t="s">
        <v>8158</v>
      </c>
      <c r="H1234" t="s">
        <v>5805</v>
      </c>
      <c r="I1234" t="s">
        <v>5678</v>
      </c>
      <c r="J1234" t="s">
        <v>46</v>
      </c>
      <c r="K1234" t="s">
        <v>5728</v>
      </c>
      <c r="L1234" t="s">
        <v>5729</v>
      </c>
      <c r="M1234" t="s">
        <v>45</v>
      </c>
    </row>
    <row r="1235" spans="1:13">
      <c r="A1235">
        <v>101150190</v>
      </c>
      <c r="B1235" t="s">
        <v>109</v>
      </c>
      <c r="C1235" t="s">
        <v>8159</v>
      </c>
      <c r="D1235" t="s">
        <v>39</v>
      </c>
      <c r="E1235" t="s">
        <v>7915</v>
      </c>
      <c r="F1235" s="33">
        <v>46035</v>
      </c>
      <c r="G1235" t="s">
        <v>8160</v>
      </c>
      <c r="H1235" t="s">
        <v>5727</v>
      </c>
      <c r="I1235" t="s">
        <v>5678</v>
      </c>
      <c r="J1235" t="s">
        <v>46</v>
      </c>
      <c r="K1235" t="s">
        <v>5748</v>
      </c>
      <c r="L1235" t="s">
        <v>6045</v>
      </c>
      <c r="M1235" t="s">
        <v>8161</v>
      </c>
    </row>
    <row r="1236" spans="1:13">
      <c r="A1236">
        <v>101150286</v>
      </c>
      <c r="B1236" t="s">
        <v>73</v>
      </c>
      <c r="C1236" t="s">
        <v>8162</v>
      </c>
      <c r="D1236" t="s">
        <v>221</v>
      </c>
      <c r="E1236" t="s">
        <v>221</v>
      </c>
      <c r="F1236" s="33">
        <v>46035</v>
      </c>
      <c r="G1236" t="s">
        <v>8163</v>
      </c>
      <c r="H1236" t="s">
        <v>67</v>
      </c>
      <c r="I1236" t="s">
        <v>5678</v>
      </c>
      <c r="J1236" t="s">
        <v>247</v>
      </c>
      <c r="K1236" t="s">
        <v>5738</v>
      </c>
      <c r="L1236" t="s">
        <v>5739</v>
      </c>
      <c r="M1236" t="s">
        <v>8164</v>
      </c>
    </row>
    <row r="1237" spans="1:13">
      <c r="A1237">
        <v>101141760</v>
      </c>
      <c r="B1237" t="s">
        <v>82</v>
      </c>
      <c r="C1237" t="s">
        <v>6842</v>
      </c>
      <c r="D1237" t="s">
        <v>99</v>
      </c>
      <c r="E1237" t="s">
        <v>99</v>
      </c>
      <c r="F1237" s="33">
        <v>46035</v>
      </c>
      <c r="G1237" t="s">
        <v>8165</v>
      </c>
      <c r="H1237" t="s">
        <v>5705</v>
      </c>
      <c r="I1237" t="s">
        <v>326</v>
      </c>
      <c r="J1237" t="s">
        <v>46</v>
      </c>
      <c r="K1237" t="s">
        <v>5711</v>
      </c>
      <c r="L1237" t="s">
        <v>5711</v>
      </c>
      <c r="M1237" t="s">
        <v>6844</v>
      </c>
    </row>
    <row r="1238" spans="1:13">
      <c r="A1238">
        <v>101150245</v>
      </c>
      <c r="B1238" t="s">
        <v>34</v>
      </c>
      <c r="C1238" t="s">
        <v>6406</v>
      </c>
      <c r="D1238" t="s">
        <v>153</v>
      </c>
      <c r="E1238" t="s">
        <v>153</v>
      </c>
      <c r="F1238" s="33">
        <v>46035</v>
      </c>
      <c r="G1238" t="s">
        <v>8166</v>
      </c>
      <c r="H1238" t="s">
        <v>5969</v>
      </c>
      <c r="I1238" t="s">
        <v>5678</v>
      </c>
      <c r="J1238" t="s">
        <v>70</v>
      </c>
      <c r="K1238" t="s">
        <v>5728</v>
      </c>
      <c r="L1238" t="s">
        <v>5729</v>
      </c>
      <c r="M1238" t="s">
        <v>6408</v>
      </c>
    </row>
    <row r="1239" spans="1:13">
      <c r="A1239">
        <v>101150223</v>
      </c>
      <c r="B1239" t="s">
        <v>5745</v>
      </c>
      <c r="C1239" t="s">
        <v>7662</v>
      </c>
      <c r="D1239" t="s">
        <v>64</v>
      </c>
      <c r="E1239" t="s">
        <v>64</v>
      </c>
      <c r="F1239" s="33">
        <v>46035</v>
      </c>
      <c r="G1239" t="s">
        <v>8167</v>
      </c>
      <c r="H1239" t="s">
        <v>6076</v>
      </c>
      <c r="I1239" t="s">
        <v>5678</v>
      </c>
      <c r="J1239" t="s">
        <v>70</v>
      </c>
      <c r="K1239" t="s">
        <v>5836</v>
      </c>
      <c r="L1239" t="s">
        <v>6126</v>
      </c>
      <c r="M1239" t="s">
        <v>7664</v>
      </c>
    </row>
    <row r="1240" spans="1:13">
      <c r="A1240">
        <v>101142011</v>
      </c>
      <c r="B1240" t="s">
        <v>204</v>
      </c>
      <c r="C1240" t="s">
        <v>7981</v>
      </c>
      <c r="D1240" t="s">
        <v>219</v>
      </c>
      <c r="E1240" t="s">
        <v>219</v>
      </c>
      <c r="F1240" s="33">
        <v>46035</v>
      </c>
      <c r="G1240" t="s">
        <v>8168</v>
      </c>
      <c r="H1240" t="s">
        <v>5705</v>
      </c>
      <c r="I1240" t="s">
        <v>326</v>
      </c>
      <c r="J1240" t="s">
        <v>241</v>
      </c>
      <c r="K1240" t="s">
        <v>5700</v>
      </c>
      <c r="L1240" t="s">
        <v>5701</v>
      </c>
      <c r="M1240" t="s">
        <v>7983</v>
      </c>
    </row>
    <row r="1241" spans="1:13">
      <c r="A1241">
        <v>101149976</v>
      </c>
      <c r="B1241" t="s">
        <v>127</v>
      </c>
      <c r="C1241" t="s">
        <v>8029</v>
      </c>
      <c r="D1241" t="s">
        <v>131</v>
      </c>
      <c r="E1241" t="s">
        <v>131</v>
      </c>
      <c r="F1241" s="33">
        <v>46035</v>
      </c>
      <c r="G1241" t="s">
        <v>8169</v>
      </c>
      <c r="H1241" t="s">
        <v>67</v>
      </c>
      <c r="I1241" t="s">
        <v>5678</v>
      </c>
      <c r="J1241" t="s">
        <v>136</v>
      </c>
      <c r="K1241" t="s">
        <v>5748</v>
      </c>
      <c r="L1241" t="s">
        <v>5773</v>
      </c>
      <c r="M1241" t="s">
        <v>8031</v>
      </c>
    </row>
    <row r="1242" spans="1:13">
      <c r="A1242">
        <v>101147030</v>
      </c>
      <c r="B1242" t="s">
        <v>82</v>
      </c>
      <c r="C1242" t="s">
        <v>6842</v>
      </c>
      <c r="D1242" t="s">
        <v>99</v>
      </c>
      <c r="E1242" t="s">
        <v>99</v>
      </c>
      <c r="F1242" s="33">
        <v>46035</v>
      </c>
      <c r="G1242" t="s">
        <v>8170</v>
      </c>
      <c r="H1242" t="s">
        <v>5777</v>
      </c>
      <c r="I1242" t="s">
        <v>5678</v>
      </c>
      <c r="J1242" t="s">
        <v>46</v>
      </c>
      <c r="K1242" t="s">
        <v>5711</v>
      </c>
      <c r="L1242" t="s">
        <v>5711</v>
      </c>
      <c r="M1242" t="s">
        <v>6844</v>
      </c>
    </row>
    <row r="1243" spans="1:13">
      <c r="A1243">
        <v>101150218</v>
      </c>
      <c r="B1243" t="s">
        <v>127</v>
      </c>
      <c r="C1243" t="s">
        <v>128</v>
      </c>
      <c r="D1243" t="s">
        <v>131</v>
      </c>
      <c r="E1243" t="s">
        <v>131</v>
      </c>
      <c r="F1243" s="33">
        <v>46035</v>
      </c>
      <c r="G1243" t="s">
        <v>8171</v>
      </c>
      <c r="H1243" t="s">
        <v>5727</v>
      </c>
      <c r="I1243" t="s">
        <v>5678</v>
      </c>
      <c r="J1243" t="s">
        <v>136</v>
      </c>
      <c r="K1243" t="s">
        <v>5748</v>
      </c>
      <c r="L1243" t="s">
        <v>5749</v>
      </c>
      <c r="M1243" t="s">
        <v>135</v>
      </c>
    </row>
    <row r="1244" spans="1:13">
      <c r="A1244">
        <v>101150250</v>
      </c>
      <c r="B1244" t="s">
        <v>5745</v>
      </c>
      <c r="C1244" t="s">
        <v>7300</v>
      </c>
      <c r="D1244" t="s">
        <v>221</v>
      </c>
      <c r="E1244" t="s">
        <v>221</v>
      </c>
      <c r="F1244" s="33">
        <v>46035</v>
      </c>
      <c r="G1244" t="s">
        <v>8172</v>
      </c>
      <c r="H1244" t="s">
        <v>67</v>
      </c>
      <c r="I1244" t="s">
        <v>5678</v>
      </c>
      <c r="J1244" t="s">
        <v>247</v>
      </c>
      <c r="K1244" t="s">
        <v>5836</v>
      </c>
      <c r="L1244" t="s">
        <v>5837</v>
      </c>
      <c r="M1244" t="s">
        <v>7301</v>
      </c>
    </row>
    <row r="1245" spans="1:13">
      <c r="A1245">
        <v>101150203</v>
      </c>
      <c r="B1245" t="s">
        <v>5993</v>
      </c>
      <c r="C1245" t="s">
        <v>7041</v>
      </c>
      <c r="D1245" t="s">
        <v>86</v>
      </c>
      <c r="E1245" t="s">
        <v>86</v>
      </c>
      <c r="F1245" s="33">
        <v>46035</v>
      </c>
      <c r="G1245" t="s">
        <v>8173</v>
      </c>
      <c r="H1245" t="s">
        <v>8174</v>
      </c>
      <c r="I1245" t="s">
        <v>5678</v>
      </c>
      <c r="J1245" t="s">
        <v>46</v>
      </c>
      <c r="K1245" t="s">
        <v>5700</v>
      </c>
      <c r="L1245" t="s">
        <v>5701</v>
      </c>
      <c r="M1245" t="s">
        <v>7042</v>
      </c>
    </row>
    <row r="1246" spans="1:13">
      <c r="A1246">
        <v>101149680</v>
      </c>
      <c r="B1246" t="s">
        <v>5745</v>
      </c>
      <c r="C1246" t="s">
        <v>6074</v>
      </c>
      <c r="D1246" t="s">
        <v>193</v>
      </c>
      <c r="E1246" t="s">
        <v>193</v>
      </c>
      <c r="F1246" s="33">
        <v>46035</v>
      </c>
      <c r="G1246" t="s">
        <v>8175</v>
      </c>
      <c r="H1246" t="s">
        <v>6076</v>
      </c>
      <c r="I1246" t="s">
        <v>5678</v>
      </c>
      <c r="J1246" t="s">
        <v>192</v>
      </c>
      <c r="K1246" t="s">
        <v>5748</v>
      </c>
      <c r="L1246" t="s">
        <v>5749</v>
      </c>
      <c r="M1246" t="s">
        <v>6077</v>
      </c>
    </row>
    <row r="1247" spans="1:13">
      <c r="A1247">
        <v>101149559</v>
      </c>
      <c r="B1247" t="s">
        <v>7195</v>
      </c>
      <c r="C1247" t="s">
        <v>8176</v>
      </c>
      <c r="D1247" t="s">
        <v>265</v>
      </c>
      <c r="E1247" t="s">
        <v>265</v>
      </c>
      <c r="F1247" s="33">
        <v>46035</v>
      </c>
      <c r="G1247" t="s">
        <v>8177</v>
      </c>
      <c r="H1247" t="s">
        <v>5799</v>
      </c>
      <c r="I1247" t="s">
        <v>5678</v>
      </c>
      <c r="J1247" t="s">
        <v>192</v>
      </c>
      <c r="M1247" t="s">
        <v>8178</v>
      </c>
    </row>
    <row r="1248" spans="1:13">
      <c r="A1248">
        <v>101150247</v>
      </c>
      <c r="B1248" t="s">
        <v>34</v>
      </c>
      <c r="C1248" t="s">
        <v>7357</v>
      </c>
      <c r="D1248" t="s">
        <v>153</v>
      </c>
      <c r="E1248" t="s">
        <v>153</v>
      </c>
      <c r="F1248" s="33">
        <v>46035</v>
      </c>
      <c r="G1248" t="s">
        <v>8179</v>
      </c>
      <c r="H1248" t="s">
        <v>67</v>
      </c>
      <c r="I1248" t="s">
        <v>5678</v>
      </c>
      <c r="J1248" t="s">
        <v>70</v>
      </c>
      <c r="K1248" t="s">
        <v>5728</v>
      </c>
      <c r="L1248" t="s">
        <v>5729</v>
      </c>
      <c r="M1248" t="s">
        <v>7359</v>
      </c>
    </row>
    <row r="1249" spans="1:13">
      <c r="A1249">
        <v>101149809</v>
      </c>
      <c r="B1249" t="s">
        <v>34</v>
      </c>
      <c r="C1249" t="s">
        <v>8115</v>
      </c>
      <c r="D1249" t="s">
        <v>104</v>
      </c>
      <c r="E1249" t="s">
        <v>104</v>
      </c>
      <c r="F1249" s="33">
        <v>46035</v>
      </c>
      <c r="G1249" t="s">
        <v>8180</v>
      </c>
      <c r="I1249" t="s">
        <v>5678</v>
      </c>
      <c r="J1249" t="s">
        <v>70</v>
      </c>
      <c r="K1249" t="s">
        <v>5728</v>
      </c>
      <c r="L1249" t="s">
        <v>5729</v>
      </c>
      <c r="M1249" t="s">
        <v>8117</v>
      </c>
    </row>
    <row r="1250" spans="1:13">
      <c r="A1250">
        <v>101150269</v>
      </c>
      <c r="B1250" t="s">
        <v>73</v>
      </c>
      <c r="C1250" t="s">
        <v>6218</v>
      </c>
      <c r="D1250" t="s">
        <v>64</v>
      </c>
      <c r="E1250" t="s">
        <v>64</v>
      </c>
      <c r="F1250" s="33">
        <v>46035</v>
      </c>
      <c r="G1250" t="s">
        <v>8181</v>
      </c>
      <c r="H1250" t="s">
        <v>6220</v>
      </c>
      <c r="I1250" t="s">
        <v>5678</v>
      </c>
      <c r="J1250" t="s">
        <v>70</v>
      </c>
      <c r="K1250" t="s">
        <v>5728</v>
      </c>
      <c r="L1250" t="s">
        <v>5729</v>
      </c>
      <c r="M1250" t="s">
        <v>6221</v>
      </c>
    </row>
    <row r="1251" spans="1:13">
      <c r="A1251">
        <v>101142362</v>
      </c>
      <c r="B1251" t="s">
        <v>5998</v>
      </c>
      <c r="C1251" t="s">
        <v>6912</v>
      </c>
      <c r="D1251" t="s">
        <v>99</v>
      </c>
      <c r="E1251" t="s">
        <v>99</v>
      </c>
      <c r="F1251" s="33">
        <v>46035</v>
      </c>
      <c r="G1251" t="s">
        <v>8182</v>
      </c>
      <c r="H1251" t="s">
        <v>5705</v>
      </c>
      <c r="I1251" t="s">
        <v>326</v>
      </c>
      <c r="J1251" t="s">
        <v>46</v>
      </c>
      <c r="K1251" t="s">
        <v>5711</v>
      </c>
      <c r="L1251" t="s">
        <v>5711</v>
      </c>
      <c r="M1251" t="s">
        <v>6913</v>
      </c>
    </row>
    <row r="1252" spans="1:13">
      <c r="A1252">
        <v>101142428</v>
      </c>
      <c r="B1252" t="s">
        <v>5707</v>
      </c>
      <c r="C1252" t="s">
        <v>8183</v>
      </c>
      <c r="D1252" t="s">
        <v>220</v>
      </c>
      <c r="E1252" t="s">
        <v>220</v>
      </c>
      <c r="F1252" s="33">
        <v>46035</v>
      </c>
      <c r="G1252" t="s">
        <v>8184</v>
      </c>
      <c r="H1252" t="s">
        <v>5705</v>
      </c>
      <c r="I1252" t="s">
        <v>326</v>
      </c>
      <c r="J1252" t="s">
        <v>166</v>
      </c>
      <c r="K1252" t="s">
        <v>5700</v>
      </c>
      <c r="L1252" t="s">
        <v>5701</v>
      </c>
      <c r="M1252" t="s">
        <v>8185</v>
      </c>
    </row>
    <row r="1253" spans="1:13">
      <c r="A1253">
        <v>101142151</v>
      </c>
      <c r="B1253" t="s">
        <v>195</v>
      </c>
      <c r="C1253" t="s">
        <v>8186</v>
      </c>
      <c r="D1253" t="s">
        <v>219</v>
      </c>
      <c r="E1253" t="s">
        <v>219</v>
      </c>
      <c r="F1253" s="33">
        <v>46035</v>
      </c>
      <c r="G1253" t="s">
        <v>8168</v>
      </c>
      <c r="H1253" t="s">
        <v>5705</v>
      </c>
      <c r="I1253" t="s">
        <v>326</v>
      </c>
      <c r="J1253" t="s">
        <v>241</v>
      </c>
      <c r="K1253" t="s">
        <v>5700</v>
      </c>
      <c r="L1253" t="s">
        <v>5733</v>
      </c>
      <c r="M1253" t="s">
        <v>8187</v>
      </c>
    </row>
    <row r="1254" spans="1:13">
      <c r="A1254">
        <v>101150302</v>
      </c>
      <c r="B1254" t="s">
        <v>204</v>
      </c>
      <c r="C1254" t="s">
        <v>8188</v>
      </c>
      <c r="D1254" t="s">
        <v>64</v>
      </c>
      <c r="E1254" t="s">
        <v>64</v>
      </c>
      <c r="F1254" s="33">
        <v>46035</v>
      </c>
      <c r="G1254" t="s">
        <v>8189</v>
      </c>
      <c r="H1254" t="s">
        <v>6150</v>
      </c>
      <c r="I1254" t="s">
        <v>5678</v>
      </c>
      <c r="J1254" t="s">
        <v>70</v>
      </c>
      <c r="K1254" t="s">
        <v>5700</v>
      </c>
      <c r="L1254" t="s">
        <v>5701</v>
      </c>
      <c r="M1254" t="s">
        <v>8190</v>
      </c>
    </row>
    <row r="1255" spans="1:13">
      <c r="A1255">
        <v>101150521</v>
      </c>
      <c r="B1255" t="s">
        <v>109</v>
      </c>
      <c r="C1255" t="s">
        <v>6774</v>
      </c>
      <c r="D1255" t="s">
        <v>220</v>
      </c>
      <c r="E1255" t="s">
        <v>220</v>
      </c>
      <c r="F1255" s="33">
        <v>46035</v>
      </c>
      <c r="G1255" t="s">
        <v>8191</v>
      </c>
      <c r="H1255" t="s">
        <v>8192</v>
      </c>
      <c r="I1255" t="s">
        <v>5678</v>
      </c>
      <c r="J1255" t="s">
        <v>166</v>
      </c>
      <c r="K1255" t="s">
        <v>5748</v>
      </c>
      <c r="L1255" t="s">
        <v>5773</v>
      </c>
      <c r="M1255" t="s">
        <v>6775</v>
      </c>
    </row>
    <row r="1256" spans="1:13">
      <c r="A1256">
        <v>101149808</v>
      </c>
      <c r="B1256" t="s">
        <v>127</v>
      </c>
      <c r="C1256" t="s">
        <v>6256</v>
      </c>
      <c r="D1256" t="s">
        <v>119</v>
      </c>
      <c r="E1256" t="s">
        <v>119</v>
      </c>
      <c r="F1256" s="33">
        <v>46035</v>
      </c>
      <c r="G1256" t="s">
        <v>8193</v>
      </c>
      <c r="H1256" t="s">
        <v>5912</v>
      </c>
      <c r="I1256" t="s">
        <v>5678</v>
      </c>
      <c r="J1256" t="s">
        <v>46</v>
      </c>
      <c r="K1256" t="s">
        <v>5748</v>
      </c>
      <c r="L1256" t="s">
        <v>5773</v>
      </c>
      <c r="M1256" t="s">
        <v>6258</v>
      </c>
    </row>
    <row r="1257" spans="1:13">
      <c r="A1257">
        <v>101150251</v>
      </c>
      <c r="B1257" t="s">
        <v>5745</v>
      </c>
      <c r="C1257" t="s">
        <v>6462</v>
      </c>
      <c r="D1257" t="s">
        <v>221</v>
      </c>
      <c r="E1257" t="s">
        <v>221</v>
      </c>
      <c r="F1257" s="33">
        <v>46035</v>
      </c>
      <c r="G1257" t="s">
        <v>8194</v>
      </c>
      <c r="H1257" t="s">
        <v>5727</v>
      </c>
      <c r="I1257" t="s">
        <v>5678</v>
      </c>
      <c r="J1257" t="s">
        <v>247</v>
      </c>
      <c r="K1257" t="s">
        <v>5748</v>
      </c>
      <c r="L1257" t="s">
        <v>6454</v>
      </c>
      <c r="M1257" t="s">
        <v>6464</v>
      </c>
    </row>
    <row r="1258" spans="1:13">
      <c r="A1258">
        <v>101143225</v>
      </c>
      <c r="B1258" t="s">
        <v>503</v>
      </c>
      <c r="C1258" t="s">
        <v>8195</v>
      </c>
      <c r="D1258" t="s">
        <v>86</v>
      </c>
      <c r="E1258" t="s">
        <v>86</v>
      </c>
      <c r="F1258" s="33">
        <v>46035</v>
      </c>
      <c r="G1258" t="s">
        <v>8124</v>
      </c>
      <c r="H1258" t="s">
        <v>5705</v>
      </c>
      <c r="I1258" t="s">
        <v>326</v>
      </c>
      <c r="J1258" t="s">
        <v>46</v>
      </c>
      <c r="K1258" t="s">
        <v>5700</v>
      </c>
      <c r="L1258" t="s">
        <v>5723</v>
      </c>
      <c r="M1258" t="s">
        <v>8196</v>
      </c>
    </row>
    <row r="1259" spans="1:13">
      <c r="A1259">
        <v>101142010</v>
      </c>
      <c r="B1259" t="s">
        <v>204</v>
      </c>
      <c r="C1259" t="s">
        <v>6334</v>
      </c>
      <c r="D1259" t="s">
        <v>193</v>
      </c>
      <c r="E1259" t="s">
        <v>193</v>
      </c>
      <c r="F1259" s="33">
        <v>46035</v>
      </c>
      <c r="G1259" t="s">
        <v>8099</v>
      </c>
      <c r="H1259" t="s">
        <v>5705</v>
      </c>
      <c r="I1259" t="s">
        <v>326</v>
      </c>
      <c r="J1259" t="s">
        <v>192</v>
      </c>
      <c r="K1259" t="s">
        <v>5700</v>
      </c>
      <c r="L1259" t="s">
        <v>5701</v>
      </c>
      <c r="M1259" t="s">
        <v>6336</v>
      </c>
    </row>
    <row r="1260" spans="1:13">
      <c r="A1260">
        <v>101148344</v>
      </c>
      <c r="B1260" t="s">
        <v>5782</v>
      </c>
      <c r="C1260" t="s">
        <v>8197</v>
      </c>
      <c r="D1260" t="s">
        <v>215</v>
      </c>
      <c r="E1260" t="s">
        <v>215</v>
      </c>
      <c r="F1260" s="33">
        <v>46035</v>
      </c>
      <c r="G1260" t="s">
        <v>8198</v>
      </c>
      <c r="H1260" t="s">
        <v>5794</v>
      </c>
      <c r="I1260" t="s">
        <v>5678</v>
      </c>
      <c r="J1260" t="s">
        <v>247</v>
      </c>
      <c r="K1260" t="s">
        <v>5700</v>
      </c>
      <c r="L1260" t="s">
        <v>5701</v>
      </c>
      <c r="M1260" t="s">
        <v>8199</v>
      </c>
    </row>
    <row r="1261" spans="1:13">
      <c r="A1261">
        <v>101142025</v>
      </c>
      <c r="B1261" t="s">
        <v>204</v>
      </c>
      <c r="C1261" t="s">
        <v>6727</v>
      </c>
      <c r="D1261" t="s">
        <v>226</v>
      </c>
      <c r="E1261" t="s">
        <v>226</v>
      </c>
      <c r="F1261" s="33">
        <v>46035</v>
      </c>
      <c r="G1261" t="s">
        <v>8111</v>
      </c>
      <c r="H1261" t="s">
        <v>5705</v>
      </c>
      <c r="I1261" t="s">
        <v>326</v>
      </c>
      <c r="J1261" t="s">
        <v>136</v>
      </c>
      <c r="K1261" t="s">
        <v>5700</v>
      </c>
      <c r="L1261" t="s">
        <v>5701</v>
      </c>
      <c r="M1261" t="s">
        <v>6729</v>
      </c>
    </row>
    <row r="1262" spans="1:13">
      <c r="A1262">
        <v>101144961</v>
      </c>
      <c r="B1262" t="s">
        <v>73</v>
      </c>
      <c r="C1262" t="s">
        <v>5834</v>
      </c>
      <c r="D1262" t="s">
        <v>99</v>
      </c>
      <c r="E1262" t="s">
        <v>99</v>
      </c>
      <c r="F1262" s="33">
        <v>46035</v>
      </c>
      <c r="G1262" t="s">
        <v>8101</v>
      </c>
      <c r="H1262" t="s">
        <v>5737</v>
      </c>
      <c r="I1262" t="s">
        <v>326</v>
      </c>
      <c r="J1262" t="s">
        <v>46</v>
      </c>
      <c r="K1262" t="s">
        <v>5836</v>
      </c>
      <c r="L1262" t="s">
        <v>5837</v>
      </c>
      <c r="M1262" t="s">
        <v>5838</v>
      </c>
    </row>
    <row r="1263" spans="1:13">
      <c r="A1263">
        <v>101150206</v>
      </c>
      <c r="B1263" t="s">
        <v>34</v>
      </c>
      <c r="C1263" t="s">
        <v>7298</v>
      </c>
      <c r="D1263" t="s">
        <v>119</v>
      </c>
      <c r="E1263" t="s">
        <v>119</v>
      </c>
      <c r="F1263" s="33">
        <v>46035</v>
      </c>
      <c r="G1263" t="s">
        <v>8200</v>
      </c>
      <c r="H1263" t="s">
        <v>6103</v>
      </c>
      <c r="I1263" t="s">
        <v>5678</v>
      </c>
      <c r="J1263" t="s">
        <v>46</v>
      </c>
      <c r="K1263" t="s">
        <v>5738</v>
      </c>
      <c r="L1263" t="s">
        <v>5739</v>
      </c>
      <c r="M1263" t="s">
        <v>7299</v>
      </c>
    </row>
    <row r="1264" spans="1:13">
      <c r="A1264">
        <v>101150004</v>
      </c>
      <c r="B1264" t="s">
        <v>195</v>
      </c>
      <c r="C1264" t="s">
        <v>6818</v>
      </c>
      <c r="D1264" t="s">
        <v>215</v>
      </c>
      <c r="E1264" t="s">
        <v>215</v>
      </c>
      <c r="F1264" s="33">
        <v>46035</v>
      </c>
      <c r="G1264" t="s">
        <v>8201</v>
      </c>
      <c r="H1264" t="s">
        <v>5722</v>
      </c>
      <c r="I1264" t="s">
        <v>5678</v>
      </c>
      <c r="J1264" t="s">
        <v>247</v>
      </c>
      <c r="K1264" t="s">
        <v>5700</v>
      </c>
      <c r="L1264" t="s">
        <v>5733</v>
      </c>
      <c r="M1264" t="s">
        <v>6821</v>
      </c>
    </row>
    <row r="1265" spans="1:13">
      <c r="A1265">
        <v>101150405</v>
      </c>
      <c r="B1265" t="s">
        <v>6007</v>
      </c>
      <c r="C1265" t="s">
        <v>6496</v>
      </c>
      <c r="D1265" t="s">
        <v>219</v>
      </c>
      <c r="E1265" t="s">
        <v>219</v>
      </c>
      <c r="F1265" s="33">
        <v>46035</v>
      </c>
      <c r="G1265" t="s">
        <v>8202</v>
      </c>
      <c r="H1265" t="s">
        <v>5727</v>
      </c>
      <c r="I1265" t="s">
        <v>5678</v>
      </c>
      <c r="J1265" t="s">
        <v>241</v>
      </c>
      <c r="K1265" t="s">
        <v>5728</v>
      </c>
      <c r="L1265" t="s">
        <v>5753</v>
      </c>
      <c r="M1265" t="s">
        <v>6498</v>
      </c>
    </row>
    <row r="1266" spans="1:13">
      <c r="A1266">
        <v>101142033</v>
      </c>
      <c r="B1266" t="s">
        <v>204</v>
      </c>
      <c r="C1266" t="s">
        <v>6014</v>
      </c>
      <c r="D1266" t="s">
        <v>161</v>
      </c>
      <c r="E1266" t="s">
        <v>161</v>
      </c>
      <c r="F1266" s="33">
        <v>46035</v>
      </c>
      <c r="G1266" t="s">
        <v>8203</v>
      </c>
      <c r="H1266" t="s">
        <v>5705</v>
      </c>
      <c r="I1266" t="s">
        <v>326</v>
      </c>
      <c r="J1266" t="s">
        <v>166</v>
      </c>
      <c r="K1266" t="s">
        <v>5700</v>
      </c>
      <c r="L1266" t="s">
        <v>5733</v>
      </c>
      <c r="M1266" t="s">
        <v>6016</v>
      </c>
    </row>
    <row r="1267" spans="1:13">
      <c r="A1267">
        <v>101149673</v>
      </c>
      <c r="B1267" t="s">
        <v>5745</v>
      </c>
      <c r="C1267" t="s">
        <v>8106</v>
      </c>
      <c r="D1267" t="s">
        <v>238</v>
      </c>
      <c r="E1267" t="s">
        <v>238</v>
      </c>
      <c r="F1267" s="33">
        <v>46035</v>
      </c>
      <c r="G1267" t="s">
        <v>8204</v>
      </c>
      <c r="H1267" t="s">
        <v>8205</v>
      </c>
      <c r="I1267" t="s">
        <v>5678</v>
      </c>
      <c r="J1267" t="s">
        <v>136</v>
      </c>
      <c r="K1267" t="s">
        <v>5836</v>
      </c>
      <c r="L1267" t="s">
        <v>6126</v>
      </c>
      <c r="M1267" t="s">
        <v>8108</v>
      </c>
    </row>
    <row r="1268" spans="1:13">
      <c r="A1268">
        <v>101141946</v>
      </c>
      <c r="B1268" t="s">
        <v>177</v>
      </c>
      <c r="C1268" t="s">
        <v>6884</v>
      </c>
      <c r="D1268" t="s">
        <v>86</v>
      </c>
      <c r="E1268" t="s">
        <v>86</v>
      </c>
      <c r="F1268" s="33">
        <v>46035</v>
      </c>
      <c r="G1268" t="s">
        <v>8124</v>
      </c>
      <c r="H1268" t="s">
        <v>5705</v>
      </c>
      <c r="I1268" t="s">
        <v>326</v>
      </c>
      <c r="J1268" t="s">
        <v>46</v>
      </c>
      <c r="K1268" t="s">
        <v>5700</v>
      </c>
      <c r="L1268" t="s">
        <v>5733</v>
      </c>
      <c r="M1268" t="s">
        <v>6886</v>
      </c>
    </row>
    <row r="1269" spans="1:13">
      <c r="A1269">
        <v>101142906</v>
      </c>
      <c r="B1269" t="s">
        <v>6794</v>
      </c>
      <c r="C1269" t="s">
        <v>6795</v>
      </c>
      <c r="D1269" t="s">
        <v>220</v>
      </c>
      <c r="E1269" t="s">
        <v>220</v>
      </c>
      <c r="F1269" s="33">
        <v>46035</v>
      </c>
      <c r="G1269" t="s">
        <v>8206</v>
      </c>
      <c r="H1269" t="s">
        <v>5705</v>
      </c>
      <c r="I1269" t="s">
        <v>326</v>
      </c>
      <c r="J1269" t="s">
        <v>166</v>
      </c>
      <c r="K1269" t="s">
        <v>5711</v>
      </c>
      <c r="L1269" t="s">
        <v>5711</v>
      </c>
      <c r="M1269" t="s">
        <v>6797</v>
      </c>
    </row>
    <row r="1270" spans="1:13">
      <c r="A1270">
        <v>101142006</v>
      </c>
      <c r="B1270" t="s">
        <v>204</v>
      </c>
      <c r="C1270" t="s">
        <v>6875</v>
      </c>
      <c r="D1270" t="s">
        <v>265</v>
      </c>
      <c r="E1270" t="s">
        <v>265</v>
      </c>
      <c r="F1270" s="33">
        <v>46035</v>
      </c>
      <c r="G1270" t="s">
        <v>8153</v>
      </c>
      <c r="H1270" t="s">
        <v>5705</v>
      </c>
      <c r="I1270" t="s">
        <v>326</v>
      </c>
      <c r="J1270" t="s">
        <v>192</v>
      </c>
      <c r="K1270" t="s">
        <v>5711</v>
      </c>
      <c r="L1270" t="s">
        <v>5711</v>
      </c>
      <c r="M1270" t="s">
        <v>6876</v>
      </c>
    </row>
    <row r="1271" spans="1:13">
      <c r="A1271">
        <v>101141997</v>
      </c>
      <c r="B1271" t="s">
        <v>204</v>
      </c>
      <c r="C1271" t="s">
        <v>8207</v>
      </c>
      <c r="D1271" t="s">
        <v>161</v>
      </c>
      <c r="E1271" t="s">
        <v>161</v>
      </c>
      <c r="F1271" s="33">
        <v>46035</v>
      </c>
      <c r="G1271" t="s">
        <v>8208</v>
      </c>
      <c r="H1271" t="s">
        <v>5705</v>
      </c>
      <c r="I1271" t="s">
        <v>326</v>
      </c>
      <c r="J1271" t="s">
        <v>166</v>
      </c>
      <c r="K1271" t="s">
        <v>5700</v>
      </c>
      <c r="L1271" t="s">
        <v>5701</v>
      </c>
      <c r="M1271" t="s">
        <v>8209</v>
      </c>
    </row>
    <row r="1272" spans="1:13">
      <c r="A1272">
        <v>101150283</v>
      </c>
      <c r="B1272" t="s">
        <v>73</v>
      </c>
      <c r="C1272" t="s">
        <v>330</v>
      </c>
      <c r="D1272" t="s">
        <v>242</v>
      </c>
      <c r="E1272" t="s">
        <v>242</v>
      </c>
      <c r="F1272" s="33">
        <v>46035</v>
      </c>
      <c r="G1272" t="s">
        <v>8210</v>
      </c>
      <c r="H1272" t="s">
        <v>67</v>
      </c>
      <c r="I1272" t="s">
        <v>5678</v>
      </c>
      <c r="J1272" t="s">
        <v>241</v>
      </c>
      <c r="K1272" t="s">
        <v>5748</v>
      </c>
      <c r="L1272" t="s">
        <v>5773</v>
      </c>
      <c r="M1272" t="s">
        <v>8211</v>
      </c>
    </row>
    <row r="1273" spans="1:13">
      <c r="A1273">
        <v>101150303</v>
      </c>
      <c r="B1273" t="s">
        <v>73</v>
      </c>
      <c r="C1273" t="s">
        <v>8212</v>
      </c>
      <c r="D1273" t="s">
        <v>104</v>
      </c>
      <c r="E1273" t="s">
        <v>104</v>
      </c>
      <c r="F1273" s="33">
        <v>46035</v>
      </c>
      <c r="G1273" t="s">
        <v>8213</v>
      </c>
      <c r="H1273" t="s">
        <v>5805</v>
      </c>
      <c r="I1273" t="s">
        <v>5678</v>
      </c>
      <c r="J1273" t="s">
        <v>70</v>
      </c>
      <c r="K1273" t="s">
        <v>5748</v>
      </c>
      <c r="L1273" t="s">
        <v>5773</v>
      </c>
      <c r="M1273" t="s">
        <v>8214</v>
      </c>
    </row>
    <row r="1274" spans="1:13">
      <c r="A1274">
        <v>101150279</v>
      </c>
      <c r="B1274" t="s">
        <v>5745</v>
      </c>
      <c r="C1274" t="s">
        <v>6764</v>
      </c>
      <c r="D1274" t="s">
        <v>221</v>
      </c>
      <c r="E1274" t="s">
        <v>221</v>
      </c>
      <c r="F1274" s="33">
        <v>46035</v>
      </c>
      <c r="G1274" t="s">
        <v>8215</v>
      </c>
      <c r="H1274" t="s">
        <v>5727</v>
      </c>
      <c r="I1274" t="s">
        <v>5678</v>
      </c>
      <c r="J1274" t="s">
        <v>247</v>
      </c>
      <c r="K1274" t="s">
        <v>5748</v>
      </c>
      <c r="L1274" t="s">
        <v>5749</v>
      </c>
      <c r="M1274" t="s">
        <v>6766</v>
      </c>
    </row>
    <row r="1275" spans="1:13">
      <c r="A1275">
        <v>101142916</v>
      </c>
      <c r="B1275" t="s">
        <v>7666</v>
      </c>
      <c r="C1275" t="s">
        <v>8012</v>
      </c>
      <c r="D1275" t="s">
        <v>193</v>
      </c>
      <c r="E1275" t="s">
        <v>193</v>
      </c>
      <c r="F1275" s="33">
        <v>46035</v>
      </c>
      <c r="G1275" t="s">
        <v>8099</v>
      </c>
      <c r="H1275" t="s">
        <v>5705</v>
      </c>
      <c r="I1275" t="s">
        <v>326</v>
      </c>
      <c r="J1275" t="s">
        <v>192</v>
      </c>
      <c r="K1275" t="s">
        <v>5700</v>
      </c>
      <c r="L1275" t="s">
        <v>5701</v>
      </c>
      <c r="M1275" t="s">
        <v>8014</v>
      </c>
    </row>
    <row r="1276" spans="1:13">
      <c r="A1276">
        <v>101146365</v>
      </c>
      <c r="B1276" t="s">
        <v>34</v>
      </c>
      <c r="C1276" t="s">
        <v>8216</v>
      </c>
      <c r="D1276" t="s">
        <v>119</v>
      </c>
      <c r="E1276" t="s">
        <v>7915</v>
      </c>
      <c r="F1276" s="33">
        <v>46034</v>
      </c>
      <c r="G1276" t="s">
        <v>8217</v>
      </c>
      <c r="H1276" t="s">
        <v>5737</v>
      </c>
      <c r="I1276" t="s">
        <v>326</v>
      </c>
      <c r="J1276" t="s">
        <v>46</v>
      </c>
      <c r="K1276" t="s">
        <v>5728</v>
      </c>
      <c r="L1276" t="s">
        <v>5729</v>
      </c>
      <c r="M1276" t="s">
        <v>8218</v>
      </c>
    </row>
    <row r="1277" spans="1:13">
      <c r="A1277">
        <v>101149713</v>
      </c>
      <c r="B1277" t="s">
        <v>5745</v>
      </c>
      <c r="C1277" t="s">
        <v>8219</v>
      </c>
      <c r="D1277" t="s">
        <v>215</v>
      </c>
      <c r="E1277" t="s">
        <v>215</v>
      </c>
      <c r="F1277" s="33">
        <v>46034</v>
      </c>
      <c r="G1277" t="s">
        <v>8220</v>
      </c>
      <c r="H1277" t="s">
        <v>67</v>
      </c>
      <c r="I1277" t="s">
        <v>5678</v>
      </c>
      <c r="J1277" t="s">
        <v>247</v>
      </c>
      <c r="K1277" t="s">
        <v>5748</v>
      </c>
      <c r="L1277" t="s">
        <v>5773</v>
      </c>
      <c r="M1277" t="s">
        <v>8221</v>
      </c>
    </row>
    <row r="1278" spans="1:13">
      <c r="A1278">
        <v>101141996</v>
      </c>
      <c r="B1278" t="s">
        <v>204</v>
      </c>
      <c r="C1278" t="s">
        <v>6237</v>
      </c>
      <c r="D1278" t="s">
        <v>220</v>
      </c>
      <c r="E1278" t="s">
        <v>220</v>
      </c>
      <c r="F1278" s="33">
        <v>46034</v>
      </c>
      <c r="G1278" t="s">
        <v>8222</v>
      </c>
      <c r="H1278" t="s">
        <v>5705</v>
      </c>
      <c r="I1278" t="s">
        <v>326</v>
      </c>
      <c r="J1278" t="s">
        <v>166</v>
      </c>
      <c r="K1278" t="s">
        <v>5711</v>
      </c>
      <c r="L1278" t="s">
        <v>5711</v>
      </c>
      <c r="M1278" t="s">
        <v>6239</v>
      </c>
    </row>
    <row r="1279" spans="1:13">
      <c r="A1279">
        <v>101149155</v>
      </c>
      <c r="B1279" t="s">
        <v>34</v>
      </c>
      <c r="C1279" t="s">
        <v>7756</v>
      </c>
      <c r="D1279" t="s">
        <v>104</v>
      </c>
      <c r="E1279" t="s">
        <v>104</v>
      </c>
      <c r="F1279" s="33">
        <v>46034</v>
      </c>
      <c r="G1279" t="s">
        <v>8223</v>
      </c>
      <c r="H1279" t="s">
        <v>5969</v>
      </c>
      <c r="I1279" t="s">
        <v>5678</v>
      </c>
      <c r="J1279" t="s">
        <v>70</v>
      </c>
      <c r="K1279" t="s">
        <v>5728</v>
      </c>
      <c r="L1279" t="s">
        <v>5729</v>
      </c>
      <c r="M1279" t="s">
        <v>7757</v>
      </c>
    </row>
    <row r="1280" spans="1:13">
      <c r="A1280">
        <v>101149797</v>
      </c>
      <c r="B1280" t="s">
        <v>34</v>
      </c>
      <c r="C1280" t="s">
        <v>8216</v>
      </c>
      <c r="D1280" t="s">
        <v>119</v>
      </c>
      <c r="E1280" t="s">
        <v>7915</v>
      </c>
      <c r="F1280" s="33">
        <v>46034</v>
      </c>
      <c r="G1280" t="s">
        <v>8224</v>
      </c>
      <c r="H1280" t="s">
        <v>5727</v>
      </c>
      <c r="I1280" t="s">
        <v>5678</v>
      </c>
      <c r="J1280" t="s">
        <v>46</v>
      </c>
      <c r="K1280" t="s">
        <v>5728</v>
      </c>
      <c r="L1280" t="s">
        <v>5729</v>
      </c>
      <c r="M1280" t="s">
        <v>8218</v>
      </c>
    </row>
    <row r="1281" spans="1:13">
      <c r="A1281">
        <v>101141829</v>
      </c>
      <c r="B1281" t="s">
        <v>82</v>
      </c>
      <c r="C1281" t="s">
        <v>6630</v>
      </c>
      <c r="D1281" t="s">
        <v>86</v>
      </c>
      <c r="E1281" t="s">
        <v>86</v>
      </c>
      <c r="F1281" s="33">
        <v>46034</v>
      </c>
      <c r="G1281" t="s">
        <v>8225</v>
      </c>
      <c r="H1281" t="s">
        <v>5705</v>
      </c>
      <c r="I1281" t="s">
        <v>326</v>
      </c>
      <c r="J1281" t="s">
        <v>46</v>
      </c>
      <c r="K1281" t="s">
        <v>5711</v>
      </c>
      <c r="L1281" t="s">
        <v>5711</v>
      </c>
      <c r="M1281" t="s">
        <v>6632</v>
      </c>
    </row>
    <row r="1282" spans="1:13">
      <c r="A1282">
        <v>101142035</v>
      </c>
      <c r="B1282" t="s">
        <v>204</v>
      </c>
      <c r="C1282" t="s">
        <v>6519</v>
      </c>
      <c r="D1282" t="s">
        <v>161</v>
      </c>
      <c r="E1282" t="s">
        <v>161</v>
      </c>
      <c r="F1282" s="33">
        <v>46034</v>
      </c>
      <c r="G1282" t="s">
        <v>8226</v>
      </c>
      <c r="H1282" t="s">
        <v>5705</v>
      </c>
      <c r="I1282" t="s">
        <v>326</v>
      </c>
      <c r="J1282" t="s">
        <v>166</v>
      </c>
      <c r="K1282" t="s">
        <v>5700</v>
      </c>
      <c r="L1282" t="s">
        <v>5701</v>
      </c>
      <c r="M1282" t="s">
        <v>6521</v>
      </c>
    </row>
    <row r="1283" spans="1:13">
      <c r="A1283">
        <v>101149768</v>
      </c>
      <c r="B1283" t="s">
        <v>34</v>
      </c>
      <c r="C1283" t="s">
        <v>8227</v>
      </c>
      <c r="D1283" t="s">
        <v>131</v>
      </c>
      <c r="E1283" t="s">
        <v>131</v>
      </c>
      <c r="F1283" s="33">
        <v>46034</v>
      </c>
      <c r="G1283" t="s">
        <v>8228</v>
      </c>
      <c r="H1283" t="s">
        <v>8229</v>
      </c>
      <c r="I1283" t="s">
        <v>5678</v>
      </c>
      <c r="J1283" t="s">
        <v>136</v>
      </c>
      <c r="K1283" t="s">
        <v>5728</v>
      </c>
      <c r="L1283" t="s">
        <v>5729</v>
      </c>
      <c r="M1283" t="s">
        <v>8230</v>
      </c>
    </row>
    <row r="1284" spans="1:13">
      <c r="A1284">
        <v>101145369</v>
      </c>
      <c r="B1284" t="s">
        <v>73</v>
      </c>
      <c r="C1284" t="s">
        <v>7444</v>
      </c>
      <c r="D1284" t="s">
        <v>226</v>
      </c>
      <c r="E1284" t="s">
        <v>226</v>
      </c>
      <c r="F1284" s="33">
        <v>46034</v>
      </c>
      <c r="G1284" t="s">
        <v>8231</v>
      </c>
      <c r="H1284" t="s">
        <v>5737</v>
      </c>
      <c r="I1284" t="s">
        <v>326</v>
      </c>
      <c r="J1284" t="s">
        <v>136</v>
      </c>
      <c r="K1284" t="s">
        <v>5748</v>
      </c>
      <c r="L1284" t="s">
        <v>5773</v>
      </c>
      <c r="M1284" t="s">
        <v>7446</v>
      </c>
    </row>
    <row r="1285" spans="1:13">
      <c r="A1285">
        <v>101143754</v>
      </c>
      <c r="B1285" t="s">
        <v>34</v>
      </c>
      <c r="C1285" t="s">
        <v>6963</v>
      </c>
      <c r="D1285" t="s">
        <v>39</v>
      </c>
      <c r="E1285" t="s">
        <v>119</v>
      </c>
      <c r="F1285" s="33">
        <v>46034</v>
      </c>
      <c r="G1285" t="s">
        <v>8232</v>
      </c>
      <c r="H1285" t="s">
        <v>5722</v>
      </c>
      <c r="I1285" t="s">
        <v>5678</v>
      </c>
      <c r="J1285" t="s">
        <v>46</v>
      </c>
      <c r="K1285" t="s">
        <v>5738</v>
      </c>
      <c r="L1285" t="s">
        <v>5739</v>
      </c>
      <c r="M1285" t="s">
        <v>6965</v>
      </c>
    </row>
    <row r="1286" spans="1:13">
      <c r="A1286">
        <v>101149781</v>
      </c>
      <c r="B1286" t="s">
        <v>73</v>
      </c>
      <c r="C1286" t="s">
        <v>6128</v>
      </c>
      <c r="D1286" t="s">
        <v>193</v>
      </c>
      <c r="E1286" t="s">
        <v>193</v>
      </c>
      <c r="F1286" s="33">
        <v>46034</v>
      </c>
      <c r="G1286" t="s">
        <v>8233</v>
      </c>
      <c r="H1286" t="s">
        <v>67</v>
      </c>
      <c r="I1286" t="s">
        <v>5678</v>
      </c>
      <c r="J1286" t="s">
        <v>192</v>
      </c>
      <c r="K1286" t="s">
        <v>5748</v>
      </c>
      <c r="L1286" t="s">
        <v>5773</v>
      </c>
      <c r="M1286" t="s">
        <v>6130</v>
      </c>
    </row>
    <row r="1287" spans="1:13">
      <c r="A1287">
        <v>101150057</v>
      </c>
      <c r="B1287" t="s">
        <v>177</v>
      </c>
      <c r="C1287" t="s">
        <v>7036</v>
      </c>
      <c r="D1287" t="s">
        <v>220</v>
      </c>
      <c r="E1287" t="s">
        <v>220</v>
      </c>
      <c r="F1287" s="33">
        <v>46034</v>
      </c>
      <c r="G1287" t="s">
        <v>8234</v>
      </c>
      <c r="H1287" t="s">
        <v>6150</v>
      </c>
      <c r="I1287" t="s">
        <v>5678</v>
      </c>
      <c r="J1287" t="s">
        <v>166</v>
      </c>
      <c r="K1287" t="s">
        <v>5778</v>
      </c>
      <c r="L1287" t="s">
        <v>182</v>
      </c>
      <c r="M1287" t="s">
        <v>7038</v>
      </c>
    </row>
    <row r="1288" spans="1:13">
      <c r="A1288">
        <v>101145293</v>
      </c>
      <c r="B1288" t="s">
        <v>73</v>
      </c>
      <c r="C1288" t="s">
        <v>8235</v>
      </c>
      <c r="D1288" t="s">
        <v>99</v>
      </c>
      <c r="E1288" t="s">
        <v>99</v>
      </c>
      <c r="F1288" s="33">
        <v>46034</v>
      </c>
      <c r="G1288" t="s">
        <v>8165</v>
      </c>
      <c r="H1288" t="s">
        <v>5737</v>
      </c>
      <c r="I1288" t="s">
        <v>326</v>
      </c>
      <c r="J1288" t="s">
        <v>46</v>
      </c>
      <c r="K1288" t="s">
        <v>5836</v>
      </c>
      <c r="L1288" t="s">
        <v>5837</v>
      </c>
      <c r="M1288" t="s">
        <v>8236</v>
      </c>
    </row>
    <row r="1289" spans="1:13">
      <c r="A1289">
        <v>101141810</v>
      </c>
      <c r="B1289" t="s">
        <v>82</v>
      </c>
      <c r="C1289" t="s">
        <v>6701</v>
      </c>
      <c r="D1289" t="s">
        <v>86</v>
      </c>
      <c r="E1289" t="s">
        <v>86</v>
      </c>
      <c r="F1289" s="33">
        <v>46034</v>
      </c>
      <c r="G1289" t="s">
        <v>8225</v>
      </c>
      <c r="H1289" t="s">
        <v>5705</v>
      </c>
      <c r="I1289" t="s">
        <v>326</v>
      </c>
      <c r="J1289" t="s">
        <v>46</v>
      </c>
      <c r="K1289" t="s">
        <v>5711</v>
      </c>
      <c r="L1289" t="s">
        <v>5711</v>
      </c>
      <c r="M1289" t="s">
        <v>6702</v>
      </c>
    </row>
    <row r="1290" spans="1:13">
      <c r="A1290">
        <v>101149740</v>
      </c>
      <c r="B1290" t="s">
        <v>5986</v>
      </c>
      <c r="C1290" t="s">
        <v>7126</v>
      </c>
      <c r="D1290" t="s">
        <v>153</v>
      </c>
      <c r="E1290" t="s">
        <v>153</v>
      </c>
      <c r="F1290" s="33">
        <v>46034</v>
      </c>
      <c r="G1290" t="s">
        <v>8237</v>
      </c>
      <c r="H1290" t="s">
        <v>6161</v>
      </c>
      <c r="I1290" t="s">
        <v>5678</v>
      </c>
      <c r="J1290" t="s">
        <v>70</v>
      </c>
      <c r="K1290" t="s">
        <v>5778</v>
      </c>
      <c r="L1290" t="s">
        <v>182</v>
      </c>
      <c r="M1290" t="s">
        <v>7128</v>
      </c>
    </row>
    <row r="1291" spans="1:13">
      <c r="A1291">
        <v>101146061</v>
      </c>
      <c r="B1291" t="s">
        <v>34</v>
      </c>
      <c r="C1291" t="s">
        <v>6963</v>
      </c>
      <c r="D1291" t="s">
        <v>39</v>
      </c>
      <c r="E1291" t="s">
        <v>119</v>
      </c>
      <c r="F1291" s="33">
        <v>46034</v>
      </c>
      <c r="G1291" t="s">
        <v>8238</v>
      </c>
      <c r="H1291" t="s">
        <v>5737</v>
      </c>
      <c r="I1291" t="s">
        <v>326</v>
      </c>
      <c r="J1291" t="s">
        <v>46</v>
      </c>
      <c r="K1291" t="s">
        <v>5738</v>
      </c>
      <c r="L1291" t="s">
        <v>5739</v>
      </c>
      <c r="M1291" t="s">
        <v>6965</v>
      </c>
    </row>
    <row r="1292" spans="1:13">
      <c r="A1292">
        <v>101143338</v>
      </c>
      <c r="B1292" t="s">
        <v>5745</v>
      </c>
      <c r="C1292" t="s">
        <v>8219</v>
      </c>
      <c r="D1292" t="s">
        <v>215</v>
      </c>
      <c r="E1292" t="s">
        <v>215</v>
      </c>
      <c r="F1292" s="33">
        <v>46034</v>
      </c>
      <c r="G1292" t="s">
        <v>8239</v>
      </c>
      <c r="H1292" t="s">
        <v>5737</v>
      </c>
      <c r="I1292" t="s">
        <v>326</v>
      </c>
      <c r="J1292" t="s">
        <v>247</v>
      </c>
      <c r="K1292" t="s">
        <v>5748</v>
      </c>
      <c r="L1292" t="s">
        <v>5773</v>
      </c>
      <c r="M1292" t="s">
        <v>8221</v>
      </c>
    </row>
    <row r="1293" spans="1:13">
      <c r="A1293">
        <v>101146417</v>
      </c>
      <c r="B1293" t="s">
        <v>34</v>
      </c>
      <c r="C1293" t="s">
        <v>8227</v>
      </c>
      <c r="D1293" t="s">
        <v>131</v>
      </c>
      <c r="E1293" t="s">
        <v>131</v>
      </c>
      <c r="F1293" s="33">
        <v>46034</v>
      </c>
      <c r="G1293" t="s">
        <v>8240</v>
      </c>
      <c r="H1293" t="s">
        <v>5737</v>
      </c>
      <c r="I1293" t="s">
        <v>326</v>
      </c>
      <c r="J1293" t="s">
        <v>136</v>
      </c>
      <c r="K1293" t="s">
        <v>5728</v>
      </c>
      <c r="L1293" t="s">
        <v>5729</v>
      </c>
      <c r="M1293" t="s">
        <v>8230</v>
      </c>
    </row>
    <row r="1294" spans="1:13">
      <c r="A1294">
        <v>101144669</v>
      </c>
      <c r="B1294" t="s">
        <v>73</v>
      </c>
      <c r="C1294" t="s">
        <v>6218</v>
      </c>
      <c r="D1294" t="s">
        <v>64</v>
      </c>
      <c r="E1294" t="s">
        <v>64</v>
      </c>
      <c r="F1294" s="33">
        <v>46034</v>
      </c>
      <c r="G1294" t="s">
        <v>8241</v>
      </c>
      <c r="H1294" t="s">
        <v>5737</v>
      </c>
      <c r="I1294" t="s">
        <v>326</v>
      </c>
      <c r="J1294" t="s">
        <v>70</v>
      </c>
      <c r="K1294" t="s">
        <v>5728</v>
      </c>
      <c r="L1294" t="s">
        <v>5729</v>
      </c>
      <c r="M1294" t="s">
        <v>6221</v>
      </c>
    </row>
    <row r="1295" spans="1:13">
      <c r="A1295">
        <v>101149643</v>
      </c>
      <c r="B1295" t="s">
        <v>6641</v>
      </c>
      <c r="C1295" t="s">
        <v>8242</v>
      </c>
      <c r="D1295" t="s">
        <v>238</v>
      </c>
      <c r="E1295" t="s">
        <v>238</v>
      </c>
      <c r="F1295" s="33">
        <v>46034</v>
      </c>
      <c r="G1295" t="s">
        <v>8243</v>
      </c>
      <c r="H1295" t="s">
        <v>173</v>
      </c>
      <c r="I1295" t="s">
        <v>5678</v>
      </c>
      <c r="J1295" t="s">
        <v>136</v>
      </c>
      <c r="K1295" t="s">
        <v>7716</v>
      </c>
      <c r="L1295" t="s">
        <v>7717</v>
      </c>
      <c r="M1295" t="s">
        <v>8244</v>
      </c>
    </row>
    <row r="1296" spans="1:13">
      <c r="A1296">
        <v>101150207</v>
      </c>
      <c r="B1296" t="s">
        <v>34</v>
      </c>
      <c r="C1296" t="s">
        <v>5825</v>
      </c>
      <c r="D1296" t="s">
        <v>119</v>
      </c>
      <c r="E1296" t="s">
        <v>7915</v>
      </c>
      <c r="F1296" s="33">
        <v>46034</v>
      </c>
      <c r="G1296" t="s">
        <v>8245</v>
      </c>
      <c r="H1296" t="s">
        <v>5805</v>
      </c>
      <c r="I1296" t="s">
        <v>5678</v>
      </c>
      <c r="J1296" t="s">
        <v>46</v>
      </c>
      <c r="K1296" t="s">
        <v>5738</v>
      </c>
      <c r="L1296" t="s">
        <v>5739</v>
      </c>
      <c r="M1296" t="s">
        <v>5827</v>
      </c>
    </row>
    <row r="1297" spans="1:13">
      <c r="A1297">
        <v>101143273</v>
      </c>
      <c r="B1297" t="s">
        <v>5745</v>
      </c>
      <c r="C1297" t="s">
        <v>8246</v>
      </c>
      <c r="D1297" t="s">
        <v>221</v>
      </c>
      <c r="E1297" t="s">
        <v>221</v>
      </c>
      <c r="F1297" s="33">
        <v>46033</v>
      </c>
      <c r="G1297" t="s">
        <v>8247</v>
      </c>
      <c r="H1297" t="s">
        <v>5737</v>
      </c>
      <c r="I1297" t="s">
        <v>326</v>
      </c>
      <c r="J1297" t="s">
        <v>247</v>
      </c>
      <c r="K1297" t="s">
        <v>5748</v>
      </c>
      <c r="L1297" t="s">
        <v>5773</v>
      </c>
      <c r="M1297" t="s">
        <v>8248</v>
      </c>
    </row>
    <row r="1298" spans="1:13">
      <c r="A1298">
        <v>101149683</v>
      </c>
      <c r="B1298" t="s">
        <v>6811</v>
      </c>
      <c r="C1298" t="s">
        <v>6812</v>
      </c>
      <c r="D1298" t="s">
        <v>86</v>
      </c>
      <c r="E1298" t="s">
        <v>8249</v>
      </c>
      <c r="F1298" s="33">
        <v>46032</v>
      </c>
      <c r="G1298" t="s">
        <v>8250</v>
      </c>
      <c r="H1298" t="s">
        <v>6918</v>
      </c>
      <c r="I1298" t="s">
        <v>5678</v>
      </c>
      <c r="J1298" t="s">
        <v>46</v>
      </c>
      <c r="K1298" t="s">
        <v>5700</v>
      </c>
      <c r="L1298" t="s">
        <v>5723</v>
      </c>
      <c r="M1298" t="s">
        <v>6814</v>
      </c>
    </row>
    <row r="1299" spans="1:13">
      <c r="A1299">
        <v>101149530</v>
      </c>
      <c r="B1299" t="s">
        <v>5862</v>
      </c>
      <c r="C1299" t="s">
        <v>5863</v>
      </c>
      <c r="D1299" t="s">
        <v>99</v>
      </c>
      <c r="E1299" t="s">
        <v>99</v>
      </c>
      <c r="F1299" s="33">
        <v>46032</v>
      </c>
      <c r="G1299" t="s">
        <v>8251</v>
      </c>
      <c r="H1299" t="s">
        <v>6532</v>
      </c>
      <c r="I1299" t="s">
        <v>5678</v>
      </c>
      <c r="J1299" t="s">
        <v>46</v>
      </c>
      <c r="K1299" t="s">
        <v>5700</v>
      </c>
      <c r="L1299" t="s">
        <v>5701</v>
      </c>
      <c r="M1299" t="s">
        <v>5864</v>
      </c>
    </row>
    <row r="1300" spans="1:13">
      <c r="A1300">
        <v>101146323</v>
      </c>
      <c r="B1300" t="s">
        <v>204</v>
      </c>
      <c r="C1300" t="s">
        <v>6302</v>
      </c>
      <c r="D1300" t="s">
        <v>64</v>
      </c>
      <c r="E1300" t="s">
        <v>64</v>
      </c>
      <c r="F1300" s="33">
        <v>46032</v>
      </c>
      <c r="G1300" t="s">
        <v>8252</v>
      </c>
      <c r="H1300" t="s">
        <v>5757</v>
      </c>
      <c r="I1300" t="s">
        <v>5678</v>
      </c>
      <c r="J1300" t="s">
        <v>70</v>
      </c>
      <c r="K1300" t="s">
        <v>5700</v>
      </c>
      <c r="L1300" t="s">
        <v>5701</v>
      </c>
      <c r="M1300" t="s">
        <v>6304</v>
      </c>
    </row>
    <row r="1301" spans="1:13">
      <c r="A1301">
        <v>101142911</v>
      </c>
      <c r="B1301" t="s">
        <v>6860</v>
      </c>
      <c r="C1301" t="s">
        <v>6861</v>
      </c>
      <c r="D1301" t="s">
        <v>131</v>
      </c>
      <c r="E1301" t="s">
        <v>131</v>
      </c>
      <c r="F1301" s="33">
        <v>46032</v>
      </c>
      <c r="G1301" t="s">
        <v>8253</v>
      </c>
      <c r="H1301" t="s">
        <v>5705</v>
      </c>
      <c r="I1301" t="s">
        <v>326</v>
      </c>
      <c r="J1301" t="s">
        <v>136</v>
      </c>
      <c r="K1301" t="s">
        <v>5700</v>
      </c>
      <c r="L1301" t="s">
        <v>5733</v>
      </c>
      <c r="M1301" t="s">
        <v>6863</v>
      </c>
    </row>
    <row r="1302" spans="1:13">
      <c r="A1302">
        <v>101142171</v>
      </c>
      <c r="B1302" t="s">
        <v>5986</v>
      </c>
      <c r="C1302" t="s">
        <v>6720</v>
      </c>
      <c r="D1302" t="s">
        <v>153</v>
      </c>
      <c r="E1302" t="s">
        <v>153</v>
      </c>
      <c r="F1302" s="33">
        <v>46032</v>
      </c>
      <c r="G1302" t="s">
        <v>8254</v>
      </c>
      <c r="H1302" t="s">
        <v>5705</v>
      </c>
      <c r="I1302" t="s">
        <v>326</v>
      </c>
      <c r="J1302" t="s">
        <v>70</v>
      </c>
      <c r="K1302" t="s">
        <v>5778</v>
      </c>
      <c r="L1302" t="s">
        <v>182</v>
      </c>
      <c r="M1302" t="s">
        <v>6722</v>
      </c>
    </row>
    <row r="1303" spans="1:13">
      <c r="A1303">
        <v>101149383</v>
      </c>
      <c r="B1303" t="s">
        <v>5899</v>
      </c>
      <c r="C1303" t="s">
        <v>6225</v>
      </c>
      <c r="D1303" t="s">
        <v>131</v>
      </c>
      <c r="E1303" t="s">
        <v>131</v>
      </c>
      <c r="F1303" s="33">
        <v>46032</v>
      </c>
      <c r="G1303" t="s">
        <v>8255</v>
      </c>
      <c r="H1303" t="s">
        <v>6171</v>
      </c>
      <c r="I1303" t="s">
        <v>5678</v>
      </c>
      <c r="J1303" t="s">
        <v>136</v>
      </c>
      <c r="K1303" t="s">
        <v>5700</v>
      </c>
      <c r="L1303" t="s">
        <v>5733</v>
      </c>
      <c r="M1303" t="s">
        <v>6227</v>
      </c>
    </row>
    <row r="1304" spans="1:13">
      <c r="A1304">
        <v>101149671</v>
      </c>
      <c r="B1304" t="s">
        <v>73</v>
      </c>
      <c r="C1304" t="s">
        <v>6353</v>
      </c>
      <c r="D1304" t="s">
        <v>119</v>
      </c>
      <c r="E1304" t="s">
        <v>119</v>
      </c>
      <c r="F1304" s="33">
        <v>46032</v>
      </c>
      <c r="G1304" t="s">
        <v>8256</v>
      </c>
      <c r="H1304" t="s">
        <v>67</v>
      </c>
      <c r="I1304" t="s">
        <v>5678</v>
      </c>
      <c r="J1304" t="s">
        <v>46</v>
      </c>
      <c r="K1304" t="s">
        <v>5738</v>
      </c>
      <c r="L1304" t="s">
        <v>5729</v>
      </c>
      <c r="M1304" t="s">
        <v>6355</v>
      </c>
    </row>
    <row r="1305" spans="1:13">
      <c r="A1305">
        <v>101149380</v>
      </c>
      <c r="B1305" t="s">
        <v>5935</v>
      </c>
      <c r="C1305" t="s">
        <v>5936</v>
      </c>
      <c r="D1305" t="s">
        <v>131</v>
      </c>
      <c r="E1305" t="s">
        <v>131</v>
      </c>
      <c r="F1305" s="33">
        <v>46032</v>
      </c>
      <c r="G1305" t="s">
        <v>8257</v>
      </c>
      <c r="H1305" t="s">
        <v>6171</v>
      </c>
      <c r="I1305" t="s">
        <v>5678</v>
      </c>
      <c r="J1305" t="s">
        <v>136</v>
      </c>
      <c r="K1305" t="s">
        <v>5700</v>
      </c>
      <c r="L1305" t="s">
        <v>5701</v>
      </c>
      <c r="M1305" t="s">
        <v>5938</v>
      </c>
    </row>
    <row r="1306" spans="1:13">
      <c r="A1306">
        <v>101149406</v>
      </c>
      <c r="B1306" t="s">
        <v>34</v>
      </c>
      <c r="C1306" t="s">
        <v>387</v>
      </c>
      <c r="D1306" t="s">
        <v>238</v>
      </c>
      <c r="E1306" t="s">
        <v>238</v>
      </c>
      <c r="F1306" s="33">
        <v>46032</v>
      </c>
      <c r="G1306" t="s">
        <v>8258</v>
      </c>
      <c r="H1306" t="s">
        <v>67</v>
      </c>
      <c r="I1306" t="s">
        <v>5678</v>
      </c>
      <c r="J1306" t="s">
        <v>136</v>
      </c>
      <c r="K1306" t="s">
        <v>5728</v>
      </c>
      <c r="L1306" t="s">
        <v>5729</v>
      </c>
      <c r="M1306" t="s">
        <v>6084</v>
      </c>
    </row>
    <row r="1307" spans="1:13">
      <c r="A1307">
        <v>101149376</v>
      </c>
      <c r="B1307" t="s">
        <v>6633</v>
      </c>
      <c r="C1307" t="s">
        <v>6634</v>
      </c>
      <c r="D1307" t="s">
        <v>131</v>
      </c>
      <c r="E1307" t="s">
        <v>131</v>
      </c>
      <c r="F1307" s="33">
        <v>46032</v>
      </c>
      <c r="G1307" t="s">
        <v>8255</v>
      </c>
      <c r="H1307" t="s">
        <v>6171</v>
      </c>
      <c r="I1307" t="s">
        <v>5678</v>
      </c>
      <c r="J1307" t="s">
        <v>136</v>
      </c>
      <c r="K1307" t="s">
        <v>5700</v>
      </c>
      <c r="L1307" t="s">
        <v>5701</v>
      </c>
      <c r="M1307" t="s">
        <v>6637</v>
      </c>
    </row>
    <row r="1308" spans="1:13">
      <c r="A1308">
        <v>101149382</v>
      </c>
      <c r="B1308" t="s">
        <v>5899</v>
      </c>
      <c r="C1308" t="s">
        <v>6114</v>
      </c>
      <c r="D1308" t="s">
        <v>131</v>
      </c>
      <c r="E1308" t="s">
        <v>131</v>
      </c>
      <c r="F1308" s="33">
        <v>46032</v>
      </c>
      <c r="G1308" t="s">
        <v>8259</v>
      </c>
      <c r="H1308" t="s">
        <v>6171</v>
      </c>
      <c r="I1308" t="s">
        <v>5678</v>
      </c>
      <c r="J1308" t="s">
        <v>136</v>
      </c>
      <c r="K1308" t="s">
        <v>5700</v>
      </c>
      <c r="L1308" t="s">
        <v>5733</v>
      </c>
      <c r="M1308" t="s">
        <v>6116</v>
      </c>
    </row>
    <row r="1309" spans="1:13">
      <c r="A1309">
        <v>101149643</v>
      </c>
      <c r="B1309" t="s">
        <v>6641</v>
      </c>
      <c r="C1309" t="s">
        <v>8242</v>
      </c>
      <c r="D1309" t="s">
        <v>238</v>
      </c>
      <c r="E1309" t="s">
        <v>238</v>
      </c>
      <c r="F1309" s="33">
        <v>46032</v>
      </c>
      <c r="G1309" t="s">
        <v>8260</v>
      </c>
      <c r="H1309" t="s">
        <v>173</v>
      </c>
      <c r="I1309" t="s">
        <v>5678</v>
      </c>
      <c r="J1309" t="s">
        <v>136</v>
      </c>
      <c r="K1309" t="s">
        <v>7716</v>
      </c>
      <c r="L1309" t="s">
        <v>7717</v>
      </c>
      <c r="M1309" t="s">
        <v>8244</v>
      </c>
    </row>
    <row r="1310" spans="1:13">
      <c r="A1310">
        <v>101149750</v>
      </c>
      <c r="B1310" t="s">
        <v>5745</v>
      </c>
      <c r="C1310" t="s">
        <v>8261</v>
      </c>
      <c r="D1310" t="s">
        <v>215</v>
      </c>
      <c r="E1310" t="s">
        <v>215</v>
      </c>
      <c r="F1310" s="33">
        <v>46032</v>
      </c>
      <c r="G1310" t="s">
        <v>8262</v>
      </c>
      <c r="H1310" t="s">
        <v>6918</v>
      </c>
      <c r="I1310" t="s">
        <v>353</v>
      </c>
      <c r="J1310" t="s">
        <v>247</v>
      </c>
      <c r="K1310" t="s">
        <v>5748</v>
      </c>
      <c r="L1310" t="s">
        <v>5773</v>
      </c>
      <c r="M1310" t="s">
        <v>8263</v>
      </c>
    </row>
    <row r="1311" spans="1:13">
      <c r="A1311">
        <v>101149740</v>
      </c>
      <c r="B1311" t="s">
        <v>5986</v>
      </c>
      <c r="C1311" t="s">
        <v>7126</v>
      </c>
      <c r="D1311" t="s">
        <v>153</v>
      </c>
      <c r="E1311" t="s">
        <v>153</v>
      </c>
      <c r="F1311" s="33">
        <v>46032</v>
      </c>
      <c r="G1311" t="s">
        <v>8264</v>
      </c>
      <c r="H1311" t="s">
        <v>6161</v>
      </c>
      <c r="I1311" t="s">
        <v>5678</v>
      </c>
      <c r="J1311" t="s">
        <v>70</v>
      </c>
      <c r="K1311" t="s">
        <v>5778</v>
      </c>
      <c r="L1311" t="s">
        <v>182</v>
      </c>
      <c r="M1311" t="s">
        <v>7128</v>
      </c>
    </row>
    <row r="1312" spans="1:13">
      <c r="A1312">
        <v>101142254</v>
      </c>
      <c r="B1312" t="s">
        <v>6314</v>
      </c>
      <c r="C1312" t="s">
        <v>8265</v>
      </c>
      <c r="D1312" t="s">
        <v>99</v>
      </c>
      <c r="E1312" t="s">
        <v>99</v>
      </c>
      <c r="F1312" s="33">
        <v>46032</v>
      </c>
      <c r="G1312" t="s">
        <v>8266</v>
      </c>
      <c r="H1312" t="s">
        <v>5737</v>
      </c>
      <c r="I1312" t="s">
        <v>326</v>
      </c>
      <c r="J1312" t="s">
        <v>46</v>
      </c>
      <c r="K1312" t="s">
        <v>5700</v>
      </c>
      <c r="L1312" t="s">
        <v>5733</v>
      </c>
      <c r="M1312" t="s">
        <v>8267</v>
      </c>
    </row>
    <row r="1313" spans="1:13">
      <c r="A1313">
        <v>101144918</v>
      </c>
      <c r="B1313" t="s">
        <v>73</v>
      </c>
      <c r="C1313" t="s">
        <v>6353</v>
      </c>
      <c r="D1313" t="s">
        <v>119</v>
      </c>
      <c r="E1313" t="s">
        <v>119</v>
      </c>
      <c r="F1313" s="33">
        <v>46032</v>
      </c>
      <c r="G1313" t="s">
        <v>8268</v>
      </c>
      <c r="H1313" t="s">
        <v>5737</v>
      </c>
      <c r="I1313" t="s">
        <v>326</v>
      </c>
      <c r="J1313" t="s">
        <v>46</v>
      </c>
      <c r="K1313" t="s">
        <v>5738</v>
      </c>
      <c r="L1313" t="s">
        <v>5729</v>
      </c>
      <c r="M1313" t="s">
        <v>6355</v>
      </c>
    </row>
    <row r="1314" spans="1:13">
      <c r="A1314">
        <v>101149731</v>
      </c>
      <c r="B1314" t="s">
        <v>204</v>
      </c>
      <c r="C1314" t="s">
        <v>5945</v>
      </c>
      <c r="D1314" t="s">
        <v>193</v>
      </c>
      <c r="E1314" t="s">
        <v>265</v>
      </c>
      <c r="F1314" s="33">
        <v>46032</v>
      </c>
      <c r="G1314" t="s">
        <v>8269</v>
      </c>
      <c r="H1314" t="s">
        <v>6532</v>
      </c>
      <c r="I1314" t="s">
        <v>5678</v>
      </c>
      <c r="J1314" t="s">
        <v>192</v>
      </c>
      <c r="K1314" t="s">
        <v>5700</v>
      </c>
      <c r="L1314" t="s">
        <v>5701</v>
      </c>
      <c r="M1314" t="s">
        <v>5947</v>
      </c>
    </row>
    <row r="1315" spans="1:13">
      <c r="A1315">
        <v>101142249</v>
      </c>
      <c r="B1315" t="s">
        <v>6314</v>
      </c>
      <c r="C1315" t="s">
        <v>8270</v>
      </c>
      <c r="D1315" t="s">
        <v>99</v>
      </c>
      <c r="E1315" t="s">
        <v>99</v>
      </c>
      <c r="F1315" s="33">
        <v>46032</v>
      </c>
      <c r="G1315" t="s">
        <v>8266</v>
      </c>
      <c r="H1315" t="s">
        <v>5737</v>
      </c>
      <c r="I1315" t="s">
        <v>326</v>
      </c>
      <c r="J1315" t="s">
        <v>46</v>
      </c>
      <c r="K1315" t="s">
        <v>5700</v>
      </c>
      <c r="L1315" t="s">
        <v>5733</v>
      </c>
      <c r="M1315" t="s">
        <v>8271</v>
      </c>
    </row>
    <row r="1316" spans="1:13">
      <c r="A1316">
        <v>101149685</v>
      </c>
      <c r="B1316" t="s">
        <v>5745</v>
      </c>
      <c r="C1316" t="s">
        <v>5746</v>
      </c>
      <c r="D1316" t="s">
        <v>238</v>
      </c>
      <c r="E1316" t="s">
        <v>238</v>
      </c>
      <c r="F1316" s="33">
        <v>46032</v>
      </c>
      <c r="G1316" t="s">
        <v>8272</v>
      </c>
      <c r="H1316" t="s">
        <v>6076</v>
      </c>
      <c r="I1316" t="s">
        <v>5678</v>
      </c>
      <c r="J1316" t="s">
        <v>136</v>
      </c>
      <c r="K1316" t="s">
        <v>5748</v>
      </c>
      <c r="L1316" t="s">
        <v>5749</v>
      </c>
      <c r="M1316" t="s">
        <v>5750</v>
      </c>
    </row>
    <row r="1317" spans="1:13">
      <c r="A1317">
        <v>101149802</v>
      </c>
      <c r="B1317" t="s">
        <v>5942</v>
      </c>
      <c r="C1317" t="s">
        <v>7430</v>
      </c>
      <c r="D1317" t="s">
        <v>39</v>
      </c>
      <c r="E1317" t="s">
        <v>119</v>
      </c>
      <c r="F1317" s="33">
        <v>46032</v>
      </c>
      <c r="G1317" t="s">
        <v>8273</v>
      </c>
      <c r="H1317" t="s">
        <v>8274</v>
      </c>
      <c r="I1317" t="s">
        <v>5678</v>
      </c>
      <c r="J1317" t="s">
        <v>46</v>
      </c>
      <c r="K1317" t="s">
        <v>5748</v>
      </c>
      <c r="L1317" t="s">
        <v>5773</v>
      </c>
      <c r="M1317" t="s">
        <v>7432</v>
      </c>
    </row>
    <row r="1318" spans="1:13">
      <c r="A1318">
        <v>101149741</v>
      </c>
      <c r="B1318" t="s">
        <v>5745</v>
      </c>
      <c r="C1318" t="s">
        <v>8275</v>
      </c>
      <c r="D1318" t="s">
        <v>215</v>
      </c>
      <c r="E1318" t="s">
        <v>221</v>
      </c>
      <c r="F1318" s="33">
        <v>46032</v>
      </c>
      <c r="G1318" t="s">
        <v>8276</v>
      </c>
      <c r="H1318" t="s">
        <v>67</v>
      </c>
      <c r="I1318" t="s">
        <v>5678</v>
      </c>
      <c r="J1318" t="s">
        <v>247</v>
      </c>
      <c r="K1318" t="s">
        <v>5748</v>
      </c>
      <c r="L1318" t="s">
        <v>5773</v>
      </c>
      <c r="M1318" t="s">
        <v>8277</v>
      </c>
    </row>
    <row r="1319" spans="1:13">
      <c r="A1319">
        <v>101149422</v>
      </c>
      <c r="B1319" t="s">
        <v>177</v>
      </c>
      <c r="C1319" t="s">
        <v>178</v>
      </c>
      <c r="D1319" t="s">
        <v>161</v>
      </c>
      <c r="E1319" t="s">
        <v>161</v>
      </c>
      <c r="F1319" s="33">
        <v>46031</v>
      </c>
      <c r="G1319" t="s">
        <v>8278</v>
      </c>
      <c r="H1319" t="s">
        <v>6537</v>
      </c>
      <c r="I1319" t="s">
        <v>5678</v>
      </c>
      <c r="J1319" t="s">
        <v>166</v>
      </c>
      <c r="K1319" t="s">
        <v>5778</v>
      </c>
      <c r="L1319" t="s">
        <v>182</v>
      </c>
      <c r="M1319" t="s">
        <v>184</v>
      </c>
    </row>
    <row r="1320" spans="1:13">
      <c r="A1320">
        <v>101143875</v>
      </c>
      <c r="B1320" t="s">
        <v>127</v>
      </c>
      <c r="C1320" t="s">
        <v>8029</v>
      </c>
      <c r="D1320" t="s">
        <v>131</v>
      </c>
      <c r="E1320" t="s">
        <v>131</v>
      </c>
      <c r="F1320" s="33">
        <v>46031</v>
      </c>
      <c r="G1320" t="s">
        <v>8279</v>
      </c>
      <c r="H1320" t="s">
        <v>67</v>
      </c>
      <c r="I1320" t="s">
        <v>5678</v>
      </c>
      <c r="J1320" t="s">
        <v>136</v>
      </c>
      <c r="K1320" t="s">
        <v>5748</v>
      </c>
      <c r="L1320" t="s">
        <v>5773</v>
      </c>
      <c r="M1320" t="s">
        <v>8031</v>
      </c>
    </row>
    <row r="1321" spans="1:13">
      <c r="A1321">
        <v>101149230</v>
      </c>
      <c r="B1321" t="s">
        <v>204</v>
      </c>
      <c r="C1321" t="s">
        <v>7398</v>
      </c>
      <c r="D1321" t="s">
        <v>193</v>
      </c>
      <c r="E1321" t="s">
        <v>265</v>
      </c>
      <c r="F1321" s="33">
        <v>46031</v>
      </c>
      <c r="G1321" t="s">
        <v>8280</v>
      </c>
      <c r="H1321" t="s">
        <v>5699</v>
      </c>
      <c r="I1321" t="s">
        <v>5678</v>
      </c>
      <c r="J1321" t="s">
        <v>192</v>
      </c>
      <c r="K1321" t="s">
        <v>5700</v>
      </c>
      <c r="L1321" t="s">
        <v>5723</v>
      </c>
      <c r="M1321" t="s">
        <v>7400</v>
      </c>
    </row>
    <row r="1322" spans="1:13">
      <c r="A1322">
        <v>101143401</v>
      </c>
      <c r="B1322" t="s">
        <v>5745</v>
      </c>
      <c r="C1322" t="s">
        <v>8281</v>
      </c>
      <c r="D1322" t="s">
        <v>221</v>
      </c>
      <c r="E1322" t="s">
        <v>221</v>
      </c>
      <c r="F1322" s="33">
        <v>46031</v>
      </c>
      <c r="G1322" t="s">
        <v>8282</v>
      </c>
      <c r="H1322" t="s">
        <v>5737</v>
      </c>
      <c r="I1322" t="s">
        <v>326</v>
      </c>
      <c r="J1322" t="s">
        <v>247</v>
      </c>
      <c r="K1322" t="s">
        <v>5836</v>
      </c>
      <c r="L1322" t="s">
        <v>5837</v>
      </c>
      <c r="M1322" t="s">
        <v>8283</v>
      </c>
    </row>
    <row r="1323" spans="1:13">
      <c r="A1323">
        <v>101145581</v>
      </c>
      <c r="B1323" t="s">
        <v>73</v>
      </c>
      <c r="C1323" t="s">
        <v>8284</v>
      </c>
      <c r="D1323" t="s">
        <v>64</v>
      </c>
      <c r="E1323" t="s">
        <v>64</v>
      </c>
      <c r="F1323" s="33">
        <v>46031</v>
      </c>
      <c r="G1323" t="s">
        <v>8285</v>
      </c>
      <c r="H1323" t="s">
        <v>5737</v>
      </c>
      <c r="I1323" t="s">
        <v>326</v>
      </c>
      <c r="J1323" t="s">
        <v>70</v>
      </c>
      <c r="K1323" t="s">
        <v>5748</v>
      </c>
      <c r="L1323" t="s">
        <v>5773</v>
      </c>
      <c r="M1323" t="s">
        <v>8286</v>
      </c>
    </row>
    <row r="1324" spans="1:13">
      <c r="A1324">
        <v>101148858</v>
      </c>
      <c r="B1324" t="s">
        <v>5745</v>
      </c>
      <c r="C1324" t="s">
        <v>8275</v>
      </c>
      <c r="D1324" t="s">
        <v>215</v>
      </c>
      <c r="E1324" t="s">
        <v>215</v>
      </c>
      <c r="F1324" s="33">
        <v>46031</v>
      </c>
      <c r="G1324" t="s">
        <v>8287</v>
      </c>
      <c r="H1324" t="s">
        <v>67</v>
      </c>
      <c r="I1324" t="s">
        <v>5678</v>
      </c>
      <c r="J1324" t="s">
        <v>247</v>
      </c>
      <c r="K1324" t="s">
        <v>5748</v>
      </c>
      <c r="L1324" t="s">
        <v>5773</v>
      </c>
      <c r="M1324" t="s">
        <v>8277</v>
      </c>
    </row>
    <row r="1325" spans="1:13">
      <c r="A1325">
        <v>101142160</v>
      </c>
      <c r="B1325" t="s">
        <v>5986</v>
      </c>
      <c r="C1325" t="s">
        <v>7126</v>
      </c>
      <c r="D1325" t="s">
        <v>153</v>
      </c>
      <c r="E1325" t="s">
        <v>153</v>
      </c>
      <c r="F1325" s="33">
        <v>46031</v>
      </c>
      <c r="G1325" t="s">
        <v>8288</v>
      </c>
      <c r="H1325" t="s">
        <v>5705</v>
      </c>
      <c r="I1325" t="s">
        <v>326</v>
      </c>
      <c r="J1325" t="s">
        <v>70</v>
      </c>
      <c r="K1325" t="s">
        <v>5778</v>
      </c>
      <c r="L1325" t="s">
        <v>182</v>
      </c>
      <c r="M1325" t="s">
        <v>7128</v>
      </c>
    </row>
    <row r="1326" spans="1:13">
      <c r="A1326">
        <v>101149170</v>
      </c>
      <c r="B1326" t="s">
        <v>5745</v>
      </c>
      <c r="C1326" t="s">
        <v>8281</v>
      </c>
      <c r="D1326" t="s">
        <v>221</v>
      </c>
      <c r="E1326" t="s">
        <v>221</v>
      </c>
      <c r="F1326" s="33">
        <v>46031</v>
      </c>
      <c r="G1326" t="s">
        <v>8289</v>
      </c>
      <c r="H1326" t="s">
        <v>67</v>
      </c>
      <c r="I1326" t="s">
        <v>5678</v>
      </c>
      <c r="J1326" t="s">
        <v>247</v>
      </c>
      <c r="K1326" t="s">
        <v>5836</v>
      </c>
      <c r="L1326" t="s">
        <v>5837</v>
      </c>
      <c r="M1326" t="s">
        <v>8283</v>
      </c>
    </row>
    <row r="1327" spans="1:13">
      <c r="A1327">
        <v>101149368</v>
      </c>
      <c r="B1327" t="s">
        <v>73</v>
      </c>
      <c r="C1327" t="s">
        <v>7312</v>
      </c>
      <c r="D1327" t="s">
        <v>119</v>
      </c>
      <c r="E1327" t="s">
        <v>119</v>
      </c>
      <c r="F1327" s="33">
        <v>46031</v>
      </c>
      <c r="G1327" t="s">
        <v>8290</v>
      </c>
      <c r="H1327" t="s">
        <v>5727</v>
      </c>
      <c r="I1327" t="s">
        <v>5678</v>
      </c>
      <c r="J1327" t="s">
        <v>46</v>
      </c>
      <c r="K1327" t="s">
        <v>5728</v>
      </c>
      <c r="L1327" t="s">
        <v>5729</v>
      </c>
      <c r="M1327" t="s">
        <v>7314</v>
      </c>
    </row>
    <row r="1328" spans="1:13">
      <c r="A1328">
        <v>101149361</v>
      </c>
      <c r="B1328" t="s">
        <v>73</v>
      </c>
      <c r="C1328" t="s">
        <v>7500</v>
      </c>
      <c r="D1328" t="s">
        <v>131</v>
      </c>
      <c r="E1328" t="s">
        <v>131</v>
      </c>
      <c r="F1328" s="33">
        <v>46031</v>
      </c>
      <c r="G1328" t="s">
        <v>8291</v>
      </c>
      <c r="H1328" t="s">
        <v>67</v>
      </c>
      <c r="I1328" t="s">
        <v>5678</v>
      </c>
      <c r="J1328" t="s">
        <v>136</v>
      </c>
      <c r="K1328" t="s">
        <v>5748</v>
      </c>
      <c r="L1328" t="s">
        <v>5773</v>
      </c>
      <c r="M1328" t="s">
        <v>7502</v>
      </c>
    </row>
    <row r="1329" spans="1:13">
      <c r="A1329">
        <v>101141899</v>
      </c>
      <c r="B1329" t="s">
        <v>177</v>
      </c>
      <c r="C1329" t="s">
        <v>178</v>
      </c>
      <c r="D1329" t="s">
        <v>161</v>
      </c>
      <c r="E1329" t="s">
        <v>161</v>
      </c>
      <c r="F1329" s="33">
        <v>46031</v>
      </c>
      <c r="G1329" t="s">
        <v>8292</v>
      </c>
      <c r="H1329" t="s">
        <v>5705</v>
      </c>
      <c r="I1329" t="s">
        <v>326</v>
      </c>
      <c r="J1329" t="s">
        <v>166</v>
      </c>
      <c r="K1329" t="s">
        <v>5778</v>
      </c>
      <c r="L1329" t="s">
        <v>182</v>
      </c>
      <c r="M1329" t="s">
        <v>184</v>
      </c>
    </row>
    <row r="1330" spans="1:13">
      <c r="A1330">
        <v>101146426</v>
      </c>
      <c r="B1330" t="s">
        <v>34</v>
      </c>
      <c r="C1330" t="s">
        <v>101</v>
      </c>
      <c r="D1330" t="s">
        <v>99</v>
      </c>
      <c r="E1330" t="s">
        <v>99</v>
      </c>
      <c r="F1330" s="33">
        <v>46031</v>
      </c>
      <c r="G1330" t="s">
        <v>8293</v>
      </c>
      <c r="H1330" t="s">
        <v>5737</v>
      </c>
      <c r="I1330" t="s">
        <v>326</v>
      </c>
      <c r="J1330" t="s">
        <v>46</v>
      </c>
      <c r="K1330" t="s">
        <v>5738</v>
      </c>
      <c r="L1330" t="s">
        <v>5739</v>
      </c>
      <c r="M1330" t="s">
        <v>107</v>
      </c>
    </row>
    <row r="1331" spans="1:13">
      <c r="A1331">
        <v>101148846</v>
      </c>
      <c r="B1331" t="s">
        <v>5745</v>
      </c>
      <c r="C1331" t="s">
        <v>6074</v>
      </c>
      <c r="D1331" t="s">
        <v>193</v>
      </c>
      <c r="E1331" t="s">
        <v>265</v>
      </c>
      <c r="F1331" s="33">
        <v>46031</v>
      </c>
      <c r="G1331" t="s">
        <v>8294</v>
      </c>
      <c r="H1331" t="s">
        <v>6076</v>
      </c>
      <c r="I1331" t="s">
        <v>5678</v>
      </c>
      <c r="J1331" t="s">
        <v>192</v>
      </c>
      <c r="K1331" t="s">
        <v>5748</v>
      </c>
      <c r="L1331" t="s">
        <v>5749</v>
      </c>
      <c r="M1331" t="s">
        <v>6077</v>
      </c>
    </row>
    <row r="1332" spans="1:13">
      <c r="A1332">
        <v>101149257</v>
      </c>
      <c r="B1332" t="s">
        <v>6811</v>
      </c>
      <c r="C1332" t="s">
        <v>6812</v>
      </c>
      <c r="D1332" t="s">
        <v>86</v>
      </c>
      <c r="E1332" t="s">
        <v>8249</v>
      </c>
      <c r="F1332" s="33">
        <v>46031</v>
      </c>
      <c r="G1332" t="s">
        <v>8295</v>
      </c>
      <c r="H1332" t="s">
        <v>5699</v>
      </c>
      <c r="I1332" t="s">
        <v>5678</v>
      </c>
      <c r="J1332" t="s">
        <v>46</v>
      </c>
      <c r="K1332" t="s">
        <v>5700</v>
      </c>
      <c r="L1332" t="s">
        <v>5723</v>
      </c>
      <c r="M1332" t="s">
        <v>6814</v>
      </c>
    </row>
    <row r="1333" spans="1:13">
      <c r="A1333">
        <v>101148436</v>
      </c>
      <c r="B1333" t="s">
        <v>6641</v>
      </c>
      <c r="C1333" t="s">
        <v>8296</v>
      </c>
      <c r="D1333" t="s">
        <v>119</v>
      </c>
      <c r="E1333" t="s">
        <v>119</v>
      </c>
      <c r="F1333" s="33">
        <v>46031</v>
      </c>
      <c r="G1333" t="s">
        <v>8268</v>
      </c>
      <c r="H1333" t="s">
        <v>5737</v>
      </c>
      <c r="I1333" t="s">
        <v>326</v>
      </c>
      <c r="J1333" t="s">
        <v>46</v>
      </c>
      <c r="K1333" t="s">
        <v>7716</v>
      </c>
      <c r="L1333" t="s">
        <v>7717</v>
      </c>
      <c r="M1333" t="s">
        <v>8297</v>
      </c>
    </row>
    <row r="1334" spans="1:13">
      <c r="A1334">
        <v>101143274</v>
      </c>
      <c r="B1334" t="s">
        <v>5745</v>
      </c>
      <c r="C1334" t="s">
        <v>8275</v>
      </c>
      <c r="D1334" t="s">
        <v>215</v>
      </c>
      <c r="E1334" t="s">
        <v>215</v>
      </c>
      <c r="F1334" s="33">
        <v>46031</v>
      </c>
      <c r="G1334" t="s">
        <v>8298</v>
      </c>
      <c r="H1334" t="s">
        <v>5737</v>
      </c>
      <c r="I1334" t="s">
        <v>326</v>
      </c>
      <c r="J1334" t="s">
        <v>247</v>
      </c>
      <c r="K1334" t="s">
        <v>5748</v>
      </c>
      <c r="L1334" t="s">
        <v>5773</v>
      </c>
      <c r="M1334" t="s">
        <v>8277</v>
      </c>
    </row>
    <row r="1335" spans="1:13">
      <c r="A1335">
        <v>101149155</v>
      </c>
      <c r="B1335" t="s">
        <v>34</v>
      </c>
      <c r="C1335" t="s">
        <v>7756</v>
      </c>
      <c r="D1335" t="s">
        <v>104</v>
      </c>
      <c r="E1335" t="s">
        <v>104</v>
      </c>
      <c r="F1335" s="33">
        <v>46031</v>
      </c>
      <c r="G1335" t="s">
        <v>8299</v>
      </c>
      <c r="H1335" t="s">
        <v>5969</v>
      </c>
      <c r="I1335" t="s">
        <v>5678</v>
      </c>
      <c r="J1335" t="s">
        <v>70</v>
      </c>
      <c r="K1335" t="s">
        <v>5728</v>
      </c>
      <c r="L1335" t="s">
        <v>5729</v>
      </c>
      <c r="M1335" t="s">
        <v>7757</v>
      </c>
    </row>
    <row r="1336" spans="1:13">
      <c r="A1336">
        <v>101143959</v>
      </c>
      <c r="B1336" t="s">
        <v>73</v>
      </c>
      <c r="C1336" t="s">
        <v>8300</v>
      </c>
      <c r="D1336" t="s">
        <v>161</v>
      </c>
      <c r="E1336" t="s">
        <v>161</v>
      </c>
      <c r="F1336" s="33">
        <v>46031</v>
      </c>
      <c r="G1336" t="s">
        <v>8301</v>
      </c>
      <c r="H1336" t="s">
        <v>5737</v>
      </c>
      <c r="I1336" t="s">
        <v>326</v>
      </c>
      <c r="J1336" t="s">
        <v>166</v>
      </c>
      <c r="K1336" t="s">
        <v>5748</v>
      </c>
      <c r="L1336" t="s">
        <v>5773</v>
      </c>
      <c r="M1336" t="s">
        <v>8302</v>
      </c>
    </row>
    <row r="1337" spans="1:13">
      <c r="A1337">
        <v>101142365</v>
      </c>
      <c r="B1337" t="s">
        <v>5998</v>
      </c>
      <c r="C1337" t="s">
        <v>6438</v>
      </c>
      <c r="D1337" t="s">
        <v>86</v>
      </c>
      <c r="E1337" t="s">
        <v>86</v>
      </c>
      <c r="F1337" s="33">
        <v>46031</v>
      </c>
      <c r="G1337" t="s">
        <v>8303</v>
      </c>
      <c r="H1337" t="s">
        <v>5705</v>
      </c>
      <c r="I1337" t="s">
        <v>326</v>
      </c>
      <c r="J1337" t="s">
        <v>46</v>
      </c>
      <c r="K1337" t="s">
        <v>5711</v>
      </c>
      <c r="L1337" t="s">
        <v>5711</v>
      </c>
      <c r="M1337" t="s">
        <v>6440</v>
      </c>
    </row>
    <row r="1338" spans="1:13">
      <c r="A1338">
        <v>101143291</v>
      </c>
      <c r="B1338" t="s">
        <v>5745</v>
      </c>
      <c r="C1338" t="s">
        <v>8261</v>
      </c>
      <c r="D1338" t="s">
        <v>215</v>
      </c>
      <c r="E1338" t="s">
        <v>215</v>
      </c>
      <c r="F1338" s="33">
        <v>46031</v>
      </c>
      <c r="G1338" t="s">
        <v>8304</v>
      </c>
      <c r="H1338" t="s">
        <v>5705</v>
      </c>
      <c r="I1338" t="s">
        <v>326</v>
      </c>
      <c r="J1338" t="s">
        <v>247</v>
      </c>
      <c r="K1338" t="s">
        <v>5748</v>
      </c>
      <c r="L1338" t="s">
        <v>5773</v>
      </c>
      <c r="M1338" t="s">
        <v>8263</v>
      </c>
    </row>
    <row r="1339" spans="1:13">
      <c r="A1339">
        <v>101141856</v>
      </c>
      <c r="B1339" t="s">
        <v>82</v>
      </c>
      <c r="C1339" t="s">
        <v>6321</v>
      </c>
      <c r="D1339" t="s">
        <v>226</v>
      </c>
      <c r="E1339" t="s">
        <v>226</v>
      </c>
      <c r="F1339" s="33">
        <v>46031</v>
      </c>
      <c r="G1339" t="s">
        <v>8305</v>
      </c>
      <c r="H1339" t="s">
        <v>5705</v>
      </c>
      <c r="I1339" t="s">
        <v>326</v>
      </c>
      <c r="J1339" t="s">
        <v>136</v>
      </c>
      <c r="K1339" t="s">
        <v>5711</v>
      </c>
      <c r="L1339" t="s">
        <v>5711</v>
      </c>
      <c r="M1339" t="s">
        <v>6323</v>
      </c>
    </row>
    <row r="1340" spans="1:13">
      <c r="A1340">
        <v>101148873</v>
      </c>
      <c r="B1340" t="s">
        <v>34</v>
      </c>
      <c r="C1340" t="s">
        <v>8306</v>
      </c>
      <c r="D1340" t="s">
        <v>131</v>
      </c>
      <c r="E1340" t="s">
        <v>131</v>
      </c>
      <c r="F1340" s="33">
        <v>46031</v>
      </c>
      <c r="G1340" t="s">
        <v>8307</v>
      </c>
      <c r="H1340" t="s">
        <v>5805</v>
      </c>
      <c r="I1340" t="s">
        <v>5678</v>
      </c>
      <c r="J1340" t="s">
        <v>136</v>
      </c>
      <c r="K1340" t="s">
        <v>5728</v>
      </c>
      <c r="L1340" t="s">
        <v>5729</v>
      </c>
      <c r="M1340" t="s">
        <v>8308</v>
      </c>
    </row>
    <row r="1341" spans="1:13">
      <c r="A1341">
        <v>101147957</v>
      </c>
      <c r="B1341" t="s">
        <v>127</v>
      </c>
      <c r="C1341" t="s">
        <v>8309</v>
      </c>
      <c r="D1341" t="s">
        <v>39</v>
      </c>
      <c r="E1341" t="s">
        <v>8249</v>
      </c>
      <c r="F1341" s="33">
        <v>46031</v>
      </c>
      <c r="G1341" t="s">
        <v>8310</v>
      </c>
      <c r="H1341" t="s">
        <v>5737</v>
      </c>
      <c r="I1341" t="s">
        <v>326</v>
      </c>
      <c r="J1341" t="s">
        <v>46</v>
      </c>
      <c r="K1341" t="s">
        <v>5748</v>
      </c>
      <c r="L1341" t="s">
        <v>5773</v>
      </c>
      <c r="M1341" t="s">
        <v>8311</v>
      </c>
    </row>
    <row r="1342" spans="1:13">
      <c r="A1342">
        <v>101141511</v>
      </c>
      <c r="B1342" t="s">
        <v>5745</v>
      </c>
      <c r="C1342" t="s">
        <v>8261</v>
      </c>
      <c r="D1342" t="s">
        <v>215</v>
      </c>
      <c r="E1342" t="s">
        <v>215</v>
      </c>
      <c r="F1342" s="33">
        <v>46031</v>
      </c>
      <c r="G1342" t="s">
        <v>8312</v>
      </c>
      <c r="H1342" t="s">
        <v>67</v>
      </c>
      <c r="I1342" t="s">
        <v>5678</v>
      </c>
      <c r="J1342" t="s">
        <v>247</v>
      </c>
      <c r="K1342" t="s">
        <v>5748</v>
      </c>
      <c r="L1342" t="s">
        <v>5773</v>
      </c>
      <c r="M1342" t="s">
        <v>8263</v>
      </c>
    </row>
    <row r="1343" spans="1:13">
      <c r="A1343">
        <v>101147806</v>
      </c>
      <c r="B1343" t="s">
        <v>34</v>
      </c>
      <c r="C1343" t="s">
        <v>8313</v>
      </c>
      <c r="D1343" t="s">
        <v>238</v>
      </c>
      <c r="E1343" t="s">
        <v>238</v>
      </c>
      <c r="F1343" s="33">
        <v>46031</v>
      </c>
      <c r="G1343" t="s">
        <v>8314</v>
      </c>
      <c r="H1343" t="s">
        <v>67</v>
      </c>
      <c r="I1343" t="s">
        <v>5678</v>
      </c>
      <c r="J1343" t="s">
        <v>136</v>
      </c>
      <c r="K1343" t="s">
        <v>5738</v>
      </c>
      <c r="L1343" t="s">
        <v>5739</v>
      </c>
      <c r="M1343" t="s">
        <v>8315</v>
      </c>
    </row>
    <row r="1344" spans="1:13">
      <c r="A1344">
        <v>101141919</v>
      </c>
      <c r="B1344" t="s">
        <v>177</v>
      </c>
      <c r="C1344" t="s">
        <v>6356</v>
      </c>
      <c r="D1344" t="s">
        <v>161</v>
      </c>
      <c r="E1344" t="s">
        <v>161</v>
      </c>
      <c r="F1344" s="33">
        <v>46031</v>
      </c>
      <c r="G1344" t="s">
        <v>8316</v>
      </c>
      <c r="H1344" t="s">
        <v>5705</v>
      </c>
      <c r="I1344" t="s">
        <v>326</v>
      </c>
      <c r="J1344" t="s">
        <v>166</v>
      </c>
      <c r="K1344" t="s">
        <v>5778</v>
      </c>
      <c r="L1344" t="s">
        <v>182</v>
      </c>
      <c r="M1344" t="s">
        <v>6358</v>
      </c>
    </row>
    <row r="1345" spans="1:13">
      <c r="A1345">
        <v>101147991</v>
      </c>
      <c r="B1345" t="s">
        <v>127</v>
      </c>
      <c r="C1345" t="s">
        <v>8317</v>
      </c>
      <c r="D1345" t="s">
        <v>220</v>
      </c>
      <c r="E1345" t="s">
        <v>220</v>
      </c>
      <c r="F1345" s="33">
        <v>46031</v>
      </c>
      <c r="G1345" t="s">
        <v>8318</v>
      </c>
      <c r="H1345" t="s">
        <v>5737</v>
      </c>
      <c r="I1345" t="s">
        <v>326</v>
      </c>
      <c r="J1345" t="s">
        <v>166</v>
      </c>
      <c r="K1345" t="s">
        <v>5748</v>
      </c>
      <c r="L1345" t="s">
        <v>5773</v>
      </c>
      <c r="M1345" t="s">
        <v>8319</v>
      </c>
    </row>
    <row r="1346" spans="1:13">
      <c r="A1346">
        <v>101149453</v>
      </c>
      <c r="B1346" t="s">
        <v>7992</v>
      </c>
      <c r="C1346" t="s">
        <v>8320</v>
      </c>
      <c r="D1346" t="s">
        <v>193</v>
      </c>
      <c r="E1346" t="s">
        <v>265</v>
      </c>
      <c r="F1346" s="33">
        <v>46031</v>
      </c>
      <c r="G1346" t="s">
        <v>8321</v>
      </c>
      <c r="H1346" t="s">
        <v>8322</v>
      </c>
      <c r="I1346" t="s">
        <v>6348</v>
      </c>
      <c r="J1346" t="s">
        <v>192</v>
      </c>
      <c r="K1346" t="s">
        <v>5700</v>
      </c>
      <c r="L1346" t="s">
        <v>5723</v>
      </c>
      <c r="M1346" t="s">
        <v>8323</v>
      </c>
    </row>
    <row r="1347" spans="1:13">
      <c r="A1347">
        <v>101142024</v>
      </c>
      <c r="B1347" t="s">
        <v>204</v>
      </c>
      <c r="C1347" t="s">
        <v>8324</v>
      </c>
      <c r="D1347" t="s">
        <v>226</v>
      </c>
      <c r="E1347" t="s">
        <v>226</v>
      </c>
      <c r="F1347" s="33">
        <v>46031</v>
      </c>
      <c r="G1347" t="s">
        <v>8305</v>
      </c>
      <c r="H1347" t="s">
        <v>5705</v>
      </c>
      <c r="I1347" t="s">
        <v>326</v>
      </c>
      <c r="J1347" t="s">
        <v>136</v>
      </c>
      <c r="K1347" t="s">
        <v>5700</v>
      </c>
      <c r="L1347" t="s">
        <v>5701</v>
      </c>
      <c r="M1347" t="s">
        <v>8325</v>
      </c>
    </row>
    <row r="1348" spans="1:13">
      <c r="A1348">
        <v>101148434</v>
      </c>
      <c r="B1348" t="s">
        <v>6641</v>
      </c>
      <c r="C1348" t="s">
        <v>8326</v>
      </c>
      <c r="D1348" t="s">
        <v>119</v>
      </c>
      <c r="E1348" t="s">
        <v>119</v>
      </c>
      <c r="F1348" s="33">
        <v>46031</v>
      </c>
      <c r="G1348" t="s">
        <v>8268</v>
      </c>
      <c r="H1348" t="s">
        <v>5737</v>
      </c>
      <c r="I1348" t="s">
        <v>326</v>
      </c>
      <c r="J1348" t="s">
        <v>46</v>
      </c>
      <c r="K1348" t="s">
        <v>7716</v>
      </c>
      <c r="L1348" t="s">
        <v>7717</v>
      </c>
      <c r="M1348" t="s">
        <v>8327</v>
      </c>
    </row>
    <row r="1349" spans="1:13">
      <c r="A1349">
        <v>101149502</v>
      </c>
      <c r="B1349" t="s">
        <v>127</v>
      </c>
      <c r="C1349" t="s">
        <v>8317</v>
      </c>
      <c r="D1349" t="s">
        <v>220</v>
      </c>
      <c r="E1349" t="s">
        <v>220</v>
      </c>
      <c r="F1349" s="33">
        <v>46031</v>
      </c>
      <c r="G1349" t="s">
        <v>8328</v>
      </c>
      <c r="H1349" t="s">
        <v>6076</v>
      </c>
      <c r="I1349" t="s">
        <v>5678</v>
      </c>
      <c r="J1349" t="s">
        <v>166</v>
      </c>
      <c r="K1349" t="s">
        <v>5748</v>
      </c>
      <c r="L1349" t="s">
        <v>5773</v>
      </c>
      <c r="M1349" t="s">
        <v>8319</v>
      </c>
    </row>
    <row r="1350" spans="1:13">
      <c r="A1350">
        <v>101142363</v>
      </c>
      <c r="B1350" t="s">
        <v>5998</v>
      </c>
      <c r="C1350" t="s">
        <v>6749</v>
      </c>
      <c r="D1350" t="s">
        <v>153</v>
      </c>
      <c r="E1350" t="s">
        <v>153</v>
      </c>
      <c r="F1350" s="33">
        <v>46031</v>
      </c>
      <c r="G1350" t="s">
        <v>8254</v>
      </c>
      <c r="H1350" t="s">
        <v>5705</v>
      </c>
      <c r="I1350" t="s">
        <v>326</v>
      </c>
      <c r="J1350" t="s">
        <v>70</v>
      </c>
      <c r="K1350" t="s">
        <v>5711</v>
      </c>
      <c r="L1350" t="s">
        <v>5711</v>
      </c>
      <c r="M1350" t="s">
        <v>6750</v>
      </c>
    </row>
    <row r="1351" spans="1:13">
      <c r="A1351">
        <v>101148369</v>
      </c>
      <c r="B1351" t="s">
        <v>109</v>
      </c>
      <c r="C1351" t="s">
        <v>8329</v>
      </c>
      <c r="D1351" t="s">
        <v>131</v>
      </c>
      <c r="E1351" t="s">
        <v>131</v>
      </c>
      <c r="F1351" s="33">
        <v>46030</v>
      </c>
      <c r="G1351" t="s">
        <v>8330</v>
      </c>
      <c r="H1351" t="s">
        <v>6076</v>
      </c>
      <c r="I1351" t="s">
        <v>5678</v>
      </c>
      <c r="J1351" t="s">
        <v>136</v>
      </c>
      <c r="K1351" t="s">
        <v>5748</v>
      </c>
      <c r="L1351" t="s">
        <v>6045</v>
      </c>
      <c r="M1351" t="s">
        <v>8331</v>
      </c>
    </row>
    <row r="1352" spans="1:13">
      <c r="A1352">
        <v>101149174</v>
      </c>
      <c r="B1352" t="s">
        <v>34</v>
      </c>
      <c r="C1352" t="s">
        <v>8332</v>
      </c>
      <c r="D1352" t="s">
        <v>119</v>
      </c>
      <c r="E1352" t="s">
        <v>119</v>
      </c>
      <c r="F1352" s="33">
        <v>46030</v>
      </c>
      <c r="G1352" t="s">
        <v>8333</v>
      </c>
      <c r="H1352" t="s">
        <v>5727</v>
      </c>
      <c r="I1352" t="s">
        <v>5678</v>
      </c>
      <c r="J1352" t="s">
        <v>46</v>
      </c>
      <c r="K1352" t="s">
        <v>5728</v>
      </c>
      <c r="L1352" t="s">
        <v>5729</v>
      </c>
      <c r="M1352" t="s">
        <v>8334</v>
      </c>
    </row>
    <row r="1353" spans="1:13">
      <c r="A1353">
        <v>101148862</v>
      </c>
      <c r="B1353" t="s">
        <v>5998</v>
      </c>
      <c r="C1353" t="s">
        <v>6337</v>
      </c>
      <c r="D1353" t="s">
        <v>131</v>
      </c>
      <c r="E1353" t="s">
        <v>131</v>
      </c>
      <c r="F1353" s="33">
        <v>46030</v>
      </c>
      <c r="G1353" t="s">
        <v>8335</v>
      </c>
      <c r="H1353" t="s">
        <v>6171</v>
      </c>
      <c r="I1353" t="s">
        <v>5678</v>
      </c>
      <c r="J1353" t="s">
        <v>136</v>
      </c>
      <c r="K1353" t="s">
        <v>5700</v>
      </c>
      <c r="L1353" t="s">
        <v>5723</v>
      </c>
      <c r="M1353" t="s">
        <v>6338</v>
      </c>
    </row>
    <row r="1354" spans="1:13">
      <c r="A1354">
        <v>101149155</v>
      </c>
      <c r="B1354" t="s">
        <v>34</v>
      </c>
      <c r="C1354" t="s">
        <v>7756</v>
      </c>
      <c r="D1354" t="s">
        <v>104</v>
      </c>
      <c r="E1354" t="s">
        <v>104</v>
      </c>
      <c r="F1354" s="33">
        <v>46030</v>
      </c>
      <c r="G1354" t="s">
        <v>8336</v>
      </c>
      <c r="H1354" t="s">
        <v>5969</v>
      </c>
      <c r="I1354" t="s">
        <v>5678</v>
      </c>
      <c r="J1354" t="s">
        <v>70</v>
      </c>
      <c r="K1354" t="s">
        <v>5728</v>
      </c>
      <c r="L1354" t="s">
        <v>5729</v>
      </c>
      <c r="M1354" t="s">
        <v>7757</v>
      </c>
    </row>
    <row r="1355" spans="1:13">
      <c r="A1355">
        <v>101148877</v>
      </c>
      <c r="B1355" t="s">
        <v>5745</v>
      </c>
      <c r="C1355" t="s">
        <v>5746</v>
      </c>
      <c r="D1355" t="s">
        <v>238</v>
      </c>
      <c r="E1355" t="s">
        <v>238</v>
      </c>
      <c r="F1355" s="33">
        <v>46030</v>
      </c>
      <c r="G1355" t="s">
        <v>8337</v>
      </c>
      <c r="H1355" t="s">
        <v>6537</v>
      </c>
      <c r="I1355" t="s">
        <v>5678</v>
      </c>
      <c r="J1355" t="s">
        <v>136</v>
      </c>
      <c r="K1355" t="s">
        <v>5748</v>
      </c>
      <c r="L1355" t="s">
        <v>5749</v>
      </c>
      <c r="M1355" t="s">
        <v>5750</v>
      </c>
    </row>
    <row r="1356" spans="1:13">
      <c r="A1356">
        <v>101149164</v>
      </c>
      <c r="B1356" t="s">
        <v>5745</v>
      </c>
      <c r="C1356" t="s">
        <v>6751</v>
      </c>
      <c r="D1356" t="s">
        <v>221</v>
      </c>
      <c r="E1356" t="s">
        <v>221</v>
      </c>
      <c r="F1356" s="33">
        <v>46030</v>
      </c>
      <c r="G1356" t="s">
        <v>8338</v>
      </c>
      <c r="H1356" t="s">
        <v>6076</v>
      </c>
      <c r="I1356" t="s">
        <v>5678</v>
      </c>
      <c r="J1356" t="s">
        <v>247</v>
      </c>
      <c r="K1356" t="s">
        <v>5748</v>
      </c>
      <c r="L1356" t="s">
        <v>5749</v>
      </c>
      <c r="M1356" t="s">
        <v>6753</v>
      </c>
    </row>
    <row r="1357" spans="1:13">
      <c r="A1357">
        <v>101143283</v>
      </c>
      <c r="B1357" t="s">
        <v>5745</v>
      </c>
      <c r="C1357" t="s">
        <v>8339</v>
      </c>
      <c r="D1357" t="s">
        <v>221</v>
      </c>
      <c r="E1357" t="s">
        <v>221</v>
      </c>
      <c r="F1357" s="33">
        <v>46030</v>
      </c>
      <c r="G1357" t="s">
        <v>8340</v>
      </c>
      <c r="H1357" t="s">
        <v>5705</v>
      </c>
      <c r="I1357" t="s">
        <v>326</v>
      </c>
      <c r="J1357" t="s">
        <v>247</v>
      </c>
      <c r="K1357" t="s">
        <v>5748</v>
      </c>
      <c r="L1357" t="s">
        <v>5773</v>
      </c>
      <c r="M1357" t="s">
        <v>8341</v>
      </c>
    </row>
    <row r="1358" spans="1:13">
      <c r="A1358">
        <v>101143841</v>
      </c>
      <c r="B1358" t="s">
        <v>204</v>
      </c>
      <c r="C1358" t="s">
        <v>7398</v>
      </c>
      <c r="D1358" t="s">
        <v>193</v>
      </c>
      <c r="E1358" t="s">
        <v>265</v>
      </c>
      <c r="F1358" s="33">
        <v>46030</v>
      </c>
      <c r="G1358" t="s">
        <v>8342</v>
      </c>
      <c r="H1358" t="s">
        <v>5757</v>
      </c>
      <c r="I1358" t="s">
        <v>5678</v>
      </c>
      <c r="J1358" t="s">
        <v>192</v>
      </c>
      <c r="K1358" t="s">
        <v>5700</v>
      </c>
      <c r="L1358" t="s">
        <v>5723</v>
      </c>
      <c r="M1358" t="s">
        <v>7400</v>
      </c>
    </row>
    <row r="1359" spans="1:13">
      <c r="A1359">
        <v>101148566</v>
      </c>
      <c r="B1359" t="s">
        <v>127</v>
      </c>
      <c r="C1359" t="s">
        <v>8343</v>
      </c>
      <c r="D1359" t="s">
        <v>119</v>
      </c>
      <c r="E1359" t="s">
        <v>119</v>
      </c>
      <c r="F1359" s="33">
        <v>46030</v>
      </c>
      <c r="G1359" t="s">
        <v>8344</v>
      </c>
      <c r="H1359" t="s">
        <v>5777</v>
      </c>
      <c r="I1359" t="s">
        <v>5678</v>
      </c>
      <c r="J1359" t="s">
        <v>46</v>
      </c>
      <c r="K1359" t="s">
        <v>5748</v>
      </c>
      <c r="L1359" t="s">
        <v>5773</v>
      </c>
      <c r="M1359" t="s">
        <v>8345</v>
      </c>
    </row>
    <row r="1360" spans="1:13">
      <c r="A1360">
        <v>101148854</v>
      </c>
      <c r="B1360" t="s">
        <v>34</v>
      </c>
      <c r="C1360" t="s">
        <v>5759</v>
      </c>
      <c r="D1360" t="s">
        <v>104</v>
      </c>
      <c r="E1360" t="s">
        <v>104</v>
      </c>
      <c r="F1360" s="33">
        <v>46030</v>
      </c>
      <c r="G1360" t="s">
        <v>8346</v>
      </c>
      <c r="H1360" t="s">
        <v>67</v>
      </c>
      <c r="I1360" t="s">
        <v>5678</v>
      </c>
      <c r="J1360" t="s">
        <v>70</v>
      </c>
      <c r="K1360" t="s">
        <v>5728</v>
      </c>
      <c r="L1360" t="s">
        <v>5729</v>
      </c>
      <c r="M1360" t="s">
        <v>5761</v>
      </c>
    </row>
    <row r="1361" spans="1:13">
      <c r="A1361">
        <v>101148878</v>
      </c>
      <c r="B1361" t="s">
        <v>73</v>
      </c>
      <c r="C1361" t="s">
        <v>7855</v>
      </c>
      <c r="D1361" t="s">
        <v>215</v>
      </c>
      <c r="E1361" t="s">
        <v>215</v>
      </c>
      <c r="F1361" s="33">
        <v>46030</v>
      </c>
      <c r="G1361" t="s">
        <v>8347</v>
      </c>
      <c r="H1361" t="s">
        <v>5912</v>
      </c>
      <c r="I1361" t="s">
        <v>5678</v>
      </c>
      <c r="J1361" t="s">
        <v>247</v>
      </c>
      <c r="K1361" t="s">
        <v>5728</v>
      </c>
      <c r="L1361" t="s">
        <v>5729</v>
      </c>
      <c r="M1361" t="s">
        <v>7857</v>
      </c>
    </row>
    <row r="1362" spans="1:13">
      <c r="A1362">
        <v>101147809</v>
      </c>
      <c r="B1362" t="s">
        <v>5745</v>
      </c>
      <c r="C1362" t="s">
        <v>8339</v>
      </c>
      <c r="D1362" t="s">
        <v>221</v>
      </c>
      <c r="E1362" t="s">
        <v>221</v>
      </c>
      <c r="F1362" s="33">
        <v>46030</v>
      </c>
      <c r="G1362" t="s">
        <v>8348</v>
      </c>
      <c r="H1362" t="s">
        <v>67</v>
      </c>
      <c r="I1362" t="s">
        <v>5678</v>
      </c>
      <c r="J1362" t="s">
        <v>247</v>
      </c>
      <c r="K1362" t="s">
        <v>5748</v>
      </c>
      <c r="L1362" t="s">
        <v>5773</v>
      </c>
      <c r="M1362" t="s">
        <v>8341</v>
      </c>
    </row>
    <row r="1363" spans="1:13">
      <c r="A1363">
        <v>101147877</v>
      </c>
      <c r="B1363" t="s">
        <v>127</v>
      </c>
      <c r="C1363" t="s">
        <v>8343</v>
      </c>
      <c r="D1363" t="s">
        <v>119</v>
      </c>
      <c r="E1363" t="s">
        <v>119</v>
      </c>
      <c r="F1363" s="33">
        <v>46030</v>
      </c>
      <c r="G1363" t="s">
        <v>8349</v>
      </c>
      <c r="H1363" t="s">
        <v>5737</v>
      </c>
      <c r="I1363" t="s">
        <v>326</v>
      </c>
      <c r="J1363" t="s">
        <v>46</v>
      </c>
      <c r="K1363" t="s">
        <v>5748</v>
      </c>
      <c r="L1363" t="s">
        <v>5773</v>
      </c>
      <c r="M1363" t="s">
        <v>8345</v>
      </c>
    </row>
    <row r="1364" spans="1:13">
      <c r="A1364">
        <v>101148873</v>
      </c>
      <c r="B1364" t="s">
        <v>34</v>
      </c>
      <c r="C1364" t="s">
        <v>8306</v>
      </c>
      <c r="D1364" t="s">
        <v>131</v>
      </c>
      <c r="E1364" t="s">
        <v>131</v>
      </c>
      <c r="F1364" s="33">
        <v>46030</v>
      </c>
      <c r="G1364" t="s">
        <v>8350</v>
      </c>
      <c r="H1364" t="s">
        <v>5805</v>
      </c>
      <c r="I1364" t="s">
        <v>5678</v>
      </c>
      <c r="J1364" t="s">
        <v>136</v>
      </c>
      <c r="K1364" t="s">
        <v>5728</v>
      </c>
      <c r="L1364" t="s">
        <v>5729</v>
      </c>
      <c r="M1364" t="s">
        <v>8308</v>
      </c>
    </row>
    <row r="1365" spans="1:13">
      <c r="A1365">
        <v>101142819</v>
      </c>
      <c r="B1365" t="s">
        <v>5899</v>
      </c>
      <c r="C1365" t="s">
        <v>6114</v>
      </c>
      <c r="D1365" t="s">
        <v>131</v>
      </c>
      <c r="E1365" t="s">
        <v>131</v>
      </c>
      <c r="F1365" s="33">
        <v>46030</v>
      </c>
      <c r="G1365" t="s">
        <v>8351</v>
      </c>
      <c r="H1365" t="s">
        <v>5705</v>
      </c>
      <c r="I1365" t="s">
        <v>326</v>
      </c>
      <c r="J1365" t="s">
        <v>136</v>
      </c>
      <c r="K1365" t="s">
        <v>5700</v>
      </c>
      <c r="L1365" t="s">
        <v>5733</v>
      </c>
      <c r="M1365" t="s">
        <v>6116</v>
      </c>
    </row>
    <row r="1366" spans="1:13">
      <c r="A1366">
        <v>101149149</v>
      </c>
      <c r="B1366" t="s">
        <v>73</v>
      </c>
      <c r="C1366" t="s">
        <v>6098</v>
      </c>
      <c r="D1366" t="s">
        <v>39</v>
      </c>
      <c r="E1366" t="s">
        <v>8249</v>
      </c>
      <c r="F1366" s="33">
        <v>46030</v>
      </c>
      <c r="G1366" t="s">
        <v>8352</v>
      </c>
      <c r="H1366" t="s">
        <v>5912</v>
      </c>
      <c r="I1366" t="s">
        <v>5678</v>
      </c>
      <c r="J1366" t="s">
        <v>46</v>
      </c>
      <c r="K1366" t="s">
        <v>5728</v>
      </c>
      <c r="L1366" t="s">
        <v>5729</v>
      </c>
      <c r="M1366" t="s">
        <v>6100</v>
      </c>
    </row>
    <row r="1367" spans="1:13">
      <c r="A1367">
        <v>101147124</v>
      </c>
      <c r="B1367" t="s">
        <v>34</v>
      </c>
      <c r="C1367" t="s">
        <v>8353</v>
      </c>
      <c r="D1367" t="s">
        <v>238</v>
      </c>
      <c r="E1367" t="s">
        <v>238</v>
      </c>
      <c r="F1367" s="33">
        <v>46030</v>
      </c>
      <c r="G1367" t="s">
        <v>8354</v>
      </c>
      <c r="H1367" t="s">
        <v>6076</v>
      </c>
      <c r="I1367" t="s">
        <v>5678</v>
      </c>
      <c r="J1367" t="s">
        <v>136</v>
      </c>
      <c r="K1367" t="s">
        <v>5728</v>
      </c>
      <c r="L1367" t="s">
        <v>5729</v>
      </c>
      <c r="M1367" t="s">
        <v>8355</v>
      </c>
    </row>
    <row r="1368" spans="1:13">
      <c r="A1368">
        <v>101148856</v>
      </c>
      <c r="B1368" t="s">
        <v>5745</v>
      </c>
      <c r="C1368" t="s">
        <v>7662</v>
      </c>
      <c r="D1368" t="s">
        <v>64</v>
      </c>
      <c r="E1368" t="s">
        <v>64</v>
      </c>
      <c r="F1368" s="33">
        <v>46030</v>
      </c>
      <c r="G1368" t="s">
        <v>8356</v>
      </c>
      <c r="H1368" t="s">
        <v>6076</v>
      </c>
      <c r="I1368" t="s">
        <v>5678</v>
      </c>
      <c r="J1368" t="s">
        <v>70</v>
      </c>
      <c r="K1368" t="s">
        <v>5836</v>
      </c>
      <c r="L1368" t="s">
        <v>6126</v>
      </c>
      <c r="M1368" t="s">
        <v>7664</v>
      </c>
    </row>
    <row r="1369" spans="1:13">
      <c r="A1369">
        <v>101148622</v>
      </c>
      <c r="B1369" t="s">
        <v>6314</v>
      </c>
      <c r="C1369" t="s">
        <v>8357</v>
      </c>
      <c r="D1369" t="s">
        <v>119</v>
      </c>
      <c r="E1369" t="s">
        <v>86</v>
      </c>
      <c r="F1369" s="33">
        <v>46030</v>
      </c>
      <c r="G1369" t="s">
        <v>8358</v>
      </c>
      <c r="H1369" t="s">
        <v>5757</v>
      </c>
      <c r="I1369" t="s">
        <v>5678</v>
      </c>
      <c r="J1369" t="s">
        <v>46</v>
      </c>
      <c r="K1369" t="s">
        <v>5700</v>
      </c>
      <c r="L1369" t="s">
        <v>5733</v>
      </c>
      <c r="M1369" t="s">
        <v>8359</v>
      </c>
    </row>
    <row r="1370" spans="1:13">
      <c r="A1370">
        <v>101141995</v>
      </c>
      <c r="B1370" t="s">
        <v>204</v>
      </c>
      <c r="C1370" t="s">
        <v>6698</v>
      </c>
      <c r="D1370" t="s">
        <v>220</v>
      </c>
      <c r="E1370" t="s">
        <v>220</v>
      </c>
      <c r="F1370" s="33">
        <v>46030</v>
      </c>
      <c r="G1370" t="s">
        <v>8360</v>
      </c>
      <c r="H1370" t="s">
        <v>5705</v>
      </c>
      <c r="I1370" t="s">
        <v>326</v>
      </c>
      <c r="J1370" t="s">
        <v>166</v>
      </c>
      <c r="K1370" t="s">
        <v>5711</v>
      </c>
      <c r="L1370" t="s">
        <v>5711</v>
      </c>
      <c r="M1370" t="s">
        <v>6700</v>
      </c>
    </row>
    <row r="1371" spans="1:13">
      <c r="A1371">
        <v>101146144</v>
      </c>
      <c r="B1371" t="s">
        <v>34</v>
      </c>
      <c r="C1371" t="s">
        <v>8361</v>
      </c>
      <c r="D1371" t="s">
        <v>119</v>
      </c>
      <c r="E1371" t="s">
        <v>119</v>
      </c>
      <c r="F1371" s="33">
        <v>46030</v>
      </c>
      <c r="G1371" t="s">
        <v>8362</v>
      </c>
      <c r="H1371" t="s">
        <v>5737</v>
      </c>
      <c r="I1371" t="s">
        <v>326</v>
      </c>
      <c r="J1371" t="s">
        <v>46</v>
      </c>
      <c r="K1371" t="s">
        <v>5728</v>
      </c>
      <c r="L1371" t="s">
        <v>5729</v>
      </c>
      <c r="M1371" t="s">
        <v>8363</v>
      </c>
    </row>
    <row r="1372" spans="1:13">
      <c r="A1372">
        <v>101146107</v>
      </c>
      <c r="B1372" t="s">
        <v>34</v>
      </c>
      <c r="C1372" t="s">
        <v>7219</v>
      </c>
      <c r="D1372" t="s">
        <v>99</v>
      </c>
      <c r="E1372" t="s">
        <v>99</v>
      </c>
      <c r="F1372" s="33">
        <v>46030</v>
      </c>
      <c r="G1372" t="s">
        <v>8293</v>
      </c>
      <c r="H1372" t="s">
        <v>5737</v>
      </c>
      <c r="I1372" t="s">
        <v>326</v>
      </c>
      <c r="J1372" t="s">
        <v>46</v>
      </c>
      <c r="K1372" t="s">
        <v>5728</v>
      </c>
      <c r="L1372" t="s">
        <v>5729</v>
      </c>
      <c r="M1372" t="s">
        <v>7221</v>
      </c>
    </row>
    <row r="1373" spans="1:13">
      <c r="A1373">
        <v>101143313</v>
      </c>
      <c r="B1373" t="s">
        <v>5745</v>
      </c>
      <c r="C1373" t="s">
        <v>6074</v>
      </c>
      <c r="D1373" t="s">
        <v>193</v>
      </c>
      <c r="E1373" t="s">
        <v>265</v>
      </c>
      <c r="F1373" s="33">
        <v>46030</v>
      </c>
      <c r="G1373" t="s">
        <v>8364</v>
      </c>
      <c r="H1373" t="s">
        <v>5737</v>
      </c>
      <c r="I1373" t="s">
        <v>326</v>
      </c>
      <c r="J1373" t="s">
        <v>192</v>
      </c>
      <c r="K1373" t="s">
        <v>5748</v>
      </c>
      <c r="L1373" t="s">
        <v>5749</v>
      </c>
      <c r="M1373" t="s">
        <v>6077</v>
      </c>
    </row>
    <row r="1374" spans="1:13">
      <c r="A1374">
        <v>101149238</v>
      </c>
      <c r="B1374" t="s">
        <v>5986</v>
      </c>
      <c r="C1374" t="s">
        <v>7126</v>
      </c>
      <c r="D1374" t="s">
        <v>153</v>
      </c>
      <c r="E1374" t="s">
        <v>153</v>
      </c>
      <c r="F1374" s="33">
        <v>46030</v>
      </c>
      <c r="G1374" t="s">
        <v>8365</v>
      </c>
      <c r="H1374" t="s">
        <v>5777</v>
      </c>
      <c r="I1374" t="s">
        <v>5678</v>
      </c>
      <c r="J1374" t="s">
        <v>70</v>
      </c>
      <c r="K1374" t="s">
        <v>5778</v>
      </c>
      <c r="L1374" t="s">
        <v>182</v>
      </c>
      <c r="M1374" t="s">
        <v>7128</v>
      </c>
    </row>
    <row r="1375" spans="1:13">
      <c r="A1375">
        <v>101142059</v>
      </c>
      <c r="B1375" t="s">
        <v>204</v>
      </c>
      <c r="C1375" t="s">
        <v>8366</v>
      </c>
      <c r="D1375" t="s">
        <v>220</v>
      </c>
      <c r="E1375" t="s">
        <v>220</v>
      </c>
      <c r="F1375" s="33">
        <v>46030</v>
      </c>
      <c r="G1375" t="s">
        <v>8367</v>
      </c>
      <c r="H1375" t="s">
        <v>5705</v>
      </c>
      <c r="I1375" t="s">
        <v>326</v>
      </c>
      <c r="J1375" t="s">
        <v>166</v>
      </c>
      <c r="K1375" t="s">
        <v>5700</v>
      </c>
      <c r="L1375" t="s">
        <v>5723</v>
      </c>
      <c r="M1375" t="s">
        <v>8368</v>
      </c>
    </row>
    <row r="1376" spans="1:13">
      <c r="A1376">
        <v>101148173</v>
      </c>
      <c r="B1376" t="s">
        <v>127</v>
      </c>
      <c r="C1376" t="s">
        <v>8029</v>
      </c>
      <c r="D1376" t="s">
        <v>131</v>
      </c>
      <c r="E1376" t="s">
        <v>131</v>
      </c>
      <c r="F1376" s="33">
        <v>46030</v>
      </c>
      <c r="G1376" t="s">
        <v>8369</v>
      </c>
      <c r="H1376" t="s">
        <v>5737</v>
      </c>
      <c r="I1376" t="s">
        <v>326</v>
      </c>
      <c r="J1376" t="s">
        <v>136</v>
      </c>
      <c r="K1376" t="s">
        <v>5748</v>
      </c>
      <c r="L1376" t="s">
        <v>5773</v>
      </c>
      <c r="M1376" t="s">
        <v>8031</v>
      </c>
    </row>
    <row r="1377" spans="1:13">
      <c r="A1377">
        <v>101141841</v>
      </c>
      <c r="B1377" t="s">
        <v>82</v>
      </c>
      <c r="C1377" t="s">
        <v>7259</v>
      </c>
      <c r="D1377" t="s">
        <v>161</v>
      </c>
      <c r="E1377" t="s">
        <v>161</v>
      </c>
      <c r="F1377" s="33">
        <v>46030</v>
      </c>
      <c r="G1377" t="s">
        <v>8370</v>
      </c>
      <c r="H1377" t="s">
        <v>5705</v>
      </c>
      <c r="I1377" t="s">
        <v>326</v>
      </c>
      <c r="J1377" t="s">
        <v>166</v>
      </c>
      <c r="K1377" t="s">
        <v>5711</v>
      </c>
      <c r="L1377" t="s">
        <v>5711</v>
      </c>
      <c r="M1377" t="s">
        <v>7261</v>
      </c>
    </row>
    <row r="1378" spans="1:13">
      <c r="A1378">
        <v>101142053</v>
      </c>
      <c r="B1378" t="s">
        <v>204</v>
      </c>
      <c r="C1378" t="s">
        <v>6504</v>
      </c>
      <c r="D1378" t="s">
        <v>226</v>
      </c>
      <c r="E1378" t="s">
        <v>226</v>
      </c>
      <c r="F1378" s="33">
        <v>46030</v>
      </c>
      <c r="G1378" t="s">
        <v>8371</v>
      </c>
      <c r="H1378" t="s">
        <v>5705</v>
      </c>
      <c r="I1378" t="s">
        <v>326</v>
      </c>
      <c r="J1378" t="s">
        <v>136</v>
      </c>
      <c r="K1378" t="s">
        <v>5700</v>
      </c>
      <c r="L1378" t="s">
        <v>5723</v>
      </c>
      <c r="M1378" t="s">
        <v>6506</v>
      </c>
    </row>
    <row r="1379" spans="1:13">
      <c r="A1379">
        <v>101148851</v>
      </c>
      <c r="B1379" t="s">
        <v>34</v>
      </c>
      <c r="C1379" t="s">
        <v>8372</v>
      </c>
      <c r="D1379" t="s">
        <v>99</v>
      </c>
      <c r="E1379" t="s">
        <v>99</v>
      </c>
      <c r="F1379" s="33">
        <v>46030</v>
      </c>
      <c r="G1379" t="s">
        <v>8373</v>
      </c>
      <c r="H1379" t="s">
        <v>67</v>
      </c>
      <c r="I1379" t="s">
        <v>5678</v>
      </c>
      <c r="J1379" t="s">
        <v>46</v>
      </c>
      <c r="K1379" t="s">
        <v>5738</v>
      </c>
      <c r="L1379" t="s">
        <v>5739</v>
      </c>
      <c r="M1379" t="s">
        <v>8374</v>
      </c>
    </row>
    <row r="1380" spans="1:13">
      <c r="A1380">
        <v>101149156</v>
      </c>
      <c r="B1380" t="s">
        <v>34</v>
      </c>
      <c r="C1380" t="s">
        <v>8361</v>
      </c>
      <c r="D1380" t="s">
        <v>119</v>
      </c>
      <c r="E1380" t="s">
        <v>119</v>
      </c>
      <c r="F1380" s="33">
        <v>46030</v>
      </c>
      <c r="G1380" t="s">
        <v>8375</v>
      </c>
      <c r="H1380" t="s">
        <v>67</v>
      </c>
      <c r="I1380" t="s">
        <v>5678</v>
      </c>
      <c r="J1380" t="s">
        <v>46</v>
      </c>
      <c r="K1380" t="s">
        <v>5728</v>
      </c>
      <c r="L1380" t="s">
        <v>5729</v>
      </c>
      <c r="M1380" t="s">
        <v>8363</v>
      </c>
    </row>
    <row r="1381" spans="1:13">
      <c r="A1381">
        <v>101146425</v>
      </c>
      <c r="B1381" t="s">
        <v>34</v>
      </c>
      <c r="C1381" t="s">
        <v>8372</v>
      </c>
      <c r="D1381" t="s">
        <v>99</v>
      </c>
      <c r="E1381" t="s">
        <v>99</v>
      </c>
      <c r="F1381" s="33">
        <v>46030</v>
      </c>
      <c r="G1381" t="s">
        <v>8293</v>
      </c>
      <c r="H1381" t="s">
        <v>5737</v>
      </c>
      <c r="I1381" t="s">
        <v>326</v>
      </c>
      <c r="J1381" t="s">
        <v>46</v>
      </c>
      <c r="K1381" t="s">
        <v>5738</v>
      </c>
      <c r="L1381" t="s">
        <v>5739</v>
      </c>
      <c r="M1381" t="s">
        <v>8374</v>
      </c>
    </row>
    <row r="1382" spans="1:13">
      <c r="A1382">
        <v>101142367</v>
      </c>
      <c r="B1382" t="s">
        <v>5998</v>
      </c>
      <c r="C1382" t="s">
        <v>7081</v>
      </c>
      <c r="D1382" t="s">
        <v>153</v>
      </c>
      <c r="E1382" t="s">
        <v>153</v>
      </c>
      <c r="F1382" s="33">
        <v>46030</v>
      </c>
      <c r="G1382" t="s">
        <v>8288</v>
      </c>
      <c r="H1382" t="s">
        <v>5705</v>
      </c>
      <c r="I1382" t="s">
        <v>326</v>
      </c>
      <c r="J1382" t="s">
        <v>70</v>
      </c>
      <c r="K1382" t="s">
        <v>5711</v>
      </c>
      <c r="L1382" t="s">
        <v>5711</v>
      </c>
      <c r="M1382" t="s">
        <v>7083</v>
      </c>
    </row>
    <row r="1383" spans="1:13">
      <c r="A1383">
        <v>101146631</v>
      </c>
      <c r="B1383" t="s">
        <v>34</v>
      </c>
      <c r="C1383" t="s">
        <v>8332</v>
      </c>
      <c r="D1383" t="s">
        <v>119</v>
      </c>
      <c r="E1383" t="s">
        <v>119</v>
      </c>
      <c r="F1383" s="33">
        <v>46030</v>
      </c>
      <c r="G1383" t="s">
        <v>8362</v>
      </c>
      <c r="H1383" t="s">
        <v>5737</v>
      </c>
      <c r="I1383" t="s">
        <v>326</v>
      </c>
      <c r="J1383" t="s">
        <v>46</v>
      </c>
      <c r="K1383" t="s">
        <v>5728</v>
      </c>
      <c r="L1383" t="s">
        <v>5729</v>
      </c>
      <c r="M1383" t="s">
        <v>8334</v>
      </c>
    </row>
    <row r="1384" spans="1:13">
      <c r="A1384">
        <v>101149217</v>
      </c>
      <c r="B1384" t="s">
        <v>34</v>
      </c>
      <c r="C1384" t="s">
        <v>7699</v>
      </c>
      <c r="D1384" t="s">
        <v>238</v>
      </c>
      <c r="E1384" t="s">
        <v>238</v>
      </c>
      <c r="F1384" s="33">
        <v>46030</v>
      </c>
      <c r="G1384" t="s">
        <v>8376</v>
      </c>
      <c r="H1384" t="s">
        <v>67</v>
      </c>
      <c r="I1384" t="s">
        <v>5678</v>
      </c>
      <c r="J1384" t="s">
        <v>136</v>
      </c>
      <c r="K1384" t="s">
        <v>5728</v>
      </c>
      <c r="L1384" t="s">
        <v>5729</v>
      </c>
      <c r="M1384" t="s">
        <v>7700</v>
      </c>
    </row>
    <row r="1385" spans="1:13">
      <c r="A1385">
        <v>101143875</v>
      </c>
      <c r="B1385" t="s">
        <v>127</v>
      </c>
      <c r="C1385" t="s">
        <v>8029</v>
      </c>
      <c r="D1385" t="s">
        <v>131</v>
      </c>
      <c r="E1385" t="s">
        <v>131</v>
      </c>
      <c r="F1385" s="33">
        <v>46030</v>
      </c>
      <c r="G1385" t="s">
        <v>8377</v>
      </c>
      <c r="H1385" t="s">
        <v>67</v>
      </c>
      <c r="I1385" t="s">
        <v>5678</v>
      </c>
      <c r="J1385" t="s">
        <v>136</v>
      </c>
      <c r="K1385" t="s">
        <v>5748</v>
      </c>
      <c r="L1385" t="s">
        <v>5773</v>
      </c>
      <c r="M1385" t="s">
        <v>8031</v>
      </c>
    </row>
    <row r="1386" spans="1:13">
      <c r="A1386">
        <v>101142023</v>
      </c>
      <c r="B1386" t="s">
        <v>204</v>
      </c>
      <c r="C1386" t="s">
        <v>8378</v>
      </c>
      <c r="D1386" t="s">
        <v>161</v>
      </c>
      <c r="E1386" t="s">
        <v>161</v>
      </c>
      <c r="F1386" s="33">
        <v>46030</v>
      </c>
      <c r="G1386" t="s">
        <v>8379</v>
      </c>
      <c r="H1386" t="s">
        <v>5705</v>
      </c>
      <c r="I1386" t="s">
        <v>326</v>
      </c>
      <c r="J1386" t="s">
        <v>166</v>
      </c>
      <c r="K1386" t="s">
        <v>5700</v>
      </c>
      <c r="L1386" t="s">
        <v>5701</v>
      </c>
      <c r="M1386" t="s">
        <v>8380</v>
      </c>
    </row>
    <row r="1387" spans="1:13">
      <c r="A1387">
        <v>101148854</v>
      </c>
      <c r="B1387" t="s">
        <v>34</v>
      </c>
      <c r="C1387" t="s">
        <v>5759</v>
      </c>
      <c r="D1387" t="s">
        <v>104</v>
      </c>
      <c r="E1387" t="s">
        <v>104</v>
      </c>
      <c r="F1387" s="33">
        <v>46030</v>
      </c>
      <c r="G1387" t="s">
        <v>8381</v>
      </c>
      <c r="H1387" t="s">
        <v>67</v>
      </c>
      <c r="I1387" t="s">
        <v>5678</v>
      </c>
      <c r="J1387" t="s">
        <v>70</v>
      </c>
      <c r="K1387" t="s">
        <v>5728</v>
      </c>
      <c r="L1387" t="s">
        <v>5729</v>
      </c>
      <c r="M1387" t="s">
        <v>5761</v>
      </c>
    </row>
    <row r="1388" spans="1:13">
      <c r="A1388">
        <v>101149130</v>
      </c>
      <c r="B1388" t="s">
        <v>109</v>
      </c>
      <c r="C1388" t="s">
        <v>8159</v>
      </c>
      <c r="D1388" t="s">
        <v>39</v>
      </c>
      <c r="E1388" t="s">
        <v>8249</v>
      </c>
      <c r="F1388" s="33">
        <v>46030</v>
      </c>
      <c r="G1388" t="s">
        <v>8382</v>
      </c>
      <c r="H1388" t="s">
        <v>8383</v>
      </c>
      <c r="I1388" t="s">
        <v>5678</v>
      </c>
      <c r="J1388" t="s">
        <v>46</v>
      </c>
      <c r="K1388" t="s">
        <v>5748</v>
      </c>
      <c r="L1388" t="s">
        <v>6045</v>
      </c>
      <c r="M1388" t="s">
        <v>8161</v>
      </c>
    </row>
    <row r="1389" spans="1:13">
      <c r="A1389">
        <v>101148487</v>
      </c>
      <c r="B1389" t="s">
        <v>34</v>
      </c>
      <c r="C1389" t="s">
        <v>8216</v>
      </c>
      <c r="D1389" t="s">
        <v>119</v>
      </c>
      <c r="E1389" t="s">
        <v>119</v>
      </c>
      <c r="F1389" s="33">
        <v>46029</v>
      </c>
      <c r="G1389" t="s">
        <v>8384</v>
      </c>
      <c r="H1389" t="s">
        <v>8205</v>
      </c>
      <c r="I1389" t="s">
        <v>5678</v>
      </c>
      <c r="J1389" t="s">
        <v>46</v>
      </c>
      <c r="K1389" t="s">
        <v>5728</v>
      </c>
      <c r="L1389" t="s">
        <v>5729</v>
      </c>
      <c r="M1389" t="s">
        <v>8218</v>
      </c>
    </row>
    <row r="1390" spans="1:13">
      <c r="A1390">
        <v>101148173</v>
      </c>
      <c r="B1390" t="s">
        <v>127</v>
      </c>
      <c r="C1390" t="s">
        <v>8029</v>
      </c>
      <c r="D1390" t="s">
        <v>131</v>
      </c>
      <c r="E1390" t="s">
        <v>131</v>
      </c>
      <c r="F1390" s="33">
        <v>46029</v>
      </c>
      <c r="G1390" t="s">
        <v>8385</v>
      </c>
      <c r="H1390" t="s">
        <v>5737</v>
      </c>
      <c r="I1390" t="s">
        <v>326</v>
      </c>
      <c r="J1390" t="s">
        <v>136</v>
      </c>
      <c r="K1390" t="s">
        <v>5748</v>
      </c>
      <c r="L1390" t="s">
        <v>5773</v>
      </c>
      <c r="M1390" t="s">
        <v>8031</v>
      </c>
    </row>
    <row r="1391" spans="1:13">
      <c r="A1391">
        <v>101145615</v>
      </c>
      <c r="B1391" t="s">
        <v>73</v>
      </c>
      <c r="C1391" t="s">
        <v>6599</v>
      </c>
      <c r="D1391" t="s">
        <v>193</v>
      </c>
      <c r="E1391" t="s">
        <v>265</v>
      </c>
      <c r="F1391" s="33">
        <v>46029</v>
      </c>
      <c r="G1391" t="s">
        <v>8386</v>
      </c>
      <c r="H1391" t="s">
        <v>5737</v>
      </c>
      <c r="I1391" t="s">
        <v>326</v>
      </c>
      <c r="J1391" t="s">
        <v>192</v>
      </c>
      <c r="K1391" t="s">
        <v>5748</v>
      </c>
      <c r="L1391" t="s">
        <v>5773</v>
      </c>
      <c r="M1391" t="s">
        <v>6601</v>
      </c>
    </row>
    <row r="1392" spans="1:13">
      <c r="A1392">
        <v>101146323</v>
      </c>
      <c r="B1392" t="s">
        <v>204</v>
      </c>
      <c r="C1392" t="s">
        <v>6302</v>
      </c>
      <c r="D1392" t="s">
        <v>64</v>
      </c>
      <c r="E1392" t="s">
        <v>64</v>
      </c>
      <c r="F1392" s="33">
        <v>46029</v>
      </c>
      <c r="G1392" t="s">
        <v>8387</v>
      </c>
      <c r="H1392" t="s">
        <v>5757</v>
      </c>
      <c r="I1392" t="s">
        <v>5678</v>
      </c>
      <c r="J1392" t="s">
        <v>70</v>
      </c>
      <c r="K1392" t="s">
        <v>5700</v>
      </c>
      <c r="L1392" t="s">
        <v>5701</v>
      </c>
      <c r="M1392" t="s">
        <v>6304</v>
      </c>
    </row>
    <row r="1393" spans="1:13">
      <c r="A1393">
        <v>101142392</v>
      </c>
      <c r="B1393" t="s">
        <v>5978</v>
      </c>
      <c r="C1393" t="s">
        <v>6063</v>
      </c>
      <c r="D1393" t="s">
        <v>86</v>
      </c>
      <c r="E1393" t="s">
        <v>86</v>
      </c>
      <c r="F1393" s="33">
        <v>46029</v>
      </c>
      <c r="G1393" t="s">
        <v>8388</v>
      </c>
      <c r="H1393" t="s">
        <v>5705</v>
      </c>
      <c r="I1393" t="s">
        <v>326</v>
      </c>
      <c r="J1393" t="s">
        <v>46</v>
      </c>
      <c r="K1393" t="s">
        <v>5778</v>
      </c>
      <c r="L1393" t="s">
        <v>5981</v>
      </c>
      <c r="M1393" t="s">
        <v>6065</v>
      </c>
    </row>
    <row r="1394" spans="1:13">
      <c r="A1394">
        <v>101148501</v>
      </c>
      <c r="B1394" t="s">
        <v>204</v>
      </c>
      <c r="C1394" t="s">
        <v>8389</v>
      </c>
      <c r="D1394" t="s">
        <v>221</v>
      </c>
      <c r="E1394" t="s">
        <v>221</v>
      </c>
      <c r="F1394" s="33">
        <v>46029</v>
      </c>
      <c r="G1394" t="s">
        <v>8390</v>
      </c>
      <c r="H1394" t="s">
        <v>5699</v>
      </c>
      <c r="I1394" t="s">
        <v>5678</v>
      </c>
      <c r="J1394" t="s">
        <v>247</v>
      </c>
      <c r="K1394" t="s">
        <v>5700</v>
      </c>
      <c r="L1394" t="s">
        <v>5701</v>
      </c>
      <c r="M1394" t="s">
        <v>8391</v>
      </c>
    </row>
    <row r="1395" spans="1:13">
      <c r="A1395">
        <v>101146401</v>
      </c>
      <c r="B1395" t="s">
        <v>34</v>
      </c>
      <c r="C1395" t="s">
        <v>8392</v>
      </c>
      <c r="D1395" t="s">
        <v>64</v>
      </c>
      <c r="E1395" t="s">
        <v>64</v>
      </c>
      <c r="F1395" s="33">
        <v>46029</v>
      </c>
      <c r="G1395" t="s">
        <v>8393</v>
      </c>
      <c r="H1395" t="s">
        <v>5737</v>
      </c>
      <c r="I1395" t="s">
        <v>326</v>
      </c>
      <c r="J1395" t="s">
        <v>70</v>
      </c>
      <c r="K1395" t="s">
        <v>5728</v>
      </c>
      <c r="L1395" t="s">
        <v>5729</v>
      </c>
      <c r="M1395" t="s">
        <v>8394</v>
      </c>
    </row>
    <row r="1396" spans="1:13">
      <c r="A1396">
        <v>101146365</v>
      </c>
      <c r="B1396" t="s">
        <v>34</v>
      </c>
      <c r="C1396" t="s">
        <v>8216</v>
      </c>
      <c r="D1396" t="s">
        <v>119</v>
      </c>
      <c r="E1396" t="s">
        <v>119</v>
      </c>
      <c r="F1396" s="33">
        <v>46029</v>
      </c>
      <c r="G1396" t="s">
        <v>8395</v>
      </c>
      <c r="H1396" t="s">
        <v>5737</v>
      </c>
      <c r="I1396" t="s">
        <v>326</v>
      </c>
      <c r="J1396" t="s">
        <v>46</v>
      </c>
      <c r="K1396" t="s">
        <v>5728</v>
      </c>
      <c r="L1396" t="s">
        <v>5729</v>
      </c>
      <c r="M1396" t="s">
        <v>8218</v>
      </c>
    </row>
    <row r="1397" spans="1:13">
      <c r="A1397">
        <v>101142079</v>
      </c>
      <c r="B1397" t="s">
        <v>5993</v>
      </c>
      <c r="C1397" t="s">
        <v>7055</v>
      </c>
      <c r="D1397" t="s">
        <v>193</v>
      </c>
      <c r="E1397" t="s">
        <v>5545</v>
      </c>
      <c r="F1397" s="33">
        <v>46029</v>
      </c>
      <c r="G1397" t="s">
        <v>8396</v>
      </c>
      <c r="H1397" t="s">
        <v>5705</v>
      </c>
      <c r="I1397" t="s">
        <v>326</v>
      </c>
      <c r="J1397" t="s">
        <v>192</v>
      </c>
      <c r="K1397" t="s">
        <v>5700</v>
      </c>
      <c r="L1397" t="s">
        <v>5723</v>
      </c>
      <c r="M1397" t="s">
        <v>7056</v>
      </c>
    </row>
    <row r="1398" spans="1:13">
      <c r="A1398">
        <v>101143309</v>
      </c>
      <c r="B1398" t="s">
        <v>5745</v>
      </c>
      <c r="C1398" t="s">
        <v>8397</v>
      </c>
      <c r="D1398" t="s">
        <v>215</v>
      </c>
      <c r="E1398" t="s">
        <v>215</v>
      </c>
      <c r="F1398" s="33">
        <v>46029</v>
      </c>
      <c r="G1398" t="s">
        <v>8398</v>
      </c>
      <c r="H1398" t="s">
        <v>5737</v>
      </c>
      <c r="I1398" t="s">
        <v>326</v>
      </c>
      <c r="J1398" t="s">
        <v>247</v>
      </c>
      <c r="K1398" t="s">
        <v>5748</v>
      </c>
      <c r="L1398" t="s">
        <v>5749</v>
      </c>
      <c r="M1398" t="s">
        <v>8399</v>
      </c>
    </row>
    <row r="1399" spans="1:13">
      <c r="A1399">
        <v>101142088</v>
      </c>
      <c r="B1399" t="s">
        <v>5993</v>
      </c>
      <c r="C1399" t="s">
        <v>7034</v>
      </c>
      <c r="D1399" t="s">
        <v>193</v>
      </c>
      <c r="E1399" t="s">
        <v>5545</v>
      </c>
      <c r="F1399" s="33">
        <v>46029</v>
      </c>
      <c r="G1399" t="s">
        <v>8400</v>
      </c>
      <c r="H1399" t="s">
        <v>5705</v>
      </c>
      <c r="I1399" t="s">
        <v>326</v>
      </c>
      <c r="J1399" t="s">
        <v>192</v>
      </c>
      <c r="K1399" t="s">
        <v>5700</v>
      </c>
      <c r="L1399" t="s">
        <v>5723</v>
      </c>
      <c r="M1399" t="s">
        <v>7035</v>
      </c>
    </row>
    <row r="1400" spans="1:13">
      <c r="A1400">
        <v>101143744</v>
      </c>
      <c r="B1400" t="s">
        <v>5978</v>
      </c>
      <c r="C1400" t="s">
        <v>6063</v>
      </c>
      <c r="D1400" t="s">
        <v>86</v>
      </c>
      <c r="E1400" t="s">
        <v>86</v>
      </c>
      <c r="F1400" s="33">
        <v>46029</v>
      </c>
      <c r="G1400" t="s">
        <v>8401</v>
      </c>
      <c r="H1400" t="s">
        <v>6918</v>
      </c>
      <c r="I1400" t="s">
        <v>5678</v>
      </c>
      <c r="J1400" t="s">
        <v>46</v>
      </c>
      <c r="K1400" t="s">
        <v>5778</v>
      </c>
      <c r="L1400" t="s">
        <v>5981</v>
      </c>
      <c r="M1400" t="s">
        <v>6065</v>
      </c>
    </row>
    <row r="1401" spans="1:13">
      <c r="A1401">
        <v>101143310</v>
      </c>
      <c r="B1401" t="s">
        <v>5745</v>
      </c>
      <c r="C1401" t="s">
        <v>8402</v>
      </c>
      <c r="D1401" t="s">
        <v>215</v>
      </c>
      <c r="E1401" t="s">
        <v>215</v>
      </c>
      <c r="F1401" s="33">
        <v>46029</v>
      </c>
      <c r="G1401" t="s">
        <v>8403</v>
      </c>
      <c r="I1401" t="s">
        <v>326</v>
      </c>
      <c r="J1401" t="s">
        <v>247</v>
      </c>
      <c r="K1401" t="s">
        <v>5748</v>
      </c>
      <c r="L1401" t="s">
        <v>5773</v>
      </c>
      <c r="M1401" t="s">
        <v>8404</v>
      </c>
    </row>
    <row r="1402" spans="1:13">
      <c r="A1402">
        <v>101146669</v>
      </c>
      <c r="B1402" t="s">
        <v>34</v>
      </c>
      <c r="C1402" t="s">
        <v>7245</v>
      </c>
      <c r="D1402" t="s">
        <v>153</v>
      </c>
      <c r="E1402" t="s">
        <v>153</v>
      </c>
      <c r="F1402" s="33">
        <v>46029</v>
      </c>
      <c r="G1402" t="s">
        <v>8405</v>
      </c>
      <c r="H1402" t="s">
        <v>5737</v>
      </c>
      <c r="I1402" t="s">
        <v>326</v>
      </c>
      <c r="J1402" t="s">
        <v>70</v>
      </c>
      <c r="K1402" t="s">
        <v>5728</v>
      </c>
      <c r="L1402" t="s">
        <v>5729</v>
      </c>
      <c r="M1402" t="s">
        <v>7247</v>
      </c>
    </row>
    <row r="1403" spans="1:13">
      <c r="A1403">
        <v>101148355</v>
      </c>
      <c r="B1403" t="s">
        <v>34</v>
      </c>
      <c r="C1403" t="s">
        <v>8392</v>
      </c>
      <c r="D1403" t="s">
        <v>64</v>
      </c>
      <c r="E1403" t="s">
        <v>64</v>
      </c>
      <c r="F1403" s="33">
        <v>46029</v>
      </c>
      <c r="G1403" t="s">
        <v>8406</v>
      </c>
      <c r="H1403" t="s">
        <v>6537</v>
      </c>
      <c r="I1403" t="s">
        <v>5678</v>
      </c>
      <c r="J1403" t="s">
        <v>70</v>
      </c>
      <c r="K1403" t="s">
        <v>5728</v>
      </c>
      <c r="L1403" t="s">
        <v>5729</v>
      </c>
      <c r="M1403" t="s">
        <v>8394</v>
      </c>
    </row>
    <row r="1404" spans="1:13">
      <c r="A1404">
        <v>101145806</v>
      </c>
      <c r="B1404" t="s">
        <v>34</v>
      </c>
      <c r="C1404" t="s">
        <v>7571</v>
      </c>
      <c r="D1404" t="s">
        <v>131</v>
      </c>
      <c r="E1404" t="s">
        <v>131</v>
      </c>
      <c r="F1404" s="33">
        <v>46029</v>
      </c>
      <c r="G1404" t="s">
        <v>8407</v>
      </c>
      <c r="H1404" t="s">
        <v>5727</v>
      </c>
      <c r="I1404" t="s">
        <v>5678</v>
      </c>
      <c r="J1404" t="s">
        <v>136</v>
      </c>
      <c r="K1404" t="s">
        <v>5728</v>
      </c>
      <c r="L1404" t="s">
        <v>5729</v>
      </c>
      <c r="M1404" t="s">
        <v>7573</v>
      </c>
    </row>
    <row r="1405" spans="1:13">
      <c r="A1405">
        <v>101142369</v>
      </c>
      <c r="B1405" t="s">
        <v>5998</v>
      </c>
      <c r="C1405" t="s">
        <v>8408</v>
      </c>
      <c r="D1405" t="s">
        <v>99</v>
      </c>
      <c r="E1405" t="s">
        <v>99</v>
      </c>
      <c r="F1405" s="33">
        <v>46029</v>
      </c>
      <c r="G1405" t="s">
        <v>8409</v>
      </c>
      <c r="H1405" t="s">
        <v>5705</v>
      </c>
      <c r="I1405" t="s">
        <v>326</v>
      </c>
      <c r="J1405" t="s">
        <v>46</v>
      </c>
      <c r="K1405" t="s">
        <v>5778</v>
      </c>
      <c r="L1405" t="s">
        <v>6192</v>
      </c>
      <c r="M1405" t="s">
        <v>8410</v>
      </c>
    </row>
    <row r="1406" spans="1:13">
      <c r="A1406">
        <v>101147177</v>
      </c>
      <c r="B1406" t="s">
        <v>5782</v>
      </c>
      <c r="C1406" t="s">
        <v>6787</v>
      </c>
      <c r="D1406" t="s">
        <v>218</v>
      </c>
      <c r="E1406" t="s">
        <v>218</v>
      </c>
      <c r="F1406" s="33">
        <v>46029</v>
      </c>
      <c r="G1406" t="s">
        <v>8411</v>
      </c>
      <c r="H1406" t="s">
        <v>5777</v>
      </c>
      <c r="I1406" t="s">
        <v>5678</v>
      </c>
      <c r="J1406" t="s">
        <v>241</v>
      </c>
      <c r="K1406" t="s">
        <v>5700</v>
      </c>
      <c r="L1406" t="s">
        <v>5701</v>
      </c>
      <c r="M1406" t="s">
        <v>6789</v>
      </c>
    </row>
    <row r="1407" spans="1:13">
      <c r="A1407">
        <v>101142031</v>
      </c>
      <c r="B1407" t="s">
        <v>204</v>
      </c>
      <c r="C1407" t="s">
        <v>6976</v>
      </c>
      <c r="D1407" t="s">
        <v>161</v>
      </c>
      <c r="E1407" t="s">
        <v>161</v>
      </c>
      <c r="F1407" s="33">
        <v>46029</v>
      </c>
      <c r="G1407" t="s">
        <v>8412</v>
      </c>
      <c r="H1407" t="s">
        <v>5705</v>
      </c>
      <c r="I1407" t="s">
        <v>326</v>
      </c>
      <c r="J1407" t="s">
        <v>166</v>
      </c>
      <c r="K1407" t="s">
        <v>5700</v>
      </c>
      <c r="L1407" t="s">
        <v>5701</v>
      </c>
      <c r="M1407" t="s">
        <v>6978</v>
      </c>
    </row>
    <row r="1408" spans="1:13">
      <c r="A1408">
        <v>101147835</v>
      </c>
      <c r="B1408" t="s">
        <v>73</v>
      </c>
      <c r="C1408" t="s">
        <v>6599</v>
      </c>
      <c r="D1408" t="s">
        <v>193</v>
      </c>
      <c r="E1408" t="s">
        <v>265</v>
      </c>
      <c r="F1408" s="33">
        <v>46029</v>
      </c>
      <c r="G1408" t="s">
        <v>8413</v>
      </c>
      <c r="H1408" t="s">
        <v>67</v>
      </c>
      <c r="I1408" t="s">
        <v>5678</v>
      </c>
      <c r="J1408" t="s">
        <v>192</v>
      </c>
      <c r="K1408" t="s">
        <v>5748</v>
      </c>
      <c r="L1408" t="s">
        <v>5773</v>
      </c>
      <c r="M1408" t="s">
        <v>6601</v>
      </c>
    </row>
    <row r="1409" spans="1:13">
      <c r="A1409">
        <v>101142374</v>
      </c>
      <c r="B1409" t="s">
        <v>5998</v>
      </c>
      <c r="C1409" t="s">
        <v>6907</v>
      </c>
      <c r="D1409" t="s">
        <v>104</v>
      </c>
      <c r="E1409" t="s">
        <v>104</v>
      </c>
      <c r="F1409" s="33">
        <v>46029</v>
      </c>
      <c r="G1409" t="s">
        <v>8414</v>
      </c>
      <c r="H1409" t="s">
        <v>5705</v>
      </c>
      <c r="I1409" t="s">
        <v>326</v>
      </c>
      <c r="J1409" t="s">
        <v>70</v>
      </c>
      <c r="K1409" t="s">
        <v>5711</v>
      </c>
      <c r="L1409" t="s">
        <v>5711</v>
      </c>
      <c r="M1409" t="s">
        <v>6908</v>
      </c>
    </row>
    <row r="1410" spans="1:13">
      <c r="A1410">
        <v>101143875</v>
      </c>
      <c r="B1410" t="s">
        <v>127</v>
      </c>
      <c r="C1410" t="s">
        <v>8029</v>
      </c>
      <c r="D1410" t="s">
        <v>131</v>
      </c>
      <c r="E1410" t="s">
        <v>131</v>
      </c>
      <c r="F1410" s="33">
        <v>46029</v>
      </c>
      <c r="G1410" t="s">
        <v>8415</v>
      </c>
      <c r="H1410" t="s">
        <v>67</v>
      </c>
      <c r="I1410" t="s">
        <v>5678</v>
      </c>
      <c r="J1410" t="s">
        <v>136</v>
      </c>
      <c r="K1410" t="s">
        <v>5748</v>
      </c>
      <c r="L1410" t="s">
        <v>5773</v>
      </c>
      <c r="M1410" t="s">
        <v>8031</v>
      </c>
    </row>
    <row r="1411" spans="1:13">
      <c r="A1411">
        <v>101148320</v>
      </c>
      <c r="B1411" t="s">
        <v>73</v>
      </c>
      <c r="C1411" t="s">
        <v>8416</v>
      </c>
      <c r="D1411" t="s">
        <v>161</v>
      </c>
      <c r="E1411" t="s">
        <v>161</v>
      </c>
      <c r="F1411" s="33">
        <v>46029</v>
      </c>
      <c r="G1411" t="s">
        <v>8417</v>
      </c>
      <c r="H1411" t="s">
        <v>67</v>
      </c>
      <c r="I1411" t="s">
        <v>5678</v>
      </c>
      <c r="J1411" t="s">
        <v>166</v>
      </c>
      <c r="K1411" t="s">
        <v>5748</v>
      </c>
      <c r="L1411" t="s">
        <v>5773</v>
      </c>
      <c r="M1411" t="s">
        <v>8418</v>
      </c>
    </row>
    <row r="1412" spans="1:13">
      <c r="A1412">
        <v>101148546</v>
      </c>
      <c r="B1412" t="s">
        <v>34</v>
      </c>
      <c r="C1412" t="s">
        <v>6573</v>
      </c>
      <c r="D1412" t="s">
        <v>104</v>
      </c>
      <c r="E1412" t="s">
        <v>104</v>
      </c>
      <c r="F1412" s="33">
        <v>46029</v>
      </c>
      <c r="G1412" t="s">
        <v>8419</v>
      </c>
      <c r="H1412" t="s">
        <v>67</v>
      </c>
      <c r="I1412" t="s">
        <v>5678</v>
      </c>
      <c r="J1412" t="s">
        <v>70</v>
      </c>
      <c r="K1412" t="s">
        <v>5728</v>
      </c>
      <c r="L1412" t="s">
        <v>5729</v>
      </c>
      <c r="M1412" t="s">
        <v>6575</v>
      </c>
    </row>
    <row r="1413" spans="1:13">
      <c r="A1413">
        <v>101148848</v>
      </c>
      <c r="B1413" t="s">
        <v>5899</v>
      </c>
      <c r="C1413" t="s">
        <v>8420</v>
      </c>
      <c r="D1413" t="s">
        <v>131</v>
      </c>
      <c r="E1413" t="s">
        <v>131</v>
      </c>
      <c r="F1413" s="33">
        <v>46029</v>
      </c>
      <c r="G1413" t="s">
        <v>8421</v>
      </c>
      <c r="H1413" t="s">
        <v>5912</v>
      </c>
      <c r="I1413" t="s">
        <v>5678</v>
      </c>
      <c r="J1413" t="s">
        <v>136</v>
      </c>
      <c r="K1413" t="s">
        <v>5700</v>
      </c>
      <c r="L1413" t="s">
        <v>5723</v>
      </c>
      <c r="M1413" t="s">
        <v>8422</v>
      </c>
    </row>
    <row r="1414" spans="1:13">
      <c r="A1414">
        <v>101141929</v>
      </c>
      <c r="B1414" t="s">
        <v>177</v>
      </c>
      <c r="C1414" t="s">
        <v>7036</v>
      </c>
      <c r="D1414" t="s">
        <v>220</v>
      </c>
      <c r="E1414" t="s">
        <v>220</v>
      </c>
      <c r="F1414" s="33">
        <v>46029</v>
      </c>
      <c r="G1414" t="s">
        <v>8423</v>
      </c>
      <c r="H1414" t="s">
        <v>5705</v>
      </c>
      <c r="I1414" t="s">
        <v>326</v>
      </c>
      <c r="J1414" t="s">
        <v>166</v>
      </c>
      <c r="K1414" t="s">
        <v>5778</v>
      </c>
      <c r="L1414" t="s">
        <v>182</v>
      </c>
      <c r="M1414" t="s">
        <v>7038</v>
      </c>
    </row>
    <row r="1415" spans="1:13">
      <c r="A1415">
        <v>101148632</v>
      </c>
      <c r="B1415" t="s">
        <v>195</v>
      </c>
      <c r="C1415" t="s">
        <v>6526</v>
      </c>
      <c r="D1415" t="s">
        <v>215</v>
      </c>
      <c r="E1415" t="s">
        <v>215</v>
      </c>
      <c r="F1415" s="33">
        <v>46029</v>
      </c>
      <c r="G1415" t="s">
        <v>8424</v>
      </c>
      <c r="H1415" t="s">
        <v>5705</v>
      </c>
      <c r="I1415" t="s">
        <v>5678</v>
      </c>
      <c r="J1415" t="s">
        <v>247</v>
      </c>
      <c r="K1415" t="s">
        <v>5700</v>
      </c>
      <c r="L1415" t="s">
        <v>5733</v>
      </c>
      <c r="M1415" t="s">
        <v>6528</v>
      </c>
    </row>
    <row r="1416" spans="1:13">
      <c r="A1416">
        <v>101146678</v>
      </c>
      <c r="B1416" t="s">
        <v>34</v>
      </c>
      <c r="C1416" t="s">
        <v>8073</v>
      </c>
      <c r="D1416" t="s">
        <v>153</v>
      </c>
      <c r="E1416" t="s">
        <v>153</v>
      </c>
      <c r="F1416" s="33">
        <v>46029</v>
      </c>
      <c r="G1416" t="s">
        <v>8425</v>
      </c>
      <c r="H1416" t="s">
        <v>5737</v>
      </c>
      <c r="I1416" t="s">
        <v>326</v>
      </c>
      <c r="J1416" t="s">
        <v>70</v>
      </c>
      <c r="K1416" t="s">
        <v>5728</v>
      </c>
      <c r="L1416" t="s">
        <v>5729</v>
      </c>
      <c r="M1416" t="s">
        <v>8075</v>
      </c>
    </row>
    <row r="1417" spans="1:13">
      <c r="A1417">
        <v>101142121</v>
      </c>
      <c r="B1417" t="s">
        <v>195</v>
      </c>
      <c r="C1417" t="s">
        <v>6905</v>
      </c>
      <c r="D1417" t="s">
        <v>104</v>
      </c>
      <c r="E1417" t="s">
        <v>104</v>
      </c>
      <c r="F1417" s="33">
        <v>46029</v>
      </c>
      <c r="G1417" t="s">
        <v>8426</v>
      </c>
      <c r="H1417" t="s">
        <v>5705</v>
      </c>
      <c r="I1417" t="s">
        <v>326</v>
      </c>
      <c r="J1417" t="s">
        <v>70</v>
      </c>
      <c r="K1417" t="s">
        <v>5778</v>
      </c>
      <c r="L1417" t="s">
        <v>182</v>
      </c>
      <c r="M1417" t="s">
        <v>6906</v>
      </c>
    </row>
    <row r="1418" spans="1:13">
      <c r="A1418">
        <v>101148365</v>
      </c>
      <c r="B1418" t="s">
        <v>34</v>
      </c>
      <c r="C1418" t="s">
        <v>387</v>
      </c>
      <c r="D1418" t="s">
        <v>238</v>
      </c>
      <c r="E1418" t="s">
        <v>238</v>
      </c>
      <c r="F1418" s="33">
        <v>46029</v>
      </c>
      <c r="G1418" t="s">
        <v>8427</v>
      </c>
      <c r="H1418" t="s">
        <v>67</v>
      </c>
      <c r="I1418" t="s">
        <v>5678</v>
      </c>
      <c r="J1418" t="s">
        <v>136</v>
      </c>
      <c r="K1418" t="s">
        <v>5728</v>
      </c>
      <c r="L1418" t="s">
        <v>5729</v>
      </c>
      <c r="M1418" t="s">
        <v>6084</v>
      </c>
    </row>
    <row r="1419" spans="1:13">
      <c r="A1419">
        <v>101148322</v>
      </c>
      <c r="B1419" t="s">
        <v>204</v>
      </c>
      <c r="C1419" t="s">
        <v>7933</v>
      </c>
      <c r="D1419" t="s">
        <v>265</v>
      </c>
      <c r="E1419" t="s">
        <v>265</v>
      </c>
      <c r="F1419" s="33">
        <v>46029</v>
      </c>
      <c r="G1419" t="s">
        <v>8428</v>
      </c>
      <c r="H1419" t="s">
        <v>6103</v>
      </c>
      <c r="I1419" t="s">
        <v>5678</v>
      </c>
      <c r="J1419" t="s">
        <v>192</v>
      </c>
      <c r="K1419" t="s">
        <v>5700</v>
      </c>
      <c r="L1419" t="s">
        <v>5701</v>
      </c>
      <c r="M1419" t="s">
        <v>7935</v>
      </c>
    </row>
    <row r="1420" spans="1:13">
      <c r="A1420">
        <v>101148344</v>
      </c>
      <c r="B1420" t="s">
        <v>5782</v>
      </c>
      <c r="C1420" t="s">
        <v>8197</v>
      </c>
      <c r="D1420" t="s">
        <v>215</v>
      </c>
      <c r="E1420" t="s">
        <v>215</v>
      </c>
      <c r="F1420" s="33">
        <v>46029</v>
      </c>
      <c r="G1420" t="s">
        <v>8429</v>
      </c>
      <c r="H1420" t="s">
        <v>5794</v>
      </c>
      <c r="I1420" t="s">
        <v>5678</v>
      </c>
      <c r="J1420" t="s">
        <v>247</v>
      </c>
      <c r="K1420" t="s">
        <v>5700</v>
      </c>
      <c r="L1420" t="s">
        <v>5701</v>
      </c>
      <c r="M1420" t="s">
        <v>8199</v>
      </c>
    </row>
    <row r="1421" spans="1:13">
      <c r="A1421">
        <v>101142479</v>
      </c>
      <c r="B1421" t="s">
        <v>6270</v>
      </c>
      <c r="C1421" t="s">
        <v>8430</v>
      </c>
      <c r="D1421" t="s">
        <v>86</v>
      </c>
      <c r="E1421" t="s">
        <v>86</v>
      </c>
      <c r="F1421" s="33">
        <v>46029</v>
      </c>
      <c r="G1421" t="s">
        <v>8431</v>
      </c>
      <c r="H1421" t="s">
        <v>5705</v>
      </c>
      <c r="I1421" t="s">
        <v>326</v>
      </c>
      <c r="J1421" t="s">
        <v>46</v>
      </c>
      <c r="K1421" t="s">
        <v>5700</v>
      </c>
      <c r="L1421" t="s">
        <v>5733</v>
      </c>
      <c r="M1421" t="s">
        <v>8432</v>
      </c>
    </row>
    <row r="1422" spans="1:13">
      <c r="A1422">
        <v>101141855</v>
      </c>
      <c r="B1422" t="s">
        <v>82</v>
      </c>
      <c r="C1422" t="s">
        <v>6456</v>
      </c>
      <c r="D1422" t="s">
        <v>161</v>
      </c>
      <c r="E1422" t="s">
        <v>161</v>
      </c>
      <c r="F1422" s="33">
        <v>46029</v>
      </c>
      <c r="G1422" t="s">
        <v>8433</v>
      </c>
      <c r="H1422" t="s">
        <v>5705</v>
      </c>
      <c r="I1422" t="s">
        <v>326</v>
      </c>
      <c r="J1422" t="s">
        <v>166</v>
      </c>
      <c r="K1422" t="s">
        <v>5711</v>
      </c>
      <c r="L1422" t="s">
        <v>5711</v>
      </c>
      <c r="M1422" t="s">
        <v>6458</v>
      </c>
    </row>
    <row r="1423" spans="1:13">
      <c r="A1423">
        <v>101148564</v>
      </c>
      <c r="B1423" t="s">
        <v>34</v>
      </c>
      <c r="C1423" t="s">
        <v>6066</v>
      </c>
      <c r="D1423" t="s">
        <v>104</v>
      </c>
      <c r="E1423" t="s">
        <v>104</v>
      </c>
      <c r="F1423" s="33">
        <v>46029</v>
      </c>
      <c r="G1423" t="s">
        <v>8434</v>
      </c>
      <c r="H1423" t="s">
        <v>67</v>
      </c>
      <c r="I1423" t="s">
        <v>5678</v>
      </c>
      <c r="J1423" t="s">
        <v>70</v>
      </c>
      <c r="K1423" t="s">
        <v>5738</v>
      </c>
      <c r="L1423" t="s">
        <v>5739</v>
      </c>
      <c r="M1423" t="s">
        <v>6067</v>
      </c>
    </row>
    <row r="1424" spans="1:13">
      <c r="A1424">
        <v>101147785</v>
      </c>
      <c r="B1424" t="s">
        <v>5765</v>
      </c>
      <c r="C1424" t="s">
        <v>5766</v>
      </c>
      <c r="D1424" t="s">
        <v>221</v>
      </c>
      <c r="E1424" t="s">
        <v>131</v>
      </c>
      <c r="F1424" s="33">
        <v>46029</v>
      </c>
      <c r="G1424" t="s">
        <v>8435</v>
      </c>
      <c r="H1424" t="s">
        <v>5768</v>
      </c>
      <c r="I1424" t="s">
        <v>5678</v>
      </c>
      <c r="J1424" t="s">
        <v>247</v>
      </c>
      <c r="M1424" t="s">
        <v>5769</v>
      </c>
    </row>
    <row r="1425" spans="1:13">
      <c r="A1425">
        <v>101148554</v>
      </c>
      <c r="B1425" t="s">
        <v>6270</v>
      </c>
      <c r="C1425" t="s">
        <v>8430</v>
      </c>
      <c r="D1425" t="s">
        <v>86</v>
      </c>
      <c r="E1425" t="s">
        <v>86</v>
      </c>
      <c r="F1425" s="33">
        <v>46029</v>
      </c>
      <c r="G1425" t="s">
        <v>8436</v>
      </c>
      <c r="H1425" t="s">
        <v>5722</v>
      </c>
      <c r="I1425" t="s">
        <v>5678</v>
      </c>
      <c r="J1425" t="s">
        <v>46</v>
      </c>
      <c r="K1425" t="s">
        <v>5700</v>
      </c>
      <c r="L1425" t="s">
        <v>5733</v>
      </c>
      <c r="M1425" t="s">
        <v>8432</v>
      </c>
    </row>
    <row r="1426" spans="1:13">
      <c r="A1426">
        <v>101148481</v>
      </c>
      <c r="B1426" t="s">
        <v>34</v>
      </c>
      <c r="C1426" t="s">
        <v>8073</v>
      </c>
      <c r="D1426" t="s">
        <v>153</v>
      </c>
      <c r="E1426" t="s">
        <v>153</v>
      </c>
      <c r="F1426" s="33">
        <v>46029</v>
      </c>
      <c r="G1426" t="s">
        <v>8437</v>
      </c>
      <c r="H1426" t="s">
        <v>67</v>
      </c>
      <c r="I1426" t="s">
        <v>5678</v>
      </c>
      <c r="J1426" t="s">
        <v>70</v>
      </c>
      <c r="K1426" t="s">
        <v>5728</v>
      </c>
      <c r="L1426" t="s">
        <v>5729</v>
      </c>
      <c r="M1426" t="s">
        <v>8075</v>
      </c>
    </row>
    <row r="1427" spans="1:13">
      <c r="A1427">
        <v>101148526</v>
      </c>
      <c r="B1427" t="s">
        <v>127</v>
      </c>
      <c r="C1427" t="s">
        <v>6256</v>
      </c>
      <c r="D1427" t="s">
        <v>119</v>
      </c>
      <c r="E1427" t="s">
        <v>119</v>
      </c>
      <c r="F1427" s="33">
        <v>46029</v>
      </c>
      <c r="G1427" t="s">
        <v>8438</v>
      </c>
      <c r="H1427" t="s">
        <v>5912</v>
      </c>
      <c r="I1427" t="s">
        <v>5678</v>
      </c>
      <c r="J1427" t="s">
        <v>46</v>
      </c>
      <c r="K1427" t="s">
        <v>5748</v>
      </c>
      <c r="L1427" t="s">
        <v>5773</v>
      </c>
      <c r="M1427" t="s">
        <v>6258</v>
      </c>
    </row>
    <row r="1428" spans="1:13">
      <c r="A1428">
        <v>101146096</v>
      </c>
      <c r="B1428" t="s">
        <v>34</v>
      </c>
      <c r="C1428" t="s">
        <v>6573</v>
      </c>
      <c r="D1428" t="s">
        <v>104</v>
      </c>
      <c r="E1428" t="s">
        <v>104</v>
      </c>
      <c r="F1428" s="33">
        <v>46029</v>
      </c>
      <c r="G1428" t="s">
        <v>8426</v>
      </c>
      <c r="H1428" t="s">
        <v>5737</v>
      </c>
      <c r="I1428" t="s">
        <v>326</v>
      </c>
      <c r="J1428" t="s">
        <v>70</v>
      </c>
      <c r="K1428" t="s">
        <v>5728</v>
      </c>
      <c r="L1428" t="s">
        <v>5729</v>
      </c>
      <c r="M1428" t="s">
        <v>6575</v>
      </c>
    </row>
    <row r="1429" spans="1:13">
      <c r="A1429">
        <v>101148053</v>
      </c>
      <c r="B1429" t="s">
        <v>127</v>
      </c>
      <c r="C1429" t="s">
        <v>6256</v>
      </c>
      <c r="D1429" t="s">
        <v>119</v>
      </c>
      <c r="E1429" t="s">
        <v>119</v>
      </c>
      <c r="F1429" s="33">
        <v>46029</v>
      </c>
      <c r="G1429" t="s">
        <v>8439</v>
      </c>
      <c r="H1429" t="s">
        <v>5737</v>
      </c>
      <c r="I1429" t="s">
        <v>326</v>
      </c>
      <c r="J1429" t="s">
        <v>46</v>
      </c>
      <c r="K1429" t="s">
        <v>5748</v>
      </c>
      <c r="L1429" t="s">
        <v>5773</v>
      </c>
      <c r="M1429" t="s">
        <v>6258</v>
      </c>
    </row>
    <row r="1430" spans="1:13">
      <c r="A1430">
        <v>101148485</v>
      </c>
      <c r="B1430" t="s">
        <v>73</v>
      </c>
      <c r="C1430" t="s">
        <v>8440</v>
      </c>
      <c r="D1430" t="s">
        <v>221</v>
      </c>
      <c r="E1430" t="s">
        <v>221</v>
      </c>
      <c r="F1430" s="33">
        <v>46029</v>
      </c>
      <c r="G1430" t="s">
        <v>8441</v>
      </c>
      <c r="H1430" t="s">
        <v>5912</v>
      </c>
      <c r="I1430" t="s">
        <v>5678</v>
      </c>
      <c r="J1430" t="s">
        <v>247</v>
      </c>
      <c r="K1430" t="s">
        <v>5728</v>
      </c>
      <c r="L1430" t="s">
        <v>5729</v>
      </c>
      <c r="M1430" t="s">
        <v>8442</v>
      </c>
    </row>
    <row r="1431" spans="1:13">
      <c r="A1431">
        <v>101145465</v>
      </c>
      <c r="B1431" t="s">
        <v>73</v>
      </c>
      <c r="C1431" t="s">
        <v>8416</v>
      </c>
      <c r="D1431" t="s">
        <v>161</v>
      </c>
      <c r="E1431" t="s">
        <v>161</v>
      </c>
      <c r="F1431" s="33">
        <v>46029</v>
      </c>
      <c r="G1431" t="s">
        <v>8443</v>
      </c>
      <c r="H1431" t="s">
        <v>5737</v>
      </c>
      <c r="I1431" t="s">
        <v>326</v>
      </c>
      <c r="J1431" t="s">
        <v>166</v>
      </c>
      <c r="K1431" t="s">
        <v>5748</v>
      </c>
      <c r="L1431" t="s">
        <v>5773</v>
      </c>
      <c r="M1431" t="s">
        <v>8418</v>
      </c>
    </row>
    <row r="1432" spans="1:13">
      <c r="A1432">
        <v>101141958</v>
      </c>
      <c r="B1432" t="s">
        <v>177</v>
      </c>
      <c r="C1432" t="s">
        <v>7057</v>
      </c>
      <c r="D1432" t="s">
        <v>220</v>
      </c>
      <c r="E1432" t="s">
        <v>220</v>
      </c>
      <c r="F1432" s="33">
        <v>46029</v>
      </c>
      <c r="G1432" t="s">
        <v>8444</v>
      </c>
      <c r="H1432" t="s">
        <v>5705</v>
      </c>
      <c r="I1432" t="s">
        <v>326</v>
      </c>
      <c r="J1432" t="s">
        <v>166</v>
      </c>
      <c r="K1432" t="s">
        <v>5700</v>
      </c>
      <c r="L1432" t="s">
        <v>5733</v>
      </c>
      <c r="M1432" t="s">
        <v>7059</v>
      </c>
    </row>
    <row r="1433" spans="1:13">
      <c r="A1433">
        <v>101143457</v>
      </c>
      <c r="B1433" t="s">
        <v>6641</v>
      </c>
      <c r="C1433" t="s">
        <v>8445</v>
      </c>
      <c r="D1433" t="s">
        <v>238</v>
      </c>
      <c r="E1433" t="s">
        <v>238</v>
      </c>
      <c r="F1433" s="33">
        <v>46028</v>
      </c>
      <c r="G1433" t="s">
        <v>8446</v>
      </c>
      <c r="H1433" t="s">
        <v>6076</v>
      </c>
      <c r="I1433" t="s">
        <v>5678</v>
      </c>
      <c r="J1433" t="s">
        <v>136</v>
      </c>
      <c r="K1433" t="s">
        <v>7716</v>
      </c>
      <c r="L1433" t="s">
        <v>7717</v>
      </c>
      <c r="M1433" t="s">
        <v>8447</v>
      </c>
    </row>
    <row r="1434" spans="1:13">
      <c r="A1434">
        <v>101143224</v>
      </c>
      <c r="B1434" t="s">
        <v>5935</v>
      </c>
      <c r="C1434" t="s">
        <v>6544</v>
      </c>
      <c r="D1434" t="s">
        <v>220</v>
      </c>
      <c r="E1434" t="s">
        <v>220</v>
      </c>
      <c r="F1434" s="33">
        <v>46028</v>
      </c>
      <c r="G1434" t="s">
        <v>8448</v>
      </c>
      <c r="H1434" t="s">
        <v>5705</v>
      </c>
      <c r="I1434" t="s">
        <v>326</v>
      </c>
      <c r="J1434" t="s">
        <v>166</v>
      </c>
      <c r="K1434" t="s">
        <v>5700</v>
      </c>
      <c r="L1434" t="s">
        <v>5701</v>
      </c>
      <c r="M1434" t="s">
        <v>6546</v>
      </c>
    </row>
    <row r="1435" spans="1:13">
      <c r="A1435">
        <v>101146337</v>
      </c>
      <c r="B1435" t="s">
        <v>127</v>
      </c>
      <c r="C1435" t="s">
        <v>8449</v>
      </c>
      <c r="D1435" t="s">
        <v>193</v>
      </c>
      <c r="E1435" t="s">
        <v>5545</v>
      </c>
      <c r="F1435" s="33">
        <v>46028</v>
      </c>
      <c r="G1435" t="s">
        <v>8450</v>
      </c>
      <c r="H1435" t="s">
        <v>55</v>
      </c>
      <c r="I1435" t="s">
        <v>5678</v>
      </c>
      <c r="J1435" t="s">
        <v>192</v>
      </c>
      <c r="K1435" t="s">
        <v>5748</v>
      </c>
      <c r="L1435" t="s">
        <v>5773</v>
      </c>
      <c r="M1435" t="s">
        <v>8451</v>
      </c>
    </row>
    <row r="1436" spans="1:13">
      <c r="A1436">
        <v>101142486</v>
      </c>
      <c r="B1436" t="s">
        <v>5807</v>
      </c>
      <c r="C1436" t="s">
        <v>6825</v>
      </c>
      <c r="D1436" t="s">
        <v>104</v>
      </c>
      <c r="E1436" t="s">
        <v>104</v>
      </c>
      <c r="F1436" s="33">
        <v>46028</v>
      </c>
      <c r="G1436" t="s">
        <v>8414</v>
      </c>
      <c r="H1436" t="s">
        <v>5705</v>
      </c>
      <c r="I1436" t="s">
        <v>326</v>
      </c>
      <c r="J1436" t="s">
        <v>70</v>
      </c>
      <c r="K1436" t="s">
        <v>5700</v>
      </c>
      <c r="L1436" t="s">
        <v>5723</v>
      </c>
      <c r="M1436" t="s">
        <v>6827</v>
      </c>
    </row>
    <row r="1437" spans="1:13">
      <c r="A1437">
        <v>101142017</v>
      </c>
      <c r="B1437" t="s">
        <v>204</v>
      </c>
      <c r="C1437" t="s">
        <v>6004</v>
      </c>
      <c r="D1437" t="s">
        <v>218</v>
      </c>
      <c r="E1437" t="s">
        <v>218</v>
      </c>
      <c r="F1437" s="33">
        <v>46028</v>
      </c>
      <c r="G1437" t="s">
        <v>8452</v>
      </c>
      <c r="H1437" t="s">
        <v>5705</v>
      </c>
      <c r="I1437" t="s">
        <v>326</v>
      </c>
      <c r="J1437" t="s">
        <v>241</v>
      </c>
      <c r="K1437" t="s">
        <v>5711</v>
      </c>
      <c r="L1437" t="s">
        <v>5711</v>
      </c>
      <c r="M1437" t="s">
        <v>6005</v>
      </c>
    </row>
    <row r="1438" spans="1:13">
      <c r="A1438">
        <v>101145693</v>
      </c>
      <c r="B1438" t="s">
        <v>204</v>
      </c>
      <c r="C1438" t="s">
        <v>6004</v>
      </c>
      <c r="D1438" t="s">
        <v>218</v>
      </c>
      <c r="E1438" t="s">
        <v>218</v>
      </c>
      <c r="F1438" s="33">
        <v>46028</v>
      </c>
      <c r="G1438" t="s">
        <v>8453</v>
      </c>
      <c r="H1438" t="s">
        <v>5912</v>
      </c>
      <c r="I1438" t="s">
        <v>5678</v>
      </c>
      <c r="J1438" t="s">
        <v>241</v>
      </c>
      <c r="K1438" t="s">
        <v>5711</v>
      </c>
      <c r="L1438" t="s">
        <v>5711</v>
      </c>
      <c r="M1438" t="s">
        <v>6005</v>
      </c>
    </row>
    <row r="1439" spans="1:13">
      <c r="A1439">
        <v>101143841</v>
      </c>
      <c r="B1439" t="s">
        <v>204</v>
      </c>
      <c r="C1439" t="s">
        <v>7398</v>
      </c>
      <c r="D1439" t="s">
        <v>193</v>
      </c>
      <c r="E1439" t="s">
        <v>265</v>
      </c>
      <c r="F1439" s="33">
        <v>46028</v>
      </c>
      <c r="G1439" t="s">
        <v>8454</v>
      </c>
      <c r="H1439" t="s">
        <v>5757</v>
      </c>
      <c r="I1439" t="s">
        <v>5678</v>
      </c>
      <c r="J1439" t="s">
        <v>192</v>
      </c>
      <c r="K1439" t="s">
        <v>5700</v>
      </c>
      <c r="L1439" t="s">
        <v>5723</v>
      </c>
      <c r="M1439" t="s">
        <v>7400</v>
      </c>
    </row>
    <row r="1440" spans="1:13">
      <c r="A1440">
        <v>101147121</v>
      </c>
      <c r="B1440" t="s">
        <v>34</v>
      </c>
      <c r="C1440" t="s">
        <v>5990</v>
      </c>
      <c r="D1440" t="s">
        <v>226</v>
      </c>
      <c r="E1440" t="s">
        <v>226</v>
      </c>
      <c r="F1440" s="33">
        <v>46028</v>
      </c>
      <c r="G1440" t="s">
        <v>8455</v>
      </c>
      <c r="H1440" t="s">
        <v>5969</v>
      </c>
      <c r="I1440" t="s">
        <v>5678</v>
      </c>
      <c r="J1440" t="s">
        <v>136</v>
      </c>
      <c r="K1440" t="s">
        <v>5728</v>
      </c>
      <c r="L1440" t="s">
        <v>5729</v>
      </c>
      <c r="M1440" t="s">
        <v>5992</v>
      </c>
    </row>
    <row r="1441" spans="1:13">
      <c r="A1441">
        <v>101143557</v>
      </c>
      <c r="B1441" t="s">
        <v>109</v>
      </c>
      <c r="C1441" t="s">
        <v>8329</v>
      </c>
      <c r="D1441" t="s">
        <v>131</v>
      </c>
      <c r="E1441" t="s">
        <v>131</v>
      </c>
      <c r="F1441" s="33">
        <v>46028</v>
      </c>
      <c r="G1441" t="s">
        <v>8456</v>
      </c>
      <c r="H1441" t="s">
        <v>5727</v>
      </c>
      <c r="I1441" t="s">
        <v>5678</v>
      </c>
      <c r="J1441" t="s">
        <v>136</v>
      </c>
      <c r="K1441" t="s">
        <v>5748</v>
      </c>
      <c r="L1441" t="s">
        <v>6045</v>
      </c>
      <c r="M1441" t="s">
        <v>8331</v>
      </c>
    </row>
    <row r="1442" spans="1:13">
      <c r="A1442">
        <v>101141047</v>
      </c>
      <c r="B1442" t="s">
        <v>34</v>
      </c>
      <c r="C1442" t="s">
        <v>8457</v>
      </c>
      <c r="D1442" t="s">
        <v>119</v>
      </c>
      <c r="E1442" t="s">
        <v>119</v>
      </c>
      <c r="F1442" s="33">
        <v>46028</v>
      </c>
      <c r="G1442" t="s">
        <v>8458</v>
      </c>
      <c r="H1442" t="s">
        <v>67</v>
      </c>
      <c r="I1442" t="s">
        <v>5678</v>
      </c>
      <c r="J1442" t="s">
        <v>46</v>
      </c>
      <c r="K1442" t="s">
        <v>5738</v>
      </c>
      <c r="L1442" t="s">
        <v>5739</v>
      </c>
      <c r="M1442" t="s">
        <v>8459</v>
      </c>
    </row>
    <row r="1443" spans="1:13">
      <c r="A1443">
        <v>101145920</v>
      </c>
      <c r="B1443" t="s">
        <v>127</v>
      </c>
      <c r="C1443" t="s">
        <v>5967</v>
      </c>
      <c r="D1443" t="s">
        <v>64</v>
      </c>
      <c r="E1443" t="s">
        <v>64</v>
      </c>
      <c r="F1443" s="33">
        <v>46028</v>
      </c>
      <c r="G1443" t="s">
        <v>8460</v>
      </c>
      <c r="H1443" t="s">
        <v>5912</v>
      </c>
      <c r="I1443" t="s">
        <v>5678</v>
      </c>
      <c r="J1443" t="s">
        <v>70</v>
      </c>
      <c r="K1443" t="s">
        <v>5748</v>
      </c>
      <c r="L1443" t="s">
        <v>5749</v>
      </c>
      <c r="M1443" t="s">
        <v>5971</v>
      </c>
    </row>
    <row r="1444" spans="1:13">
      <c r="A1444">
        <v>101146494</v>
      </c>
      <c r="B1444" t="s">
        <v>204</v>
      </c>
      <c r="C1444" t="s">
        <v>5945</v>
      </c>
      <c r="D1444" t="s">
        <v>193</v>
      </c>
      <c r="E1444" t="s">
        <v>265</v>
      </c>
      <c r="F1444" s="33">
        <v>46028</v>
      </c>
      <c r="G1444" t="s">
        <v>8461</v>
      </c>
      <c r="H1444" t="s">
        <v>5699</v>
      </c>
      <c r="I1444" t="s">
        <v>5678</v>
      </c>
      <c r="J1444" t="s">
        <v>192</v>
      </c>
      <c r="K1444" t="s">
        <v>5700</v>
      </c>
      <c r="L1444" t="s">
        <v>5701</v>
      </c>
      <c r="M1444" t="s">
        <v>5947</v>
      </c>
    </row>
    <row r="1445" spans="1:13">
      <c r="A1445">
        <v>101141966</v>
      </c>
      <c r="B1445" t="s">
        <v>177</v>
      </c>
      <c r="C1445" t="s">
        <v>8462</v>
      </c>
      <c r="D1445" t="s">
        <v>119</v>
      </c>
      <c r="E1445" t="s">
        <v>119</v>
      </c>
      <c r="F1445" s="33">
        <v>46028</v>
      </c>
      <c r="G1445" t="s">
        <v>8463</v>
      </c>
      <c r="H1445" t="s">
        <v>5705</v>
      </c>
      <c r="I1445" t="s">
        <v>326</v>
      </c>
      <c r="J1445" t="s">
        <v>46</v>
      </c>
      <c r="K1445" t="s">
        <v>5700</v>
      </c>
      <c r="L1445" t="s">
        <v>5733</v>
      </c>
      <c r="M1445" t="s">
        <v>8464</v>
      </c>
    </row>
    <row r="1446" spans="1:13">
      <c r="A1446">
        <v>101143754</v>
      </c>
      <c r="B1446" t="s">
        <v>34</v>
      </c>
      <c r="C1446" t="s">
        <v>6963</v>
      </c>
      <c r="D1446" t="s">
        <v>39</v>
      </c>
      <c r="E1446" t="s">
        <v>119</v>
      </c>
      <c r="F1446" s="33">
        <v>46028</v>
      </c>
      <c r="G1446" t="s">
        <v>8465</v>
      </c>
      <c r="H1446" t="s">
        <v>5722</v>
      </c>
      <c r="I1446" t="s">
        <v>5678</v>
      </c>
      <c r="J1446" t="s">
        <v>46</v>
      </c>
      <c r="K1446" t="s">
        <v>5738</v>
      </c>
      <c r="L1446" t="s">
        <v>5739</v>
      </c>
      <c r="M1446" t="s">
        <v>6965</v>
      </c>
    </row>
    <row r="1447" spans="1:13">
      <c r="A1447">
        <v>101141949</v>
      </c>
      <c r="B1447" t="s">
        <v>177</v>
      </c>
      <c r="C1447" t="s">
        <v>8466</v>
      </c>
      <c r="D1447" t="s">
        <v>193</v>
      </c>
      <c r="E1447" t="s">
        <v>5545</v>
      </c>
      <c r="F1447" s="33">
        <v>46028</v>
      </c>
      <c r="G1447" t="s">
        <v>8467</v>
      </c>
      <c r="H1447" t="s">
        <v>5705</v>
      </c>
      <c r="I1447" t="s">
        <v>326</v>
      </c>
      <c r="J1447" t="s">
        <v>192</v>
      </c>
      <c r="K1447" t="s">
        <v>5700</v>
      </c>
      <c r="L1447" t="s">
        <v>5733</v>
      </c>
      <c r="M1447" t="s">
        <v>8468</v>
      </c>
    </row>
    <row r="1448" spans="1:13">
      <c r="A1448">
        <v>101143698</v>
      </c>
      <c r="B1448" t="s">
        <v>5745</v>
      </c>
      <c r="C1448" t="s">
        <v>8469</v>
      </c>
      <c r="D1448" t="s">
        <v>221</v>
      </c>
      <c r="E1448" t="s">
        <v>221</v>
      </c>
      <c r="F1448" s="33">
        <v>46028</v>
      </c>
      <c r="G1448" t="s">
        <v>8470</v>
      </c>
      <c r="H1448" t="s">
        <v>67</v>
      </c>
      <c r="I1448" t="s">
        <v>5678</v>
      </c>
      <c r="J1448" t="s">
        <v>247</v>
      </c>
      <c r="K1448" t="s">
        <v>5748</v>
      </c>
      <c r="L1448" t="s">
        <v>5773</v>
      </c>
      <c r="M1448" t="s">
        <v>8471</v>
      </c>
    </row>
    <row r="1449" spans="1:13">
      <c r="A1449">
        <v>101145845</v>
      </c>
      <c r="B1449" t="s">
        <v>8472</v>
      </c>
      <c r="C1449" t="s">
        <v>8473</v>
      </c>
      <c r="D1449" t="s">
        <v>131</v>
      </c>
      <c r="E1449" t="s">
        <v>131</v>
      </c>
      <c r="F1449" s="33">
        <v>46028</v>
      </c>
      <c r="G1449" t="s">
        <v>8474</v>
      </c>
      <c r="H1449" t="s">
        <v>5705</v>
      </c>
      <c r="I1449" t="s">
        <v>5678</v>
      </c>
      <c r="J1449" t="s">
        <v>136</v>
      </c>
      <c r="K1449" t="s">
        <v>5700</v>
      </c>
      <c r="L1449" t="s">
        <v>5723</v>
      </c>
      <c r="M1449" t="s">
        <v>8475</v>
      </c>
    </row>
    <row r="1450" spans="1:13">
      <c r="A1450">
        <v>101143705</v>
      </c>
      <c r="B1450" t="s">
        <v>34</v>
      </c>
      <c r="C1450" t="s">
        <v>7769</v>
      </c>
      <c r="D1450" t="s">
        <v>238</v>
      </c>
      <c r="E1450" t="s">
        <v>238</v>
      </c>
      <c r="F1450" s="33">
        <v>46028</v>
      </c>
      <c r="G1450" t="s">
        <v>8476</v>
      </c>
      <c r="H1450" t="s">
        <v>5777</v>
      </c>
      <c r="I1450" t="s">
        <v>5678</v>
      </c>
      <c r="J1450" t="s">
        <v>136</v>
      </c>
      <c r="K1450" t="s">
        <v>5728</v>
      </c>
      <c r="L1450" t="s">
        <v>5729</v>
      </c>
      <c r="M1450" t="s">
        <v>7771</v>
      </c>
    </row>
    <row r="1451" spans="1:13">
      <c r="A1451">
        <v>101146030</v>
      </c>
      <c r="B1451" t="s">
        <v>73</v>
      </c>
      <c r="C1451" t="s">
        <v>5735</v>
      </c>
      <c r="D1451" t="s">
        <v>119</v>
      </c>
      <c r="E1451" t="s">
        <v>39</v>
      </c>
      <c r="F1451" s="33">
        <v>46028</v>
      </c>
      <c r="G1451" t="s">
        <v>8477</v>
      </c>
      <c r="H1451" t="s">
        <v>67</v>
      </c>
      <c r="I1451" t="s">
        <v>5678</v>
      </c>
      <c r="J1451" t="s">
        <v>46</v>
      </c>
      <c r="K1451" t="s">
        <v>5738</v>
      </c>
      <c r="L1451" t="s">
        <v>5739</v>
      </c>
      <c r="M1451" t="s">
        <v>5740</v>
      </c>
    </row>
    <row r="1452" spans="1:13">
      <c r="A1452">
        <v>101143445</v>
      </c>
      <c r="B1452" t="s">
        <v>6270</v>
      </c>
      <c r="C1452" t="s">
        <v>8142</v>
      </c>
      <c r="D1452" t="s">
        <v>86</v>
      </c>
      <c r="E1452" t="s">
        <v>86</v>
      </c>
      <c r="F1452" s="33">
        <v>46028</v>
      </c>
      <c r="G1452" t="s">
        <v>8478</v>
      </c>
      <c r="H1452" t="s">
        <v>6636</v>
      </c>
      <c r="I1452" t="s">
        <v>5678</v>
      </c>
      <c r="J1452" t="s">
        <v>46</v>
      </c>
      <c r="K1452" t="s">
        <v>5700</v>
      </c>
      <c r="L1452" t="s">
        <v>5701</v>
      </c>
      <c r="M1452" t="s">
        <v>8143</v>
      </c>
    </row>
    <row r="1453" spans="1:13">
      <c r="A1453">
        <v>101142375</v>
      </c>
      <c r="B1453" t="s">
        <v>5998</v>
      </c>
      <c r="C1453" t="s">
        <v>5999</v>
      </c>
      <c r="D1453" t="s">
        <v>64</v>
      </c>
      <c r="E1453" t="s">
        <v>64</v>
      </c>
      <c r="F1453" s="33">
        <v>46028</v>
      </c>
      <c r="G1453" t="s">
        <v>8479</v>
      </c>
      <c r="H1453" t="s">
        <v>5705</v>
      </c>
      <c r="I1453" t="s">
        <v>326</v>
      </c>
      <c r="J1453" t="s">
        <v>70</v>
      </c>
      <c r="K1453" t="s">
        <v>5711</v>
      </c>
      <c r="L1453" t="s">
        <v>5711</v>
      </c>
      <c r="M1453" t="s">
        <v>6001</v>
      </c>
    </row>
    <row r="1454" spans="1:13">
      <c r="A1454">
        <v>101145850</v>
      </c>
      <c r="B1454" t="s">
        <v>34</v>
      </c>
      <c r="C1454" t="s">
        <v>7863</v>
      </c>
      <c r="D1454" t="s">
        <v>153</v>
      </c>
      <c r="E1454" t="s">
        <v>153</v>
      </c>
      <c r="F1454" s="33">
        <v>46028</v>
      </c>
      <c r="G1454" t="s">
        <v>8480</v>
      </c>
      <c r="H1454" t="s">
        <v>5805</v>
      </c>
      <c r="I1454" t="s">
        <v>5678</v>
      </c>
      <c r="J1454" t="s">
        <v>70</v>
      </c>
      <c r="K1454" t="s">
        <v>5738</v>
      </c>
      <c r="L1454" t="s">
        <v>5739</v>
      </c>
      <c r="M1454" t="s">
        <v>7865</v>
      </c>
    </row>
    <row r="1455" spans="1:13">
      <c r="A1455">
        <v>101147127</v>
      </c>
      <c r="B1455" t="s">
        <v>5745</v>
      </c>
      <c r="C1455" t="s">
        <v>6638</v>
      </c>
      <c r="D1455" t="s">
        <v>215</v>
      </c>
      <c r="E1455" t="s">
        <v>215</v>
      </c>
      <c r="F1455" s="33">
        <v>46028</v>
      </c>
      <c r="G1455" t="s">
        <v>8481</v>
      </c>
      <c r="H1455" t="s">
        <v>67</v>
      </c>
      <c r="I1455" t="s">
        <v>5678</v>
      </c>
      <c r="J1455" t="s">
        <v>247</v>
      </c>
      <c r="K1455" t="s">
        <v>5748</v>
      </c>
      <c r="L1455" t="s">
        <v>5773</v>
      </c>
      <c r="M1455" t="s">
        <v>6640</v>
      </c>
    </row>
    <row r="1456" spans="1:13">
      <c r="A1456">
        <v>101141796</v>
      </c>
      <c r="B1456" t="s">
        <v>82</v>
      </c>
      <c r="C1456" t="s">
        <v>5910</v>
      </c>
      <c r="D1456" t="s">
        <v>104</v>
      </c>
      <c r="E1456" t="s">
        <v>104</v>
      </c>
      <c r="F1456" s="33">
        <v>46028</v>
      </c>
      <c r="G1456" t="s">
        <v>8414</v>
      </c>
      <c r="H1456" t="s">
        <v>5705</v>
      </c>
      <c r="I1456" t="s">
        <v>326</v>
      </c>
      <c r="J1456" t="s">
        <v>70</v>
      </c>
      <c r="K1456" t="s">
        <v>5711</v>
      </c>
      <c r="L1456" t="s">
        <v>5711</v>
      </c>
      <c r="M1456" t="s">
        <v>5913</v>
      </c>
    </row>
    <row r="1457" spans="1:13">
      <c r="A1457">
        <v>101147831</v>
      </c>
      <c r="B1457" t="s">
        <v>73</v>
      </c>
      <c r="C1457" t="s">
        <v>6989</v>
      </c>
      <c r="D1457" t="s">
        <v>265</v>
      </c>
      <c r="E1457" t="s">
        <v>5545</v>
      </c>
      <c r="F1457" s="33">
        <v>46028</v>
      </c>
      <c r="G1457" t="s">
        <v>8482</v>
      </c>
      <c r="H1457" t="s">
        <v>7588</v>
      </c>
      <c r="I1457" t="s">
        <v>5678</v>
      </c>
      <c r="J1457" t="s">
        <v>192</v>
      </c>
      <c r="K1457" t="s">
        <v>5748</v>
      </c>
      <c r="L1457" t="s">
        <v>5773</v>
      </c>
      <c r="M1457" t="s">
        <v>6991</v>
      </c>
    </row>
    <row r="1458" spans="1:13">
      <c r="A1458">
        <v>101142365</v>
      </c>
      <c r="B1458" t="s">
        <v>5998</v>
      </c>
      <c r="C1458" t="s">
        <v>6438</v>
      </c>
      <c r="D1458" t="s">
        <v>86</v>
      </c>
      <c r="E1458" t="s">
        <v>39</v>
      </c>
      <c r="F1458" s="33">
        <v>46028</v>
      </c>
      <c r="G1458" t="s">
        <v>8483</v>
      </c>
      <c r="H1458" t="s">
        <v>5705</v>
      </c>
      <c r="I1458" t="s">
        <v>326</v>
      </c>
      <c r="J1458" t="s">
        <v>46</v>
      </c>
      <c r="K1458" t="s">
        <v>5711</v>
      </c>
      <c r="L1458" t="s">
        <v>5711</v>
      </c>
      <c r="M1458" t="s">
        <v>6440</v>
      </c>
    </row>
    <row r="1459" spans="1:13">
      <c r="A1459">
        <v>101147084</v>
      </c>
      <c r="B1459" t="s">
        <v>34</v>
      </c>
      <c r="C1459" t="s">
        <v>7945</v>
      </c>
      <c r="D1459" t="s">
        <v>119</v>
      </c>
      <c r="E1459" t="s">
        <v>119</v>
      </c>
      <c r="F1459" s="33">
        <v>46028</v>
      </c>
      <c r="G1459" t="s">
        <v>8484</v>
      </c>
      <c r="H1459" t="s">
        <v>5912</v>
      </c>
      <c r="I1459" t="s">
        <v>5678</v>
      </c>
      <c r="J1459" t="s">
        <v>46</v>
      </c>
      <c r="K1459" t="s">
        <v>5728</v>
      </c>
      <c r="L1459" t="s">
        <v>5729</v>
      </c>
      <c r="M1459" t="s">
        <v>7947</v>
      </c>
    </row>
    <row r="1460" spans="1:13">
      <c r="A1460">
        <v>101142055</v>
      </c>
      <c r="B1460" t="s">
        <v>204</v>
      </c>
      <c r="C1460" t="s">
        <v>6169</v>
      </c>
      <c r="D1460" t="s">
        <v>226</v>
      </c>
      <c r="E1460" t="s">
        <v>226</v>
      </c>
      <c r="F1460" s="33">
        <v>46028</v>
      </c>
      <c r="G1460" t="s">
        <v>8485</v>
      </c>
      <c r="H1460" t="s">
        <v>5705</v>
      </c>
      <c r="I1460" t="s">
        <v>326</v>
      </c>
      <c r="J1460" t="s">
        <v>136</v>
      </c>
      <c r="K1460" t="s">
        <v>5700</v>
      </c>
      <c r="L1460" t="s">
        <v>5723</v>
      </c>
      <c r="M1460" t="s">
        <v>6172</v>
      </c>
    </row>
    <row r="1461" spans="1:13">
      <c r="A1461">
        <v>101141974</v>
      </c>
      <c r="B1461" t="s">
        <v>177</v>
      </c>
      <c r="C1461" t="s">
        <v>8486</v>
      </c>
      <c r="D1461" t="s">
        <v>104</v>
      </c>
      <c r="E1461" t="s">
        <v>104</v>
      </c>
      <c r="F1461" s="33">
        <v>46028</v>
      </c>
      <c r="G1461" t="s">
        <v>8414</v>
      </c>
      <c r="H1461" t="s">
        <v>5705</v>
      </c>
      <c r="I1461" t="s">
        <v>326</v>
      </c>
      <c r="J1461" t="s">
        <v>70</v>
      </c>
      <c r="K1461" t="s">
        <v>5700</v>
      </c>
      <c r="L1461" t="s">
        <v>5733</v>
      </c>
      <c r="M1461" t="s">
        <v>8487</v>
      </c>
    </row>
    <row r="1462" spans="1:13">
      <c r="A1462">
        <v>101142856</v>
      </c>
      <c r="B1462" t="s">
        <v>6529</v>
      </c>
      <c r="C1462" t="s">
        <v>6530</v>
      </c>
      <c r="D1462" t="s">
        <v>99</v>
      </c>
      <c r="E1462" t="s">
        <v>99</v>
      </c>
      <c r="F1462" s="33">
        <v>46028</v>
      </c>
      <c r="G1462" t="s">
        <v>8488</v>
      </c>
      <c r="H1462" t="s">
        <v>396</v>
      </c>
      <c r="I1462" t="s">
        <v>326</v>
      </c>
      <c r="J1462" t="s">
        <v>46</v>
      </c>
      <c r="K1462" t="s">
        <v>5700</v>
      </c>
      <c r="L1462" t="s">
        <v>5723</v>
      </c>
      <c r="M1462" t="s">
        <v>6533</v>
      </c>
    </row>
    <row r="1463" spans="1:13">
      <c r="A1463">
        <v>101136991</v>
      </c>
      <c r="B1463" t="s">
        <v>82</v>
      </c>
      <c r="C1463" t="s">
        <v>6264</v>
      </c>
      <c r="D1463" t="s">
        <v>86</v>
      </c>
      <c r="E1463" t="s">
        <v>86</v>
      </c>
      <c r="F1463" s="33">
        <v>46028</v>
      </c>
      <c r="G1463" t="s">
        <v>8489</v>
      </c>
      <c r="H1463" t="s">
        <v>6918</v>
      </c>
      <c r="I1463" t="s">
        <v>5678</v>
      </c>
      <c r="J1463" t="s">
        <v>46</v>
      </c>
      <c r="K1463" t="s">
        <v>5711</v>
      </c>
      <c r="L1463" t="s">
        <v>5711</v>
      </c>
      <c r="M1463" t="s">
        <v>6265</v>
      </c>
    </row>
    <row r="1464" spans="1:13">
      <c r="A1464">
        <v>101146184</v>
      </c>
      <c r="B1464" t="s">
        <v>34</v>
      </c>
      <c r="C1464" t="s">
        <v>7245</v>
      </c>
      <c r="D1464" t="s">
        <v>153</v>
      </c>
      <c r="E1464" t="s">
        <v>153</v>
      </c>
      <c r="F1464" s="33">
        <v>46028</v>
      </c>
      <c r="G1464" t="s">
        <v>8490</v>
      </c>
      <c r="H1464" t="s">
        <v>5805</v>
      </c>
      <c r="I1464" t="s">
        <v>5678</v>
      </c>
      <c r="J1464" t="s">
        <v>70</v>
      </c>
      <c r="K1464" t="s">
        <v>5728</v>
      </c>
      <c r="L1464" t="s">
        <v>5729</v>
      </c>
      <c r="M1464" t="s">
        <v>7247</v>
      </c>
    </row>
    <row r="1465" spans="1:13">
      <c r="A1465">
        <v>101148115</v>
      </c>
      <c r="B1465" t="s">
        <v>127</v>
      </c>
      <c r="C1465" t="s">
        <v>8491</v>
      </c>
      <c r="D1465" t="s">
        <v>131</v>
      </c>
      <c r="E1465" t="s">
        <v>131</v>
      </c>
      <c r="F1465" s="33">
        <v>46028</v>
      </c>
      <c r="G1465" t="s">
        <v>8492</v>
      </c>
      <c r="H1465" t="s">
        <v>5737</v>
      </c>
      <c r="I1465" t="s">
        <v>326</v>
      </c>
      <c r="J1465" t="s">
        <v>136</v>
      </c>
      <c r="K1465" t="s">
        <v>5728</v>
      </c>
      <c r="L1465" t="s">
        <v>5753</v>
      </c>
      <c r="M1465" t="s">
        <v>8493</v>
      </c>
    </row>
    <row r="1466" spans="1:13">
      <c r="A1466">
        <v>101147060</v>
      </c>
      <c r="B1466" t="s">
        <v>204</v>
      </c>
      <c r="C1466" t="s">
        <v>6976</v>
      </c>
      <c r="D1466" t="s">
        <v>161</v>
      </c>
      <c r="E1466" t="s">
        <v>161</v>
      </c>
      <c r="F1466" s="33">
        <v>46028</v>
      </c>
      <c r="G1466" t="s">
        <v>8494</v>
      </c>
      <c r="H1466" t="s">
        <v>5699</v>
      </c>
      <c r="I1466" t="s">
        <v>5678</v>
      </c>
      <c r="J1466" t="s">
        <v>166</v>
      </c>
      <c r="K1466" t="s">
        <v>5700</v>
      </c>
      <c r="L1466" t="s">
        <v>5701</v>
      </c>
      <c r="M1466" t="s">
        <v>6978</v>
      </c>
    </row>
    <row r="1467" spans="1:13">
      <c r="A1467">
        <v>101143190</v>
      </c>
      <c r="B1467" t="s">
        <v>8495</v>
      </c>
      <c r="C1467" t="s">
        <v>8496</v>
      </c>
      <c r="D1467" t="s">
        <v>220</v>
      </c>
      <c r="E1467" t="s">
        <v>220</v>
      </c>
      <c r="F1467" s="33">
        <v>46028</v>
      </c>
      <c r="G1467" t="s">
        <v>8497</v>
      </c>
      <c r="H1467" t="s">
        <v>5705</v>
      </c>
      <c r="I1467" t="s">
        <v>326</v>
      </c>
      <c r="J1467" t="s">
        <v>166</v>
      </c>
      <c r="K1467" t="s">
        <v>5700</v>
      </c>
      <c r="L1467" t="s">
        <v>5701</v>
      </c>
      <c r="M1467" t="s">
        <v>8498</v>
      </c>
    </row>
    <row r="1468" spans="1:13">
      <c r="A1468">
        <v>101141673</v>
      </c>
      <c r="B1468" t="s">
        <v>292</v>
      </c>
      <c r="C1468" t="s">
        <v>293</v>
      </c>
      <c r="D1468" t="s">
        <v>99</v>
      </c>
      <c r="E1468" t="s">
        <v>99</v>
      </c>
      <c r="F1468" s="33">
        <v>46028</v>
      </c>
      <c r="G1468" t="s">
        <v>8409</v>
      </c>
      <c r="H1468" t="s">
        <v>5705</v>
      </c>
      <c r="I1468" t="s">
        <v>326</v>
      </c>
      <c r="J1468" t="s">
        <v>46</v>
      </c>
      <c r="K1468" t="s">
        <v>5700</v>
      </c>
      <c r="L1468" t="s">
        <v>5733</v>
      </c>
      <c r="M1468" t="s">
        <v>6086</v>
      </c>
    </row>
    <row r="1469" spans="1:13">
      <c r="A1469">
        <v>101147124</v>
      </c>
      <c r="B1469" t="s">
        <v>34</v>
      </c>
      <c r="C1469" t="s">
        <v>8353</v>
      </c>
      <c r="D1469" t="s">
        <v>238</v>
      </c>
      <c r="E1469" t="s">
        <v>238</v>
      </c>
      <c r="F1469" s="33">
        <v>46028</v>
      </c>
      <c r="G1469" t="s">
        <v>8499</v>
      </c>
      <c r="H1469" t="s">
        <v>6076</v>
      </c>
      <c r="I1469" t="s">
        <v>5678</v>
      </c>
      <c r="J1469" t="s">
        <v>136</v>
      </c>
      <c r="K1469" t="s">
        <v>5728</v>
      </c>
      <c r="L1469" t="s">
        <v>5729</v>
      </c>
      <c r="M1469" t="s">
        <v>8355</v>
      </c>
    </row>
    <row r="1470" spans="1:13">
      <c r="A1470">
        <v>101141873</v>
      </c>
      <c r="B1470" t="s">
        <v>82</v>
      </c>
      <c r="C1470" t="s">
        <v>5755</v>
      </c>
      <c r="D1470" t="s">
        <v>104</v>
      </c>
      <c r="E1470" t="s">
        <v>104</v>
      </c>
      <c r="F1470" s="33">
        <v>46028</v>
      </c>
      <c r="G1470" t="s">
        <v>8414</v>
      </c>
      <c r="H1470" t="s">
        <v>5705</v>
      </c>
      <c r="I1470" t="s">
        <v>326</v>
      </c>
      <c r="J1470" t="s">
        <v>70</v>
      </c>
      <c r="K1470" t="s">
        <v>5700</v>
      </c>
      <c r="L1470" t="s">
        <v>5723</v>
      </c>
      <c r="M1470" t="s">
        <v>5758</v>
      </c>
    </row>
    <row r="1471" spans="1:13">
      <c r="A1471">
        <v>101147121</v>
      </c>
      <c r="B1471" t="s">
        <v>34</v>
      </c>
      <c r="C1471" t="s">
        <v>5990</v>
      </c>
      <c r="D1471" t="s">
        <v>226</v>
      </c>
      <c r="E1471" t="s">
        <v>226</v>
      </c>
      <c r="F1471" s="33">
        <v>46028</v>
      </c>
      <c r="G1471" t="s">
        <v>8500</v>
      </c>
      <c r="H1471" t="s">
        <v>5969</v>
      </c>
      <c r="I1471" t="s">
        <v>5678</v>
      </c>
      <c r="J1471" t="s">
        <v>136</v>
      </c>
      <c r="K1471" t="s">
        <v>5728</v>
      </c>
      <c r="L1471" t="s">
        <v>5729</v>
      </c>
      <c r="M1471" t="s">
        <v>5992</v>
      </c>
    </row>
    <row r="1472" spans="1:13">
      <c r="A1472">
        <v>101147103</v>
      </c>
      <c r="B1472" t="s">
        <v>127</v>
      </c>
      <c r="C1472" t="s">
        <v>8491</v>
      </c>
      <c r="D1472" t="s">
        <v>131</v>
      </c>
      <c r="E1472" t="s">
        <v>131</v>
      </c>
      <c r="F1472" s="33">
        <v>46028</v>
      </c>
      <c r="G1472" t="s">
        <v>8501</v>
      </c>
      <c r="H1472" t="s">
        <v>67</v>
      </c>
      <c r="I1472" t="s">
        <v>5678</v>
      </c>
      <c r="J1472" t="s">
        <v>136</v>
      </c>
      <c r="K1472" t="s">
        <v>5728</v>
      </c>
      <c r="L1472" t="s">
        <v>5753</v>
      </c>
      <c r="M1472" t="s">
        <v>8493</v>
      </c>
    </row>
    <row r="1473" spans="1:13">
      <c r="A1473">
        <v>101142044</v>
      </c>
      <c r="B1473" t="s">
        <v>204</v>
      </c>
      <c r="C1473" t="s">
        <v>7871</v>
      </c>
      <c r="D1473" t="s">
        <v>193</v>
      </c>
      <c r="E1473" t="s">
        <v>5545</v>
      </c>
      <c r="F1473" s="33">
        <v>46028</v>
      </c>
      <c r="G1473" t="s">
        <v>8502</v>
      </c>
      <c r="H1473" t="s">
        <v>5705</v>
      </c>
      <c r="I1473" t="s">
        <v>326</v>
      </c>
      <c r="J1473" t="s">
        <v>192</v>
      </c>
      <c r="K1473" t="s">
        <v>5700</v>
      </c>
      <c r="L1473" t="s">
        <v>5701</v>
      </c>
      <c r="M1473" t="s">
        <v>7873</v>
      </c>
    </row>
    <row r="1474" spans="1:13">
      <c r="A1474">
        <v>101147100</v>
      </c>
      <c r="B1474" t="s">
        <v>109</v>
      </c>
      <c r="C1474" t="s">
        <v>8503</v>
      </c>
      <c r="D1474" t="s">
        <v>265</v>
      </c>
      <c r="E1474" t="s">
        <v>265</v>
      </c>
      <c r="F1474" s="33">
        <v>46028</v>
      </c>
      <c r="G1474" t="s">
        <v>8504</v>
      </c>
      <c r="H1474" t="s">
        <v>6076</v>
      </c>
      <c r="I1474" t="s">
        <v>5678</v>
      </c>
      <c r="J1474" t="s">
        <v>192</v>
      </c>
      <c r="K1474" t="s">
        <v>5748</v>
      </c>
      <c r="L1474" t="s">
        <v>6045</v>
      </c>
      <c r="M1474" t="s">
        <v>8505</v>
      </c>
    </row>
    <row r="1475" spans="1:13">
      <c r="A1475">
        <v>101143307</v>
      </c>
      <c r="B1475" t="s">
        <v>5745</v>
      </c>
      <c r="C1475" t="s">
        <v>6638</v>
      </c>
      <c r="D1475" t="s">
        <v>215</v>
      </c>
      <c r="E1475" t="s">
        <v>215</v>
      </c>
      <c r="F1475" s="33">
        <v>46028</v>
      </c>
      <c r="G1475" t="s">
        <v>8506</v>
      </c>
      <c r="H1475" t="s">
        <v>5737</v>
      </c>
      <c r="I1475" t="s">
        <v>326</v>
      </c>
      <c r="J1475" t="s">
        <v>247</v>
      </c>
      <c r="K1475" t="s">
        <v>5748</v>
      </c>
      <c r="L1475" t="s">
        <v>5773</v>
      </c>
      <c r="M1475" t="s">
        <v>6640</v>
      </c>
    </row>
    <row r="1476" spans="1:13">
      <c r="A1476">
        <v>101145806</v>
      </c>
      <c r="B1476" t="s">
        <v>34</v>
      </c>
      <c r="C1476" t="s">
        <v>7571</v>
      </c>
      <c r="D1476" t="s">
        <v>131</v>
      </c>
      <c r="E1476" t="s">
        <v>131</v>
      </c>
      <c r="F1476" s="33">
        <v>46027</v>
      </c>
      <c r="G1476" t="s">
        <v>8507</v>
      </c>
      <c r="H1476" t="s">
        <v>5727</v>
      </c>
      <c r="I1476" t="s">
        <v>5678</v>
      </c>
      <c r="J1476" t="s">
        <v>136</v>
      </c>
      <c r="K1476" t="s">
        <v>5728</v>
      </c>
      <c r="L1476" t="s">
        <v>5729</v>
      </c>
      <c r="M1476" t="s">
        <v>7573</v>
      </c>
    </row>
    <row r="1477" spans="1:13">
      <c r="A1477">
        <v>101142492</v>
      </c>
      <c r="B1477" t="s">
        <v>5807</v>
      </c>
      <c r="C1477" t="s">
        <v>7101</v>
      </c>
      <c r="D1477" t="s">
        <v>104</v>
      </c>
      <c r="E1477" t="s">
        <v>104</v>
      </c>
      <c r="F1477" s="33">
        <v>46027</v>
      </c>
      <c r="G1477" t="s">
        <v>8508</v>
      </c>
      <c r="H1477" t="s">
        <v>5705</v>
      </c>
      <c r="I1477" t="s">
        <v>326</v>
      </c>
      <c r="J1477" t="s">
        <v>70</v>
      </c>
      <c r="K1477" t="s">
        <v>5700</v>
      </c>
      <c r="L1477" t="s">
        <v>5723</v>
      </c>
      <c r="M1477" t="s">
        <v>7102</v>
      </c>
    </row>
    <row r="1478" spans="1:13">
      <c r="A1478">
        <v>101143662</v>
      </c>
      <c r="B1478" t="s">
        <v>6173</v>
      </c>
      <c r="C1478" t="s">
        <v>8509</v>
      </c>
      <c r="D1478" t="s">
        <v>226</v>
      </c>
      <c r="E1478" t="s">
        <v>226</v>
      </c>
      <c r="F1478" s="33">
        <v>46027</v>
      </c>
      <c r="G1478" t="s">
        <v>8510</v>
      </c>
      <c r="H1478" t="s">
        <v>5737</v>
      </c>
      <c r="I1478" t="s">
        <v>326</v>
      </c>
      <c r="J1478" t="s">
        <v>136</v>
      </c>
      <c r="K1478" t="s">
        <v>5748</v>
      </c>
      <c r="L1478" t="s">
        <v>5773</v>
      </c>
      <c r="M1478" t="s">
        <v>8511</v>
      </c>
    </row>
    <row r="1479" spans="1:13">
      <c r="A1479">
        <v>101145703</v>
      </c>
      <c r="B1479" t="s">
        <v>204</v>
      </c>
      <c r="C1479" t="s">
        <v>6945</v>
      </c>
      <c r="D1479" t="s">
        <v>193</v>
      </c>
      <c r="E1479" t="s">
        <v>265</v>
      </c>
      <c r="F1479" s="33">
        <v>46027</v>
      </c>
      <c r="G1479" t="s">
        <v>8512</v>
      </c>
      <c r="H1479" t="s">
        <v>5699</v>
      </c>
      <c r="I1479" t="s">
        <v>5678</v>
      </c>
      <c r="J1479" t="s">
        <v>192</v>
      </c>
      <c r="K1479" t="s">
        <v>5711</v>
      </c>
      <c r="L1479" t="s">
        <v>5711</v>
      </c>
      <c r="M1479" t="s">
        <v>6947</v>
      </c>
    </row>
    <row r="1480" spans="1:13">
      <c r="A1480">
        <v>101141481</v>
      </c>
      <c r="B1480" t="s">
        <v>34</v>
      </c>
      <c r="C1480" t="s">
        <v>8513</v>
      </c>
      <c r="D1480" t="s">
        <v>238</v>
      </c>
      <c r="E1480" t="s">
        <v>238</v>
      </c>
      <c r="F1480" s="33">
        <v>46027</v>
      </c>
      <c r="G1480" t="s">
        <v>8514</v>
      </c>
      <c r="H1480" t="s">
        <v>67</v>
      </c>
      <c r="I1480" t="s">
        <v>5678</v>
      </c>
      <c r="J1480" t="s">
        <v>136</v>
      </c>
      <c r="K1480" t="s">
        <v>5738</v>
      </c>
      <c r="L1480" t="s">
        <v>5739</v>
      </c>
      <c r="M1480" t="s">
        <v>8515</v>
      </c>
    </row>
    <row r="1481" spans="1:13">
      <c r="A1481">
        <v>101142375</v>
      </c>
      <c r="B1481" t="s">
        <v>5998</v>
      </c>
      <c r="C1481" t="s">
        <v>5999</v>
      </c>
      <c r="D1481" t="s">
        <v>64</v>
      </c>
      <c r="E1481" t="s">
        <v>64</v>
      </c>
      <c r="F1481" s="33">
        <v>46027</v>
      </c>
      <c r="G1481" t="s">
        <v>8516</v>
      </c>
      <c r="H1481" t="s">
        <v>5705</v>
      </c>
      <c r="I1481" t="s">
        <v>326</v>
      </c>
      <c r="J1481" t="s">
        <v>70</v>
      </c>
      <c r="K1481" t="s">
        <v>5711</v>
      </c>
      <c r="L1481" t="s">
        <v>5711</v>
      </c>
      <c r="M1481" t="s">
        <v>6001</v>
      </c>
    </row>
    <row r="1482" spans="1:13">
      <c r="A1482">
        <v>101143707</v>
      </c>
      <c r="B1482" t="s">
        <v>5745</v>
      </c>
      <c r="C1482" t="s">
        <v>6216</v>
      </c>
      <c r="D1482" t="s">
        <v>221</v>
      </c>
      <c r="E1482" t="s">
        <v>221</v>
      </c>
      <c r="F1482" s="33">
        <v>46027</v>
      </c>
      <c r="G1482" t="s">
        <v>8517</v>
      </c>
      <c r="H1482" t="s">
        <v>5805</v>
      </c>
      <c r="I1482" t="s">
        <v>5678</v>
      </c>
      <c r="J1482" t="s">
        <v>247</v>
      </c>
      <c r="K1482" t="s">
        <v>5748</v>
      </c>
      <c r="L1482" t="s">
        <v>5773</v>
      </c>
      <c r="M1482" t="s">
        <v>6217</v>
      </c>
    </row>
    <row r="1483" spans="1:13">
      <c r="A1483">
        <v>101142131</v>
      </c>
      <c r="B1483" t="s">
        <v>195</v>
      </c>
      <c r="C1483" t="s">
        <v>7118</v>
      </c>
      <c r="D1483" t="s">
        <v>161</v>
      </c>
      <c r="E1483" t="s">
        <v>161</v>
      </c>
      <c r="F1483" s="33">
        <v>46027</v>
      </c>
      <c r="G1483" t="s">
        <v>8518</v>
      </c>
      <c r="H1483" t="s">
        <v>5705</v>
      </c>
      <c r="I1483" t="s">
        <v>326</v>
      </c>
      <c r="J1483" t="s">
        <v>166</v>
      </c>
      <c r="K1483" t="s">
        <v>5778</v>
      </c>
      <c r="L1483" t="s">
        <v>182</v>
      </c>
      <c r="M1483" t="s">
        <v>7119</v>
      </c>
    </row>
    <row r="1484" spans="1:13">
      <c r="A1484">
        <v>101143736</v>
      </c>
      <c r="B1484" t="s">
        <v>195</v>
      </c>
      <c r="C1484" t="s">
        <v>7118</v>
      </c>
      <c r="D1484" t="s">
        <v>161</v>
      </c>
      <c r="E1484" t="s">
        <v>161</v>
      </c>
      <c r="F1484" s="33">
        <v>46027</v>
      </c>
      <c r="G1484" t="s">
        <v>8519</v>
      </c>
      <c r="H1484" t="s">
        <v>5777</v>
      </c>
      <c r="I1484" t="s">
        <v>5678</v>
      </c>
      <c r="J1484" t="s">
        <v>166</v>
      </c>
      <c r="K1484" t="s">
        <v>5778</v>
      </c>
      <c r="L1484" t="s">
        <v>182</v>
      </c>
      <c r="M1484" t="s">
        <v>7119</v>
      </c>
    </row>
    <row r="1485" spans="1:13">
      <c r="A1485">
        <v>101143716</v>
      </c>
      <c r="B1485" t="s">
        <v>5745</v>
      </c>
      <c r="C1485" t="s">
        <v>8275</v>
      </c>
      <c r="D1485" t="s">
        <v>215</v>
      </c>
      <c r="E1485" t="s">
        <v>215</v>
      </c>
      <c r="F1485" s="33">
        <v>46027</v>
      </c>
      <c r="G1485" t="s">
        <v>8520</v>
      </c>
      <c r="H1485" t="s">
        <v>5969</v>
      </c>
      <c r="I1485" t="s">
        <v>5678</v>
      </c>
      <c r="J1485" t="s">
        <v>247</v>
      </c>
      <c r="K1485" t="s">
        <v>5748</v>
      </c>
      <c r="L1485" t="s">
        <v>5773</v>
      </c>
      <c r="M1485" t="s">
        <v>8277</v>
      </c>
    </row>
    <row r="1486" spans="1:13">
      <c r="A1486">
        <v>101142176</v>
      </c>
      <c r="B1486" t="s">
        <v>5986</v>
      </c>
      <c r="C1486" t="s">
        <v>6349</v>
      </c>
      <c r="D1486" t="s">
        <v>220</v>
      </c>
      <c r="E1486" t="s">
        <v>220</v>
      </c>
      <c r="F1486" s="33">
        <v>46027</v>
      </c>
      <c r="G1486" t="s">
        <v>8521</v>
      </c>
      <c r="H1486" t="s">
        <v>5705</v>
      </c>
      <c r="I1486" t="s">
        <v>326</v>
      </c>
      <c r="J1486" t="s">
        <v>166</v>
      </c>
      <c r="K1486" t="s">
        <v>5700</v>
      </c>
      <c r="L1486" t="s">
        <v>5701</v>
      </c>
      <c r="M1486" t="s">
        <v>6350</v>
      </c>
    </row>
    <row r="1487" spans="1:13">
      <c r="A1487">
        <v>101142054</v>
      </c>
      <c r="B1487" t="s">
        <v>204</v>
      </c>
      <c r="C1487" t="s">
        <v>6396</v>
      </c>
      <c r="D1487" t="s">
        <v>161</v>
      </c>
      <c r="E1487" t="s">
        <v>161</v>
      </c>
      <c r="F1487" s="33">
        <v>46027</v>
      </c>
      <c r="G1487" t="s">
        <v>8522</v>
      </c>
      <c r="H1487" t="s">
        <v>5705</v>
      </c>
      <c r="I1487" t="s">
        <v>326</v>
      </c>
      <c r="J1487" t="s">
        <v>166</v>
      </c>
      <c r="K1487" t="s">
        <v>5700</v>
      </c>
      <c r="L1487" t="s">
        <v>5701</v>
      </c>
      <c r="M1487" t="s">
        <v>6398</v>
      </c>
    </row>
    <row r="1488" spans="1:13">
      <c r="A1488">
        <v>101143518</v>
      </c>
      <c r="B1488" t="s">
        <v>127</v>
      </c>
      <c r="C1488" t="s">
        <v>7772</v>
      </c>
      <c r="D1488" t="s">
        <v>153</v>
      </c>
      <c r="E1488" t="s">
        <v>153</v>
      </c>
      <c r="F1488" s="33">
        <v>46027</v>
      </c>
      <c r="G1488" t="s">
        <v>8523</v>
      </c>
      <c r="H1488" t="s">
        <v>5912</v>
      </c>
      <c r="I1488" t="s">
        <v>5678</v>
      </c>
      <c r="J1488" t="s">
        <v>70</v>
      </c>
      <c r="K1488" t="s">
        <v>5748</v>
      </c>
      <c r="L1488" t="s">
        <v>5749</v>
      </c>
      <c r="M1488" t="s">
        <v>7774</v>
      </c>
    </row>
    <row r="1489" spans="1:13">
      <c r="A1489">
        <v>101142051</v>
      </c>
      <c r="B1489" t="s">
        <v>204</v>
      </c>
      <c r="C1489" t="s">
        <v>7330</v>
      </c>
      <c r="D1489" t="s">
        <v>64</v>
      </c>
      <c r="E1489" t="s">
        <v>64</v>
      </c>
      <c r="F1489" s="33">
        <v>46027</v>
      </c>
      <c r="G1489" t="s">
        <v>8524</v>
      </c>
      <c r="H1489" t="s">
        <v>5705</v>
      </c>
      <c r="I1489" t="s">
        <v>326</v>
      </c>
      <c r="J1489" t="s">
        <v>70</v>
      </c>
      <c r="K1489" t="s">
        <v>5700</v>
      </c>
      <c r="L1489" t="s">
        <v>5723</v>
      </c>
      <c r="M1489" t="s">
        <v>7332</v>
      </c>
    </row>
    <row r="1490" spans="1:13">
      <c r="A1490">
        <v>101142823</v>
      </c>
      <c r="B1490" t="s">
        <v>5899</v>
      </c>
      <c r="C1490" t="s">
        <v>7031</v>
      </c>
      <c r="D1490" t="s">
        <v>226</v>
      </c>
      <c r="E1490" t="s">
        <v>226</v>
      </c>
      <c r="F1490" s="33">
        <v>46027</v>
      </c>
      <c r="G1490" t="s">
        <v>8510</v>
      </c>
      <c r="H1490" t="s">
        <v>5705</v>
      </c>
      <c r="I1490" t="s">
        <v>326</v>
      </c>
      <c r="J1490" t="s">
        <v>136</v>
      </c>
      <c r="K1490" t="s">
        <v>5700</v>
      </c>
      <c r="L1490" t="s">
        <v>5733</v>
      </c>
      <c r="M1490" t="s">
        <v>7033</v>
      </c>
    </row>
    <row r="1491" spans="1:13">
      <c r="A1491">
        <v>101142004</v>
      </c>
      <c r="B1491" t="s">
        <v>204</v>
      </c>
      <c r="C1491" t="s">
        <v>6945</v>
      </c>
      <c r="D1491" t="s">
        <v>193</v>
      </c>
      <c r="E1491" t="s">
        <v>265</v>
      </c>
      <c r="F1491" s="33">
        <v>46027</v>
      </c>
      <c r="G1491" t="s">
        <v>8525</v>
      </c>
      <c r="H1491" t="s">
        <v>5705</v>
      </c>
      <c r="I1491" t="s">
        <v>326</v>
      </c>
      <c r="J1491" t="s">
        <v>192</v>
      </c>
      <c r="K1491" t="s">
        <v>5711</v>
      </c>
      <c r="L1491" t="s">
        <v>5711</v>
      </c>
      <c r="M1491" t="s">
        <v>6947</v>
      </c>
    </row>
    <row r="1492" spans="1:13">
      <c r="A1492">
        <v>101143699</v>
      </c>
      <c r="B1492" t="s">
        <v>5745</v>
      </c>
      <c r="C1492" t="s">
        <v>6213</v>
      </c>
      <c r="D1492" t="s">
        <v>221</v>
      </c>
      <c r="E1492" t="s">
        <v>221</v>
      </c>
      <c r="F1492" s="33">
        <v>46027</v>
      </c>
      <c r="G1492" t="s">
        <v>8526</v>
      </c>
      <c r="H1492" t="s">
        <v>67</v>
      </c>
      <c r="I1492" t="s">
        <v>5678</v>
      </c>
      <c r="J1492" t="s">
        <v>247</v>
      </c>
      <c r="K1492" t="s">
        <v>5748</v>
      </c>
      <c r="L1492" t="s">
        <v>5773</v>
      </c>
      <c r="M1492" t="s">
        <v>6214</v>
      </c>
    </row>
    <row r="1493" spans="1:13">
      <c r="A1493">
        <v>101141998</v>
      </c>
      <c r="B1493" t="s">
        <v>204</v>
      </c>
      <c r="C1493" t="s">
        <v>6339</v>
      </c>
      <c r="D1493" t="s">
        <v>220</v>
      </c>
      <c r="E1493" t="s">
        <v>220</v>
      </c>
      <c r="F1493" s="33">
        <v>46027</v>
      </c>
      <c r="G1493" t="s">
        <v>8527</v>
      </c>
      <c r="H1493" t="s">
        <v>5705</v>
      </c>
      <c r="I1493" t="s">
        <v>326</v>
      </c>
      <c r="J1493" t="s">
        <v>166</v>
      </c>
      <c r="K1493" t="s">
        <v>5711</v>
      </c>
      <c r="L1493" t="s">
        <v>5711</v>
      </c>
      <c r="M1493" t="s">
        <v>6341</v>
      </c>
    </row>
    <row r="1494" spans="1:13">
      <c r="A1494">
        <v>101142030</v>
      </c>
      <c r="B1494" t="s">
        <v>204</v>
      </c>
      <c r="C1494" t="s">
        <v>8528</v>
      </c>
      <c r="D1494" t="s">
        <v>193</v>
      </c>
      <c r="E1494" t="s">
        <v>5545</v>
      </c>
      <c r="F1494" s="33">
        <v>46027</v>
      </c>
      <c r="G1494" t="s">
        <v>8467</v>
      </c>
      <c r="H1494" t="s">
        <v>5705</v>
      </c>
      <c r="I1494" t="s">
        <v>326</v>
      </c>
      <c r="J1494" t="s">
        <v>192</v>
      </c>
      <c r="K1494" t="s">
        <v>5700</v>
      </c>
      <c r="L1494" t="s">
        <v>5701</v>
      </c>
      <c r="M1494" t="s">
        <v>8529</v>
      </c>
    </row>
    <row r="1495" spans="1:13">
      <c r="A1495">
        <v>101143758</v>
      </c>
      <c r="B1495" t="s">
        <v>5899</v>
      </c>
      <c r="C1495" t="s">
        <v>5955</v>
      </c>
      <c r="D1495" t="s">
        <v>99</v>
      </c>
      <c r="E1495" t="s">
        <v>99</v>
      </c>
      <c r="F1495" s="33">
        <v>46027</v>
      </c>
      <c r="G1495" t="s">
        <v>8530</v>
      </c>
      <c r="H1495" t="s">
        <v>5705</v>
      </c>
      <c r="I1495" t="s">
        <v>5678</v>
      </c>
      <c r="J1495" t="s">
        <v>46</v>
      </c>
      <c r="K1495" t="s">
        <v>5700</v>
      </c>
      <c r="L1495" t="s">
        <v>5733</v>
      </c>
      <c r="M1495" t="s">
        <v>5957</v>
      </c>
    </row>
    <row r="1496" spans="1:13">
      <c r="A1496">
        <v>101145834</v>
      </c>
      <c r="B1496" t="s">
        <v>73</v>
      </c>
      <c r="C1496" t="s">
        <v>6798</v>
      </c>
      <c r="D1496" t="s">
        <v>131</v>
      </c>
      <c r="E1496" t="s">
        <v>131</v>
      </c>
      <c r="F1496" s="33">
        <v>46027</v>
      </c>
      <c r="G1496" t="s">
        <v>8531</v>
      </c>
      <c r="H1496" t="s">
        <v>67</v>
      </c>
      <c r="I1496" t="s">
        <v>5678</v>
      </c>
      <c r="J1496" t="s">
        <v>136</v>
      </c>
      <c r="K1496" t="s">
        <v>5748</v>
      </c>
      <c r="L1496" t="s">
        <v>5773</v>
      </c>
      <c r="M1496" t="s">
        <v>6800</v>
      </c>
    </row>
    <row r="1497" spans="1:13">
      <c r="A1497">
        <v>101141798</v>
      </c>
      <c r="B1497" t="s">
        <v>82</v>
      </c>
      <c r="C1497" t="s">
        <v>6560</v>
      </c>
      <c r="D1497" t="s">
        <v>153</v>
      </c>
      <c r="E1497" t="s">
        <v>153</v>
      </c>
      <c r="F1497" s="33">
        <v>46027</v>
      </c>
      <c r="G1497" t="s">
        <v>8532</v>
      </c>
      <c r="H1497" t="s">
        <v>5705</v>
      </c>
      <c r="I1497" t="s">
        <v>326</v>
      </c>
      <c r="J1497" t="s">
        <v>70</v>
      </c>
      <c r="K1497" t="s">
        <v>5711</v>
      </c>
      <c r="L1497" t="s">
        <v>5711</v>
      </c>
      <c r="M1497" t="s">
        <v>6562</v>
      </c>
    </row>
    <row r="1498" spans="1:13">
      <c r="A1498">
        <v>101143715</v>
      </c>
      <c r="B1498" t="s">
        <v>34</v>
      </c>
      <c r="C1498" t="s">
        <v>6605</v>
      </c>
      <c r="D1498" t="s">
        <v>39</v>
      </c>
      <c r="E1498" t="s">
        <v>39</v>
      </c>
      <c r="F1498" s="33">
        <v>46027</v>
      </c>
      <c r="G1498" t="s">
        <v>8533</v>
      </c>
      <c r="H1498" t="s">
        <v>67</v>
      </c>
      <c r="I1498" t="s">
        <v>5678</v>
      </c>
      <c r="J1498" t="s">
        <v>46</v>
      </c>
      <c r="K1498" t="s">
        <v>5738</v>
      </c>
      <c r="L1498" t="s">
        <v>5739</v>
      </c>
      <c r="M1498" t="s">
        <v>6606</v>
      </c>
    </row>
    <row r="1499" spans="1:13">
      <c r="A1499">
        <v>101145812</v>
      </c>
      <c r="B1499" t="s">
        <v>73</v>
      </c>
      <c r="C1499" t="s">
        <v>8534</v>
      </c>
      <c r="D1499" t="s">
        <v>265</v>
      </c>
      <c r="E1499" t="s">
        <v>5545</v>
      </c>
      <c r="F1499" s="33">
        <v>46027</v>
      </c>
      <c r="G1499" t="s">
        <v>8535</v>
      </c>
      <c r="H1499" t="s">
        <v>67</v>
      </c>
      <c r="I1499" t="s">
        <v>5678</v>
      </c>
      <c r="J1499" t="s">
        <v>192</v>
      </c>
      <c r="K1499" t="s">
        <v>5748</v>
      </c>
      <c r="L1499" t="s">
        <v>5773</v>
      </c>
      <c r="M1499" t="s">
        <v>8536</v>
      </c>
    </row>
    <row r="1500" spans="1:13">
      <c r="A1500">
        <v>101145823</v>
      </c>
      <c r="B1500" t="s">
        <v>73</v>
      </c>
      <c r="C1500" t="s">
        <v>8537</v>
      </c>
      <c r="D1500" t="s">
        <v>104</v>
      </c>
      <c r="E1500" t="s">
        <v>104</v>
      </c>
      <c r="F1500" s="33">
        <v>46027</v>
      </c>
      <c r="G1500" t="s">
        <v>8538</v>
      </c>
      <c r="H1500" t="s">
        <v>5805</v>
      </c>
      <c r="I1500" t="s">
        <v>5678</v>
      </c>
      <c r="J1500" t="s">
        <v>70</v>
      </c>
      <c r="K1500" t="s">
        <v>5748</v>
      </c>
      <c r="L1500" t="s">
        <v>5773</v>
      </c>
      <c r="M1500" t="s">
        <v>8539</v>
      </c>
    </row>
    <row r="1501" spans="1:13">
      <c r="A1501">
        <v>101143211</v>
      </c>
      <c r="B1501" t="s">
        <v>5745</v>
      </c>
      <c r="C1501" t="s">
        <v>8540</v>
      </c>
      <c r="D1501" t="s">
        <v>215</v>
      </c>
      <c r="E1501" t="s">
        <v>215</v>
      </c>
      <c r="F1501" s="33">
        <v>46026</v>
      </c>
      <c r="G1501" t="s">
        <v>8541</v>
      </c>
      <c r="H1501" t="s">
        <v>5912</v>
      </c>
      <c r="I1501" t="s">
        <v>5678</v>
      </c>
      <c r="J1501" t="s">
        <v>247</v>
      </c>
      <c r="K1501" t="s">
        <v>5748</v>
      </c>
      <c r="L1501" t="s">
        <v>5773</v>
      </c>
      <c r="M1501" t="s">
        <v>8542</v>
      </c>
    </row>
    <row r="1502" spans="1:13">
      <c r="A1502">
        <v>101143140</v>
      </c>
      <c r="B1502" t="s">
        <v>204</v>
      </c>
      <c r="C1502" t="s">
        <v>8543</v>
      </c>
      <c r="D1502" t="s">
        <v>219</v>
      </c>
      <c r="E1502" t="s">
        <v>219</v>
      </c>
      <c r="F1502" s="33">
        <v>46026</v>
      </c>
      <c r="G1502" t="s">
        <v>8544</v>
      </c>
      <c r="H1502" t="s">
        <v>173</v>
      </c>
      <c r="I1502" t="s">
        <v>5678</v>
      </c>
      <c r="J1502" t="s">
        <v>241</v>
      </c>
      <c r="K1502" t="s">
        <v>5700</v>
      </c>
      <c r="L1502" t="s">
        <v>5701</v>
      </c>
      <c r="M1502" t="s">
        <v>8545</v>
      </c>
    </row>
    <row r="1503" spans="1:13">
      <c r="A1503">
        <v>101143426</v>
      </c>
      <c r="B1503" t="s">
        <v>5745</v>
      </c>
      <c r="C1503" t="s">
        <v>7333</v>
      </c>
      <c r="D1503" t="s">
        <v>215</v>
      </c>
      <c r="E1503" t="s">
        <v>215</v>
      </c>
      <c r="F1503" s="33">
        <v>46025</v>
      </c>
      <c r="G1503" t="s">
        <v>8546</v>
      </c>
      <c r="H1503" t="s">
        <v>5805</v>
      </c>
      <c r="I1503" t="s">
        <v>5678</v>
      </c>
      <c r="J1503" t="s">
        <v>247</v>
      </c>
      <c r="K1503" t="s">
        <v>5748</v>
      </c>
      <c r="L1503" t="s">
        <v>5773</v>
      </c>
      <c r="M1503" t="s">
        <v>7335</v>
      </c>
    </row>
    <row r="1504" spans="1:13">
      <c r="A1504">
        <v>101142551</v>
      </c>
      <c r="B1504" t="s">
        <v>8547</v>
      </c>
      <c r="C1504" t="s">
        <v>8548</v>
      </c>
      <c r="D1504" t="s">
        <v>265</v>
      </c>
      <c r="E1504" t="s">
        <v>265</v>
      </c>
      <c r="F1504" s="33">
        <v>46025</v>
      </c>
      <c r="G1504" t="s">
        <v>8549</v>
      </c>
      <c r="H1504" t="s">
        <v>8322</v>
      </c>
      <c r="I1504" t="s">
        <v>6348</v>
      </c>
      <c r="J1504" t="s">
        <v>192</v>
      </c>
      <c r="K1504" t="s">
        <v>5700</v>
      </c>
      <c r="L1504" t="s">
        <v>5723</v>
      </c>
      <c r="M1504" t="s">
        <v>8550</v>
      </c>
    </row>
    <row r="1505" spans="1:13">
      <c r="A1505">
        <v>101143043</v>
      </c>
      <c r="B1505" t="s">
        <v>6270</v>
      </c>
      <c r="C1505" t="s">
        <v>8551</v>
      </c>
      <c r="D1505" t="s">
        <v>86</v>
      </c>
      <c r="E1505" t="s">
        <v>86</v>
      </c>
      <c r="F1505" s="33">
        <v>46025</v>
      </c>
      <c r="G1505" t="s">
        <v>8552</v>
      </c>
      <c r="H1505" t="s">
        <v>6103</v>
      </c>
      <c r="I1505" t="s">
        <v>5678</v>
      </c>
      <c r="J1505" t="s">
        <v>46</v>
      </c>
      <c r="K1505" t="s">
        <v>5700</v>
      </c>
      <c r="L1505" t="s">
        <v>5701</v>
      </c>
      <c r="M1505" t="s">
        <v>8553</v>
      </c>
    </row>
    <row r="1506" spans="1:13">
      <c r="A1506">
        <v>101141382</v>
      </c>
      <c r="B1506" t="s">
        <v>34</v>
      </c>
      <c r="C1506" t="s">
        <v>8554</v>
      </c>
      <c r="D1506" t="s">
        <v>238</v>
      </c>
      <c r="E1506" t="s">
        <v>238</v>
      </c>
      <c r="F1506" s="33">
        <v>46025</v>
      </c>
      <c r="G1506" t="s">
        <v>8555</v>
      </c>
      <c r="H1506" t="s">
        <v>5727</v>
      </c>
      <c r="I1506" t="s">
        <v>5678</v>
      </c>
      <c r="J1506" t="s">
        <v>136</v>
      </c>
      <c r="K1506" t="s">
        <v>5728</v>
      </c>
      <c r="L1506" t="s">
        <v>5729</v>
      </c>
      <c r="M1506" t="s">
        <v>8556</v>
      </c>
    </row>
    <row r="1507" spans="1:13">
      <c r="A1507">
        <v>101143143</v>
      </c>
      <c r="B1507" t="s">
        <v>6860</v>
      </c>
      <c r="C1507" t="s">
        <v>6861</v>
      </c>
      <c r="D1507" t="s">
        <v>131</v>
      </c>
      <c r="E1507" t="s">
        <v>131</v>
      </c>
      <c r="F1507" s="33">
        <v>46025</v>
      </c>
      <c r="G1507" t="s">
        <v>8557</v>
      </c>
      <c r="H1507" t="s">
        <v>5768</v>
      </c>
      <c r="I1507" t="s">
        <v>5678</v>
      </c>
      <c r="J1507" t="s">
        <v>136</v>
      </c>
      <c r="K1507" t="s">
        <v>5700</v>
      </c>
      <c r="L1507" t="s">
        <v>5733</v>
      </c>
      <c r="M1507" t="s">
        <v>6863</v>
      </c>
    </row>
    <row r="1508" spans="1:13">
      <c r="A1508">
        <v>101143455</v>
      </c>
      <c r="B1508" t="s">
        <v>204</v>
      </c>
      <c r="C1508" t="s">
        <v>7398</v>
      </c>
      <c r="D1508" t="s">
        <v>193</v>
      </c>
      <c r="E1508" t="s">
        <v>193</v>
      </c>
      <c r="F1508" s="33">
        <v>46025</v>
      </c>
      <c r="G1508" t="s">
        <v>8558</v>
      </c>
      <c r="H1508" t="s">
        <v>5757</v>
      </c>
      <c r="I1508" t="s">
        <v>5678</v>
      </c>
      <c r="J1508" t="s">
        <v>192</v>
      </c>
      <c r="K1508" t="s">
        <v>5700</v>
      </c>
      <c r="L1508" t="s">
        <v>5723</v>
      </c>
      <c r="M1508" t="s">
        <v>7400</v>
      </c>
    </row>
    <row r="1509" spans="1:13">
      <c r="A1509">
        <v>101136991</v>
      </c>
      <c r="B1509" t="s">
        <v>82</v>
      </c>
      <c r="C1509" t="s">
        <v>6264</v>
      </c>
      <c r="D1509" t="s">
        <v>86</v>
      </c>
      <c r="E1509" t="s">
        <v>86</v>
      </c>
      <c r="F1509" s="33">
        <v>46025</v>
      </c>
      <c r="G1509" t="s">
        <v>8559</v>
      </c>
      <c r="H1509" t="s">
        <v>6918</v>
      </c>
      <c r="I1509" t="s">
        <v>5678</v>
      </c>
      <c r="J1509" t="s">
        <v>46</v>
      </c>
      <c r="K1509" t="s">
        <v>5711</v>
      </c>
      <c r="L1509" t="s">
        <v>5711</v>
      </c>
      <c r="M1509" t="s">
        <v>6265</v>
      </c>
    </row>
    <row r="1510" spans="1:13">
      <c r="A1510">
        <v>101142052</v>
      </c>
      <c r="B1510" t="s">
        <v>204</v>
      </c>
      <c r="C1510" t="s">
        <v>8560</v>
      </c>
      <c r="D1510" t="s">
        <v>215</v>
      </c>
      <c r="E1510" t="s">
        <v>215</v>
      </c>
      <c r="F1510" s="33">
        <v>46025</v>
      </c>
      <c r="G1510" t="s">
        <v>8561</v>
      </c>
      <c r="H1510" t="s">
        <v>5705</v>
      </c>
      <c r="I1510" t="s">
        <v>326</v>
      </c>
      <c r="J1510" t="s">
        <v>247</v>
      </c>
      <c r="K1510" t="s">
        <v>5700</v>
      </c>
      <c r="L1510" t="s">
        <v>5723</v>
      </c>
      <c r="M1510" t="s">
        <v>8562</v>
      </c>
    </row>
    <row r="1511" spans="1:13">
      <c r="A1511">
        <v>101141195</v>
      </c>
      <c r="B1511" t="s">
        <v>204</v>
      </c>
      <c r="C1511" t="s">
        <v>6222</v>
      </c>
      <c r="D1511" t="s">
        <v>193</v>
      </c>
      <c r="E1511" t="s">
        <v>193</v>
      </c>
      <c r="F1511" s="33">
        <v>46025</v>
      </c>
      <c r="G1511" t="s">
        <v>8563</v>
      </c>
      <c r="H1511" t="s">
        <v>5757</v>
      </c>
      <c r="I1511" t="s">
        <v>5678</v>
      </c>
      <c r="J1511" t="s">
        <v>192</v>
      </c>
      <c r="K1511" t="s">
        <v>5700</v>
      </c>
      <c r="L1511" t="s">
        <v>5701</v>
      </c>
      <c r="M1511" t="s">
        <v>6224</v>
      </c>
    </row>
    <row r="1512" spans="1:13">
      <c r="A1512">
        <v>101143519</v>
      </c>
      <c r="B1512" t="s">
        <v>34</v>
      </c>
      <c r="C1512" t="s">
        <v>8564</v>
      </c>
      <c r="D1512" t="s">
        <v>104</v>
      </c>
      <c r="E1512" t="s">
        <v>104</v>
      </c>
      <c r="F1512" s="33">
        <v>46025</v>
      </c>
      <c r="G1512" t="s">
        <v>8565</v>
      </c>
      <c r="H1512" t="s">
        <v>5722</v>
      </c>
      <c r="I1512" t="s">
        <v>353</v>
      </c>
      <c r="J1512" t="s">
        <v>70</v>
      </c>
      <c r="K1512" t="s">
        <v>5728</v>
      </c>
      <c r="L1512" t="s">
        <v>5729</v>
      </c>
      <c r="M1512" t="s">
        <v>8566</v>
      </c>
    </row>
    <row r="1513" spans="1:13">
      <c r="A1513">
        <v>101143116</v>
      </c>
      <c r="B1513" t="s">
        <v>6860</v>
      </c>
      <c r="C1513" t="s">
        <v>6870</v>
      </c>
      <c r="D1513" t="s">
        <v>131</v>
      </c>
      <c r="E1513" t="s">
        <v>131</v>
      </c>
      <c r="F1513" s="33">
        <v>46025</v>
      </c>
      <c r="G1513" t="s">
        <v>8567</v>
      </c>
      <c r="H1513" t="s">
        <v>5757</v>
      </c>
      <c r="I1513" t="s">
        <v>5678</v>
      </c>
      <c r="J1513" t="s">
        <v>136</v>
      </c>
      <c r="K1513" t="s">
        <v>5700</v>
      </c>
      <c r="L1513" t="s">
        <v>5733</v>
      </c>
      <c r="M1513" t="s">
        <v>6872</v>
      </c>
    </row>
    <row r="1514" spans="1:13">
      <c r="A1514">
        <v>101143544</v>
      </c>
      <c r="B1514" t="s">
        <v>34</v>
      </c>
      <c r="C1514" t="s">
        <v>6963</v>
      </c>
      <c r="D1514" t="s">
        <v>39</v>
      </c>
      <c r="E1514" t="s">
        <v>39</v>
      </c>
      <c r="F1514" s="33">
        <v>46025</v>
      </c>
      <c r="G1514" t="s">
        <v>8568</v>
      </c>
      <c r="H1514" t="s">
        <v>5722</v>
      </c>
      <c r="I1514" t="s">
        <v>353</v>
      </c>
      <c r="J1514" t="s">
        <v>46</v>
      </c>
      <c r="K1514" t="s">
        <v>5738</v>
      </c>
      <c r="L1514" t="s">
        <v>5739</v>
      </c>
      <c r="M1514" t="s">
        <v>6965</v>
      </c>
    </row>
    <row r="1515" spans="1:13">
      <c r="A1515">
        <v>101141366</v>
      </c>
      <c r="B1515" t="s">
        <v>109</v>
      </c>
      <c r="C1515" t="s">
        <v>8569</v>
      </c>
      <c r="D1515" t="s">
        <v>219</v>
      </c>
      <c r="E1515" t="s">
        <v>219</v>
      </c>
      <c r="F1515" s="33">
        <v>46025</v>
      </c>
      <c r="G1515" t="s">
        <v>8570</v>
      </c>
      <c r="H1515" t="s">
        <v>67</v>
      </c>
      <c r="I1515" t="s">
        <v>5678</v>
      </c>
      <c r="J1515" t="s">
        <v>241</v>
      </c>
      <c r="K1515" t="s">
        <v>5748</v>
      </c>
      <c r="L1515" t="s">
        <v>5773</v>
      </c>
      <c r="M1515" t="s">
        <v>8571</v>
      </c>
    </row>
    <row r="1516" spans="1:13">
      <c r="A1516">
        <v>101143505</v>
      </c>
      <c r="B1516" t="s">
        <v>34</v>
      </c>
      <c r="C1516" t="s">
        <v>5896</v>
      </c>
      <c r="D1516" t="s">
        <v>99</v>
      </c>
      <c r="E1516" t="s">
        <v>99</v>
      </c>
      <c r="F1516" s="33">
        <v>46025</v>
      </c>
      <c r="G1516" t="s">
        <v>8572</v>
      </c>
      <c r="H1516" t="s">
        <v>67</v>
      </c>
      <c r="I1516" t="s">
        <v>5678</v>
      </c>
      <c r="J1516" t="s">
        <v>46</v>
      </c>
      <c r="K1516" t="s">
        <v>5738</v>
      </c>
      <c r="L1516" t="s">
        <v>5739</v>
      </c>
      <c r="M1516" t="s">
        <v>5898</v>
      </c>
    </row>
    <row r="1517" spans="1:13">
      <c r="A1517">
        <v>101141842</v>
      </c>
      <c r="B1517" t="s">
        <v>82</v>
      </c>
      <c r="C1517" t="s">
        <v>6992</v>
      </c>
      <c r="D1517" t="s">
        <v>215</v>
      </c>
      <c r="E1517" t="s">
        <v>215</v>
      </c>
      <c r="F1517" s="33">
        <v>46025</v>
      </c>
      <c r="G1517" t="s">
        <v>8561</v>
      </c>
      <c r="H1517" t="s">
        <v>5705</v>
      </c>
      <c r="I1517" t="s">
        <v>326</v>
      </c>
      <c r="J1517" t="s">
        <v>247</v>
      </c>
      <c r="K1517" t="s">
        <v>5711</v>
      </c>
      <c r="L1517" t="s">
        <v>5711</v>
      </c>
      <c r="M1517" t="s">
        <v>6994</v>
      </c>
    </row>
    <row r="1518" spans="1:13">
      <c r="A1518">
        <v>101143428</v>
      </c>
      <c r="B1518" t="s">
        <v>5745</v>
      </c>
      <c r="C1518" t="s">
        <v>6959</v>
      </c>
      <c r="D1518" t="s">
        <v>64</v>
      </c>
      <c r="E1518" t="s">
        <v>64</v>
      </c>
      <c r="F1518" s="33">
        <v>46025</v>
      </c>
      <c r="G1518" t="s">
        <v>8573</v>
      </c>
      <c r="H1518" t="s">
        <v>67</v>
      </c>
      <c r="I1518" t="s">
        <v>5678</v>
      </c>
      <c r="J1518" t="s">
        <v>70</v>
      </c>
      <c r="K1518" t="s">
        <v>5836</v>
      </c>
      <c r="L1518" t="s">
        <v>6126</v>
      </c>
      <c r="M1518" t="s">
        <v>6961</v>
      </c>
    </row>
    <row r="1519" spans="1:13">
      <c r="A1519">
        <v>101142002</v>
      </c>
      <c r="B1519" t="s">
        <v>204</v>
      </c>
      <c r="C1519" t="s">
        <v>6240</v>
      </c>
      <c r="D1519" t="s">
        <v>215</v>
      </c>
      <c r="E1519" t="s">
        <v>215</v>
      </c>
      <c r="F1519" s="33">
        <v>46025</v>
      </c>
      <c r="G1519" t="s">
        <v>8574</v>
      </c>
      <c r="H1519" t="s">
        <v>5705</v>
      </c>
      <c r="I1519" t="s">
        <v>326</v>
      </c>
      <c r="J1519" t="s">
        <v>247</v>
      </c>
      <c r="K1519" t="s">
        <v>5700</v>
      </c>
      <c r="L1519" t="s">
        <v>5701</v>
      </c>
      <c r="M1519" t="s">
        <v>6242</v>
      </c>
    </row>
    <row r="1520" spans="1:13">
      <c r="A1520">
        <v>101143445</v>
      </c>
      <c r="B1520" t="s">
        <v>6270</v>
      </c>
      <c r="C1520" t="s">
        <v>8142</v>
      </c>
      <c r="D1520" t="s">
        <v>86</v>
      </c>
      <c r="E1520" t="s">
        <v>86</v>
      </c>
      <c r="F1520" s="33">
        <v>46025</v>
      </c>
      <c r="G1520" t="s">
        <v>8575</v>
      </c>
      <c r="H1520" t="s">
        <v>6636</v>
      </c>
      <c r="I1520" t="s">
        <v>5678</v>
      </c>
      <c r="J1520" t="s">
        <v>46</v>
      </c>
      <c r="K1520" t="s">
        <v>5700</v>
      </c>
      <c r="L1520" t="s">
        <v>5701</v>
      </c>
      <c r="M1520" t="s">
        <v>8143</v>
      </c>
    </row>
    <row r="1521" spans="1:13">
      <c r="A1521">
        <v>101143140</v>
      </c>
      <c r="B1521" t="s">
        <v>204</v>
      </c>
      <c r="C1521" t="s">
        <v>8543</v>
      </c>
      <c r="D1521" t="s">
        <v>219</v>
      </c>
      <c r="E1521" t="s">
        <v>219</v>
      </c>
      <c r="F1521" s="33">
        <v>46025</v>
      </c>
      <c r="G1521" t="s">
        <v>8576</v>
      </c>
      <c r="H1521" t="s">
        <v>173</v>
      </c>
      <c r="I1521" t="s">
        <v>5678</v>
      </c>
      <c r="J1521" t="s">
        <v>241</v>
      </c>
      <c r="K1521" t="s">
        <v>5700</v>
      </c>
      <c r="L1521" t="s">
        <v>5701</v>
      </c>
      <c r="M1521" t="s">
        <v>8545</v>
      </c>
    </row>
    <row r="1522" spans="1:13">
      <c r="A1522">
        <v>101143550</v>
      </c>
      <c r="B1522" t="s">
        <v>177</v>
      </c>
      <c r="C1522" t="s">
        <v>8577</v>
      </c>
      <c r="D1522" t="s">
        <v>86</v>
      </c>
      <c r="E1522" t="s">
        <v>119</v>
      </c>
      <c r="F1522" s="33">
        <v>46025</v>
      </c>
      <c r="G1522" t="s">
        <v>8578</v>
      </c>
      <c r="H1522" t="s">
        <v>6918</v>
      </c>
      <c r="I1522" t="s">
        <v>5678</v>
      </c>
      <c r="J1522" t="s">
        <v>46</v>
      </c>
      <c r="K1522" t="s">
        <v>5700</v>
      </c>
      <c r="L1522" t="s">
        <v>5733</v>
      </c>
      <c r="M1522" t="s">
        <v>8579</v>
      </c>
    </row>
    <row r="1523" spans="1:13">
      <c r="A1523">
        <v>101143274</v>
      </c>
      <c r="B1523" t="s">
        <v>5745</v>
      </c>
      <c r="C1523" t="s">
        <v>8275</v>
      </c>
      <c r="D1523" t="s">
        <v>215</v>
      </c>
      <c r="E1523" t="s">
        <v>215</v>
      </c>
      <c r="F1523" s="33">
        <v>46025</v>
      </c>
      <c r="G1523" t="s">
        <v>8580</v>
      </c>
      <c r="H1523" t="s">
        <v>5737</v>
      </c>
      <c r="I1523" t="s">
        <v>326</v>
      </c>
      <c r="J1523" t="s">
        <v>247</v>
      </c>
      <c r="K1523" t="s">
        <v>5748</v>
      </c>
      <c r="L1523" t="s">
        <v>5773</v>
      </c>
      <c r="M1523" t="s">
        <v>8277</v>
      </c>
    </row>
    <row r="1524" spans="1:13">
      <c r="A1524">
        <v>101143744</v>
      </c>
      <c r="B1524" t="s">
        <v>5978</v>
      </c>
      <c r="C1524" t="s">
        <v>6063</v>
      </c>
      <c r="D1524" t="s">
        <v>86</v>
      </c>
      <c r="E1524" t="s">
        <v>39</v>
      </c>
      <c r="F1524" s="33">
        <v>46025</v>
      </c>
      <c r="G1524" t="s">
        <v>8581</v>
      </c>
      <c r="H1524" t="s">
        <v>6918</v>
      </c>
      <c r="I1524" t="s">
        <v>5678</v>
      </c>
      <c r="J1524" t="s">
        <v>46</v>
      </c>
      <c r="K1524" t="s">
        <v>5778</v>
      </c>
      <c r="L1524" t="s">
        <v>5981</v>
      </c>
      <c r="M1524" t="s">
        <v>6065</v>
      </c>
    </row>
    <row r="1525" spans="1:13">
      <c r="A1525">
        <v>101141782</v>
      </c>
      <c r="B1525" t="s">
        <v>82</v>
      </c>
      <c r="C1525" t="s">
        <v>6264</v>
      </c>
      <c r="D1525" t="s">
        <v>86</v>
      </c>
      <c r="E1525" t="s">
        <v>86</v>
      </c>
      <c r="F1525" s="33">
        <v>46025</v>
      </c>
      <c r="G1525" t="s">
        <v>8582</v>
      </c>
      <c r="H1525" t="s">
        <v>5705</v>
      </c>
      <c r="I1525" t="s">
        <v>326</v>
      </c>
      <c r="J1525" t="s">
        <v>46</v>
      </c>
      <c r="K1525" t="s">
        <v>5711</v>
      </c>
      <c r="L1525" t="s">
        <v>5711</v>
      </c>
      <c r="M1525" t="s">
        <v>6265</v>
      </c>
    </row>
    <row r="1526" spans="1:13">
      <c r="A1526">
        <v>101141493</v>
      </c>
      <c r="B1526" t="s">
        <v>73</v>
      </c>
      <c r="C1526" t="s">
        <v>8583</v>
      </c>
      <c r="D1526" t="s">
        <v>193</v>
      </c>
      <c r="E1526" t="s">
        <v>193</v>
      </c>
      <c r="F1526" s="33">
        <v>46024</v>
      </c>
      <c r="G1526" t="s">
        <v>8584</v>
      </c>
      <c r="H1526" t="s">
        <v>5777</v>
      </c>
      <c r="I1526" t="s">
        <v>5678</v>
      </c>
      <c r="J1526" t="s">
        <v>192</v>
      </c>
      <c r="K1526" t="s">
        <v>5748</v>
      </c>
      <c r="L1526" t="s">
        <v>5773</v>
      </c>
      <c r="M1526" t="s">
        <v>8585</v>
      </c>
    </row>
    <row r="1527" spans="1:13">
      <c r="A1527">
        <v>101140454</v>
      </c>
      <c r="B1527" t="s">
        <v>34</v>
      </c>
      <c r="C1527" t="s">
        <v>6708</v>
      </c>
      <c r="D1527" t="s">
        <v>131</v>
      </c>
      <c r="E1527" t="s">
        <v>131</v>
      </c>
      <c r="F1527" s="33">
        <v>46024</v>
      </c>
      <c r="G1527" t="s">
        <v>8586</v>
      </c>
      <c r="H1527" t="s">
        <v>5777</v>
      </c>
      <c r="I1527" t="s">
        <v>5678</v>
      </c>
      <c r="J1527" t="s">
        <v>136</v>
      </c>
      <c r="K1527" t="s">
        <v>5728</v>
      </c>
      <c r="L1527" t="s">
        <v>5729</v>
      </c>
      <c r="M1527" t="s">
        <v>6710</v>
      </c>
    </row>
    <row r="1528" spans="1:13">
      <c r="A1528">
        <v>101141047</v>
      </c>
      <c r="B1528" t="s">
        <v>34</v>
      </c>
      <c r="C1528" t="s">
        <v>8457</v>
      </c>
      <c r="D1528" t="s">
        <v>119</v>
      </c>
      <c r="E1528" t="s">
        <v>119</v>
      </c>
      <c r="F1528" s="33">
        <v>46024</v>
      </c>
      <c r="G1528" t="s">
        <v>8587</v>
      </c>
      <c r="H1528" t="s">
        <v>67</v>
      </c>
      <c r="I1528" t="s">
        <v>5678</v>
      </c>
      <c r="J1528" t="s">
        <v>46</v>
      </c>
      <c r="K1528" t="s">
        <v>5738</v>
      </c>
      <c r="L1528" t="s">
        <v>5739</v>
      </c>
      <c r="M1528" t="s">
        <v>8459</v>
      </c>
    </row>
    <row r="1529" spans="1:13">
      <c r="A1529">
        <v>101143424</v>
      </c>
      <c r="B1529" t="s">
        <v>5745</v>
      </c>
      <c r="C1529" t="s">
        <v>5803</v>
      </c>
      <c r="D1529" t="s">
        <v>221</v>
      </c>
      <c r="E1529" t="s">
        <v>221</v>
      </c>
      <c r="F1529" s="33">
        <v>46024</v>
      </c>
      <c r="G1529" t="s">
        <v>8588</v>
      </c>
      <c r="H1529" t="s">
        <v>67</v>
      </c>
      <c r="I1529" t="s">
        <v>5678</v>
      </c>
      <c r="J1529" t="s">
        <v>247</v>
      </c>
      <c r="K1529" t="s">
        <v>5748</v>
      </c>
      <c r="L1529" t="s">
        <v>5773</v>
      </c>
      <c r="M1529" t="s">
        <v>5806</v>
      </c>
    </row>
    <row r="1530" spans="1:13">
      <c r="A1530">
        <v>101141384</v>
      </c>
      <c r="B1530" t="s">
        <v>34</v>
      </c>
      <c r="C1530" t="s">
        <v>6095</v>
      </c>
      <c r="D1530" t="s">
        <v>226</v>
      </c>
      <c r="E1530" t="s">
        <v>226</v>
      </c>
      <c r="F1530" s="33">
        <v>46024</v>
      </c>
      <c r="G1530" t="s">
        <v>8589</v>
      </c>
      <c r="H1530" t="s">
        <v>5727</v>
      </c>
      <c r="I1530" t="s">
        <v>5678</v>
      </c>
      <c r="J1530" t="s">
        <v>136</v>
      </c>
      <c r="K1530" t="s">
        <v>5728</v>
      </c>
      <c r="L1530" t="s">
        <v>5729</v>
      </c>
      <c r="M1530" t="s">
        <v>6097</v>
      </c>
    </row>
    <row r="1531" spans="1:13">
      <c r="A1531">
        <v>101140266</v>
      </c>
      <c r="B1531" t="s">
        <v>204</v>
      </c>
      <c r="C1531" t="s">
        <v>6302</v>
      </c>
      <c r="D1531" t="s">
        <v>64</v>
      </c>
      <c r="E1531" t="s">
        <v>64</v>
      </c>
      <c r="F1531" s="33">
        <v>46023</v>
      </c>
      <c r="G1531" t="s">
        <v>8590</v>
      </c>
      <c r="H1531" t="s">
        <v>5757</v>
      </c>
      <c r="I1531" t="s">
        <v>5678</v>
      </c>
      <c r="J1531" t="s">
        <v>70</v>
      </c>
      <c r="K1531" t="s">
        <v>5700</v>
      </c>
      <c r="L1531" t="s">
        <v>5701</v>
      </c>
      <c r="M1531" t="s">
        <v>6304</v>
      </c>
    </row>
    <row r="1532" spans="1:13">
      <c r="A1532">
        <v>101142343</v>
      </c>
      <c r="B1532" t="s">
        <v>204</v>
      </c>
      <c r="C1532" t="s">
        <v>7398</v>
      </c>
      <c r="D1532" t="s">
        <v>193</v>
      </c>
      <c r="E1532" t="s">
        <v>193</v>
      </c>
      <c r="F1532" s="33">
        <v>46023</v>
      </c>
      <c r="G1532" t="s">
        <v>8591</v>
      </c>
      <c r="H1532" t="s">
        <v>8592</v>
      </c>
      <c r="I1532" t="s">
        <v>5678</v>
      </c>
      <c r="J1532" t="s">
        <v>192</v>
      </c>
      <c r="K1532" t="s">
        <v>5700</v>
      </c>
      <c r="L1532" t="s">
        <v>5723</v>
      </c>
      <c r="M1532" t="s">
        <v>7400</v>
      </c>
    </row>
    <row r="1533" spans="1:13">
      <c r="A1533">
        <v>101141106</v>
      </c>
      <c r="B1533" t="s">
        <v>34</v>
      </c>
      <c r="C1533" t="s">
        <v>7945</v>
      </c>
      <c r="D1533" t="s">
        <v>119</v>
      </c>
      <c r="E1533" t="s">
        <v>119</v>
      </c>
      <c r="F1533" s="33">
        <v>46022</v>
      </c>
      <c r="G1533" t="s">
        <v>8593</v>
      </c>
      <c r="H1533" t="s">
        <v>5805</v>
      </c>
      <c r="I1533" t="s">
        <v>5678</v>
      </c>
      <c r="J1533" t="s">
        <v>46</v>
      </c>
      <c r="K1533" t="s">
        <v>5728</v>
      </c>
      <c r="L1533" t="s">
        <v>5729</v>
      </c>
      <c r="M1533" t="s">
        <v>7947</v>
      </c>
    </row>
    <row r="1534" spans="1:13">
      <c r="A1534">
        <v>101141376</v>
      </c>
      <c r="B1534" t="s">
        <v>5745</v>
      </c>
      <c r="C1534" t="s">
        <v>8594</v>
      </c>
      <c r="D1534" t="s">
        <v>221</v>
      </c>
      <c r="E1534" t="s">
        <v>221</v>
      </c>
      <c r="F1534" s="33">
        <v>46022</v>
      </c>
      <c r="G1534" t="s">
        <v>8595</v>
      </c>
      <c r="H1534" t="s">
        <v>7588</v>
      </c>
      <c r="I1534" t="s">
        <v>5678</v>
      </c>
      <c r="J1534" t="s">
        <v>247</v>
      </c>
      <c r="K1534" t="s">
        <v>5748</v>
      </c>
      <c r="L1534" t="s">
        <v>5773</v>
      </c>
      <c r="M1534" t="s">
        <v>8596</v>
      </c>
    </row>
    <row r="1535" spans="1:13">
      <c r="A1535">
        <v>101140465</v>
      </c>
      <c r="B1535" t="s">
        <v>6633</v>
      </c>
      <c r="C1535" t="s">
        <v>6634</v>
      </c>
      <c r="D1535" t="s">
        <v>131</v>
      </c>
      <c r="E1535" t="s">
        <v>131</v>
      </c>
      <c r="F1535" s="33">
        <v>46022</v>
      </c>
      <c r="G1535" t="s">
        <v>8597</v>
      </c>
      <c r="H1535" t="s">
        <v>5757</v>
      </c>
      <c r="I1535" t="s">
        <v>5678</v>
      </c>
      <c r="J1535" t="s">
        <v>136</v>
      </c>
      <c r="K1535" t="s">
        <v>5700</v>
      </c>
      <c r="L1535" t="s">
        <v>5701</v>
      </c>
      <c r="M1535" t="s">
        <v>6637</v>
      </c>
    </row>
    <row r="1536" spans="1:13">
      <c r="A1536">
        <v>101141370</v>
      </c>
      <c r="B1536" t="s">
        <v>5998</v>
      </c>
      <c r="C1536" t="s">
        <v>6998</v>
      </c>
      <c r="D1536" t="s">
        <v>86</v>
      </c>
      <c r="E1536" t="s">
        <v>86</v>
      </c>
      <c r="F1536" s="33">
        <v>46022</v>
      </c>
      <c r="G1536" t="s">
        <v>8598</v>
      </c>
      <c r="H1536" t="s">
        <v>6918</v>
      </c>
      <c r="I1536" t="s">
        <v>5678</v>
      </c>
      <c r="J1536" t="s">
        <v>46</v>
      </c>
      <c r="K1536" t="s">
        <v>5711</v>
      </c>
      <c r="L1536" t="s">
        <v>5711</v>
      </c>
      <c r="M1536" t="s">
        <v>7000</v>
      </c>
    </row>
    <row r="1537" spans="1:13">
      <c r="A1537">
        <v>101141254</v>
      </c>
      <c r="B1537" t="s">
        <v>5745</v>
      </c>
      <c r="C1537" t="s">
        <v>8599</v>
      </c>
      <c r="D1537" t="s">
        <v>193</v>
      </c>
      <c r="E1537" t="s">
        <v>265</v>
      </c>
      <c r="F1537" s="33">
        <v>46022</v>
      </c>
      <c r="G1537" t="s">
        <v>8600</v>
      </c>
      <c r="H1537" t="s">
        <v>6076</v>
      </c>
      <c r="I1537" t="s">
        <v>5678</v>
      </c>
      <c r="J1537" t="s">
        <v>192</v>
      </c>
      <c r="K1537" t="s">
        <v>5748</v>
      </c>
      <c r="L1537" t="s">
        <v>5749</v>
      </c>
      <c r="M1537" t="s">
        <v>8601</v>
      </c>
    </row>
    <row r="1538" spans="1:13">
      <c r="A1538">
        <v>101141384</v>
      </c>
      <c r="B1538" t="s">
        <v>34</v>
      </c>
      <c r="C1538" t="s">
        <v>6095</v>
      </c>
      <c r="D1538" t="s">
        <v>226</v>
      </c>
      <c r="E1538" t="s">
        <v>226</v>
      </c>
      <c r="F1538" s="33">
        <v>46022</v>
      </c>
      <c r="G1538" t="s">
        <v>8602</v>
      </c>
      <c r="H1538" t="s">
        <v>5727</v>
      </c>
      <c r="I1538" t="s">
        <v>5678</v>
      </c>
      <c r="J1538" t="s">
        <v>136</v>
      </c>
      <c r="K1538" t="s">
        <v>5728</v>
      </c>
      <c r="L1538" t="s">
        <v>5729</v>
      </c>
      <c r="M1538" t="s">
        <v>6097</v>
      </c>
    </row>
    <row r="1539" spans="1:13">
      <c r="A1539">
        <v>101139987</v>
      </c>
      <c r="B1539" t="s">
        <v>34</v>
      </c>
      <c r="C1539" t="s">
        <v>8603</v>
      </c>
      <c r="D1539" t="s">
        <v>39</v>
      </c>
      <c r="E1539" t="s">
        <v>119</v>
      </c>
      <c r="F1539" s="33">
        <v>46022</v>
      </c>
      <c r="G1539" t="s">
        <v>8604</v>
      </c>
      <c r="H1539" t="s">
        <v>5722</v>
      </c>
      <c r="I1539" t="s">
        <v>5678</v>
      </c>
      <c r="J1539" t="s">
        <v>46</v>
      </c>
      <c r="K1539" t="s">
        <v>5738</v>
      </c>
      <c r="L1539" t="s">
        <v>5739</v>
      </c>
      <c r="M1539" t="s">
        <v>8605</v>
      </c>
    </row>
    <row r="1540" spans="1:13">
      <c r="A1540">
        <v>101140454</v>
      </c>
      <c r="B1540" t="s">
        <v>34</v>
      </c>
      <c r="C1540" t="s">
        <v>6708</v>
      </c>
      <c r="D1540" t="s">
        <v>131</v>
      </c>
      <c r="E1540" t="s">
        <v>238</v>
      </c>
      <c r="F1540" s="33">
        <v>46022</v>
      </c>
      <c r="G1540" t="s">
        <v>8606</v>
      </c>
      <c r="H1540" t="s">
        <v>5777</v>
      </c>
      <c r="I1540" t="s">
        <v>5678</v>
      </c>
      <c r="J1540" t="s">
        <v>136</v>
      </c>
      <c r="K1540" t="s">
        <v>5728</v>
      </c>
      <c r="L1540" t="s">
        <v>5729</v>
      </c>
      <c r="M1540" t="s">
        <v>6710</v>
      </c>
    </row>
    <row r="1541" spans="1:13">
      <c r="A1541">
        <v>101141009</v>
      </c>
      <c r="B1541" t="s">
        <v>34</v>
      </c>
      <c r="C1541" t="s">
        <v>8306</v>
      </c>
      <c r="D1541" t="s">
        <v>131</v>
      </c>
      <c r="E1541" t="s">
        <v>238</v>
      </c>
      <c r="F1541" s="33">
        <v>46022</v>
      </c>
      <c r="G1541" t="s">
        <v>8607</v>
      </c>
      <c r="H1541" t="s">
        <v>5727</v>
      </c>
      <c r="I1541" t="s">
        <v>5678</v>
      </c>
      <c r="J1541" t="s">
        <v>136</v>
      </c>
      <c r="K1541" t="s">
        <v>5728</v>
      </c>
      <c r="L1541" t="s">
        <v>5729</v>
      </c>
      <c r="M1541" t="s">
        <v>8308</v>
      </c>
    </row>
    <row r="1542" spans="1:13">
      <c r="A1542">
        <v>101141098</v>
      </c>
      <c r="B1542" t="s">
        <v>5745</v>
      </c>
      <c r="C1542" t="s">
        <v>7333</v>
      </c>
      <c r="D1542" t="s">
        <v>215</v>
      </c>
      <c r="E1542" t="s">
        <v>215</v>
      </c>
      <c r="F1542" s="33">
        <v>46022</v>
      </c>
      <c r="G1542" t="s">
        <v>8608</v>
      </c>
      <c r="H1542" t="s">
        <v>67</v>
      </c>
      <c r="I1542" t="s">
        <v>5678</v>
      </c>
      <c r="J1542" t="s">
        <v>247</v>
      </c>
      <c r="K1542" t="s">
        <v>5748</v>
      </c>
      <c r="L1542" t="s">
        <v>5773</v>
      </c>
      <c r="M1542" t="s">
        <v>7335</v>
      </c>
    </row>
    <row r="1543" spans="1:13">
      <c r="A1543">
        <v>101141366</v>
      </c>
      <c r="B1543" t="s">
        <v>109</v>
      </c>
      <c r="C1543" t="s">
        <v>8569</v>
      </c>
      <c r="D1543" t="s">
        <v>219</v>
      </c>
      <c r="E1543" t="s">
        <v>219</v>
      </c>
      <c r="F1543" s="33">
        <v>46022</v>
      </c>
      <c r="G1543" t="s">
        <v>8609</v>
      </c>
      <c r="H1543" t="s">
        <v>67</v>
      </c>
      <c r="I1543" t="s">
        <v>5678</v>
      </c>
      <c r="J1543" t="s">
        <v>241</v>
      </c>
      <c r="K1543" t="s">
        <v>5748</v>
      </c>
      <c r="L1543" t="s">
        <v>5773</v>
      </c>
      <c r="M1543" t="s">
        <v>8571</v>
      </c>
    </row>
    <row r="1544" spans="1:13">
      <c r="A1544">
        <v>101141505</v>
      </c>
      <c r="B1544" t="s">
        <v>82</v>
      </c>
      <c r="C1544" t="s">
        <v>5893</v>
      </c>
      <c r="D1544" t="s">
        <v>226</v>
      </c>
      <c r="E1544" t="s">
        <v>226</v>
      </c>
      <c r="F1544" s="33">
        <v>46022</v>
      </c>
      <c r="G1544" t="s">
        <v>8610</v>
      </c>
      <c r="H1544" t="s">
        <v>5727</v>
      </c>
      <c r="I1544" t="s">
        <v>5678</v>
      </c>
      <c r="J1544" t="s">
        <v>136</v>
      </c>
      <c r="K1544" t="s">
        <v>5711</v>
      </c>
      <c r="L1544" t="s">
        <v>5711</v>
      </c>
      <c r="M1544" t="s">
        <v>5895</v>
      </c>
    </row>
    <row r="1545" spans="1:13">
      <c r="A1545">
        <v>101141510</v>
      </c>
      <c r="B1545" t="s">
        <v>5745</v>
      </c>
      <c r="C1545" t="s">
        <v>8275</v>
      </c>
      <c r="D1545" t="s">
        <v>215</v>
      </c>
      <c r="E1545" t="s">
        <v>221</v>
      </c>
      <c r="F1545" s="33">
        <v>46022</v>
      </c>
      <c r="G1545" t="s">
        <v>8611</v>
      </c>
      <c r="H1545" t="s">
        <v>67</v>
      </c>
      <c r="I1545" t="s">
        <v>5678</v>
      </c>
      <c r="J1545" t="s">
        <v>247</v>
      </c>
      <c r="K1545" t="s">
        <v>5748</v>
      </c>
      <c r="L1545" t="s">
        <v>5773</v>
      </c>
      <c r="M1545" t="s">
        <v>8277</v>
      </c>
    </row>
    <row r="1546" spans="1:13">
      <c r="A1546">
        <v>101142516</v>
      </c>
      <c r="B1546" t="s">
        <v>82</v>
      </c>
      <c r="C1546" t="s">
        <v>6264</v>
      </c>
      <c r="D1546" t="s">
        <v>86</v>
      </c>
      <c r="E1546" t="s">
        <v>119</v>
      </c>
      <c r="F1546" s="33">
        <v>46022</v>
      </c>
      <c r="G1546" t="s">
        <v>8612</v>
      </c>
      <c r="H1546" t="s">
        <v>5912</v>
      </c>
      <c r="I1546" t="s">
        <v>5678</v>
      </c>
      <c r="J1546" t="s">
        <v>46</v>
      </c>
      <c r="K1546" t="s">
        <v>5711</v>
      </c>
      <c r="L1546" t="s">
        <v>5711</v>
      </c>
      <c r="M1546" t="s">
        <v>6265</v>
      </c>
    </row>
    <row r="1547" spans="1:13">
      <c r="A1547">
        <v>101142638</v>
      </c>
      <c r="B1547" t="s">
        <v>204</v>
      </c>
      <c r="C1547" t="s">
        <v>6976</v>
      </c>
      <c r="D1547" t="s">
        <v>161</v>
      </c>
      <c r="E1547" t="s">
        <v>161</v>
      </c>
      <c r="F1547" s="33">
        <v>46022</v>
      </c>
      <c r="G1547" t="s">
        <v>8613</v>
      </c>
      <c r="H1547" t="s">
        <v>5699</v>
      </c>
      <c r="I1547" t="s">
        <v>5678</v>
      </c>
      <c r="J1547" t="s">
        <v>166</v>
      </c>
      <c r="K1547" t="s">
        <v>5700</v>
      </c>
      <c r="L1547" t="s">
        <v>5701</v>
      </c>
      <c r="M1547" t="s">
        <v>6978</v>
      </c>
    </row>
    <row r="1548" spans="1:13">
      <c r="A1548">
        <v>101142945</v>
      </c>
      <c r="B1548" t="s">
        <v>5993</v>
      </c>
      <c r="C1548" t="s">
        <v>6277</v>
      </c>
      <c r="D1548" t="s">
        <v>86</v>
      </c>
      <c r="E1548" t="s">
        <v>119</v>
      </c>
      <c r="F1548" s="33">
        <v>46022</v>
      </c>
      <c r="G1548" t="s">
        <v>8614</v>
      </c>
      <c r="H1548" t="s">
        <v>6537</v>
      </c>
      <c r="I1548" t="s">
        <v>5678</v>
      </c>
      <c r="J1548" t="s">
        <v>46</v>
      </c>
      <c r="K1548" t="s">
        <v>5700</v>
      </c>
      <c r="L1548" t="s">
        <v>5701</v>
      </c>
      <c r="M1548" t="s">
        <v>6279</v>
      </c>
    </row>
    <row r="1549" spans="1:13">
      <c r="A1549">
        <v>101140574</v>
      </c>
      <c r="B1549" t="s">
        <v>109</v>
      </c>
      <c r="C1549" t="s">
        <v>8159</v>
      </c>
      <c r="D1549" t="s">
        <v>39</v>
      </c>
      <c r="E1549" t="s">
        <v>119</v>
      </c>
      <c r="F1549" s="33">
        <v>46022</v>
      </c>
      <c r="G1549" t="s">
        <v>8615</v>
      </c>
      <c r="H1549" t="s">
        <v>5727</v>
      </c>
      <c r="I1549" t="s">
        <v>5678</v>
      </c>
      <c r="J1549" t="s">
        <v>46</v>
      </c>
      <c r="K1549" t="s">
        <v>5748</v>
      </c>
      <c r="L1549" t="s">
        <v>6045</v>
      </c>
      <c r="M1549" t="s">
        <v>8161</v>
      </c>
    </row>
    <row r="1550" spans="1:13">
      <c r="A1550">
        <v>101140574</v>
      </c>
      <c r="B1550" t="s">
        <v>109</v>
      </c>
      <c r="C1550" t="s">
        <v>8159</v>
      </c>
      <c r="D1550" t="s">
        <v>39</v>
      </c>
      <c r="E1550" t="s">
        <v>119</v>
      </c>
      <c r="F1550" s="33">
        <v>46021</v>
      </c>
      <c r="G1550" t="s">
        <v>8616</v>
      </c>
      <c r="H1550" t="s">
        <v>5727</v>
      </c>
      <c r="I1550" t="s">
        <v>5678</v>
      </c>
      <c r="J1550" t="s">
        <v>46</v>
      </c>
      <c r="K1550" t="s">
        <v>5748</v>
      </c>
      <c r="L1550" t="s">
        <v>6045</v>
      </c>
      <c r="M1550" t="s">
        <v>8161</v>
      </c>
    </row>
    <row r="1551" spans="1:13">
      <c r="A1551">
        <v>101139827</v>
      </c>
      <c r="B1551" t="s">
        <v>6860</v>
      </c>
      <c r="C1551" t="s">
        <v>7482</v>
      </c>
      <c r="D1551" t="s">
        <v>131</v>
      </c>
      <c r="E1551" t="s">
        <v>131</v>
      </c>
      <c r="F1551" s="33">
        <v>46021</v>
      </c>
      <c r="G1551" t="s">
        <v>8617</v>
      </c>
      <c r="H1551" t="s">
        <v>5737</v>
      </c>
      <c r="I1551" t="s">
        <v>326</v>
      </c>
      <c r="J1551" t="s">
        <v>136</v>
      </c>
      <c r="K1551" t="s">
        <v>5700</v>
      </c>
      <c r="L1551" t="s">
        <v>5723</v>
      </c>
      <c r="M1551" t="s">
        <v>7484</v>
      </c>
    </row>
    <row r="1552" spans="1:13">
      <c r="A1552">
        <v>101141004</v>
      </c>
      <c r="B1552" t="s">
        <v>73</v>
      </c>
      <c r="C1552" t="s">
        <v>283</v>
      </c>
      <c r="D1552" t="s">
        <v>215</v>
      </c>
      <c r="E1552" t="s">
        <v>215</v>
      </c>
      <c r="F1552" s="33">
        <v>46021</v>
      </c>
      <c r="G1552" t="s">
        <v>8618</v>
      </c>
      <c r="H1552" t="s">
        <v>6537</v>
      </c>
      <c r="I1552" t="s">
        <v>5678</v>
      </c>
      <c r="J1552" t="s">
        <v>247</v>
      </c>
      <c r="K1552" t="s">
        <v>5728</v>
      </c>
      <c r="L1552" t="s">
        <v>5729</v>
      </c>
      <c r="M1552" t="s">
        <v>8619</v>
      </c>
    </row>
    <row r="1553" spans="1:13">
      <c r="A1553">
        <v>101118566</v>
      </c>
      <c r="B1553" t="s">
        <v>6270</v>
      </c>
      <c r="C1553" t="s">
        <v>7361</v>
      </c>
      <c r="D1553" t="s">
        <v>86</v>
      </c>
      <c r="E1553" t="s">
        <v>39</v>
      </c>
      <c r="F1553" s="33">
        <v>46021</v>
      </c>
      <c r="G1553" t="s">
        <v>8620</v>
      </c>
      <c r="H1553" t="s">
        <v>5705</v>
      </c>
      <c r="I1553" t="s">
        <v>326</v>
      </c>
      <c r="J1553" t="s">
        <v>46</v>
      </c>
      <c r="K1553" t="s">
        <v>5800</v>
      </c>
      <c r="L1553" t="s">
        <v>5801</v>
      </c>
      <c r="M1553" t="s">
        <v>7362</v>
      </c>
    </row>
    <row r="1554" spans="1:13">
      <c r="A1554">
        <v>101141026</v>
      </c>
      <c r="B1554" t="s">
        <v>73</v>
      </c>
      <c r="C1554" t="s">
        <v>7385</v>
      </c>
      <c r="D1554" t="s">
        <v>226</v>
      </c>
      <c r="E1554" t="s">
        <v>226</v>
      </c>
      <c r="F1554" s="33">
        <v>46021</v>
      </c>
      <c r="G1554" t="s">
        <v>8621</v>
      </c>
      <c r="H1554" t="s">
        <v>5969</v>
      </c>
      <c r="I1554" t="s">
        <v>5678</v>
      </c>
      <c r="J1554" t="s">
        <v>136</v>
      </c>
      <c r="K1554" t="s">
        <v>5748</v>
      </c>
      <c r="L1554" t="s">
        <v>5773</v>
      </c>
      <c r="M1554" t="s">
        <v>7387</v>
      </c>
    </row>
    <row r="1555" spans="1:13">
      <c r="A1555">
        <v>101140893</v>
      </c>
      <c r="B1555" t="s">
        <v>6314</v>
      </c>
      <c r="C1555" t="s">
        <v>6315</v>
      </c>
      <c r="D1555" t="s">
        <v>119</v>
      </c>
      <c r="E1555" t="s">
        <v>86</v>
      </c>
      <c r="F1555" s="33">
        <v>46021</v>
      </c>
      <c r="G1555" t="s">
        <v>8622</v>
      </c>
      <c r="H1555" t="s">
        <v>6820</v>
      </c>
      <c r="I1555" t="s">
        <v>5678</v>
      </c>
      <c r="J1555" t="s">
        <v>46</v>
      </c>
      <c r="K1555" t="s">
        <v>5700</v>
      </c>
      <c r="L1555" t="s">
        <v>5723</v>
      </c>
      <c r="M1555" t="s">
        <v>6317</v>
      </c>
    </row>
    <row r="1556" spans="1:13">
      <c r="A1556">
        <v>101140594</v>
      </c>
      <c r="B1556" t="s">
        <v>5745</v>
      </c>
      <c r="C1556" t="s">
        <v>8623</v>
      </c>
      <c r="D1556" t="s">
        <v>265</v>
      </c>
      <c r="E1556" t="s">
        <v>265</v>
      </c>
      <c r="F1556" s="33">
        <v>46021</v>
      </c>
      <c r="G1556" t="s">
        <v>8624</v>
      </c>
      <c r="H1556" t="s">
        <v>67</v>
      </c>
      <c r="I1556" t="s">
        <v>5678</v>
      </c>
      <c r="J1556" t="s">
        <v>192</v>
      </c>
      <c r="K1556" t="s">
        <v>5836</v>
      </c>
      <c r="L1556" t="s">
        <v>5837</v>
      </c>
      <c r="M1556" t="s">
        <v>8625</v>
      </c>
    </row>
    <row r="1557" spans="1:13">
      <c r="A1557">
        <v>101141021</v>
      </c>
      <c r="B1557" t="s">
        <v>73</v>
      </c>
      <c r="C1557" t="s">
        <v>7525</v>
      </c>
      <c r="D1557" t="s">
        <v>153</v>
      </c>
      <c r="E1557" t="s">
        <v>153</v>
      </c>
      <c r="F1557" s="33">
        <v>46021</v>
      </c>
      <c r="G1557" t="s">
        <v>8626</v>
      </c>
      <c r="H1557" t="s">
        <v>5727</v>
      </c>
      <c r="I1557" t="s">
        <v>5678</v>
      </c>
      <c r="J1557" t="s">
        <v>70</v>
      </c>
      <c r="K1557" t="s">
        <v>5728</v>
      </c>
      <c r="L1557" t="s">
        <v>5729</v>
      </c>
      <c r="M1557" t="s">
        <v>7527</v>
      </c>
    </row>
    <row r="1558" spans="1:13">
      <c r="A1558">
        <v>101141022</v>
      </c>
      <c r="B1558" t="s">
        <v>34</v>
      </c>
      <c r="C1558" t="s">
        <v>8627</v>
      </c>
      <c r="D1558" t="s">
        <v>64</v>
      </c>
      <c r="E1558" t="s">
        <v>64</v>
      </c>
      <c r="F1558" s="33">
        <v>46021</v>
      </c>
      <c r="G1558" t="s">
        <v>8628</v>
      </c>
      <c r="H1558" t="s">
        <v>5805</v>
      </c>
      <c r="I1558" t="s">
        <v>5678</v>
      </c>
      <c r="J1558" t="s">
        <v>70</v>
      </c>
      <c r="K1558" t="s">
        <v>5728</v>
      </c>
      <c r="L1558" t="s">
        <v>5729</v>
      </c>
      <c r="M1558" t="s">
        <v>8629</v>
      </c>
    </row>
    <row r="1559" spans="1:13">
      <c r="A1559">
        <v>101141115</v>
      </c>
      <c r="B1559" t="s">
        <v>5745</v>
      </c>
      <c r="C1559" t="s">
        <v>6449</v>
      </c>
      <c r="D1559" t="s">
        <v>215</v>
      </c>
      <c r="E1559" t="s">
        <v>215</v>
      </c>
      <c r="F1559" s="33">
        <v>46021</v>
      </c>
      <c r="G1559" t="s">
        <v>8630</v>
      </c>
      <c r="H1559" t="s">
        <v>6365</v>
      </c>
      <c r="I1559" t="s">
        <v>5678</v>
      </c>
      <c r="J1559" t="s">
        <v>247</v>
      </c>
      <c r="K1559" t="s">
        <v>5728</v>
      </c>
      <c r="L1559" t="s">
        <v>5753</v>
      </c>
      <c r="M1559" t="s">
        <v>6450</v>
      </c>
    </row>
    <row r="1560" spans="1:13">
      <c r="A1560">
        <v>101139862</v>
      </c>
      <c r="B1560" t="s">
        <v>8631</v>
      </c>
      <c r="C1560" t="s">
        <v>8632</v>
      </c>
      <c r="D1560" t="s">
        <v>99</v>
      </c>
      <c r="E1560" t="s">
        <v>99</v>
      </c>
      <c r="F1560" s="33">
        <v>46021</v>
      </c>
      <c r="G1560" t="s">
        <v>8633</v>
      </c>
      <c r="H1560" t="s">
        <v>5705</v>
      </c>
      <c r="I1560" t="s">
        <v>326</v>
      </c>
      <c r="J1560" t="s">
        <v>46</v>
      </c>
      <c r="K1560" t="s">
        <v>5700</v>
      </c>
      <c r="L1560" t="s">
        <v>5723</v>
      </c>
      <c r="M1560" t="s">
        <v>8634</v>
      </c>
    </row>
    <row r="1561" spans="1:13">
      <c r="A1561">
        <v>101141187</v>
      </c>
      <c r="B1561" t="s">
        <v>8631</v>
      </c>
      <c r="C1561" t="s">
        <v>8632</v>
      </c>
      <c r="D1561" t="s">
        <v>99</v>
      </c>
      <c r="E1561" t="s">
        <v>99</v>
      </c>
      <c r="F1561" s="33">
        <v>46021</v>
      </c>
      <c r="G1561" t="s">
        <v>8635</v>
      </c>
      <c r="H1561" t="s">
        <v>5777</v>
      </c>
      <c r="I1561" t="s">
        <v>5678</v>
      </c>
      <c r="J1561" t="s">
        <v>46</v>
      </c>
      <c r="K1561" t="s">
        <v>5700</v>
      </c>
      <c r="L1561" t="s">
        <v>5723</v>
      </c>
      <c r="M1561" t="s">
        <v>8634</v>
      </c>
    </row>
    <row r="1562" spans="1:13">
      <c r="A1562">
        <v>101140577</v>
      </c>
      <c r="B1562" t="s">
        <v>109</v>
      </c>
      <c r="C1562" t="s">
        <v>6785</v>
      </c>
      <c r="D1562" t="s">
        <v>39</v>
      </c>
      <c r="E1562" t="s">
        <v>119</v>
      </c>
      <c r="F1562" s="33">
        <v>46021</v>
      </c>
      <c r="G1562" t="s">
        <v>8636</v>
      </c>
      <c r="H1562" t="s">
        <v>5722</v>
      </c>
      <c r="I1562" t="s">
        <v>5678</v>
      </c>
      <c r="J1562" t="s">
        <v>46</v>
      </c>
      <c r="K1562" t="s">
        <v>5748</v>
      </c>
      <c r="L1562" t="s">
        <v>6045</v>
      </c>
      <c r="M1562" t="s">
        <v>6786</v>
      </c>
    </row>
    <row r="1563" spans="1:13">
      <c r="A1563">
        <v>101141173</v>
      </c>
      <c r="B1563" t="s">
        <v>73</v>
      </c>
      <c r="C1563" t="s">
        <v>8637</v>
      </c>
      <c r="D1563" t="s">
        <v>104</v>
      </c>
      <c r="E1563" t="s">
        <v>104</v>
      </c>
      <c r="F1563" s="33">
        <v>46021</v>
      </c>
      <c r="G1563" t="s">
        <v>8638</v>
      </c>
      <c r="H1563" t="s">
        <v>67</v>
      </c>
      <c r="I1563" t="s">
        <v>5678</v>
      </c>
      <c r="J1563" t="s">
        <v>70</v>
      </c>
      <c r="K1563" t="s">
        <v>5748</v>
      </c>
      <c r="L1563" t="s">
        <v>5773</v>
      </c>
      <c r="M1563" t="s">
        <v>8639</v>
      </c>
    </row>
    <row r="1564" spans="1:13">
      <c r="A1564">
        <v>101140266</v>
      </c>
      <c r="B1564" t="s">
        <v>204</v>
      </c>
      <c r="C1564" t="s">
        <v>6302</v>
      </c>
      <c r="D1564" t="s">
        <v>64</v>
      </c>
      <c r="E1564" t="s">
        <v>64</v>
      </c>
      <c r="F1564" s="33">
        <v>46021</v>
      </c>
      <c r="G1564" t="s">
        <v>8640</v>
      </c>
      <c r="H1564" t="s">
        <v>5757</v>
      </c>
      <c r="I1564" t="s">
        <v>5678</v>
      </c>
      <c r="J1564" t="s">
        <v>70</v>
      </c>
      <c r="K1564" t="s">
        <v>5700</v>
      </c>
      <c r="L1564" t="s">
        <v>5701</v>
      </c>
      <c r="M1564" t="s">
        <v>6304</v>
      </c>
    </row>
    <row r="1565" spans="1:13">
      <c r="A1565">
        <v>101141116</v>
      </c>
      <c r="B1565" t="s">
        <v>127</v>
      </c>
      <c r="C1565" t="s">
        <v>6256</v>
      </c>
      <c r="D1565" t="s">
        <v>119</v>
      </c>
      <c r="E1565" t="s">
        <v>39</v>
      </c>
      <c r="F1565" s="33">
        <v>46021</v>
      </c>
      <c r="G1565" t="s">
        <v>8641</v>
      </c>
      <c r="H1565" t="s">
        <v>67</v>
      </c>
      <c r="I1565" t="s">
        <v>5678</v>
      </c>
      <c r="J1565" t="s">
        <v>46</v>
      </c>
      <c r="K1565" t="s">
        <v>5748</v>
      </c>
      <c r="L1565" t="s">
        <v>5773</v>
      </c>
      <c r="M1565" t="s">
        <v>6258</v>
      </c>
    </row>
    <row r="1566" spans="1:13">
      <c r="A1566">
        <v>101139861</v>
      </c>
      <c r="B1566" t="s">
        <v>5696</v>
      </c>
      <c r="C1566" t="s">
        <v>5697</v>
      </c>
      <c r="D1566" t="s">
        <v>220</v>
      </c>
      <c r="E1566" t="s">
        <v>220</v>
      </c>
      <c r="F1566" s="33">
        <v>46021</v>
      </c>
      <c r="G1566" t="s">
        <v>8642</v>
      </c>
      <c r="H1566" t="s">
        <v>5705</v>
      </c>
      <c r="I1566" t="s">
        <v>326</v>
      </c>
      <c r="J1566" t="s">
        <v>166</v>
      </c>
      <c r="K1566" t="s">
        <v>5700</v>
      </c>
      <c r="L1566" t="s">
        <v>5701</v>
      </c>
      <c r="M1566" t="s">
        <v>5702</v>
      </c>
    </row>
    <row r="1567" spans="1:13">
      <c r="A1567">
        <v>101141194</v>
      </c>
      <c r="B1567" t="s">
        <v>34</v>
      </c>
      <c r="C1567" t="s">
        <v>5873</v>
      </c>
      <c r="D1567" t="s">
        <v>99</v>
      </c>
      <c r="E1567" t="s">
        <v>99</v>
      </c>
      <c r="F1567" s="33">
        <v>46021</v>
      </c>
      <c r="G1567" t="s">
        <v>8643</v>
      </c>
      <c r="H1567" t="s">
        <v>5805</v>
      </c>
      <c r="I1567" t="s">
        <v>5678</v>
      </c>
      <c r="J1567" t="s">
        <v>46</v>
      </c>
      <c r="K1567" t="s">
        <v>5728</v>
      </c>
      <c r="L1567" t="s">
        <v>5729</v>
      </c>
      <c r="M1567" t="s">
        <v>5875</v>
      </c>
    </row>
    <row r="1568" spans="1:13">
      <c r="A1568">
        <v>101141192</v>
      </c>
      <c r="B1568" t="s">
        <v>34</v>
      </c>
      <c r="C1568" t="s">
        <v>8644</v>
      </c>
      <c r="D1568" t="s">
        <v>64</v>
      </c>
      <c r="E1568" t="s">
        <v>64</v>
      </c>
      <c r="F1568" s="33">
        <v>46021</v>
      </c>
      <c r="G1568" t="s">
        <v>8645</v>
      </c>
      <c r="H1568" t="s">
        <v>5805</v>
      </c>
      <c r="I1568" t="s">
        <v>5678</v>
      </c>
      <c r="J1568" t="s">
        <v>70</v>
      </c>
      <c r="K1568" t="s">
        <v>5728</v>
      </c>
      <c r="L1568" t="s">
        <v>5729</v>
      </c>
      <c r="M1568" t="s">
        <v>8646</v>
      </c>
    </row>
    <row r="1569" spans="1:13">
      <c r="A1569">
        <v>101141205</v>
      </c>
      <c r="B1569" t="s">
        <v>204</v>
      </c>
      <c r="C1569" t="s">
        <v>6875</v>
      </c>
      <c r="D1569" t="s">
        <v>265</v>
      </c>
      <c r="E1569" t="s">
        <v>265</v>
      </c>
      <c r="F1569" s="33">
        <v>46021</v>
      </c>
      <c r="G1569" t="s">
        <v>8647</v>
      </c>
      <c r="H1569" t="s">
        <v>6103</v>
      </c>
      <c r="I1569" t="s">
        <v>5678</v>
      </c>
      <c r="J1569" t="s">
        <v>192</v>
      </c>
      <c r="K1569" t="s">
        <v>5711</v>
      </c>
      <c r="L1569" t="s">
        <v>5711</v>
      </c>
      <c r="M1569" t="s">
        <v>6876</v>
      </c>
    </row>
    <row r="1570" spans="1:13">
      <c r="A1570">
        <v>101116143</v>
      </c>
      <c r="B1570" t="s">
        <v>292</v>
      </c>
      <c r="C1570" t="s">
        <v>6579</v>
      </c>
      <c r="D1570" t="s">
        <v>86</v>
      </c>
      <c r="E1570" t="s">
        <v>86</v>
      </c>
      <c r="F1570" s="33">
        <v>46021</v>
      </c>
      <c r="G1570" t="s">
        <v>8648</v>
      </c>
      <c r="H1570" t="s">
        <v>5705</v>
      </c>
      <c r="I1570" t="s">
        <v>326</v>
      </c>
      <c r="J1570" t="s">
        <v>46</v>
      </c>
      <c r="K1570" t="s">
        <v>5700</v>
      </c>
      <c r="L1570" t="s">
        <v>5723</v>
      </c>
      <c r="M1570" t="s">
        <v>6580</v>
      </c>
    </row>
    <row r="1571" spans="1:13">
      <c r="A1571">
        <v>101141149</v>
      </c>
      <c r="B1571" t="s">
        <v>73</v>
      </c>
      <c r="C1571" t="s">
        <v>7500</v>
      </c>
      <c r="D1571" t="s">
        <v>131</v>
      </c>
      <c r="E1571" t="s">
        <v>131</v>
      </c>
      <c r="F1571" s="33">
        <v>46021</v>
      </c>
      <c r="G1571" t="s">
        <v>8649</v>
      </c>
      <c r="H1571" t="s">
        <v>67</v>
      </c>
      <c r="I1571" t="s">
        <v>5678</v>
      </c>
      <c r="J1571" t="s">
        <v>136</v>
      </c>
      <c r="K1571" t="s">
        <v>5748</v>
      </c>
      <c r="L1571" t="s">
        <v>5773</v>
      </c>
      <c r="M1571" t="s">
        <v>7502</v>
      </c>
    </row>
    <row r="1572" spans="1:13">
      <c r="A1572">
        <v>101131168</v>
      </c>
      <c r="B1572" t="s">
        <v>34</v>
      </c>
      <c r="C1572" t="s">
        <v>7645</v>
      </c>
      <c r="D1572" t="s">
        <v>99</v>
      </c>
      <c r="E1572" t="s">
        <v>99</v>
      </c>
      <c r="F1572" s="33">
        <v>46021</v>
      </c>
      <c r="G1572" t="s">
        <v>8650</v>
      </c>
      <c r="H1572" t="s">
        <v>6404</v>
      </c>
      <c r="I1572" t="s">
        <v>353</v>
      </c>
      <c r="J1572" t="s">
        <v>46</v>
      </c>
      <c r="K1572" t="s">
        <v>5738</v>
      </c>
      <c r="L1572" t="s">
        <v>5739</v>
      </c>
      <c r="M1572" t="s">
        <v>7647</v>
      </c>
    </row>
    <row r="1573" spans="1:13">
      <c r="A1573">
        <v>101141181</v>
      </c>
      <c r="B1573" t="s">
        <v>34</v>
      </c>
      <c r="C1573" t="s">
        <v>6963</v>
      </c>
      <c r="D1573" t="s">
        <v>39</v>
      </c>
      <c r="E1573" t="s">
        <v>39</v>
      </c>
      <c r="F1573" s="33">
        <v>46021</v>
      </c>
      <c r="G1573" t="s">
        <v>8651</v>
      </c>
      <c r="H1573" t="s">
        <v>5722</v>
      </c>
      <c r="I1573" t="s">
        <v>5678</v>
      </c>
      <c r="J1573" t="s">
        <v>46</v>
      </c>
      <c r="K1573" t="s">
        <v>5738</v>
      </c>
      <c r="L1573" t="s">
        <v>5739</v>
      </c>
      <c r="M1573" t="s">
        <v>6965</v>
      </c>
    </row>
    <row r="1574" spans="1:13">
      <c r="A1574">
        <v>101141381</v>
      </c>
      <c r="B1574" t="s">
        <v>34</v>
      </c>
      <c r="C1574" t="s">
        <v>8564</v>
      </c>
      <c r="D1574" t="s">
        <v>104</v>
      </c>
      <c r="E1574" t="s">
        <v>104</v>
      </c>
      <c r="F1574" s="33">
        <v>46021</v>
      </c>
      <c r="G1574" t="s">
        <v>8652</v>
      </c>
      <c r="H1574" t="s">
        <v>5805</v>
      </c>
      <c r="I1574" t="s">
        <v>5678</v>
      </c>
      <c r="J1574" t="s">
        <v>70</v>
      </c>
      <c r="K1574" t="s">
        <v>5728</v>
      </c>
      <c r="L1574" t="s">
        <v>5729</v>
      </c>
      <c r="M1574" t="s">
        <v>8566</v>
      </c>
    </row>
    <row r="1575" spans="1:13">
      <c r="A1575">
        <v>101140616</v>
      </c>
      <c r="B1575" t="s">
        <v>34</v>
      </c>
      <c r="C1575" t="s">
        <v>8392</v>
      </c>
      <c r="D1575" t="s">
        <v>64</v>
      </c>
      <c r="E1575" t="s">
        <v>64</v>
      </c>
      <c r="F1575" s="33">
        <v>46020</v>
      </c>
      <c r="G1575" t="s">
        <v>8653</v>
      </c>
      <c r="H1575" t="s">
        <v>5727</v>
      </c>
      <c r="I1575" t="s">
        <v>5678</v>
      </c>
      <c r="J1575" t="s">
        <v>70</v>
      </c>
      <c r="K1575" t="s">
        <v>5728</v>
      </c>
      <c r="L1575" t="s">
        <v>5729</v>
      </c>
      <c r="M1575" t="s">
        <v>8394</v>
      </c>
    </row>
    <row r="1576" spans="1:13">
      <c r="A1576">
        <v>101140519</v>
      </c>
      <c r="B1576" t="s">
        <v>204</v>
      </c>
      <c r="C1576" t="s">
        <v>7120</v>
      </c>
      <c r="D1576" t="s">
        <v>193</v>
      </c>
      <c r="E1576" t="s">
        <v>193</v>
      </c>
      <c r="F1576" s="33">
        <v>46020</v>
      </c>
      <c r="G1576" t="s">
        <v>8654</v>
      </c>
      <c r="H1576" t="s">
        <v>5705</v>
      </c>
      <c r="I1576" t="s">
        <v>5678</v>
      </c>
      <c r="J1576" t="s">
        <v>192</v>
      </c>
      <c r="K1576" t="s">
        <v>5711</v>
      </c>
      <c r="L1576" t="s">
        <v>5711</v>
      </c>
      <c r="M1576" t="s">
        <v>7121</v>
      </c>
    </row>
    <row r="1577" spans="1:13">
      <c r="A1577">
        <v>101080672</v>
      </c>
      <c r="B1577" t="s">
        <v>34</v>
      </c>
      <c r="C1577" t="s">
        <v>8115</v>
      </c>
      <c r="D1577" t="s">
        <v>217</v>
      </c>
      <c r="E1577" t="s">
        <v>104</v>
      </c>
      <c r="F1577" s="33">
        <v>46020</v>
      </c>
      <c r="G1577" t="s">
        <v>8655</v>
      </c>
      <c r="H1577" t="s">
        <v>5737</v>
      </c>
      <c r="I1577" t="s">
        <v>326</v>
      </c>
      <c r="J1577" t="s">
        <v>136</v>
      </c>
      <c r="K1577" t="s">
        <v>5728</v>
      </c>
      <c r="L1577" t="s">
        <v>5729</v>
      </c>
      <c r="M1577" t="s">
        <v>8117</v>
      </c>
    </row>
    <row r="1578" spans="1:13">
      <c r="A1578">
        <v>101140082</v>
      </c>
      <c r="B1578" t="s">
        <v>5998</v>
      </c>
      <c r="C1578" t="s">
        <v>6190</v>
      </c>
      <c r="D1578" t="s">
        <v>86</v>
      </c>
      <c r="E1578" t="s">
        <v>86</v>
      </c>
      <c r="F1578" s="33">
        <v>46020</v>
      </c>
      <c r="G1578" t="s">
        <v>8656</v>
      </c>
      <c r="H1578" t="s">
        <v>6171</v>
      </c>
      <c r="I1578" t="s">
        <v>5678</v>
      </c>
      <c r="J1578" t="s">
        <v>46</v>
      </c>
      <c r="K1578" t="s">
        <v>5778</v>
      </c>
      <c r="L1578" t="s">
        <v>6192</v>
      </c>
      <c r="M1578" t="s">
        <v>6193</v>
      </c>
    </row>
    <row r="1579" spans="1:13">
      <c r="A1579">
        <v>101141009</v>
      </c>
      <c r="B1579" t="s">
        <v>34</v>
      </c>
      <c r="C1579" t="s">
        <v>8306</v>
      </c>
      <c r="D1579" t="s">
        <v>131</v>
      </c>
      <c r="E1579" t="s">
        <v>131</v>
      </c>
      <c r="F1579" s="33">
        <v>46020</v>
      </c>
      <c r="G1579" t="s">
        <v>8657</v>
      </c>
      <c r="H1579" t="s">
        <v>5727</v>
      </c>
      <c r="I1579" t="s">
        <v>5678</v>
      </c>
      <c r="J1579" t="s">
        <v>136</v>
      </c>
      <c r="K1579" t="s">
        <v>5728</v>
      </c>
      <c r="L1579" t="s">
        <v>5729</v>
      </c>
      <c r="M1579" t="s">
        <v>8308</v>
      </c>
    </row>
    <row r="1580" spans="1:13">
      <c r="A1580">
        <v>101116148</v>
      </c>
      <c r="B1580" t="s">
        <v>292</v>
      </c>
      <c r="C1580" t="s">
        <v>6091</v>
      </c>
      <c r="D1580" t="s">
        <v>86</v>
      </c>
      <c r="E1580" t="s">
        <v>119</v>
      </c>
      <c r="F1580" s="33">
        <v>46020</v>
      </c>
      <c r="G1580" t="s">
        <v>8658</v>
      </c>
      <c r="H1580" t="s">
        <v>5705</v>
      </c>
      <c r="I1580" t="s">
        <v>326</v>
      </c>
      <c r="J1580" t="s">
        <v>46</v>
      </c>
      <c r="K1580" t="s">
        <v>5700</v>
      </c>
      <c r="L1580" t="s">
        <v>5733</v>
      </c>
      <c r="M1580" t="s">
        <v>6092</v>
      </c>
    </row>
    <row r="1581" spans="1:13">
      <c r="A1581">
        <v>101140658</v>
      </c>
      <c r="B1581" t="s">
        <v>5745</v>
      </c>
      <c r="C1581" t="s">
        <v>7600</v>
      </c>
      <c r="D1581" t="s">
        <v>215</v>
      </c>
      <c r="E1581" t="s">
        <v>215</v>
      </c>
      <c r="F1581" s="33">
        <v>46020</v>
      </c>
      <c r="G1581" t="s">
        <v>8659</v>
      </c>
      <c r="H1581" t="s">
        <v>67</v>
      </c>
      <c r="I1581" t="s">
        <v>5678</v>
      </c>
      <c r="J1581" t="s">
        <v>247</v>
      </c>
      <c r="K1581" t="s">
        <v>5836</v>
      </c>
      <c r="L1581" t="s">
        <v>6126</v>
      </c>
      <c r="M1581" t="s">
        <v>7602</v>
      </c>
    </row>
    <row r="1582" spans="1:13">
      <c r="A1582">
        <v>101140529</v>
      </c>
      <c r="B1582" t="s">
        <v>34</v>
      </c>
      <c r="C1582" t="s">
        <v>7597</v>
      </c>
      <c r="D1582" t="s">
        <v>226</v>
      </c>
      <c r="E1582" t="s">
        <v>226</v>
      </c>
      <c r="F1582" s="33">
        <v>46020</v>
      </c>
      <c r="G1582" t="s">
        <v>8660</v>
      </c>
      <c r="H1582" t="s">
        <v>67</v>
      </c>
      <c r="I1582" t="s">
        <v>5678</v>
      </c>
      <c r="J1582" t="s">
        <v>136</v>
      </c>
      <c r="K1582" t="s">
        <v>5728</v>
      </c>
      <c r="L1582" t="s">
        <v>5729</v>
      </c>
      <c r="M1582" t="s">
        <v>7599</v>
      </c>
    </row>
    <row r="1583" spans="1:13">
      <c r="A1583">
        <v>101118351</v>
      </c>
      <c r="B1583" t="s">
        <v>5998</v>
      </c>
      <c r="C1583" t="s">
        <v>6190</v>
      </c>
      <c r="D1583" t="s">
        <v>86</v>
      </c>
      <c r="E1583" t="s">
        <v>86</v>
      </c>
      <c r="F1583" s="33">
        <v>46020</v>
      </c>
      <c r="G1583" t="s">
        <v>8661</v>
      </c>
      <c r="H1583" t="s">
        <v>5705</v>
      </c>
      <c r="I1583" t="s">
        <v>326</v>
      </c>
      <c r="J1583" t="s">
        <v>46</v>
      </c>
      <c r="K1583" t="s">
        <v>5778</v>
      </c>
      <c r="L1583" t="s">
        <v>6192</v>
      </c>
      <c r="M1583" t="s">
        <v>6193</v>
      </c>
    </row>
    <row r="1584" spans="1:13">
      <c r="A1584">
        <v>101141038</v>
      </c>
      <c r="B1584" t="s">
        <v>73</v>
      </c>
      <c r="C1584" t="s">
        <v>6487</v>
      </c>
      <c r="D1584" t="s">
        <v>39</v>
      </c>
      <c r="E1584" t="s">
        <v>119</v>
      </c>
      <c r="F1584" s="33">
        <v>46020</v>
      </c>
      <c r="G1584" t="s">
        <v>8662</v>
      </c>
      <c r="H1584" t="s">
        <v>6220</v>
      </c>
      <c r="I1584" t="s">
        <v>5678</v>
      </c>
      <c r="J1584" t="s">
        <v>46</v>
      </c>
      <c r="K1584" t="s">
        <v>5728</v>
      </c>
      <c r="L1584" t="s">
        <v>5729</v>
      </c>
      <c r="M1584" t="s">
        <v>6489</v>
      </c>
    </row>
    <row r="1585" spans="1:13">
      <c r="A1585">
        <v>101139475</v>
      </c>
      <c r="B1585" t="s">
        <v>34</v>
      </c>
      <c r="C1585" t="s">
        <v>8663</v>
      </c>
      <c r="D1585" t="s">
        <v>39</v>
      </c>
      <c r="E1585" t="s">
        <v>39</v>
      </c>
      <c r="F1585" s="33">
        <v>46020</v>
      </c>
      <c r="G1585" t="s">
        <v>8664</v>
      </c>
      <c r="H1585" t="s">
        <v>67</v>
      </c>
      <c r="I1585" t="s">
        <v>5678</v>
      </c>
      <c r="J1585" t="s">
        <v>46</v>
      </c>
      <c r="K1585" t="s">
        <v>5728</v>
      </c>
      <c r="L1585" t="s">
        <v>5729</v>
      </c>
      <c r="M1585" t="s">
        <v>8665</v>
      </c>
    </row>
    <row r="1586" spans="1:13">
      <c r="A1586">
        <v>101140774</v>
      </c>
      <c r="B1586" t="s">
        <v>5707</v>
      </c>
      <c r="C1586" t="s">
        <v>8183</v>
      </c>
      <c r="D1586" t="s">
        <v>220</v>
      </c>
      <c r="E1586" t="s">
        <v>220</v>
      </c>
      <c r="F1586" s="33">
        <v>46019</v>
      </c>
      <c r="G1586" t="s">
        <v>8666</v>
      </c>
      <c r="H1586" t="s">
        <v>5699</v>
      </c>
      <c r="I1586" t="s">
        <v>5678</v>
      </c>
      <c r="J1586" t="s">
        <v>166</v>
      </c>
      <c r="K1586" t="s">
        <v>5700</v>
      </c>
      <c r="L1586" t="s">
        <v>5701</v>
      </c>
      <c r="M1586" t="s">
        <v>8185</v>
      </c>
    </row>
    <row r="1587" spans="1:13">
      <c r="A1587">
        <v>101140784</v>
      </c>
      <c r="B1587" t="s">
        <v>5935</v>
      </c>
      <c r="C1587" t="s">
        <v>8667</v>
      </c>
      <c r="D1587" t="s">
        <v>193</v>
      </c>
      <c r="E1587" t="s">
        <v>265</v>
      </c>
      <c r="F1587" s="33">
        <v>46019</v>
      </c>
      <c r="G1587" t="s">
        <v>8668</v>
      </c>
      <c r="H1587" t="s">
        <v>8592</v>
      </c>
      <c r="I1587" t="s">
        <v>353</v>
      </c>
      <c r="J1587" t="s">
        <v>192</v>
      </c>
      <c r="K1587" t="s">
        <v>5700</v>
      </c>
      <c r="L1587" t="s">
        <v>5701</v>
      </c>
      <c r="M1587" t="s">
        <v>8669</v>
      </c>
    </row>
    <row r="1588" spans="1:13">
      <c r="A1588">
        <v>101138476</v>
      </c>
      <c r="B1588" t="s">
        <v>73</v>
      </c>
      <c r="C1588" t="s">
        <v>7858</v>
      </c>
      <c r="D1588" t="s">
        <v>104</v>
      </c>
      <c r="E1588" t="s">
        <v>104</v>
      </c>
      <c r="F1588" s="33">
        <v>46018</v>
      </c>
      <c r="G1588" t="s">
        <v>8670</v>
      </c>
      <c r="H1588" t="s">
        <v>6027</v>
      </c>
      <c r="I1588" t="s">
        <v>6348</v>
      </c>
      <c r="J1588" t="s">
        <v>70</v>
      </c>
      <c r="K1588" t="s">
        <v>5728</v>
      </c>
      <c r="L1588" t="s">
        <v>5729</v>
      </c>
      <c r="M1588" t="s">
        <v>7860</v>
      </c>
    </row>
    <row r="1589" spans="1:13">
      <c r="A1589">
        <v>101140495</v>
      </c>
      <c r="B1589" t="s">
        <v>34</v>
      </c>
      <c r="C1589" t="s">
        <v>7369</v>
      </c>
      <c r="D1589" t="s">
        <v>153</v>
      </c>
      <c r="E1589" t="s">
        <v>153</v>
      </c>
      <c r="F1589" s="33">
        <v>46018</v>
      </c>
      <c r="G1589" t="s">
        <v>8671</v>
      </c>
      <c r="H1589" t="s">
        <v>5777</v>
      </c>
      <c r="I1589" t="s">
        <v>353</v>
      </c>
      <c r="J1589" t="s">
        <v>70</v>
      </c>
      <c r="K1589" t="s">
        <v>5728</v>
      </c>
      <c r="L1589" t="s">
        <v>5729</v>
      </c>
      <c r="M1589" t="s">
        <v>7371</v>
      </c>
    </row>
    <row r="1590" spans="1:13">
      <c r="A1590">
        <v>101139471</v>
      </c>
      <c r="B1590" t="s">
        <v>34</v>
      </c>
      <c r="C1590" t="s">
        <v>7912</v>
      </c>
      <c r="D1590" t="s">
        <v>39</v>
      </c>
      <c r="E1590" t="s">
        <v>119</v>
      </c>
      <c r="F1590" s="33">
        <v>46018</v>
      </c>
      <c r="G1590" t="s">
        <v>8672</v>
      </c>
      <c r="H1590" t="s">
        <v>5727</v>
      </c>
      <c r="I1590" t="s">
        <v>5678</v>
      </c>
      <c r="J1590" t="s">
        <v>46</v>
      </c>
      <c r="K1590" t="s">
        <v>5728</v>
      </c>
      <c r="L1590" t="s">
        <v>5729</v>
      </c>
      <c r="M1590" t="s">
        <v>7914</v>
      </c>
    </row>
    <row r="1591" spans="1:13">
      <c r="A1591">
        <v>101140493</v>
      </c>
      <c r="B1591" t="s">
        <v>34</v>
      </c>
      <c r="C1591" t="s">
        <v>5904</v>
      </c>
      <c r="D1591" t="s">
        <v>238</v>
      </c>
      <c r="E1591" t="s">
        <v>238</v>
      </c>
      <c r="F1591" s="33">
        <v>46018</v>
      </c>
      <c r="G1591" t="s">
        <v>8673</v>
      </c>
      <c r="H1591" t="s">
        <v>5805</v>
      </c>
      <c r="I1591" t="s">
        <v>5678</v>
      </c>
      <c r="J1591" t="s">
        <v>136</v>
      </c>
      <c r="K1591" t="s">
        <v>5738</v>
      </c>
      <c r="L1591" t="s">
        <v>5739</v>
      </c>
      <c r="M1591" t="s">
        <v>5906</v>
      </c>
    </row>
    <row r="1592" spans="1:13">
      <c r="A1592">
        <v>101140515</v>
      </c>
      <c r="B1592" t="s">
        <v>73</v>
      </c>
      <c r="C1592" t="s">
        <v>8674</v>
      </c>
      <c r="D1592" t="s">
        <v>193</v>
      </c>
      <c r="E1592" t="s">
        <v>193</v>
      </c>
      <c r="F1592" s="33">
        <v>46018</v>
      </c>
      <c r="G1592" t="s">
        <v>8675</v>
      </c>
      <c r="H1592" t="s">
        <v>6076</v>
      </c>
      <c r="I1592" t="s">
        <v>353</v>
      </c>
      <c r="J1592" t="s">
        <v>192</v>
      </c>
      <c r="K1592" t="s">
        <v>5748</v>
      </c>
      <c r="L1592" t="s">
        <v>5749</v>
      </c>
      <c r="M1592" t="s">
        <v>8676</v>
      </c>
    </row>
    <row r="1593" spans="1:13">
      <c r="A1593">
        <v>101140454</v>
      </c>
      <c r="B1593" t="s">
        <v>34</v>
      </c>
      <c r="C1593" t="s">
        <v>6708</v>
      </c>
      <c r="D1593" t="s">
        <v>131</v>
      </c>
      <c r="E1593" t="s">
        <v>131</v>
      </c>
      <c r="F1593" s="33">
        <v>46018</v>
      </c>
      <c r="G1593" t="s">
        <v>8677</v>
      </c>
      <c r="H1593" t="s">
        <v>5777</v>
      </c>
      <c r="I1593" t="s">
        <v>5678</v>
      </c>
      <c r="J1593" t="s">
        <v>136</v>
      </c>
      <c r="K1593" t="s">
        <v>5728</v>
      </c>
      <c r="L1593" t="s">
        <v>5729</v>
      </c>
      <c r="M1593" t="s">
        <v>6710</v>
      </c>
    </row>
    <row r="1594" spans="1:13">
      <c r="A1594">
        <v>101140531</v>
      </c>
      <c r="B1594" t="s">
        <v>5745</v>
      </c>
      <c r="C1594" t="s">
        <v>8402</v>
      </c>
      <c r="D1594" t="s">
        <v>215</v>
      </c>
      <c r="E1594" t="s">
        <v>221</v>
      </c>
      <c r="F1594" s="33">
        <v>46018</v>
      </c>
      <c r="G1594" t="s">
        <v>8678</v>
      </c>
      <c r="H1594" t="s">
        <v>67</v>
      </c>
      <c r="I1594" t="s">
        <v>5678</v>
      </c>
      <c r="J1594" t="s">
        <v>247</v>
      </c>
      <c r="K1594" t="s">
        <v>5748</v>
      </c>
      <c r="L1594" t="s">
        <v>5773</v>
      </c>
      <c r="M1594" t="s">
        <v>8404</v>
      </c>
    </row>
    <row r="1595" spans="1:13">
      <c r="A1595">
        <v>101138473</v>
      </c>
      <c r="B1595" t="s">
        <v>73</v>
      </c>
      <c r="C1595" t="s">
        <v>7861</v>
      </c>
      <c r="D1595" t="s">
        <v>104</v>
      </c>
      <c r="E1595" t="s">
        <v>104</v>
      </c>
      <c r="F1595" s="33">
        <v>46018</v>
      </c>
      <c r="G1595" t="s">
        <v>8679</v>
      </c>
      <c r="H1595" t="s">
        <v>8322</v>
      </c>
      <c r="I1595" t="s">
        <v>6348</v>
      </c>
      <c r="J1595" t="s">
        <v>70</v>
      </c>
      <c r="K1595" t="s">
        <v>5738</v>
      </c>
      <c r="L1595" t="s">
        <v>5739</v>
      </c>
      <c r="M1595" t="s">
        <v>7862</v>
      </c>
    </row>
    <row r="1596" spans="1:13">
      <c r="A1596">
        <v>101140492</v>
      </c>
      <c r="B1596" t="s">
        <v>34</v>
      </c>
      <c r="C1596" t="s">
        <v>7841</v>
      </c>
      <c r="D1596" t="s">
        <v>99</v>
      </c>
      <c r="E1596" t="s">
        <v>99</v>
      </c>
      <c r="F1596" s="33">
        <v>46018</v>
      </c>
      <c r="G1596" t="s">
        <v>8680</v>
      </c>
      <c r="H1596" t="s">
        <v>5777</v>
      </c>
      <c r="I1596" t="s">
        <v>5678</v>
      </c>
      <c r="J1596" t="s">
        <v>46</v>
      </c>
      <c r="K1596" t="s">
        <v>5728</v>
      </c>
      <c r="L1596" t="s">
        <v>5729</v>
      </c>
      <c r="M1596" t="s">
        <v>7842</v>
      </c>
    </row>
    <row r="1597" spans="1:13">
      <c r="A1597">
        <v>101140448</v>
      </c>
      <c r="B1597" t="s">
        <v>5745</v>
      </c>
      <c r="C1597" t="s">
        <v>5933</v>
      </c>
      <c r="D1597" t="s">
        <v>226</v>
      </c>
      <c r="E1597" t="s">
        <v>226</v>
      </c>
      <c r="F1597" s="33">
        <v>46018</v>
      </c>
      <c r="G1597" t="s">
        <v>8681</v>
      </c>
      <c r="H1597" t="s">
        <v>5805</v>
      </c>
      <c r="I1597" t="s">
        <v>5678</v>
      </c>
      <c r="J1597" t="s">
        <v>136</v>
      </c>
      <c r="K1597" t="s">
        <v>5748</v>
      </c>
      <c r="L1597" t="s">
        <v>5773</v>
      </c>
      <c r="M1597" t="s">
        <v>5934</v>
      </c>
    </row>
    <row r="1598" spans="1:13">
      <c r="A1598">
        <v>101140467</v>
      </c>
      <c r="B1598" t="s">
        <v>177</v>
      </c>
      <c r="C1598" t="s">
        <v>8682</v>
      </c>
      <c r="D1598" t="s">
        <v>131</v>
      </c>
      <c r="E1598" t="s">
        <v>131</v>
      </c>
      <c r="F1598" s="33">
        <v>46018</v>
      </c>
      <c r="G1598" t="s">
        <v>8683</v>
      </c>
      <c r="H1598" t="s">
        <v>5912</v>
      </c>
      <c r="I1598" t="s">
        <v>5678</v>
      </c>
      <c r="J1598" t="s">
        <v>136</v>
      </c>
      <c r="K1598" t="s">
        <v>5778</v>
      </c>
      <c r="L1598" t="s">
        <v>182</v>
      </c>
      <c r="M1598" t="s">
        <v>8684</v>
      </c>
    </row>
    <row r="1599" spans="1:13">
      <c r="A1599">
        <v>101140358</v>
      </c>
      <c r="B1599" t="s">
        <v>177</v>
      </c>
      <c r="C1599" t="s">
        <v>6300</v>
      </c>
      <c r="D1599" t="s">
        <v>119</v>
      </c>
      <c r="E1599" t="s">
        <v>86</v>
      </c>
      <c r="F1599" s="33">
        <v>46018</v>
      </c>
      <c r="G1599" t="s">
        <v>8685</v>
      </c>
      <c r="H1599" t="s">
        <v>5727</v>
      </c>
      <c r="I1599" t="s">
        <v>5678</v>
      </c>
      <c r="J1599" t="s">
        <v>46</v>
      </c>
      <c r="K1599" t="s">
        <v>5700</v>
      </c>
      <c r="L1599" t="s">
        <v>5733</v>
      </c>
      <c r="M1599" t="s">
        <v>6301</v>
      </c>
    </row>
    <row r="1600" spans="1:13">
      <c r="A1600">
        <v>101140586</v>
      </c>
      <c r="B1600" t="s">
        <v>204</v>
      </c>
      <c r="C1600" t="s">
        <v>8366</v>
      </c>
      <c r="D1600" t="s">
        <v>220</v>
      </c>
      <c r="E1600" t="s">
        <v>220</v>
      </c>
      <c r="F1600" s="33">
        <v>46018</v>
      </c>
      <c r="G1600" t="s">
        <v>8686</v>
      </c>
      <c r="H1600" t="s">
        <v>6150</v>
      </c>
      <c r="I1600" t="s">
        <v>5678</v>
      </c>
      <c r="J1600" t="s">
        <v>166</v>
      </c>
      <c r="K1600" t="s">
        <v>5700</v>
      </c>
      <c r="L1600" t="s">
        <v>5723</v>
      </c>
      <c r="M1600" t="s">
        <v>8368</v>
      </c>
    </row>
    <row r="1601" spans="1:13">
      <c r="A1601">
        <v>101139475</v>
      </c>
      <c r="B1601" t="s">
        <v>34</v>
      </c>
      <c r="C1601" t="s">
        <v>8663</v>
      </c>
      <c r="D1601" t="s">
        <v>39</v>
      </c>
      <c r="E1601" t="s">
        <v>39</v>
      </c>
      <c r="F1601" s="33">
        <v>46018</v>
      </c>
      <c r="G1601" t="s">
        <v>8687</v>
      </c>
      <c r="H1601" t="s">
        <v>67</v>
      </c>
      <c r="I1601" t="s">
        <v>5678</v>
      </c>
      <c r="J1601" t="s">
        <v>46</v>
      </c>
      <c r="K1601" t="s">
        <v>5728</v>
      </c>
      <c r="L1601" t="s">
        <v>5729</v>
      </c>
      <c r="M1601" t="s">
        <v>8665</v>
      </c>
    </row>
    <row r="1602" spans="1:13">
      <c r="A1602">
        <v>101139822</v>
      </c>
      <c r="B1602" t="s">
        <v>5899</v>
      </c>
      <c r="C1602" t="s">
        <v>8420</v>
      </c>
      <c r="D1602" t="s">
        <v>131</v>
      </c>
      <c r="E1602" t="s">
        <v>131</v>
      </c>
      <c r="F1602" s="33">
        <v>46017</v>
      </c>
      <c r="G1602" t="s">
        <v>8688</v>
      </c>
      <c r="H1602" t="s">
        <v>5705</v>
      </c>
      <c r="I1602" t="s">
        <v>326</v>
      </c>
      <c r="J1602" t="s">
        <v>136</v>
      </c>
      <c r="K1602" t="s">
        <v>5700</v>
      </c>
      <c r="L1602" t="s">
        <v>5723</v>
      </c>
      <c r="M1602" t="s">
        <v>8422</v>
      </c>
    </row>
    <row r="1603" spans="1:13">
      <c r="A1603">
        <v>101139831</v>
      </c>
      <c r="B1603" t="s">
        <v>503</v>
      </c>
      <c r="C1603" t="s">
        <v>8195</v>
      </c>
      <c r="D1603" t="s">
        <v>86</v>
      </c>
      <c r="E1603" t="s">
        <v>86</v>
      </c>
      <c r="F1603" s="33">
        <v>46017</v>
      </c>
      <c r="G1603" t="s">
        <v>8689</v>
      </c>
      <c r="H1603" t="s">
        <v>5705</v>
      </c>
      <c r="I1603" t="s">
        <v>326</v>
      </c>
      <c r="J1603" t="s">
        <v>46</v>
      </c>
      <c r="K1603" t="s">
        <v>5700</v>
      </c>
      <c r="L1603" t="s">
        <v>5723</v>
      </c>
      <c r="M1603" t="s">
        <v>8196</v>
      </c>
    </row>
    <row r="1604" spans="1:13">
      <c r="A1604">
        <v>101139684</v>
      </c>
      <c r="B1604" t="s">
        <v>34</v>
      </c>
      <c r="C1604" t="s">
        <v>6963</v>
      </c>
      <c r="D1604" t="s">
        <v>39</v>
      </c>
      <c r="E1604" t="s">
        <v>119</v>
      </c>
      <c r="F1604" s="33">
        <v>46017</v>
      </c>
      <c r="G1604" t="s">
        <v>8690</v>
      </c>
      <c r="H1604" t="s">
        <v>5777</v>
      </c>
      <c r="I1604" t="s">
        <v>5678</v>
      </c>
      <c r="J1604" t="s">
        <v>46</v>
      </c>
      <c r="K1604" t="s">
        <v>5738</v>
      </c>
      <c r="L1604" t="s">
        <v>5739</v>
      </c>
      <c r="M1604" t="s">
        <v>6965</v>
      </c>
    </row>
    <row r="1605" spans="1:13">
      <c r="A1605">
        <v>101140054</v>
      </c>
      <c r="B1605" t="s">
        <v>34</v>
      </c>
      <c r="C1605" t="s">
        <v>6963</v>
      </c>
      <c r="D1605" t="s">
        <v>39</v>
      </c>
      <c r="E1605" t="s">
        <v>119</v>
      </c>
      <c r="F1605" s="33">
        <v>46017</v>
      </c>
      <c r="G1605" t="s">
        <v>8689</v>
      </c>
      <c r="H1605" t="s">
        <v>5737</v>
      </c>
      <c r="I1605" t="s">
        <v>326</v>
      </c>
      <c r="J1605" t="s">
        <v>46</v>
      </c>
      <c r="K1605" t="s">
        <v>5738</v>
      </c>
      <c r="L1605" t="s">
        <v>5739</v>
      </c>
      <c r="M1605" t="s">
        <v>6965</v>
      </c>
    </row>
    <row r="1606" spans="1:13">
      <c r="A1606">
        <v>101139913</v>
      </c>
      <c r="B1606" t="s">
        <v>5765</v>
      </c>
      <c r="C1606" t="s">
        <v>5766</v>
      </c>
      <c r="D1606" t="s">
        <v>221</v>
      </c>
      <c r="E1606" t="s">
        <v>104</v>
      </c>
      <c r="F1606" s="33">
        <v>46017</v>
      </c>
      <c r="G1606" t="s">
        <v>8691</v>
      </c>
      <c r="H1606" t="s">
        <v>5768</v>
      </c>
      <c r="I1606" t="s">
        <v>353</v>
      </c>
      <c r="J1606" t="s">
        <v>247</v>
      </c>
      <c r="M1606" t="s">
        <v>5769</v>
      </c>
    </row>
    <row r="1607" spans="1:13">
      <c r="A1607">
        <v>101140004</v>
      </c>
      <c r="B1607" t="s">
        <v>34</v>
      </c>
      <c r="C1607" t="s">
        <v>5925</v>
      </c>
      <c r="D1607" t="s">
        <v>99</v>
      </c>
      <c r="E1607" t="s">
        <v>99</v>
      </c>
      <c r="F1607" s="33">
        <v>46017</v>
      </c>
      <c r="G1607" t="s">
        <v>8692</v>
      </c>
      <c r="H1607" t="s">
        <v>5805</v>
      </c>
      <c r="I1607" t="s">
        <v>5678</v>
      </c>
      <c r="J1607" t="s">
        <v>46</v>
      </c>
      <c r="K1607" t="s">
        <v>5728</v>
      </c>
      <c r="L1607" t="s">
        <v>5729</v>
      </c>
      <c r="M1607" t="s">
        <v>5928</v>
      </c>
    </row>
    <row r="1608" spans="1:13">
      <c r="A1608">
        <v>101139988</v>
      </c>
      <c r="B1608" t="s">
        <v>34</v>
      </c>
      <c r="C1608" t="s">
        <v>61</v>
      </c>
      <c r="D1608" t="s">
        <v>64</v>
      </c>
      <c r="E1608" t="s">
        <v>215</v>
      </c>
      <c r="F1608" s="33">
        <v>46017</v>
      </c>
      <c r="G1608" t="s">
        <v>8693</v>
      </c>
      <c r="H1608" t="s">
        <v>67</v>
      </c>
      <c r="I1608" t="s">
        <v>5678</v>
      </c>
      <c r="J1608" t="s">
        <v>70</v>
      </c>
      <c r="K1608" t="s">
        <v>5728</v>
      </c>
      <c r="L1608" t="s">
        <v>5729</v>
      </c>
      <c r="M1608" t="s">
        <v>69</v>
      </c>
    </row>
    <row r="1609" spans="1:13">
      <c r="A1609">
        <v>101139833</v>
      </c>
      <c r="B1609" t="s">
        <v>6811</v>
      </c>
      <c r="C1609" t="s">
        <v>6812</v>
      </c>
      <c r="D1609" t="s">
        <v>86</v>
      </c>
      <c r="E1609" t="s">
        <v>86</v>
      </c>
      <c r="F1609" s="33">
        <v>46017</v>
      </c>
      <c r="G1609" t="s">
        <v>8689</v>
      </c>
      <c r="H1609" t="s">
        <v>5705</v>
      </c>
      <c r="I1609" t="s">
        <v>326</v>
      </c>
      <c r="J1609" t="s">
        <v>46</v>
      </c>
      <c r="K1609" t="s">
        <v>5700</v>
      </c>
      <c r="L1609" t="s">
        <v>5723</v>
      </c>
      <c r="M1609" t="s">
        <v>6814</v>
      </c>
    </row>
    <row r="1610" spans="1:13">
      <c r="A1610">
        <v>101140451</v>
      </c>
      <c r="B1610" t="s">
        <v>127</v>
      </c>
      <c r="C1610" t="s">
        <v>7781</v>
      </c>
      <c r="D1610" t="s">
        <v>131</v>
      </c>
      <c r="E1610" t="s">
        <v>131</v>
      </c>
      <c r="F1610" s="33">
        <v>46017</v>
      </c>
      <c r="G1610" t="s">
        <v>8694</v>
      </c>
      <c r="H1610" t="s">
        <v>67</v>
      </c>
      <c r="I1610" t="s">
        <v>5678</v>
      </c>
      <c r="J1610" t="s">
        <v>136</v>
      </c>
      <c r="K1610" t="s">
        <v>5748</v>
      </c>
      <c r="L1610" t="s">
        <v>5773</v>
      </c>
      <c r="M1610" t="s">
        <v>7783</v>
      </c>
    </row>
    <row r="1611" spans="1:13">
      <c r="A1611">
        <v>101139920</v>
      </c>
      <c r="B1611" t="s">
        <v>73</v>
      </c>
      <c r="C1611" t="s">
        <v>6018</v>
      </c>
      <c r="D1611" t="s">
        <v>39</v>
      </c>
      <c r="E1611" t="s">
        <v>39</v>
      </c>
      <c r="F1611" s="33">
        <v>46017</v>
      </c>
      <c r="G1611" t="s">
        <v>8695</v>
      </c>
      <c r="H1611" t="s">
        <v>5727</v>
      </c>
      <c r="I1611" t="s">
        <v>5678</v>
      </c>
      <c r="J1611" t="s">
        <v>46</v>
      </c>
      <c r="K1611" t="s">
        <v>5728</v>
      </c>
      <c r="L1611" t="s">
        <v>5729</v>
      </c>
      <c r="M1611" t="s">
        <v>6020</v>
      </c>
    </row>
    <row r="1612" spans="1:13">
      <c r="A1612">
        <v>101139820</v>
      </c>
      <c r="B1612" t="s">
        <v>5899</v>
      </c>
      <c r="C1612" t="s">
        <v>7139</v>
      </c>
      <c r="D1612" t="s">
        <v>131</v>
      </c>
      <c r="E1612" t="s">
        <v>131</v>
      </c>
      <c r="F1612" s="33">
        <v>46016</v>
      </c>
      <c r="G1612" t="s">
        <v>8696</v>
      </c>
      <c r="H1612" t="s">
        <v>5705</v>
      </c>
      <c r="I1612" t="s">
        <v>326</v>
      </c>
      <c r="J1612" t="s">
        <v>136</v>
      </c>
      <c r="K1612" t="s">
        <v>5700</v>
      </c>
      <c r="L1612" t="s">
        <v>5723</v>
      </c>
      <c r="M1612" t="s">
        <v>7141</v>
      </c>
    </row>
    <row r="1613" spans="1:13">
      <c r="A1613">
        <v>101140224</v>
      </c>
      <c r="B1613" t="s">
        <v>5745</v>
      </c>
      <c r="C1613" t="s">
        <v>8697</v>
      </c>
      <c r="D1613" t="s">
        <v>221</v>
      </c>
      <c r="E1613" t="s">
        <v>221</v>
      </c>
      <c r="F1613" s="33">
        <v>46016</v>
      </c>
      <c r="G1613" t="s">
        <v>8698</v>
      </c>
      <c r="H1613" t="s">
        <v>7588</v>
      </c>
      <c r="I1613" t="s">
        <v>5678</v>
      </c>
      <c r="J1613" t="s">
        <v>247</v>
      </c>
      <c r="K1613" t="s">
        <v>5748</v>
      </c>
      <c r="L1613" t="s">
        <v>5773</v>
      </c>
      <c r="M1613" t="s">
        <v>8699</v>
      </c>
    </row>
    <row r="1614" spans="1:13">
      <c r="A1614">
        <v>101140115</v>
      </c>
      <c r="B1614" t="s">
        <v>6860</v>
      </c>
      <c r="C1614" t="s">
        <v>6870</v>
      </c>
      <c r="D1614" t="s">
        <v>131</v>
      </c>
      <c r="E1614" t="s">
        <v>131</v>
      </c>
      <c r="F1614" s="33">
        <v>46016</v>
      </c>
      <c r="G1614" t="s">
        <v>8700</v>
      </c>
      <c r="H1614" t="s">
        <v>5799</v>
      </c>
      <c r="I1614" t="s">
        <v>5678</v>
      </c>
      <c r="J1614" t="s">
        <v>136</v>
      </c>
      <c r="K1614" t="s">
        <v>5700</v>
      </c>
      <c r="L1614" t="s">
        <v>5733</v>
      </c>
      <c r="M1614" t="s">
        <v>6872</v>
      </c>
    </row>
    <row r="1615" spans="1:13">
      <c r="A1615">
        <v>101140267</v>
      </c>
      <c r="B1615" t="s">
        <v>204</v>
      </c>
      <c r="C1615" t="s">
        <v>8188</v>
      </c>
      <c r="D1615" t="s">
        <v>64</v>
      </c>
      <c r="E1615" t="s">
        <v>64</v>
      </c>
      <c r="F1615" s="33">
        <v>46016</v>
      </c>
      <c r="G1615" t="s">
        <v>8701</v>
      </c>
      <c r="H1615" t="s">
        <v>5777</v>
      </c>
      <c r="I1615" t="s">
        <v>5678</v>
      </c>
      <c r="J1615" t="s">
        <v>70</v>
      </c>
      <c r="K1615" t="s">
        <v>5700</v>
      </c>
      <c r="L1615" t="s">
        <v>5701</v>
      </c>
      <c r="M1615" t="s">
        <v>8190</v>
      </c>
    </row>
    <row r="1616" spans="1:13">
      <c r="A1616">
        <v>101140265</v>
      </c>
      <c r="B1616" t="s">
        <v>204</v>
      </c>
      <c r="C1616" t="s">
        <v>6441</v>
      </c>
      <c r="D1616" t="s">
        <v>220</v>
      </c>
      <c r="E1616" t="s">
        <v>220</v>
      </c>
      <c r="F1616" s="33">
        <v>46016</v>
      </c>
      <c r="G1616" t="s">
        <v>8702</v>
      </c>
      <c r="H1616" t="s">
        <v>8274</v>
      </c>
      <c r="I1616" t="s">
        <v>5678</v>
      </c>
      <c r="J1616" t="s">
        <v>166</v>
      </c>
      <c r="K1616" t="s">
        <v>5711</v>
      </c>
      <c r="L1616" t="s">
        <v>5711</v>
      </c>
      <c r="M1616" t="s">
        <v>6443</v>
      </c>
    </row>
    <row r="1617" spans="1:13">
      <c r="A1617">
        <v>101140082</v>
      </c>
      <c r="B1617" t="s">
        <v>5998</v>
      </c>
      <c r="C1617" t="s">
        <v>6190</v>
      </c>
      <c r="D1617" t="s">
        <v>86</v>
      </c>
      <c r="E1617" t="s">
        <v>86</v>
      </c>
      <c r="F1617" s="33">
        <v>46016</v>
      </c>
      <c r="G1617" t="s">
        <v>8703</v>
      </c>
      <c r="H1617" t="s">
        <v>6171</v>
      </c>
      <c r="I1617" t="s">
        <v>5678</v>
      </c>
      <c r="J1617" t="s">
        <v>46</v>
      </c>
      <c r="K1617" t="s">
        <v>5778</v>
      </c>
      <c r="L1617" t="s">
        <v>6192</v>
      </c>
      <c r="M1617" t="s">
        <v>6193</v>
      </c>
    </row>
    <row r="1618" spans="1:13">
      <c r="A1618">
        <v>101139093</v>
      </c>
      <c r="B1618" t="s">
        <v>5745</v>
      </c>
      <c r="C1618" t="s">
        <v>6399</v>
      </c>
      <c r="D1618" t="s">
        <v>221</v>
      </c>
      <c r="E1618" t="s">
        <v>221</v>
      </c>
      <c r="F1618" s="33">
        <v>46015</v>
      </c>
      <c r="G1618" t="s">
        <v>8704</v>
      </c>
      <c r="H1618" t="s">
        <v>67</v>
      </c>
      <c r="I1618" t="s">
        <v>5678</v>
      </c>
      <c r="J1618" t="s">
        <v>247</v>
      </c>
      <c r="K1618" t="s">
        <v>5836</v>
      </c>
      <c r="L1618" t="s">
        <v>5837</v>
      </c>
      <c r="M1618" t="s">
        <v>6401</v>
      </c>
    </row>
    <row r="1619" spans="1:13">
      <c r="A1619">
        <v>101139702</v>
      </c>
      <c r="B1619" t="s">
        <v>5998</v>
      </c>
      <c r="C1619" t="s">
        <v>6105</v>
      </c>
      <c r="D1619" t="s">
        <v>131</v>
      </c>
      <c r="E1619" t="s">
        <v>131</v>
      </c>
      <c r="F1619" s="33">
        <v>46015</v>
      </c>
      <c r="G1619" t="s">
        <v>8705</v>
      </c>
      <c r="H1619" t="s">
        <v>5757</v>
      </c>
      <c r="I1619" t="s">
        <v>5678</v>
      </c>
      <c r="J1619" t="s">
        <v>136</v>
      </c>
      <c r="K1619" t="s">
        <v>5711</v>
      </c>
      <c r="L1619" t="s">
        <v>5711</v>
      </c>
      <c r="M1619" t="s">
        <v>6107</v>
      </c>
    </row>
    <row r="1620" spans="1:13">
      <c r="A1620">
        <v>101139657</v>
      </c>
      <c r="B1620" t="s">
        <v>73</v>
      </c>
      <c r="C1620" t="s">
        <v>8674</v>
      </c>
      <c r="D1620" t="s">
        <v>193</v>
      </c>
      <c r="E1620" t="s">
        <v>193</v>
      </c>
      <c r="F1620" s="33">
        <v>46015</v>
      </c>
      <c r="G1620" t="s">
        <v>8706</v>
      </c>
      <c r="H1620" t="s">
        <v>5727</v>
      </c>
      <c r="I1620" t="s">
        <v>5678</v>
      </c>
      <c r="J1620" t="s">
        <v>192</v>
      </c>
      <c r="K1620" t="s">
        <v>5748</v>
      </c>
      <c r="L1620" t="s">
        <v>5749</v>
      </c>
      <c r="M1620" t="s">
        <v>8676</v>
      </c>
    </row>
    <row r="1621" spans="1:13">
      <c r="A1621">
        <v>101139716</v>
      </c>
      <c r="B1621" t="s">
        <v>109</v>
      </c>
      <c r="C1621" t="s">
        <v>8569</v>
      </c>
      <c r="D1621" t="s">
        <v>219</v>
      </c>
      <c r="E1621" t="s">
        <v>219</v>
      </c>
      <c r="F1621" s="33">
        <v>46015</v>
      </c>
      <c r="G1621" t="s">
        <v>8707</v>
      </c>
      <c r="H1621" t="s">
        <v>67</v>
      </c>
      <c r="I1621" t="s">
        <v>5678</v>
      </c>
      <c r="J1621" t="s">
        <v>241</v>
      </c>
      <c r="K1621" t="s">
        <v>5748</v>
      </c>
      <c r="L1621" t="s">
        <v>5773</v>
      </c>
      <c r="M1621" t="s">
        <v>8571</v>
      </c>
    </row>
    <row r="1622" spans="1:13">
      <c r="A1622">
        <v>101139948</v>
      </c>
      <c r="B1622" t="s">
        <v>73</v>
      </c>
      <c r="C1622" t="s">
        <v>8708</v>
      </c>
      <c r="D1622" t="s">
        <v>104</v>
      </c>
      <c r="E1622" t="s">
        <v>104</v>
      </c>
      <c r="F1622" s="33">
        <v>46015</v>
      </c>
      <c r="G1622" t="s">
        <v>8709</v>
      </c>
      <c r="H1622" t="s">
        <v>67</v>
      </c>
      <c r="I1622" t="s">
        <v>5678</v>
      </c>
      <c r="J1622" t="s">
        <v>70</v>
      </c>
      <c r="K1622" t="s">
        <v>5728</v>
      </c>
      <c r="L1622" t="s">
        <v>5729</v>
      </c>
      <c r="M1622" t="s">
        <v>8710</v>
      </c>
    </row>
    <row r="1623" spans="1:13">
      <c r="A1623">
        <v>101139967</v>
      </c>
      <c r="B1623" t="s">
        <v>127</v>
      </c>
      <c r="C1623" t="s">
        <v>6256</v>
      </c>
      <c r="D1623" t="s">
        <v>119</v>
      </c>
      <c r="E1623" t="s">
        <v>99</v>
      </c>
      <c r="F1623" s="33">
        <v>46015</v>
      </c>
      <c r="G1623" t="s">
        <v>8711</v>
      </c>
      <c r="H1623" t="s">
        <v>67</v>
      </c>
      <c r="I1623" t="s">
        <v>5678</v>
      </c>
      <c r="J1623" t="s">
        <v>46</v>
      </c>
      <c r="K1623" t="s">
        <v>5748</v>
      </c>
      <c r="L1623" t="s">
        <v>5773</v>
      </c>
      <c r="M1623" t="s">
        <v>6258</v>
      </c>
    </row>
    <row r="1624" spans="1:13">
      <c r="A1624">
        <v>101139956</v>
      </c>
      <c r="B1624" t="s">
        <v>195</v>
      </c>
      <c r="C1624" t="s">
        <v>196</v>
      </c>
      <c r="D1624" t="s">
        <v>193</v>
      </c>
      <c r="E1624" t="s">
        <v>193</v>
      </c>
      <c r="F1624" s="33">
        <v>46015</v>
      </c>
      <c r="G1624" t="s">
        <v>8712</v>
      </c>
      <c r="H1624" t="s">
        <v>6918</v>
      </c>
      <c r="I1624" t="s">
        <v>5678</v>
      </c>
      <c r="J1624" t="s">
        <v>192</v>
      </c>
      <c r="K1624" t="s">
        <v>5778</v>
      </c>
      <c r="L1624" t="s">
        <v>182</v>
      </c>
      <c r="M1624" t="s">
        <v>202</v>
      </c>
    </row>
    <row r="1625" spans="1:13">
      <c r="A1625">
        <v>101137904</v>
      </c>
      <c r="B1625" t="s">
        <v>109</v>
      </c>
      <c r="C1625" t="s">
        <v>8713</v>
      </c>
      <c r="D1625" t="s">
        <v>218</v>
      </c>
      <c r="E1625" t="s">
        <v>218</v>
      </c>
      <c r="F1625" s="33">
        <v>46015</v>
      </c>
      <c r="G1625" t="s">
        <v>8714</v>
      </c>
      <c r="H1625" t="s">
        <v>5727</v>
      </c>
      <c r="I1625" t="s">
        <v>5678</v>
      </c>
      <c r="J1625" t="s">
        <v>241</v>
      </c>
      <c r="K1625" t="s">
        <v>5748</v>
      </c>
      <c r="L1625" t="s">
        <v>6045</v>
      </c>
      <c r="M1625" t="s">
        <v>8715</v>
      </c>
    </row>
    <row r="1626" spans="1:13">
      <c r="A1626">
        <v>101138938</v>
      </c>
      <c r="B1626" t="s">
        <v>34</v>
      </c>
      <c r="C1626" t="s">
        <v>7369</v>
      </c>
      <c r="D1626" t="s">
        <v>153</v>
      </c>
      <c r="E1626" t="s">
        <v>153</v>
      </c>
      <c r="F1626" s="33">
        <v>46015</v>
      </c>
      <c r="G1626" t="s">
        <v>8716</v>
      </c>
      <c r="H1626" t="s">
        <v>5777</v>
      </c>
      <c r="I1626" t="s">
        <v>5678</v>
      </c>
      <c r="J1626" t="s">
        <v>70</v>
      </c>
      <c r="K1626" t="s">
        <v>5728</v>
      </c>
      <c r="L1626" t="s">
        <v>5729</v>
      </c>
      <c r="M1626" t="s">
        <v>7371</v>
      </c>
    </row>
    <row r="1627" spans="1:13">
      <c r="A1627">
        <v>101139951</v>
      </c>
      <c r="B1627" t="s">
        <v>73</v>
      </c>
      <c r="C1627" t="s">
        <v>7476</v>
      </c>
      <c r="D1627" t="s">
        <v>265</v>
      </c>
      <c r="E1627" t="s">
        <v>265</v>
      </c>
      <c r="F1627" s="33">
        <v>46015</v>
      </c>
      <c r="G1627" t="s">
        <v>8717</v>
      </c>
      <c r="H1627" t="s">
        <v>5727</v>
      </c>
      <c r="I1627" t="s">
        <v>353</v>
      </c>
      <c r="J1627" t="s">
        <v>192</v>
      </c>
      <c r="K1627" t="s">
        <v>5748</v>
      </c>
      <c r="L1627" t="s">
        <v>5749</v>
      </c>
      <c r="M1627" t="s">
        <v>7477</v>
      </c>
    </row>
    <row r="1628" spans="1:13">
      <c r="A1628">
        <v>101139920</v>
      </c>
      <c r="B1628" t="s">
        <v>73</v>
      </c>
      <c r="C1628" t="s">
        <v>6018</v>
      </c>
      <c r="D1628" t="s">
        <v>39</v>
      </c>
      <c r="E1628" t="s">
        <v>39</v>
      </c>
      <c r="F1628" s="33">
        <v>46015</v>
      </c>
      <c r="G1628" t="s">
        <v>8718</v>
      </c>
      <c r="H1628" t="s">
        <v>5727</v>
      </c>
      <c r="I1628" t="s">
        <v>5678</v>
      </c>
      <c r="J1628" t="s">
        <v>46</v>
      </c>
      <c r="K1628" t="s">
        <v>5728</v>
      </c>
      <c r="L1628" t="s">
        <v>5729</v>
      </c>
      <c r="M1628" t="s">
        <v>6020</v>
      </c>
    </row>
    <row r="1629" spans="1:13">
      <c r="A1629">
        <v>101139966</v>
      </c>
      <c r="B1629" t="s">
        <v>127</v>
      </c>
      <c r="C1629" t="s">
        <v>6274</v>
      </c>
      <c r="D1629" t="s">
        <v>119</v>
      </c>
      <c r="E1629" t="s">
        <v>99</v>
      </c>
      <c r="F1629" s="33">
        <v>46015</v>
      </c>
      <c r="G1629" t="s">
        <v>8719</v>
      </c>
      <c r="H1629" t="s">
        <v>67</v>
      </c>
      <c r="I1629" t="s">
        <v>5678</v>
      </c>
      <c r="J1629" t="s">
        <v>46</v>
      </c>
      <c r="K1629" t="s">
        <v>5748</v>
      </c>
      <c r="L1629" t="s">
        <v>5773</v>
      </c>
      <c r="M1629" t="s">
        <v>6276</v>
      </c>
    </row>
    <row r="1630" spans="1:13">
      <c r="A1630">
        <v>101138657</v>
      </c>
      <c r="B1630" t="s">
        <v>177</v>
      </c>
      <c r="C1630" t="s">
        <v>6356</v>
      </c>
      <c r="D1630" t="s">
        <v>161</v>
      </c>
      <c r="E1630" t="s">
        <v>161</v>
      </c>
      <c r="F1630" s="33">
        <v>46015</v>
      </c>
      <c r="G1630" t="s">
        <v>8720</v>
      </c>
      <c r="H1630" t="s">
        <v>5794</v>
      </c>
      <c r="I1630" t="s">
        <v>5678</v>
      </c>
      <c r="J1630" t="s">
        <v>166</v>
      </c>
      <c r="K1630" t="s">
        <v>5778</v>
      </c>
      <c r="L1630" t="s">
        <v>182</v>
      </c>
      <c r="M1630" t="s">
        <v>6358</v>
      </c>
    </row>
    <row r="1631" spans="1:13">
      <c r="A1631">
        <v>101138996</v>
      </c>
      <c r="B1631" t="s">
        <v>127</v>
      </c>
      <c r="C1631" t="s">
        <v>128</v>
      </c>
      <c r="D1631" t="s">
        <v>131</v>
      </c>
      <c r="E1631" t="s">
        <v>131</v>
      </c>
      <c r="F1631" s="33">
        <v>46015</v>
      </c>
      <c r="G1631" t="s">
        <v>8721</v>
      </c>
      <c r="H1631" t="s">
        <v>5727</v>
      </c>
      <c r="I1631" t="s">
        <v>5678</v>
      </c>
      <c r="J1631" t="s">
        <v>136</v>
      </c>
      <c r="K1631" t="s">
        <v>5748</v>
      </c>
      <c r="L1631" t="s">
        <v>5749</v>
      </c>
      <c r="M1631" t="s">
        <v>135</v>
      </c>
    </row>
    <row r="1632" spans="1:13">
      <c r="A1632">
        <v>101139660</v>
      </c>
      <c r="B1632" t="s">
        <v>82</v>
      </c>
      <c r="C1632" t="s">
        <v>6052</v>
      </c>
      <c r="D1632" t="s">
        <v>86</v>
      </c>
      <c r="E1632" t="s">
        <v>86</v>
      </c>
      <c r="F1632" s="33">
        <v>46015</v>
      </c>
      <c r="G1632" t="s">
        <v>8722</v>
      </c>
      <c r="H1632" t="s">
        <v>5757</v>
      </c>
      <c r="I1632" t="s">
        <v>5678</v>
      </c>
      <c r="J1632" t="s">
        <v>46</v>
      </c>
      <c r="K1632" t="s">
        <v>5711</v>
      </c>
      <c r="L1632" t="s">
        <v>5711</v>
      </c>
      <c r="M1632" t="s">
        <v>6054</v>
      </c>
    </row>
    <row r="1633" spans="1:13">
      <c r="A1633">
        <v>101139704</v>
      </c>
      <c r="B1633" t="s">
        <v>127</v>
      </c>
      <c r="C1633" t="s">
        <v>8723</v>
      </c>
      <c r="D1633" t="s">
        <v>193</v>
      </c>
      <c r="E1633" t="s">
        <v>265</v>
      </c>
      <c r="F1633" s="33">
        <v>46015</v>
      </c>
      <c r="G1633" t="s">
        <v>8724</v>
      </c>
      <c r="H1633" t="s">
        <v>5805</v>
      </c>
      <c r="I1633" t="s">
        <v>5678</v>
      </c>
      <c r="J1633" t="s">
        <v>192</v>
      </c>
      <c r="K1633" t="s">
        <v>5748</v>
      </c>
      <c r="L1633" t="s">
        <v>5749</v>
      </c>
      <c r="M1633" t="s">
        <v>8725</v>
      </c>
    </row>
    <row r="1634" spans="1:13">
      <c r="A1634">
        <v>101139631</v>
      </c>
      <c r="B1634" t="s">
        <v>82</v>
      </c>
      <c r="C1634" t="s">
        <v>7535</v>
      </c>
      <c r="D1634" t="s">
        <v>131</v>
      </c>
      <c r="E1634" t="s">
        <v>131</v>
      </c>
      <c r="F1634" s="33">
        <v>46015</v>
      </c>
      <c r="G1634" t="s">
        <v>8726</v>
      </c>
      <c r="H1634" t="s">
        <v>5757</v>
      </c>
      <c r="I1634" t="s">
        <v>5678</v>
      </c>
      <c r="J1634" t="s">
        <v>136</v>
      </c>
      <c r="K1634" t="s">
        <v>5700</v>
      </c>
      <c r="L1634" t="s">
        <v>5701</v>
      </c>
      <c r="M1634" t="s">
        <v>7537</v>
      </c>
    </row>
    <row r="1635" spans="1:13">
      <c r="A1635">
        <v>101139969</v>
      </c>
      <c r="B1635" t="s">
        <v>5745</v>
      </c>
      <c r="C1635" t="s">
        <v>8246</v>
      </c>
      <c r="D1635" t="s">
        <v>221</v>
      </c>
      <c r="E1635" t="s">
        <v>221</v>
      </c>
      <c r="F1635" s="33">
        <v>46015</v>
      </c>
      <c r="G1635" t="s">
        <v>8727</v>
      </c>
      <c r="H1635" t="s">
        <v>6076</v>
      </c>
      <c r="I1635" t="s">
        <v>5678</v>
      </c>
      <c r="J1635" t="s">
        <v>247</v>
      </c>
      <c r="K1635" t="s">
        <v>5748</v>
      </c>
      <c r="L1635" t="s">
        <v>5773</v>
      </c>
      <c r="M1635" t="s">
        <v>8248</v>
      </c>
    </row>
    <row r="1636" spans="1:13">
      <c r="A1636">
        <v>101140154</v>
      </c>
      <c r="B1636" t="s">
        <v>204</v>
      </c>
      <c r="C1636" t="s">
        <v>8366</v>
      </c>
      <c r="D1636" t="s">
        <v>220</v>
      </c>
      <c r="E1636" t="s">
        <v>220</v>
      </c>
      <c r="F1636" s="33">
        <v>46015</v>
      </c>
      <c r="G1636" t="s">
        <v>8728</v>
      </c>
      <c r="H1636" t="s">
        <v>5722</v>
      </c>
      <c r="I1636" t="s">
        <v>5678</v>
      </c>
      <c r="J1636" t="s">
        <v>166</v>
      </c>
      <c r="K1636" t="s">
        <v>5700</v>
      </c>
      <c r="L1636" t="s">
        <v>5723</v>
      </c>
      <c r="M1636" t="s">
        <v>8368</v>
      </c>
    </row>
    <row r="1637" spans="1:13">
      <c r="A1637">
        <v>101138951</v>
      </c>
      <c r="B1637" t="s">
        <v>177</v>
      </c>
      <c r="C1637" t="s">
        <v>8729</v>
      </c>
      <c r="D1637" t="s">
        <v>86</v>
      </c>
      <c r="E1637" t="s">
        <v>86</v>
      </c>
      <c r="F1637" s="33">
        <v>46015</v>
      </c>
      <c r="G1637" t="s">
        <v>8730</v>
      </c>
      <c r="H1637" t="s">
        <v>6918</v>
      </c>
      <c r="I1637" t="s">
        <v>5678</v>
      </c>
      <c r="J1637" t="s">
        <v>46</v>
      </c>
      <c r="K1637" t="s">
        <v>5700</v>
      </c>
      <c r="L1637" t="s">
        <v>5733</v>
      </c>
      <c r="M1637" t="s">
        <v>8731</v>
      </c>
    </row>
    <row r="1638" spans="1:13">
      <c r="A1638">
        <v>101139829</v>
      </c>
      <c r="B1638" t="s">
        <v>82</v>
      </c>
      <c r="C1638" t="s">
        <v>8732</v>
      </c>
      <c r="D1638" t="s">
        <v>64</v>
      </c>
      <c r="E1638" t="s">
        <v>64</v>
      </c>
      <c r="F1638" s="33">
        <v>46015</v>
      </c>
      <c r="G1638" t="s">
        <v>8733</v>
      </c>
      <c r="H1638" t="s">
        <v>5705</v>
      </c>
      <c r="I1638" t="s">
        <v>326</v>
      </c>
      <c r="J1638" t="s">
        <v>70</v>
      </c>
      <c r="K1638" t="s">
        <v>5700</v>
      </c>
      <c r="L1638" t="s">
        <v>5701</v>
      </c>
      <c r="M1638" t="s">
        <v>8734</v>
      </c>
    </row>
    <row r="1639" spans="1:13">
      <c r="A1639">
        <v>101139514</v>
      </c>
      <c r="B1639" t="s">
        <v>5745</v>
      </c>
      <c r="C1639" t="s">
        <v>6283</v>
      </c>
      <c r="D1639" t="s">
        <v>221</v>
      </c>
      <c r="E1639" t="s">
        <v>221</v>
      </c>
      <c r="F1639" s="33">
        <v>46015</v>
      </c>
      <c r="G1639" t="s">
        <v>8735</v>
      </c>
      <c r="H1639" t="s">
        <v>5722</v>
      </c>
      <c r="I1639" t="s">
        <v>5678</v>
      </c>
      <c r="J1639" t="s">
        <v>247</v>
      </c>
      <c r="K1639" t="s">
        <v>5836</v>
      </c>
      <c r="L1639" t="s">
        <v>6126</v>
      </c>
      <c r="M1639" t="s">
        <v>6285</v>
      </c>
    </row>
    <row r="1640" spans="1:13">
      <c r="A1640">
        <v>101140215</v>
      </c>
      <c r="B1640" t="s">
        <v>177</v>
      </c>
      <c r="C1640" t="s">
        <v>7642</v>
      </c>
      <c r="D1640" t="s">
        <v>193</v>
      </c>
      <c r="E1640" t="s">
        <v>193</v>
      </c>
      <c r="F1640" s="33">
        <v>46015</v>
      </c>
      <c r="G1640" t="s">
        <v>8736</v>
      </c>
      <c r="H1640" t="s">
        <v>5799</v>
      </c>
      <c r="I1640" t="s">
        <v>5678</v>
      </c>
      <c r="J1640" t="s">
        <v>192</v>
      </c>
      <c r="K1640" t="s">
        <v>5778</v>
      </c>
      <c r="L1640" t="s">
        <v>182</v>
      </c>
      <c r="M1640" t="s">
        <v>7643</v>
      </c>
    </row>
    <row r="1641" spans="1:13">
      <c r="A1641">
        <v>101139953</v>
      </c>
      <c r="B1641" t="s">
        <v>5745</v>
      </c>
      <c r="C1641" t="s">
        <v>8737</v>
      </c>
      <c r="D1641" t="s">
        <v>265</v>
      </c>
      <c r="E1641" t="s">
        <v>265</v>
      </c>
      <c r="F1641" s="33">
        <v>46015</v>
      </c>
      <c r="G1641" t="s">
        <v>8738</v>
      </c>
      <c r="H1641" t="s">
        <v>5805</v>
      </c>
      <c r="I1641" t="s">
        <v>5678</v>
      </c>
      <c r="J1641" t="s">
        <v>192</v>
      </c>
      <c r="K1641" t="s">
        <v>5836</v>
      </c>
      <c r="L1641" t="s">
        <v>5837</v>
      </c>
      <c r="M1641" t="s">
        <v>8739</v>
      </c>
    </row>
    <row r="1642" spans="1:13">
      <c r="A1642">
        <v>101139821</v>
      </c>
      <c r="B1642" t="s">
        <v>5899</v>
      </c>
      <c r="C1642" t="s">
        <v>7528</v>
      </c>
      <c r="D1642" t="s">
        <v>131</v>
      </c>
      <c r="E1642" t="s">
        <v>131</v>
      </c>
      <c r="F1642" s="33">
        <v>46015</v>
      </c>
      <c r="G1642" t="s">
        <v>8696</v>
      </c>
      <c r="H1642" t="s">
        <v>5705</v>
      </c>
      <c r="I1642" t="s">
        <v>326</v>
      </c>
      <c r="J1642" t="s">
        <v>136</v>
      </c>
      <c r="K1642" t="s">
        <v>5700</v>
      </c>
      <c r="L1642" t="s">
        <v>5723</v>
      </c>
      <c r="M1642" t="s">
        <v>7530</v>
      </c>
    </row>
    <row r="1643" spans="1:13">
      <c r="A1643">
        <v>101140006</v>
      </c>
      <c r="B1643" t="s">
        <v>6070</v>
      </c>
      <c r="C1643" t="s">
        <v>6152</v>
      </c>
      <c r="D1643" t="s">
        <v>86</v>
      </c>
      <c r="E1643" t="s">
        <v>86</v>
      </c>
      <c r="F1643" s="33">
        <v>46015</v>
      </c>
      <c r="G1643" t="s">
        <v>8740</v>
      </c>
      <c r="H1643" t="s">
        <v>5757</v>
      </c>
      <c r="I1643" t="s">
        <v>5678</v>
      </c>
      <c r="J1643" t="s">
        <v>46</v>
      </c>
      <c r="K1643" t="s">
        <v>5778</v>
      </c>
      <c r="L1643" t="s">
        <v>182</v>
      </c>
      <c r="M1643" t="s">
        <v>6154</v>
      </c>
    </row>
    <row r="1644" spans="1:13">
      <c r="A1644">
        <v>101139824</v>
      </c>
      <c r="B1644" t="s">
        <v>5899</v>
      </c>
      <c r="C1644" t="s">
        <v>8741</v>
      </c>
      <c r="D1644" t="s">
        <v>131</v>
      </c>
      <c r="E1644" t="s">
        <v>131</v>
      </c>
      <c r="F1644" s="33">
        <v>46015</v>
      </c>
      <c r="G1644" t="s">
        <v>8742</v>
      </c>
      <c r="H1644" t="s">
        <v>5705</v>
      </c>
      <c r="I1644" t="s">
        <v>326</v>
      </c>
      <c r="J1644" t="s">
        <v>136</v>
      </c>
      <c r="K1644" t="s">
        <v>5700</v>
      </c>
      <c r="L1644" t="s">
        <v>5723</v>
      </c>
      <c r="M1644" t="s">
        <v>8743</v>
      </c>
    </row>
    <row r="1645" spans="1:13">
      <c r="A1645">
        <v>101140021</v>
      </c>
      <c r="B1645" t="s">
        <v>5745</v>
      </c>
      <c r="C1645" t="s">
        <v>8397</v>
      </c>
      <c r="D1645" t="s">
        <v>215</v>
      </c>
      <c r="E1645" t="s">
        <v>221</v>
      </c>
      <c r="F1645" s="33">
        <v>46015</v>
      </c>
      <c r="G1645" t="s">
        <v>8744</v>
      </c>
      <c r="H1645" t="s">
        <v>5805</v>
      </c>
      <c r="I1645" t="s">
        <v>5678</v>
      </c>
      <c r="J1645" t="s">
        <v>247</v>
      </c>
      <c r="K1645" t="s">
        <v>5748</v>
      </c>
      <c r="L1645" t="s">
        <v>5749</v>
      </c>
      <c r="M1645" t="s">
        <v>8399</v>
      </c>
    </row>
    <row r="1646" spans="1:13">
      <c r="A1646">
        <v>101139952</v>
      </c>
      <c r="B1646" t="s">
        <v>5745</v>
      </c>
      <c r="C1646" t="s">
        <v>8469</v>
      </c>
      <c r="D1646" t="s">
        <v>221</v>
      </c>
      <c r="E1646" t="s">
        <v>221</v>
      </c>
      <c r="F1646" s="33">
        <v>46015</v>
      </c>
      <c r="G1646" t="s">
        <v>8745</v>
      </c>
      <c r="H1646" t="s">
        <v>67</v>
      </c>
      <c r="I1646" t="s">
        <v>5678</v>
      </c>
      <c r="J1646" t="s">
        <v>247</v>
      </c>
      <c r="K1646" t="s">
        <v>5748</v>
      </c>
      <c r="L1646" t="s">
        <v>5773</v>
      </c>
      <c r="M1646" t="s">
        <v>8471</v>
      </c>
    </row>
    <row r="1647" spans="1:13">
      <c r="A1647">
        <v>101139519</v>
      </c>
      <c r="B1647" t="s">
        <v>34</v>
      </c>
      <c r="C1647" t="s">
        <v>6740</v>
      </c>
      <c r="D1647" t="s">
        <v>64</v>
      </c>
      <c r="E1647" t="s">
        <v>64</v>
      </c>
      <c r="F1647" s="33">
        <v>46015</v>
      </c>
      <c r="G1647" t="s">
        <v>8746</v>
      </c>
      <c r="H1647" t="s">
        <v>8078</v>
      </c>
      <c r="I1647" t="s">
        <v>5678</v>
      </c>
      <c r="J1647" t="s">
        <v>70</v>
      </c>
      <c r="K1647" t="s">
        <v>5728</v>
      </c>
      <c r="L1647" t="s">
        <v>5729</v>
      </c>
      <c r="M1647" t="s">
        <v>6742</v>
      </c>
    </row>
    <row r="1648" spans="1:13">
      <c r="A1648">
        <v>101139985</v>
      </c>
      <c r="B1648" t="s">
        <v>5745</v>
      </c>
      <c r="C1648" t="s">
        <v>7680</v>
      </c>
      <c r="D1648" t="s">
        <v>64</v>
      </c>
      <c r="E1648" t="s">
        <v>215</v>
      </c>
      <c r="F1648" s="33">
        <v>46015</v>
      </c>
      <c r="G1648" t="s">
        <v>8747</v>
      </c>
      <c r="H1648" t="s">
        <v>5805</v>
      </c>
      <c r="I1648" t="s">
        <v>5678</v>
      </c>
      <c r="J1648" t="s">
        <v>70</v>
      </c>
      <c r="K1648" t="s">
        <v>5836</v>
      </c>
      <c r="L1648" t="s">
        <v>6126</v>
      </c>
      <c r="M1648" t="s">
        <v>7682</v>
      </c>
    </row>
    <row r="1649" spans="1:13">
      <c r="A1649">
        <v>101139823</v>
      </c>
      <c r="B1649" t="s">
        <v>5899</v>
      </c>
      <c r="C1649" t="s">
        <v>8748</v>
      </c>
      <c r="D1649" t="s">
        <v>131</v>
      </c>
      <c r="E1649" t="s">
        <v>131</v>
      </c>
      <c r="F1649" s="33">
        <v>46015</v>
      </c>
      <c r="G1649" t="s">
        <v>8696</v>
      </c>
      <c r="H1649" t="s">
        <v>5705</v>
      </c>
      <c r="I1649" t="s">
        <v>326</v>
      </c>
      <c r="J1649" t="s">
        <v>136</v>
      </c>
      <c r="K1649" t="s">
        <v>5700</v>
      </c>
      <c r="L1649" t="s">
        <v>5723</v>
      </c>
      <c r="M1649" t="s">
        <v>8749</v>
      </c>
    </row>
    <row r="1650" spans="1:13">
      <c r="A1650">
        <v>101139521</v>
      </c>
      <c r="B1650" t="s">
        <v>5745</v>
      </c>
      <c r="C1650" t="s">
        <v>8750</v>
      </c>
      <c r="D1650" t="s">
        <v>221</v>
      </c>
      <c r="E1650" t="s">
        <v>221</v>
      </c>
      <c r="F1650" s="33">
        <v>46014</v>
      </c>
      <c r="G1650" t="s">
        <v>8751</v>
      </c>
      <c r="H1650" t="s">
        <v>67</v>
      </c>
      <c r="I1650" t="s">
        <v>5678</v>
      </c>
      <c r="J1650" t="s">
        <v>247</v>
      </c>
      <c r="K1650" t="s">
        <v>5748</v>
      </c>
      <c r="L1650" t="s">
        <v>5773</v>
      </c>
      <c r="M1650" t="s">
        <v>8752</v>
      </c>
    </row>
    <row r="1651" spans="1:13">
      <c r="A1651">
        <v>101139474</v>
      </c>
      <c r="B1651" t="s">
        <v>34</v>
      </c>
      <c r="C1651" t="s">
        <v>8753</v>
      </c>
      <c r="D1651" t="s">
        <v>39</v>
      </c>
      <c r="E1651" t="s">
        <v>39</v>
      </c>
      <c r="F1651" s="33">
        <v>46014</v>
      </c>
      <c r="G1651" t="s">
        <v>8754</v>
      </c>
      <c r="H1651" t="s">
        <v>67</v>
      </c>
      <c r="I1651" t="s">
        <v>5678</v>
      </c>
      <c r="J1651" t="s">
        <v>46</v>
      </c>
      <c r="K1651" t="s">
        <v>5728</v>
      </c>
      <c r="L1651" t="s">
        <v>5729</v>
      </c>
      <c r="M1651" t="s">
        <v>8755</v>
      </c>
    </row>
    <row r="1652" spans="1:13">
      <c r="A1652">
        <v>101139359</v>
      </c>
      <c r="B1652" t="s">
        <v>6860</v>
      </c>
      <c r="C1652" t="s">
        <v>6870</v>
      </c>
      <c r="D1652" t="s">
        <v>131</v>
      </c>
      <c r="E1652" t="s">
        <v>131</v>
      </c>
      <c r="F1652" s="33">
        <v>46014</v>
      </c>
      <c r="G1652" t="s">
        <v>8756</v>
      </c>
      <c r="H1652" t="s">
        <v>5777</v>
      </c>
      <c r="I1652" t="s">
        <v>5678</v>
      </c>
      <c r="J1652" t="s">
        <v>136</v>
      </c>
      <c r="K1652" t="s">
        <v>5700</v>
      </c>
      <c r="L1652" t="s">
        <v>5733</v>
      </c>
      <c r="M1652" t="s">
        <v>6872</v>
      </c>
    </row>
    <row r="1653" spans="1:13">
      <c r="A1653">
        <v>101139471</v>
      </c>
      <c r="B1653" t="s">
        <v>34</v>
      </c>
      <c r="C1653" t="s">
        <v>7912</v>
      </c>
      <c r="D1653" t="s">
        <v>39</v>
      </c>
      <c r="E1653" t="s">
        <v>99</v>
      </c>
      <c r="F1653" s="33">
        <v>46014</v>
      </c>
      <c r="G1653" t="s">
        <v>8757</v>
      </c>
      <c r="H1653" t="s">
        <v>5727</v>
      </c>
      <c r="I1653" t="s">
        <v>5678</v>
      </c>
      <c r="J1653" t="s">
        <v>46</v>
      </c>
      <c r="K1653" t="s">
        <v>5728</v>
      </c>
      <c r="L1653" t="s">
        <v>5729</v>
      </c>
      <c r="M1653" t="s">
        <v>7914</v>
      </c>
    </row>
    <row r="1654" spans="1:13">
      <c r="A1654">
        <v>101137862</v>
      </c>
      <c r="B1654" t="s">
        <v>73</v>
      </c>
      <c r="C1654" t="s">
        <v>8758</v>
      </c>
      <c r="D1654" t="s">
        <v>64</v>
      </c>
      <c r="E1654" t="s">
        <v>64</v>
      </c>
      <c r="F1654" s="33">
        <v>46014</v>
      </c>
      <c r="G1654" t="s">
        <v>8759</v>
      </c>
      <c r="H1654" t="s">
        <v>5912</v>
      </c>
      <c r="I1654" t="s">
        <v>5678</v>
      </c>
      <c r="J1654" t="s">
        <v>70</v>
      </c>
      <c r="K1654" t="s">
        <v>5738</v>
      </c>
      <c r="L1654" t="s">
        <v>5739</v>
      </c>
      <c r="M1654" t="s">
        <v>8760</v>
      </c>
    </row>
    <row r="1655" spans="1:13">
      <c r="A1655">
        <v>101139572</v>
      </c>
      <c r="B1655" t="s">
        <v>204</v>
      </c>
      <c r="C1655" t="s">
        <v>8324</v>
      </c>
      <c r="D1655" t="s">
        <v>226</v>
      </c>
      <c r="E1655" t="s">
        <v>226</v>
      </c>
      <c r="F1655" s="33">
        <v>46014</v>
      </c>
      <c r="G1655" t="s">
        <v>8761</v>
      </c>
      <c r="H1655" t="s">
        <v>5757</v>
      </c>
      <c r="I1655" t="s">
        <v>5678</v>
      </c>
      <c r="J1655" t="s">
        <v>136</v>
      </c>
      <c r="K1655" t="s">
        <v>5700</v>
      </c>
      <c r="L1655" t="s">
        <v>5701</v>
      </c>
      <c r="M1655" t="s">
        <v>8325</v>
      </c>
    </row>
    <row r="1656" spans="1:13">
      <c r="A1656">
        <v>101138938</v>
      </c>
      <c r="B1656" t="s">
        <v>34</v>
      </c>
      <c r="C1656" t="s">
        <v>7369</v>
      </c>
      <c r="D1656" t="s">
        <v>153</v>
      </c>
      <c r="E1656" t="s">
        <v>153</v>
      </c>
      <c r="F1656" s="33">
        <v>46014</v>
      </c>
      <c r="G1656" t="s">
        <v>8762</v>
      </c>
      <c r="H1656" t="s">
        <v>5777</v>
      </c>
      <c r="I1656" t="s">
        <v>5678</v>
      </c>
      <c r="J1656" t="s">
        <v>70</v>
      </c>
      <c r="K1656" t="s">
        <v>5728</v>
      </c>
      <c r="L1656" t="s">
        <v>5729</v>
      </c>
      <c r="M1656" t="s">
        <v>7371</v>
      </c>
    </row>
    <row r="1657" spans="1:13">
      <c r="A1657">
        <v>101139383</v>
      </c>
      <c r="B1657" t="s">
        <v>5978</v>
      </c>
      <c r="C1657" t="s">
        <v>6063</v>
      </c>
      <c r="D1657" t="s">
        <v>86</v>
      </c>
      <c r="E1657" t="s">
        <v>86</v>
      </c>
      <c r="F1657" s="33">
        <v>46014</v>
      </c>
      <c r="G1657" t="s">
        <v>8763</v>
      </c>
      <c r="H1657" t="s">
        <v>8764</v>
      </c>
      <c r="I1657" t="s">
        <v>5678</v>
      </c>
      <c r="J1657" t="s">
        <v>46</v>
      </c>
      <c r="K1657" t="s">
        <v>5778</v>
      </c>
      <c r="L1657" t="s">
        <v>5981</v>
      </c>
      <c r="M1657" t="s">
        <v>6065</v>
      </c>
    </row>
    <row r="1658" spans="1:13">
      <c r="A1658">
        <v>101139391</v>
      </c>
      <c r="B1658" t="s">
        <v>5862</v>
      </c>
      <c r="C1658" t="s">
        <v>7519</v>
      </c>
      <c r="D1658" t="s">
        <v>86</v>
      </c>
      <c r="E1658" t="s">
        <v>119</v>
      </c>
      <c r="F1658" s="33">
        <v>46014</v>
      </c>
      <c r="G1658" t="s">
        <v>8765</v>
      </c>
      <c r="H1658" t="s">
        <v>6103</v>
      </c>
      <c r="I1658" t="s">
        <v>5678</v>
      </c>
      <c r="J1658" t="s">
        <v>46</v>
      </c>
      <c r="K1658" t="s">
        <v>5700</v>
      </c>
      <c r="L1658" t="s">
        <v>5701</v>
      </c>
      <c r="M1658" t="s">
        <v>7520</v>
      </c>
    </row>
    <row r="1659" spans="1:13">
      <c r="A1659">
        <v>101139532</v>
      </c>
      <c r="B1659" t="s">
        <v>73</v>
      </c>
      <c r="C1659" t="s">
        <v>336</v>
      </c>
      <c r="D1659" t="s">
        <v>39</v>
      </c>
      <c r="E1659" t="s">
        <v>39</v>
      </c>
      <c r="F1659" s="33">
        <v>46014</v>
      </c>
      <c r="G1659" t="s">
        <v>8766</v>
      </c>
      <c r="H1659" t="s">
        <v>5912</v>
      </c>
      <c r="I1659" t="s">
        <v>5678</v>
      </c>
      <c r="J1659" t="s">
        <v>46</v>
      </c>
      <c r="K1659" t="s">
        <v>5738</v>
      </c>
      <c r="L1659" t="s">
        <v>5739</v>
      </c>
      <c r="M1659" t="s">
        <v>8767</v>
      </c>
    </row>
    <row r="1660" spans="1:13">
      <c r="A1660">
        <v>101139478</v>
      </c>
      <c r="B1660" t="s">
        <v>73</v>
      </c>
      <c r="C1660" t="s">
        <v>6989</v>
      </c>
      <c r="D1660" t="s">
        <v>265</v>
      </c>
      <c r="E1660" t="s">
        <v>265</v>
      </c>
      <c r="F1660" s="33">
        <v>46014</v>
      </c>
      <c r="G1660" t="s">
        <v>8768</v>
      </c>
      <c r="H1660" t="s">
        <v>67</v>
      </c>
      <c r="I1660" t="s">
        <v>5678</v>
      </c>
      <c r="J1660" t="s">
        <v>192</v>
      </c>
      <c r="K1660" t="s">
        <v>5748</v>
      </c>
      <c r="L1660" t="s">
        <v>5773</v>
      </c>
      <c r="M1660" t="s">
        <v>6991</v>
      </c>
    </row>
    <row r="1661" spans="1:13">
      <c r="A1661">
        <v>101138996</v>
      </c>
      <c r="B1661" t="s">
        <v>127</v>
      </c>
      <c r="C1661" t="s">
        <v>128</v>
      </c>
      <c r="D1661" t="s">
        <v>131</v>
      </c>
      <c r="E1661" t="s">
        <v>131</v>
      </c>
      <c r="F1661" s="33">
        <v>46014</v>
      </c>
      <c r="G1661" t="s">
        <v>8769</v>
      </c>
      <c r="H1661" t="s">
        <v>5727</v>
      </c>
      <c r="I1661" t="s">
        <v>5678</v>
      </c>
      <c r="J1661" t="s">
        <v>136</v>
      </c>
      <c r="K1661" t="s">
        <v>5748</v>
      </c>
      <c r="L1661" t="s">
        <v>5749</v>
      </c>
      <c r="M1661" t="s">
        <v>135</v>
      </c>
    </row>
    <row r="1662" spans="1:13">
      <c r="A1662">
        <v>101139511</v>
      </c>
      <c r="B1662" t="s">
        <v>5745</v>
      </c>
      <c r="C1662" t="s">
        <v>6259</v>
      </c>
      <c r="D1662" t="s">
        <v>221</v>
      </c>
      <c r="E1662" t="s">
        <v>221</v>
      </c>
      <c r="F1662" s="33">
        <v>46014</v>
      </c>
      <c r="G1662" t="s">
        <v>8770</v>
      </c>
      <c r="H1662" t="s">
        <v>5969</v>
      </c>
      <c r="I1662" t="s">
        <v>5678</v>
      </c>
      <c r="J1662" t="s">
        <v>247</v>
      </c>
      <c r="K1662" t="s">
        <v>5748</v>
      </c>
      <c r="L1662" t="s">
        <v>5749</v>
      </c>
      <c r="M1662" t="s">
        <v>6260</v>
      </c>
    </row>
    <row r="1663" spans="1:13">
      <c r="A1663">
        <v>101139537</v>
      </c>
      <c r="B1663" t="s">
        <v>34</v>
      </c>
      <c r="C1663" t="s">
        <v>8771</v>
      </c>
      <c r="D1663" t="s">
        <v>104</v>
      </c>
      <c r="E1663" t="s">
        <v>104</v>
      </c>
      <c r="F1663" s="33">
        <v>46014</v>
      </c>
      <c r="G1663" t="s">
        <v>8772</v>
      </c>
      <c r="H1663" t="s">
        <v>5805</v>
      </c>
      <c r="I1663" t="s">
        <v>5678</v>
      </c>
      <c r="J1663" t="s">
        <v>70</v>
      </c>
      <c r="K1663" t="s">
        <v>5738</v>
      </c>
      <c r="L1663" t="s">
        <v>5739</v>
      </c>
      <c r="M1663" t="s">
        <v>8773</v>
      </c>
    </row>
    <row r="1664" spans="1:13">
      <c r="A1664">
        <v>101139526</v>
      </c>
      <c r="B1664" t="s">
        <v>8495</v>
      </c>
      <c r="C1664" t="s">
        <v>8496</v>
      </c>
      <c r="D1664" t="s">
        <v>220</v>
      </c>
      <c r="E1664" t="s">
        <v>220</v>
      </c>
      <c r="F1664" s="33">
        <v>46014</v>
      </c>
      <c r="G1664" t="s">
        <v>8774</v>
      </c>
      <c r="H1664" t="s">
        <v>5799</v>
      </c>
      <c r="I1664" t="s">
        <v>5678</v>
      </c>
      <c r="J1664" t="s">
        <v>166</v>
      </c>
      <c r="K1664" t="s">
        <v>5700</v>
      </c>
      <c r="L1664" t="s">
        <v>5701</v>
      </c>
      <c r="M1664" t="s">
        <v>8498</v>
      </c>
    </row>
    <row r="1665" spans="1:13">
      <c r="A1665">
        <v>101138408</v>
      </c>
      <c r="B1665" t="s">
        <v>34</v>
      </c>
      <c r="C1665" t="s">
        <v>6776</v>
      </c>
      <c r="D1665" t="s">
        <v>131</v>
      </c>
      <c r="E1665" t="s">
        <v>131</v>
      </c>
      <c r="F1665" s="33">
        <v>46014</v>
      </c>
      <c r="G1665" t="s">
        <v>8775</v>
      </c>
      <c r="H1665" t="s">
        <v>6076</v>
      </c>
      <c r="I1665" t="s">
        <v>5678</v>
      </c>
      <c r="J1665" t="s">
        <v>136</v>
      </c>
      <c r="K1665" t="s">
        <v>5728</v>
      </c>
      <c r="L1665" t="s">
        <v>5729</v>
      </c>
      <c r="M1665" t="s">
        <v>6778</v>
      </c>
    </row>
    <row r="1666" spans="1:13">
      <c r="A1666">
        <v>101139475</v>
      </c>
      <c r="B1666" t="s">
        <v>34</v>
      </c>
      <c r="C1666" t="s">
        <v>8663</v>
      </c>
      <c r="D1666" t="s">
        <v>39</v>
      </c>
      <c r="E1666" t="s">
        <v>39</v>
      </c>
      <c r="F1666" s="33">
        <v>46014</v>
      </c>
      <c r="G1666" t="s">
        <v>8776</v>
      </c>
      <c r="H1666" t="s">
        <v>67</v>
      </c>
      <c r="I1666" t="s">
        <v>5678</v>
      </c>
      <c r="J1666" t="s">
        <v>46</v>
      </c>
      <c r="K1666" t="s">
        <v>5728</v>
      </c>
      <c r="L1666" t="s">
        <v>5729</v>
      </c>
      <c r="M1666" t="s">
        <v>8665</v>
      </c>
    </row>
    <row r="1667" spans="1:13">
      <c r="A1667">
        <v>101139529</v>
      </c>
      <c r="B1667" t="s">
        <v>73</v>
      </c>
      <c r="C1667" t="s">
        <v>6018</v>
      </c>
      <c r="D1667" t="s">
        <v>39</v>
      </c>
      <c r="E1667" t="s">
        <v>39</v>
      </c>
      <c r="F1667" s="33">
        <v>46014</v>
      </c>
      <c r="G1667" t="s">
        <v>8777</v>
      </c>
      <c r="H1667" t="s">
        <v>5727</v>
      </c>
      <c r="I1667" t="s">
        <v>5678</v>
      </c>
      <c r="J1667" t="s">
        <v>46</v>
      </c>
      <c r="K1667" t="s">
        <v>5728</v>
      </c>
      <c r="L1667" t="s">
        <v>5729</v>
      </c>
      <c r="M1667" t="s">
        <v>6020</v>
      </c>
    </row>
    <row r="1668" spans="1:13">
      <c r="A1668">
        <v>101139535</v>
      </c>
      <c r="B1668" t="s">
        <v>5935</v>
      </c>
      <c r="C1668" t="s">
        <v>5936</v>
      </c>
      <c r="D1668" t="s">
        <v>131</v>
      </c>
      <c r="E1668" t="s">
        <v>131</v>
      </c>
      <c r="F1668" s="33">
        <v>46014</v>
      </c>
      <c r="G1668" t="s">
        <v>8778</v>
      </c>
      <c r="H1668" t="s">
        <v>6171</v>
      </c>
      <c r="I1668" t="s">
        <v>5678</v>
      </c>
      <c r="J1668" t="s">
        <v>136</v>
      </c>
      <c r="K1668" t="s">
        <v>5700</v>
      </c>
      <c r="L1668" t="s">
        <v>5701</v>
      </c>
      <c r="M1668" t="s">
        <v>5938</v>
      </c>
    </row>
    <row r="1669" spans="1:13">
      <c r="A1669">
        <v>101138519</v>
      </c>
      <c r="B1669" t="s">
        <v>82</v>
      </c>
      <c r="C1669" t="s">
        <v>7416</v>
      </c>
      <c r="D1669" t="s">
        <v>193</v>
      </c>
      <c r="E1669" t="s">
        <v>193</v>
      </c>
      <c r="F1669" s="33">
        <v>46014</v>
      </c>
      <c r="G1669" t="s">
        <v>8779</v>
      </c>
      <c r="H1669" t="s">
        <v>6918</v>
      </c>
      <c r="I1669" t="s">
        <v>5678</v>
      </c>
      <c r="J1669" t="s">
        <v>192</v>
      </c>
      <c r="K1669" t="s">
        <v>5711</v>
      </c>
      <c r="L1669" t="s">
        <v>5711</v>
      </c>
      <c r="M1669" t="s">
        <v>7418</v>
      </c>
    </row>
    <row r="1670" spans="1:13">
      <c r="A1670">
        <v>101139378</v>
      </c>
      <c r="B1670" t="s">
        <v>177</v>
      </c>
      <c r="C1670" t="s">
        <v>6356</v>
      </c>
      <c r="D1670" t="s">
        <v>161</v>
      </c>
      <c r="E1670" t="s">
        <v>161</v>
      </c>
      <c r="F1670" s="33">
        <v>46014</v>
      </c>
      <c r="G1670" t="s">
        <v>8780</v>
      </c>
      <c r="H1670" t="s">
        <v>6103</v>
      </c>
      <c r="I1670" t="s">
        <v>5678</v>
      </c>
      <c r="J1670" t="s">
        <v>166</v>
      </c>
      <c r="K1670" t="s">
        <v>5778</v>
      </c>
      <c r="L1670" t="s">
        <v>182</v>
      </c>
      <c r="M1670" t="s">
        <v>6358</v>
      </c>
    </row>
    <row r="1671" spans="1:13">
      <c r="A1671">
        <v>101139686</v>
      </c>
      <c r="B1671" t="s">
        <v>34</v>
      </c>
      <c r="C1671" t="s">
        <v>5880</v>
      </c>
      <c r="D1671" t="s">
        <v>64</v>
      </c>
      <c r="E1671" t="s">
        <v>64</v>
      </c>
      <c r="F1671" s="33">
        <v>46014</v>
      </c>
      <c r="G1671" t="s">
        <v>8781</v>
      </c>
      <c r="H1671" t="s">
        <v>5777</v>
      </c>
      <c r="I1671" t="s">
        <v>5678</v>
      </c>
      <c r="J1671" t="s">
        <v>70</v>
      </c>
      <c r="K1671" t="s">
        <v>5728</v>
      </c>
      <c r="L1671" t="s">
        <v>5729</v>
      </c>
      <c r="M1671" t="s">
        <v>5882</v>
      </c>
    </row>
    <row r="1672" spans="1:13">
      <c r="A1672">
        <v>101138951</v>
      </c>
      <c r="B1672" t="s">
        <v>177</v>
      </c>
      <c r="C1672" t="s">
        <v>8729</v>
      </c>
      <c r="D1672" t="s">
        <v>86</v>
      </c>
      <c r="E1672" t="s">
        <v>86</v>
      </c>
      <c r="F1672" s="33">
        <v>46014</v>
      </c>
      <c r="G1672" t="s">
        <v>8782</v>
      </c>
      <c r="H1672" t="s">
        <v>6918</v>
      </c>
      <c r="I1672" t="s">
        <v>5678</v>
      </c>
      <c r="J1672" t="s">
        <v>46</v>
      </c>
      <c r="K1672" t="s">
        <v>5700</v>
      </c>
      <c r="L1672" t="s">
        <v>5733</v>
      </c>
      <c r="M1672" t="s">
        <v>8731</v>
      </c>
    </row>
    <row r="1673" spans="1:13">
      <c r="A1673">
        <v>101139684</v>
      </c>
      <c r="B1673" t="s">
        <v>34</v>
      </c>
      <c r="C1673" t="s">
        <v>6963</v>
      </c>
      <c r="D1673" t="s">
        <v>39</v>
      </c>
      <c r="E1673" t="s">
        <v>99</v>
      </c>
      <c r="F1673" s="33">
        <v>46014</v>
      </c>
      <c r="G1673" t="s">
        <v>8783</v>
      </c>
      <c r="H1673" t="s">
        <v>5777</v>
      </c>
      <c r="I1673" t="s">
        <v>5678</v>
      </c>
      <c r="J1673" t="s">
        <v>46</v>
      </c>
      <c r="K1673" t="s">
        <v>5738</v>
      </c>
      <c r="L1673" t="s">
        <v>5739</v>
      </c>
      <c r="M1673" t="s">
        <v>6965</v>
      </c>
    </row>
    <row r="1674" spans="1:13">
      <c r="A1674">
        <v>101131177</v>
      </c>
      <c r="B1674" t="s">
        <v>34</v>
      </c>
      <c r="C1674" t="s">
        <v>391</v>
      </c>
      <c r="D1674" t="s">
        <v>238</v>
      </c>
      <c r="E1674" t="s">
        <v>238</v>
      </c>
      <c r="F1674" s="33">
        <v>46014</v>
      </c>
      <c r="G1674" t="s">
        <v>8784</v>
      </c>
      <c r="H1674" t="s">
        <v>6404</v>
      </c>
      <c r="I1674" t="s">
        <v>353</v>
      </c>
      <c r="J1674" t="s">
        <v>136</v>
      </c>
      <c r="K1674" t="s">
        <v>5728</v>
      </c>
      <c r="L1674" t="s">
        <v>5729</v>
      </c>
      <c r="M1674" t="s">
        <v>5815</v>
      </c>
    </row>
    <row r="1675" spans="1:13">
      <c r="A1675">
        <v>101139495</v>
      </c>
      <c r="B1675" t="s">
        <v>34</v>
      </c>
      <c r="C1675" t="s">
        <v>7945</v>
      </c>
      <c r="D1675" t="s">
        <v>119</v>
      </c>
      <c r="E1675" t="s">
        <v>119</v>
      </c>
      <c r="F1675" s="33">
        <v>46014</v>
      </c>
      <c r="G1675" t="s">
        <v>8785</v>
      </c>
      <c r="H1675" t="s">
        <v>67</v>
      </c>
      <c r="I1675" t="s">
        <v>5678</v>
      </c>
      <c r="J1675" t="s">
        <v>46</v>
      </c>
      <c r="K1675" t="s">
        <v>5728</v>
      </c>
      <c r="L1675" t="s">
        <v>5729</v>
      </c>
      <c r="M1675" t="s">
        <v>7947</v>
      </c>
    </row>
    <row r="1676" spans="1:13">
      <c r="A1676">
        <v>101139518</v>
      </c>
      <c r="B1676" t="s">
        <v>34</v>
      </c>
      <c r="C1676" t="s">
        <v>6095</v>
      </c>
      <c r="D1676" t="s">
        <v>226</v>
      </c>
      <c r="E1676" t="s">
        <v>226</v>
      </c>
      <c r="F1676" s="33">
        <v>46014</v>
      </c>
      <c r="G1676" t="s">
        <v>8786</v>
      </c>
      <c r="H1676" t="s">
        <v>5727</v>
      </c>
      <c r="I1676" t="s">
        <v>5678</v>
      </c>
      <c r="J1676" t="s">
        <v>136</v>
      </c>
      <c r="K1676" t="s">
        <v>5728</v>
      </c>
      <c r="L1676" t="s">
        <v>5729</v>
      </c>
      <c r="M1676" t="s">
        <v>6097</v>
      </c>
    </row>
    <row r="1677" spans="1:13">
      <c r="A1677">
        <v>101118571</v>
      </c>
      <c r="B1677" t="s">
        <v>6270</v>
      </c>
      <c r="C1677" t="s">
        <v>7337</v>
      </c>
      <c r="D1677" t="s">
        <v>104</v>
      </c>
      <c r="E1677" t="s">
        <v>104</v>
      </c>
      <c r="F1677" s="33">
        <v>46014</v>
      </c>
      <c r="G1677" t="s">
        <v>8787</v>
      </c>
      <c r="H1677" t="s">
        <v>5705</v>
      </c>
      <c r="I1677" t="s">
        <v>326</v>
      </c>
      <c r="J1677" t="s">
        <v>70</v>
      </c>
      <c r="K1677" t="s">
        <v>5800</v>
      </c>
      <c r="L1677" t="s">
        <v>5801</v>
      </c>
      <c r="M1677" t="s">
        <v>7339</v>
      </c>
    </row>
    <row r="1678" spans="1:13">
      <c r="A1678">
        <v>101139893</v>
      </c>
      <c r="B1678" t="s">
        <v>204</v>
      </c>
      <c r="C1678" t="s">
        <v>6875</v>
      </c>
      <c r="D1678" t="s">
        <v>265</v>
      </c>
      <c r="E1678" t="s">
        <v>265</v>
      </c>
      <c r="F1678" s="33">
        <v>46014</v>
      </c>
      <c r="G1678" t="s">
        <v>8788</v>
      </c>
      <c r="H1678" t="s">
        <v>6103</v>
      </c>
      <c r="I1678" t="s">
        <v>5678</v>
      </c>
      <c r="J1678" t="s">
        <v>192</v>
      </c>
      <c r="K1678" t="s">
        <v>5711</v>
      </c>
      <c r="L1678" t="s">
        <v>5711</v>
      </c>
      <c r="M1678" t="s">
        <v>6876</v>
      </c>
    </row>
    <row r="1679" spans="1:13">
      <c r="A1679">
        <v>101139553</v>
      </c>
      <c r="B1679" t="s">
        <v>5745</v>
      </c>
      <c r="C1679" t="s">
        <v>8789</v>
      </c>
      <c r="D1679" t="s">
        <v>238</v>
      </c>
      <c r="E1679" t="s">
        <v>238</v>
      </c>
      <c r="F1679" s="33">
        <v>46014</v>
      </c>
      <c r="G1679" t="s">
        <v>8790</v>
      </c>
      <c r="H1679" t="s">
        <v>67</v>
      </c>
      <c r="I1679" t="s">
        <v>5678</v>
      </c>
      <c r="J1679" t="s">
        <v>136</v>
      </c>
      <c r="K1679" t="s">
        <v>5836</v>
      </c>
      <c r="L1679" t="s">
        <v>6126</v>
      </c>
      <c r="M1679" t="s">
        <v>8791</v>
      </c>
    </row>
    <row r="1680" spans="1:13">
      <c r="A1680">
        <v>101139688</v>
      </c>
      <c r="B1680" t="s">
        <v>34</v>
      </c>
      <c r="C1680" t="s">
        <v>5964</v>
      </c>
      <c r="D1680" t="s">
        <v>104</v>
      </c>
      <c r="E1680" t="s">
        <v>104</v>
      </c>
      <c r="F1680" s="33">
        <v>46014</v>
      </c>
      <c r="G1680" t="s">
        <v>8792</v>
      </c>
      <c r="H1680" t="s">
        <v>67</v>
      </c>
      <c r="I1680" t="s">
        <v>5678</v>
      </c>
      <c r="J1680" t="s">
        <v>70</v>
      </c>
      <c r="K1680" t="s">
        <v>5728</v>
      </c>
      <c r="L1680" t="s">
        <v>5729</v>
      </c>
      <c r="M1680" t="s">
        <v>5966</v>
      </c>
    </row>
    <row r="1681" spans="1:13">
      <c r="A1681">
        <v>101139869</v>
      </c>
      <c r="B1681" t="s">
        <v>5862</v>
      </c>
      <c r="C1681" t="s">
        <v>7519</v>
      </c>
      <c r="D1681" t="s">
        <v>86</v>
      </c>
      <c r="E1681" t="s">
        <v>119</v>
      </c>
      <c r="F1681" s="33">
        <v>46014</v>
      </c>
      <c r="G1681" t="s">
        <v>8793</v>
      </c>
      <c r="H1681" t="s">
        <v>5912</v>
      </c>
      <c r="I1681" t="s">
        <v>5678</v>
      </c>
      <c r="J1681" t="s">
        <v>46</v>
      </c>
      <c r="K1681" t="s">
        <v>5700</v>
      </c>
      <c r="L1681" t="s">
        <v>5701</v>
      </c>
      <c r="M1681" t="s">
        <v>7520</v>
      </c>
    </row>
    <row r="1682" spans="1:13">
      <c r="A1682">
        <v>101139664</v>
      </c>
      <c r="B1682" t="s">
        <v>73</v>
      </c>
      <c r="C1682" t="s">
        <v>7623</v>
      </c>
      <c r="D1682" t="s">
        <v>221</v>
      </c>
      <c r="E1682" t="s">
        <v>221</v>
      </c>
      <c r="F1682" s="33">
        <v>46014</v>
      </c>
      <c r="G1682" t="s">
        <v>8794</v>
      </c>
      <c r="H1682" t="s">
        <v>67</v>
      </c>
      <c r="I1682" t="s">
        <v>5678</v>
      </c>
      <c r="J1682" t="s">
        <v>247</v>
      </c>
      <c r="K1682" t="s">
        <v>5748</v>
      </c>
      <c r="L1682" t="s">
        <v>5773</v>
      </c>
      <c r="M1682" t="s">
        <v>7625</v>
      </c>
    </row>
    <row r="1683" spans="1:13">
      <c r="A1683">
        <v>101139495</v>
      </c>
      <c r="B1683" t="s">
        <v>34</v>
      </c>
      <c r="C1683" t="s">
        <v>7945</v>
      </c>
      <c r="D1683" t="s">
        <v>119</v>
      </c>
      <c r="E1683" t="s">
        <v>119</v>
      </c>
      <c r="F1683" s="33">
        <v>46014</v>
      </c>
      <c r="G1683" t="s">
        <v>8795</v>
      </c>
      <c r="H1683" t="s">
        <v>67</v>
      </c>
      <c r="I1683" t="s">
        <v>5678</v>
      </c>
      <c r="J1683" t="s">
        <v>46</v>
      </c>
      <c r="K1683" t="s">
        <v>5728</v>
      </c>
      <c r="L1683" t="s">
        <v>5729</v>
      </c>
      <c r="M1683" t="s">
        <v>7947</v>
      </c>
    </row>
    <row r="1684" spans="1:13">
      <c r="A1684">
        <v>101139647</v>
      </c>
      <c r="B1684" t="s">
        <v>34</v>
      </c>
      <c r="C1684" t="s">
        <v>7547</v>
      </c>
      <c r="D1684" t="s">
        <v>153</v>
      </c>
      <c r="E1684" t="s">
        <v>153</v>
      </c>
      <c r="F1684" s="33">
        <v>46014</v>
      </c>
      <c r="G1684" t="s">
        <v>8796</v>
      </c>
      <c r="H1684" t="s">
        <v>5969</v>
      </c>
      <c r="I1684" t="s">
        <v>5678</v>
      </c>
      <c r="J1684" t="s">
        <v>70</v>
      </c>
      <c r="K1684" t="s">
        <v>5728</v>
      </c>
      <c r="L1684" t="s">
        <v>5729</v>
      </c>
      <c r="M1684" t="s">
        <v>7549</v>
      </c>
    </row>
    <row r="1685" spans="1:13">
      <c r="A1685">
        <v>101139486</v>
      </c>
      <c r="B1685" t="s">
        <v>204</v>
      </c>
      <c r="C1685" t="s">
        <v>8797</v>
      </c>
      <c r="D1685" t="s">
        <v>265</v>
      </c>
      <c r="E1685" t="s">
        <v>265</v>
      </c>
      <c r="F1685" s="33">
        <v>46014</v>
      </c>
      <c r="G1685" t="s">
        <v>8798</v>
      </c>
      <c r="H1685" t="s">
        <v>6532</v>
      </c>
      <c r="I1685" t="s">
        <v>5678</v>
      </c>
      <c r="J1685" t="s">
        <v>192</v>
      </c>
      <c r="K1685" t="s">
        <v>5700</v>
      </c>
      <c r="L1685" t="s">
        <v>5701</v>
      </c>
      <c r="M1685" t="s">
        <v>8799</v>
      </c>
    </row>
    <row r="1686" spans="1:13">
      <c r="A1686">
        <v>101139359</v>
      </c>
      <c r="B1686" t="s">
        <v>6860</v>
      </c>
      <c r="C1686" t="s">
        <v>6870</v>
      </c>
      <c r="D1686" t="s">
        <v>131</v>
      </c>
      <c r="E1686" t="s">
        <v>131</v>
      </c>
      <c r="F1686" s="33">
        <v>46014</v>
      </c>
      <c r="G1686" t="s">
        <v>8800</v>
      </c>
      <c r="H1686" t="s">
        <v>5777</v>
      </c>
      <c r="I1686" t="s">
        <v>5678</v>
      </c>
      <c r="J1686" t="s">
        <v>136</v>
      </c>
      <c r="K1686" t="s">
        <v>5700</v>
      </c>
      <c r="L1686" t="s">
        <v>5733</v>
      </c>
      <c r="M1686" t="s">
        <v>6872</v>
      </c>
    </row>
    <row r="1687" spans="1:13">
      <c r="A1687">
        <v>101139605</v>
      </c>
      <c r="B1687" t="s">
        <v>6794</v>
      </c>
      <c r="C1687" t="s">
        <v>6822</v>
      </c>
      <c r="D1687" t="s">
        <v>220</v>
      </c>
      <c r="E1687" t="s">
        <v>220</v>
      </c>
      <c r="F1687" s="33">
        <v>46014</v>
      </c>
      <c r="G1687" t="s">
        <v>8801</v>
      </c>
      <c r="H1687" t="s">
        <v>5877</v>
      </c>
      <c r="I1687" t="s">
        <v>5678</v>
      </c>
      <c r="J1687" t="s">
        <v>166</v>
      </c>
      <c r="K1687" t="s">
        <v>5711</v>
      </c>
      <c r="L1687" t="s">
        <v>5711</v>
      </c>
      <c r="M1687" t="s">
        <v>6824</v>
      </c>
    </row>
    <row r="1688" spans="1:13">
      <c r="A1688">
        <v>101139564</v>
      </c>
      <c r="B1688" t="s">
        <v>5942</v>
      </c>
      <c r="C1688" t="s">
        <v>8802</v>
      </c>
      <c r="D1688" t="s">
        <v>131</v>
      </c>
      <c r="E1688" t="s">
        <v>131</v>
      </c>
      <c r="F1688" s="33">
        <v>46014</v>
      </c>
      <c r="G1688" t="s">
        <v>8803</v>
      </c>
      <c r="H1688" t="s">
        <v>55</v>
      </c>
      <c r="I1688" t="s">
        <v>5678</v>
      </c>
      <c r="J1688" t="s">
        <v>136</v>
      </c>
      <c r="K1688" t="s">
        <v>5748</v>
      </c>
      <c r="L1688" t="s">
        <v>5773</v>
      </c>
      <c r="M1688" t="s">
        <v>8804</v>
      </c>
    </row>
    <row r="1689" spans="1:13">
      <c r="A1689">
        <v>101116134</v>
      </c>
      <c r="B1689" t="s">
        <v>292</v>
      </c>
      <c r="C1689" t="s">
        <v>6587</v>
      </c>
      <c r="D1689" t="s">
        <v>86</v>
      </c>
      <c r="E1689" t="s">
        <v>86</v>
      </c>
      <c r="F1689" s="33">
        <v>46013</v>
      </c>
      <c r="G1689" t="s">
        <v>8805</v>
      </c>
      <c r="H1689" t="s">
        <v>5705</v>
      </c>
      <c r="I1689" t="s">
        <v>326</v>
      </c>
      <c r="J1689" t="s">
        <v>46</v>
      </c>
      <c r="K1689" t="s">
        <v>5700</v>
      </c>
      <c r="L1689" t="s">
        <v>5723</v>
      </c>
      <c r="M1689" t="s">
        <v>6588</v>
      </c>
    </row>
    <row r="1690" spans="1:13">
      <c r="A1690">
        <v>101139062</v>
      </c>
      <c r="B1690" t="s">
        <v>73</v>
      </c>
      <c r="C1690" t="s">
        <v>8134</v>
      </c>
      <c r="D1690" t="s">
        <v>193</v>
      </c>
      <c r="E1690" t="s">
        <v>265</v>
      </c>
      <c r="F1690" s="33">
        <v>46013</v>
      </c>
      <c r="G1690" t="s">
        <v>8768</v>
      </c>
      <c r="H1690" t="s">
        <v>67</v>
      </c>
      <c r="I1690" t="s">
        <v>5678</v>
      </c>
      <c r="J1690" t="s">
        <v>192</v>
      </c>
      <c r="K1690" t="s">
        <v>5748</v>
      </c>
      <c r="L1690" t="s">
        <v>5773</v>
      </c>
      <c r="M1690" t="s">
        <v>8135</v>
      </c>
    </row>
    <row r="1691" spans="1:13">
      <c r="A1691">
        <v>101138729</v>
      </c>
      <c r="B1691" t="s">
        <v>34</v>
      </c>
      <c r="C1691" t="s">
        <v>6573</v>
      </c>
      <c r="D1691" t="s">
        <v>104</v>
      </c>
      <c r="E1691" t="s">
        <v>104</v>
      </c>
      <c r="F1691" s="33">
        <v>46013</v>
      </c>
      <c r="G1691" t="s">
        <v>8806</v>
      </c>
      <c r="H1691" t="s">
        <v>67</v>
      </c>
      <c r="I1691" t="s">
        <v>5678</v>
      </c>
      <c r="J1691" t="s">
        <v>70</v>
      </c>
      <c r="K1691" t="s">
        <v>5728</v>
      </c>
      <c r="L1691" t="s">
        <v>5729</v>
      </c>
      <c r="M1691" t="s">
        <v>6575</v>
      </c>
    </row>
    <row r="1692" spans="1:13">
      <c r="A1692">
        <v>101139342</v>
      </c>
      <c r="B1692" t="s">
        <v>5707</v>
      </c>
      <c r="C1692" t="s">
        <v>8183</v>
      </c>
      <c r="D1692" t="s">
        <v>220</v>
      </c>
      <c r="E1692" t="s">
        <v>220</v>
      </c>
      <c r="F1692" s="33">
        <v>46013</v>
      </c>
      <c r="G1692" t="s">
        <v>8807</v>
      </c>
      <c r="H1692" t="s">
        <v>6537</v>
      </c>
      <c r="I1692" t="s">
        <v>5678</v>
      </c>
      <c r="J1692" t="s">
        <v>166</v>
      </c>
      <c r="K1692" t="s">
        <v>5700</v>
      </c>
      <c r="L1692" t="s">
        <v>5701</v>
      </c>
      <c r="M1692" t="s">
        <v>8185</v>
      </c>
    </row>
    <row r="1693" spans="1:13">
      <c r="A1693">
        <v>101116096</v>
      </c>
      <c r="B1693" t="s">
        <v>292</v>
      </c>
      <c r="C1693" t="s">
        <v>6590</v>
      </c>
      <c r="D1693" t="s">
        <v>86</v>
      </c>
      <c r="E1693" t="s">
        <v>39</v>
      </c>
      <c r="F1693" s="33">
        <v>46013</v>
      </c>
      <c r="G1693" t="s">
        <v>8808</v>
      </c>
      <c r="H1693" t="s">
        <v>5705</v>
      </c>
      <c r="I1693" t="s">
        <v>326</v>
      </c>
      <c r="J1693" t="s">
        <v>46</v>
      </c>
      <c r="K1693" t="s">
        <v>5700</v>
      </c>
      <c r="L1693" t="s">
        <v>5733</v>
      </c>
      <c r="M1693" t="s">
        <v>6591</v>
      </c>
    </row>
    <row r="1694" spans="1:13">
      <c r="A1694">
        <v>101138969</v>
      </c>
      <c r="B1694" t="s">
        <v>73</v>
      </c>
      <c r="C1694" t="s">
        <v>7305</v>
      </c>
      <c r="D1694" t="s">
        <v>131</v>
      </c>
      <c r="E1694" t="s">
        <v>131</v>
      </c>
      <c r="F1694" s="33">
        <v>46013</v>
      </c>
      <c r="G1694" t="s">
        <v>8809</v>
      </c>
      <c r="H1694" t="s">
        <v>5805</v>
      </c>
      <c r="I1694" t="s">
        <v>5678</v>
      </c>
      <c r="J1694" t="s">
        <v>136</v>
      </c>
      <c r="K1694" t="s">
        <v>5748</v>
      </c>
      <c r="L1694" t="s">
        <v>5773</v>
      </c>
      <c r="M1694" t="s">
        <v>7307</v>
      </c>
    </row>
    <row r="1695" spans="1:13">
      <c r="A1695">
        <v>101138871</v>
      </c>
      <c r="B1695" t="s">
        <v>34</v>
      </c>
      <c r="C1695" t="s">
        <v>8392</v>
      </c>
      <c r="D1695" t="s">
        <v>64</v>
      </c>
      <c r="E1695" t="s">
        <v>64</v>
      </c>
      <c r="F1695" s="33">
        <v>46013</v>
      </c>
      <c r="G1695" t="s">
        <v>8810</v>
      </c>
      <c r="H1695" t="s">
        <v>5777</v>
      </c>
      <c r="I1695" t="s">
        <v>5678</v>
      </c>
      <c r="J1695" t="s">
        <v>70</v>
      </c>
      <c r="K1695" t="s">
        <v>5728</v>
      </c>
      <c r="L1695" t="s">
        <v>5729</v>
      </c>
      <c r="M1695" t="s">
        <v>8394</v>
      </c>
    </row>
    <row r="1696" spans="1:13">
      <c r="A1696">
        <v>101131177</v>
      </c>
      <c r="B1696" t="s">
        <v>34</v>
      </c>
      <c r="C1696" t="s">
        <v>391</v>
      </c>
      <c r="D1696" t="s">
        <v>238</v>
      </c>
      <c r="E1696" t="s">
        <v>238</v>
      </c>
      <c r="F1696" s="33">
        <v>46013</v>
      </c>
      <c r="G1696" t="s">
        <v>8811</v>
      </c>
      <c r="H1696" t="s">
        <v>6404</v>
      </c>
      <c r="I1696" t="s">
        <v>353</v>
      </c>
      <c r="J1696" t="s">
        <v>136</v>
      </c>
      <c r="K1696" t="s">
        <v>5728</v>
      </c>
      <c r="L1696" t="s">
        <v>5729</v>
      </c>
      <c r="M1696" t="s">
        <v>5815</v>
      </c>
    </row>
    <row r="1697" spans="1:13">
      <c r="A1697">
        <v>101116034</v>
      </c>
      <c r="B1697" t="s">
        <v>292</v>
      </c>
      <c r="C1697" t="s">
        <v>5817</v>
      </c>
      <c r="D1697" t="s">
        <v>99</v>
      </c>
      <c r="E1697" t="s">
        <v>99</v>
      </c>
      <c r="F1697" s="33">
        <v>46013</v>
      </c>
      <c r="G1697" t="s">
        <v>8812</v>
      </c>
      <c r="H1697" t="s">
        <v>5705</v>
      </c>
      <c r="I1697" t="s">
        <v>326</v>
      </c>
      <c r="J1697" t="s">
        <v>46</v>
      </c>
      <c r="K1697" t="s">
        <v>5700</v>
      </c>
      <c r="L1697" t="s">
        <v>5701</v>
      </c>
      <c r="M1697" t="s">
        <v>5819</v>
      </c>
    </row>
    <row r="1698" spans="1:13">
      <c r="A1698">
        <v>101139100</v>
      </c>
      <c r="B1698" t="s">
        <v>127</v>
      </c>
      <c r="C1698" t="s">
        <v>8813</v>
      </c>
      <c r="D1698" t="s">
        <v>220</v>
      </c>
      <c r="E1698" t="s">
        <v>220</v>
      </c>
      <c r="F1698" s="33">
        <v>46013</v>
      </c>
      <c r="G1698" t="s">
        <v>8814</v>
      </c>
      <c r="H1698" t="s">
        <v>67</v>
      </c>
      <c r="I1698" t="s">
        <v>5678</v>
      </c>
      <c r="J1698" t="s">
        <v>166</v>
      </c>
      <c r="K1698" t="s">
        <v>5836</v>
      </c>
      <c r="L1698" t="s">
        <v>5837</v>
      </c>
      <c r="M1698" t="s">
        <v>8815</v>
      </c>
    </row>
    <row r="1699" spans="1:13">
      <c r="A1699">
        <v>101138963</v>
      </c>
      <c r="B1699" t="s">
        <v>73</v>
      </c>
      <c r="C1699" t="s">
        <v>8816</v>
      </c>
      <c r="D1699" t="s">
        <v>119</v>
      </c>
      <c r="E1699" t="s">
        <v>39</v>
      </c>
      <c r="F1699" s="33">
        <v>46013</v>
      </c>
      <c r="G1699" t="s">
        <v>8817</v>
      </c>
      <c r="H1699" t="s">
        <v>5805</v>
      </c>
      <c r="I1699" t="s">
        <v>5678</v>
      </c>
      <c r="J1699" t="s">
        <v>46</v>
      </c>
      <c r="K1699" t="s">
        <v>5738</v>
      </c>
      <c r="L1699" t="s">
        <v>5739</v>
      </c>
      <c r="M1699" t="s">
        <v>8818</v>
      </c>
    </row>
    <row r="1700" spans="1:13">
      <c r="A1700">
        <v>101116135</v>
      </c>
      <c r="B1700" t="s">
        <v>292</v>
      </c>
      <c r="C1700" t="s">
        <v>6557</v>
      </c>
      <c r="D1700" t="s">
        <v>86</v>
      </c>
      <c r="E1700" t="s">
        <v>86</v>
      </c>
      <c r="F1700" s="33">
        <v>46013</v>
      </c>
      <c r="G1700" t="s">
        <v>8805</v>
      </c>
      <c r="H1700" t="s">
        <v>5705</v>
      </c>
      <c r="I1700" t="s">
        <v>326</v>
      </c>
      <c r="J1700" t="s">
        <v>46</v>
      </c>
      <c r="K1700" t="s">
        <v>5700</v>
      </c>
      <c r="L1700" t="s">
        <v>5723</v>
      </c>
      <c r="M1700" t="s">
        <v>6559</v>
      </c>
    </row>
    <row r="1701" spans="1:13">
      <c r="A1701">
        <v>101139490</v>
      </c>
      <c r="B1701" t="s">
        <v>73</v>
      </c>
      <c r="C1701" t="s">
        <v>7797</v>
      </c>
      <c r="D1701" t="s">
        <v>221</v>
      </c>
      <c r="E1701" t="s">
        <v>221</v>
      </c>
      <c r="F1701" s="33">
        <v>46013</v>
      </c>
      <c r="G1701" t="s">
        <v>8819</v>
      </c>
      <c r="H1701" t="s">
        <v>67</v>
      </c>
      <c r="I1701" t="s">
        <v>5678</v>
      </c>
      <c r="J1701" t="s">
        <v>247</v>
      </c>
      <c r="K1701" t="s">
        <v>5728</v>
      </c>
      <c r="L1701" t="s">
        <v>5729</v>
      </c>
      <c r="M1701" t="s">
        <v>7799</v>
      </c>
    </row>
    <row r="1702" spans="1:13">
      <c r="A1702">
        <v>101139057</v>
      </c>
      <c r="B1702" t="s">
        <v>34</v>
      </c>
      <c r="C1702" t="s">
        <v>5990</v>
      </c>
      <c r="D1702" t="s">
        <v>226</v>
      </c>
      <c r="E1702" t="s">
        <v>226</v>
      </c>
      <c r="F1702" s="33">
        <v>46013</v>
      </c>
      <c r="G1702" t="s">
        <v>8820</v>
      </c>
      <c r="H1702" t="s">
        <v>55</v>
      </c>
      <c r="I1702" t="s">
        <v>5678</v>
      </c>
      <c r="J1702" t="s">
        <v>136</v>
      </c>
      <c r="K1702" t="s">
        <v>5728</v>
      </c>
      <c r="L1702" t="s">
        <v>5729</v>
      </c>
      <c r="M1702" t="s">
        <v>5992</v>
      </c>
    </row>
    <row r="1703" spans="1:13">
      <c r="A1703">
        <v>101138573</v>
      </c>
      <c r="B1703" t="s">
        <v>5745</v>
      </c>
      <c r="C1703" t="s">
        <v>8821</v>
      </c>
      <c r="D1703" t="s">
        <v>193</v>
      </c>
      <c r="E1703" t="s">
        <v>265</v>
      </c>
      <c r="F1703" s="33">
        <v>46013</v>
      </c>
      <c r="G1703" t="s">
        <v>8822</v>
      </c>
      <c r="H1703" t="s">
        <v>5727</v>
      </c>
      <c r="I1703" t="s">
        <v>5678</v>
      </c>
      <c r="J1703" t="s">
        <v>192</v>
      </c>
      <c r="K1703" t="s">
        <v>5748</v>
      </c>
      <c r="L1703" t="s">
        <v>5749</v>
      </c>
      <c r="M1703" t="s">
        <v>8823</v>
      </c>
    </row>
    <row r="1704" spans="1:13">
      <c r="A1704">
        <v>101139419</v>
      </c>
      <c r="B1704" t="s">
        <v>177</v>
      </c>
      <c r="C1704" t="s">
        <v>7036</v>
      </c>
      <c r="D1704" t="s">
        <v>220</v>
      </c>
      <c r="E1704" t="s">
        <v>220</v>
      </c>
      <c r="F1704" s="33">
        <v>46013</v>
      </c>
      <c r="G1704" t="s">
        <v>8824</v>
      </c>
      <c r="H1704" t="s">
        <v>5699</v>
      </c>
      <c r="I1704" t="s">
        <v>5678</v>
      </c>
      <c r="J1704" t="s">
        <v>166</v>
      </c>
      <c r="K1704" t="s">
        <v>5778</v>
      </c>
      <c r="L1704" t="s">
        <v>182</v>
      </c>
      <c r="M1704" t="s">
        <v>7038</v>
      </c>
    </row>
    <row r="1705" spans="1:13">
      <c r="A1705">
        <v>101116833</v>
      </c>
      <c r="B1705" t="s">
        <v>5862</v>
      </c>
      <c r="C1705" t="s">
        <v>7519</v>
      </c>
      <c r="D1705" t="s">
        <v>86</v>
      </c>
      <c r="E1705" t="s">
        <v>119</v>
      </c>
      <c r="F1705" s="33">
        <v>46013</v>
      </c>
      <c r="G1705" t="s">
        <v>8825</v>
      </c>
      <c r="H1705" t="s">
        <v>5705</v>
      </c>
      <c r="I1705" t="s">
        <v>326</v>
      </c>
      <c r="J1705" t="s">
        <v>46</v>
      </c>
      <c r="K1705" t="s">
        <v>5700</v>
      </c>
      <c r="L1705" t="s">
        <v>5701</v>
      </c>
      <c r="M1705" t="s">
        <v>7520</v>
      </c>
    </row>
    <row r="1706" spans="1:13">
      <c r="A1706">
        <v>101138977</v>
      </c>
      <c r="B1706" t="s">
        <v>73</v>
      </c>
      <c r="C1706" t="s">
        <v>8826</v>
      </c>
      <c r="D1706" t="s">
        <v>39</v>
      </c>
      <c r="E1706" t="s">
        <v>39</v>
      </c>
      <c r="F1706" s="33">
        <v>46013</v>
      </c>
      <c r="G1706" t="s">
        <v>8827</v>
      </c>
      <c r="H1706" t="s">
        <v>67</v>
      </c>
      <c r="I1706" t="s">
        <v>5678</v>
      </c>
      <c r="J1706" t="s">
        <v>46</v>
      </c>
      <c r="K1706" t="s">
        <v>5738</v>
      </c>
      <c r="L1706" t="s">
        <v>5739</v>
      </c>
      <c r="M1706" t="s">
        <v>8828</v>
      </c>
    </row>
    <row r="1707" spans="1:13">
      <c r="A1707">
        <v>101139232</v>
      </c>
      <c r="B1707" t="s">
        <v>7013</v>
      </c>
      <c r="C1707" t="s">
        <v>7014</v>
      </c>
      <c r="D1707" t="s">
        <v>86</v>
      </c>
      <c r="E1707" t="s">
        <v>119</v>
      </c>
      <c r="F1707" s="33">
        <v>46012</v>
      </c>
      <c r="G1707" t="s">
        <v>8829</v>
      </c>
      <c r="H1707" t="s">
        <v>5757</v>
      </c>
      <c r="I1707" t="s">
        <v>5678</v>
      </c>
      <c r="J1707" t="s">
        <v>46</v>
      </c>
      <c r="K1707" t="s">
        <v>5700</v>
      </c>
      <c r="L1707" t="s">
        <v>5701</v>
      </c>
      <c r="M1707" t="s">
        <v>7015</v>
      </c>
    </row>
    <row r="1708" spans="1:13">
      <c r="A1708">
        <v>101139192</v>
      </c>
      <c r="B1708" t="s">
        <v>204</v>
      </c>
      <c r="C1708" t="s">
        <v>7398</v>
      </c>
      <c r="D1708" t="s">
        <v>193</v>
      </c>
      <c r="E1708" t="s">
        <v>193</v>
      </c>
      <c r="F1708" s="33">
        <v>46012</v>
      </c>
      <c r="G1708" t="s">
        <v>8830</v>
      </c>
      <c r="H1708" t="s">
        <v>5794</v>
      </c>
      <c r="I1708" t="s">
        <v>5678</v>
      </c>
      <c r="J1708" t="s">
        <v>192</v>
      </c>
      <c r="K1708" t="s">
        <v>5700</v>
      </c>
      <c r="L1708" t="s">
        <v>5723</v>
      </c>
      <c r="M1708" t="s">
        <v>7400</v>
      </c>
    </row>
    <row r="1709" spans="1:13">
      <c r="A1709">
        <v>101139087</v>
      </c>
      <c r="B1709" t="s">
        <v>82</v>
      </c>
      <c r="C1709" t="s">
        <v>6385</v>
      </c>
      <c r="D1709" t="s">
        <v>131</v>
      </c>
      <c r="E1709" t="s">
        <v>226</v>
      </c>
      <c r="F1709" s="33">
        <v>46012</v>
      </c>
      <c r="G1709" t="s">
        <v>8831</v>
      </c>
      <c r="H1709" t="s">
        <v>5699</v>
      </c>
      <c r="I1709" t="s">
        <v>5678</v>
      </c>
      <c r="J1709" t="s">
        <v>136</v>
      </c>
      <c r="K1709" t="s">
        <v>5711</v>
      </c>
      <c r="L1709" t="s">
        <v>5711</v>
      </c>
      <c r="M1709" t="s">
        <v>6387</v>
      </c>
    </row>
    <row r="1710" spans="1:13">
      <c r="A1710">
        <v>101138776</v>
      </c>
      <c r="B1710" t="s">
        <v>204</v>
      </c>
      <c r="C1710" t="s">
        <v>8832</v>
      </c>
      <c r="D1710" t="s">
        <v>265</v>
      </c>
      <c r="E1710" t="s">
        <v>265</v>
      </c>
      <c r="F1710" s="33">
        <v>46011</v>
      </c>
      <c r="G1710" t="s">
        <v>8833</v>
      </c>
      <c r="H1710" t="s">
        <v>6532</v>
      </c>
      <c r="I1710" t="s">
        <v>5678</v>
      </c>
      <c r="J1710" t="s">
        <v>192</v>
      </c>
      <c r="K1710" t="s">
        <v>5700</v>
      </c>
      <c r="L1710" t="s">
        <v>5723</v>
      </c>
      <c r="M1710" t="s">
        <v>8834</v>
      </c>
    </row>
    <row r="1711" spans="1:13">
      <c r="A1711">
        <v>101138924</v>
      </c>
      <c r="B1711" t="s">
        <v>127</v>
      </c>
      <c r="C1711" t="s">
        <v>8723</v>
      </c>
      <c r="D1711" t="s">
        <v>193</v>
      </c>
      <c r="E1711" t="s">
        <v>193</v>
      </c>
      <c r="F1711" s="33">
        <v>46011</v>
      </c>
      <c r="G1711" t="s">
        <v>8835</v>
      </c>
      <c r="H1711" t="s">
        <v>67</v>
      </c>
      <c r="I1711" t="s">
        <v>5678</v>
      </c>
      <c r="J1711" t="s">
        <v>192</v>
      </c>
      <c r="K1711" t="s">
        <v>5748</v>
      </c>
      <c r="L1711" t="s">
        <v>5749</v>
      </c>
      <c r="M1711" t="s">
        <v>8725</v>
      </c>
    </row>
    <row r="1712" spans="1:13">
      <c r="A1712">
        <v>101138915</v>
      </c>
      <c r="B1712" t="s">
        <v>34</v>
      </c>
      <c r="C1712" t="s">
        <v>5914</v>
      </c>
      <c r="D1712" t="s">
        <v>104</v>
      </c>
      <c r="E1712" t="s">
        <v>104</v>
      </c>
      <c r="F1712" s="33">
        <v>46011</v>
      </c>
      <c r="G1712" t="s">
        <v>8836</v>
      </c>
      <c r="H1712" t="s">
        <v>5727</v>
      </c>
      <c r="I1712" t="s">
        <v>5678</v>
      </c>
      <c r="J1712" t="s">
        <v>70</v>
      </c>
      <c r="K1712" t="s">
        <v>5728</v>
      </c>
      <c r="L1712" t="s">
        <v>5729</v>
      </c>
      <c r="M1712" t="s">
        <v>5916</v>
      </c>
    </row>
    <row r="1713" spans="1:13">
      <c r="A1713">
        <v>101138912</v>
      </c>
      <c r="B1713" t="s">
        <v>34</v>
      </c>
      <c r="C1713" t="s">
        <v>6708</v>
      </c>
      <c r="D1713" t="s">
        <v>131</v>
      </c>
      <c r="E1713" t="s">
        <v>131</v>
      </c>
      <c r="F1713" s="33">
        <v>46011</v>
      </c>
      <c r="G1713" t="s">
        <v>8837</v>
      </c>
      <c r="H1713" t="s">
        <v>67</v>
      </c>
      <c r="I1713" t="s">
        <v>5678</v>
      </c>
      <c r="J1713" t="s">
        <v>136</v>
      </c>
      <c r="K1713" t="s">
        <v>5728</v>
      </c>
      <c r="L1713" t="s">
        <v>5729</v>
      </c>
      <c r="M1713" t="s">
        <v>6710</v>
      </c>
    </row>
    <row r="1714" spans="1:13">
      <c r="A1714">
        <v>101138657</v>
      </c>
      <c r="B1714" t="s">
        <v>177</v>
      </c>
      <c r="C1714" t="s">
        <v>6356</v>
      </c>
      <c r="D1714" t="s">
        <v>161</v>
      </c>
      <c r="E1714" t="s">
        <v>161</v>
      </c>
      <c r="F1714" s="33">
        <v>46011</v>
      </c>
      <c r="G1714" t="s">
        <v>8838</v>
      </c>
      <c r="H1714" t="s">
        <v>5794</v>
      </c>
      <c r="I1714" t="s">
        <v>5678</v>
      </c>
      <c r="J1714" t="s">
        <v>166</v>
      </c>
      <c r="K1714" t="s">
        <v>5778</v>
      </c>
      <c r="L1714" t="s">
        <v>182</v>
      </c>
      <c r="M1714" t="s">
        <v>6358</v>
      </c>
    </row>
    <row r="1715" spans="1:13">
      <c r="A1715">
        <v>101138938</v>
      </c>
      <c r="B1715" t="s">
        <v>34</v>
      </c>
      <c r="C1715" t="s">
        <v>7369</v>
      </c>
      <c r="D1715" t="s">
        <v>153</v>
      </c>
      <c r="E1715" t="s">
        <v>153</v>
      </c>
      <c r="F1715" s="33">
        <v>46011</v>
      </c>
      <c r="G1715" t="s">
        <v>8839</v>
      </c>
      <c r="H1715" t="s">
        <v>5777</v>
      </c>
      <c r="I1715" t="s">
        <v>5678</v>
      </c>
      <c r="J1715" t="s">
        <v>70</v>
      </c>
      <c r="K1715" t="s">
        <v>5728</v>
      </c>
      <c r="L1715" t="s">
        <v>5729</v>
      </c>
      <c r="M1715" t="s">
        <v>7371</v>
      </c>
    </row>
    <row r="1716" spans="1:13">
      <c r="A1716">
        <v>101138720</v>
      </c>
      <c r="B1716" t="s">
        <v>73</v>
      </c>
      <c r="C1716" t="s">
        <v>8840</v>
      </c>
      <c r="D1716" t="s">
        <v>39</v>
      </c>
      <c r="E1716" t="s">
        <v>39</v>
      </c>
      <c r="F1716" s="33">
        <v>46011</v>
      </c>
      <c r="G1716" t="s">
        <v>8841</v>
      </c>
      <c r="H1716" t="s">
        <v>5722</v>
      </c>
      <c r="I1716" t="s">
        <v>5678</v>
      </c>
      <c r="J1716" t="s">
        <v>46</v>
      </c>
      <c r="K1716" t="s">
        <v>5738</v>
      </c>
      <c r="L1716" t="s">
        <v>5739</v>
      </c>
      <c r="M1716" t="s">
        <v>8842</v>
      </c>
    </row>
    <row r="1717" spans="1:13">
      <c r="A1717">
        <v>101138943</v>
      </c>
      <c r="B1717" t="s">
        <v>5745</v>
      </c>
      <c r="C1717" t="s">
        <v>6213</v>
      </c>
      <c r="D1717" t="s">
        <v>221</v>
      </c>
      <c r="E1717" t="s">
        <v>221</v>
      </c>
      <c r="F1717" s="33">
        <v>46011</v>
      </c>
      <c r="G1717" t="s">
        <v>8843</v>
      </c>
      <c r="H1717" t="s">
        <v>5805</v>
      </c>
      <c r="I1717" t="s">
        <v>5678</v>
      </c>
      <c r="J1717" t="s">
        <v>247</v>
      </c>
      <c r="K1717" t="s">
        <v>5748</v>
      </c>
      <c r="L1717" t="s">
        <v>5773</v>
      </c>
      <c r="M1717" t="s">
        <v>6214</v>
      </c>
    </row>
    <row r="1718" spans="1:13">
      <c r="A1718">
        <v>101138594</v>
      </c>
      <c r="B1718" t="s">
        <v>5998</v>
      </c>
      <c r="C1718" t="s">
        <v>6337</v>
      </c>
      <c r="D1718" t="s">
        <v>131</v>
      </c>
      <c r="E1718" t="s">
        <v>131</v>
      </c>
      <c r="F1718" s="33">
        <v>46011</v>
      </c>
      <c r="G1718" t="s">
        <v>8844</v>
      </c>
      <c r="H1718" t="s">
        <v>5757</v>
      </c>
      <c r="I1718" t="s">
        <v>5678</v>
      </c>
      <c r="J1718" t="s">
        <v>136</v>
      </c>
      <c r="K1718" t="s">
        <v>5700</v>
      </c>
      <c r="L1718" t="s">
        <v>5723</v>
      </c>
      <c r="M1718" t="s">
        <v>6338</v>
      </c>
    </row>
    <row r="1719" spans="1:13">
      <c r="A1719">
        <v>101138939</v>
      </c>
      <c r="B1719" t="s">
        <v>34</v>
      </c>
      <c r="C1719" t="s">
        <v>7441</v>
      </c>
      <c r="D1719" t="s">
        <v>153</v>
      </c>
      <c r="E1719" t="s">
        <v>153</v>
      </c>
      <c r="F1719" s="33">
        <v>46011</v>
      </c>
      <c r="G1719" t="s">
        <v>8845</v>
      </c>
      <c r="H1719" t="s">
        <v>8383</v>
      </c>
      <c r="I1719" t="s">
        <v>5678</v>
      </c>
      <c r="J1719" t="s">
        <v>70</v>
      </c>
      <c r="K1719" t="s">
        <v>5738</v>
      </c>
      <c r="L1719" t="s">
        <v>5739</v>
      </c>
      <c r="M1719" t="s">
        <v>7443</v>
      </c>
    </row>
    <row r="1720" spans="1:13">
      <c r="A1720">
        <v>101138951</v>
      </c>
      <c r="B1720" t="s">
        <v>177</v>
      </c>
      <c r="C1720" t="s">
        <v>8729</v>
      </c>
      <c r="D1720" t="s">
        <v>86</v>
      </c>
      <c r="E1720" t="s">
        <v>86</v>
      </c>
      <c r="F1720" s="33">
        <v>46011</v>
      </c>
      <c r="G1720" t="s">
        <v>8846</v>
      </c>
      <c r="H1720" t="s">
        <v>6918</v>
      </c>
      <c r="I1720" t="s">
        <v>5678</v>
      </c>
      <c r="J1720" t="s">
        <v>46</v>
      </c>
      <c r="K1720" t="s">
        <v>5700</v>
      </c>
      <c r="L1720" t="s">
        <v>5733</v>
      </c>
      <c r="M1720" t="s">
        <v>8731</v>
      </c>
    </row>
    <row r="1721" spans="1:13">
      <c r="A1721">
        <v>101139057</v>
      </c>
      <c r="B1721" t="s">
        <v>34</v>
      </c>
      <c r="C1721" t="s">
        <v>5990</v>
      </c>
      <c r="D1721" t="s">
        <v>226</v>
      </c>
      <c r="E1721" t="s">
        <v>226</v>
      </c>
      <c r="F1721" s="33">
        <v>46011</v>
      </c>
      <c r="G1721" t="s">
        <v>8847</v>
      </c>
      <c r="H1721" t="s">
        <v>55</v>
      </c>
      <c r="I1721" t="s">
        <v>5678</v>
      </c>
      <c r="J1721" t="s">
        <v>136</v>
      </c>
      <c r="K1721" t="s">
        <v>5728</v>
      </c>
      <c r="L1721" t="s">
        <v>5729</v>
      </c>
      <c r="M1721" t="s">
        <v>5992</v>
      </c>
    </row>
    <row r="1722" spans="1:13">
      <c r="A1722">
        <v>101138139</v>
      </c>
      <c r="B1722" t="s">
        <v>204</v>
      </c>
      <c r="C1722" t="s">
        <v>5945</v>
      </c>
      <c r="D1722" t="s">
        <v>193</v>
      </c>
      <c r="E1722" t="s">
        <v>265</v>
      </c>
      <c r="F1722" s="33">
        <v>46011</v>
      </c>
      <c r="G1722" t="s">
        <v>8848</v>
      </c>
      <c r="H1722" t="s">
        <v>6918</v>
      </c>
      <c r="I1722" t="s">
        <v>5678</v>
      </c>
      <c r="J1722" t="s">
        <v>192</v>
      </c>
      <c r="K1722" t="s">
        <v>5700</v>
      </c>
      <c r="L1722" t="s">
        <v>5701</v>
      </c>
      <c r="M1722" t="s">
        <v>5947</v>
      </c>
    </row>
    <row r="1723" spans="1:13">
      <c r="A1723">
        <v>101084792</v>
      </c>
      <c r="B1723" t="s">
        <v>5745</v>
      </c>
      <c r="C1723" t="s">
        <v>8849</v>
      </c>
      <c r="D1723" t="s">
        <v>131</v>
      </c>
      <c r="E1723" t="s">
        <v>215</v>
      </c>
      <c r="F1723" s="33">
        <v>46011</v>
      </c>
      <c r="G1723" t="s">
        <v>8850</v>
      </c>
      <c r="H1723" t="s">
        <v>5737</v>
      </c>
      <c r="I1723" t="s">
        <v>326</v>
      </c>
      <c r="J1723" t="s">
        <v>136</v>
      </c>
      <c r="K1723" t="s">
        <v>5748</v>
      </c>
      <c r="L1723" t="s">
        <v>5773</v>
      </c>
      <c r="M1723" t="s">
        <v>8851</v>
      </c>
    </row>
    <row r="1724" spans="1:13">
      <c r="A1724">
        <v>101139078</v>
      </c>
      <c r="B1724" t="s">
        <v>204</v>
      </c>
      <c r="C1724" t="s">
        <v>6222</v>
      </c>
      <c r="D1724" t="s">
        <v>193</v>
      </c>
      <c r="E1724" t="s">
        <v>193</v>
      </c>
      <c r="F1724" s="33">
        <v>46011</v>
      </c>
      <c r="G1724" t="s">
        <v>8852</v>
      </c>
      <c r="H1724" t="s">
        <v>6103</v>
      </c>
      <c r="I1724" t="s">
        <v>5678</v>
      </c>
      <c r="J1724" t="s">
        <v>192</v>
      </c>
      <c r="K1724" t="s">
        <v>5700</v>
      </c>
      <c r="L1724" t="s">
        <v>5701</v>
      </c>
      <c r="M1724" t="s">
        <v>6224</v>
      </c>
    </row>
    <row r="1725" spans="1:13">
      <c r="A1725">
        <v>101139093</v>
      </c>
      <c r="B1725" t="s">
        <v>5745</v>
      </c>
      <c r="C1725" t="s">
        <v>6399</v>
      </c>
      <c r="D1725" t="s">
        <v>221</v>
      </c>
      <c r="E1725" t="s">
        <v>215</v>
      </c>
      <c r="F1725" s="33">
        <v>46011</v>
      </c>
      <c r="G1725" t="s">
        <v>8853</v>
      </c>
      <c r="H1725" t="s">
        <v>67</v>
      </c>
      <c r="I1725" t="s">
        <v>5678</v>
      </c>
      <c r="J1725" t="s">
        <v>247</v>
      </c>
      <c r="K1725" t="s">
        <v>5836</v>
      </c>
      <c r="L1725" t="s">
        <v>5837</v>
      </c>
      <c r="M1725" t="s">
        <v>6401</v>
      </c>
    </row>
    <row r="1726" spans="1:13">
      <c r="A1726">
        <v>101139078</v>
      </c>
      <c r="B1726" t="s">
        <v>204</v>
      </c>
      <c r="C1726" t="s">
        <v>6222</v>
      </c>
      <c r="D1726" t="s">
        <v>193</v>
      </c>
      <c r="E1726" t="s">
        <v>193</v>
      </c>
      <c r="F1726" s="33">
        <v>46011</v>
      </c>
      <c r="G1726" t="s">
        <v>8854</v>
      </c>
      <c r="H1726" t="s">
        <v>6103</v>
      </c>
      <c r="I1726" t="s">
        <v>5678</v>
      </c>
      <c r="J1726" t="s">
        <v>192</v>
      </c>
      <c r="K1726" t="s">
        <v>5700</v>
      </c>
      <c r="L1726" t="s">
        <v>5701</v>
      </c>
      <c r="M1726" t="s">
        <v>6224</v>
      </c>
    </row>
    <row r="1727" spans="1:13">
      <c r="A1727">
        <v>101136143</v>
      </c>
      <c r="B1727" t="s">
        <v>6270</v>
      </c>
      <c r="C1727" t="s">
        <v>7451</v>
      </c>
      <c r="D1727" t="s">
        <v>86</v>
      </c>
      <c r="E1727" t="s">
        <v>119</v>
      </c>
      <c r="F1727" s="33">
        <v>46011</v>
      </c>
      <c r="G1727" t="s">
        <v>8855</v>
      </c>
      <c r="H1727" t="s">
        <v>6918</v>
      </c>
      <c r="I1727" t="s">
        <v>5678</v>
      </c>
      <c r="J1727" t="s">
        <v>46</v>
      </c>
      <c r="K1727" t="s">
        <v>5800</v>
      </c>
      <c r="L1727" t="s">
        <v>5801</v>
      </c>
      <c r="M1727" t="s">
        <v>7452</v>
      </c>
    </row>
    <row r="1728" spans="1:13">
      <c r="A1728">
        <v>101138157</v>
      </c>
      <c r="B1728" t="s">
        <v>6070</v>
      </c>
      <c r="C1728" t="s">
        <v>6152</v>
      </c>
      <c r="D1728" t="s">
        <v>86</v>
      </c>
      <c r="E1728" t="s">
        <v>86</v>
      </c>
      <c r="F1728" s="33">
        <v>46010</v>
      </c>
      <c r="G1728" t="s">
        <v>8856</v>
      </c>
      <c r="H1728" t="s">
        <v>6161</v>
      </c>
      <c r="I1728" t="s">
        <v>5678</v>
      </c>
      <c r="J1728" t="s">
        <v>46</v>
      </c>
      <c r="K1728" t="s">
        <v>5778</v>
      </c>
      <c r="L1728" t="s">
        <v>182</v>
      </c>
      <c r="M1728" t="s">
        <v>6154</v>
      </c>
    </row>
    <row r="1729" spans="1:13">
      <c r="A1729">
        <v>101137904</v>
      </c>
      <c r="B1729" t="s">
        <v>109</v>
      </c>
      <c r="C1729" t="s">
        <v>8713</v>
      </c>
      <c r="D1729" t="s">
        <v>218</v>
      </c>
      <c r="E1729" t="s">
        <v>218</v>
      </c>
      <c r="F1729" s="33">
        <v>46010</v>
      </c>
      <c r="G1729" t="s">
        <v>8857</v>
      </c>
      <c r="H1729" t="s">
        <v>5727</v>
      </c>
      <c r="I1729" t="s">
        <v>5678</v>
      </c>
      <c r="J1729" t="s">
        <v>241</v>
      </c>
      <c r="K1729" t="s">
        <v>5748</v>
      </c>
      <c r="L1729" t="s">
        <v>6045</v>
      </c>
      <c r="M1729" t="s">
        <v>8715</v>
      </c>
    </row>
    <row r="1730" spans="1:13">
      <c r="A1730">
        <v>101116273</v>
      </c>
      <c r="B1730" t="s">
        <v>82</v>
      </c>
      <c r="C1730" t="s">
        <v>6052</v>
      </c>
      <c r="D1730" t="s">
        <v>86</v>
      </c>
      <c r="E1730" t="s">
        <v>86</v>
      </c>
      <c r="F1730" s="33">
        <v>46010</v>
      </c>
      <c r="G1730" t="s">
        <v>8858</v>
      </c>
      <c r="H1730" t="s">
        <v>5705</v>
      </c>
      <c r="I1730" t="s">
        <v>326</v>
      </c>
      <c r="J1730" t="s">
        <v>46</v>
      </c>
      <c r="K1730" t="s">
        <v>5711</v>
      </c>
      <c r="L1730" t="s">
        <v>5711</v>
      </c>
      <c r="M1730" t="s">
        <v>6054</v>
      </c>
    </row>
    <row r="1731" spans="1:13">
      <c r="A1731">
        <v>101138573</v>
      </c>
      <c r="B1731" t="s">
        <v>5745</v>
      </c>
      <c r="C1731" t="s">
        <v>8821</v>
      </c>
      <c r="D1731" t="s">
        <v>193</v>
      </c>
      <c r="E1731" t="s">
        <v>193</v>
      </c>
      <c r="F1731" s="33">
        <v>46010</v>
      </c>
      <c r="G1731" t="s">
        <v>8859</v>
      </c>
      <c r="H1731" t="s">
        <v>5727</v>
      </c>
      <c r="I1731" t="s">
        <v>5678</v>
      </c>
      <c r="J1731" t="s">
        <v>192</v>
      </c>
      <c r="K1731" t="s">
        <v>5748</v>
      </c>
      <c r="L1731" t="s">
        <v>5749</v>
      </c>
      <c r="M1731" t="s">
        <v>8823</v>
      </c>
    </row>
    <row r="1732" spans="1:13">
      <c r="A1732">
        <v>101136316</v>
      </c>
      <c r="B1732" t="s">
        <v>34</v>
      </c>
      <c r="C1732" t="s">
        <v>8753</v>
      </c>
      <c r="D1732" t="s">
        <v>39</v>
      </c>
      <c r="E1732" t="s">
        <v>119</v>
      </c>
      <c r="F1732" s="33">
        <v>46010</v>
      </c>
      <c r="G1732" t="s">
        <v>8860</v>
      </c>
      <c r="H1732" t="s">
        <v>6404</v>
      </c>
      <c r="I1732" t="s">
        <v>353</v>
      </c>
      <c r="J1732" t="s">
        <v>46</v>
      </c>
      <c r="K1732" t="s">
        <v>5728</v>
      </c>
      <c r="L1732" t="s">
        <v>5729</v>
      </c>
      <c r="M1732" t="s">
        <v>8755</v>
      </c>
    </row>
    <row r="1733" spans="1:13">
      <c r="A1733">
        <v>101137666</v>
      </c>
      <c r="B1733" t="s">
        <v>82</v>
      </c>
      <c r="C1733" t="s">
        <v>6052</v>
      </c>
      <c r="D1733" t="s">
        <v>86</v>
      </c>
      <c r="E1733" t="s">
        <v>86</v>
      </c>
      <c r="F1733" s="33">
        <v>46010</v>
      </c>
      <c r="G1733" t="s">
        <v>8861</v>
      </c>
      <c r="H1733" t="s">
        <v>5768</v>
      </c>
      <c r="I1733" t="s">
        <v>5678</v>
      </c>
      <c r="J1733" t="s">
        <v>46</v>
      </c>
      <c r="K1733" t="s">
        <v>5711</v>
      </c>
      <c r="L1733" t="s">
        <v>5711</v>
      </c>
      <c r="M1733" t="s">
        <v>6054</v>
      </c>
    </row>
    <row r="1734" spans="1:13">
      <c r="A1734">
        <v>101138597</v>
      </c>
      <c r="B1734" t="s">
        <v>73</v>
      </c>
      <c r="C1734" t="s">
        <v>8862</v>
      </c>
      <c r="D1734" t="s">
        <v>39</v>
      </c>
      <c r="E1734" t="s">
        <v>39</v>
      </c>
      <c r="F1734" s="33">
        <v>46010</v>
      </c>
      <c r="G1734" t="s">
        <v>8863</v>
      </c>
      <c r="H1734" t="s">
        <v>6918</v>
      </c>
      <c r="I1734" t="s">
        <v>5678</v>
      </c>
      <c r="J1734" t="s">
        <v>46</v>
      </c>
      <c r="K1734" t="s">
        <v>5738</v>
      </c>
      <c r="L1734" t="s">
        <v>5739</v>
      </c>
      <c r="M1734" t="s">
        <v>8864</v>
      </c>
    </row>
    <row r="1735" spans="1:13">
      <c r="A1735">
        <v>101138571</v>
      </c>
      <c r="B1735" t="s">
        <v>34</v>
      </c>
      <c r="C1735" t="s">
        <v>8306</v>
      </c>
      <c r="D1735" t="s">
        <v>131</v>
      </c>
      <c r="E1735" t="s">
        <v>131</v>
      </c>
      <c r="F1735" s="33">
        <v>46010</v>
      </c>
      <c r="G1735" t="s">
        <v>8865</v>
      </c>
      <c r="H1735" t="s">
        <v>5805</v>
      </c>
      <c r="I1735" t="s">
        <v>5678</v>
      </c>
      <c r="J1735" t="s">
        <v>136</v>
      </c>
      <c r="K1735" t="s">
        <v>5728</v>
      </c>
      <c r="L1735" t="s">
        <v>5729</v>
      </c>
      <c r="M1735" t="s">
        <v>8308</v>
      </c>
    </row>
    <row r="1736" spans="1:13">
      <c r="A1736">
        <v>101138118</v>
      </c>
      <c r="B1736" t="s">
        <v>127</v>
      </c>
      <c r="C1736" t="s">
        <v>128</v>
      </c>
      <c r="D1736" t="s">
        <v>131</v>
      </c>
      <c r="E1736" t="s">
        <v>131</v>
      </c>
      <c r="F1736" s="33">
        <v>46010</v>
      </c>
      <c r="G1736" t="s">
        <v>8866</v>
      </c>
      <c r="H1736" t="s">
        <v>5727</v>
      </c>
      <c r="I1736" t="s">
        <v>5678</v>
      </c>
      <c r="J1736" t="s">
        <v>136</v>
      </c>
      <c r="K1736" t="s">
        <v>5748</v>
      </c>
      <c r="L1736" t="s">
        <v>5749</v>
      </c>
      <c r="M1736" t="s">
        <v>135</v>
      </c>
    </row>
    <row r="1737" spans="1:13">
      <c r="A1737">
        <v>101138623</v>
      </c>
      <c r="B1737" t="s">
        <v>73</v>
      </c>
      <c r="C1737" t="s">
        <v>8867</v>
      </c>
      <c r="D1737" t="s">
        <v>265</v>
      </c>
      <c r="E1737" t="s">
        <v>265</v>
      </c>
      <c r="F1737" s="33">
        <v>46010</v>
      </c>
      <c r="G1737" t="s">
        <v>8868</v>
      </c>
      <c r="H1737" t="s">
        <v>67</v>
      </c>
      <c r="I1737" t="s">
        <v>353</v>
      </c>
      <c r="J1737" t="s">
        <v>192</v>
      </c>
      <c r="K1737" t="s">
        <v>5748</v>
      </c>
      <c r="L1737" t="s">
        <v>5773</v>
      </c>
      <c r="M1737" t="s">
        <v>8869</v>
      </c>
    </row>
    <row r="1738" spans="1:13">
      <c r="A1738">
        <v>101138569</v>
      </c>
      <c r="B1738" t="s">
        <v>34</v>
      </c>
      <c r="C1738" t="s">
        <v>5859</v>
      </c>
      <c r="D1738" t="s">
        <v>226</v>
      </c>
      <c r="E1738" t="s">
        <v>226</v>
      </c>
      <c r="F1738" s="33">
        <v>46010</v>
      </c>
      <c r="G1738" t="s">
        <v>8870</v>
      </c>
      <c r="H1738" t="s">
        <v>67</v>
      </c>
      <c r="I1738" t="s">
        <v>5678</v>
      </c>
      <c r="J1738" t="s">
        <v>136</v>
      </c>
      <c r="K1738" t="s">
        <v>5738</v>
      </c>
      <c r="L1738" t="s">
        <v>5739</v>
      </c>
      <c r="M1738" t="s">
        <v>5861</v>
      </c>
    </row>
    <row r="1739" spans="1:13">
      <c r="A1739">
        <v>101083056</v>
      </c>
      <c r="B1739" t="s">
        <v>73</v>
      </c>
      <c r="C1739" t="s">
        <v>8862</v>
      </c>
      <c r="D1739" t="s">
        <v>39</v>
      </c>
      <c r="E1739" t="s">
        <v>39</v>
      </c>
      <c r="F1739" s="33">
        <v>46010</v>
      </c>
      <c r="G1739" t="s">
        <v>8871</v>
      </c>
      <c r="H1739" t="s">
        <v>5737</v>
      </c>
      <c r="I1739" t="s">
        <v>326</v>
      </c>
      <c r="J1739" t="s">
        <v>46</v>
      </c>
      <c r="K1739" t="s">
        <v>5738</v>
      </c>
      <c r="L1739" t="s">
        <v>5739</v>
      </c>
      <c r="M1739" t="s">
        <v>8864</v>
      </c>
    </row>
    <row r="1740" spans="1:13">
      <c r="A1740">
        <v>101138687</v>
      </c>
      <c r="B1740" t="s">
        <v>127</v>
      </c>
      <c r="C1740" t="s">
        <v>6256</v>
      </c>
      <c r="D1740" t="s">
        <v>119</v>
      </c>
      <c r="E1740" t="s">
        <v>119</v>
      </c>
      <c r="F1740" s="33">
        <v>46010</v>
      </c>
      <c r="G1740" t="s">
        <v>8872</v>
      </c>
      <c r="H1740" t="s">
        <v>67</v>
      </c>
      <c r="I1740" t="s">
        <v>5678</v>
      </c>
      <c r="J1740" t="s">
        <v>46</v>
      </c>
      <c r="K1740" t="s">
        <v>5748</v>
      </c>
      <c r="L1740" t="s">
        <v>5773</v>
      </c>
      <c r="M1740" t="s">
        <v>6258</v>
      </c>
    </row>
    <row r="1741" spans="1:13">
      <c r="A1741">
        <v>101118292</v>
      </c>
      <c r="B1741" t="s">
        <v>6070</v>
      </c>
      <c r="C1741" t="s">
        <v>6152</v>
      </c>
      <c r="D1741" t="s">
        <v>86</v>
      </c>
      <c r="E1741" t="s">
        <v>86</v>
      </c>
      <c r="F1741" s="33">
        <v>46010</v>
      </c>
      <c r="G1741" t="s">
        <v>8858</v>
      </c>
      <c r="H1741" t="s">
        <v>5705</v>
      </c>
      <c r="I1741" t="s">
        <v>326</v>
      </c>
      <c r="J1741" t="s">
        <v>46</v>
      </c>
      <c r="K1741" t="s">
        <v>5778</v>
      </c>
      <c r="L1741" t="s">
        <v>182</v>
      </c>
      <c r="M1741" t="s">
        <v>6154</v>
      </c>
    </row>
    <row r="1742" spans="1:13">
      <c r="A1742">
        <v>101138668</v>
      </c>
      <c r="B1742" t="s">
        <v>73</v>
      </c>
      <c r="C1742" t="s">
        <v>8873</v>
      </c>
      <c r="D1742" t="s">
        <v>221</v>
      </c>
      <c r="E1742" t="s">
        <v>221</v>
      </c>
      <c r="F1742" s="33">
        <v>46010</v>
      </c>
      <c r="G1742" t="s">
        <v>8874</v>
      </c>
      <c r="H1742" t="s">
        <v>6220</v>
      </c>
      <c r="I1742" t="s">
        <v>5678</v>
      </c>
      <c r="J1742" t="s">
        <v>247</v>
      </c>
      <c r="K1742" t="s">
        <v>5728</v>
      </c>
      <c r="L1742" t="s">
        <v>5729</v>
      </c>
      <c r="M1742" t="s">
        <v>8875</v>
      </c>
    </row>
    <row r="1743" spans="1:13">
      <c r="A1743">
        <v>101130143</v>
      </c>
      <c r="B1743" t="s">
        <v>6314</v>
      </c>
      <c r="C1743" t="s">
        <v>6779</v>
      </c>
      <c r="D1743" t="s">
        <v>119</v>
      </c>
      <c r="E1743" t="s">
        <v>86</v>
      </c>
      <c r="F1743" s="33">
        <v>46010</v>
      </c>
      <c r="G1743" t="s">
        <v>8876</v>
      </c>
      <c r="H1743" t="s">
        <v>6027</v>
      </c>
      <c r="I1743" t="s">
        <v>353</v>
      </c>
      <c r="J1743" t="s">
        <v>46</v>
      </c>
      <c r="K1743" t="s">
        <v>5700</v>
      </c>
      <c r="L1743" t="s">
        <v>5733</v>
      </c>
      <c r="M1743" t="s">
        <v>6781</v>
      </c>
    </row>
    <row r="1744" spans="1:13">
      <c r="A1744">
        <v>101138909</v>
      </c>
      <c r="B1744" t="s">
        <v>204</v>
      </c>
      <c r="C1744" t="s">
        <v>6302</v>
      </c>
      <c r="D1744" t="s">
        <v>64</v>
      </c>
      <c r="E1744" t="s">
        <v>64</v>
      </c>
      <c r="F1744" s="33">
        <v>46010</v>
      </c>
      <c r="G1744" t="s">
        <v>8877</v>
      </c>
      <c r="H1744" t="s">
        <v>5757</v>
      </c>
      <c r="I1744" t="s">
        <v>5678</v>
      </c>
      <c r="J1744" t="s">
        <v>70</v>
      </c>
      <c r="K1744" t="s">
        <v>5700</v>
      </c>
      <c r="L1744" t="s">
        <v>5701</v>
      </c>
      <c r="M1744" t="s">
        <v>6304</v>
      </c>
    </row>
    <row r="1745" spans="1:13">
      <c r="A1745">
        <v>101138787</v>
      </c>
      <c r="B1745" t="s">
        <v>204</v>
      </c>
      <c r="C1745" t="s">
        <v>6331</v>
      </c>
      <c r="D1745" t="s">
        <v>215</v>
      </c>
      <c r="E1745" t="s">
        <v>215</v>
      </c>
      <c r="F1745" s="33">
        <v>46010</v>
      </c>
      <c r="G1745" t="s">
        <v>8878</v>
      </c>
      <c r="H1745" t="s">
        <v>5705</v>
      </c>
      <c r="I1745" t="s">
        <v>5678</v>
      </c>
      <c r="J1745" t="s">
        <v>247</v>
      </c>
      <c r="K1745" t="s">
        <v>5700</v>
      </c>
      <c r="L1745" t="s">
        <v>5701</v>
      </c>
      <c r="M1745" t="s">
        <v>6333</v>
      </c>
    </row>
    <row r="1746" spans="1:13">
      <c r="A1746">
        <v>101138916</v>
      </c>
      <c r="B1746" t="s">
        <v>34</v>
      </c>
      <c r="C1746" t="s">
        <v>5917</v>
      </c>
      <c r="D1746" t="s">
        <v>104</v>
      </c>
      <c r="E1746" t="s">
        <v>104</v>
      </c>
      <c r="F1746" s="33">
        <v>46010</v>
      </c>
      <c r="G1746" t="s">
        <v>8879</v>
      </c>
      <c r="H1746" t="s">
        <v>67</v>
      </c>
      <c r="I1746" t="s">
        <v>5678</v>
      </c>
      <c r="J1746" t="s">
        <v>70</v>
      </c>
      <c r="K1746" t="s">
        <v>5738</v>
      </c>
      <c r="L1746" t="s">
        <v>5739</v>
      </c>
      <c r="M1746" t="s">
        <v>5918</v>
      </c>
    </row>
    <row r="1747" spans="1:13">
      <c r="A1747">
        <v>101130125</v>
      </c>
      <c r="B1747" t="s">
        <v>6314</v>
      </c>
      <c r="C1747" t="s">
        <v>6315</v>
      </c>
      <c r="D1747" t="s">
        <v>119</v>
      </c>
      <c r="E1747" t="s">
        <v>86</v>
      </c>
      <c r="F1747" s="33">
        <v>46010</v>
      </c>
      <c r="G1747" t="s">
        <v>8880</v>
      </c>
      <c r="H1747" t="s">
        <v>6027</v>
      </c>
      <c r="I1747" t="s">
        <v>353</v>
      </c>
      <c r="J1747" t="s">
        <v>46</v>
      </c>
      <c r="K1747" t="s">
        <v>5700</v>
      </c>
      <c r="L1747" t="s">
        <v>5723</v>
      </c>
      <c r="M1747" t="s">
        <v>6317</v>
      </c>
    </row>
    <row r="1748" spans="1:13">
      <c r="A1748">
        <v>101136379</v>
      </c>
      <c r="B1748" t="s">
        <v>34</v>
      </c>
      <c r="C1748" t="s">
        <v>7945</v>
      </c>
      <c r="D1748" t="s">
        <v>119</v>
      </c>
      <c r="E1748" t="s">
        <v>39</v>
      </c>
      <c r="F1748" s="33">
        <v>46010</v>
      </c>
      <c r="G1748" t="s">
        <v>8881</v>
      </c>
      <c r="H1748" t="s">
        <v>5805</v>
      </c>
      <c r="I1748" t="s">
        <v>5678</v>
      </c>
      <c r="J1748" t="s">
        <v>46</v>
      </c>
      <c r="K1748" t="s">
        <v>5728</v>
      </c>
      <c r="L1748" t="s">
        <v>5729</v>
      </c>
      <c r="M1748" t="s">
        <v>7947</v>
      </c>
    </row>
    <row r="1749" spans="1:13">
      <c r="A1749">
        <v>101138845</v>
      </c>
      <c r="B1749" t="s">
        <v>5745</v>
      </c>
      <c r="C1749" t="s">
        <v>8882</v>
      </c>
      <c r="D1749" t="s">
        <v>215</v>
      </c>
      <c r="E1749" t="s">
        <v>215</v>
      </c>
      <c r="F1749" s="33">
        <v>46010</v>
      </c>
      <c r="G1749" t="s">
        <v>8883</v>
      </c>
      <c r="H1749" t="s">
        <v>5912</v>
      </c>
      <c r="I1749" t="s">
        <v>5678</v>
      </c>
      <c r="J1749" t="s">
        <v>247</v>
      </c>
      <c r="K1749" t="s">
        <v>5748</v>
      </c>
      <c r="L1749" t="s">
        <v>5773</v>
      </c>
      <c r="M1749" t="s">
        <v>8884</v>
      </c>
    </row>
    <row r="1750" spans="1:13">
      <c r="A1750">
        <v>101138408</v>
      </c>
      <c r="B1750" t="s">
        <v>34</v>
      </c>
      <c r="C1750" t="s">
        <v>6776</v>
      </c>
      <c r="D1750" t="s">
        <v>131</v>
      </c>
      <c r="E1750" t="s">
        <v>131</v>
      </c>
      <c r="F1750" s="33">
        <v>46010</v>
      </c>
      <c r="G1750" t="s">
        <v>8885</v>
      </c>
      <c r="H1750" t="s">
        <v>6076</v>
      </c>
      <c r="I1750" t="s">
        <v>5678</v>
      </c>
      <c r="J1750" t="s">
        <v>136</v>
      </c>
      <c r="K1750" t="s">
        <v>5728</v>
      </c>
      <c r="L1750" t="s">
        <v>5729</v>
      </c>
      <c r="M1750" t="s">
        <v>6778</v>
      </c>
    </row>
    <row r="1751" spans="1:13">
      <c r="A1751">
        <v>101138565</v>
      </c>
      <c r="B1751" t="s">
        <v>34</v>
      </c>
      <c r="C1751" t="s">
        <v>7912</v>
      </c>
      <c r="D1751" t="s">
        <v>39</v>
      </c>
      <c r="E1751" t="s">
        <v>39</v>
      </c>
      <c r="F1751" s="33">
        <v>46010</v>
      </c>
      <c r="G1751" t="s">
        <v>8886</v>
      </c>
      <c r="H1751" t="s">
        <v>5727</v>
      </c>
      <c r="I1751" t="s">
        <v>5678</v>
      </c>
      <c r="J1751" t="s">
        <v>46</v>
      </c>
      <c r="K1751" t="s">
        <v>5728</v>
      </c>
      <c r="L1751" t="s">
        <v>5729</v>
      </c>
      <c r="M1751" t="s">
        <v>7914</v>
      </c>
    </row>
    <row r="1752" spans="1:13">
      <c r="A1752">
        <v>101130130</v>
      </c>
      <c r="B1752" t="s">
        <v>6314</v>
      </c>
      <c r="C1752" t="s">
        <v>6660</v>
      </c>
      <c r="D1752" t="s">
        <v>119</v>
      </c>
      <c r="E1752" t="s">
        <v>86</v>
      </c>
      <c r="F1752" s="33">
        <v>46010</v>
      </c>
      <c r="G1752" t="s">
        <v>8880</v>
      </c>
      <c r="H1752" t="s">
        <v>6027</v>
      </c>
      <c r="I1752" t="s">
        <v>353</v>
      </c>
      <c r="J1752" t="s">
        <v>46</v>
      </c>
      <c r="K1752" t="s">
        <v>5700</v>
      </c>
      <c r="L1752" t="s">
        <v>5733</v>
      </c>
      <c r="M1752" t="s">
        <v>6661</v>
      </c>
    </row>
    <row r="1753" spans="1:13">
      <c r="A1753">
        <v>101138729</v>
      </c>
      <c r="B1753" t="s">
        <v>34</v>
      </c>
      <c r="C1753" t="s">
        <v>6573</v>
      </c>
      <c r="D1753" t="s">
        <v>104</v>
      </c>
      <c r="E1753" t="s">
        <v>104</v>
      </c>
      <c r="F1753" s="33">
        <v>46010</v>
      </c>
      <c r="G1753" t="s">
        <v>8887</v>
      </c>
      <c r="H1753" t="s">
        <v>67</v>
      </c>
      <c r="I1753" t="s">
        <v>5678</v>
      </c>
      <c r="J1753" t="s">
        <v>70</v>
      </c>
      <c r="K1753" t="s">
        <v>5728</v>
      </c>
      <c r="L1753" t="s">
        <v>5729</v>
      </c>
      <c r="M1753" t="s">
        <v>6575</v>
      </c>
    </row>
    <row r="1754" spans="1:13">
      <c r="A1754">
        <v>101131183</v>
      </c>
      <c r="B1754" t="s">
        <v>34</v>
      </c>
      <c r="C1754" t="s">
        <v>6832</v>
      </c>
      <c r="D1754" t="s">
        <v>226</v>
      </c>
      <c r="E1754" t="s">
        <v>226</v>
      </c>
      <c r="F1754" s="33">
        <v>46010</v>
      </c>
      <c r="G1754" t="s">
        <v>8888</v>
      </c>
      <c r="H1754" t="s">
        <v>6404</v>
      </c>
      <c r="I1754" t="s">
        <v>353</v>
      </c>
      <c r="J1754" t="s">
        <v>136</v>
      </c>
      <c r="K1754" t="s">
        <v>5728</v>
      </c>
      <c r="L1754" t="s">
        <v>5729</v>
      </c>
      <c r="M1754" t="s">
        <v>6834</v>
      </c>
    </row>
    <row r="1755" spans="1:13">
      <c r="A1755">
        <v>101138300</v>
      </c>
      <c r="B1755" t="s">
        <v>34</v>
      </c>
      <c r="C1755" t="s">
        <v>61</v>
      </c>
      <c r="D1755" t="s">
        <v>64</v>
      </c>
      <c r="E1755" t="s">
        <v>64</v>
      </c>
      <c r="F1755" s="33">
        <v>46009</v>
      </c>
      <c r="G1755" t="s">
        <v>8889</v>
      </c>
      <c r="H1755" t="s">
        <v>5777</v>
      </c>
      <c r="I1755" t="s">
        <v>5678</v>
      </c>
      <c r="J1755" t="s">
        <v>70</v>
      </c>
      <c r="K1755" t="s">
        <v>5728</v>
      </c>
      <c r="L1755" t="s">
        <v>5729</v>
      </c>
      <c r="M1755" t="s">
        <v>69</v>
      </c>
    </row>
    <row r="1756" spans="1:13">
      <c r="A1756">
        <v>101131183</v>
      </c>
      <c r="B1756" t="s">
        <v>34</v>
      </c>
      <c r="C1756" t="s">
        <v>6832</v>
      </c>
      <c r="D1756" t="s">
        <v>226</v>
      </c>
      <c r="E1756" t="s">
        <v>226</v>
      </c>
      <c r="F1756" s="33">
        <v>46009</v>
      </c>
      <c r="G1756" t="s">
        <v>8890</v>
      </c>
      <c r="H1756" t="s">
        <v>6404</v>
      </c>
      <c r="I1756" t="s">
        <v>353</v>
      </c>
      <c r="J1756" t="s">
        <v>136</v>
      </c>
      <c r="K1756" t="s">
        <v>5728</v>
      </c>
      <c r="L1756" t="s">
        <v>5729</v>
      </c>
      <c r="M1756" t="s">
        <v>6834</v>
      </c>
    </row>
    <row r="1757" spans="1:13">
      <c r="A1757">
        <v>101137139</v>
      </c>
      <c r="B1757" t="s">
        <v>7145</v>
      </c>
      <c r="C1757" t="s">
        <v>7146</v>
      </c>
      <c r="D1757" t="s">
        <v>86</v>
      </c>
      <c r="E1757" t="s">
        <v>86</v>
      </c>
      <c r="F1757" s="33">
        <v>46009</v>
      </c>
      <c r="G1757" t="s">
        <v>8891</v>
      </c>
      <c r="H1757" t="s">
        <v>8322</v>
      </c>
      <c r="I1757" t="s">
        <v>6348</v>
      </c>
      <c r="J1757" t="s">
        <v>46</v>
      </c>
      <c r="K1757" t="s">
        <v>5700</v>
      </c>
      <c r="L1757" t="s">
        <v>5701</v>
      </c>
      <c r="M1757" t="s">
        <v>7148</v>
      </c>
    </row>
    <row r="1758" spans="1:13">
      <c r="A1758">
        <v>101138112</v>
      </c>
      <c r="B1758" t="s">
        <v>177</v>
      </c>
      <c r="C1758" t="s">
        <v>6652</v>
      </c>
      <c r="D1758" t="s">
        <v>104</v>
      </c>
      <c r="E1758" t="s">
        <v>104</v>
      </c>
      <c r="F1758" s="33">
        <v>46009</v>
      </c>
      <c r="G1758" t="s">
        <v>8892</v>
      </c>
      <c r="H1758" t="s">
        <v>6027</v>
      </c>
      <c r="I1758" t="s">
        <v>6348</v>
      </c>
      <c r="J1758" t="s">
        <v>70</v>
      </c>
      <c r="K1758" t="s">
        <v>5700</v>
      </c>
      <c r="L1758" t="s">
        <v>5733</v>
      </c>
      <c r="M1758" t="s">
        <v>6654</v>
      </c>
    </row>
    <row r="1759" spans="1:13">
      <c r="A1759">
        <v>101138157</v>
      </c>
      <c r="B1759" t="s">
        <v>6070</v>
      </c>
      <c r="C1759" t="s">
        <v>6152</v>
      </c>
      <c r="D1759" t="s">
        <v>86</v>
      </c>
      <c r="E1759" t="s">
        <v>119</v>
      </c>
      <c r="F1759" s="33">
        <v>46009</v>
      </c>
      <c r="G1759" t="s">
        <v>8893</v>
      </c>
      <c r="H1759" t="s">
        <v>6161</v>
      </c>
      <c r="I1759" t="s">
        <v>5678</v>
      </c>
      <c r="J1759" t="s">
        <v>46</v>
      </c>
      <c r="K1759" t="s">
        <v>5778</v>
      </c>
      <c r="L1759" t="s">
        <v>182</v>
      </c>
      <c r="M1759" t="s">
        <v>6154</v>
      </c>
    </row>
    <row r="1760" spans="1:13">
      <c r="A1760">
        <v>101116366</v>
      </c>
      <c r="B1760" t="s">
        <v>204</v>
      </c>
      <c r="C1760" t="s">
        <v>7319</v>
      </c>
      <c r="D1760" t="s">
        <v>220</v>
      </c>
      <c r="E1760" t="s">
        <v>220</v>
      </c>
      <c r="F1760" s="33">
        <v>46009</v>
      </c>
      <c r="G1760" t="s">
        <v>8894</v>
      </c>
      <c r="H1760" t="s">
        <v>5705</v>
      </c>
      <c r="I1760" t="s">
        <v>326</v>
      </c>
      <c r="J1760" t="s">
        <v>166</v>
      </c>
      <c r="K1760" t="s">
        <v>5700</v>
      </c>
      <c r="L1760" t="s">
        <v>5701</v>
      </c>
      <c r="M1760" t="s">
        <v>7321</v>
      </c>
    </row>
    <row r="1761" spans="1:13">
      <c r="A1761">
        <v>101138118</v>
      </c>
      <c r="B1761" t="s">
        <v>127</v>
      </c>
      <c r="C1761" t="s">
        <v>128</v>
      </c>
      <c r="D1761" t="s">
        <v>131</v>
      </c>
      <c r="E1761" t="s">
        <v>131</v>
      </c>
      <c r="F1761" s="33">
        <v>46009</v>
      </c>
      <c r="G1761" t="s">
        <v>8895</v>
      </c>
      <c r="H1761" t="s">
        <v>5727</v>
      </c>
      <c r="I1761" t="s">
        <v>5678</v>
      </c>
      <c r="J1761" t="s">
        <v>136</v>
      </c>
      <c r="K1761" t="s">
        <v>5748</v>
      </c>
      <c r="L1761" t="s">
        <v>5749</v>
      </c>
      <c r="M1761" t="s">
        <v>135</v>
      </c>
    </row>
    <row r="1762" spans="1:13">
      <c r="A1762">
        <v>101137856</v>
      </c>
      <c r="B1762" t="s">
        <v>34</v>
      </c>
      <c r="C1762" t="s">
        <v>5914</v>
      </c>
      <c r="D1762" t="s">
        <v>104</v>
      </c>
      <c r="E1762" t="s">
        <v>153</v>
      </c>
      <c r="F1762" s="33">
        <v>46009</v>
      </c>
      <c r="G1762" t="s">
        <v>8896</v>
      </c>
      <c r="H1762" t="s">
        <v>67</v>
      </c>
      <c r="I1762" t="s">
        <v>5678</v>
      </c>
      <c r="J1762" t="s">
        <v>70</v>
      </c>
      <c r="K1762" t="s">
        <v>5728</v>
      </c>
      <c r="L1762" t="s">
        <v>5729</v>
      </c>
      <c r="M1762" t="s">
        <v>5916</v>
      </c>
    </row>
    <row r="1763" spans="1:13">
      <c r="A1763">
        <v>101138022</v>
      </c>
      <c r="B1763" t="s">
        <v>73</v>
      </c>
      <c r="C1763" t="s">
        <v>8897</v>
      </c>
      <c r="D1763" t="s">
        <v>265</v>
      </c>
      <c r="E1763" t="s">
        <v>265</v>
      </c>
      <c r="F1763" s="33">
        <v>46009</v>
      </c>
      <c r="G1763" t="s">
        <v>8898</v>
      </c>
      <c r="H1763" t="s">
        <v>67</v>
      </c>
      <c r="I1763" t="s">
        <v>5678</v>
      </c>
      <c r="J1763" t="s">
        <v>192</v>
      </c>
      <c r="K1763" t="s">
        <v>5748</v>
      </c>
      <c r="L1763" t="s">
        <v>5773</v>
      </c>
      <c r="M1763" t="s">
        <v>8899</v>
      </c>
    </row>
    <row r="1764" spans="1:13">
      <c r="A1764">
        <v>101138109</v>
      </c>
      <c r="B1764" t="s">
        <v>5998</v>
      </c>
      <c r="C1764" t="s">
        <v>6950</v>
      </c>
      <c r="D1764" t="s">
        <v>86</v>
      </c>
      <c r="E1764" t="s">
        <v>99</v>
      </c>
      <c r="F1764" s="33">
        <v>46009</v>
      </c>
      <c r="G1764" t="s">
        <v>8900</v>
      </c>
      <c r="H1764" t="s">
        <v>5699</v>
      </c>
      <c r="I1764" t="s">
        <v>5678</v>
      </c>
      <c r="J1764" t="s">
        <v>46</v>
      </c>
      <c r="K1764" t="s">
        <v>5711</v>
      </c>
      <c r="L1764" t="s">
        <v>5711</v>
      </c>
      <c r="M1764" t="s">
        <v>6952</v>
      </c>
    </row>
    <row r="1765" spans="1:13">
      <c r="A1765">
        <v>101138223</v>
      </c>
      <c r="B1765" t="s">
        <v>5899</v>
      </c>
      <c r="C1765" t="s">
        <v>7703</v>
      </c>
      <c r="D1765" t="s">
        <v>131</v>
      </c>
      <c r="E1765" t="s">
        <v>131</v>
      </c>
      <c r="F1765" s="33">
        <v>46009</v>
      </c>
      <c r="G1765" t="s">
        <v>8901</v>
      </c>
      <c r="H1765" t="s">
        <v>5912</v>
      </c>
      <c r="I1765" t="s">
        <v>5678</v>
      </c>
      <c r="J1765" t="s">
        <v>136</v>
      </c>
      <c r="K1765" t="s">
        <v>5700</v>
      </c>
      <c r="L1765" t="s">
        <v>5733</v>
      </c>
      <c r="M1765" t="s">
        <v>7705</v>
      </c>
    </row>
    <row r="1766" spans="1:13">
      <c r="A1766">
        <v>101137858</v>
      </c>
      <c r="B1766" t="s">
        <v>5745</v>
      </c>
      <c r="C1766" t="s">
        <v>8902</v>
      </c>
      <c r="D1766" t="s">
        <v>238</v>
      </c>
      <c r="E1766" t="s">
        <v>238</v>
      </c>
      <c r="F1766" s="33">
        <v>46009</v>
      </c>
      <c r="G1766" t="s">
        <v>8903</v>
      </c>
      <c r="H1766" t="s">
        <v>67</v>
      </c>
      <c r="I1766" t="s">
        <v>5678</v>
      </c>
      <c r="J1766" t="s">
        <v>136</v>
      </c>
      <c r="K1766" t="s">
        <v>5836</v>
      </c>
      <c r="L1766" t="s">
        <v>6126</v>
      </c>
      <c r="M1766" t="s">
        <v>8904</v>
      </c>
    </row>
    <row r="1767" spans="1:13">
      <c r="A1767">
        <v>101138402</v>
      </c>
      <c r="B1767" t="s">
        <v>34</v>
      </c>
      <c r="C1767" t="s">
        <v>7473</v>
      </c>
      <c r="D1767" t="s">
        <v>104</v>
      </c>
      <c r="E1767" t="s">
        <v>104</v>
      </c>
      <c r="F1767" s="33">
        <v>46009</v>
      </c>
      <c r="G1767" t="s">
        <v>8905</v>
      </c>
      <c r="H1767" t="s">
        <v>5912</v>
      </c>
      <c r="I1767" t="s">
        <v>5678</v>
      </c>
      <c r="J1767" t="s">
        <v>70</v>
      </c>
      <c r="K1767" t="s">
        <v>5728</v>
      </c>
      <c r="L1767" t="s">
        <v>5729</v>
      </c>
      <c r="M1767" t="s">
        <v>7475</v>
      </c>
    </row>
    <row r="1768" spans="1:13">
      <c r="A1768">
        <v>101138139</v>
      </c>
      <c r="B1768" t="s">
        <v>204</v>
      </c>
      <c r="C1768" t="s">
        <v>5945</v>
      </c>
      <c r="D1768" t="s">
        <v>193</v>
      </c>
      <c r="E1768" t="s">
        <v>265</v>
      </c>
      <c r="F1768" s="33">
        <v>46009</v>
      </c>
      <c r="G1768" t="s">
        <v>8906</v>
      </c>
      <c r="H1768" t="s">
        <v>6918</v>
      </c>
      <c r="I1768" t="s">
        <v>5678</v>
      </c>
      <c r="J1768" t="s">
        <v>192</v>
      </c>
      <c r="K1768" t="s">
        <v>5700</v>
      </c>
      <c r="L1768" t="s">
        <v>5701</v>
      </c>
      <c r="M1768" t="s">
        <v>5947</v>
      </c>
    </row>
    <row r="1769" spans="1:13">
      <c r="A1769">
        <v>101136143</v>
      </c>
      <c r="B1769" t="s">
        <v>6270</v>
      </c>
      <c r="C1769" t="s">
        <v>7451</v>
      </c>
      <c r="D1769" t="s">
        <v>86</v>
      </c>
      <c r="E1769" t="s">
        <v>39</v>
      </c>
      <c r="F1769" s="33">
        <v>46009</v>
      </c>
      <c r="G1769" t="s">
        <v>8907</v>
      </c>
      <c r="H1769" t="s">
        <v>6918</v>
      </c>
      <c r="I1769" t="s">
        <v>5678</v>
      </c>
      <c r="J1769" t="s">
        <v>46</v>
      </c>
      <c r="K1769" t="s">
        <v>5800</v>
      </c>
      <c r="L1769" t="s">
        <v>5801</v>
      </c>
      <c r="M1769" t="s">
        <v>7452</v>
      </c>
    </row>
    <row r="1770" spans="1:13">
      <c r="A1770">
        <v>101132904</v>
      </c>
      <c r="B1770" t="s">
        <v>34</v>
      </c>
      <c r="C1770" t="s">
        <v>7656</v>
      </c>
      <c r="D1770" t="s">
        <v>39</v>
      </c>
      <c r="E1770" t="s">
        <v>119</v>
      </c>
      <c r="F1770" s="33">
        <v>46009</v>
      </c>
      <c r="G1770" t="s">
        <v>8908</v>
      </c>
      <c r="H1770" t="s">
        <v>6404</v>
      </c>
      <c r="I1770" t="s">
        <v>353</v>
      </c>
      <c r="J1770" t="s">
        <v>46</v>
      </c>
      <c r="K1770" t="s">
        <v>5728</v>
      </c>
      <c r="L1770" t="s">
        <v>5729</v>
      </c>
      <c r="M1770" t="s">
        <v>7658</v>
      </c>
    </row>
    <row r="1771" spans="1:13">
      <c r="A1771">
        <v>101131174</v>
      </c>
      <c r="B1771" t="s">
        <v>34</v>
      </c>
      <c r="C1771" t="s">
        <v>8909</v>
      </c>
      <c r="D1771" t="s">
        <v>39</v>
      </c>
      <c r="E1771" t="s">
        <v>119</v>
      </c>
      <c r="F1771" s="33">
        <v>46009</v>
      </c>
      <c r="G1771" t="s">
        <v>8910</v>
      </c>
      <c r="H1771" t="s">
        <v>6404</v>
      </c>
      <c r="I1771" t="s">
        <v>353</v>
      </c>
      <c r="J1771" t="s">
        <v>46</v>
      </c>
      <c r="K1771" t="s">
        <v>5728</v>
      </c>
      <c r="L1771" t="s">
        <v>5729</v>
      </c>
      <c r="M1771" t="s">
        <v>8911</v>
      </c>
    </row>
    <row r="1772" spans="1:13">
      <c r="A1772">
        <v>101137666</v>
      </c>
      <c r="B1772" t="s">
        <v>82</v>
      </c>
      <c r="C1772" t="s">
        <v>6052</v>
      </c>
      <c r="D1772" t="s">
        <v>86</v>
      </c>
      <c r="E1772" t="s">
        <v>99</v>
      </c>
      <c r="F1772" s="33">
        <v>46009</v>
      </c>
      <c r="G1772" t="s">
        <v>8912</v>
      </c>
      <c r="H1772" t="s">
        <v>5768</v>
      </c>
      <c r="I1772" t="s">
        <v>5678</v>
      </c>
      <c r="J1772" t="s">
        <v>46</v>
      </c>
      <c r="K1772" t="s">
        <v>5711</v>
      </c>
      <c r="L1772" t="s">
        <v>5711</v>
      </c>
      <c r="M1772" t="s">
        <v>6054</v>
      </c>
    </row>
    <row r="1773" spans="1:13">
      <c r="A1773">
        <v>101138347</v>
      </c>
      <c r="B1773" t="s">
        <v>5745</v>
      </c>
      <c r="C1773" t="s">
        <v>8913</v>
      </c>
      <c r="D1773" t="s">
        <v>64</v>
      </c>
      <c r="E1773" t="s">
        <v>64</v>
      </c>
      <c r="F1773" s="33">
        <v>46009</v>
      </c>
      <c r="G1773" t="s">
        <v>8914</v>
      </c>
      <c r="H1773" t="s">
        <v>5969</v>
      </c>
      <c r="I1773" t="s">
        <v>7281</v>
      </c>
      <c r="J1773" t="s">
        <v>70</v>
      </c>
      <c r="K1773" t="s">
        <v>5836</v>
      </c>
      <c r="L1773" t="s">
        <v>5837</v>
      </c>
      <c r="M1773" t="s">
        <v>8915</v>
      </c>
    </row>
    <row r="1774" spans="1:13">
      <c r="A1774">
        <v>101131169</v>
      </c>
      <c r="B1774" t="s">
        <v>34</v>
      </c>
      <c r="C1774" t="s">
        <v>5873</v>
      </c>
      <c r="D1774" t="s">
        <v>99</v>
      </c>
      <c r="E1774" t="s">
        <v>99</v>
      </c>
      <c r="F1774" s="33">
        <v>46009</v>
      </c>
      <c r="G1774" t="s">
        <v>8916</v>
      </c>
      <c r="H1774" t="s">
        <v>6404</v>
      </c>
      <c r="I1774" t="s">
        <v>353</v>
      </c>
      <c r="J1774" t="s">
        <v>46</v>
      </c>
      <c r="K1774" t="s">
        <v>5728</v>
      </c>
      <c r="L1774" t="s">
        <v>5729</v>
      </c>
      <c r="M1774" t="s">
        <v>5875</v>
      </c>
    </row>
    <row r="1775" spans="1:13">
      <c r="A1775">
        <v>101138408</v>
      </c>
      <c r="B1775" t="s">
        <v>34</v>
      </c>
      <c r="C1775" t="s">
        <v>6776</v>
      </c>
      <c r="D1775" t="s">
        <v>131</v>
      </c>
      <c r="E1775" t="s">
        <v>131</v>
      </c>
      <c r="F1775" s="33">
        <v>46009</v>
      </c>
      <c r="G1775" t="s">
        <v>8917</v>
      </c>
      <c r="H1775" t="s">
        <v>6076</v>
      </c>
      <c r="I1775" t="s">
        <v>5678</v>
      </c>
      <c r="J1775" t="s">
        <v>136</v>
      </c>
      <c r="K1775" t="s">
        <v>5728</v>
      </c>
      <c r="L1775" t="s">
        <v>5729</v>
      </c>
      <c r="M1775" t="s">
        <v>6778</v>
      </c>
    </row>
    <row r="1776" spans="1:13">
      <c r="A1776">
        <v>101138404</v>
      </c>
      <c r="B1776" t="s">
        <v>34</v>
      </c>
      <c r="C1776" t="s">
        <v>8087</v>
      </c>
      <c r="D1776" t="s">
        <v>104</v>
      </c>
      <c r="E1776" t="s">
        <v>104</v>
      </c>
      <c r="F1776" s="33">
        <v>46009</v>
      </c>
      <c r="G1776" t="s">
        <v>8918</v>
      </c>
      <c r="H1776" t="s">
        <v>6537</v>
      </c>
      <c r="I1776" t="s">
        <v>5678</v>
      </c>
      <c r="J1776" t="s">
        <v>70</v>
      </c>
      <c r="K1776" t="s">
        <v>5728</v>
      </c>
      <c r="L1776" t="s">
        <v>5729</v>
      </c>
      <c r="M1776" t="s">
        <v>8089</v>
      </c>
    </row>
    <row r="1777" spans="1:13">
      <c r="A1777">
        <v>101138293</v>
      </c>
      <c r="B1777" t="s">
        <v>34</v>
      </c>
      <c r="C1777" t="s">
        <v>6963</v>
      </c>
      <c r="D1777" t="s">
        <v>39</v>
      </c>
      <c r="E1777" t="s">
        <v>39</v>
      </c>
      <c r="F1777" s="33">
        <v>46009</v>
      </c>
      <c r="G1777" t="s">
        <v>8919</v>
      </c>
      <c r="H1777" t="s">
        <v>173</v>
      </c>
      <c r="I1777" t="s">
        <v>5678</v>
      </c>
      <c r="J1777" t="s">
        <v>46</v>
      </c>
      <c r="K1777" t="s">
        <v>5738</v>
      </c>
      <c r="L1777" t="s">
        <v>5739</v>
      </c>
      <c r="M1777" t="s">
        <v>6965</v>
      </c>
    </row>
    <row r="1778" spans="1:13">
      <c r="A1778">
        <v>101138406</v>
      </c>
      <c r="B1778" t="s">
        <v>34</v>
      </c>
      <c r="C1778" t="s">
        <v>8920</v>
      </c>
      <c r="D1778" t="s">
        <v>131</v>
      </c>
      <c r="E1778" t="s">
        <v>131</v>
      </c>
      <c r="F1778" s="33">
        <v>46009</v>
      </c>
      <c r="G1778" t="s">
        <v>8921</v>
      </c>
      <c r="H1778" t="s">
        <v>67</v>
      </c>
      <c r="I1778" t="s">
        <v>5678</v>
      </c>
      <c r="J1778" t="s">
        <v>136</v>
      </c>
      <c r="K1778" t="s">
        <v>5728</v>
      </c>
      <c r="L1778" t="s">
        <v>5729</v>
      </c>
      <c r="M1778" t="s">
        <v>8922</v>
      </c>
    </row>
    <row r="1779" spans="1:13">
      <c r="A1779">
        <v>101138302</v>
      </c>
      <c r="B1779" t="s">
        <v>34</v>
      </c>
      <c r="C1779" t="s">
        <v>7111</v>
      </c>
      <c r="D1779" t="s">
        <v>238</v>
      </c>
      <c r="E1779" t="s">
        <v>238</v>
      </c>
      <c r="F1779" s="33">
        <v>46009</v>
      </c>
      <c r="G1779" t="s">
        <v>8923</v>
      </c>
      <c r="H1779" t="s">
        <v>67</v>
      </c>
      <c r="I1779" t="s">
        <v>5678</v>
      </c>
      <c r="J1779" t="s">
        <v>136</v>
      </c>
      <c r="K1779" t="s">
        <v>5738</v>
      </c>
      <c r="L1779" t="s">
        <v>5739</v>
      </c>
      <c r="M1779" t="s">
        <v>7113</v>
      </c>
    </row>
    <row r="1780" spans="1:13">
      <c r="A1780">
        <v>101138333</v>
      </c>
      <c r="B1780" t="s">
        <v>73</v>
      </c>
      <c r="C1780" t="s">
        <v>6318</v>
      </c>
      <c r="D1780" t="s">
        <v>193</v>
      </c>
      <c r="E1780" t="s">
        <v>193</v>
      </c>
      <c r="F1780" s="33">
        <v>46009</v>
      </c>
      <c r="G1780" t="s">
        <v>8924</v>
      </c>
      <c r="H1780" t="s">
        <v>67</v>
      </c>
      <c r="I1780" t="s">
        <v>5678</v>
      </c>
      <c r="J1780" t="s">
        <v>192</v>
      </c>
      <c r="K1780" t="s">
        <v>5748</v>
      </c>
      <c r="L1780" t="s">
        <v>5773</v>
      </c>
      <c r="M1780" t="s">
        <v>6320</v>
      </c>
    </row>
    <row r="1781" spans="1:13">
      <c r="A1781">
        <v>101138567</v>
      </c>
      <c r="B1781" t="s">
        <v>34</v>
      </c>
      <c r="C1781" t="s">
        <v>6229</v>
      </c>
      <c r="D1781" t="s">
        <v>226</v>
      </c>
      <c r="E1781" t="s">
        <v>226</v>
      </c>
      <c r="F1781" s="33">
        <v>46009</v>
      </c>
      <c r="G1781" t="s">
        <v>8925</v>
      </c>
      <c r="H1781" t="s">
        <v>67</v>
      </c>
      <c r="I1781" t="s">
        <v>5678</v>
      </c>
      <c r="J1781" t="s">
        <v>136</v>
      </c>
      <c r="K1781" t="s">
        <v>5728</v>
      </c>
      <c r="L1781" t="s">
        <v>5729</v>
      </c>
      <c r="M1781" t="s">
        <v>6231</v>
      </c>
    </row>
    <row r="1782" spans="1:13">
      <c r="A1782">
        <v>101121865</v>
      </c>
      <c r="B1782" t="s">
        <v>6033</v>
      </c>
      <c r="C1782" t="s">
        <v>8926</v>
      </c>
      <c r="D1782" t="s">
        <v>262</v>
      </c>
      <c r="E1782" t="s">
        <v>193</v>
      </c>
      <c r="F1782" s="33">
        <v>46008</v>
      </c>
      <c r="G1782" t="s">
        <v>8927</v>
      </c>
      <c r="H1782" t="s">
        <v>5705</v>
      </c>
      <c r="I1782" t="s">
        <v>326</v>
      </c>
      <c r="J1782" t="s">
        <v>192</v>
      </c>
      <c r="K1782" t="s">
        <v>5778</v>
      </c>
      <c r="L1782" t="s">
        <v>6192</v>
      </c>
      <c r="M1782" t="s">
        <v>8928</v>
      </c>
    </row>
    <row r="1783" spans="1:13">
      <c r="A1783">
        <v>101117672</v>
      </c>
      <c r="B1783" t="s">
        <v>5986</v>
      </c>
      <c r="C1783" t="s">
        <v>8929</v>
      </c>
      <c r="D1783" t="s">
        <v>262</v>
      </c>
      <c r="E1783" t="s">
        <v>193</v>
      </c>
      <c r="F1783" s="33">
        <v>46008</v>
      </c>
      <c r="G1783" t="s">
        <v>8927</v>
      </c>
      <c r="H1783" t="s">
        <v>5705</v>
      </c>
      <c r="I1783" t="s">
        <v>326</v>
      </c>
      <c r="J1783" t="s">
        <v>192</v>
      </c>
      <c r="K1783" t="s">
        <v>5700</v>
      </c>
      <c r="L1783" t="s">
        <v>5733</v>
      </c>
      <c r="M1783" t="s">
        <v>8930</v>
      </c>
    </row>
    <row r="1784" spans="1:13">
      <c r="A1784">
        <v>101136623</v>
      </c>
      <c r="B1784" t="s">
        <v>127</v>
      </c>
      <c r="C1784" t="s">
        <v>8931</v>
      </c>
      <c r="D1784" t="s">
        <v>131</v>
      </c>
      <c r="E1784" t="s">
        <v>226</v>
      </c>
      <c r="F1784" s="33">
        <v>46008</v>
      </c>
      <c r="G1784" t="s">
        <v>8932</v>
      </c>
      <c r="H1784" t="s">
        <v>67</v>
      </c>
      <c r="I1784" t="s">
        <v>5678</v>
      </c>
      <c r="J1784" t="s">
        <v>136</v>
      </c>
      <c r="K1784" t="s">
        <v>5738</v>
      </c>
      <c r="L1784" t="s">
        <v>5739</v>
      </c>
      <c r="M1784" t="s">
        <v>8933</v>
      </c>
    </row>
    <row r="1785" spans="1:13">
      <c r="A1785">
        <v>101137626</v>
      </c>
      <c r="B1785" t="s">
        <v>34</v>
      </c>
      <c r="C1785" t="s">
        <v>7743</v>
      </c>
      <c r="D1785" t="s">
        <v>64</v>
      </c>
      <c r="E1785" t="s">
        <v>64</v>
      </c>
      <c r="F1785" s="33">
        <v>46008</v>
      </c>
      <c r="G1785" t="s">
        <v>8934</v>
      </c>
      <c r="H1785" t="s">
        <v>5777</v>
      </c>
      <c r="I1785" t="s">
        <v>5678</v>
      </c>
      <c r="J1785" t="s">
        <v>70</v>
      </c>
      <c r="K1785" t="s">
        <v>5738</v>
      </c>
      <c r="L1785" t="s">
        <v>5739</v>
      </c>
      <c r="M1785" t="s">
        <v>7745</v>
      </c>
    </row>
    <row r="1786" spans="1:13">
      <c r="A1786">
        <v>101137905</v>
      </c>
      <c r="B1786" t="s">
        <v>73</v>
      </c>
      <c r="C1786" t="s">
        <v>6018</v>
      </c>
      <c r="D1786" t="s">
        <v>39</v>
      </c>
      <c r="E1786" t="s">
        <v>119</v>
      </c>
      <c r="F1786" s="33">
        <v>46008</v>
      </c>
      <c r="G1786" t="s">
        <v>8935</v>
      </c>
      <c r="H1786" t="s">
        <v>5912</v>
      </c>
      <c r="I1786" t="s">
        <v>5678</v>
      </c>
      <c r="J1786" t="s">
        <v>46</v>
      </c>
      <c r="K1786" t="s">
        <v>5728</v>
      </c>
      <c r="L1786" t="s">
        <v>5729</v>
      </c>
      <c r="M1786" t="s">
        <v>6020</v>
      </c>
    </row>
    <row r="1787" spans="1:13">
      <c r="A1787">
        <v>101084745</v>
      </c>
      <c r="B1787" t="s">
        <v>5745</v>
      </c>
      <c r="C1787" t="s">
        <v>8936</v>
      </c>
      <c r="D1787" t="s">
        <v>131</v>
      </c>
      <c r="E1787" t="s">
        <v>131</v>
      </c>
      <c r="F1787" s="33">
        <v>46008</v>
      </c>
      <c r="G1787" t="s">
        <v>8937</v>
      </c>
      <c r="H1787" t="s">
        <v>5737</v>
      </c>
      <c r="I1787" t="s">
        <v>326</v>
      </c>
      <c r="J1787" t="s">
        <v>136</v>
      </c>
      <c r="K1787" t="s">
        <v>5748</v>
      </c>
      <c r="L1787" t="s">
        <v>5773</v>
      </c>
      <c r="M1787" t="s">
        <v>8938</v>
      </c>
    </row>
    <row r="1788" spans="1:13">
      <c r="A1788">
        <v>101137834</v>
      </c>
      <c r="B1788" t="s">
        <v>73</v>
      </c>
      <c r="C1788" t="s">
        <v>7797</v>
      </c>
      <c r="D1788" t="s">
        <v>221</v>
      </c>
      <c r="E1788" t="s">
        <v>221</v>
      </c>
      <c r="F1788" s="33">
        <v>46008</v>
      </c>
      <c r="G1788" t="s">
        <v>8939</v>
      </c>
      <c r="H1788" t="s">
        <v>8205</v>
      </c>
      <c r="I1788" t="s">
        <v>5678</v>
      </c>
      <c r="J1788" t="s">
        <v>247</v>
      </c>
      <c r="K1788" t="s">
        <v>5728</v>
      </c>
      <c r="L1788" t="s">
        <v>5729</v>
      </c>
      <c r="M1788" t="s">
        <v>7799</v>
      </c>
    </row>
    <row r="1789" spans="1:13">
      <c r="A1789">
        <v>101081221</v>
      </c>
      <c r="B1789" t="s">
        <v>73</v>
      </c>
      <c r="C1789" t="s">
        <v>8940</v>
      </c>
      <c r="D1789" t="s">
        <v>131</v>
      </c>
      <c r="E1789" t="s">
        <v>131</v>
      </c>
      <c r="F1789" s="33">
        <v>46008</v>
      </c>
      <c r="G1789" t="s">
        <v>8941</v>
      </c>
      <c r="H1789" t="s">
        <v>5737</v>
      </c>
      <c r="I1789" t="s">
        <v>326</v>
      </c>
      <c r="J1789" t="s">
        <v>136</v>
      </c>
      <c r="K1789" t="s">
        <v>5728</v>
      </c>
      <c r="L1789" t="s">
        <v>5729</v>
      </c>
      <c r="M1789" t="s">
        <v>8942</v>
      </c>
    </row>
    <row r="1790" spans="1:13">
      <c r="A1790">
        <v>101137696</v>
      </c>
      <c r="B1790" t="s">
        <v>127</v>
      </c>
      <c r="C1790" t="s">
        <v>8943</v>
      </c>
      <c r="D1790" t="s">
        <v>265</v>
      </c>
      <c r="E1790" t="s">
        <v>265</v>
      </c>
      <c r="F1790" s="33">
        <v>46008</v>
      </c>
      <c r="G1790" t="s">
        <v>8944</v>
      </c>
      <c r="H1790" t="s">
        <v>5727</v>
      </c>
      <c r="I1790" t="s">
        <v>5678</v>
      </c>
      <c r="J1790" t="s">
        <v>192</v>
      </c>
      <c r="K1790" t="s">
        <v>5748</v>
      </c>
      <c r="L1790" t="s">
        <v>5749</v>
      </c>
      <c r="M1790" t="s">
        <v>8945</v>
      </c>
    </row>
    <row r="1791" spans="1:13">
      <c r="A1791">
        <v>101136143</v>
      </c>
      <c r="B1791" t="s">
        <v>6270</v>
      </c>
      <c r="C1791" t="s">
        <v>7451</v>
      </c>
      <c r="D1791" t="s">
        <v>86</v>
      </c>
      <c r="E1791" t="s">
        <v>39</v>
      </c>
      <c r="F1791" s="33">
        <v>46008</v>
      </c>
      <c r="G1791" t="s">
        <v>8946</v>
      </c>
      <c r="H1791" t="s">
        <v>6918</v>
      </c>
      <c r="I1791" t="s">
        <v>5678</v>
      </c>
      <c r="J1791" t="s">
        <v>46</v>
      </c>
      <c r="K1791" t="s">
        <v>5800</v>
      </c>
      <c r="L1791" t="s">
        <v>5801</v>
      </c>
      <c r="M1791" t="s">
        <v>7452</v>
      </c>
    </row>
    <row r="1792" spans="1:13">
      <c r="A1792">
        <v>101129120</v>
      </c>
      <c r="B1792" t="s">
        <v>73</v>
      </c>
      <c r="C1792" t="s">
        <v>8940</v>
      </c>
      <c r="D1792" t="s">
        <v>238</v>
      </c>
      <c r="E1792" t="s">
        <v>131</v>
      </c>
      <c r="F1792" s="33">
        <v>46008</v>
      </c>
      <c r="G1792" t="s">
        <v>8947</v>
      </c>
      <c r="H1792" t="s">
        <v>6220</v>
      </c>
      <c r="I1792" t="s">
        <v>353</v>
      </c>
      <c r="J1792" t="s">
        <v>136</v>
      </c>
      <c r="K1792" t="s">
        <v>5728</v>
      </c>
      <c r="L1792" t="s">
        <v>5729</v>
      </c>
      <c r="M1792" t="s">
        <v>8942</v>
      </c>
    </row>
    <row r="1793" spans="1:13">
      <c r="A1793">
        <v>101131174</v>
      </c>
      <c r="B1793" t="s">
        <v>34</v>
      </c>
      <c r="C1793" t="s">
        <v>8909</v>
      </c>
      <c r="D1793" t="s">
        <v>39</v>
      </c>
      <c r="E1793" t="s">
        <v>119</v>
      </c>
      <c r="F1793" s="33">
        <v>46008</v>
      </c>
      <c r="G1793" t="s">
        <v>8948</v>
      </c>
      <c r="H1793" t="s">
        <v>6404</v>
      </c>
      <c r="I1793" t="s">
        <v>353</v>
      </c>
      <c r="J1793" t="s">
        <v>46</v>
      </c>
      <c r="K1793" t="s">
        <v>5728</v>
      </c>
      <c r="L1793" t="s">
        <v>5729</v>
      </c>
      <c r="M1793" t="s">
        <v>8911</v>
      </c>
    </row>
    <row r="1794" spans="1:13">
      <c r="A1794">
        <v>101121846</v>
      </c>
      <c r="B1794" t="s">
        <v>6132</v>
      </c>
      <c r="C1794" t="s">
        <v>8949</v>
      </c>
      <c r="D1794" t="s">
        <v>262</v>
      </c>
      <c r="E1794" t="s">
        <v>193</v>
      </c>
      <c r="F1794" s="33">
        <v>46008</v>
      </c>
      <c r="G1794" t="s">
        <v>8927</v>
      </c>
      <c r="H1794" t="s">
        <v>5705</v>
      </c>
      <c r="I1794" t="s">
        <v>326</v>
      </c>
      <c r="J1794" t="s">
        <v>192</v>
      </c>
      <c r="K1794" t="s">
        <v>5700</v>
      </c>
      <c r="L1794" t="s">
        <v>5723</v>
      </c>
      <c r="M1794" t="s">
        <v>8950</v>
      </c>
    </row>
    <row r="1795" spans="1:13">
      <c r="A1795">
        <v>101137980</v>
      </c>
      <c r="B1795" t="s">
        <v>204</v>
      </c>
      <c r="C1795" t="s">
        <v>6881</v>
      </c>
      <c r="D1795" t="s">
        <v>220</v>
      </c>
      <c r="E1795" t="s">
        <v>220</v>
      </c>
      <c r="F1795" s="33">
        <v>46008</v>
      </c>
      <c r="G1795" t="s">
        <v>8951</v>
      </c>
      <c r="H1795" t="s">
        <v>5912</v>
      </c>
      <c r="I1795" t="s">
        <v>5678</v>
      </c>
      <c r="J1795" t="s">
        <v>166</v>
      </c>
      <c r="K1795" t="s">
        <v>5711</v>
      </c>
      <c r="L1795" t="s">
        <v>5711</v>
      </c>
      <c r="M1795" t="s">
        <v>6883</v>
      </c>
    </row>
    <row r="1796" spans="1:13">
      <c r="A1796">
        <v>101136316</v>
      </c>
      <c r="B1796" t="s">
        <v>34</v>
      </c>
      <c r="C1796" t="s">
        <v>8753</v>
      </c>
      <c r="D1796" t="s">
        <v>39</v>
      </c>
      <c r="E1796" t="s">
        <v>119</v>
      </c>
      <c r="F1796" s="33">
        <v>46008</v>
      </c>
      <c r="G1796" t="s">
        <v>8952</v>
      </c>
      <c r="H1796" t="s">
        <v>6404</v>
      </c>
      <c r="I1796" t="s">
        <v>353</v>
      </c>
      <c r="J1796" t="s">
        <v>46</v>
      </c>
      <c r="K1796" t="s">
        <v>5728</v>
      </c>
      <c r="L1796" t="s">
        <v>5729</v>
      </c>
      <c r="M1796" t="s">
        <v>8755</v>
      </c>
    </row>
    <row r="1797" spans="1:13">
      <c r="A1797">
        <v>101137842</v>
      </c>
      <c r="B1797" t="s">
        <v>5807</v>
      </c>
      <c r="C1797" t="s">
        <v>8953</v>
      </c>
      <c r="D1797" t="s">
        <v>193</v>
      </c>
      <c r="E1797" t="s">
        <v>265</v>
      </c>
      <c r="F1797" s="33">
        <v>46008</v>
      </c>
      <c r="G1797" t="s">
        <v>8954</v>
      </c>
      <c r="H1797" t="s">
        <v>5768</v>
      </c>
      <c r="I1797" t="s">
        <v>5678</v>
      </c>
      <c r="J1797" t="s">
        <v>192</v>
      </c>
      <c r="K1797" t="s">
        <v>5700</v>
      </c>
      <c r="L1797" t="s">
        <v>5723</v>
      </c>
      <c r="M1797" t="s">
        <v>8955</v>
      </c>
    </row>
    <row r="1798" spans="1:13">
      <c r="A1798">
        <v>101136713</v>
      </c>
      <c r="B1798" t="s">
        <v>5998</v>
      </c>
      <c r="C1798" t="s">
        <v>6950</v>
      </c>
      <c r="D1798" t="s">
        <v>86</v>
      </c>
      <c r="E1798" t="s">
        <v>99</v>
      </c>
      <c r="F1798" s="33">
        <v>46008</v>
      </c>
      <c r="G1798" t="s">
        <v>8956</v>
      </c>
      <c r="H1798" t="s">
        <v>5699</v>
      </c>
      <c r="I1798" t="s">
        <v>5678</v>
      </c>
      <c r="J1798" t="s">
        <v>46</v>
      </c>
      <c r="K1798" t="s">
        <v>5711</v>
      </c>
      <c r="L1798" t="s">
        <v>5711</v>
      </c>
      <c r="M1798" t="s">
        <v>6952</v>
      </c>
    </row>
    <row r="1799" spans="1:13">
      <c r="A1799">
        <v>101138056</v>
      </c>
      <c r="B1799" t="s">
        <v>5745</v>
      </c>
      <c r="C1799" t="s">
        <v>6444</v>
      </c>
      <c r="D1799" t="s">
        <v>215</v>
      </c>
      <c r="E1799" t="s">
        <v>215</v>
      </c>
      <c r="F1799" s="33">
        <v>46008</v>
      </c>
      <c r="G1799" t="s">
        <v>8957</v>
      </c>
      <c r="H1799" t="s">
        <v>5722</v>
      </c>
      <c r="I1799" t="s">
        <v>5678</v>
      </c>
      <c r="J1799" t="s">
        <v>247</v>
      </c>
      <c r="K1799" t="s">
        <v>5738</v>
      </c>
      <c r="L1799" t="s">
        <v>5739</v>
      </c>
      <c r="M1799" t="s">
        <v>6446</v>
      </c>
    </row>
    <row r="1800" spans="1:13">
      <c r="A1800">
        <v>101117628</v>
      </c>
      <c r="B1800" t="s">
        <v>5807</v>
      </c>
      <c r="C1800" t="s">
        <v>8953</v>
      </c>
      <c r="D1800" t="s">
        <v>193</v>
      </c>
      <c r="E1800" t="s">
        <v>265</v>
      </c>
      <c r="F1800" s="33">
        <v>46008</v>
      </c>
      <c r="G1800" t="s">
        <v>8958</v>
      </c>
      <c r="H1800" t="s">
        <v>5705</v>
      </c>
      <c r="I1800" t="s">
        <v>326</v>
      </c>
      <c r="J1800" t="s">
        <v>192</v>
      </c>
      <c r="K1800" t="s">
        <v>5700</v>
      </c>
      <c r="L1800" t="s">
        <v>5723</v>
      </c>
      <c r="M1800" t="s">
        <v>8955</v>
      </c>
    </row>
    <row r="1801" spans="1:13">
      <c r="A1801">
        <v>101136660</v>
      </c>
      <c r="B1801" t="s">
        <v>34</v>
      </c>
      <c r="C1801" t="s">
        <v>8554</v>
      </c>
      <c r="D1801" t="s">
        <v>238</v>
      </c>
      <c r="E1801" t="s">
        <v>238</v>
      </c>
      <c r="F1801" s="33">
        <v>46008</v>
      </c>
      <c r="G1801" t="s">
        <v>8959</v>
      </c>
      <c r="H1801" t="s">
        <v>6076</v>
      </c>
      <c r="I1801" t="s">
        <v>5678</v>
      </c>
      <c r="J1801" t="s">
        <v>136</v>
      </c>
      <c r="K1801" t="s">
        <v>5728</v>
      </c>
      <c r="L1801" t="s">
        <v>5729</v>
      </c>
      <c r="M1801" t="s">
        <v>8556</v>
      </c>
    </row>
    <row r="1802" spans="1:13">
      <c r="A1802">
        <v>101136534</v>
      </c>
      <c r="B1802" t="s">
        <v>6860</v>
      </c>
      <c r="C1802" t="s">
        <v>6861</v>
      </c>
      <c r="D1802" t="s">
        <v>131</v>
      </c>
      <c r="E1802" t="s">
        <v>226</v>
      </c>
      <c r="F1802" s="33">
        <v>46008</v>
      </c>
      <c r="G1802" t="s">
        <v>8960</v>
      </c>
      <c r="H1802" t="s">
        <v>5823</v>
      </c>
      <c r="I1802" t="s">
        <v>5678</v>
      </c>
      <c r="J1802" t="s">
        <v>136</v>
      </c>
      <c r="K1802" t="s">
        <v>5700</v>
      </c>
      <c r="L1802" t="s">
        <v>5733</v>
      </c>
      <c r="M1802" t="s">
        <v>6863</v>
      </c>
    </row>
    <row r="1803" spans="1:13">
      <c r="A1803">
        <v>101138036</v>
      </c>
      <c r="B1803" t="s">
        <v>82</v>
      </c>
      <c r="C1803" t="s">
        <v>6079</v>
      </c>
      <c r="D1803" t="s">
        <v>220</v>
      </c>
      <c r="E1803" t="s">
        <v>220</v>
      </c>
      <c r="F1803" s="33">
        <v>46008</v>
      </c>
      <c r="G1803" t="s">
        <v>8961</v>
      </c>
      <c r="H1803" t="s">
        <v>5777</v>
      </c>
      <c r="I1803" t="s">
        <v>5678</v>
      </c>
      <c r="J1803" t="s">
        <v>166</v>
      </c>
      <c r="K1803" t="s">
        <v>5711</v>
      </c>
      <c r="L1803" t="s">
        <v>5711</v>
      </c>
      <c r="M1803" t="s">
        <v>6081</v>
      </c>
    </row>
    <row r="1804" spans="1:13">
      <c r="A1804">
        <v>101137650</v>
      </c>
      <c r="B1804" t="s">
        <v>127</v>
      </c>
      <c r="C1804" t="s">
        <v>8962</v>
      </c>
      <c r="D1804" t="s">
        <v>193</v>
      </c>
      <c r="E1804" t="s">
        <v>265</v>
      </c>
      <c r="F1804" s="33">
        <v>46008</v>
      </c>
      <c r="G1804" t="s">
        <v>8963</v>
      </c>
      <c r="H1804" t="s">
        <v>5805</v>
      </c>
      <c r="I1804" t="s">
        <v>5678</v>
      </c>
      <c r="J1804" t="s">
        <v>192</v>
      </c>
      <c r="K1804" t="s">
        <v>5748</v>
      </c>
      <c r="L1804" t="s">
        <v>5773</v>
      </c>
      <c r="M1804" t="s">
        <v>8964</v>
      </c>
    </row>
    <row r="1805" spans="1:13">
      <c r="A1805">
        <v>101138078</v>
      </c>
      <c r="B1805" t="s">
        <v>34</v>
      </c>
      <c r="C1805" t="s">
        <v>7294</v>
      </c>
      <c r="D1805" t="s">
        <v>119</v>
      </c>
      <c r="E1805" t="s">
        <v>119</v>
      </c>
      <c r="F1805" s="33">
        <v>46008</v>
      </c>
      <c r="G1805" t="s">
        <v>8965</v>
      </c>
      <c r="H1805" t="s">
        <v>6031</v>
      </c>
      <c r="I1805" t="s">
        <v>5678</v>
      </c>
      <c r="J1805" t="s">
        <v>46</v>
      </c>
      <c r="K1805" t="s">
        <v>5738</v>
      </c>
      <c r="L1805" t="s">
        <v>5739</v>
      </c>
      <c r="M1805" t="s">
        <v>7296</v>
      </c>
    </row>
    <row r="1806" spans="1:13">
      <c r="A1806">
        <v>101136490</v>
      </c>
      <c r="B1806" t="s">
        <v>34</v>
      </c>
      <c r="C1806" t="s">
        <v>7565</v>
      </c>
      <c r="D1806" t="s">
        <v>64</v>
      </c>
      <c r="E1806" t="s">
        <v>64</v>
      </c>
      <c r="F1806" s="33">
        <v>46008</v>
      </c>
      <c r="G1806" t="s">
        <v>8966</v>
      </c>
      <c r="H1806" t="s">
        <v>67</v>
      </c>
      <c r="I1806" t="s">
        <v>5678</v>
      </c>
      <c r="J1806" t="s">
        <v>70</v>
      </c>
      <c r="K1806" t="s">
        <v>5738</v>
      </c>
      <c r="L1806" t="s">
        <v>5739</v>
      </c>
      <c r="M1806" t="s">
        <v>7567</v>
      </c>
    </row>
    <row r="1807" spans="1:13">
      <c r="A1807">
        <v>101138069</v>
      </c>
      <c r="B1807" t="s">
        <v>503</v>
      </c>
      <c r="C1807" t="s">
        <v>8195</v>
      </c>
      <c r="D1807" t="s">
        <v>86</v>
      </c>
      <c r="E1807" t="s">
        <v>99</v>
      </c>
      <c r="F1807" s="33">
        <v>46008</v>
      </c>
      <c r="G1807" t="s">
        <v>8967</v>
      </c>
      <c r="H1807" t="s">
        <v>7686</v>
      </c>
      <c r="I1807" t="s">
        <v>5678</v>
      </c>
      <c r="J1807" t="s">
        <v>46</v>
      </c>
      <c r="K1807" t="s">
        <v>5700</v>
      </c>
      <c r="L1807" t="s">
        <v>5723</v>
      </c>
      <c r="M1807" t="s">
        <v>8196</v>
      </c>
    </row>
    <row r="1808" spans="1:13">
      <c r="A1808">
        <v>101138028</v>
      </c>
      <c r="B1808" t="s">
        <v>5745</v>
      </c>
      <c r="C1808" t="s">
        <v>6549</v>
      </c>
      <c r="D1808" t="s">
        <v>215</v>
      </c>
      <c r="E1808" t="s">
        <v>215</v>
      </c>
      <c r="F1808" s="33">
        <v>46008</v>
      </c>
      <c r="G1808" t="s">
        <v>8968</v>
      </c>
      <c r="H1808" t="s">
        <v>67</v>
      </c>
      <c r="I1808" t="s">
        <v>5678</v>
      </c>
      <c r="J1808" t="s">
        <v>247</v>
      </c>
      <c r="K1808" t="s">
        <v>5748</v>
      </c>
      <c r="L1808" t="s">
        <v>5773</v>
      </c>
      <c r="M1808" t="s">
        <v>6551</v>
      </c>
    </row>
    <row r="1809" spans="1:13">
      <c r="A1809">
        <v>101138076</v>
      </c>
      <c r="B1809" t="s">
        <v>34</v>
      </c>
      <c r="C1809" t="s">
        <v>8969</v>
      </c>
      <c r="D1809" t="s">
        <v>119</v>
      </c>
      <c r="E1809" t="s">
        <v>39</v>
      </c>
      <c r="F1809" s="33">
        <v>46008</v>
      </c>
      <c r="G1809" t="s">
        <v>8970</v>
      </c>
      <c r="H1809" t="s">
        <v>5722</v>
      </c>
      <c r="I1809" t="s">
        <v>5678</v>
      </c>
      <c r="J1809" t="s">
        <v>46</v>
      </c>
      <c r="K1809" t="s">
        <v>5728</v>
      </c>
      <c r="L1809" t="s">
        <v>5729</v>
      </c>
      <c r="M1809" t="s">
        <v>8971</v>
      </c>
    </row>
    <row r="1810" spans="1:13">
      <c r="A1810">
        <v>101137923</v>
      </c>
      <c r="B1810" t="s">
        <v>73</v>
      </c>
      <c r="C1810" t="s">
        <v>7254</v>
      </c>
      <c r="D1810" t="s">
        <v>119</v>
      </c>
      <c r="E1810" t="s">
        <v>39</v>
      </c>
      <c r="F1810" s="33">
        <v>46008</v>
      </c>
      <c r="G1810" t="s">
        <v>8972</v>
      </c>
      <c r="H1810" t="s">
        <v>67</v>
      </c>
      <c r="I1810" t="s">
        <v>5678</v>
      </c>
      <c r="J1810" t="s">
        <v>46</v>
      </c>
      <c r="K1810" t="s">
        <v>5738</v>
      </c>
      <c r="L1810" t="s">
        <v>5739</v>
      </c>
      <c r="M1810" t="s">
        <v>7256</v>
      </c>
    </row>
    <row r="1811" spans="1:13">
      <c r="A1811">
        <v>101116155</v>
      </c>
      <c r="B1811" t="s">
        <v>292</v>
      </c>
      <c r="C1811" t="s">
        <v>8973</v>
      </c>
      <c r="D1811" t="s">
        <v>262</v>
      </c>
      <c r="E1811" t="s">
        <v>193</v>
      </c>
      <c r="F1811" s="33">
        <v>46008</v>
      </c>
      <c r="G1811" t="s">
        <v>8974</v>
      </c>
      <c r="H1811" t="s">
        <v>5705</v>
      </c>
      <c r="I1811" t="s">
        <v>326</v>
      </c>
      <c r="J1811" t="s">
        <v>192</v>
      </c>
      <c r="K1811" t="s">
        <v>5700</v>
      </c>
      <c r="L1811" t="s">
        <v>5723</v>
      </c>
      <c r="M1811" t="s">
        <v>8975</v>
      </c>
    </row>
    <row r="1812" spans="1:13">
      <c r="A1812">
        <v>101137843</v>
      </c>
      <c r="B1812" t="s">
        <v>177</v>
      </c>
      <c r="C1812" t="s">
        <v>6300</v>
      </c>
      <c r="D1812" t="s">
        <v>119</v>
      </c>
      <c r="E1812" t="s">
        <v>119</v>
      </c>
      <c r="F1812" s="33">
        <v>46008</v>
      </c>
      <c r="G1812" t="s">
        <v>8976</v>
      </c>
      <c r="H1812" t="s">
        <v>8274</v>
      </c>
      <c r="I1812" t="s">
        <v>5678</v>
      </c>
      <c r="J1812" t="s">
        <v>46</v>
      </c>
      <c r="K1812" t="s">
        <v>5700</v>
      </c>
      <c r="L1812" t="s">
        <v>5733</v>
      </c>
      <c r="M1812" t="s">
        <v>6301</v>
      </c>
    </row>
    <row r="1813" spans="1:13">
      <c r="A1813">
        <v>101116419</v>
      </c>
      <c r="B1813" t="s">
        <v>204</v>
      </c>
      <c r="C1813" t="s">
        <v>7784</v>
      </c>
      <c r="D1813" t="s">
        <v>220</v>
      </c>
      <c r="E1813" t="s">
        <v>220</v>
      </c>
      <c r="F1813" s="33">
        <v>46008</v>
      </c>
      <c r="G1813" t="s">
        <v>8977</v>
      </c>
      <c r="H1813" t="s">
        <v>5705</v>
      </c>
      <c r="I1813" t="s">
        <v>326</v>
      </c>
      <c r="J1813" t="s">
        <v>166</v>
      </c>
      <c r="K1813" t="s">
        <v>5700</v>
      </c>
      <c r="L1813" t="s">
        <v>5701</v>
      </c>
      <c r="M1813" t="s">
        <v>7786</v>
      </c>
    </row>
    <row r="1814" spans="1:13">
      <c r="A1814">
        <v>101137868</v>
      </c>
      <c r="B1814" t="s">
        <v>6070</v>
      </c>
      <c r="C1814" t="s">
        <v>6152</v>
      </c>
      <c r="D1814" t="s">
        <v>86</v>
      </c>
      <c r="E1814" t="s">
        <v>119</v>
      </c>
      <c r="F1814" s="33">
        <v>46008</v>
      </c>
      <c r="G1814" t="s">
        <v>8978</v>
      </c>
      <c r="H1814" t="s">
        <v>6918</v>
      </c>
      <c r="I1814" t="s">
        <v>5678</v>
      </c>
      <c r="J1814" t="s">
        <v>46</v>
      </c>
      <c r="K1814" t="s">
        <v>5778</v>
      </c>
      <c r="L1814" t="s">
        <v>182</v>
      </c>
      <c r="M1814" t="s">
        <v>6154</v>
      </c>
    </row>
    <row r="1815" spans="1:13">
      <c r="A1815">
        <v>101116433</v>
      </c>
      <c r="B1815" t="s">
        <v>204</v>
      </c>
      <c r="C1815" t="s">
        <v>7775</v>
      </c>
      <c r="D1815" t="s">
        <v>220</v>
      </c>
      <c r="E1815" t="s">
        <v>220</v>
      </c>
      <c r="F1815" s="33">
        <v>46008</v>
      </c>
      <c r="G1815" t="s">
        <v>8979</v>
      </c>
      <c r="H1815" t="s">
        <v>5705</v>
      </c>
      <c r="I1815" t="s">
        <v>326</v>
      </c>
      <c r="J1815" t="s">
        <v>166</v>
      </c>
      <c r="K1815" t="s">
        <v>5700</v>
      </c>
      <c r="L1815" t="s">
        <v>5723</v>
      </c>
      <c r="M1815" t="s">
        <v>7777</v>
      </c>
    </row>
    <row r="1816" spans="1:13">
      <c r="A1816">
        <v>101136187</v>
      </c>
      <c r="B1816" t="s">
        <v>6070</v>
      </c>
      <c r="C1816" t="s">
        <v>6152</v>
      </c>
      <c r="D1816" t="s">
        <v>86</v>
      </c>
      <c r="E1816" t="s">
        <v>119</v>
      </c>
      <c r="F1816" s="33">
        <v>46008</v>
      </c>
      <c r="G1816" t="s">
        <v>8980</v>
      </c>
      <c r="H1816" t="s">
        <v>6161</v>
      </c>
      <c r="I1816" t="s">
        <v>5678</v>
      </c>
      <c r="J1816" t="s">
        <v>46</v>
      </c>
      <c r="K1816" t="s">
        <v>5778</v>
      </c>
      <c r="L1816" t="s">
        <v>182</v>
      </c>
      <c r="M1816" t="s">
        <v>6154</v>
      </c>
    </row>
    <row r="1817" spans="1:13">
      <c r="A1817">
        <v>101138097</v>
      </c>
      <c r="B1817" t="s">
        <v>73</v>
      </c>
      <c r="C1817" t="s">
        <v>8981</v>
      </c>
      <c r="D1817" t="s">
        <v>104</v>
      </c>
      <c r="E1817" t="s">
        <v>104</v>
      </c>
      <c r="F1817" s="33">
        <v>46008</v>
      </c>
      <c r="G1817" t="s">
        <v>8982</v>
      </c>
      <c r="H1817" t="s">
        <v>5912</v>
      </c>
      <c r="I1817" t="s">
        <v>5678</v>
      </c>
      <c r="J1817" t="s">
        <v>70</v>
      </c>
      <c r="K1817" t="s">
        <v>5738</v>
      </c>
      <c r="L1817" t="s">
        <v>5739</v>
      </c>
      <c r="M1817" t="s">
        <v>8983</v>
      </c>
    </row>
    <row r="1818" spans="1:13">
      <c r="A1818">
        <v>101137568</v>
      </c>
      <c r="B1818" t="s">
        <v>73</v>
      </c>
      <c r="C1818" t="s">
        <v>8984</v>
      </c>
      <c r="D1818" t="s">
        <v>64</v>
      </c>
      <c r="E1818" t="s">
        <v>64</v>
      </c>
      <c r="F1818" s="33">
        <v>46007</v>
      </c>
      <c r="G1818" t="s">
        <v>8985</v>
      </c>
      <c r="H1818" t="s">
        <v>6220</v>
      </c>
      <c r="I1818" t="s">
        <v>5678</v>
      </c>
      <c r="J1818" t="s">
        <v>70</v>
      </c>
      <c r="K1818" t="s">
        <v>5728</v>
      </c>
      <c r="L1818" t="s">
        <v>5729</v>
      </c>
      <c r="M1818" t="s">
        <v>8986</v>
      </c>
    </row>
    <row r="1819" spans="1:13">
      <c r="A1819">
        <v>101137585</v>
      </c>
      <c r="B1819" t="s">
        <v>34</v>
      </c>
      <c r="C1819" t="s">
        <v>5869</v>
      </c>
      <c r="D1819" t="s">
        <v>226</v>
      </c>
      <c r="E1819" t="s">
        <v>226</v>
      </c>
      <c r="F1819" s="33">
        <v>46007</v>
      </c>
      <c r="G1819" t="s">
        <v>8987</v>
      </c>
      <c r="H1819" t="s">
        <v>67</v>
      </c>
      <c r="I1819" t="s">
        <v>5678</v>
      </c>
      <c r="J1819" t="s">
        <v>136</v>
      </c>
      <c r="K1819" t="s">
        <v>5728</v>
      </c>
      <c r="L1819" t="s">
        <v>5729</v>
      </c>
      <c r="M1819" t="s">
        <v>5871</v>
      </c>
    </row>
    <row r="1820" spans="1:13">
      <c r="A1820">
        <v>101137507</v>
      </c>
      <c r="B1820" t="s">
        <v>34</v>
      </c>
      <c r="C1820" t="s">
        <v>8306</v>
      </c>
      <c r="D1820" t="s">
        <v>131</v>
      </c>
      <c r="E1820" t="s">
        <v>131</v>
      </c>
      <c r="F1820" s="33">
        <v>46007</v>
      </c>
      <c r="G1820" t="s">
        <v>8988</v>
      </c>
      <c r="H1820" t="s">
        <v>5805</v>
      </c>
      <c r="I1820" t="s">
        <v>5678</v>
      </c>
      <c r="J1820" t="s">
        <v>136</v>
      </c>
      <c r="K1820" t="s">
        <v>5728</v>
      </c>
      <c r="L1820" t="s">
        <v>5729</v>
      </c>
      <c r="M1820" t="s">
        <v>8308</v>
      </c>
    </row>
    <row r="1821" spans="1:13">
      <c r="A1821">
        <v>101116387</v>
      </c>
      <c r="B1821" t="s">
        <v>204</v>
      </c>
      <c r="C1821" t="s">
        <v>5820</v>
      </c>
      <c r="D1821" t="s">
        <v>262</v>
      </c>
      <c r="E1821" t="s">
        <v>193</v>
      </c>
      <c r="F1821" s="33">
        <v>46007</v>
      </c>
      <c r="G1821" t="s">
        <v>8989</v>
      </c>
      <c r="H1821" t="s">
        <v>5705</v>
      </c>
      <c r="I1821" t="s">
        <v>326</v>
      </c>
      <c r="J1821" t="s">
        <v>192</v>
      </c>
      <c r="K1821" t="s">
        <v>5700</v>
      </c>
      <c r="L1821" t="s">
        <v>5733</v>
      </c>
      <c r="M1821" t="s">
        <v>5824</v>
      </c>
    </row>
    <row r="1822" spans="1:13">
      <c r="A1822">
        <v>101137548</v>
      </c>
      <c r="B1822" t="s">
        <v>177</v>
      </c>
      <c r="C1822" t="s">
        <v>6142</v>
      </c>
      <c r="D1822" t="s">
        <v>193</v>
      </c>
      <c r="E1822" t="s">
        <v>265</v>
      </c>
      <c r="F1822" s="33">
        <v>46007</v>
      </c>
      <c r="G1822" t="s">
        <v>8990</v>
      </c>
      <c r="H1822" t="s">
        <v>5757</v>
      </c>
      <c r="I1822" t="s">
        <v>5678</v>
      </c>
      <c r="J1822" t="s">
        <v>192</v>
      </c>
      <c r="K1822" t="s">
        <v>5778</v>
      </c>
      <c r="L1822" t="s">
        <v>182</v>
      </c>
      <c r="M1822" t="s">
        <v>6144</v>
      </c>
    </row>
    <row r="1823" spans="1:13">
      <c r="A1823">
        <v>101132904</v>
      </c>
      <c r="B1823" t="s">
        <v>34</v>
      </c>
      <c r="C1823" t="s">
        <v>7656</v>
      </c>
      <c r="D1823" t="s">
        <v>39</v>
      </c>
      <c r="E1823" t="s">
        <v>119</v>
      </c>
      <c r="F1823" s="33">
        <v>46007</v>
      </c>
      <c r="G1823" t="s">
        <v>8991</v>
      </c>
      <c r="H1823" t="s">
        <v>6404</v>
      </c>
      <c r="I1823" t="s">
        <v>353</v>
      </c>
      <c r="J1823" t="s">
        <v>46</v>
      </c>
      <c r="K1823" t="s">
        <v>5728</v>
      </c>
      <c r="L1823" t="s">
        <v>5729</v>
      </c>
      <c r="M1823" t="s">
        <v>7658</v>
      </c>
    </row>
    <row r="1824" spans="1:13">
      <c r="A1824">
        <v>101136713</v>
      </c>
      <c r="B1824" t="s">
        <v>5998</v>
      </c>
      <c r="C1824" t="s">
        <v>6950</v>
      </c>
      <c r="D1824" t="s">
        <v>86</v>
      </c>
      <c r="E1824" t="s">
        <v>39</v>
      </c>
      <c r="F1824" s="33">
        <v>46007</v>
      </c>
      <c r="G1824" t="s">
        <v>8992</v>
      </c>
      <c r="H1824" t="s">
        <v>5699</v>
      </c>
      <c r="I1824" t="s">
        <v>5678</v>
      </c>
      <c r="J1824" t="s">
        <v>46</v>
      </c>
      <c r="K1824" t="s">
        <v>5711</v>
      </c>
      <c r="L1824" t="s">
        <v>5711</v>
      </c>
      <c r="M1824" t="s">
        <v>6952</v>
      </c>
    </row>
    <row r="1825" spans="1:13">
      <c r="A1825">
        <v>101132903</v>
      </c>
      <c r="B1825" t="s">
        <v>34</v>
      </c>
      <c r="C1825" t="s">
        <v>6605</v>
      </c>
      <c r="D1825" t="s">
        <v>39</v>
      </c>
      <c r="E1825" t="s">
        <v>119</v>
      </c>
      <c r="F1825" s="33">
        <v>46007</v>
      </c>
      <c r="G1825" t="s">
        <v>8993</v>
      </c>
      <c r="H1825" t="s">
        <v>6404</v>
      </c>
      <c r="I1825" t="s">
        <v>353</v>
      </c>
      <c r="J1825" t="s">
        <v>46</v>
      </c>
      <c r="K1825" t="s">
        <v>5738</v>
      </c>
      <c r="L1825" t="s">
        <v>5739</v>
      </c>
      <c r="M1825" t="s">
        <v>6606</v>
      </c>
    </row>
    <row r="1826" spans="1:13">
      <c r="A1826">
        <v>101116392</v>
      </c>
      <c r="B1826" t="s">
        <v>204</v>
      </c>
      <c r="C1826" t="s">
        <v>8994</v>
      </c>
      <c r="D1826" t="s">
        <v>262</v>
      </c>
      <c r="E1826" t="s">
        <v>193</v>
      </c>
      <c r="F1826" s="33">
        <v>46007</v>
      </c>
      <c r="G1826" t="s">
        <v>8989</v>
      </c>
      <c r="H1826" t="s">
        <v>5705</v>
      </c>
      <c r="I1826" t="s">
        <v>326</v>
      </c>
      <c r="J1826" t="s">
        <v>192</v>
      </c>
      <c r="K1826" t="s">
        <v>5700</v>
      </c>
      <c r="L1826" t="s">
        <v>5723</v>
      </c>
      <c r="M1826" t="s">
        <v>8995</v>
      </c>
    </row>
    <row r="1827" spans="1:13">
      <c r="A1827">
        <v>101137081</v>
      </c>
      <c r="B1827" t="s">
        <v>73</v>
      </c>
      <c r="C1827" t="s">
        <v>8758</v>
      </c>
      <c r="D1827" t="s">
        <v>64</v>
      </c>
      <c r="E1827" t="s">
        <v>64</v>
      </c>
      <c r="F1827" s="33">
        <v>46007</v>
      </c>
      <c r="G1827" t="s">
        <v>8996</v>
      </c>
      <c r="H1827" t="s">
        <v>5805</v>
      </c>
      <c r="I1827" t="s">
        <v>5678</v>
      </c>
      <c r="J1827" t="s">
        <v>70</v>
      </c>
      <c r="K1827" t="s">
        <v>5738</v>
      </c>
      <c r="L1827" t="s">
        <v>5739</v>
      </c>
      <c r="M1827" t="s">
        <v>8760</v>
      </c>
    </row>
    <row r="1828" spans="1:13">
      <c r="A1828">
        <v>101116448</v>
      </c>
      <c r="B1828" t="s">
        <v>204</v>
      </c>
      <c r="C1828" t="s">
        <v>8997</v>
      </c>
      <c r="D1828" t="s">
        <v>262</v>
      </c>
      <c r="E1828" t="s">
        <v>193</v>
      </c>
      <c r="F1828" s="33">
        <v>46007</v>
      </c>
      <c r="G1828" t="s">
        <v>8989</v>
      </c>
      <c r="H1828" t="s">
        <v>5705</v>
      </c>
      <c r="I1828" t="s">
        <v>326</v>
      </c>
      <c r="J1828" t="s">
        <v>192</v>
      </c>
      <c r="K1828" t="s">
        <v>5700</v>
      </c>
      <c r="L1828" t="s">
        <v>5723</v>
      </c>
      <c r="M1828" t="s">
        <v>8998</v>
      </c>
    </row>
    <row r="1829" spans="1:13">
      <c r="A1829">
        <v>101137101</v>
      </c>
      <c r="B1829" t="s">
        <v>34</v>
      </c>
      <c r="C1829" t="s">
        <v>6776</v>
      </c>
      <c r="D1829" t="s">
        <v>131</v>
      </c>
      <c r="E1829" t="s">
        <v>131</v>
      </c>
      <c r="F1829" s="33">
        <v>46007</v>
      </c>
      <c r="G1829" t="s">
        <v>8999</v>
      </c>
      <c r="H1829" t="s">
        <v>5727</v>
      </c>
      <c r="I1829" t="s">
        <v>5678</v>
      </c>
      <c r="J1829" t="s">
        <v>136</v>
      </c>
      <c r="K1829" t="s">
        <v>5728</v>
      </c>
      <c r="L1829" t="s">
        <v>5729</v>
      </c>
      <c r="M1829" t="s">
        <v>6778</v>
      </c>
    </row>
    <row r="1830" spans="1:13">
      <c r="A1830">
        <v>101116690</v>
      </c>
      <c r="B1830" t="s">
        <v>177</v>
      </c>
      <c r="C1830" t="s">
        <v>6142</v>
      </c>
      <c r="D1830" t="s">
        <v>193</v>
      </c>
      <c r="E1830" t="s">
        <v>265</v>
      </c>
      <c r="F1830" s="33">
        <v>46007</v>
      </c>
      <c r="G1830" t="s">
        <v>9000</v>
      </c>
      <c r="H1830" t="s">
        <v>5705</v>
      </c>
      <c r="I1830" t="s">
        <v>326</v>
      </c>
      <c r="J1830" t="s">
        <v>192</v>
      </c>
      <c r="K1830" t="s">
        <v>5778</v>
      </c>
      <c r="L1830" t="s">
        <v>182</v>
      </c>
      <c r="M1830" t="s">
        <v>6144</v>
      </c>
    </row>
    <row r="1831" spans="1:13">
      <c r="A1831">
        <v>101116449</v>
      </c>
      <c r="B1831" t="s">
        <v>204</v>
      </c>
      <c r="C1831" t="s">
        <v>6159</v>
      </c>
      <c r="D1831" t="s">
        <v>262</v>
      </c>
      <c r="E1831" t="s">
        <v>193</v>
      </c>
      <c r="F1831" s="33">
        <v>46007</v>
      </c>
      <c r="G1831" t="s">
        <v>8989</v>
      </c>
      <c r="H1831" t="s">
        <v>5705</v>
      </c>
      <c r="I1831" t="s">
        <v>326</v>
      </c>
      <c r="J1831" t="s">
        <v>192</v>
      </c>
      <c r="K1831" t="s">
        <v>5700</v>
      </c>
      <c r="L1831" t="s">
        <v>5723</v>
      </c>
      <c r="M1831" t="s">
        <v>6162</v>
      </c>
    </row>
    <row r="1832" spans="1:13">
      <c r="A1832">
        <v>101137545</v>
      </c>
      <c r="B1832" t="s">
        <v>34</v>
      </c>
      <c r="C1832" t="s">
        <v>6963</v>
      </c>
      <c r="D1832" t="s">
        <v>39</v>
      </c>
      <c r="E1832" t="s">
        <v>104</v>
      </c>
      <c r="F1832" s="33">
        <v>46007</v>
      </c>
      <c r="G1832" t="s">
        <v>9001</v>
      </c>
      <c r="H1832" t="s">
        <v>5777</v>
      </c>
      <c r="I1832" t="s">
        <v>5678</v>
      </c>
      <c r="J1832" t="s">
        <v>46</v>
      </c>
      <c r="K1832" t="s">
        <v>5738</v>
      </c>
      <c r="L1832" t="s">
        <v>5739</v>
      </c>
      <c r="M1832" t="s">
        <v>6965</v>
      </c>
    </row>
    <row r="1833" spans="1:13">
      <c r="A1833">
        <v>101137639</v>
      </c>
      <c r="B1833" t="s">
        <v>34</v>
      </c>
      <c r="C1833" t="s">
        <v>7620</v>
      </c>
      <c r="D1833" t="s">
        <v>238</v>
      </c>
      <c r="E1833" t="s">
        <v>238</v>
      </c>
      <c r="F1833" s="33">
        <v>46007</v>
      </c>
      <c r="G1833" t="s">
        <v>9002</v>
      </c>
      <c r="H1833" t="s">
        <v>5805</v>
      </c>
      <c r="I1833" t="s">
        <v>5678</v>
      </c>
      <c r="J1833" t="s">
        <v>136</v>
      </c>
      <c r="K1833" t="s">
        <v>5728</v>
      </c>
      <c r="L1833" t="s">
        <v>5729</v>
      </c>
      <c r="M1833" t="s">
        <v>7622</v>
      </c>
    </row>
    <row r="1834" spans="1:13">
      <c r="A1834">
        <v>101137666</v>
      </c>
      <c r="B1834" t="s">
        <v>82</v>
      </c>
      <c r="C1834" t="s">
        <v>6052</v>
      </c>
      <c r="D1834" t="s">
        <v>86</v>
      </c>
      <c r="E1834" t="s">
        <v>39</v>
      </c>
      <c r="F1834" s="33">
        <v>46007</v>
      </c>
      <c r="G1834" t="s">
        <v>9003</v>
      </c>
      <c r="I1834" t="s">
        <v>5678</v>
      </c>
      <c r="J1834" t="s">
        <v>46</v>
      </c>
      <c r="K1834" t="s">
        <v>5711</v>
      </c>
      <c r="L1834" t="s">
        <v>5711</v>
      </c>
      <c r="M1834" t="s">
        <v>6054</v>
      </c>
    </row>
    <row r="1835" spans="1:13">
      <c r="A1835">
        <v>101136145</v>
      </c>
      <c r="B1835" t="s">
        <v>6314</v>
      </c>
      <c r="C1835" t="s">
        <v>6602</v>
      </c>
      <c r="D1835" t="s">
        <v>99</v>
      </c>
      <c r="E1835" t="s">
        <v>99</v>
      </c>
      <c r="F1835" s="33">
        <v>46007</v>
      </c>
      <c r="G1835" t="s">
        <v>9004</v>
      </c>
      <c r="H1835" t="s">
        <v>5823</v>
      </c>
      <c r="I1835" t="s">
        <v>5678</v>
      </c>
      <c r="J1835" t="s">
        <v>46</v>
      </c>
      <c r="K1835" t="s">
        <v>5700</v>
      </c>
      <c r="L1835" t="s">
        <v>5733</v>
      </c>
      <c r="M1835" t="s">
        <v>6604</v>
      </c>
    </row>
    <row r="1836" spans="1:13">
      <c r="A1836">
        <v>101137585</v>
      </c>
      <c r="B1836" t="s">
        <v>34</v>
      </c>
      <c r="C1836" t="s">
        <v>5869</v>
      </c>
      <c r="D1836" t="s">
        <v>226</v>
      </c>
      <c r="E1836" t="s">
        <v>226</v>
      </c>
      <c r="F1836" s="33">
        <v>46007</v>
      </c>
      <c r="G1836" t="s">
        <v>9005</v>
      </c>
      <c r="H1836" t="s">
        <v>67</v>
      </c>
      <c r="I1836" t="s">
        <v>5678</v>
      </c>
      <c r="J1836" t="s">
        <v>136</v>
      </c>
      <c r="K1836" t="s">
        <v>5728</v>
      </c>
      <c r="L1836" t="s">
        <v>5729</v>
      </c>
      <c r="M1836" t="s">
        <v>5871</v>
      </c>
    </row>
    <row r="1837" spans="1:13">
      <c r="A1837">
        <v>101116410</v>
      </c>
      <c r="B1837" t="s">
        <v>204</v>
      </c>
      <c r="C1837" t="s">
        <v>9006</v>
      </c>
      <c r="D1837" t="s">
        <v>262</v>
      </c>
      <c r="E1837" t="s">
        <v>193</v>
      </c>
      <c r="F1837" s="33">
        <v>46007</v>
      </c>
      <c r="G1837" t="s">
        <v>8927</v>
      </c>
      <c r="H1837" t="s">
        <v>5705</v>
      </c>
      <c r="I1837" t="s">
        <v>326</v>
      </c>
      <c r="J1837" t="s">
        <v>192</v>
      </c>
      <c r="K1837" t="s">
        <v>5700</v>
      </c>
      <c r="L1837" t="s">
        <v>5723</v>
      </c>
      <c r="M1837" t="s">
        <v>9007</v>
      </c>
    </row>
    <row r="1838" spans="1:13">
      <c r="A1838">
        <v>101137071</v>
      </c>
      <c r="B1838" t="s">
        <v>34</v>
      </c>
      <c r="C1838" t="s">
        <v>7369</v>
      </c>
      <c r="D1838" t="s">
        <v>153</v>
      </c>
      <c r="E1838" t="s">
        <v>153</v>
      </c>
      <c r="F1838" s="33">
        <v>46007</v>
      </c>
      <c r="G1838" t="s">
        <v>9008</v>
      </c>
      <c r="H1838" t="s">
        <v>5727</v>
      </c>
      <c r="I1838" t="s">
        <v>5678</v>
      </c>
      <c r="J1838" t="s">
        <v>70</v>
      </c>
      <c r="K1838" t="s">
        <v>5728</v>
      </c>
      <c r="L1838" t="s">
        <v>5729</v>
      </c>
      <c r="M1838" t="s">
        <v>7371</v>
      </c>
    </row>
    <row r="1839" spans="1:13">
      <c r="A1839">
        <v>101116237</v>
      </c>
      <c r="B1839" t="s">
        <v>82</v>
      </c>
      <c r="C1839" t="s">
        <v>6342</v>
      </c>
      <c r="D1839" t="s">
        <v>104</v>
      </c>
      <c r="E1839" t="s">
        <v>104</v>
      </c>
      <c r="F1839" s="33">
        <v>46007</v>
      </c>
      <c r="G1839" t="s">
        <v>9009</v>
      </c>
      <c r="H1839" t="s">
        <v>5705</v>
      </c>
      <c r="I1839" t="s">
        <v>326</v>
      </c>
      <c r="J1839" t="s">
        <v>70</v>
      </c>
      <c r="K1839" t="s">
        <v>5711</v>
      </c>
      <c r="L1839" t="s">
        <v>5711</v>
      </c>
      <c r="M1839" t="s">
        <v>6344</v>
      </c>
    </row>
    <row r="1840" spans="1:13">
      <c r="A1840">
        <v>101131175</v>
      </c>
      <c r="B1840" t="s">
        <v>34</v>
      </c>
      <c r="C1840" t="s">
        <v>9010</v>
      </c>
      <c r="D1840" t="s">
        <v>39</v>
      </c>
      <c r="E1840" t="s">
        <v>119</v>
      </c>
      <c r="F1840" s="33">
        <v>46007</v>
      </c>
      <c r="G1840" t="s">
        <v>9011</v>
      </c>
      <c r="H1840" t="s">
        <v>6404</v>
      </c>
      <c r="I1840" t="s">
        <v>353</v>
      </c>
      <c r="J1840" t="s">
        <v>46</v>
      </c>
      <c r="K1840" t="s">
        <v>5728</v>
      </c>
      <c r="L1840" t="s">
        <v>5729</v>
      </c>
      <c r="M1840" t="s">
        <v>9012</v>
      </c>
    </row>
    <row r="1841" spans="1:13">
      <c r="A1841">
        <v>101116341</v>
      </c>
      <c r="B1841" t="s">
        <v>204</v>
      </c>
      <c r="C1841" t="s">
        <v>9013</v>
      </c>
      <c r="D1841" t="s">
        <v>262</v>
      </c>
      <c r="E1841" t="s">
        <v>193</v>
      </c>
      <c r="F1841" s="33">
        <v>46007</v>
      </c>
      <c r="G1841" t="s">
        <v>8927</v>
      </c>
      <c r="H1841" t="s">
        <v>5705</v>
      </c>
      <c r="I1841" t="s">
        <v>326</v>
      </c>
      <c r="J1841" t="s">
        <v>192</v>
      </c>
      <c r="K1841" t="s">
        <v>5711</v>
      </c>
      <c r="L1841" t="s">
        <v>5711</v>
      </c>
      <c r="M1841" t="s">
        <v>9014</v>
      </c>
    </row>
    <row r="1842" spans="1:13">
      <c r="A1842">
        <v>101137826</v>
      </c>
      <c r="B1842" t="s">
        <v>5745</v>
      </c>
      <c r="C1842" t="s">
        <v>8281</v>
      </c>
      <c r="D1842" t="s">
        <v>221</v>
      </c>
      <c r="E1842" t="s">
        <v>221</v>
      </c>
      <c r="F1842" s="33">
        <v>46007</v>
      </c>
      <c r="G1842" t="s">
        <v>9015</v>
      </c>
      <c r="H1842" t="s">
        <v>67</v>
      </c>
      <c r="I1842" t="s">
        <v>5678</v>
      </c>
      <c r="J1842" t="s">
        <v>247</v>
      </c>
      <c r="K1842" t="s">
        <v>5836</v>
      </c>
      <c r="L1842" t="s">
        <v>5837</v>
      </c>
      <c r="M1842" t="s">
        <v>8283</v>
      </c>
    </row>
    <row r="1843" spans="1:13">
      <c r="A1843">
        <v>101137650</v>
      </c>
      <c r="B1843" t="s">
        <v>127</v>
      </c>
      <c r="C1843" t="s">
        <v>8962</v>
      </c>
      <c r="D1843" t="s">
        <v>193</v>
      </c>
      <c r="E1843" t="s">
        <v>265</v>
      </c>
      <c r="F1843" s="33">
        <v>46007</v>
      </c>
      <c r="G1843" t="s">
        <v>9016</v>
      </c>
      <c r="H1843" t="s">
        <v>5805</v>
      </c>
      <c r="I1843" t="s">
        <v>5678</v>
      </c>
      <c r="J1843" t="s">
        <v>192</v>
      </c>
      <c r="K1843" t="s">
        <v>5748</v>
      </c>
      <c r="L1843" t="s">
        <v>5773</v>
      </c>
      <c r="M1843" t="s">
        <v>8964</v>
      </c>
    </row>
    <row r="1844" spans="1:13">
      <c r="A1844">
        <v>101137639</v>
      </c>
      <c r="B1844" t="s">
        <v>34</v>
      </c>
      <c r="C1844" t="s">
        <v>7620</v>
      </c>
      <c r="D1844" t="s">
        <v>238</v>
      </c>
      <c r="E1844" t="s">
        <v>238</v>
      </c>
      <c r="F1844" s="33">
        <v>46007</v>
      </c>
      <c r="G1844" t="s">
        <v>9017</v>
      </c>
      <c r="H1844" t="s">
        <v>5805</v>
      </c>
      <c r="I1844" t="s">
        <v>5678</v>
      </c>
      <c r="J1844" t="s">
        <v>136</v>
      </c>
      <c r="K1844" t="s">
        <v>5728</v>
      </c>
      <c r="L1844" t="s">
        <v>5729</v>
      </c>
      <c r="M1844" t="s">
        <v>7622</v>
      </c>
    </row>
    <row r="1845" spans="1:13">
      <c r="A1845">
        <v>101137634</v>
      </c>
      <c r="B1845" t="s">
        <v>73</v>
      </c>
      <c r="C1845" t="s">
        <v>7876</v>
      </c>
      <c r="D1845" t="s">
        <v>161</v>
      </c>
      <c r="E1845" t="s">
        <v>161</v>
      </c>
      <c r="F1845" s="33">
        <v>46007</v>
      </c>
      <c r="G1845" t="s">
        <v>9018</v>
      </c>
      <c r="H1845" t="s">
        <v>67</v>
      </c>
      <c r="I1845" t="s">
        <v>5678</v>
      </c>
      <c r="J1845" t="s">
        <v>166</v>
      </c>
      <c r="K1845" t="s">
        <v>5748</v>
      </c>
      <c r="L1845" t="s">
        <v>5773</v>
      </c>
      <c r="M1845" t="s">
        <v>7878</v>
      </c>
    </row>
    <row r="1846" spans="1:13">
      <c r="A1846">
        <v>101137694</v>
      </c>
      <c r="B1846" t="s">
        <v>34</v>
      </c>
      <c r="C1846" t="s">
        <v>9019</v>
      </c>
      <c r="D1846" t="s">
        <v>104</v>
      </c>
      <c r="E1846" t="s">
        <v>104</v>
      </c>
      <c r="F1846" s="33">
        <v>46007</v>
      </c>
      <c r="G1846" t="s">
        <v>9020</v>
      </c>
      <c r="H1846" t="s">
        <v>67</v>
      </c>
      <c r="I1846" t="s">
        <v>5678</v>
      </c>
      <c r="J1846" t="s">
        <v>70</v>
      </c>
      <c r="K1846" t="s">
        <v>5738</v>
      </c>
      <c r="L1846" t="s">
        <v>5739</v>
      </c>
      <c r="M1846" t="s">
        <v>9021</v>
      </c>
    </row>
    <row r="1847" spans="1:13">
      <c r="A1847">
        <v>101130151</v>
      </c>
      <c r="B1847" t="s">
        <v>6314</v>
      </c>
      <c r="C1847" t="s">
        <v>7409</v>
      </c>
      <c r="D1847" t="s">
        <v>99</v>
      </c>
      <c r="E1847" t="s">
        <v>99</v>
      </c>
      <c r="F1847" s="33">
        <v>46007</v>
      </c>
      <c r="G1847" t="s">
        <v>9022</v>
      </c>
      <c r="H1847" t="s">
        <v>6532</v>
      </c>
      <c r="I1847" t="s">
        <v>353</v>
      </c>
      <c r="J1847" t="s">
        <v>46</v>
      </c>
      <c r="K1847" t="s">
        <v>5700</v>
      </c>
      <c r="L1847" t="s">
        <v>5733</v>
      </c>
      <c r="M1847" t="s">
        <v>7411</v>
      </c>
    </row>
    <row r="1848" spans="1:13">
      <c r="A1848">
        <v>101130232</v>
      </c>
      <c r="B1848" t="s">
        <v>6314</v>
      </c>
      <c r="C1848" t="s">
        <v>6602</v>
      </c>
      <c r="D1848" t="s">
        <v>99</v>
      </c>
      <c r="E1848" t="s">
        <v>99</v>
      </c>
      <c r="F1848" s="33">
        <v>46007</v>
      </c>
      <c r="G1848" t="s">
        <v>9022</v>
      </c>
      <c r="H1848" t="s">
        <v>6532</v>
      </c>
      <c r="I1848" t="s">
        <v>353</v>
      </c>
      <c r="J1848" t="s">
        <v>46</v>
      </c>
      <c r="K1848" t="s">
        <v>5700</v>
      </c>
      <c r="L1848" t="s">
        <v>5733</v>
      </c>
      <c r="M1848" t="s">
        <v>6604</v>
      </c>
    </row>
    <row r="1849" spans="1:13">
      <c r="A1849">
        <v>101130163</v>
      </c>
      <c r="B1849" t="s">
        <v>6314</v>
      </c>
      <c r="C1849" t="s">
        <v>6626</v>
      </c>
      <c r="D1849" t="s">
        <v>99</v>
      </c>
      <c r="E1849" t="s">
        <v>99</v>
      </c>
      <c r="F1849" s="33">
        <v>46007</v>
      </c>
      <c r="G1849" t="s">
        <v>9023</v>
      </c>
      <c r="H1849" t="s">
        <v>6532</v>
      </c>
      <c r="I1849" t="s">
        <v>353</v>
      </c>
      <c r="J1849" t="s">
        <v>46</v>
      </c>
      <c r="K1849" t="s">
        <v>5700</v>
      </c>
      <c r="L1849" t="s">
        <v>5733</v>
      </c>
      <c r="M1849" t="s">
        <v>6628</v>
      </c>
    </row>
    <row r="1850" spans="1:13">
      <c r="A1850">
        <v>101136666</v>
      </c>
      <c r="B1850" t="s">
        <v>6641</v>
      </c>
      <c r="C1850" t="s">
        <v>8296</v>
      </c>
      <c r="D1850" t="s">
        <v>119</v>
      </c>
      <c r="E1850" t="s">
        <v>119</v>
      </c>
      <c r="F1850" s="33">
        <v>46006</v>
      </c>
      <c r="G1850" t="s">
        <v>9024</v>
      </c>
      <c r="H1850" t="s">
        <v>6076</v>
      </c>
      <c r="I1850" t="s">
        <v>5678</v>
      </c>
      <c r="J1850" t="s">
        <v>46</v>
      </c>
      <c r="K1850" t="s">
        <v>7716</v>
      </c>
      <c r="L1850" t="s">
        <v>7717</v>
      </c>
      <c r="M1850" t="s">
        <v>8297</v>
      </c>
    </row>
    <row r="1851" spans="1:13">
      <c r="A1851">
        <v>101137104</v>
      </c>
      <c r="B1851" t="s">
        <v>34</v>
      </c>
      <c r="C1851" t="s">
        <v>7473</v>
      </c>
      <c r="D1851" t="s">
        <v>104</v>
      </c>
      <c r="E1851" t="s">
        <v>104</v>
      </c>
      <c r="F1851" s="33">
        <v>46006</v>
      </c>
      <c r="G1851" t="s">
        <v>9025</v>
      </c>
      <c r="H1851" t="s">
        <v>5805</v>
      </c>
      <c r="I1851" t="s">
        <v>5678</v>
      </c>
      <c r="J1851" t="s">
        <v>70</v>
      </c>
      <c r="K1851" t="s">
        <v>5728</v>
      </c>
      <c r="L1851" t="s">
        <v>5729</v>
      </c>
      <c r="M1851" t="s">
        <v>7475</v>
      </c>
    </row>
    <row r="1852" spans="1:13">
      <c r="A1852">
        <v>101135983</v>
      </c>
      <c r="B1852" t="s">
        <v>127</v>
      </c>
      <c r="C1852" t="s">
        <v>7748</v>
      </c>
      <c r="D1852" t="s">
        <v>220</v>
      </c>
      <c r="E1852" t="s">
        <v>220</v>
      </c>
      <c r="F1852" s="33">
        <v>46006</v>
      </c>
      <c r="G1852" t="s">
        <v>9026</v>
      </c>
      <c r="H1852" t="s">
        <v>5969</v>
      </c>
      <c r="I1852" t="s">
        <v>5970</v>
      </c>
      <c r="J1852" t="s">
        <v>166</v>
      </c>
      <c r="K1852" t="s">
        <v>5748</v>
      </c>
      <c r="L1852" t="s">
        <v>5773</v>
      </c>
      <c r="M1852" t="s">
        <v>7749</v>
      </c>
    </row>
    <row r="1853" spans="1:13">
      <c r="A1853">
        <v>101137337</v>
      </c>
      <c r="B1853" t="s">
        <v>204</v>
      </c>
      <c r="C1853" t="s">
        <v>6931</v>
      </c>
      <c r="D1853" t="s">
        <v>265</v>
      </c>
      <c r="E1853" t="s">
        <v>265</v>
      </c>
      <c r="F1853" s="33">
        <v>46006</v>
      </c>
      <c r="G1853" t="s">
        <v>9027</v>
      </c>
      <c r="H1853" t="s">
        <v>5699</v>
      </c>
      <c r="I1853" t="s">
        <v>5678</v>
      </c>
      <c r="J1853" t="s">
        <v>192</v>
      </c>
      <c r="K1853" t="s">
        <v>5700</v>
      </c>
      <c r="L1853" t="s">
        <v>5723</v>
      </c>
      <c r="M1853" t="s">
        <v>6932</v>
      </c>
    </row>
    <row r="1854" spans="1:13">
      <c r="A1854">
        <v>101137211</v>
      </c>
      <c r="B1854" t="s">
        <v>5745</v>
      </c>
      <c r="C1854" t="s">
        <v>6267</v>
      </c>
      <c r="D1854" t="s">
        <v>221</v>
      </c>
      <c r="E1854" t="s">
        <v>221</v>
      </c>
      <c r="F1854" s="33">
        <v>46006</v>
      </c>
      <c r="G1854" t="s">
        <v>9028</v>
      </c>
      <c r="H1854" t="s">
        <v>6537</v>
      </c>
      <c r="I1854" t="s">
        <v>5678</v>
      </c>
      <c r="J1854" t="s">
        <v>247</v>
      </c>
      <c r="K1854" t="s">
        <v>5748</v>
      </c>
      <c r="L1854" t="s">
        <v>5773</v>
      </c>
      <c r="M1854" t="s">
        <v>6269</v>
      </c>
    </row>
    <row r="1855" spans="1:13">
      <c r="A1855">
        <v>101137072</v>
      </c>
      <c r="B1855" t="s">
        <v>34</v>
      </c>
      <c r="C1855" t="s">
        <v>7219</v>
      </c>
      <c r="D1855" t="s">
        <v>99</v>
      </c>
      <c r="E1855" t="s">
        <v>99</v>
      </c>
      <c r="F1855" s="33">
        <v>46006</v>
      </c>
      <c r="G1855" t="s">
        <v>9029</v>
      </c>
      <c r="H1855" t="s">
        <v>5727</v>
      </c>
      <c r="I1855" t="s">
        <v>5678</v>
      </c>
      <c r="J1855" t="s">
        <v>46</v>
      </c>
      <c r="K1855" t="s">
        <v>5728</v>
      </c>
      <c r="L1855" t="s">
        <v>5729</v>
      </c>
      <c r="M1855" t="s">
        <v>7221</v>
      </c>
    </row>
    <row r="1856" spans="1:13">
      <c r="A1856">
        <v>101137071</v>
      </c>
      <c r="B1856" t="s">
        <v>34</v>
      </c>
      <c r="C1856" t="s">
        <v>7369</v>
      </c>
      <c r="D1856" t="s">
        <v>153</v>
      </c>
      <c r="E1856" t="s">
        <v>153</v>
      </c>
      <c r="F1856" s="33">
        <v>46006</v>
      </c>
      <c r="G1856" t="s">
        <v>9030</v>
      </c>
      <c r="H1856" t="s">
        <v>5727</v>
      </c>
      <c r="I1856" t="s">
        <v>5678</v>
      </c>
      <c r="J1856" t="s">
        <v>70</v>
      </c>
      <c r="K1856" t="s">
        <v>5728</v>
      </c>
      <c r="L1856" t="s">
        <v>5729</v>
      </c>
      <c r="M1856" t="s">
        <v>7371</v>
      </c>
    </row>
    <row r="1857" spans="1:13">
      <c r="A1857">
        <v>101137364</v>
      </c>
      <c r="B1857" t="s">
        <v>9031</v>
      </c>
      <c r="C1857" t="s">
        <v>9032</v>
      </c>
      <c r="D1857" t="s">
        <v>86</v>
      </c>
      <c r="E1857" t="s">
        <v>39</v>
      </c>
      <c r="F1857" s="33">
        <v>46006</v>
      </c>
      <c r="G1857" t="s">
        <v>9033</v>
      </c>
      <c r="H1857" t="s">
        <v>5722</v>
      </c>
      <c r="I1857" t="s">
        <v>5678</v>
      </c>
      <c r="J1857" t="s">
        <v>46</v>
      </c>
      <c r="K1857" t="s">
        <v>5700</v>
      </c>
      <c r="L1857" t="s">
        <v>5701</v>
      </c>
      <c r="M1857" t="s">
        <v>9034</v>
      </c>
    </row>
    <row r="1858" spans="1:13">
      <c r="A1858">
        <v>101137517</v>
      </c>
      <c r="B1858" t="s">
        <v>73</v>
      </c>
      <c r="C1858" t="s">
        <v>7820</v>
      </c>
      <c r="D1858" t="s">
        <v>238</v>
      </c>
      <c r="E1858" t="s">
        <v>238</v>
      </c>
      <c r="F1858" s="33">
        <v>46006</v>
      </c>
      <c r="G1858" t="s">
        <v>9035</v>
      </c>
      <c r="H1858" t="s">
        <v>5727</v>
      </c>
      <c r="I1858" t="s">
        <v>5678</v>
      </c>
      <c r="J1858" t="s">
        <v>136</v>
      </c>
      <c r="K1858" t="s">
        <v>5748</v>
      </c>
      <c r="L1858" t="s">
        <v>5773</v>
      </c>
      <c r="M1858" t="s">
        <v>7822</v>
      </c>
    </row>
    <row r="1859" spans="1:13">
      <c r="A1859">
        <v>101136970</v>
      </c>
      <c r="B1859" t="s">
        <v>109</v>
      </c>
      <c r="C1859" t="s">
        <v>8159</v>
      </c>
      <c r="D1859" t="s">
        <v>39</v>
      </c>
      <c r="E1859" t="s">
        <v>119</v>
      </c>
      <c r="F1859" s="33">
        <v>46006</v>
      </c>
      <c r="G1859" t="s">
        <v>9036</v>
      </c>
      <c r="H1859" t="s">
        <v>5727</v>
      </c>
      <c r="I1859" t="s">
        <v>5678</v>
      </c>
      <c r="J1859" t="s">
        <v>46</v>
      </c>
      <c r="K1859" t="s">
        <v>5748</v>
      </c>
      <c r="L1859" t="s">
        <v>6045</v>
      </c>
      <c r="M1859" t="s">
        <v>8161</v>
      </c>
    </row>
    <row r="1860" spans="1:13">
      <c r="A1860">
        <v>101122103</v>
      </c>
      <c r="B1860" t="s">
        <v>7720</v>
      </c>
      <c r="C1860" t="s">
        <v>7721</v>
      </c>
      <c r="D1860" t="s">
        <v>193</v>
      </c>
      <c r="E1860" t="s">
        <v>265</v>
      </c>
      <c r="F1860" s="33">
        <v>46006</v>
      </c>
      <c r="G1860" t="s">
        <v>9000</v>
      </c>
      <c r="H1860" t="s">
        <v>5737</v>
      </c>
      <c r="I1860" t="s">
        <v>326</v>
      </c>
      <c r="J1860" t="s">
        <v>192</v>
      </c>
      <c r="K1860" t="s">
        <v>5700</v>
      </c>
      <c r="L1860" t="s">
        <v>5701</v>
      </c>
      <c r="M1860" t="s">
        <v>7722</v>
      </c>
    </row>
    <row r="1861" spans="1:13">
      <c r="A1861">
        <v>101116388</v>
      </c>
      <c r="B1861" t="s">
        <v>204</v>
      </c>
      <c r="C1861" t="s">
        <v>8528</v>
      </c>
      <c r="D1861" t="s">
        <v>193</v>
      </c>
      <c r="E1861" t="s">
        <v>265</v>
      </c>
      <c r="F1861" s="33">
        <v>46006</v>
      </c>
      <c r="G1861" t="s">
        <v>9000</v>
      </c>
      <c r="H1861" t="s">
        <v>5705</v>
      </c>
      <c r="I1861" t="s">
        <v>326</v>
      </c>
      <c r="J1861" t="s">
        <v>192</v>
      </c>
      <c r="K1861" t="s">
        <v>5700</v>
      </c>
      <c r="L1861" t="s">
        <v>5701</v>
      </c>
      <c r="M1861" t="s">
        <v>8529</v>
      </c>
    </row>
    <row r="1862" spans="1:13">
      <c r="A1862">
        <v>101137199</v>
      </c>
      <c r="B1862" t="s">
        <v>5745</v>
      </c>
      <c r="C1862" t="s">
        <v>8039</v>
      </c>
      <c r="D1862" t="s">
        <v>221</v>
      </c>
      <c r="E1862" t="s">
        <v>221</v>
      </c>
      <c r="F1862" s="33">
        <v>46005</v>
      </c>
      <c r="G1862" t="s">
        <v>9037</v>
      </c>
      <c r="H1862" t="s">
        <v>5722</v>
      </c>
      <c r="I1862" t="s">
        <v>5678</v>
      </c>
      <c r="J1862" t="s">
        <v>247</v>
      </c>
      <c r="K1862" t="s">
        <v>5748</v>
      </c>
      <c r="L1862" t="s">
        <v>5773</v>
      </c>
      <c r="M1862" t="s">
        <v>8041</v>
      </c>
    </row>
    <row r="1863" spans="1:13">
      <c r="A1863">
        <v>101136991</v>
      </c>
      <c r="B1863" t="s">
        <v>82</v>
      </c>
      <c r="C1863" t="s">
        <v>6264</v>
      </c>
      <c r="D1863" t="s">
        <v>86</v>
      </c>
      <c r="E1863" t="s">
        <v>39</v>
      </c>
      <c r="F1863" s="33">
        <v>46004</v>
      </c>
      <c r="G1863" t="s">
        <v>9038</v>
      </c>
      <c r="H1863" t="s">
        <v>6918</v>
      </c>
      <c r="I1863" t="s">
        <v>5678</v>
      </c>
      <c r="J1863" t="s">
        <v>46</v>
      </c>
      <c r="K1863" t="s">
        <v>5711</v>
      </c>
      <c r="L1863" t="s">
        <v>5711</v>
      </c>
      <c r="M1863" t="s">
        <v>6265</v>
      </c>
    </row>
    <row r="1864" spans="1:13">
      <c r="A1864">
        <v>101118364</v>
      </c>
      <c r="B1864" t="s">
        <v>5998</v>
      </c>
      <c r="C1864" t="s">
        <v>9039</v>
      </c>
      <c r="D1864" t="s">
        <v>64</v>
      </c>
      <c r="E1864" t="s">
        <v>64</v>
      </c>
      <c r="F1864" s="33">
        <v>46004</v>
      </c>
      <c r="G1864" t="s">
        <v>9040</v>
      </c>
      <c r="H1864" t="s">
        <v>5705</v>
      </c>
      <c r="I1864" t="s">
        <v>326</v>
      </c>
      <c r="J1864" t="s">
        <v>70</v>
      </c>
      <c r="K1864" t="s">
        <v>5700</v>
      </c>
      <c r="L1864" t="s">
        <v>5723</v>
      </c>
      <c r="M1864" t="s">
        <v>9041</v>
      </c>
    </row>
    <row r="1865" spans="1:13">
      <c r="A1865">
        <v>101129108</v>
      </c>
      <c r="B1865" t="s">
        <v>73</v>
      </c>
      <c r="C1865" t="s">
        <v>9042</v>
      </c>
      <c r="D1865" t="s">
        <v>238</v>
      </c>
      <c r="E1865" t="s">
        <v>238</v>
      </c>
      <c r="F1865" s="33">
        <v>46004</v>
      </c>
      <c r="G1865" t="s">
        <v>9043</v>
      </c>
      <c r="H1865" t="s">
        <v>6220</v>
      </c>
      <c r="I1865" t="s">
        <v>353</v>
      </c>
      <c r="J1865" t="s">
        <v>136</v>
      </c>
      <c r="K1865" t="s">
        <v>5728</v>
      </c>
      <c r="L1865" t="s">
        <v>5729</v>
      </c>
      <c r="M1865" t="s">
        <v>9044</v>
      </c>
    </row>
    <row r="1866" spans="1:13">
      <c r="A1866">
        <v>101135920</v>
      </c>
      <c r="B1866" t="s">
        <v>34</v>
      </c>
      <c r="C1866" t="s">
        <v>5964</v>
      </c>
      <c r="D1866" t="s">
        <v>104</v>
      </c>
      <c r="E1866" t="s">
        <v>153</v>
      </c>
      <c r="F1866" s="33">
        <v>46004</v>
      </c>
      <c r="G1866" t="s">
        <v>9045</v>
      </c>
      <c r="H1866" t="s">
        <v>5768</v>
      </c>
      <c r="I1866" t="s">
        <v>353</v>
      </c>
      <c r="J1866" t="s">
        <v>70</v>
      </c>
      <c r="K1866" t="s">
        <v>5728</v>
      </c>
      <c r="L1866" t="s">
        <v>5729</v>
      </c>
      <c r="M1866" t="s">
        <v>5966</v>
      </c>
    </row>
    <row r="1867" spans="1:13">
      <c r="A1867">
        <v>101136972</v>
      </c>
      <c r="B1867" t="s">
        <v>5993</v>
      </c>
      <c r="C1867" t="s">
        <v>7055</v>
      </c>
      <c r="D1867" t="s">
        <v>193</v>
      </c>
      <c r="E1867" t="s">
        <v>265</v>
      </c>
      <c r="F1867" s="33">
        <v>46004</v>
      </c>
      <c r="G1867" t="s">
        <v>9046</v>
      </c>
      <c r="H1867" t="s">
        <v>5794</v>
      </c>
      <c r="I1867" t="s">
        <v>5678</v>
      </c>
      <c r="J1867" t="s">
        <v>192</v>
      </c>
      <c r="K1867" t="s">
        <v>5700</v>
      </c>
      <c r="L1867" t="s">
        <v>5723</v>
      </c>
      <c r="M1867" t="s">
        <v>7056</v>
      </c>
    </row>
    <row r="1868" spans="1:13">
      <c r="A1868">
        <v>101136927</v>
      </c>
      <c r="B1868" t="s">
        <v>82</v>
      </c>
      <c r="C1868" t="s">
        <v>8082</v>
      </c>
      <c r="D1868" t="s">
        <v>193</v>
      </c>
      <c r="E1868" t="s">
        <v>193</v>
      </c>
      <c r="F1868" s="33">
        <v>46004</v>
      </c>
      <c r="G1868" t="s">
        <v>9047</v>
      </c>
      <c r="H1868" t="s">
        <v>396</v>
      </c>
      <c r="I1868" t="s">
        <v>5678</v>
      </c>
      <c r="J1868" t="s">
        <v>192</v>
      </c>
      <c r="K1868" t="s">
        <v>5700</v>
      </c>
      <c r="L1868" t="s">
        <v>5701</v>
      </c>
      <c r="M1868" t="s">
        <v>8083</v>
      </c>
    </row>
    <row r="1869" spans="1:13">
      <c r="A1869">
        <v>101081212</v>
      </c>
      <c r="B1869" t="s">
        <v>73</v>
      </c>
      <c r="C1869" t="s">
        <v>9042</v>
      </c>
      <c r="D1869" t="s">
        <v>238</v>
      </c>
      <c r="E1869" t="s">
        <v>238</v>
      </c>
      <c r="F1869" s="33">
        <v>46004</v>
      </c>
      <c r="G1869" t="s">
        <v>9048</v>
      </c>
      <c r="H1869" t="s">
        <v>5737</v>
      </c>
      <c r="I1869" t="s">
        <v>326</v>
      </c>
      <c r="J1869" t="s">
        <v>136</v>
      </c>
      <c r="K1869" t="s">
        <v>5728</v>
      </c>
      <c r="L1869" t="s">
        <v>5729</v>
      </c>
      <c r="M1869" t="s">
        <v>9044</v>
      </c>
    </row>
    <row r="1870" spans="1:13">
      <c r="A1870">
        <v>101136983</v>
      </c>
      <c r="B1870" t="s">
        <v>34</v>
      </c>
      <c r="C1870" t="s">
        <v>366</v>
      </c>
      <c r="D1870" t="s">
        <v>39</v>
      </c>
      <c r="E1870" t="s">
        <v>119</v>
      </c>
      <c r="F1870" s="33">
        <v>46004</v>
      </c>
      <c r="G1870" t="s">
        <v>9049</v>
      </c>
      <c r="H1870" t="s">
        <v>67</v>
      </c>
      <c r="I1870" t="s">
        <v>5678</v>
      </c>
      <c r="J1870" t="s">
        <v>46</v>
      </c>
      <c r="K1870" t="s">
        <v>5728</v>
      </c>
      <c r="L1870" t="s">
        <v>5729</v>
      </c>
      <c r="M1870" t="s">
        <v>6156</v>
      </c>
    </row>
    <row r="1871" spans="1:13">
      <c r="A1871">
        <v>101117195</v>
      </c>
      <c r="B1871" t="s">
        <v>5993</v>
      </c>
      <c r="C1871" t="s">
        <v>7034</v>
      </c>
      <c r="D1871" t="s">
        <v>193</v>
      </c>
      <c r="E1871" t="s">
        <v>265</v>
      </c>
      <c r="F1871" s="33">
        <v>46004</v>
      </c>
      <c r="G1871" t="s">
        <v>9050</v>
      </c>
      <c r="H1871" t="s">
        <v>5705</v>
      </c>
      <c r="I1871" t="s">
        <v>326</v>
      </c>
      <c r="J1871" t="s">
        <v>192</v>
      </c>
      <c r="K1871" t="s">
        <v>5700</v>
      </c>
      <c r="L1871" t="s">
        <v>5723</v>
      </c>
      <c r="M1871" t="s">
        <v>7035</v>
      </c>
    </row>
    <row r="1872" spans="1:13">
      <c r="A1872">
        <v>101117184</v>
      </c>
      <c r="B1872" t="s">
        <v>5993</v>
      </c>
      <c r="C1872" t="s">
        <v>7055</v>
      </c>
      <c r="D1872" t="s">
        <v>193</v>
      </c>
      <c r="E1872" t="s">
        <v>265</v>
      </c>
      <c r="F1872" s="33">
        <v>46004</v>
      </c>
      <c r="G1872" t="s">
        <v>9050</v>
      </c>
      <c r="H1872" t="s">
        <v>5705</v>
      </c>
      <c r="I1872" t="s">
        <v>326</v>
      </c>
      <c r="J1872" t="s">
        <v>192</v>
      </c>
      <c r="K1872" t="s">
        <v>5700</v>
      </c>
      <c r="L1872" t="s">
        <v>5723</v>
      </c>
      <c r="M1872" t="s">
        <v>7056</v>
      </c>
    </row>
    <row r="1873" spans="1:13">
      <c r="A1873">
        <v>101137151</v>
      </c>
      <c r="B1873" t="s">
        <v>204</v>
      </c>
      <c r="C1873" t="s">
        <v>6261</v>
      </c>
      <c r="D1873" t="s">
        <v>193</v>
      </c>
      <c r="E1873" t="s">
        <v>265</v>
      </c>
      <c r="F1873" s="33">
        <v>46004</v>
      </c>
      <c r="G1873" t="s">
        <v>9051</v>
      </c>
      <c r="H1873" t="s">
        <v>5912</v>
      </c>
      <c r="I1873" t="s">
        <v>5678</v>
      </c>
      <c r="J1873" t="s">
        <v>192</v>
      </c>
      <c r="K1873" t="s">
        <v>5700</v>
      </c>
      <c r="L1873" t="s">
        <v>5723</v>
      </c>
      <c r="M1873" t="s">
        <v>6263</v>
      </c>
    </row>
    <row r="1874" spans="1:13">
      <c r="A1874">
        <v>101116959</v>
      </c>
      <c r="B1874" t="s">
        <v>195</v>
      </c>
      <c r="C1874" t="s">
        <v>9052</v>
      </c>
      <c r="D1874" t="s">
        <v>218</v>
      </c>
      <c r="E1874" t="s">
        <v>218</v>
      </c>
      <c r="F1874" s="33">
        <v>46004</v>
      </c>
      <c r="G1874" t="s">
        <v>9053</v>
      </c>
      <c r="H1874" t="s">
        <v>5705</v>
      </c>
      <c r="I1874" t="s">
        <v>326</v>
      </c>
      <c r="J1874" t="s">
        <v>241</v>
      </c>
      <c r="K1874" t="s">
        <v>5778</v>
      </c>
      <c r="L1874" t="s">
        <v>182</v>
      </c>
      <c r="M1874" t="s">
        <v>9054</v>
      </c>
    </row>
    <row r="1875" spans="1:13">
      <c r="A1875">
        <v>101137040</v>
      </c>
      <c r="B1875" t="s">
        <v>5942</v>
      </c>
      <c r="C1875" t="s">
        <v>5943</v>
      </c>
      <c r="D1875" t="s">
        <v>131</v>
      </c>
      <c r="E1875" t="s">
        <v>131</v>
      </c>
      <c r="F1875" s="33">
        <v>46004</v>
      </c>
      <c r="G1875" t="s">
        <v>9055</v>
      </c>
      <c r="H1875" t="s">
        <v>5705</v>
      </c>
      <c r="I1875" t="s">
        <v>5678</v>
      </c>
      <c r="J1875" t="s">
        <v>136</v>
      </c>
      <c r="K1875" t="s">
        <v>5711</v>
      </c>
      <c r="L1875" t="s">
        <v>5711</v>
      </c>
      <c r="M1875" t="s">
        <v>5944</v>
      </c>
    </row>
    <row r="1876" spans="1:13">
      <c r="A1876">
        <v>101116332</v>
      </c>
      <c r="B1876" t="s">
        <v>204</v>
      </c>
      <c r="C1876" t="s">
        <v>6002</v>
      </c>
      <c r="D1876" t="s">
        <v>218</v>
      </c>
      <c r="E1876" t="s">
        <v>218</v>
      </c>
      <c r="F1876" s="33">
        <v>46004</v>
      </c>
      <c r="G1876" t="s">
        <v>9053</v>
      </c>
      <c r="H1876" t="s">
        <v>5705</v>
      </c>
      <c r="I1876" t="s">
        <v>326</v>
      </c>
      <c r="J1876" t="s">
        <v>241</v>
      </c>
      <c r="K1876" t="s">
        <v>5711</v>
      </c>
      <c r="L1876" t="s">
        <v>5711</v>
      </c>
      <c r="M1876" t="s">
        <v>6003</v>
      </c>
    </row>
    <row r="1877" spans="1:13">
      <c r="A1877">
        <v>101116975</v>
      </c>
      <c r="B1877" t="s">
        <v>195</v>
      </c>
      <c r="C1877" t="s">
        <v>9056</v>
      </c>
      <c r="D1877" t="s">
        <v>218</v>
      </c>
      <c r="E1877" t="s">
        <v>218</v>
      </c>
      <c r="F1877" s="33">
        <v>46004</v>
      </c>
      <c r="G1877" t="s">
        <v>9053</v>
      </c>
      <c r="H1877" t="s">
        <v>5705</v>
      </c>
      <c r="I1877" t="s">
        <v>326</v>
      </c>
      <c r="J1877" t="s">
        <v>241</v>
      </c>
      <c r="K1877" t="s">
        <v>5778</v>
      </c>
      <c r="L1877" t="s">
        <v>182</v>
      </c>
      <c r="M1877" t="s">
        <v>9057</v>
      </c>
    </row>
    <row r="1878" spans="1:13">
      <c r="A1878">
        <v>101116362</v>
      </c>
      <c r="B1878" t="s">
        <v>204</v>
      </c>
      <c r="C1878" t="s">
        <v>6004</v>
      </c>
      <c r="D1878" t="s">
        <v>218</v>
      </c>
      <c r="E1878" t="s">
        <v>218</v>
      </c>
      <c r="F1878" s="33">
        <v>46004</v>
      </c>
      <c r="G1878" t="s">
        <v>9053</v>
      </c>
      <c r="H1878" t="s">
        <v>5705</v>
      </c>
      <c r="I1878" t="s">
        <v>326</v>
      </c>
      <c r="J1878" t="s">
        <v>241</v>
      </c>
      <c r="K1878" t="s">
        <v>5711</v>
      </c>
      <c r="L1878" t="s">
        <v>5711</v>
      </c>
      <c r="M1878" t="s">
        <v>6005</v>
      </c>
    </row>
    <row r="1879" spans="1:13">
      <c r="A1879">
        <v>101116258</v>
      </c>
      <c r="B1879" t="s">
        <v>82</v>
      </c>
      <c r="C1879" t="s">
        <v>7511</v>
      </c>
      <c r="D1879" t="s">
        <v>218</v>
      </c>
      <c r="E1879" t="s">
        <v>218</v>
      </c>
      <c r="F1879" s="33">
        <v>46004</v>
      </c>
      <c r="G1879" t="s">
        <v>9053</v>
      </c>
      <c r="H1879" t="s">
        <v>5705</v>
      </c>
      <c r="I1879" t="s">
        <v>326</v>
      </c>
      <c r="J1879" t="s">
        <v>241</v>
      </c>
      <c r="K1879" t="s">
        <v>5711</v>
      </c>
      <c r="L1879" t="s">
        <v>5711</v>
      </c>
      <c r="M1879" t="s">
        <v>7513</v>
      </c>
    </row>
    <row r="1880" spans="1:13">
      <c r="A1880">
        <v>101137200</v>
      </c>
      <c r="B1880" t="s">
        <v>5745</v>
      </c>
      <c r="C1880" t="s">
        <v>6213</v>
      </c>
      <c r="D1880" t="s">
        <v>221</v>
      </c>
      <c r="E1880" t="s">
        <v>221</v>
      </c>
      <c r="F1880" s="33">
        <v>46004</v>
      </c>
      <c r="G1880" t="s">
        <v>9058</v>
      </c>
      <c r="H1880" t="s">
        <v>5805</v>
      </c>
      <c r="I1880" t="s">
        <v>5678</v>
      </c>
      <c r="J1880" t="s">
        <v>247</v>
      </c>
      <c r="K1880" t="s">
        <v>5748</v>
      </c>
      <c r="L1880" t="s">
        <v>5773</v>
      </c>
      <c r="M1880" t="s">
        <v>6214</v>
      </c>
    </row>
    <row r="1881" spans="1:13">
      <c r="A1881">
        <v>101137197</v>
      </c>
      <c r="B1881" t="s">
        <v>5745</v>
      </c>
      <c r="C1881" t="s">
        <v>6283</v>
      </c>
      <c r="D1881" t="s">
        <v>221</v>
      </c>
      <c r="E1881" t="s">
        <v>221</v>
      </c>
      <c r="F1881" s="33">
        <v>46004</v>
      </c>
      <c r="G1881" t="s">
        <v>9059</v>
      </c>
      <c r="H1881" t="s">
        <v>67</v>
      </c>
      <c r="I1881" t="s">
        <v>5678</v>
      </c>
      <c r="J1881" t="s">
        <v>247</v>
      </c>
      <c r="K1881" t="s">
        <v>5836</v>
      </c>
      <c r="L1881" t="s">
        <v>6126</v>
      </c>
      <c r="M1881" t="s">
        <v>6285</v>
      </c>
    </row>
    <row r="1882" spans="1:13">
      <c r="A1882">
        <v>101137146</v>
      </c>
      <c r="B1882" t="s">
        <v>195</v>
      </c>
      <c r="C1882" t="s">
        <v>7182</v>
      </c>
      <c r="D1882" t="s">
        <v>193</v>
      </c>
      <c r="E1882" t="s">
        <v>265</v>
      </c>
      <c r="F1882" s="33">
        <v>46004</v>
      </c>
      <c r="G1882" t="s">
        <v>9060</v>
      </c>
      <c r="H1882" t="s">
        <v>5699</v>
      </c>
      <c r="I1882" t="s">
        <v>5678</v>
      </c>
      <c r="J1882" t="s">
        <v>192</v>
      </c>
      <c r="K1882" t="s">
        <v>5778</v>
      </c>
      <c r="L1882" t="s">
        <v>182</v>
      </c>
      <c r="M1882" t="s">
        <v>7183</v>
      </c>
    </row>
    <row r="1883" spans="1:13">
      <c r="A1883">
        <v>101136961</v>
      </c>
      <c r="B1883" t="s">
        <v>6509</v>
      </c>
      <c r="C1883" t="s">
        <v>6877</v>
      </c>
      <c r="D1883" t="s">
        <v>86</v>
      </c>
      <c r="E1883" t="s">
        <v>119</v>
      </c>
      <c r="F1883" s="33">
        <v>46004</v>
      </c>
      <c r="G1883" t="s">
        <v>9061</v>
      </c>
      <c r="H1883" t="s">
        <v>8592</v>
      </c>
      <c r="I1883" t="s">
        <v>5678</v>
      </c>
      <c r="J1883" t="s">
        <v>46</v>
      </c>
      <c r="K1883" t="s">
        <v>5700</v>
      </c>
      <c r="L1883" t="s">
        <v>5701</v>
      </c>
      <c r="M1883" t="s">
        <v>6879</v>
      </c>
    </row>
    <row r="1884" spans="1:13">
      <c r="A1884">
        <v>101136379</v>
      </c>
      <c r="B1884" t="s">
        <v>34</v>
      </c>
      <c r="C1884" t="s">
        <v>7945</v>
      </c>
      <c r="D1884" t="s">
        <v>119</v>
      </c>
      <c r="E1884" t="s">
        <v>99</v>
      </c>
      <c r="F1884" s="33">
        <v>46003</v>
      </c>
      <c r="G1884" t="s">
        <v>9062</v>
      </c>
      <c r="H1884" t="s">
        <v>5805</v>
      </c>
      <c r="I1884" t="s">
        <v>5678</v>
      </c>
      <c r="J1884" t="s">
        <v>46</v>
      </c>
      <c r="K1884" t="s">
        <v>5728</v>
      </c>
      <c r="L1884" t="s">
        <v>5729</v>
      </c>
      <c r="M1884" t="s">
        <v>7947</v>
      </c>
    </row>
    <row r="1885" spans="1:13">
      <c r="A1885">
        <v>101136419</v>
      </c>
      <c r="B1885" t="s">
        <v>5745</v>
      </c>
      <c r="C1885" t="s">
        <v>7922</v>
      </c>
      <c r="D1885" t="s">
        <v>193</v>
      </c>
      <c r="E1885" t="s">
        <v>193</v>
      </c>
      <c r="F1885" s="33">
        <v>46003</v>
      </c>
      <c r="G1885" t="s">
        <v>9063</v>
      </c>
      <c r="H1885" t="s">
        <v>67</v>
      </c>
      <c r="I1885" t="s">
        <v>5678</v>
      </c>
      <c r="J1885" t="s">
        <v>192</v>
      </c>
      <c r="K1885" t="s">
        <v>5836</v>
      </c>
      <c r="L1885" t="s">
        <v>5837</v>
      </c>
      <c r="M1885" t="s">
        <v>7924</v>
      </c>
    </row>
    <row r="1886" spans="1:13">
      <c r="A1886">
        <v>101136666</v>
      </c>
      <c r="B1886" t="s">
        <v>6641</v>
      </c>
      <c r="C1886" t="s">
        <v>8296</v>
      </c>
      <c r="D1886" t="s">
        <v>119</v>
      </c>
      <c r="E1886" t="s">
        <v>119</v>
      </c>
      <c r="F1886" s="33">
        <v>46003</v>
      </c>
      <c r="G1886" t="s">
        <v>9064</v>
      </c>
      <c r="H1886" t="s">
        <v>6076</v>
      </c>
      <c r="I1886" t="s">
        <v>5678</v>
      </c>
      <c r="J1886" t="s">
        <v>46</v>
      </c>
      <c r="K1886" t="s">
        <v>7716</v>
      </c>
      <c r="L1886" t="s">
        <v>7717</v>
      </c>
      <c r="M1886" t="s">
        <v>8297</v>
      </c>
    </row>
    <row r="1887" spans="1:13">
      <c r="A1887">
        <v>101136490</v>
      </c>
      <c r="B1887" t="s">
        <v>34</v>
      </c>
      <c r="C1887" t="s">
        <v>7565</v>
      </c>
      <c r="D1887" t="s">
        <v>64</v>
      </c>
      <c r="E1887" t="s">
        <v>64</v>
      </c>
      <c r="F1887" s="33">
        <v>46003</v>
      </c>
      <c r="G1887" t="s">
        <v>9065</v>
      </c>
      <c r="H1887" t="s">
        <v>67</v>
      </c>
      <c r="I1887" t="s">
        <v>5678</v>
      </c>
      <c r="J1887" t="s">
        <v>70</v>
      </c>
      <c r="K1887" t="s">
        <v>5738</v>
      </c>
      <c r="L1887" t="s">
        <v>5739</v>
      </c>
      <c r="M1887" t="s">
        <v>7567</v>
      </c>
    </row>
    <row r="1888" spans="1:13">
      <c r="A1888">
        <v>101136074</v>
      </c>
      <c r="B1888" t="s">
        <v>34</v>
      </c>
      <c r="C1888" t="s">
        <v>9066</v>
      </c>
      <c r="D1888" t="s">
        <v>39</v>
      </c>
      <c r="E1888" t="s">
        <v>99</v>
      </c>
      <c r="F1888" s="33">
        <v>46003</v>
      </c>
      <c r="G1888" t="s">
        <v>9067</v>
      </c>
      <c r="H1888" t="s">
        <v>67</v>
      </c>
      <c r="I1888" t="s">
        <v>5678</v>
      </c>
      <c r="J1888" t="s">
        <v>46</v>
      </c>
      <c r="K1888" t="s">
        <v>5738</v>
      </c>
      <c r="L1888" t="s">
        <v>5739</v>
      </c>
      <c r="M1888" t="s">
        <v>9068</v>
      </c>
    </row>
    <row r="1889" spans="1:13">
      <c r="A1889">
        <v>101136534</v>
      </c>
      <c r="B1889" t="s">
        <v>6860</v>
      </c>
      <c r="C1889" t="s">
        <v>6861</v>
      </c>
      <c r="D1889" t="s">
        <v>131</v>
      </c>
      <c r="E1889" t="s">
        <v>131</v>
      </c>
      <c r="F1889" s="33">
        <v>46003</v>
      </c>
      <c r="G1889" t="s">
        <v>9069</v>
      </c>
      <c r="H1889" t="s">
        <v>5699</v>
      </c>
      <c r="I1889" t="s">
        <v>5678</v>
      </c>
      <c r="J1889" t="s">
        <v>136</v>
      </c>
      <c r="K1889" t="s">
        <v>5700</v>
      </c>
      <c r="L1889" t="s">
        <v>5733</v>
      </c>
      <c r="M1889" t="s">
        <v>6863</v>
      </c>
    </row>
    <row r="1890" spans="1:13">
      <c r="A1890">
        <v>101136348</v>
      </c>
      <c r="B1890" t="s">
        <v>73</v>
      </c>
      <c r="C1890" t="s">
        <v>7456</v>
      </c>
      <c r="D1890" t="s">
        <v>193</v>
      </c>
      <c r="E1890" t="s">
        <v>265</v>
      </c>
      <c r="F1890" s="33">
        <v>46003</v>
      </c>
      <c r="G1890" t="s">
        <v>9070</v>
      </c>
      <c r="H1890" t="s">
        <v>67</v>
      </c>
      <c r="I1890" t="s">
        <v>5678</v>
      </c>
      <c r="J1890" t="s">
        <v>192</v>
      </c>
      <c r="K1890" t="s">
        <v>5748</v>
      </c>
      <c r="L1890" t="s">
        <v>5773</v>
      </c>
      <c r="M1890" t="s">
        <v>7458</v>
      </c>
    </row>
    <row r="1891" spans="1:13">
      <c r="A1891">
        <v>101136408</v>
      </c>
      <c r="B1891" t="s">
        <v>292</v>
      </c>
      <c r="C1891" t="s">
        <v>6696</v>
      </c>
      <c r="D1891" t="s">
        <v>86</v>
      </c>
      <c r="E1891" t="s">
        <v>99</v>
      </c>
      <c r="F1891" s="33">
        <v>46003</v>
      </c>
      <c r="G1891" t="s">
        <v>9071</v>
      </c>
      <c r="H1891" t="s">
        <v>5699</v>
      </c>
      <c r="I1891" t="s">
        <v>5678</v>
      </c>
      <c r="J1891" t="s">
        <v>46</v>
      </c>
      <c r="K1891" t="s">
        <v>5700</v>
      </c>
      <c r="L1891" t="s">
        <v>5701</v>
      </c>
      <c r="M1891" t="s">
        <v>6697</v>
      </c>
    </row>
    <row r="1892" spans="1:13">
      <c r="A1892">
        <v>101136484</v>
      </c>
      <c r="B1892" t="s">
        <v>34</v>
      </c>
      <c r="C1892" t="s">
        <v>6229</v>
      </c>
      <c r="D1892" t="s">
        <v>226</v>
      </c>
      <c r="E1892" t="s">
        <v>226</v>
      </c>
      <c r="F1892" s="33">
        <v>46003</v>
      </c>
      <c r="G1892" t="s">
        <v>9072</v>
      </c>
      <c r="H1892" t="s">
        <v>67</v>
      </c>
      <c r="I1892" t="s">
        <v>5678</v>
      </c>
      <c r="J1892" t="s">
        <v>136</v>
      </c>
      <c r="K1892" t="s">
        <v>5728</v>
      </c>
      <c r="L1892" t="s">
        <v>5729</v>
      </c>
      <c r="M1892" t="s">
        <v>6231</v>
      </c>
    </row>
    <row r="1893" spans="1:13">
      <c r="A1893">
        <v>101136508</v>
      </c>
      <c r="B1893" t="s">
        <v>34</v>
      </c>
      <c r="C1893" t="s">
        <v>7212</v>
      </c>
      <c r="D1893" t="s">
        <v>131</v>
      </c>
      <c r="E1893" t="s">
        <v>131</v>
      </c>
      <c r="F1893" s="33">
        <v>46003</v>
      </c>
      <c r="G1893" t="s">
        <v>9073</v>
      </c>
      <c r="H1893" t="s">
        <v>5969</v>
      </c>
      <c r="I1893" t="s">
        <v>5678</v>
      </c>
      <c r="J1893" t="s">
        <v>136</v>
      </c>
      <c r="K1893" t="s">
        <v>5728</v>
      </c>
      <c r="L1893" t="s">
        <v>5729</v>
      </c>
      <c r="M1893" t="s">
        <v>7214</v>
      </c>
    </row>
    <row r="1894" spans="1:13">
      <c r="A1894">
        <v>101136507</v>
      </c>
      <c r="B1894" t="s">
        <v>34</v>
      </c>
      <c r="C1894" t="s">
        <v>9074</v>
      </c>
      <c r="D1894" t="s">
        <v>131</v>
      </c>
      <c r="E1894" t="s">
        <v>131</v>
      </c>
      <c r="F1894" s="33">
        <v>46003</v>
      </c>
      <c r="G1894" t="s">
        <v>9075</v>
      </c>
      <c r="H1894" t="s">
        <v>5969</v>
      </c>
      <c r="I1894" t="s">
        <v>5678</v>
      </c>
      <c r="J1894" t="s">
        <v>136</v>
      </c>
      <c r="K1894" t="s">
        <v>5728</v>
      </c>
      <c r="L1894" t="s">
        <v>5729</v>
      </c>
      <c r="M1894" t="s">
        <v>9076</v>
      </c>
    </row>
    <row r="1895" spans="1:13">
      <c r="A1895">
        <v>101136452</v>
      </c>
      <c r="B1895" t="s">
        <v>34</v>
      </c>
      <c r="C1895" t="s">
        <v>9077</v>
      </c>
      <c r="D1895" t="s">
        <v>119</v>
      </c>
      <c r="E1895" t="s">
        <v>119</v>
      </c>
      <c r="F1895" s="33">
        <v>46003</v>
      </c>
      <c r="G1895" t="s">
        <v>9078</v>
      </c>
      <c r="H1895" t="s">
        <v>5722</v>
      </c>
      <c r="I1895" t="s">
        <v>5678</v>
      </c>
      <c r="J1895" t="s">
        <v>46</v>
      </c>
      <c r="K1895" t="s">
        <v>5738</v>
      </c>
      <c r="L1895" t="s">
        <v>5739</v>
      </c>
      <c r="M1895" t="s">
        <v>9079</v>
      </c>
    </row>
    <row r="1896" spans="1:13">
      <c r="A1896">
        <v>101136670</v>
      </c>
      <c r="B1896" t="s">
        <v>204</v>
      </c>
      <c r="C1896" t="s">
        <v>6182</v>
      </c>
      <c r="D1896" t="s">
        <v>220</v>
      </c>
      <c r="E1896" t="s">
        <v>220</v>
      </c>
      <c r="F1896" s="33">
        <v>46003</v>
      </c>
      <c r="G1896" t="s">
        <v>9080</v>
      </c>
      <c r="H1896" t="s">
        <v>5877</v>
      </c>
      <c r="I1896" t="s">
        <v>5678</v>
      </c>
      <c r="J1896" t="s">
        <v>166</v>
      </c>
      <c r="K1896" t="s">
        <v>5711</v>
      </c>
      <c r="L1896" t="s">
        <v>5711</v>
      </c>
      <c r="M1896" t="s">
        <v>6184</v>
      </c>
    </row>
    <row r="1897" spans="1:13">
      <c r="A1897">
        <v>101136530</v>
      </c>
      <c r="B1897" t="s">
        <v>5998</v>
      </c>
      <c r="C1897" t="s">
        <v>6438</v>
      </c>
      <c r="D1897" t="s">
        <v>86</v>
      </c>
      <c r="E1897" t="s">
        <v>119</v>
      </c>
      <c r="F1897" s="33">
        <v>46003</v>
      </c>
      <c r="G1897" t="s">
        <v>9081</v>
      </c>
      <c r="H1897" t="s">
        <v>5705</v>
      </c>
      <c r="I1897" t="s">
        <v>5678</v>
      </c>
      <c r="J1897" t="s">
        <v>46</v>
      </c>
      <c r="K1897" t="s">
        <v>5711</v>
      </c>
      <c r="L1897" t="s">
        <v>5711</v>
      </c>
      <c r="M1897" t="s">
        <v>6440</v>
      </c>
    </row>
    <row r="1898" spans="1:13">
      <c r="A1898">
        <v>101136609</v>
      </c>
      <c r="B1898" t="s">
        <v>195</v>
      </c>
      <c r="C1898" t="s">
        <v>6179</v>
      </c>
      <c r="D1898" t="s">
        <v>86</v>
      </c>
      <c r="E1898" t="s">
        <v>119</v>
      </c>
      <c r="F1898" s="33">
        <v>46003</v>
      </c>
      <c r="G1898" t="s">
        <v>9082</v>
      </c>
      <c r="H1898" t="s">
        <v>5912</v>
      </c>
      <c r="I1898" t="s">
        <v>5678</v>
      </c>
      <c r="J1898" t="s">
        <v>46</v>
      </c>
      <c r="K1898" t="s">
        <v>5778</v>
      </c>
      <c r="L1898" t="s">
        <v>182</v>
      </c>
      <c r="M1898" t="s">
        <v>6181</v>
      </c>
    </row>
    <row r="1899" spans="1:13">
      <c r="A1899">
        <v>101136660</v>
      </c>
      <c r="B1899" t="s">
        <v>34</v>
      </c>
      <c r="C1899" t="s">
        <v>8554</v>
      </c>
      <c r="D1899" t="s">
        <v>238</v>
      </c>
      <c r="E1899" t="s">
        <v>238</v>
      </c>
      <c r="F1899" s="33">
        <v>46003</v>
      </c>
      <c r="G1899" t="s">
        <v>9083</v>
      </c>
      <c r="H1899" t="s">
        <v>6076</v>
      </c>
      <c r="I1899" t="s">
        <v>5678</v>
      </c>
      <c r="J1899" t="s">
        <v>136</v>
      </c>
      <c r="K1899" t="s">
        <v>5728</v>
      </c>
      <c r="L1899" t="s">
        <v>5729</v>
      </c>
      <c r="M1899" t="s">
        <v>8556</v>
      </c>
    </row>
    <row r="1900" spans="1:13">
      <c r="A1900">
        <v>101136822</v>
      </c>
      <c r="B1900" t="s">
        <v>34</v>
      </c>
      <c r="C1900" t="s">
        <v>5990</v>
      </c>
      <c r="D1900" t="s">
        <v>226</v>
      </c>
      <c r="E1900" t="s">
        <v>226</v>
      </c>
      <c r="F1900" s="33">
        <v>46003</v>
      </c>
      <c r="G1900" t="s">
        <v>9084</v>
      </c>
      <c r="H1900" t="s">
        <v>5912</v>
      </c>
      <c r="I1900" t="s">
        <v>5678</v>
      </c>
      <c r="J1900" t="s">
        <v>136</v>
      </c>
      <c r="K1900" t="s">
        <v>5728</v>
      </c>
      <c r="L1900" t="s">
        <v>5729</v>
      </c>
      <c r="M1900" t="s">
        <v>5992</v>
      </c>
    </row>
    <row r="1901" spans="1:13">
      <c r="A1901">
        <v>101136984</v>
      </c>
      <c r="B1901" t="s">
        <v>34</v>
      </c>
      <c r="C1901" t="s">
        <v>6145</v>
      </c>
      <c r="D1901" t="s">
        <v>39</v>
      </c>
      <c r="E1901" t="s">
        <v>119</v>
      </c>
      <c r="F1901" s="33">
        <v>46003</v>
      </c>
      <c r="G1901" t="s">
        <v>9085</v>
      </c>
      <c r="H1901" t="s">
        <v>67</v>
      </c>
      <c r="I1901" t="s">
        <v>5678</v>
      </c>
      <c r="J1901" t="s">
        <v>46</v>
      </c>
      <c r="K1901" t="s">
        <v>5728</v>
      </c>
      <c r="L1901" t="s">
        <v>5729</v>
      </c>
      <c r="M1901" t="s">
        <v>6147</v>
      </c>
    </row>
    <row r="1902" spans="1:13">
      <c r="A1902">
        <v>101083608</v>
      </c>
      <c r="B1902" t="s">
        <v>127</v>
      </c>
      <c r="C1902" t="s">
        <v>9086</v>
      </c>
      <c r="D1902" t="s">
        <v>64</v>
      </c>
      <c r="E1902" t="s">
        <v>64</v>
      </c>
      <c r="F1902" s="33">
        <v>46003</v>
      </c>
      <c r="G1902" t="s">
        <v>9087</v>
      </c>
      <c r="H1902" t="s">
        <v>5737</v>
      </c>
      <c r="I1902" t="s">
        <v>326</v>
      </c>
      <c r="J1902" t="s">
        <v>70</v>
      </c>
      <c r="K1902" t="s">
        <v>5836</v>
      </c>
      <c r="L1902" t="s">
        <v>5837</v>
      </c>
      <c r="M1902" t="s">
        <v>9088</v>
      </c>
    </row>
    <row r="1903" spans="1:13">
      <c r="A1903">
        <v>101136943</v>
      </c>
      <c r="B1903" t="s">
        <v>5745</v>
      </c>
      <c r="C1903" t="s">
        <v>9089</v>
      </c>
      <c r="D1903" t="s">
        <v>131</v>
      </c>
      <c r="E1903" t="s">
        <v>131</v>
      </c>
      <c r="F1903" s="33">
        <v>46003</v>
      </c>
      <c r="G1903" t="s">
        <v>9090</v>
      </c>
      <c r="H1903" t="s">
        <v>5727</v>
      </c>
      <c r="I1903" t="s">
        <v>5678</v>
      </c>
      <c r="J1903" t="s">
        <v>136</v>
      </c>
      <c r="K1903" t="s">
        <v>5748</v>
      </c>
      <c r="L1903" t="s">
        <v>5749</v>
      </c>
      <c r="M1903" t="s">
        <v>9091</v>
      </c>
    </row>
    <row r="1904" spans="1:13">
      <c r="A1904">
        <v>101117707</v>
      </c>
      <c r="B1904" t="s">
        <v>5782</v>
      </c>
      <c r="C1904" t="s">
        <v>6787</v>
      </c>
      <c r="D1904" t="s">
        <v>218</v>
      </c>
      <c r="E1904" t="s">
        <v>218</v>
      </c>
      <c r="F1904" s="33">
        <v>46003</v>
      </c>
      <c r="G1904" t="s">
        <v>9053</v>
      </c>
      <c r="H1904" t="s">
        <v>5705</v>
      </c>
      <c r="I1904" t="s">
        <v>326</v>
      </c>
      <c r="J1904" t="s">
        <v>241</v>
      </c>
      <c r="K1904" t="s">
        <v>5700</v>
      </c>
      <c r="L1904" t="s">
        <v>5701</v>
      </c>
      <c r="M1904" t="s">
        <v>6789</v>
      </c>
    </row>
    <row r="1905" spans="1:13">
      <c r="A1905">
        <v>101136713</v>
      </c>
      <c r="B1905" t="s">
        <v>5998</v>
      </c>
      <c r="C1905" t="s">
        <v>6950</v>
      </c>
      <c r="D1905" t="s">
        <v>86</v>
      </c>
      <c r="E1905" t="s">
        <v>119</v>
      </c>
      <c r="F1905" s="33">
        <v>46003</v>
      </c>
      <c r="G1905" t="s">
        <v>9092</v>
      </c>
      <c r="H1905" t="s">
        <v>5699</v>
      </c>
      <c r="I1905" t="s">
        <v>5678</v>
      </c>
      <c r="J1905" t="s">
        <v>46</v>
      </c>
      <c r="K1905" t="s">
        <v>5711</v>
      </c>
      <c r="L1905" t="s">
        <v>5711</v>
      </c>
      <c r="M1905" t="s">
        <v>6952</v>
      </c>
    </row>
    <row r="1906" spans="1:13">
      <c r="A1906">
        <v>101136672</v>
      </c>
      <c r="B1906" t="s">
        <v>6007</v>
      </c>
      <c r="C1906" t="s">
        <v>9093</v>
      </c>
      <c r="D1906" t="s">
        <v>265</v>
      </c>
      <c r="E1906" t="s">
        <v>265</v>
      </c>
      <c r="F1906" s="33">
        <v>46003</v>
      </c>
      <c r="G1906" t="s">
        <v>9094</v>
      </c>
      <c r="H1906" t="s">
        <v>5805</v>
      </c>
      <c r="I1906" t="s">
        <v>5678</v>
      </c>
      <c r="J1906" t="s">
        <v>192</v>
      </c>
      <c r="K1906" t="s">
        <v>5728</v>
      </c>
      <c r="L1906" t="s">
        <v>5753</v>
      </c>
      <c r="M1906" t="s">
        <v>9095</v>
      </c>
    </row>
    <row r="1907" spans="1:13">
      <c r="A1907">
        <v>101136781</v>
      </c>
      <c r="B1907" t="s">
        <v>7666</v>
      </c>
      <c r="C1907" t="s">
        <v>7667</v>
      </c>
      <c r="D1907" t="s">
        <v>193</v>
      </c>
      <c r="E1907" t="s">
        <v>193</v>
      </c>
      <c r="F1907" s="33">
        <v>46003</v>
      </c>
      <c r="G1907" t="s">
        <v>9096</v>
      </c>
      <c r="H1907" t="s">
        <v>5823</v>
      </c>
      <c r="I1907" t="s">
        <v>5678</v>
      </c>
      <c r="J1907" t="s">
        <v>192</v>
      </c>
      <c r="K1907" t="s">
        <v>5700</v>
      </c>
      <c r="L1907" t="s">
        <v>5701</v>
      </c>
      <c r="M1907" t="s">
        <v>7669</v>
      </c>
    </row>
    <row r="1908" spans="1:13">
      <c r="A1908">
        <v>101136667</v>
      </c>
      <c r="B1908" t="s">
        <v>5745</v>
      </c>
      <c r="C1908" t="s">
        <v>9097</v>
      </c>
      <c r="D1908" t="s">
        <v>238</v>
      </c>
      <c r="E1908" t="s">
        <v>238</v>
      </c>
      <c r="F1908" s="33">
        <v>46003</v>
      </c>
      <c r="G1908" t="s">
        <v>9098</v>
      </c>
      <c r="H1908" t="s">
        <v>5805</v>
      </c>
      <c r="I1908" t="s">
        <v>5678</v>
      </c>
      <c r="J1908" t="s">
        <v>136</v>
      </c>
      <c r="K1908" t="s">
        <v>5728</v>
      </c>
      <c r="L1908" t="s">
        <v>5753</v>
      </c>
      <c r="M1908" t="s">
        <v>9099</v>
      </c>
    </row>
    <row r="1909" spans="1:13">
      <c r="A1909">
        <v>101136792</v>
      </c>
      <c r="B1909" t="s">
        <v>73</v>
      </c>
      <c r="C1909" t="s">
        <v>7797</v>
      </c>
      <c r="D1909" t="s">
        <v>221</v>
      </c>
      <c r="E1909" t="s">
        <v>221</v>
      </c>
      <c r="F1909" s="33">
        <v>46003</v>
      </c>
      <c r="G1909" t="s">
        <v>9100</v>
      </c>
      <c r="H1909" t="s">
        <v>5727</v>
      </c>
      <c r="I1909" t="s">
        <v>5678</v>
      </c>
      <c r="J1909" t="s">
        <v>247</v>
      </c>
      <c r="K1909" t="s">
        <v>5728</v>
      </c>
      <c r="L1909" t="s">
        <v>5729</v>
      </c>
      <c r="M1909" t="s">
        <v>7799</v>
      </c>
    </row>
    <row r="1910" spans="1:13">
      <c r="A1910">
        <v>101132903</v>
      </c>
      <c r="B1910" t="s">
        <v>34</v>
      </c>
      <c r="C1910" t="s">
        <v>6605</v>
      </c>
      <c r="D1910" t="s">
        <v>39</v>
      </c>
      <c r="E1910" t="s">
        <v>39</v>
      </c>
      <c r="F1910" s="33">
        <v>46003</v>
      </c>
      <c r="G1910" t="s">
        <v>9101</v>
      </c>
      <c r="H1910" t="s">
        <v>6404</v>
      </c>
      <c r="I1910" t="s">
        <v>353</v>
      </c>
      <c r="J1910" t="s">
        <v>46</v>
      </c>
      <c r="K1910" t="s">
        <v>5738</v>
      </c>
      <c r="L1910" t="s">
        <v>5739</v>
      </c>
      <c r="M1910" t="s">
        <v>6606</v>
      </c>
    </row>
    <row r="1911" spans="1:13">
      <c r="A1911">
        <v>101132904</v>
      </c>
      <c r="B1911" t="s">
        <v>34</v>
      </c>
      <c r="C1911" t="s">
        <v>7656</v>
      </c>
      <c r="D1911" t="s">
        <v>39</v>
      </c>
      <c r="E1911" t="s">
        <v>39</v>
      </c>
      <c r="F1911" s="33">
        <v>46003</v>
      </c>
      <c r="G1911" t="s">
        <v>9102</v>
      </c>
      <c r="H1911" t="s">
        <v>6404</v>
      </c>
      <c r="I1911" t="s">
        <v>353</v>
      </c>
      <c r="J1911" t="s">
        <v>46</v>
      </c>
      <c r="K1911" t="s">
        <v>5728</v>
      </c>
      <c r="L1911" t="s">
        <v>5729</v>
      </c>
      <c r="M1911" t="s">
        <v>7658</v>
      </c>
    </row>
    <row r="1912" spans="1:13">
      <c r="A1912">
        <v>101117640</v>
      </c>
      <c r="B1912" t="s">
        <v>5986</v>
      </c>
      <c r="C1912" t="s">
        <v>5987</v>
      </c>
      <c r="D1912" t="s">
        <v>218</v>
      </c>
      <c r="E1912" t="s">
        <v>218</v>
      </c>
      <c r="F1912" s="33">
        <v>46003</v>
      </c>
      <c r="G1912" t="s">
        <v>9053</v>
      </c>
      <c r="H1912" t="s">
        <v>5705</v>
      </c>
      <c r="I1912" t="s">
        <v>326</v>
      </c>
      <c r="J1912" t="s">
        <v>241</v>
      </c>
      <c r="K1912" t="s">
        <v>5778</v>
      </c>
      <c r="L1912" t="s">
        <v>182</v>
      </c>
      <c r="M1912" t="s">
        <v>5989</v>
      </c>
    </row>
    <row r="1913" spans="1:13">
      <c r="A1913">
        <v>101136823</v>
      </c>
      <c r="B1913" t="s">
        <v>177</v>
      </c>
      <c r="C1913" t="s">
        <v>7057</v>
      </c>
      <c r="D1913" t="s">
        <v>220</v>
      </c>
      <c r="E1913" t="s">
        <v>220</v>
      </c>
      <c r="F1913" s="33">
        <v>46003</v>
      </c>
      <c r="G1913" t="s">
        <v>9103</v>
      </c>
      <c r="H1913" t="s">
        <v>5912</v>
      </c>
      <c r="I1913" t="s">
        <v>5678</v>
      </c>
      <c r="J1913" t="s">
        <v>166</v>
      </c>
      <c r="K1913" t="s">
        <v>5700</v>
      </c>
      <c r="L1913" t="s">
        <v>5733</v>
      </c>
      <c r="M1913" t="s">
        <v>7059</v>
      </c>
    </row>
    <row r="1914" spans="1:13">
      <c r="A1914">
        <v>101136830</v>
      </c>
      <c r="B1914" t="s">
        <v>5745</v>
      </c>
      <c r="C1914" t="s">
        <v>6418</v>
      </c>
      <c r="D1914" t="s">
        <v>221</v>
      </c>
      <c r="E1914" t="s">
        <v>221</v>
      </c>
      <c r="F1914" s="33">
        <v>46003</v>
      </c>
      <c r="G1914" t="s">
        <v>9104</v>
      </c>
      <c r="H1914" t="s">
        <v>6076</v>
      </c>
      <c r="I1914" t="s">
        <v>5678</v>
      </c>
      <c r="J1914" t="s">
        <v>247</v>
      </c>
      <c r="K1914" t="s">
        <v>5836</v>
      </c>
      <c r="L1914" t="s">
        <v>6126</v>
      </c>
      <c r="M1914" t="s">
        <v>6420</v>
      </c>
    </row>
    <row r="1915" spans="1:13">
      <c r="A1915">
        <v>101136623</v>
      </c>
      <c r="B1915" t="s">
        <v>127</v>
      </c>
      <c r="C1915" t="s">
        <v>8931</v>
      </c>
      <c r="D1915" t="s">
        <v>131</v>
      </c>
      <c r="E1915" t="s">
        <v>104</v>
      </c>
      <c r="F1915" s="33">
        <v>46003</v>
      </c>
      <c r="G1915" t="s">
        <v>9105</v>
      </c>
      <c r="H1915" t="s">
        <v>67</v>
      </c>
      <c r="I1915" t="s">
        <v>5678</v>
      </c>
      <c r="J1915" t="s">
        <v>136</v>
      </c>
      <c r="K1915" t="s">
        <v>5738</v>
      </c>
      <c r="L1915" t="s">
        <v>5739</v>
      </c>
      <c r="M1915" t="s">
        <v>8933</v>
      </c>
    </row>
    <row r="1916" spans="1:13">
      <c r="A1916">
        <v>101136033</v>
      </c>
      <c r="B1916" t="s">
        <v>5998</v>
      </c>
      <c r="C1916" t="s">
        <v>6907</v>
      </c>
      <c r="D1916" t="s">
        <v>104</v>
      </c>
      <c r="E1916" t="s">
        <v>104</v>
      </c>
      <c r="F1916" s="33">
        <v>46002</v>
      </c>
      <c r="G1916" t="s">
        <v>9106</v>
      </c>
      <c r="H1916" t="s">
        <v>5777</v>
      </c>
      <c r="I1916" t="s">
        <v>5678</v>
      </c>
      <c r="J1916" t="s">
        <v>70</v>
      </c>
      <c r="K1916" t="s">
        <v>5711</v>
      </c>
      <c r="L1916" t="s">
        <v>5711</v>
      </c>
      <c r="M1916" t="s">
        <v>6908</v>
      </c>
    </row>
    <row r="1917" spans="1:13">
      <c r="A1917">
        <v>101135987</v>
      </c>
      <c r="B1917" t="s">
        <v>127</v>
      </c>
      <c r="C1917" t="s">
        <v>7674</v>
      </c>
      <c r="D1917" t="s">
        <v>220</v>
      </c>
      <c r="E1917" t="s">
        <v>220</v>
      </c>
      <c r="F1917" s="33">
        <v>46002</v>
      </c>
      <c r="G1917" t="s">
        <v>9107</v>
      </c>
      <c r="H1917" t="s">
        <v>5969</v>
      </c>
      <c r="I1917" t="s">
        <v>5678</v>
      </c>
      <c r="J1917" t="s">
        <v>166</v>
      </c>
      <c r="K1917" t="s">
        <v>5748</v>
      </c>
      <c r="L1917" t="s">
        <v>5749</v>
      </c>
      <c r="M1917" t="s">
        <v>7676</v>
      </c>
    </row>
    <row r="1918" spans="1:13">
      <c r="A1918">
        <v>101135282</v>
      </c>
      <c r="B1918" t="s">
        <v>34</v>
      </c>
      <c r="C1918" t="s">
        <v>6522</v>
      </c>
      <c r="D1918" t="s">
        <v>64</v>
      </c>
      <c r="E1918" t="s">
        <v>64</v>
      </c>
      <c r="F1918" s="33">
        <v>46002</v>
      </c>
      <c r="G1918" t="s">
        <v>9108</v>
      </c>
      <c r="H1918" t="s">
        <v>6076</v>
      </c>
      <c r="I1918" t="s">
        <v>5678</v>
      </c>
      <c r="J1918" t="s">
        <v>70</v>
      </c>
      <c r="K1918" t="s">
        <v>5728</v>
      </c>
      <c r="L1918" t="s">
        <v>5729</v>
      </c>
      <c r="M1918" t="s">
        <v>6524</v>
      </c>
    </row>
    <row r="1919" spans="1:13">
      <c r="A1919">
        <v>101136143</v>
      </c>
      <c r="B1919" t="s">
        <v>6270</v>
      </c>
      <c r="C1919" t="s">
        <v>7451</v>
      </c>
      <c r="D1919" t="s">
        <v>86</v>
      </c>
      <c r="E1919" t="s">
        <v>119</v>
      </c>
      <c r="F1919" s="33">
        <v>46002</v>
      </c>
      <c r="G1919" t="s">
        <v>9109</v>
      </c>
      <c r="H1919" t="s">
        <v>6918</v>
      </c>
      <c r="I1919" t="s">
        <v>5678</v>
      </c>
      <c r="J1919" t="s">
        <v>46</v>
      </c>
      <c r="K1919" t="s">
        <v>5800</v>
      </c>
      <c r="L1919" t="s">
        <v>5801</v>
      </c>
      <c r="M1919" t="s">
        <v>7452</v>
      </c>
    </row>
    <row r="1920" spans="1:13">
      <c r="A1920">
        <v>101083433</v>
      </c>
      <c r="B1920" t="s">
        <v>127</v>
      </c>
      <c r="C1920" t="s">
        <v>9110</v>
      </c>
      <c r="D1920" t="s">
        <v>131</v>
      </c>
      <c r="E1920" t="s">
        <v>131</v>
      </c>
      <c r="F1920" s="33">
        <v>46002</v>
      </c>
      <c r="G1920" t="s">
        <v>9111</v>
      </c>
      <c r="H1920" t="s">
        <v>5737</v>
      </c>
      <c r="I1920" t="s">
        <v>326</v>
      </c>
      <c r="J1920" t="s">
        <v>136</v>
      </c>
      <c r="K1920" t="s">
        <v>5748</v>
      </c>
      <c r="L1920" t="s">
        <v>5773</v>
      </c>
      <c r="M1920" t="s">
        <v>9112</v>
      </c>
    </row>
    <row r="1921" spans="1:13">
      <c r="A1921">
        <v>101131168</v>
      </c>
      <c r="B1921" t="s">
        <v>34</v>
      </c>
      <c r="C1921" t="s">
        <v>7645</v>
      </c>
      <c r="D1921" t="s">
        <v>99</v>
      </c>
      <c r="E1921" t="s">
        <v>99</v>
      </c>
      <c r="F1921" s="33">
        <v>46002</v>
      </c>
      <c r="G1921" t="s">
        <v>9113</v>
      </c>
      <c r="H1921" t="s">
        <v>6404</v>
      </c>
      <c r="I1921" t="s">
        <v>353</v>
      </c>
      <c r="J1921" t="s">
        <v>46</v>
      </c>
      <c r="K1921" t="s">
        <v>5738</v>
      </c>
      <c r="L1921" t="s">
        <v>5739</v>
      </c>
      <c r="M1921" t="s">
        <v>7647</v>
      </c>
    </row>
    <row r="1922" spans="1:13">
      <c r="A1922">
        <v>101135235</v>
      </c>
      <c r="B1922" t="s">
        <v>5745</v>
      </c>
      <c r="C1922" t="s">
        <v>8737</v>
      </c>
      <c r="D1922" t="s">
        <v>265</v>
      </c>
      <c r="E1922" t="s">
        <v>265</v>
      </c>
      <c r="F1922" s="33">
        <v>46002</v>
      </c>
      <c r="G1922" t="s">
        <v>9114</v>
      </c>
      <c r="H1922" t="s">
        <v>5805</v>
      </c>
      <c r="I1922" t="s">
        <v>5678</v>
      </c>
      <c r="J1922" t="s">
        <v>192</v>
      </c>
      <c r="K1922" t="s">
        <v>5836</v>
      </c>
      <c r="L1922" t="s">
        <v>5837</v>
      </c>
      <c r="M1922" t="s">
        <v>8739</v>
      </c>
    </row>
    <row r="1923" spans="1:13">
      <c r="A1923">
        <v>101116899</v>
      </c>
      <c r="B1923" t="s">
        <v>195</v>
      </c>
      <c r="C1923" t="s">
        <v>9115</v>
      </c>
      <c r="D1923" t="s">
        <v>220</v>
      </c>
      <c r="E1923" t="s">
        <v>220</v>
      </c>
      <c r="F1923" s="33">
        <v>46002</v>
      </c>
      <c r="G1923" t="s">
        <v>9116</v>
      </c>
      <c r="H1923" t="s">
        <v>5705</v>
      </c>
      <c r="I1923" t="s">
        <v>326</v>
      </c>
      <c r="J1923" t="s">
        <v>166</v>
      </c>
      <c r="K1923" t="s">
        <v>5778</v>
      </c>
      <c r="L1923" t="s">
        <v>182</v>
      </c>
      <c r="M1923" t="s">
        <v>9117</v>
      </c>
    </row>
    <row r="1924" spans="1:13">
      <c r="A1924">
        <v>101136095</v>
      </c>
      <c r="B1924" t="s">
        <v>34</v>
      </c>
      <c r="C1924" t="s">
        <v>35</v>
      </c>
      <c r="D1924" t="s">
        <v>39</v>
      </c>
      <c r="E1924" t="s">
        <v>39</v>
      </c>
      <c r="F1924" s="33">
        <v>46002</v>
      </c>
      <c r="G1924" t="s">
        <v>9118</v>
      </c>
      <c r="H1924" t="s">
        <v>5805</v>
      </c>
      <c r="I1924" t="s">
        <v>5678</v>
      </c>
      <c r="J1924" t="s">
        <v>46</v>
      </c>
      <c r="K1924" t="s">
        <v>5728</v>
      </c>
      <c r="L1924" t="s">
        <v>5729</v>
      </c>
      <c r="M1924" t="s">
        <v>45</v>
      </c>
    </row>
    <row r="1925" spans="1:13">
      <c r="A1925">
        <v>101136230</v>
      </c>
      <c r="B1925" t="s">
        <v>204</v>
      </c>
      <c r="C1925" t="s">
        <v>6615</v>
      </c>
      <c r="D1925" t="s">
        <v>221</v>
      </c>
      <c r="E1925" t="s">
        <v>221</v>
      </c>
      <c r="F1925" s="33">
        <v>46002</v>
      </c>
      <c r="G1925" t="s">
        <v>9119</v>
      </c>
      <c r="H1925" t="s">
        <v>5768</v>
      </c>
      <c r="I1925" t="s">
        <v>5678</v>
      </c>
      <c r="J1925" t="s">
        <v>247</v>
      </c>
      <c r="K1925" t="s">
        <v>5700</v>
      </c>
      <c r="L1925" t="s">
        <v>5701</v>
      </c>
      <c r="M1925" t="s">
        <v>6617</v>
      </c>
    </row>
    <row r="1926" spans="1:13">
      <c r="A1926">
        <v>101134672</v>
      </c>
      <c r="B1926" t="s">
        <v>204</v>
      </c>
      <c r="C1926" t="s">
        <v>9120</v>
      </c>
      <c r="D1926" t="s">
        <v>219</v>
      </c>
      <c r="E1926" t="s">
        <v>219</v>
      </c>
      <c r="F1926" s="33">
        <v>46002</v>
      </c>
      <c r="G1926" t="s">
        <v>9121</v>
      </c>
      <c r="H1926" t="s">
        <v>8016</v>
      </c>
      <c r="I1926" t="s">
        <v>5678</v>
      </c>
      <c r="J1926" t="s">
        <v>241</v>
      </c>
      <c r="K1926" t="s">
        <v>5700</v>
      </c>
      <c r="L1926" t="s">
        <v>5701</v>
      </c>
      <c r="M1926" t="s">
        <v>9122</v>
      </c>
    </row>
    <row r="1927" spans="1:13">
      <c r="A1927">
        <v>101135994</v>
      </c>
      <c r="B1927" t="s">
        <v>34</v>
      </c>
      <c r="C1927" t="s">
        <v>6393</v>
      </c>
      <c r="D1927" t="s">
        <v>99</v>
      </c>
      <c r="E1927" t="s">
        <v>99</v>
      </c>
      <c r="F1927" s="33">
        <v>46002</v>
      </c>
      <c r="G1927" t="s">
        <v>9123</v>
      </c>
      <c r="H1927" t="s">
        <v>5805</v>
      </c>
      <c r="I1927" t="s">
        <v>5678</v>
      </c>
      <c r="J1927" t="s">
        <v>46</v>
      </c>
      <c r="K1927" t="s">
        <v>5738</v>
      </c>
      <c r="L1927" t="s">
        <v>5739</v>
      </c>
      <c r="M1927" t="s">
        <v>6394</v>
      </c>
    </row>
    <row r="1928" spans="1:13">
      <c r="A1928">
        <v>101116429</v>
      </c>
      <c r="B1928" t="s">
        <v>204</v>
      </c>
      <c r="C1928" t="s">
        <v>9124</v>
      </c>
      <c r="D1928" t="s">
        <v>219</v>
      </c>
      <c r="E1928" t="s">
        <v>219</v>
      </c>
      <c r="F1928" s="33">
        <v>46002</v>
      </c>
      <c r="G1928" t="s">
        <v>9125</v>
      </c>
      <c r="H1928" t="s">
        <v>5705</v>
      </c>
      <c r="I1928" t="s">
        <v>326</v>
      </c>
      <c r="J1928" t="s">
        <v>241</v>
      </c>
      <c r="K1928" t="s">
        <v>5700</v>
      </c>
      <c r="L1928" t="s">
        <v>5701</v>
      </c>
      <c r="M1928" t="s">
        <v>9126</v>
      </c>
    </row>
    <row r="1929" spans="1:13">
      <c r="A1929">
        <v>101131186</v>
      </c>
      <c r="B1929" t="s">
        <v>34</v>
      </c>
      <c r="C1929" t="s">
        <v>9127</v>
      </c>
      <c r="D1929" t="s">
        <v>238</v>
      </c>
      <c r="E1929" t="s">
        <v>238</v>
      </c>
      <c r="F1929" s="33">
        <v>46002</v>
      </c>
      <c r="G1929" t="s">
        <v>9128</v>
      </c>
      <c r="H1929" t="s">
        <v>6404</v>
      </c>
      <c r="I1929" t="s">
        <v>353</v>
      </c>
      <c r="J1929" t="s">
        <v>136</v>
      </c>
      <c r="K1929" t="s">
        <v>5738</v>
      </c>
      <c r="L1929" t="s">
        <v>5739</v>
      </c>
      <c r="M1929" t="s">
        <v>9129</v>
      </c>
    </row>
    <row r="1930" spans="1:13">
      <c r="A1930">
        <v>101116372</v>
      </c>
      <c r="B1930" t="s">
        <v>204</v>
      </c>
      <c r="C1930" t="s">
        <v>9120</v>
      </c>
      <c r="D1930" t="s">
        <v>219</v>
      </c>
      <c r="E1930" t="s">
        <v>219</v>
      </c>
      <c r="F1930" s="33">
        <v>46002</v>
      </c>
      <c r="G1930" t="s">
        <v>9125</v>
      </c>
      <c r="H1930" t="s">
        <v>5705</v>
      </c>
      <c r="I1930" t="s">
        <v>326</v>
      </c>
      <c r="J1930" t="s">
        <v>241</v>
      </c>
      <c r="K1930" t="s">
        <v>5700</v>
      </c>
      <c r="L1930" t="s">
        <v>5701</v>
      </c>
      <c r="M1930" t="s">
        <v>9122</v>
      </c>
    </row>
    <row r="1931" spans="1:13">
      <c r="A1931">
        <v>101116442</v>
      </c>
      <c r="B1931" t="s">
        <v>204</v>
      </c>
      <c r="C1931" t="s">
        <v>9130</v>
      </c>
      <c r="D1931" t="s">
        <v>219</v>
      </c>
      <c r="E1931" t="s">
        <v>219</v>
      </c>
      <c r="F1931" s="33">
        <v>46002</v>
      </c>
      <c r="G1931" t="s">
        <v>9125</v>
      </c>
      <c r="H1931" t="s">
        <v>5705</v>
      </c>
      <c r="I1931" t="s">
        <v>326</v>
      </c>
      <c r="J1931" t="s">
        <v>241</v>
      </c>
      <c r="K1931" t="s">
        <v>5700</v>
      </c>
      <c r="L1931" t="s">
        <v>5723</v>
      </c>
      <c r="M1931" t="s">
        <v>9131</v>
      </c>
    </row>
    <row r="1932" spans="1:13">
      <c r="A1932">
        <v>101113412</v>
      </c>
      <c r="B1932" t="s">
        <v>6007</v>
      </c>
      <c r="C1932" t="s">
        <v>9093</v>
      </c>
      <c r="D1932" t="s">
        <v>265</v>
      </c>
      <c r="E1932" t="s">
        <v>193</v>
      </c>
      <c r="F1932" s="33">
        <v>46002</v>
      </c>
      <c r="G1932" t="s">
        <v>9132</v>
      </c>
      <c r="H1932" t="s">
        <v>5737</v>
      </c>
      <c r="I1932" t="s">
        <v>326</v>
      </c>
      <c r="J1932" t="s">
        <v>192</v>
      </c>
      <c r="K1932" t="s">
        <v>5728</v>
      </c>
      <c r="L1932" t="s">
        <v>5753</v>
      </c>
      <c r="M1932" t="s">
        <v>9095</v>
      </c>
    </row>
    <row r="1933" spans="1:13">
      <c r="A1933">
        <v>101136457</v>
      </c>
      <c r="B1933" t="s">
        <v>5745</v>
      </c>
      <c r="C1933" t="s">
        <v>5751</v>
      </c>
      <c r="D1933" t="s">
        <v>215</v>
      </c>
      <c r="E1933" t="s">
        <v>215</v>
      </c>
      <c r="F1933" s="33">
        <v>46002</v>
      </c>
      <c r="G1933" t="s">
        <v>9133</v>
      </c>
      <c r="H1933" t="s">
        <v>6365</v>
      </c>
      <c r="I1933" t="s">
        <v>5678</v>
      </c>
      <c r="J1933" t="s">
        <v>247</v>
      </c>
      <c r="K1933" t="s">
        <v>5728</v>
      </c>
      <c r="L1933" t="s">
        <v>5753</v>
      </c>
      <c r="M1933" t="s">
        <v>5754</v>
      </c>
    </row>
    <row r="1934" spans="1:13">
      <c r="A1934">
        <v>101135089</v>
      </c>
      <c r="B1934" t="s">
        <v>6314</v>
      </c>
      <c r="C1934" t="s">
        <v>8357</v>
      </c>
      <c r="D1934" t="s">
        <v>119</v>
      </c>
      <c r="E1934" t="s">
        <v>39</v>
      </c>
      <c r="F1934" s="33">
        <v>46002</v>
      </c>
      <c r="G1934" t="s">
        <v>9134</v>
      </c>
      <c r="H1934" t="s">
        <v>8322</v>
      </c>
      <c r="I1934" t="s">
        <v>6348</v>
      </c>
      <c r="J1934" t="s">
        <v>46</v>
      </c>
      <c r="K1934" t="s">
        <v>5700</v>
      </c>
      <c r="L1934" t="s">
        <v>5733</v>
      </c>
      <c r="M1934" t="s">
        <v>8359</v>
      </c>
    </row>
    <row r="1935" spans="1:13">
      <c r="A1935">
        <v>101136187</v>
      </c>
      <c r="B1935" t="s">
        <v>6070</v>
      </c>
      <c r="C1935" t="s">
        <v>6152</v>
      </c>
      <c r="D1935" t="s">
        <v>86</v>
      </c>
      <c r="E1935" t="s">
        <v>119</v>
      </c>
      <c r="F1935" s="33">
        <v>46002</v>
      </c>
      <c r="G1935" t="s">
        <v>9135</v>
      </c>
      <c r="H1935" t="s">
        <v>6161</v>
      </c>
      <c r="I1935" t="s">
        <v>5678</v>
      </c>
      <c r="J1935" t="s">
        <v>46</v>
      </c>
      <c r="K1935" t="s">
        <v>5778</v>
      </c>
      <c r="L1935" t="s">
        <v>182</v>
      </c>
      <c r="M1935" t="s">
        <v>6154</v>
      </c>
    </row>
    <row r="1936" spans="1:13">
      <c r="A1936">
        <v>101136664</v>
      </c>
      <c r="B1936" t="s">
        <v>5993</v>
      </c>
      <c r="C1936" t="s">
        <v>7094</v>
      </c>
      <c r="D1936" t="s">
        <v>220</v>
      </c>
      <c r="E1936" t="s">
        <v>220</v>
      </c>
      <c r="F1936" s="33">
        <v>46002</v>
      </c>
      <c r="G1936" t="s">
        <v>9136</v>
      </c>
      <c r="H1936" t="s">
        <v>5794</v>
      </c>
      <c r="I1936" t="s">
        <v>5678</v>
      </c>
      <c r="J1936" t="s">
        <v>166</v>
      </c>
      <c r="K1936" t="s">
        <v>5800</v>
      </c>
      <c r="L1936" t="s">
        <v>5801</v>
      </c>
      <c r="M1936" t="s">
        <v>7096</v>
      </c>
    </row>
    <row r="1937" spans="1:13">
      <c r="A1937">
        <v>101136074</v>
      </c>
      <c r="B1937" t="s">
        <v>34</v>
      </c>
      <c r="C1937" t="s">
        <v>9066</v>
      </c>
      <c r="D1937" t="s">
        <v>39</v>
      </c>
      <c r="E1937" t="s">
        <v>99</v>
      </c>
      <c r="F1937" s="33">
        <v>46002</v>
      </c>
      <c r="G1937" t="s">
        <v>9137</v>
      </c>
      <c r="H1937" t="s">
        <v>67</v>
      </c>
      <c r="I1937" t="s">
        <v>5678</v>
      </c>
      <c r="J1937" t="s">
        <v>46</v>
      </c>
      <c r="K1937" t="s">
        <v>5738</v>
      </c>
      <c r="L1937" t="s">
        <v>5739</v>
      </c>
      <c r="M1937" t="s">
        <v>9068</v>
      </c>
    </row>
    <row r="1938" spans="1:13">
      <c r="A1938">
        <v>101136358</v>
      </c>
      <c r="B1938" t="s">
        <v>127</v>
      </c>
      <c r="C1938" t="s">
        <v>6500</v>
      </c>
      <c r="D1938" t="s">
        <v>131</v>
      </c>
      <c r="E1938" t="s">
        <v>131</v>
      </c>
      <c r="F1938" s="33">
        <v>46002</v>
      </c>
      <c r="G1938" t="s">
        <v>9138</v>
      </c>
      <c r="H1938" t="s">
        <v>67</v>
      </c>
      <c r="I1938" t="s">
        <v>5678</v>
      </c>
      <c r="J1938" t="s">
        <v>136</v>
      </c>
      <c r="K1938" t="s">
        <v>5738</v>
      </c>
      <c r="L1938" t="s">
        <v>5739</v>
      </c>
      <c r="M1938" t="s">
        <v>6502</v>
      </c>
    </row>
    <row r="1939" spans="1:13">
      <c r="A1939">
        <v>101136509</v>
      </c>
      <c r="B1939" t="s">
        <v>34</v>
      </c>
      <c r="C1939" t="s">
        <v>7158</v>
      </c>
      <c r="D1939" t="s">
        <v>104</v>
      </c>
      <c r="E1939" t="s">
        <v>104</v>
      </c>
      <c r="F1939" s="33">
        <v>46002</v>
      </c>
      <c r="G1939" t="s">
        <v>9139</v>
      </c>
      <c r="H1939" t="s">
        <v>5777</v>
      </c>
      <c r="I1939" t="s">
        <v>5678</v>
      </c>
      <c r="J1939" t="s">
        <v>70</v>
      </c>
      <c r="K1939" t="s">
        <v>5728</v>
      </c>
      <c r="L1939" t="s">
        <v>5729</v>
      </c>
      <c r="M1939" t="s">
        <v>7160</v>
      </c>
    </row>
    <row r="1940" spans="1:13">
      <c r="A1940">
        <v>101136633</v>
      </c>
      <c r="B1940" t="s">
        <v>6314</v>
      </c>
      <c r="C1940" t="s">
        <v>6660</v>
      </c>
      <c r="D1940" t="s">
        <v>119</v>
      </c>
      <c r="E1940" t="s">
        <v>39</v>
      </c>
      <c r="F1940" s="33">
        <v>46002</v>
      </c>
      <c r="G1940" t="s">
        <v>9140</v>
      </c>
      <c r="H1940" t="s">
        <v>5757</v>
      </c>
      <c r="I1940" t="s">
        <v>5678</v>
      </c>
      <c r="J1940" t="s">
        <v>46</v>
      </c>
      <c r="K1940" t="s">
        <v>5700</v>
      </c>
      <c r="L1940" t="s">
        <v>5733</v>
      </c>
      <c r="M1940" t="s">
        <v>6661</v>
      </c>
    </row>
    <row r="1941" spans="1:13">
      <c r="A1941">
        <v>101136312</v>
      </c>
      <c r="B1941" t="s">
        <v>204</v>
      </c>
      <c r="C1941" t="s">
        <v>8059</v>
      </c>
      <c r="D1941" t="s">
        <v>219</v>
      </c>
      <c r="E1941" t="s">
        <v>219</v>
      </c>
      <c r="F1941" s="33">
        <v>46002</v>
      </c>
      <c r="G1941" t="s">
        <v>9141</v>
      </c>
      <c r="H1941" t="s">
        <v>9142</v>
      </c>
      <c r="I1941" t="s">
        <v>5678</v>
      </c>
      <c r="J1941" t="s">
        <v>241</v>
      </c>
      <c r="K1941" t="s">
        <v>5700</v>
      </c>
      <c r="L1941" t="s">
        <v>5701</v>
      </c>
      <c r="M1941" t="s">
        <v>8061</v>
      </c>
    </row>
    <row r="1942" spans="1:13">
      <c r="A1942">
        <v>101136430</v>
      </c>
      <c r="B1942" t="s">
        <v>34</v>
      </c>
      <c r="C1942" t="s">
        <v>9143</v>
      </c>
      <c r="D1942" t="s">
        <v>64</v>
      </c>
      <c r="E1942" t="s">
        <v>64</v>
      </c>
      <c r="F1942" s="33">
        <v>46002</v>
      </c>
      <c r="G1942" t="s">
        <v>9144</v>
      </c>
      <c r="H1942" t="s">
        <v>5969</v>
      </c>
      <c r="I1942" t="s">
        <v>5678</v>
      </c>
      <c r="J1942" t="s">
        <v>70</v>
      </c>
      <c r="K1942" t="s">
        <v>5728</v>
      </c>
      <c r="L1942" t="s">
        <v>5729</v>
      </c>
      <c r="M1942" t="s">
        <v>9145</v>
      </c>
    </row>
    <row r="1943" spans="1:13">
      <c r="A1943">
        <v>101117176</v>
      </c>
      <c r="B1943" t="s">
        <v>5993</v>
      </c>
      <c r="C1943" t="s">
        <v>5994</v>
      </c>
      <c r="D1943" t="s">
        <v>220</v>
      </c>
      <c r="E1943" t="s">
        <v>220</v>
      </c>
      <c r="F1943" s="33">
        <v>46002</v>
      </c>
      <c r="G1943" t="s">
        <v>9146</v>
      </c>
      <c r="H1943" t="s">
        <v>5705</v>
      </c>
      <c r="I1943" t="s">
        <v>326</v>
      </c>
      <c r="J1943" t="s">
        <v>166</v>
      </c>
      <c r="K1943" t="s">
        <v>5800</v>
      </c>
      <c r="L1943" t="s">
        <v>5801</v>
      </c>
      <c r="M1943" t="s">
        <v>5997</v>
      </c>
    </row>
    <row r="1944" spans="1:13">
      <c r="A1944">
        <v>101136248</v>
      </c>
      <c r="B1944" t="s">
        <v>5765</v>
      </c>
      <c r="C1944" t="s">
        <v>5766</v>
      </c>
      <c r="D1944" t="s">
        <v>221</v>
      </c>
      <c r="E1944" t="s">
        <v>39</v>
      </c>
      <c r="F1944" s="33">
        <v>46002</v>
      </c>
      <c r="G1944" t="s">
        <v>9147</v>
      </c>
      <c r="H1944" t="s">
        <v>5794</v>
      </c>
      <c r="I1944" t="s">
        <v>5678</v>
      </c>
      <c r="J1944" t="s">
        <v>247</v>
      </c>
      <c r="M1944" t="s">
        <v>5769</v>
      </c>
    </row>
    <row r="1945" spans="1:13">
      <c r="A1945">
        <v>101136319</v>
      </c>
      <c r="B1945" t="s">
        <v>5745</v>
      </c>
      <c r="C1945" t="s">
        <v>7844</v>
      </c>
      <c r="D1945" t="s">
        <v>193</v>
      </c>
      <c r="E1945" t="s">
        <v>193</v>
      </c>
      <c r="F1945" s="33">
        <v>46002</v>
      </c>
      <c r="G1945" t="s">
        <v>9148</v>
      </c>
      <c r="H1945" t="s">
        <v>5727</v>
      </c>
      <c r="I1945" t="s">
        <v>5678</v>
      </c>
      <c r="J1945" t="s">
        <v>192</v>
      </c>
      <c r="K1945" t="s">
        <v>5748</v>
      </c>
      <c r="L1945" t="s">
        <v>5749</v>
      </c>
      <c r="M1945" t="s">
        <v>7846</v>
      </c>
    </row>
    <row r="1946" spans="1:13">
      <c r="A1946">
        <v>101136429</v>
      </c>
      <c r="B1946" t="s">
        <v>34</v>
      </c>
      <c r="C1946" t="s">
        <v>7276</v>
      </c>
      <c r="D1946" t="s">
        <v>64</v>
      </c>
      <c r="E1946" t="s">
        <v>64</v>
      </c>
      <c r="F1946" s="33">
        <v>46002</v>
      </c>
      <c r="G1946" t="s">
        <v>9149</v>
      </c>
      <c r="H1946" t="s">
        <v>5969</v>
      </c>
      <c r="I1946" t="s">
        <v>5678</v>
      </c>
      <c r="J1946" t="s">
        <v>70</v>
      </c>
      <c r="K1946" t="s">
        <v>5738</v>
      </c>
      <c r="L1946" t="s">
        <v>5739</v>
      </c>
      <c r="M1946" t="s">
        <v>7278</v>
      </c>
    </row>
    <row r="1947" spans="1:13">
      <c r="A1947">
        <v>101136338</v>
      </c>
      <c r="B1947" t="s">
        <v>73</v>
      </c>
      <c r="C1947" t="s">
        <v>7385</v>
      </c>
      <c r="D1947" t="s">
        <v>226</v>
      </c>
      <c r="E1947" t="s">
        <v>226</v>
      </c>
      <c r="F1947" s="33">
        <v>46002</v>
      </c>
      <c r="G1947" t="s">
        <v>9150</v>
      </c>
      <c r="H1947" t="s">
        <v>5969</v>
      </c>
      <c r="I1947" t="s">
        <v>5678</v>
      </c>
      <c r="J1947" t="s">
        <v>136</v>
      </c>
      <c r="K1947" t="s">
        <v>5748</v>
      </c>
      <c r="L1947" t="s">
        <v>5773</v>
      </c>
      <c r="M1947" t="s">
        <v>7387</v>
      </c>
    </row>
    <row r="1948" spans="1:13">
      <c r="A1948">
        <v>101136447</v>
      </c>
      <c r="B1948" t="s">
        <v>127</v>
      </c>
      <c r="C1948" t="s">
        <v>6432</v>
      </c>
      <c r="D1948" t="s">
        <v>104</v>
      </c>
      <c r="E1948" t="s">
        <v>104</v>
      </c>
      <c r="F1948" s="33">
        <v>46002</v>
      </c>
      <c r="G1948" t="s">
        <v>9151</v>
      </c>
      <c r="H1948" t="s">
        <v>67</v>
      </c>
      <c r="I1948" t="s">
        <v>5678</v>
      </c>
      <c r="J1948" t="s">
        <v>70</v>
      </c>
      <c r="K1948" t="s">
        <v>5748</v>
      </c>
      <c r="L1948" t="s">
        <v>5749</v>
      </c>
      <c r="M1948" t="s">
        <v>6434</v>
      </c>
    </row>
    <row r="1949" spans="1:13">
      <c r="A1949">
        <v>101135202</v>
      </c>
      <c r="B1949" t="s">
        <v>7145</v>
      </c>
      <c r="C1949" t="s">
        <v>7146</v>
      </c>
      <c r="D1949" t="s">
        <v>86</v>
      </c>
      <c r="E1949" t="s">
        <v>39</v>
      </c>
      <c r="F1949" s="33">
        <v>46002</v>
      </c>
      <c r="G1949" t="s">
        <v>9152</v>
      </c>
      <c r="H1949" t="s">
        <v>5699</v>
      </c>
      <c r="I1949" t="s">
        <v>5678</v>
      </c>
      <c r="J1949" t="s">
        <v>46</v>
      </c>
      <c r="K1949" t="s">
        <v>5711</v>
      </c>
      <c r="L1949" t="s">
        <v>5711</v>
      </c>
      <c r="M1949" t="s">
        <v>7148</v>
      </c>
    </row>
    <row r="1950" spans="1:13">
      <c r="A1950">
        <v>101134912</v>
      </c>
      <c r="B1950" t="s">
        <v>82</v>
      </c>
      <c r="C1950" t="s">
        <v>6992</v>
      </c>
      <c r="D1950" t="s">
        <v>215</v>
      </c>
      <c r="E1950" t="s">
        <v>215</v>
      </c>
      <c r="F1950" s="33">
        <v>46002</v>
      </c>
      <c r="G1950" t="s">
        <v>9153</v>
      </c>
      <c r="H1950" t="s">
        <v>8322</v>
      </c>
      <c r="I1950" t="s">
        <v>6348</v>
      </c>
      <c r="J1950" t="s">
        <v>247</v>
      </c>
      <c r="K1950" t="s">
        <v>5711</v>
      </c>
      <c r="L1950" t="s">
        <v>5711</v>
      </c>
      <c r="M1950" t="s">
        <v>6994</v>
      </c>
    </row>
    <row r="1951" spans="1:13">
      <c r="A1951">
        <v>101122366</v>
      </c>
      <c r="B1951" t="s">
        <v>484</v>
      </c>
      <c r="C1951" t="s">
        <v>9154</v>
      </c>
      <c r="D1951" t="s">
        <v>131</v>
      </c>
      <c r="E1951" t="s">
        <v>131</v>
      </c>
      <c r="F1951" s="33">
        <v>46002</v>
      </c>
      <c r="G1951" t="s">
        <v>9155</v>
      </c>
      <c r="H1951" t="s">
        <v>5705</v>
      </c>
      <c r="I1951" t="s">
        <v>326</v>
      </c>
      <c r="J1951" t="s">
        <v>136</v>
      </c>
      <c r="K1951" t="s">
        <v>5700</v>
      </c>
      <c r="L1951" t="s">
        <v>5723</v>
      </c>
      <c r="M1951" t="s">
        <v>9156</v>
      </c>
    </row>
    <row r="1952" spans="1:13">
      <c r="A1952">
        <v>101135275</v>
      </c>
      <c r="B1952" t="s">
        <v>73</v>
      </c>
      <c r="C1952" t="s">
        <v>8534</v>
      </c>
      <c r="D1952" t="s">
        <v>265</v>
      </c>
      <c r="E1952" t="s">
        <v>265</v>
      </c>
      <c r="F1952" s="33">
        <v>46002</v>
      </c>
      <c r="G1952" t="s">
        <v>9157</v>
      </c>
      <c r="H1952" t="s">
        <v>5805</v>
      </c>
      <c r="I1952" t="s">
        <v>5678</v>
      </c>
      <c r="J1952" t="s">
        <v>192</v>
      </c>
      <c r="K1952" t="s">
        <v>5748</v>
      </c>
      <c r="L1952" t="s">
        <v>5773</v>
      </c>
      <c r="M1952" t="s">
        <v>8536</v>
      </c>
    </row>
    <row r="1953" spans="1:13">
      <c r="A1953">
        <v>101130227</v>
      </c>
      <c r="B1953" t="s">
        <v>6314</v>
      </c>
      <c r="C1953" t="s">
        <v>7007</v>
      </c>
      <c r="D1953" t="s">
        <v>265</v>
      </c>
      <c r="E1953" t="s">
        <v>265</v>
      </c>
      <c r="F1953" s="33">
        <v>46001</v>
      </c>
      <c r="G1953" t="s">
        <v>9158</v>
      </c>
      <c r="H1953" t="s">
        <v>6532</v>
      </c>
      <c r="I1953" t="s">
        <v>353</v>
      </c>
      <c r="J1953" t="s">
        <v>192</v>
      </c>
      <c r="K1953" t="s">
        <v>5778</v>
      </c>
      <c r="L1953" t="s">
        <v>182</v>
      </c>
      <c r="M1953" t="s">
        <v>7009</v>
      </c>
    </row>
    <row r="1954" spans="1:13">
      <c r="A1954">
        <v>101135939</v>
      </c>
      <c r="B1954" t="s">
        <v>34</v>
      </c>
      <c r="C1954" t="s">
        <v>5990</v>
      </c>
      <c r="D1954" t="s">
        <v>226</v>
      </c>
      <c r="E1954" t="s">
        <v>226</v>
      </c>
      <c r="F1954" s="33">
        <v>46001</v>
      </c>
      <c r="G1954" t="s">
        <v>9159</v>
      </c>
      <c r="H1954" t="s">
        <v>5727</v>
      </c>
      <c r="I1954" t="s">
        <v>5678</v>
      </c>
      <c r="J1954" t="s">
        <v>136</v>
      </c>
      <c r="K1954" t="s">
        <v>5728</v>
      </c>
      <c r="L1954" t="s">
        <v>5729</v>
      </c>
      <c r="M1954" t="s">
        <v>5992</v>
      </c>
    </row>
    <row r="1955" spans="1:13">
      <c r="A1955">
        <v>101121845</v>
      </c>
      <c r="B1955" t="s">
        <v>9160</v>
      </c>
      <c r="C1955" t="s">
        <v>9161</v>
      </c>
      <c r="D1955" t="s">
        <v>193</v>
      </c>
      <c r="E1955" t="s">
        <v>265</v>
      </c>
      <c r="F1955" s="33">
        <v>46001</v>
      </c>
      <c r="G1955" t="s">
        <v>9162</v>
      </c>
      <c r="H1955" t="s">
        <v>5705</v>
      </c>
      <c r="I1955" t="s">
        <v>326</v>
      </c>
      <c r="J1955" t="s">
        <v>192</v>
      </c>
      <c r="K1955" t="s">
        <v>5700</v>
      </c>
      <c r="L1955" t="s">
        <v>5701</v>
      </c>
      <c r="M1955" t="s">
        <v>9163</v>
      </c>
    </row>
    <row r="1956" spans="1:13">
      <c r="A1956">
        <v>101116109</v>
      </c>
      <c r="B1956" t="s">
        <v>292</v>
      </c>
      <c r="C1956" t="s">
        <v>293</v>
      </c>
      <c r="D1956" t="s">
        <v>99</v>
      </c>
      <c r="E1956" t="s">
        <v>99</v>
      </c>
      <c r="F1956" s="33">
        <v>46001</v>
      </c>
      <c r="G1956" t="s">
        <v>9164</v>
      </c>
      <c r="H1956" t="s">
        <v>5705</v>
      </c>
      <c r="I1956" t="s">
        <v>326</v>
      </c>
      <c r="J1956" t="s">
        <v>46</v>
      </c>
      <c r="K1956" t="s">
        <v>5700</v>
      </c>
      <c r="L1956" t="s">
        <v>5733</v>
      </c>
      <c r="M1956" t="s">
        <v>6086</v>
      </c>
    </row>
    <row r="1957" spans="1:13">
      <c r="A1957">
        <v>101135791</v>
      </c>
      <c r="B1957" t="s">
        <v>195</v>
      </c>
      <c r="C1957" t="s">
        <v>7182</v>
      </c>
      <c r="D1957" t="s">
        <v>193</v>
      </c>
      <c r="E1957" t="s">
        <v>193</v>
      </c>
      <c r="F1957" s="33">
        <v>46001</v>
      </c>
      <c r="G1957" t="s">
        <v>9165</v>
      </c>
      <c r="H1957" t="s">
        <v>6161</v>
      </c>
      <c r="I1957" t="s">
        <v>5678</v>
      </c>
      <c r="J1957" t="s">
        <v>192</v>
      </c>
      <c r="K1957" t="s">
        <v>5778</v>
      </c>
      <c r="L1957" t="s">
        <v>182</v>
      </c>
      <c r="M1957" t="s">
        <v>7183</v>
      </c>
    </row>
    <row r="1958" spans="1:13">
      <c r="A1958">
        <v>101135946</v>
      </c>
      <c r="B1958" t="s">
        <v>34</v>
      </c>
      <c r="C1958" t="s">
        <v>6289</v>
      </c>
      <c r="D1958" t="s">
        <v>131</v>
      </c>
      <c r="E1958" t="s">
        <v>131</v>
      </c>
      <c r="F1958" s="33">
        <v>46001</v>
      </c>
      <c r="G1958" t="s">
        <v>9166</v>
      </c>
      <c r="H1958" t="s">
        <v>5805</v>
      </c>
      <c r="I1958" t="s">
        <v>5678</v>
      </c>
      <c r="J1958" t="s">
        <v>136</v>
      </c>
      <c r="K1958" t="s">
        <v>5728</v>
      </c>
      <c r="L1958" t="s">
        <v>5729</v>
      </c>
      <c r="M1958" t="s">
        <v>6291</v>
      </c>
    </row>
    <row r="1959" spans="1:13">
      <c r="A1959">
        <v>101135872</v>
      </c>
      <c r="B1959" t="s">
        <v>73</v>
      </c>
      <c r="C1959" t="s">
        <v>9167</v>
      </c>
      <c r="D1959" t="s">
        <v>153</v>
      </c>
      <c r="E1959" t="s">
        <v>153</v>
      </c>
      <c r="F1959" s="33">
        <v>46001</v>
      </c>
      <c r="G1959" t="s">
        <v>9168</v>
      </c>
      <c r="H1959" t="s">
        <v>6918</v>
      </c>
      <c r="I1959" t="s">
        <v>5678</v>
      </c>
      <c r="J1959" t="s">
        <v>70</v>
      </c>
      <c r="K1959" t="s">
        <v>5728</v>
      </c>
      <c r="L1959" t="s">
        <v>5729</v>
      </c>
      <c r="M1959" t="s">
        <v>9169</v>
      </c>
    </row>
    <row r="1960" spans="1:13">
      <c r="A1960">
        <v>101135014</v>
      </c>
      <c r="B1960" t="s">
        <v>34</v>
      </c>
      <c r="C1960" t="s">
        <v>7945</v>
      </c>
      <c r="D1960" t="s">
        <v>119</v>
      </c>
      <c r="E1960" t="s">
        <v>39</v>
      </c>
      <c r="F1960" s="33">
        <v>46001</v>
      </c>
      <c r="G1960" t="s">
        <v>9170</v>
      </c>
      <c r="H1960" t="s">
        <v>5805</v>
      </c>
      <c r="I1960" t="s">
        <v>5678</v>
      </c>
      <c r="J1960" t="s">
        <v>46</v>
      </c>
      <c r="K1960" t="s">
        <v>5728</v>
      </c>
      <c r="L1960" t="s">
        <v>5729</v>
      </c>
      <c r="M1960" t="s">
        <v>7947</v>
      </c>
    </row>
    <row r="1961" spans="1:13">
      <c r="A1961">
        <v>101135949</v>
      </c>
      <c r="B1961" t="s">
        <v>34</v>
      </c>
      <c r="C1961" t="s">
        <v>123</v>
      </c>
      <c r="D1961" t="s">
        <v>119</v>
      </c>
      <c r="E1961" t="s">
        <v>39</v>
      </c>
      <c r="F1961" s="33">
        <v>46001</v>
      </c>
      <c r="G1961" t="s">
        <v>9171</v>
      </c>
      <c r="H1961" t="s">
        <v>8383</v>
      </c>
      <c r="I1961" t="s">
        <v>5678</v>
      </c>
      <c r="J1961" t="s">
        <v>46</v>
      </c>
      <c r="K1961" t="s">
        <v>5738</v>
      </c>
      <c r="L1961" t="s">
        <v>5739</v>
      </c>
      <c r="M1961" t="s">
        <v>125</v>
      </c>
    </row>
    <row r="1962" spans="1:13">
      <c r="A1962">
        <v>101135913</v>
      </c>
      <c r="B1962" t="s">
        <v>5745</v>
      </c>
      <c r="C1962" t="s">
        <v>5803</v>
      </c>
      <c r="D1962" t="s">
        <v>221</v>
      </c>
      <c r="E1962" t="s">
        <v>221</v>
      </c>
      <c r="F1962" s="33">
        <v>46001</v>
      </c>
      <c r="G1962" t="s">
        <v>9172</v>
      </c>
      <c r="H1962" t="s">
        <v>67</v>
      </c>
      <c r="I1962" t="s">
        <v>5678</v>
      </c>
      <c r="J1962" t="s">
        <v>247</v>
      </c>
      <c r="K1962" t="s">
        <v>5748</v>
      </c>
      <c r="L1962" t="s">
        <v>5773</v>
      </c>
      <c r="M1962" t="s">
        <v>5806</v>
      </c>
    </row>
    <row r="1963" spans="1:13">
      <c r="A1963">
        <v>101129245</v>
      </c>
      <c r="B1963" t="s">
        <v>73</v>
      </c>
      <c r="C1963" t="s">
        <v>7011</v>
      </c>
      <c r="D1963" t="s">
        <v>119</v>
      </c>
      <c r="E1963" t="s">
        <v>119</v>
      </c>
      <c r="F1963" s="33">
        <v>46001</v>
      </c>
      <c r="G1963" t="s">
        <v>9173</v>
      </c>
      <c r="H1963" t="s">
        <v>6220</v>
      </c>
      <c r="I1963" t="s">
        <v>353</v>
      </c>
      <c r="J1963" t="s">
        <v>46</v>
      </c>
      <c r="K1963" t="s">
        <v>5728</v>
      </c>
      <c r="L1963" t="s">
        <v>5729</v>
      </c>
      <c r="M1963" t="s">
        <v>7012</v>
      </c>
    </row>
    <row r="1964" spans="1:13">
      <c r="A1964">
        <v>101083617</v>
      </c>
      <c r="B1964" t="s">
        <v>127</v>
      </c>
      <c r="C1964" t="s">
        <v>8813</v>
      </c>
      <c r="D1964" t="s">
        <v>220</v>
      </c>
      <c r="E1964" t="s">
        <v>220</v>
      </c>
      <c r="F1964" s="33">
        <v>46001</v>
      </c>
      <c r="G1964" t="s">
        <v>9174</v>
      </c>
      <c r="H1964" t="s">
        <v>5737</v>
      </c>
      <c r="I1964" t="s">
        <v>326</v>
      </c>
      <c r="J1964" t="s">
        <v>166</v>
      </c>
      <c r="K1964" t="s">
        <v>5836</v>
      </c>
      <c r="L1964" t="s">
        <v>5837</v>
      </c>
      <c r="M1964" t="s">
        <v>8815</v>
      </c>
    </row>
    <row r="1965" spans="1:13">
      <c r="A1965">
        <v>101135927</v>
      </c>
      <c r="B1965" t="s">
        <v>82</v>
      </c>
      <c r="C1965" t="s">
        <v>6385</v>
      </c>
      <c r="D1965" t="s">
        <v>131</v>
      </c>
      <c r="E1965" t="s">
        <v>131</v>
      </c>
      <c r="F1965" s="33">
        <v>46001</v>
      </c>
      <c r="G1965" t="s">
        <v>9175</v>
      </c>
      <c r="H1965" t="s">
        <v>5722</v>
      </c>
      <c r="I1965" t="s">
        <v>5678</v>
      </c>
      <c r="J1965" t="s">
        <v>136</v>
      </c>
      <c r="K1965" t="s">
        <v>5711</v>
      </c>
      <c r="L1965" t="s">
        <v>5711</v>
      </c>
      <c r="M1965" t="s">
        <v>6387</v>
      </c>
    </row>
    <row r="1966" spans="1:13">
      <c r="A1966">
        <v>101135787</v>
      </c>
      <c r="B1966" t="s">
        <v>204</v>
      </c>
      <c r="C1966" t="s">
        <v>6194</v>
      </c>
      <c r="D1966" t="s">
        <v>219</v>
      </c>
      <c r="E1966" t="s">
        <v>219</v>
      </c>
      <c r="F1966" s="33">
        <v>46001</v>
      </c>
      <c r="G1966" t="s">
        <v>9176</v>
      </c>
      <c r="H1966" t="s">
        <v>5705</v>
      </c>
      <c r="I1966" t="s">
        <v>5678</v>
      </c>
      <c r="J1966" t="s">
        <v>241</v>
      </c>
      <c r="K1966" t="s">
        <v>5700</v>
      </c>
      <c r="L1966" t="s">
        <v>5701</v>
      </c>
      <c r="M1966" t="s">
        <v>6196</v>
      </c>
    </row>
    <row r="1967" spans="1:13">
      <c r="A1967">
        <v>101135308</v>
      </c>
      <c r="B1967" t="s">
        <v>5745</v>
      </c>
      <c r="C1967" t="s">
        <v>8106</v>
      </c>
      <c r="D1967" t="s">
        <v>238</v>
      </c>
      <c r="E1967" t="s">
        <v>238</v>
      </c>
      <c r="F1967" s="33">
        <v>46001</v>
      </c>
      <c r="G1967" t="s">
        <v>9177</v>
      </c>
      <c r="H1967" t="s">
        <v>5727</v>
      </c>
      <c r="I1967" t="s">
        <v>5678</v>
      </c>
      <c r="J1967" t="s">
        <v>136</v>
      </c>
      <c r="K1967" t="s">
        <v>5836</v>
      </c>
      <c r="L1967" t="s">
        <v>6126</v>
      </c>
      <c r="M1967" t="s">
        <v>8108</v>
      </c>
    </row>
    <row r="1968" spans="1:13">
      <c r="A1968">
        <v>101116906</v>
      </c>
      <c r="B1968" t="s">
        <v>195</v>
      </c>
      <c r="C1968" t="s">
        <v>196</v>
      </c>
      <c r="D1968" t="s">
        <v>193</v>
      </c>
      <c r="E1968" t="s">
        <v>265</v>
      </c>
      <c r="F1968" s="33">
        <v>46001</v>
      </c>
      <c r="G1968" t="s">
        <v>9162</v>
      </c>
      <c r="H1968" t="s">
        <v>5705</v>
      </c>
      <c r="I1968" t="s">
        <v>326</v>
      </c>
      <c r="J1968" t="s">
        <v>192</v>
      </c>
      <c r="K1968" t="s">
        <v>5778</v>
      </c>
      <c r="L1968" t="s">
        <v>182</v>
      </c>
      <c r="M1968" t="s">
        <v>202</v>
      </c>
    </row>
    <row r="1969" spans="1:13">
      <c r="A1969">
        <v>101135364</v>
      </c>
      <c r="B1969" t="s">
        <v>34</v>
      </c>
      <c r="C1969" t="s">
        <v>8361</v>
      </c>
      <c r="D1969" t="s">
        <v>119</v>
      </c>
      <c r="E1969" t="s">
        <v>119</v>
      </c>
      <c r="F1969" s="33">
        <v>46001</v>
      </c>
      <c r="G1969" t="s">
        <v>9178</v>
      </c>
      <c r="H1969" t="s">
        <v>5805</v>
      </c>
      <c r="I1969" t="s">
        <v>5678</v>
      </c>
      <c r="J1969" t="s">
        <v>46</v>
      </c>
      <c r="K1969" t="s">
        <v>5728</v>
      </c>
      <c r="L1969" t="s">
        <v>5729</v>
      </c>
      <c r="M1969" t="s">
        <v>8363</v>
      </c>
    </row>
    <row r="1970" spans="1:13">
      <c r="A1970">
        <v>101135554</v>
      </c>
      <c r="B1970" t="s">
        <v>204</v>
      </c>
      <c r="C1970" t="s">
        <v>6057</v>
      </c>
      <c r="D1970" t="s">
        <v>220</v>
      </c>
      <c r="E1970" t="s">
        <v>220</v>
      </c>
      <c r="F1970" s="33">
        <v>46001</v>
      </c>
      <c r="G1970" t="s">
        <v>9179</v>
      </c>
      <c r="H1970" t="s">
        <v>5912</v>
      </c>
      <c r="I1970" t="s">
        <v>5678</v>
      </c>
      <c r="J1970" t="s">
        <v>166</v>
      </c>
      <c r="K1970" t="s">
        <v>5700</v>
      </c>
      <c r="L1970" t="s">
        <v>5723</v>
      </c>
      <c r="M1970" t="s">
        <v>6059</v>
      </c>
    </row>
    <row r="1971" spans="1:13">
      <c r="A1971">
        <v>101136033</v>
      </c>
      <c r="B1971" t="s">
        <v>5998</v>
      </c>
      <c r="C1971" t="s">
        <v>6907</v>
      </c>
      <c r="D1971" t="s">
        <v>104</v>
      </c>
      <c r="E1971" t="s">
        <v>104</v>
      </c>
      <c r="F1971" s="33">
        <v>46001</v>
      </c>
      <c r="G1971" t="s">
        <v>9180</v>
      </c>
      <c r="H1971" t="s">
        <v>5777</v>
      </c>
      <c r="I1971" t="s">
        <v>5678</v>
      </c>
      <c r="J1971" t="s">
        <v>70</v>
      </c>
      <c r="K1971" t="s">
        <v>5711</v>
      </c>
      <c r="L1971" t="s">
        <v>5711</v>
      </c>
      <c r="M1971" t="s">
        <v>6908</v>
      </c>
    </row>
    <row r="1972" spans="1:13">
      <c r="A1972">
        <v>101134456</v>
      </c>
      <c r="B1972" t="s">
        <v>34</v>
      </c>
      <c r="C1972" t="s">
        <v>9181</v>
      </c>
      <c r="D1972" t="s">
        <v>39</v>
      </c>
      <c r="E1972" t="s">
        <v>39</v>
      </c>
      <c r="F1972" s="33">
        <v>46001</v>
      </c>
      <c r="G1972" t="s">
        <v>9182</v>
      </c>
      <c r="H1972" t="s">
        <v>6404</v>
      </c>
      <c r="I1972" t="s">
        <v>5678</v>
      </c>
      <c r="J1972" t="s">
        <v>46</v>
      </c>
      <c r="K1972" t="s">
        <v>5738</v>
      </c>
      <c r="L1972" t="s">
        <v>5739</v>
      </c>
      <c r="M1972" t="s">
        <v>9183</v>
      </c>
    </row>
    <row r="1973" spans="1:13">
      <c r="A1973">
        <v>101136047</v>
      </c>
      <c r="B1973" t="s">
        <v>195</v>
      </c>
      <c r="C1973" t="s">
        <v>9115</v>
      </c>
      <c r="D1973" t="s">
        <v>220</v>
      </c>
      <c r="E1973" t="s">
        <v>220</v>
      </c>
      <c r="F1973" s="33">
        <v>46001</v>
      </c>
      <c r="G1973" t="s">
        <v>9184</v>
      </c>
      <c r="H1973" t="s">
        <v>5699</v>
      </c>
      <c r="I1973" t="s">
        <v>5678</v>
      </c>
      <c r="J1973" t="s">
        <v>166</v>
      </c>
      <c r="K1973" t="s">
        <v>5778</v>
      </c>
      <c r="L1973" t="s">
        <v>182</v>
      </c>
      <c r="M1973" t="s">
        <v>9117</v>
      </c>
    </row>
    <row r="1974" spans="1:13">
      <c r="A1974">
        <v>101135280</v>
      </c>
      <c r="B1974" t="s">
        <v>5745</v>
      </c>
      <c r="C1974" t="s">
        <v>8623</v>
      </c>
      <c r="D1974" t="s">
        <v>265</v>
      </c>
      <c r="E1974" t="s">
        <v>265</v>
      </c>
      <c r="F1974" s="33">
        <v>46001</v>
      </c>
      <c r="G1974" t="s">
        <v>9185</v>
      </c>
      <c r="H1974" t="s">
        <v>5805</v>
      </c>
      <c r="I1974" t="s">
        <v>5678</v>
      </c>
      <c r="J1974" t="s">
        <v>192</v>
      </c>
      <c r="K1974" t="s">
        <v>5836</v>
      </c>
      <c r="L1974" t="s">
        <v>5837</v>
      </c>
      <c r="M1974" t="s">
        <v>8625</v>
      </c>
    </row>
    <row r="1975" spans="1:13">
      <c r="A1975">
        <v>101136250</v>
      </c>
      <c r="B1975" t="s">
        <v>5745</v>
      </c>
      <c r="C1975" t="s">
        <v>7161</v>
      </c>
      <c r="D1975" t="s">
        <v>215</v>
      </c>
      <c r="E1975" t="s">
        <v>215</v>
      </c>
      <c r="F1975" s="33">
        <v>46001</v>
      </c>
      <c r="G1975" t="s">
        <v>9186</v>
      </c>
      <c r="H1975" t="s">
        <v>5912</v>
      </c>
      <c r="I1975" t="s">
        <v>5678</v>
      </c>
      <c r="J1975" t="s">
        <v>247</v>
      </c>
      <c r="K1975" t="s">
        <v>5836</v>
      </c>
      <c r="L1975" t="s">
        <v>6126</v>
      </c>
      <c r="M1975" t="s">
        <v>7162</v>
      </c>
    </row>
    <row r="1976" spans="1:13">
      <c r="A1976">
        <v>101136008</v>
      </c>
      <c r="B1976" t="s">
        <v>5745</v>
      </c>
      <c r="C1976" t="s">
        <v>7680</v>
      </c>
      <c r="D1976" t="s">
        <v>64</v>
      </c>
      <c r="E1976" t="s">
        <v>64</v>
      </c>
      <c r="F1976" s="33">
        <v>46001</v>
      </c>
      <c r="G1976" t="s">
        <v>9187</v>
      </c>
      <c r="H1976" t="s">
        <v>5805</v>
      </c>
      <c r="I1976" t="s">
        <v>5678</v>
      </c>
      <c r="J1976" t="s">
        <v>70</v>
      </c>
      <c r="K1976" t="s">
        <v>5836</v>
      </c>
      <c r="L1976" t="s">
        <v>6126</v>
      </c>
      <c r="M1976" t="s">
        <v>7682</v>
      </c>
    </row>
    <row r="1977" spans="1:13">
      <c r="A1977">
        <v>101135364</v>
      </c>
      <c r="B1977" t="s">
        <v>34</v>
      </c>
      <c r="C1977" t="s">
        <v>8361</v>
      </c>
      <c r="D1977" t="s">
        <v>119</v>
      </c>
      <c r="E1977" t="s">
        <v>119</v>
      </c>
      <c r="F1977" s="33">
        <v>46001</v>
      </c>
      <c r="G1977" t="s">
        <v>9188</v>
      </c>
      <c r="H1977" t="s">
        <v>5805</v>
      </c>
      <c r="I1977" t="s">
        <v>5678</v>
      </c>
      <c r="J1977" t="s">
        <v>46</v>
      </c>
      <c r="K1977" t="s">
        <v>5728</v>
      </c>
      <c r="L1977" t="s">
        <v>5729</v>
      </c>
      <c r="M1977" t="s">
        <v>8363</v>
      </c>
    </row>
    <row r="1978" spans="1:13">
      <c r="A1978">
        <v>101117628</v>
      </c>
      <c r="B1978" t="s">
        <v>5807</v>
      </c>
      <c r="C1978" t="s">
        <v>8953</v>
      </c>
      <c r="D1978" t="s">
        <v>193</v>
      </c>
      <c r="E1978" t="s">
        <v>193</v>
      </c>
      <c r="F1978" s="33">
        <v>46001</v>
      </c>
      <c r="G1978" t="s">
        <v>9189</v>
      </c>
      <c r="I1978" t="s">
        <v>326</v>
      </c>
      <c r="J1978" t="s">
        <v>192</v>
      </c>
      <c r="K1978" t="s">
        <v>5700</v>
      </c>
      <c r="L1978" t="s">
        <v>5723</v>
      </c>
      <c r="M1978" t="s">
        <v>8955</v>
      </c>
    </row>
    <row r="1979" spans="1:13">
      <c r="A1979">
        <v>101135939</v>
      </c>
      <c r="B1979" t="s">
        <v>34</v>
      </c>
      <c r="C1979" t="s">
        <v>5990</v>
      </c>
      <c r="D1979" t="s">
        <v>226</v>
      </c>
      <c r="E1979" t="s">
        <v>226</v>
      </c>
      <c r="F1979" s="33">
        <v>46001</v>
      </c>
      <c r="G1979" t="s">
        <v>9190</v>
      </c>
      <c r="H1979" t="s">
        <v>5727</v>
      </c>
      <c r="I1979" t="s">
        <v>5678</v>
      </c>
      <c r="J1979" t="s">
        <v>136</v>
      </c>
      <c r="K1979" t="s">
        <v>5728</v>
      </c>
      <c r="L1979" t="s">
        <v>5729</v>
      </c>
      <c r="M1979" t="s">
        <v>5992</v>
      </c>
    </row>
    <row r="1980" spans="1:13">
      <c r="A1980">
        <v>101131169</v>
      </c>
      <c r="B1980" t="s">
        <v>34</v>
      </c>
      <c r="C1980" t="s">
        <v>5873</v>
      </c>
      <c r="D1980" t="s">
        <v>99</v>
      </c>
      <c r="E1980" t="s">
        <v>99</v>
      </c>
      <c r="F1980" s="33">
        <v>46001</v>
      </c>
      <c r="G1980" t="s">
        <v>9113</v>
      </c>
      <c r="H1980" t="s">
        <v>6404</v>
      </c>
      <c r="I1980" t="s">
        <v>353</v>
      </c>
      <c r="J1980" t="s">
        <v>46</v>
      </c>
      <c r="K1980" t="s">
        <v>5728</v>
      </c>
      <c r="L1980" t="s">
        <v>5729</v>
      </c>
      <c r="M1980" t="s">
        <v>5875</v>
      </c>
    </row>
    <row r="1981" spans="1:13">
      <c r="A1981">
        <v>101118561</v>
      </c>
      <c r="B1981" t="s">
        <v>5899</v>
      </c>
      <c r="C1981" t="s">
        <v>9191</v>
      </c>
      <c r="D1981" t="s">
        <v>193</v>
      </c>
      <c r="E1981" t="s">
        <v>193</v>
      </c>
      <c r="F1981" s="33">
        <v>46001</v>
      </c>
      <c r="G1981" t="s">
        <v>9132</v>
      </c>
      <c r="H1981" t="s">
        <v>5705</v>
      </c>
      <c r="I1981" t="s">
        <v>326</v>
      </c>
      <c r="J1981" t="s">
        <v>192</v>
      </c>
      <c r="K1981" t="s">
        <v>5700</v>
      </c>
      <c r="L1981" t="s">
        <v>5733</v>
      </c>
      <c r="M1981" t="s">
        <v>9192</v>
      </c>
    </row>
    <row r="1982" spans="1:13">
      <c r="A1982">
        <v>101132912</v>
      </c>
      <c r="B1982" t="s">
        <v>34</v>
      </c>
      <c r="C1982" t="s">
        <v>8000</v>
      </c>
      <c r="D1982" t="s">
        <v>238</v>
      </c>
      <c r="E1982" t="s">
        <v>238</v>
      </c>
      <c r="F1982" s="33">
        <v>46001</v>
      </c>
      <c r="G1982" t="s">
        <v>9193</v>
      </c>
      <c r="H1982" t="s">
        <v>5805</v>
      </c>
      <c r="I1982" t="s">
        <v>353</v>
      </c>
      <c r="J1982" t="s">
        <v>136</v>
      </c>
      <c r="K1982" t="s">
        <v>5728</v>
      </c>
      <c r="L1982" t="s">
        <v>5729</v>
      </c>
      <c r="M1982" t="s">
        <v>8002</v>
      </c>
    </row>
    <row r="1983" spans="1:13">
      <c r="A1983">
        <v>101136001</v>
      </c>
      <c r="B1983" t="s">
        <v>34</v>
      </c>
      <c r="C1983" t="s">
        <v>7571</v>
      </c>
      <c r="D1983" t="s">
        <v>131</v>
      </c>
      <c r="E1983" t="s">
        <v>131</v>
      </c>
      <c r="F1983" s="33">
        <v>46001</v>
      </c>
      <c r="G1983" t="s">
        <v>9194</v>
      </c>
      <c r="H1983" t="s">
        <v>67</v>
      </c>
      <c r="I1983" t="s">
        <v>5678</v>
      </c>
      <c r="J1983" t="s">
        <v>136</v>
      </c>
      <c r="K1983" t="s">
        <v>5728</v>
      </c>
      <c r="L1983" t="s">
        <v>5729</v>
      </c>
      <c r="M1983" t="s">
        <v>7573</v>
      </c>
    </row>
    <row r="1984" spans="1:13">
      <c r="A1984">
        <v>101135924</v>
      </c>
      <c r="B1984" t="s">
        <v>5782</v>
      </c>
      <c r="C1984" t="s">
        <v>5786</v>
      </c>
      <c r="D1984" t="s">
        <v>193</v>
      </c>
      <c r="E1984" t="s">
        <v>193</v>
      </c>
      <c r="F1984" s="33">
        <v>46001</v>
      </c>
      <c r="G1984" t="s">
        <v>9195</v>
      </c>
      <c r="H1984" t="s">
        <v>6537</v>
      </c>
      <c r="I1984" t="s">
        <v>5678</v>
      </c>
      <c r="J1984" t="s">
        <v>192</v>
      </c>
      <c r="K1984" t="s">
        <v>5700</v>
      </c>
      <c r="L1984" t="s">
        <v>5701</v>
      </c>
      <c r="M1984" t="s">
        <v>5788</v>
      </c>
    </row>
    <row r="1985" spans="1:13">
      <c r="A1985">
        <v>101136047</v>
      </c>
      <c r="B1985" t="s">
        <v>195</v>
      </c>
      <c r="C1985" t="s">
        <v>9115</v>
      </c>
      <c r="D1985" t="s">
        <v>220</v>
      </c>
      <c r="E1985" t="s">
        <v>220</v>
      </c>
      <c r="F1985" s="33">
        <v>46001</v>
      </c>
      <c r="G1985" t="s">
        <v>9196</v>
      </c>
      <c r="H1985" t="s">
        <v>5699</v>
      </c>
      <c r="I1985" t="s">
        <v>5678</v>
      </c>
      <c r="J1985" t="s">
        <v>166</v>
      </c>
      <c r="K1985" t="s">
        <v>5778</v>
      </c>
      <c r="L1985" t="s">
        <v>182</v>
      </c>
      <c r="M1985" t="s">
        <v>9117</v>
      </c>
    </row>
    <row r="1986" spans="1:13">
      <c r="A1986">
        <v>101134901</v>
      </c>
      <c r="B1986" t="s">
        <v>5998</v>
      </c>
      <c r="C1986" t="s">
        <v>7081</v>
      </c>
      <c r="D1986" t="s">
        <v>153</v>
      </c>
      <c r="E1986" t="s">
        <v>153</v>
      </c>
      <c r="F1986" s="33">
        <v>46001</v>
      </c>
      <c r="G1986" t="s">
        <v>9197</v>
      </c>
      <c r="H1986" t="s">
        <v>5705</v>
      </c>
      <c r="I1986" t="s">
        <v>326</v>
      </c>
      <c r="J1986" t="s">
        <v>70</v>
      </c>
      <c r="K1986" t="s">
        <v>5711</v>
      </c>
      <c r="L1986" t="s">
        <v>5711</v>
      </c>
      <c r="M1986" t="s">
        <v>7083</v>
      </c>
    </row>
    <row r="1987" spans="1:13">
      <c r="A1987">
        <v>101129203</v>
      </c>
      <c r="B1987" t="s">
        <v>73</v>
      </c>
      <c r="C1987" t="s">
        <v>6018</v>
      </c>
      <c r="D1987" t="s">
        <v>39</v>
      </c>
      <c r="E1987" t="s">
        <v>119</v>
      </c>
      <c r="F1987" s="33">
        <v>46000</v>
      </c>
      <c r="G1987" t="s">
        <v>9198</v>
      </c>
      <c r="H1987" t="s">
        <v>6220</v>
      </c>
      <c r="I1987" t="s">
        <v>353</v>
      </c>
      <c r="J1987" t="s">
        <v>46</v>
      </c>
      <c r="K1987" t="s">
        <v>5728</v>
      </c>
      <c r="L1987" t="s">
        <v>5729</v>
      </c>
      <c r="M1987" t="s">
        <v>6020</v>
      </c>
    </row>
    <row r="1988" spans="1:13">
      <c r="A1988">
        <v>101135764</v>
      </c>
      <c r="B1988" t="s">
        <v>5935</v>
      </c>
      <c r="C1988" t="s">
        <v>8667</v>
      </c>
      <c r="D1988" t="s">
        <v>193</v>
      </c>
      <c r="E1988" t="s">
        <v>193</v>
      </c>
      <c r="F1988" s="33">
        <v>46000</v>
      </c>
      <c r="G1988" t="s">
        <v>9199</v>
      </c>
      <c r="H1988" t="s">
        <v>5799</v>
      </c>
      <c r="I1988" t="s">
        <v>5678</v>
      </c>
      <c r="J1988" t="s">
        <v>192</v>
      </c>
      <c r="K1988" t="s">
        <v>5700</v>
      </c>
      <c r="L1988" t="s">
        <v>5701</v>
      </c>
      <c r="M1988" t="s">
        <v>8669</v>
      </c>
    </row>
    <row r="1989" spans="1:13">
      <c r="A1989">
        <v>101122297</v>
      </c>
      <c r="B1989" t="s">
        <v>6173</v>
      </c>
      <c r="C1989" t="s">
        <v>6174</v>
      </c>
      <c r="D1989" t="s">
        <v>226</v>
      </c>
      <c r="E1989" t="s">
        <v>226</v>
      </c>
      <c r="F1989" s="33">
        <v>46000</v>
      </c>
      <c r="G1989" t="s">
        <v>9200</v>
      </c>
      <c r="H1989" t="s">
        <v>5705</v>
      </c>
      <c r="I1989" t="s">
        <v>326</v>
      </c>
      <c r="J1989" t="s">
        <v>136</v>
      </c>
      <c r="K1989" t="s">
        <v>5700</v>
      </c>
      <c r="L1989" t="s">
        <v>5701</v>
      </c>
      <c r="M1989" t="s">
        <v>6175</v>
      </c>
    </row>
    <row r="1990" spans="1:13">
      <c r="A1990">
        <v>101116423</v>
      </c>
      <c r="B1990" t="s">
        <v>204</v>
      </c>
      <c r="C1990" t="s">
        <v>9201</v>
      </c>
      <c r="D1990" t="s">
        <v>220</v>
      </c>
      <c r="E1990" t="s">
        <v>220</v>
      </c>
      <c r="F1990" s="33">
        <v>46000</v>
      </c>
      <c r="G1990" t="s">
        <v>9202</v>
      </c>
      <c r="H1990" t="s">
        <v>5705</v>
      </c>
      <c r="I1990" t="s">
        <v>326</v>
      </c>
      <c r="J1990" t="s">
        <v>166</v>
      </c>
      <c r="K1990" t="s">
        <v>5700</v>
      </c>
      <c r="L1990" t="s">
        <v>5701</v>
      </c>
      <c r="M1990" t="s">
        <v>9203</v>
      </c>
    </row>
    <row r="1991" spans="1:13">
      <c r="A1991">
        <v>101135182</v>
      </c>
      <c r="B1991" t="s">
        <v>73</v>
      </c>
      <c r="C1991" t="s">
        <v>9204</v>
      </c>
      <c r="D1991" t="s">
        <v>238</v>
      </c>
      <c r="E1991" t="s">
        <v>238</v>
      </c>
      <c r="F1991" s="33">
        <v>46000</v>
      </c>
      <c r="G1991" t="s">
        <v>9205</v>
      </c>
      <c r="H1991" t="s">
        <v>5969</v>
      </c>
      <c r="I1991" t="s">
        <v>5678</v>
      </c>
      <c r="J1991" t="s">
        <v>136</v>
      </c>
      <c r="K1991" t="s">
        <v>5748</v>
      </c>
      <c r="L1991" t="s">
        <v>5773</v>
      </c>
      <c r="M1991" t="s">
        <v>9206</v>
      </c>
    </row>
    <row r="1992" spans="1:13">
      <c r="A1992">
        <v>101116986</v>
      </c>
      <c r="B1992" t="s">
        <v>195</v>
      </c>
      <c r="C1992" t="s">
        <v>9207</v>
      </c>
      <c r="D1992" t="s">
        <v>161</v>
      </c>
      <c r="E1992" t="s">
        <v>161</v>
      </c>
      <c r="F1992" s="33">
        <v>46000</v>
      </c>
      <c r="G1992" t="s">
        <v>9208</v>
      </c>
      <c r="H1992" t="s">
        <v>5705</v>
      </c>
      <c r="I1992" t="s">
        <v>326</v>
      </c>
      <c r="J1992" t="s">
        <v>166</v>
      </c>
      <c r="K1992" t="s">
        <v>5700</v>
      </c>
      <c r="L1992" t="s">
        <v>5733</v>
      </c>
      <c r="M1992" t="s">
        <v>9209</v>
      </c>
    </row>
    <row r="1993" spans="1:13">
      <c r="A1993">
        <v>101134653</v>
      </c>
      <c r="B1993" t="s">
        <v>5745</v>
      </c>
      <c r="C1993" t="s">
        <v>6764</v>
      </c>
      <c r="D1993" t="s">
        <v>221</v>
      </c>
      <c r="E1993" t="s">
        <v>221</v>
      </c>
      <c r="F1993" s="33">
        <v>46000</v>
      </c>
      <c r="G1993" t="s">
        <v>9210</v>
      </c>
      <c r="H1993" t="s">
        <v>5727</v>
      </c>
      <c r="I1993" t="s">
        <v>5678</v>
      </c>
      <c r="J1993" t="s">
        <v>247</v>
      </c>
      <c r="K1993" t="s">
        <v>5748</v>
      </c>
      <c r="L1993" t="s">
        <v>5749</v>
      </c>
      <c r="M1993" t="s">
        <v>6766</v>
      </c>
    </row>
    <row r="1994" spans="1:13">
      <c r="A1994">
        <v>101135262</v>
      </c>
      <c r="B1994" t="s">
        <v>34</v>
      </c>
      <c r="C1994" t="s">
        <v>6187</v>
      </c>
      <c r="D1994" t="s">
        <v>64</v>
      </c>
      <c r="E1994" t="s">
        <v>64</v>
      </c>
      <c r="F1994" s="33">
        <v>46000</v>
      </c>
      <c r="G1994" t="s">
        <v>9211</v>
      </c>
      <c r="H1994" t="s">
        <v>6537</v>
      </c>
      <c r="I1994" t="s">
        <v>5678</v>
      </c>
      <c r="J1994" t="s">
        <v>70</v>
      </c>
      <c r="K1994" t="s">
        <v>5738</v>
      </c>
      <c r="L1994" t="s">
        <v>5739</v>
      </c>
      <c r="M1994" t="s">
        <v>6189</v>
      </c>
    </row>
    <row r="1995" spans="1:13">
      <c r="A1995">
        <v>101135165</v>
      </c>
      <c r="B1995" t="s">
        <v>127</v>
      </c>
      <c r="C1995" t="s">
        <v>6500</v>
      </c>
      <c r="D1995" t="s">
        <v>131</v>
      </c>
      <c r="E1995" t="s">
        <v>131</v>
      </c>
      <c r="F1995" s="33">
        <v>46000</v>
      </c>
      <c r="G1995" t="s">
        <v>9212</v>
      </c>
      <c r="H1995" t="s">
        <v>67</v>
      </c>
      <c r="I1995" t="s">
        <v>5678</v>
      </c>
      <c r="J1995" t="s">
        <v>136</v>
      </c>
      <c r="K1995" t="s">
        <v>5738</v>
      </c>
      <c r="L1995" t="s">
        <v>5739</v>
      </c>
      <c r="M1995" t="s">
        <v>6502</v>
      </c>
    </row>
    <row r="1996" spans="1:13">
      <c r="A1996">
        <v>101135232</v>
      </c>
      <c r="B1996" t="s">
        <v>34</v>
      </c>
      <c r="C1996" t="s">
        <v>9213</v>
      </c>
      <c r="D1996" t="s">
        <v>99</v>
      </c>
      <c r="E1996" t="s">
        <v>99</v>
      </c>
      <c r="F1996" s="33">
        <v>46000</v>
      </c>
      <c r="G1996" t="s">
        <v>9214</v>
      </c>
      <c r="H1996" t="s">
        <v>5912</v>
      </c>
      <c r="I1996" t="s">
        <v>5678</v>
      </c>
      <c r="J1996" t="s">
        <v>46</v>
      </c>
      <c r="K1996" t="s">
        <v>5738</v>
      </c>
      <c r="L1996" t="s">
        <v>5739</v>
      </c>
      <c r="M1996" t="s">
        <v>9215</v>
      </c>
    </row>
    <row r="1997" spans="1:13">
      <c r="A1997">
        <v>101135886</v>
      </c>
      <c r="B1997" t="s">
        <v>6007</v>
      </c>
      <c r="C1997" t="s">
        <v>9093</v>
      </c>
      <c r="D1997" t="s">
        <v>265</v>
      </c>
      <c r="E1997" t="s">
        <v>193</v>
      </c>
      <c r="F1997" s="33">
        <v>46000</v>
      </c>
      <c r="G1997" t="s">
        <v>9216</v>
      </c>
      <c r="H1997" t="s">
        <v>5912</v>
      </c>
      <c r="I1997" t="s">
        <v>5678</v>
      </c>
      <c r="J1997" t="s">
        <v>192</v>
      </c>
      <c r="K1997" t="s">
        <v>5728</v>
      </c>
      <c r="L1997" t="s">
        <v>5753</v>
      </c>
      <c r="M1997" t="s">
        <v>9095</v>
      </c>
    </row>
    <row r="1998" spans="1:13">
      <c r="A1998">
        <v>101135340</v>
      </c>
      <c r="B1998" t="s">
        <v>127</v>
      </c>
      <c r="C1998" t="s">
        <v>8813</v>
      </c>
      <c r="D1998" t="s">
        <v>220</v>
      </c>
      <c r="E1998" t="s">
        <v>220</v>
      </c>
      <c r="F1998" s="33">
        <v>46000</v>
      </c>
      <c r="G1998" t="s">
        <v>9217</v>
      </c>
      <c r="H1998" t="s">
        <v>67</v>
      </c>
      <c r="I1998" t="s">
        <v>5678</v>
      </c>
      <c r="J1998" t="s">
        <v>166</v>
      </c>
      <c r="K1998" t="s">
        <v>5836</v>
      </c>
      <c r="L1998" t="s">
        <v>5837</v>
      </c>
      <c r="M1998" t="s">
        <v>8815</v>
      </c>
    </row>
    <row r="1999" spans="1:13">
      <c r="A1999">
        <v>101135621</v>
      </c>
      <c r="B1999" t="s">
        <v>6860</v>
      </c>
      <c r="C1999" t="s">
        <v>7482</v>
      </c>
      <c r="D1999" t="s">
        <v>131</v>
      </c>
      <c r="E1999" t="s">
        <v>131</v>
      </c>
      <c r="F1999" s="33">
        <v>46000</v>
      </c>
      <c r="G1999" t="s">
        <v>9218</v>
      </c>
      <c r="H1999" t="s">
        <v>5912</v>
      </c>
      <c r="I1999" t="s">
        <v>5678</v>
      </c>
      <c r="J1999" t="s">
        <v>136</v>
      </c>
      <c r="K1999" t="s">
        <v>5700</v>
      </c>
      <c r="L1999" t="s">
        <v>5723</v>
      </c>
      <c r="M1999" t="s">
        <v>7484</v>
      </c>
    </row>
    <row r="2000" spans="1:13">
      <c r="A2000">
        <v>101129263</v>
      </c>
      <c r="B2000" t="s">
        <v>73</v>
      </c>
      <c r="C2000" t="s">
        <v>6986</v>
      </c>
      <c r="D2000" t="s">
        <v>119</v>
      </c>
      <c r="E2000" t="s">
        <v>119</v>
      </c>
      <c r="F2000" s="33">
        <v>46000</v>
      </c>
      <c r="G2000" t="s">
        <v>9173</v>
      </c>
      <c r="H2000" t="s">
        <v>6220</v>
      </c>
      <c r="I2000" t="s">
        <v>353</v>
      </c>
      <c r="J2000" t="s">
        <v>46</v>
      </c>
      <c r="K2000" t="s">
        <v>5728</v>
      </c>
      <c r="L2000" t="s">
        <v>5729</v>
      </c>
      <c r="M2000" t="s">
        <v>6988</v>
      </c>
    </row>
    <row r="2001" spans="1:13">
      <c r="A2001">
        <v>101130160</v>
      </c>
      <c r="B2001" t="s">
        <v>6314</v>
      </c>
      <c r="C2001" t="s">
        <v>9219</v>
      </c>
      <c r="D2001" t="s">
        <v>265</v>
      </c>
      <c r="E2001" t="s">
        <v>265</v>
      </c>
      <c r="F2001" s="33">
        <v>46000</v>
      </c>
      <c r="G2001" t="s">
        <v>9220</v>
      </c>
      <c r="H2001" t="s">
        <v>6532</v>
      </c>
      <c r="I2001" t="s">
        <v>353</v>
      </c>
      <c r="J2001" t="s">
        <v>192</v>
      </c>
      <c r="K2001" t="s">
        <v>5700</v>
      </c>
      <c r="L2001" t="s">
        <v>5733</v>
      </c>
      <c r="M2001" t="s">
        <v>9221</v>
      </c>
    </row>
    <row r="2002" spans="1:13">
      <c r="A2002">
        <v>101135570</v>
      </c>
      <c r="B2002" t="s">
        <v>6314</v>
      </c>
      <c r="C2002" t="s">
        <v>6315</v>
      </c>
      <c r="D2002" t="s">
        <v>119</v>
      </c>
      <c r="E2002" t="s">
        <v>86</v>
      </c>
      <c r="F2002" s="33">
        <v>45998</v>
      </c>
      <c r="G2002" t="s">
        <v>9222</v>
      </c>
      <c r="H2002" t="s">
        <v>5777</v>
      </c>
      <c r="I2002" t="s">
        <v>5678</v>
      </c>
      <c r="J2002" t="s">
        <v>46</v>
      </c>
      <c r="K2002" t="s">
        <v>5700</v>
      </c>
      <c r="L2002" t="s">
        <v>5723</v>
      </c>
      <c r="M2002" t="s">
        <v>6317</v>
      </c>
    </row>
    <row r="2003" spans="1:13">
      <c r="A2003">
        <v>101135053</v>
      </c>
      <c r="B2003" t="s">
        <v>5998</v>
      </c>
      <c r="C2003" t="s">
        <v>9223</v>
      </c>
      <c r="D2003" t="s">
        <v>153</v>
      </c>
      <c r="E2003" t="s">
        <v>153</v>
      </c>
      <c r="F2003" s="33">
        <v>45997</v>
      </c>
      <c r="G2003" t="s">
        <v>9224</v>
      </c>
      <c r="H2003" t="s">
        <v>5757</v>
      </c>
      <c r="I2003" t="s">
        <v>5678</v>
      </c>
      <c r="J2003" t="s">
        <v>70</v>
      </c>
      <c r="K2003" t="s">
        <v>5700</v>
      </c>
      <c r="L2003" t="s">
        <v>5723</v>
      </c>
      <c r="M2003" t="s">
        <v>9225</v>
      </c>
    </row>
    <row r="2004" spans="1:13">
      <c r="A2004">
        <v>101134987</v>
      </c>
      <c r="B2004" t="s">
        <v>73</v>
      </c>
      <c r="C2004" t="s">
        <v>7254</v>
      </c>
      <c r="D2004" t="s">
        <v>119</v>
      </c>
      <c r="E2004" t="s">
        <v>39</v>
      </c>
      <c r="F2004" s="33">
        <v>45997</v>
      </c>
      <c r="G2004" t="s">
        <v>9226</v>
      </c>
      <c r="H2004" t="s">
        <v>67</v>
      </c>
      <c r="I2004" t="s">
        <v>5678</v>
      </c>
      <c r="J2004" t="s">
        <v>46</v>
      </c>
      <c r="K2004" t="s">
        <v>5738</v>
      </c>
      <c r="L2004" t="s">
        <v>5739</v>
      </c>
      <c r="M2004" t="s">
        <v>7256</v>
      </c>
    </row>
    <row r="2005" spans="1:13">
      <c r="A2005">
        <v>101134861</v>
      </c>
      <c r="B2005" t="s">
        <v>109</v>
      </c>
      <c r="C2005" t="s">
        <v>8329</v>
      </c>
      <c r="D2005" t="s">
        <v>131</v>
      </c>
      <c r="E2005" t="s">
        <v>131</v>
      </c>
      <c r="F2005" s="33">
        <v>45997</v>
      </c>
      <c r="G2005" t="s">
        <v>9227</v>
      </c>
      <c r="H2005" t="s">
        <v>5727</v>
      </c>
      <c r="I2005" t="s">
        <v>5678</v>
      </c>
      <c r="J2005" t="s">
        <v>136</v>
      </c>
      <c r="K2005" t="s">
        <v>5748</v>
      </c>
      <c r="L2005" t="s">
        <v>6045</v>
      </c>
      <c r="M2005" t="s">
        <v>8331</v>
      </c>
    </row>
    <row r="2006" spans="1:13">
      <c r="A2006">
        <v>101116421</v>
      </c>
      <c r="B2006" t="s">
        <v>204</v>
      </c>
      <c r="C2006" t="s">
        <v>7142</v>
      </c>
      <c r="D2006" t="s">
        <v>193</v>
      </c>
      <c r="E2006" t="s">
        <v>193</v>
      </c>
      <c r="F2006" s="33">
        <v>45997</v>
      </c>
      <c r="G2006" t="s">
        <v>9228</v>
      </c>
      <c r="H2006" t="s">
        <v>5705</v>
      </c>
      <c r="I2006" t="s">
        <v>326</v>
      </c>
      <c r="J2006" t="s">
        <v>192</v>
      </c>
      <c r="K2006" t="s">
        <v>5700</v>
      </c>
      <c r="L2006" t="s">
        <v>5723</v>
      </c>
      <c r="M2006" t="s">
        <v>7144</v>
      </c>
    </row>
    <row r="2007" spans="1:13">
      <c r="A2007">
        <v>101132969</v>
      </c>
      <c r="B2007" t="s">
        <v>34</v>
      </c>
      <c r="C2007" t="s">
        <v>6770</v>
      </c>
      <c r="D2007" t="s">
        <v>119</v>
      </c>
      <c r="E2007" t="s">
        <v>119</v>
      </c>
      <c r="F2007" s="33">
        <v>45997</v>
      </c>
      <c r="G2007" t="s">
        <v>9229</v>
      </c>
      <c r="H2007" t="s">
        <v>5727</v>
      </c>
      <c r="I2007" t="s">
        <v>5678</v>
      </c>
      <c r="J2007" t="s">
        <v>46</v>
      </c>
      <c r="K2007" t="s">
        <v>5728</v>
      </c>
      <c r="L2007" t="s">
        <v>5729</v>
      </c>
      <c r="M2007" t="s">
        <v>6772</v>
      </c>
    </row>
    <row r="2008" spans="1:13">
      <c r="A2008">
        <v>101116348</v>
      </c>
      <c r="B2008" t="s">
        <v>204</v>
      </c>
      <c r="C2008" t="s">
        <v>9230</v>
      </c>
      <c r="D2008" t="s">
        <v>219</v>
      </c>
      <c r="E2008" t="s">
        <v>219</v>
      </c>
      <c r="F2008" s="33">
        <v>45997</v>
      </c>
      <c r="G2008" t="s">
        <v>9231</v>
      </c>
      <c r="H2008" t="s">
        <v>5705</v>
      </c>
      <c r="I2008" t="s">
        <v>326</v>
      </c>
      <c r="J2008" t="s">
        <v>241</v>
      </c>
      <c r="K2008" t="s">
        <v>5700</v>
      </c>
      <c r="L2008" t="s">
        <v>5701</v>
      </c>
      <c r="M2008" t="s">
        <v>9232</v>
      </c>
    </row>
    <row r="2009" spans="1:13">
      <c r="A2009">
        <v>101116374</v>
      </c>
      <c r="B2009" t="s">
        <v>204</v>
      </c>
      <c r="C2009" t="s">
        <v>9233</v>
      </c>
      <c r="D2009" t="s">
        <v>265</v>
      </c>
      <c r="E2009" t="s">
        <v>265</v>
      </c>
      <c r="F2009" s="33">
        <v>45997</v>
      </c>
      <c r="G2009" t="s">
        <v>9234</v>
      </c>
      <c r="H2009" t="s">
        <v>5705</v>
      </c>
      <c r="I2009" t="s">
        <v>326</v>
      </c>
      <c r="J2009" t="s">
        <v>192</v>
      </c>
      <c r="K2009" t="s">
        <v>5700</v>
      </c>
      <c r="L2009" t="s">
        <v>5701</v>
      </c>
      <c r="M2009" t="s">
        <v>9235</v>
      </c>
    </row>
    <row r="2010" spans="1:13">
      <c r="A2010">
        <v>101134593</v>
      </c>
      <c r="B2010" t="s">
        <v>5765</v>
      </c>
      <c r="C2010" t="s">
        <v>5766</v>
      </c>
      <c r="D2010" t="s">
        <v>221</v>
      </c>
      <c r="E2010" t="s">
        <v>86</v>
      </c>
      <c r="F2010" s="33">
        <v>45997</v>
      </c>
      <c r="G2010" t="s">
        <v>9236</v>
      </c>
      <c r="H2010" t="s">
        <v>5768</v>
      </c>
      <c r="I2010" t="s">
        <v>5678</v>
      </c>
      <c r="J2010" t="s">
        <v>247</v>
      </c>
      <c r="M2010" t="s">
        <v>5769</v>
      </c>
    </row>
    <row r="2011" spans="1:13">
      <c r="A2011">
        <v>101134620</v>
      </c>
      <c r="B2011" t="s">
        <v>5745</v>
      </c>
      <c r="C2011" t="s">
        <v>8882</v>
      </c>
      <c r="D2011" t="s">
        <v>215</v>
      </c>
      <c r="E2011" t="s">
        <v>215</v>
      </c>
      <c r="F2011" s="33">
        <v>45997</v>
      </c>
      <c r="G2011" t="s">
        <v>9237</v>
      </c>
      <c r="H2011" t="s">
        <v>67</v>
      </c>
      <c r="I2011" t="s">
        <v>5678</v>
      </c>
      <c r="J2011" t="s">
        <v>247</v>
      </c>
      <c r="K2011" t="s">
        <v>5748</v>
      </c>
      <c r="L2011" t="s">
        <v>5773</v>
      </c>
      <c r="M2011" t="s">
        <v>8884</v>
      </c>
    </row>
    <row r="2012" spans="1:13">
      <c r="A2012">
        <v>101134592</v>
      </c>
      <c r="B2012" t="s">
        <v>5765</v>
      </c>
      <c r="C2012" t="s">
        <v>5766</v>
      </c>
      <c r="D2012" t="s">
        <v>221</v>
      </c>
      <c r="E2012" t="s">
        <v>86</v>
      </c>
      <c r="F2012" s="33">
        <v>45997</v>
      </c>
      <c r="G2012" t="s">
        <v>9238</v>
      </c>
      <c r="H2012" t="s">
        <v>5768</v>
      </c>
      <c r="I2012" t="s">
        <v>5678</v>
      </c>
      <c r="J2012" t="s">
        <v>247</v>
      </c>
      <c r="M2012" t="s">
        <v>5769</v>
      </c>
    </row>
    <row r="2013" spans="1:13">
      <c r="A2013">
        <v>101135282</v>
      </c>
      <c r="B2013" t="s">
        <v>34</v>
      </c>
      <c r="C2013" t="s">
        <v>6522</v>
      </c>
      <c r="D2013" t="s">
        <v>64</v>
      </c>
      <c r="E2013" t="s">
        <v>64</v>
      </c>
      <c r="F2013" s="33">
        <v>45997</v>
      </c>
      <c r="G2013" t="s">
        <v>9239</v>
      </c>
      <c r="H2013" t="s">
        <v>6076</v>
      </c>
      <c r="I2013" t="s">
        <v>5678</v>
      </c>
      <c r="J2013" t="s">
        <v>70</v>
      </c>
      <c r="K2013" t="s">
        <v>5728</v>
      </c>
      <c r="L2013" t="s">
        <v>5729</v>
      </c>
      <c r="M2013" t="s">
        <v>6524</v>
      </c>
    </row>
    <row r="2014" spans="1:13">
      <c r="A2014">
        <v>101135156</v>
      </c>
      <c r="B2014" t="s">
        <v>6860</v>
      </c>
      <c r="C2014" t="s">
        <v>7482</v>
      </c>
      <c r="D2014" t="s">
        <v>131</v>
      </c>
      <c r="E2014" t="s">
        <v>131</v>
      </c>
      <c r="F2014" s="33">
        <v>45997</v>
      </c>
      <c r="G2014" t="s">
        <v>9240</v>
      </c>
      <c r="H2014" t="s">
        <v>5912</v>
      </c>
      <c r="I2014" t="s">
        <v>5678</v>
      </c>
      <c r="J2014" t="s">
        <v>136</v>
      </c>
      <c r="K2014" t="s">
        <v>5700</v>
      </c>
      <c r="L2014" t="s">
        <v>5723</v>
      </c>
      <c r="M2014" t="s">
        <v>7484</v>
      </c>
    </row>
    <row r="2015" spans="1:13">
      <c r="A2015">
        <v>101134891</v>
      </c>
      <c r="B2015" t="s">
        <v>109</v>
      </c>
      <c r="C2015" t="s">
        <v>6785</v>
      </c>
      <c r="D2015" t="s">
        <v>39</v>
      </c>
      <c r="E2015" t="s">
        <v>99</v>
      </c>
      <c r="F2015" s="33">
        <v>45997</v>
      </c>
      <c r="G2015" t="s">
        <v>9241</v>
      </c>
      <c r="H2015" t="s">
        <v>6076</v>
      </c>
      <c r="I2015" t="s">
        <v>5678</v>
      </c>
      <c r="J2015" t="s">
        <v>46</v>
      </c>
      <c r="K2015" t="s">
        <v>5748</v>
      </c>
      <c r="L2015" t="s">
        <v>6045</v>
      </c>
      <c r="M2015" t="s">
        <v>6786</v>
      </c>
    </row>
    <row r="2016" spans="1:13">
      <c r="A2016">
        <v>101135277</v>
      </c>
      <c r="B2016" t="s">
        <v>6860</v>
      </c>
      <c r="C2016" t="s">
        <v>6870</v>
      </c>
      <c r="D2016" t="s">
        <v>131</v>
      </c>
      <c r="E2016" t="s">
        <v>131</v>
      </c>
      <c r="F2016" s="33">
        <v>45997</v>
      </c>
      <c r="G2016" t="s">
        <v>9242</v>
      </c>
      <c r="H2016" t="s">
        <v>5996</v>
      </c>
      <c r="I2016" t="s">
        <v>5678</v>
      </c>
      <c r="J2016" t="s">
        <v>136</v>
      </c>
      <c r="K2016" t="s">
        <v>5700</v>
      </c>
      <c r="L2016" t="s">
        <v>5733</v>
      </c>
      <c r="M2016" t="s">
        <v>6872</v>
      </c>
    </row>
    <row r="2017" spans="1:13">
      <c r="A2017">
        <v>101118369</v>
      </c>
      <c r="B2017" t="s">
        <v>5998</v>
      </c>
      <c r="C2017" t="s">
        <v>9223</v>
      </c>
      <c r="D2017" t="s">
        <v>153</v>
      </c>
      <c r="E2017" t="s">
        <v>153</v>
      </c>
      <c r="F2017" s="33">
        <v>45997</v>
      </c>
      <c r="G2017" t="s">
        <v>9243</v>
      </c>
      <c r="H2017" t="s">
        <v>5705</v>
      </c>
      <c r="I2017" t="s">
        <v>326</v>
      </c>
      <c r="J2017" t="s">
        <v>70</v>
      </c>
      <c r="K2017" t="s">
        <v>5700</v>
      </c>
      <c r="L2017" t="s">
        <v>5723</v>
      </c>
      <c r="M2017" t="s">
        <v>9225</v>
      </c>
    </row>
    <row r="2018" spans="1:13">
      <c r="A2018">
        <v>101134957</v>
      </c>
      <c r="B2018" t="s">
        <v>5745</v>
      </c>
      <c r="C2018" t="s">
        <v>6449</v>
      </c>
      <c r="D2018" t="s">
        <v>215</v>
      </c>
      <c r="E2018" t="s">
        <v>215</v>
      </c>
      <c r="F2018" s="33">
        <v>45997</v>
      </c>
      <c r="G2018" t="s">
        <v>9244</v>
      </c>
      <c r="I2018" t="s">
        <v>5678</v>
      </c>
      <c r="J2018" t="s">
        <v>247</v>
      </c>
      <c r="K2018" t="s">
        <v>5728</v>
      </c>
      <c r="L2018" t="s">
        <v>5753</v>
      </c>
      <c r="M2018" t="s">
        <v>6450</v>
      </c>
    </row>
    <row r="2019" spans="1:13">
      <c r="A2019">
        <v>101135262</v>
      </c>
      <c r="B2019" t="s">
        <v>34</v>
      </c>
      <c r="C2019" t="s">
        <v>6187</v>
      </c>
      <c r="D2019" t="s">
        <v>64</v>
      </c>
      <c r="E2019" t="s">
        <v>64</v>
      </c>
      <c r="F2019" s="33">
        <v>45997</v>
      </c>
      <c r="G2019" t="s">
        <v>9245</v>
      </c>
      <c r="H2019" t="s">
        <v>6537</v>
      </c>
      <c r="I2019" t="s">
        <v>5678</v>
      </c>
      <c r="J2019" t="s">
        <v>70</v>
      </c>
      <c r="K2019" t="s">
        <v>5738</v>
      </c>
      <c r="L2019" t="s">
        <v>5739</v>
      </c>
      <c r="M2019" t="s">
        <v>6189</v>
      </c>
    </row>
    <row r="2020" spans="1:13">
      <c r="A2020">
        <v>101135202</v>
      </c>
      <c r="B2020" t="s">
        <v>7145</v>
      </c>
      <c r="C2020" t="s">
        <v>7146</v>
      </c>
      <c r="D2020" t="s">
        <v>86</v>
      </c>
      <c r="E2020" t="s">
        <v>86</v>
      </c>
      <c r="F2020" s="33">
        <v>45997</v>
      </c>
      <c r="G2020" t="s">
        <v>9246</v>
      </c>
      <c r="H2020" t="s">
        <v>5699</v>
      </c>
      <c r="I2020" t="s">
        <v>5678</v>
      </c>
      <c r="J2020" t="s">
        <v>46</v>
      </c>
      <c r="K2020" t="s">
        <v>5711</v>
      </c>
      <c r="L2020" t="s">
        <v>5711</v>
      </c>
      <c r="M2020" t="s">
        <v>7148</v>
      </c>
    </row>
    <row r="2021" spans="1:13">
      <c r="A2021">
        <v>101135239</v>
      </c>
      <c r="B2021" t="s">
        <v>204</v>
      </c>
      <c r="C2021" t="s">
        <v>7558</v>
      </c>
      <c r="D2021" t="s">
        <v>218</v>
      </c>
      <c r="E2021" t="s">
        <v>218</v>
      </c>
      <c r="F2021" s="33">
        <v>45997</v>
      </c>
      <c r="G2021" t="s">
        <v>9247</v>
      </c>
      <c r="H2021" t="s">
        <v>5757</v>
      </c>
      <c r="I2021" t="s">
        <v>5678</v>
      </c>
      <c r="J2021" t="s">
        <v>241</v>
      </c>
      <c r="K2021" t="s">
        <v>5700</v>
      </c>
      <c r="L2021" t="s">
        <v>5701</v>
      </c>
      <c r="M2021" t="s">
        <v>7559</v>
      </c>
    </row>
    <row r="2022" spans="1:13">
      <c r="A2022">
        <v>101134620</v>
      </c>
      <c r="B2022" t="s">
        <v>5745</v>
      </c>
      <c r="C2022" t="s">
        <v>8882</v>
      </c>
      <c r="D2022" t="s">
        <v>215</v>
      </c>
      <c r="E2022" t="s">
        <v>215</v>
      </c>
      <c r="F2022" s="33">
        <v>45997</v>
      </c>
      <c r="G2022" t="s">
        <v>9248</v>
      </c>
      <c r="H2022" t="s">
        <v>67</v>
      </c>
      <c r="I2022" t="s">
        <v>5678</v>
      </c>
      <c r="J2022" t="s">
        <v>247</v>
      </c>
      <c r="K2022" t="s">
        <v>5748</v>
      </c>
      <c r="L2022" t="s">
        <v>5773</v>
      </c>
      <c r="M2022" t="s">
        <v>8884</v>
      </c>
    </row>
    <row r="2023" spans="1:13">
      <c r="A2023">
        <v>101118562</v>
      </c>
      <c r="B2023" t="s">
        <v>5899</v>
      </c>
      <c r="C2023" t="s">
        <v>7372</v>
      </c>
      <c r="D2023" t="s">
        <v>265</v>
      </c>
      <c r="E2023" t="s">
        <v>265</v>
      </c>
      <c r="F2023" s="33">
        <v>45997</v>
      </c>
      <c r="G2023" t="s">
        <v>9231</v>
      </c>
      <c r="H2023" t="s">
        <v>5705</v>
      </c>
      <c r="I2023" t="s">
        <v>326</v>
      </c>
      <c r="J2023" t="s">
        <v>192</v>
      </c>
      <c r="K2023" t="s">
        <v>5700</v>
      </c>
      <c r="L2023" t="s">
        <v>5733</v>
      </c>
      <c r="M2023" t="s">
        <v>7374</v>
      </c>
    </row>
    <row r="2024" spans="1:13">
      <c r="A2024">
        <v>101134452</v>
      </c>
      <c r="B2024" t="s">
        <v>34</v>
      </c>
      <c r="C2024" t="s">
        <v>9249</v>
      </c>
      <c r="D2024" t="s">
        <v>39</v>
      </c>
      <c r="E2024" t="s">
        <v>39</v>
      </c>
      <c r="F2024" s="33">
        <v>45996</v>
      </c>
      <c r="G2024" t="s">
        <v>9250</v>
      </c>
      <c r="H2024" t="s">
        <v>6404</v>
      </c>
      <c r="I2024" t="s">
        <v>5678</v>
      </c>
      <c r="J2024" t="s">
        <v>46</v>
      </c>
      <c r="K2024" t="s">
        <v>5738</v>
      </c>
      <c r="L2024" t="s">
        <v>5739</v>
      </c>
      <c r="M2024" t="s">
        <v>9251</v>
      </c>
    </row>
    <row r="2025" spans="1:13">
      <c r="A2025">
        <v>101134958</v>
      </c>
      <c r="B2025" t="s">
        <v>34</v>
      </c>
      <c r="C2025" t="s">
        <v>375</v>
      </c>
      <c r="D2025" t="s">
        <v>64</v>
      </c>
      <c r="E2025" t="s">
        <v>64</v>
      </c>
      <c r="F2025" s="33">
        <v>45996</v>
      </c>
      <c r="G2025" t="s">
        <v>9252</v>
      </c>
      <c r="H2025" t="s">
        <v>67</v>
      </c>
      <c r="I2025" t="s">
        <v>5678</v>
      </c>
      <c r="J2025" t="s">
        <v>70</v>
      </c>
      <c r="K2025" t="s">
        <v>5728</v>
      </c>
      <c r="L2025" t="s">
        <v>5729</v>
      </c>
      <c r="M2025" t="s">
        <v>6094</v>
      </c>
    </row>
    <row r="2026" spans="1:13">
      <c r="A2026">
        <v>101116364</v>
      </c>
      <c r="B2026" t="s">
        <v>204</v>
      </c>
      <c r="C2026" t="s">
        <v>9253</v>
      </c>
      <c r="D2026" t="s">
        <v>219</v>
      </c>
      <c r="E2026" t="s">
        <v>219</v>
      </c>
      <c r="F2026" s="33">
        <v>45996</v>
      </c>
      <c r="G2026" t="s">
        <v>9254</v>
      </c>
      <c r="H2026" t="s">
        <v>5705</v>
      </c>
      <c r="I2026" t="s">
        <v>326</v>
      </c>
      <c r="J2026" t="s">
        <v>241</v>
      </c>
      <c r="K2026" t="s">
        <v>5700</v>
      </c>
      <c r="L2026" t="s">
        <v>5701</v>
      </c>
      <c r="M2026" t="s">
        <v>9255</v>
      </c>
    </row>
    <row r="2027" spans="1:13">
      <c r="A2027">
        <v>101134467</v>
      </c>
      <c r="B2027" t="s">
        <v>177</v>
      </c>
      <c r="C2027" t="s">
        <v>7642</v>
      </c>
      <c r="D2027" t="s">
        <v>193</v>
      </c>
      <c r="E2027" t="s">
        <v>193</v>
      </c>
      <c r="F2027" s="33">
        <v>45996</v>
      </c>
      <c r="G2027" t="s">
        <v>9256</v>
      </c>
      <c r="H2027" t="s">
        <v>6918</v>
      </c>
      <c r="I2027" t="s">
        <v>5678</v>
      </c>
      <c r="J2027" t="s">
        <v>192</v>
      </c>
      <c r="K2027" t="s">
        <v>5778</v>
      </c>
      <c r="L2027" t="s">
        <v>182</v>
      </c>
      <c r="M2027" t="s">
        <v>7643</v>
      </c>
    </row>
    <row r="2028" spans="1:13">
      <c r="A2028">
        <v>101134601</v>
      </c>
      <c r="B2028" t="s">
        <v>34</v>
      </c>
      <c r="C2028" t="s">
        <v>6776</v>
      </c>
      <c r="D2028" t="s">
        <v>131</v>
      </c>
      <c r="E2028" t="s">
        <v>131</v>
      </c>
      <c r="F2028" s="33">
        <v>45996</v>
      </c>
      <c r="G2028" t="s">
        <v>9257</v>
      </c>
      <c r="H2028" t="s">
        <v>67</v>
      </c>
      <c r="I2028" t="s">
        <v>5678</v>
      </c>
      <c r="J2028" t="s">
        <v>136</v>
      </c>
      <c r="K2028" t="s">
        <v>5728</v>
      </c>
      <c r="L2028" t="s">
        <v>5729</v>
      </c>
      <c r="M2028" t="s">
        <v>6778</v>
      </c>
    </row>
    <row r="2029" spans="1:13">
      <c r="A2029">
        <v>101134666</v>
      </c>
      <c r="B2029" t="s">
        <v>34</v>
      </c>
      <c r="C2029" t="s">
        <v>7107</v>
      </c>
      <c r="D2029" t="s">
        <v>39</v>
      </c>
      <c r="E2029" t="s">
        <v>356</v>
      </c>
      <c r="F2029" s="33">
        <v>45996</v>
      </c>
      <c r="G2029" t="s">
        <v>9258</v>
      </c>
      <c r="H2029" t="s">
        <v>6404</v>
      </c>
      <c r="I2029" t="s">
        <v>5678</v>
      </c>
      <c r="J2029" t="s">
        <v>46</v>
      </c>
      <c r="K2029" t="s">
        <v>5728</v>
      </c>
      <c r="L2029" t="s">
        <v>5729</v>
      </c>
      <c r="M2029" t="s">
        <v>7108</v>
      </c>
    </row>
    <row r="2030" spans="1:13">
      <c r="A2030">
        <v>101134662</v>
      </c>
      <c r="B2030" t="s">
        <v>34</v>
      </c>
      <c r="C2030" t="s">
        <v>9259</v>
      </c>
      <c r="D2030" t="s">
        <v>39</v>
      </c>
      <c r="E2030" t="s">
        <v>119</v>
      </c>
      <c r="F2030" s="33">
        <v>45996</v>
      </c>
      <c r="G2030" t="s">
        <v>9260</v>
      </c>
      <c r="H2030" t="s">
        <v>6404</v>
      </c>
      <c r="I2030" t="s">
        <v>5678</v>
      </c>
      <c r="J2030" t="s">
        <v>46</v>
      </c>
      <c r="K2030" t="s">
        <v>5728</v>
      </c>
      <c r="L2030" t="s">
        <v>5729</v>
      </c>
      <c r="M2030" t="s">
        <v>9261</v>
      </c>
    </row>
    <row r="2031" spans="1:13">
      <c r="A2031">
        <v>101134661</v>
      </c>
      <c r="B2031" t="s">
        <v>34</v>
      </c>
      <c r="C2031" t="s">
        <v>9262</v>
      </c>
      <c r="D2031" t="s">
        <v>39</v>
      </c>
      <c r="E2031" t="s">
        <v>119</v>
      </c>
      <c r="F2031" s="33">
        <v>45996</v>
      </c>
      <c r="G2031" t="s">
        <v>9260</v>
      </c>
      <c r="H2031" t="s">
        <v>6404</v>
      </c>
      <c r="I2031" t="s">
        <v>5678</v>
      </c>
      <c r="J2031" t="s">
        <v>46</v>
      </c>
      <c r="K2031" t="s">
        <v>5728</v>
      </c>
      <c r="L2031" t="s">
        <v>5729</v>
      </c>
      <c r="M2031" t="s">
        <v>9263</v>
      </c>
    </row>
    <row r="2032" spans="1:13">
      <c r="A2032">
        <v>101134902</v>
      </c>
      <c r="B2032" t="s">
        <v>34</v>
      </c>
      <c r="C2032" t="s">
        <v>9264</v>
      </c>
      <c r="D2032" t="s">
        <v>153</v>
      </c>
      <c r="E2032" t="s">
        <v>153</v>
      </c>
      <c r="F2032" s="33">
        <v>45996</v>
      </c>
      <c r="G2032" t="s">
        <v>9265</v>
      </c>
      <c r="H2032" t="s">
        <v>6404</v>
      </c>
      <c r="I2032" t="s">
        <v>5678</v>
      </c>
      <c r="J2032" t="s">
        <v>70</v>
      </c>
      <c r="K2032" t="s">
        <v>5738</v>
      </c>
      <c r="L2032" t="s">
        <v>5739</v>
      </c>
      <c r="M2032" t="s">
        <v>9266</v>
      </c>
    </row>
    <row r="2033" spans="1:13">
      <c r="A2033">
        <v>101129354</v>
      </c>
      <c r="B2033" t="s">
        <v>34</v>
      </c>
      <c r="C2033" t="s">
        <v>7945</v>
      </c>
      <c r="D2033" t="s">
        <v>119</v>
      </c>
      <c r="E2033" t="s">
        <v>99</v>
      </c>
      <c r="F2033" s="33">
        <v>45996</v>
      </c>
      <c r="G2033" t="s">
        <v>9267</v>
      </c>
      <c r="H2033" t="s">
        <v>6404</v>
      </c>
      <c r="I2033" t="s">
        <v>353</v>
      </c>
      <c r="J2033" t="s">
        <v>46</v>
      </c>
      <c r="K2033" t="s">
        <v>5728</v>
      </c>
      <c r="L2033" t="s">
        <v>5729</v>
      </c>
      <c r="M2033" t="s">
        <v>7947</v>
      </c>
    </row>
    <row r="2034" spans="1:13">
      <c r="A2034">
        <v>101134576</v>
      </c>
      <c r="B2034" t="s">
        <v>5942</v>
      </c>
      <c r="C2034" t="s">
        <v>6593</v>
      </c>
      <c r="D2034" t="s">
        <v>86</v>
      </c>
      <c r="E2034" t="s">
        <v>86</v>
      </c>
      <c r="F2034" s="33">
        <v>45996</v>
      </c>
      <c r="G2034" t="s">
        <v>9268</v>
      </c>
      <c r="H2034" t="s">
        <v>6103</v>
      </c>
      <c r="I2034" t="s">
        <v>5678</v>
      </c>
      <c r="J2034" t="s">
        <v>46</v>
      </c>
      <c r="K2034" t="s">
        <v>5711</v>
      </c>
      <c r="L2034" t="s">
        <v>5711</v>
      </c>
      <c r="M2034" t="s">
        <v>6594</v>
      </c>
    </row>
    <row r="2035" spans="1:13">
      <c r="A2035">
        <v>101134612</v>
      </c>
      <c r="B2035" t="s">
        <v>34</v>
      </c>
      <c r="C2035" t="s">
        <v>6229</v>
      </c>
      <c r="D2035" t="s">
        <v>226</v>
      </c>
      <c r="E2035" t="s">
        <v>226</v>
      </c>
      <c r="F2035" s="33">
        <v>45996</v>
      </c>
      <c r="G2035" t="s">
        <v>9269</v>
      </c>
      <c r="H2035" t="s">
        <v>5805</v>
      </c>
      <c r="I2035" t="s">
        <v>5678</v>
      </c>
      <c r="J2035" t="s">
        <v>136</v>
      </c>
      <c r="K2035" t="s">
        <v>5728</v>
      </c>
      <c r="L2035" t="s">
        <v>5729</v>
      </c>
      <c r="M2035" t="s">
        <v>6231</v>
      </c>
    </row>
    <row r="2036" spans="1:13">
      <c r="A2036">
        <v>101134691</v>
      </c>
      <c r="B2036" t="s">
        <v>34</v>
      </c>
      <c r="C2036" t="s">
        <v>9270</v>
      </c>
      <c r="D2036" t="s">
        <v>39</v>
      </c>
      <c r="E2036" t="s">
        <v>119</v>
      </c>
      <c r="F2036" s="33">
        <v>45996</v>
      </c>
      <c r="G2036" t="s">
        <v>9271</v>
      </c>
      <c r="H2036" t="s">
        <v>6404</v>
      </c>
      <c r="I2036" t="s">
        <v>5678</v>
      </c>
      <c r="J2036" t="s">
        <v>46</v>
      </c>
      <c r="K2036" t="s">
        <v>5738</v>
      </c>
      <c r="L2036" t="s">
        <v>5739</v>
      </c>
      <c r="M2036" t="s">
        <v>9272</v>
      </c>
    </row>
    <row r="2037" spans="1:13">
      <c r="A2037">
        <v>101134908</v>
      </c>
      <c r="B2037" t="s">
        <v>34</v>
      </c>
      <c r="C2037" t="s">
        <v>9264</v>
      </c>
      <c r="D2037" t="s">
        <v>153</v>
      </c>
      <c r="E2037" t="s">
        <v>153</v>
      </c>
      <c r="F2037" s="33">
        <v>45996</v>
      </c>
      <c r="G2037" t="s">
        <v>9273</v>
      </c>
      <c r="H2037" t="s">
        <v>6404</v>
      </c>
      <c r="I2037" t="s">
        <v>5678</v>
      </c>
      <c r="J2037" t="s">
        <v>70</v>
      </c>
      <c r="K2037" t="s">
        <v>5738</v>
      </c>
      <c r="L2037" t="s">
        <v>5739</v>
      </c>
      <c r="M2037" t="s">
        <v>9266</v>
      </c>
    </row>
    <row r="2038" spans="1:13">
      <c r="A2038">
        <v>101129104</v>
      </c>
      <c r="B2038" t="s">
        <v>73</v>
      </c>
      <c r="C2038" t="s">
        <v>7522</v>
      </c>
      <c r="D2038" t="s">
        <v>215</v>
      </c>
      <c r="E2038" t="s">
        <v>221</v>
      </c>
      <c r="F2038" s="33">
        <v>45996</v>
      </c>
      <c r="G2038" t="s">
        <v>9274</v>
      </c>
      <c r="H2038" t="s">
        <v>6220</v>
      </c>
      <c r="I2038" t="s">
        <v>353</v>
      </c>
      <c r="J2038" t="s">
        <v>247</v>
      </c>
      <c r="K2038" t="s">
        <v>5728</v>
      </c>
      <c r="L2038" t="s">
        <v>5729</v>
      </c>
      <c r="M2038" t="s">
        <v>7524</v>
      </c>
    </row>
    <row r="2039" spans="1:13">
      <c r="A2039">
        <v>101134410</v>
      </c>
      <c r="B2039" t="s">
        <v>195</v>
      </c>
      <c r="C2039" t="s">
        <v>9275</v>
      </c>
      <c r="D2039" t="s">
        <v>215</v>
      </c>
      <c r="E2039" t="s">
        <v>215</v>
      </c>
      <c r="F2039" s="33">
        <v>45996</v>
      </c>
      <c r="G2039" t="s">
        <v>9276</v>
      </c>
      <c r="H2039" t="s">
        <v>8322</v>
      </c>
      <c r="I2039" t="s">
        <v>6348</v>
      </c>
      <c r="J2039" t="s">
        <v>247</v>
      </c>
      <c r="K2039" t="s">
        <v>5700</v>
      </c>
      <c r="L2039" t="s">
        <v>5733</v>
      </c>
      <c r="M2039" t="s">
        <v>9277</v>
      </c>
    </row>
    <row r="2040" spans="1:13">
      <c r="A2040">
        <v>101116246</v>
      </c>
      <c r="B2040" t="s">
        <v>82</v>
      </c>
      <c r="C2040" t="s">
        <v>9278</v>
      </c>
      <c r="D2040" t="s">
        <v>265</v>
      </c>
      <c r="E2040" t="s">
        <v>265</v>
      </c>
      <c r="F2040" s="33">
        <v>45996</v>
      </c>
      <c r="G2040" t="s">
        <v>9254</v>
      </c>
      <c r="H2040" t="s">
        <v>5705</v>
      </c>
      <c r="I2040" t="s">
        <v>326</v>
      </c>
      <c r="J2040" t="s">
        <v>192</v>
      </c>
      <c r="K2040" t="s">
        <v>5711</v>
      </c>
      <c r="L2040" t="s">
        <v>5711</v>
      </c>
      <c r="M2040" t="s">
        <v>9279</v>
      </c>
    </row>
    <row r="2041" spans="1:13">
      <c r="A2041">
        <v>101134205</v>
      </c>
      <c r="B2041" t="s">
        <v>34</v>
      </c>
      <c r="C2041" t="s">
        <v>6963</v>
      </c>
      <c r="D2041" t="s">
        <v>39</v>
      </c>
      <c r="E2041" t="s">
        <v>39</v>
      </c>
      <c r="F2041" s="33">
        <v>45996</v>
      </c>
      <c r="G2041" t="s">
        <v>9280</v>
      </c>
      <c r="H2041" t="s">
        <v>5996</v>
      </c>
      <c r="I2041" t="s">
        <v>5678</v>
      </c>
      <c r="J2041" t="s">
        <v>46</v>
      </c>
      <c r="K2041" t="s">
        <v>5738</v>
      </c>
      <c r="L2041" t="s">
        <v>5739</v>
      </c>
      <c r="M2041" t="s">
        <v>6965</v>
      </c>
    </row>
    <row r="2042" spans="1:13">
      <c r="A2042">
        <v>101134660</v>
      </c>
      <c r="B2042" t="s">
        <v>34</v>
      </c>
      <c r="C2042" t="s">
        <v>8663</v>
      </c>
      <c r="D2042" t="s">
        <v>39</v>
      </c>
      <c r="E2042" t="s">
        <v>119</v>
      </c>
      <c r="F2042" s="33">
        <v>45996</v>
      </c>
      <c r="G2042" t="s">
        <v>9260</v>
      </c>
      <c r="H2042" t="s">
        <v>6404</v>
      </c>
      <c r="I2042" t="s">
        <v>5678</v>
      </c>
      <c r="J2042" t="s">
        <v>46</v>
      </c>
      <c r="K2042" t="s">
        <v>5728</v>
      </c>
      <c r="L2042" t="s">
        <v>5729</v>
      </c>
      <c r="M2042" t="s">
        <v>8665</v>
      </c>
    </row>
    <row r="2043" spans="1:13">
      <c r="A2043">
        <v>101134415</v>
      </c>
      <c r="B2043" t="s">
        <v>195</v>
      </c>
      <c r="C2043" t="s">
        <v>9281</v>
      </c>
      <c r="D2043" t="s">
        <v>215</v>
      </c>
      <c r="E2043" t="s">
        <v>215</v>
      </c>
      <c r="F2043" s="33">
        <v>45996</v>
      </c>
      <c r="G2043" t="s">
        <v>9282</v>
      </c>
      <c r="H2043" t="s">
        <v>8322</v>
      </c>
      <c r="I2043" t="s">
        <v>6348</v>
      </c>
      <c r="J2043" t="s">
        <v>247</v>
      </c>
      <c r="K2043" t="s">
        <v>5700</v>
      </c>
      <c r="L2043" t="s">
        <v>5733</v>
      </c>
      <c r="M2043" t="s">
        <v>9283</v>
      </c>
    </row>
    <row r="2044" spans="1:13">
      <c r="A2044">
        <v>101116350</v>
      </c>
      <c r="B2044" t="s">
        <v>204</v>
      </c>
      <c r="C2044" t="s">
        <v>8797</v>
      </c>
      <c r="D2044" t="s">
        <v>265</v>
      </c>
      <c r="E2044" t="s">
        <v>265</v>
      </c>
      <c r="F2044" s="33">
        <v>45996</v>
      </c>
      <c r="G2044" t="s">
        <v>9254</v>
      </c>
      <c r="H2044" t="s">
        <v>5705</v>
      </c>
      <c r="I2044" t="s">
        <v>326</v>
      </c>
      <c r="J2044" t="s">
        <v>192</v>
      </c>
      <c r="K2044" t="s">
        <v>5700</v>
      </c>
      <c r="L2044" t="s">
        <v>5701</v>
      </c>
      <c r="M2044" t="s">
        <v>8799</v>
      </c>
    </row>
    <row r="2045" spans="1:13">
      <c r="A2045">
        <v>101134905</v>
      </c>
      <c r="B2045" t="s">
        <v>34</v>
      </c>
      <c r="C2045" t="s">
        <v>9284</v>
      </c>
      <c r="D2045" t="s">
        <v>153</v>
      </c>
      <c r="E2045" t="s">
        <v>153</v>
      </c>
      <c r="F2045" s="33">
        <v>45996</v>
      </c>
      <c r="G2045" t="s">
        <v>9273</v>
      </c>
      <c r="H2045" t="s">
        <v>6404</v>
      </c>
      <c r="I2045" t="s">
        <v>5678</v>
      </c>
      <c r="J2045" t="s">
        <v>70</v>
      </c>
      <c r="K2045" t="s">
        <v>5738</v>
      </c>
      <c r="L2045" t="s">
        <v>5739</v>
      </c>
      <c r="M2045" t="s">
        <v>9285</v>
      </c>
    </row>
    <row r="2046" spans="1:13">
      <c r="A2046">
        <v>101134921</v>
      </c>
      <c r="B2046" t="s">
        <v>127</v>
      </c>
      <c r="C2046" t="s">
        <v>157</v>
      </c>
      <c r="D2046" t="s">
        <v>161</v>
      </c>
      <c r="E2046" t="s">
        <v>161</v>
      </c>
      <c r="F2046" s="33">
        <v>45996</v>
      </c>
      <c r="G2046" t="s">
        <v>9286</v>
      </c>
      <c r="H2046" t="s">
        <v>67</v>
      </c>
      <c r="I2046" t="s">
        <v>5678</v>
      </c>
      <c r="J2046" t="s">
        <v>166</v>
      </c>
      <c r="K2046" t="s">
        <v>5738</v>
      </c>
      <c r="L2046" t="s">
        <v>5739</v>
      </c>
      <c r="M2046" t="s">
        <v>165</v>
      </c>
    </row>
    <row r="2047" spans="1:13">
      <c r="A2047">
        <v>101134457</v>
      </c>
      <c r="B2047" t="s">
        <v>34</v>
      </c>
      <c r="C2047" t="s">
        <v>9287</v>
      </c>
      <c r="D2047" t="s">
        <v>39</v>
      </c>
      <c r="E2047" t="s">
        <v>86</v>
      </c>
      <c r="F2047" s="33">
        <v>45996</v>
      </c>
      <c r="G2047" t="s">
        <v>9288</v>
      </c>
      <c r="H2047" t="s">
        <v>6404</v>
      </c>
      <c r="I2047" t="s">
        <v>5678</v>
      </c>
      <c r="J2047" t="s">
        <v>46</v>
      </c>
      <c r="K2047" t="s">
        <v>5738</v>
      </c>
      <c r="L2047" t="s">
        <v>5739</v>
      </c>
      <c r="M2047" t="s">
        <v>9289</v>
      </c>
    </row>
    <row r="2048" spans="1:13">
      <c r="A2048">
        <v>101135132</v>
      </c>
      <c r="B2048" t="s">
        <v>6860</v>
      </c>
      <c r="C2048" t="s">
        <v>6861</v>
      </c>
      <c r="D2048" t="s">
        <v>131</v>
      </c>
      <c r="E2048" t="s">
        <v>131</v>
      </c>
      <c r="F2048" s="33">
        <v>45996</v>
      </c>
      <c r="G2048" t="s">
        <v>9290</v>
      </c>
      <c r="H2048" t="s">
        <v>6532</v>
      </c>
      <c r="I2048" t="s">
        <v>5678</v>
      </c>
      <c r="J2048" t="s">
        <v>136</v>
      </c>
      <c r="K2048" t="s">
        <v>5700</v>
      </c>
      <c r="L2048" t="s">
        <v>5733</v>
      </c>
      <c r="M2048" t="s">
        <v>6863</v>
      </c>
    </row>
    <row r="2049" spans="1:13">
      <c r="A2049">
        <v>101134911</v>
      </c>
      <c r="B2049" t="s">
        <v>127</v>
      </c>
      <c r="C2049" t="s">
        <v>6274</v>
      </c>
      <c r="D2049" t="s">
        <v>119</v>
      </c>
      <c r="E2049" t="s">
        <v>99</v>
      </c>
      <c r="F2049" s="33">
        <v>45996</v>
      </c>
      <c r="G2049" t="s">
        <v>9291</v>
      </c>
      <c r="H2049" t="s">
        <v>67</v>
      </c>
      <c r="I2049" t="s">
        <v>5678</v>
      </c>
      <c r="J2049" t="s">
        <v>46</v>
      </c>
      <c r="K2049" t="s">
        <v>5748</v>
      </c>
      <c r="L2049" t="s">
        <v>5773</v>
      </c>
      <c r="M2049" t="s">
        <v>6276</v>
      </c>
    </row>
    <row r="2050" spans="1:13">
      <c r="A2050">
        <v>101134415</v>
      </c>
      <c r="B2050" t="s">
        <v>195</v>
      </c>
      <c r="C2050" t="s">
        <v>9281</v>
      </c>
      <c r="D2050" t="s">
        <v>215</v>
      </c>
      <c r="E2050" t="s">
        <v>215</v>
      </c>
      <c r="F2050" s="33">
        <v>45996</v>
      </c>
      <c r="G2050" t="s">
        <v>9292</v>
      </c>
      <c r="H2050" t="s">
        <v>8322</v>
      </c>
      <c r="I2050" t="s">
        <v>6348</v>
      </c>
      <c r="J2050" t="s">
        <v>247</v>
      </c>
      <c r="K2050" t="s">
        <v>5700</v>
      </c>
      <c r="L2050" t="s">
        <v>5733</v>
      </c>
      <c r="M2050" t="s">
        <v>9283</v>
      </c>
    </row>
    <row r="2051" spans="1:13">
      <c r="A2051">
        <v>101116907</v>
      </c>
      <c r="B2051" t="s">
        <v>195</v>
      </c>
      <c r="C2051" t="s">
        <v>6968</v>
      </c>
      <c r="D2051" t="s">
        <v>220</v>
      </c>
      <c r="E2051" t="s">
        <v>220</v>
      </c>
      <c r="F2051" s="33">
        <v>45996</v>
      </c>
      <c r="G2051" t="s">
        <v>9293</v>
      </c>
      <c r="H2051" t="s">
        <v>5705</v>
      </c>
      <c r="I2051" t="s">
        <v>326</v>
      </c>
      <c r="J2051" t="s">
        <v>166</v>
      </c>
      <c r="K2051" t="s">
        <v>5778</v>
      </c>
      <c r="L2051" t="s">
        <v>182</v>
      </c>
      <c r="M2051" t="s">
        <v>6970</v>
      </c>
    </row>
    <row r="2052" spans="1:13">
      <c r="A2052">
        <v>101134908</v>
      </c>
      <c r="B2052" t="s">
        <v>34</v>
      </c>
      <c r="C2052" t="s">
        <v>9264</v>
      </c>
      <c r="D2052" t="s">
        <v>153</v>
      </c>
      <c r="E2052" t="s">
        <v>153</v>
      </c>
      <c r="F2052" s="33">
        <v>45996</v>
      </c>
      <c r="G2052" t="s">
        <v>9294</v>
      </c>
      <c r="H2052" t="s">
        <v>6404</v>
      </c>
      <c r="I2052" t="s">
        <v>5678</v>
      </c>
      <c r="J2052" t="s">
        <v>70</v>
      </c>
      <c r="K2052" t="s">
        <v>5738</v>
      </c>
      <c r="L2052" t="s">
        <v>5739</v>
      </c>
      <c r="M2052" t="s">
        <v>9266</v>
      </c>
    </row>
    <row r="2053" spans="1:13">
      <c r="A2053">
        <v>101134992</v>
      </c>
      <c r="B2053" t="s">
        <v>73</v>
      </c>
      <c r="C2053" t="s">
        <v>7200</v>
      </c>
      <c r="D2053" t="s">
        <v>64</v>
      </c>
      <c r="E2053" t="s">
        <v>64</v>
      </c>
      <c r="F2053" s="33">
        <v>45996</v>
      </c>
      <c r="G2053" t="s">
        <v>9295</v>
      </c>
      <c r="H2053" t="s">
        <v>6537</v>
      </c>
      <c r="I2053" t="s">
        <v>5678</v>
      </c>
      <c r="J2053" t="s">
        <v>70</v>
      </c>
      <c r="K2053" t="s">
        <v>5738</v>
      </c>
      <c r="L2053" t="s">
        <v>5739</v>
      </c>
      <c r="M2053" t="s">
        <v>7202</v>
      </c>
    </row>
    <row r="2054" spans="1:13">
      <c r="A2054">
        <v>101134967</v>
      </c>
      <c r="B2054" t="s">
        <v>204</v>
      </c>
      <c r="C2054" t="s">
        <v>6724</v>
      </c>
      <c r="D2054" t="s">
        <v>265</v>
      </c>
      <c r="E2054" t="s">
        <v>265</v>
      </c>
      <c r="F2054" s="33">
        <v>45996</v>
      </c>
      <c r="G2054" t="s">
        <v>9296</v>
      </c>
      <c r="H2054" t="s">
        <v>6918</v>
      </c>
      <c r="I2054" t="s">
        <v>5678</v>
      </c>
      <c r="J2054" t="s">
        <v>192</v>
      </c>
      <c r="K2054" t="s">
        <v>5700</v>
      </c>
      <c r="L2054" t="s">
        <v>5723</v>
      </c>
      <c r="M2054" t="s">
        <v>6726</v>
      </c>
    </row>
    <row r="2055" spans="1:13">
      <c r="A2055">
        <v>101134921</v>
      </c>
      <c r="B2055" t="s">
        <v>127</v>
      </c>
      <c r="C2055" t="s">
        <v>157</v>
      </c>
      <c r="D2055" t="s">
        <v>161</v>
      </c>
      <c r="E2055" t="s">
        <v>161</v>
      </c>
      <c r="F2055" s="33">
        <v>45996</v>
      </c>
      <c r="G2055" t="s">
        <v>9297</v>
      </c>
      <c r="H2055" t="s">
        <v>67</v>
      </c>
      <c r="I2055" t="s">
        <v>5678</v>
      </c>
      <c r="J2055" t="s">
        <v>166</v>
      </c>
      <c r="K2055" t="s">
        <v>5738</v>
      </c>
      <c r="L2055" t="s">
        <v>5739</v>
      </c>
      <c r="M2055" t="s">
        <v>165</v>
      </c>
    </row>
    <row r="2056" spans="1:13">
      <c r="A2056">
        <v>101134905</v>
      </c>
      <c r="B2056" t="s">
        <v>34</v>
      </c>
      <c r="C2056" t="s">
        <v>9284</v>
      </c>
      <c r="D2056" t="s">
        <v>153</v>
      </c>
      <c r="E2056" t="s">
        <v>153</v>
      </c>
      <c r="F2056" s="33">
        <v>45996</v>
      </c>
      <c r="G2056" t="s">
        <v>9298</v>
      </c>
      <c r="H2056" t="s">
        <v>6404</v>
      </c>
      <c r="I2056" t="s">
        <v>5678</v>
      </c>
      <c r="J2056" t="s">
        <v>70</v>
      </c>
      <c r="K2056" t="s">
        <v>5738</v>
      </c>
      <c r="L2056" t="s">
        <v>5739</v>
      </c>
      <c r="M2056" t="s">
        <v>9285</v>
      </c>
    </row>
    <row r="2057" spans="1:13">
      <c r="A2057">
        <v>101135023</v>
      </c>
      <c r="B2057" t="s">
        <v>34</v>
      </c>
      <c r="C2057" t="s">
        <v>5869</v>
      </c>
      <c r="D2057" t="s">
        <v>226</v>
      </c>
      <c r="E2057" t="s">
        <v>226</v>
      </c>
      <c r="F2057" s="33">
        <v>45996</v>
      </c>
      <c r="G2057" t="s">
        <v>9299</v>
      </c>
      <c r="H2057" t="s">
        <v>67</v>
      </c>
      <c r="I2057" t="s">
        <v>353</v>
      </c>
      <c r="J2057" t="s">
        <v>136</v>
      </c>
      <c r="K2057" t="s">
        <v>5728</v>
      </c>
      <c r="L2057" t="s">
        <v>5729</v>
      </c>
      <c r="M2057" t="s">
        <v>5871</v>
      </c>
    </row>
    <row r="2058" spans="1:13">
      <c r="A2058">
        <v>101113406</v>
      </c>
      <c r="B2058" t="s">
        <v>6007</v>
      </c>
      <c r="C2058" t="s">
        <v>7732</v>
      </c>
      <c r="D2058" t="s">
        <v>39</v>
      </c>
      <c r="E2058" t="s">
        <v>39</v>
      </c>
      <c r="F2058" s="33">
        <v>45996</v>
      </c>
      <c r="G2058" t="s">
        <v>9300</v>
      </c>
      <c r="H2058" t="s">
        <v>5737</v>
      </c>
      <c r="I2058" t="s">
        <v>326</v>
      </c>
      <c r="J2058" t="s">
        <v>46</v>
      </c>
      <c r="K2058" t="s">
        <v>5728</v>
      </c>
      <c r="L2058" t="s">
        <v>5753</v>
      </c>
      <c r="M2058" t="s">
        <v>7734</v>
      </c>
    </row>
    <row r="2059" spans="1:13">
      <c r="A2059">
        <v>101116951</v>
      </c>
      <c r="B2059" t="s">
        <v>195</v>
      </c>
      <c r="C2059" t="s">
        <v>9301</v>
      </c>
      <c r="D2059" t="s">
        <v>220</v>
      </c>
      <c r="E2059" t="s">
        <v>220</v>
      </c>
      <c r="F2059" s="33">
        <v>45996</v>
      </c>
      <c r="G2059" t="s">
        <v>9302</v>
      </c>
      <c r="H2059" t="s">
        <v>5705</v>
      </c>
      <c r="I2059" t="s">
        <v>326</v>
      </c>
      <c r="J2059" t="s">
        <v>166</v>
      </c>
      <c r="K2059" t="s">
        <v>5778</v>
      </c>
      <c r="L2059" t="s">
        <v>182</v>
      </c>
      <c r="M2059" t="s">
        <v>9303</v>
      </c>
    </row>
    <row r="2060" spans="1:13">
      <c r="A2060">
        <v>101134653</v>
      </c>
      <c r="B2060" t="s">
        <v>5745</v>
      </c>
      <c r="C2060" t="s">
        <v>6764</v>
      </c>
      <c r="D2060" t="s">
        <v>221</v>
      </c>
      <c r="E2060" t="s">
        <v>221</v>
      </c>
      <c r="F2060" s="33">
        <v>45996</v>
      </c>
      <c r="G2060" t="s">
        <v>9304</v>
      </c>
      <c r="H2060" t="s">
        <v>5727</v>
      </c>
      <c r="I2060" t="s">
        <v>5678</v>
      </c>
      <c r="J2060" t="s">
        <v>247</v>
      </c>
      <c r="K2060" t="s">
        <v>5748</v>
      </c>
      <c r="L2060" t="s">
        <v>5749</v>
      </c>
      <c r="M2060" t="s">
        <v>6766</v>
      </c>
    </row>
    <row r="2061" spans="1:13">
      <c r="A2061">
        <v>101135051</v>
      </c>
      <c r="B2061" t="s">
        <v>73</v>
      </c>
      <c r="C2061" t="s">
        <v>6318</v>
      </c>
      <c r="D2061" t="s">
        <v>193</v>
      </c>
      <c r="E2061" t="s">
        <v>193</v>
      </c>
      <c r="F2061" s="33">
        <v>45996</v>
      </c>
      <c r="G2061" t="s">
        <v>9305</v>
      </c>
      <c r="H2061" t="s">
        <v>67</v>
      </c>
      <c r="I2061" t="s">
        <v>353</v>
      </c>
      <c r="J2061" t="s">
        <v>192</v>
      </c>
      <c r="K2061" t="s">
        <v>5748</v>
      </c>
      <c r="L2061" t="s">
        <v>5773</v>
      </c>
      <c r="M2061" t="s">
        <v>6320</v>
      </c>
    </row>
    <row r="2062" spans="1:13">
      <c r="A2062">
        <v>101134912</v>
      </c>
      <c r="B2062" t="s">
        <v>82</v>
      </c>
      <c r="C2062" t="s">
        <v>6992</v>
      </c>
      <c r="D2062" t="s">
        <v>215</v>
      </c>
      <c r="E2062" t="s">
        <v>215</v>
      </c>
      <c r="F2062" s="33">
        <v>45996</v>
      </c>
      <c r="G2062" t="s">
        <v>9306</v>
      </c>
      <c r="I2062" t="s">
        <v>6348</v>
      </c>
      <c r="J2062" t="s">
        <v>247</v>
      </c>
      <c r="K2062" t="s">
        <v>5711</v>
      </c>
      <c r="L2062" t="s">
        <v>5711</v>
      </c>
      <c r="M2062" t="s">
        <v>6994</v>
      </c>
    </row>
    <row r="2063" spans="1:13">
      <c r="A2063">
        <v>101135023</v>
      </c>
      <c r="B2063" t="s">
        <v>34</v>
      </c>
      <c r="C2063" t="s">
        <v>5869</v>
      </c>
      <c r="D2063" t="s">
        <v>226</v>
      </c>
      <c r="E2063" t="s">
        <v>226</v>
      </c>
      <c r="F2063" s="33">
        <v>45996</v>
      </c>
      <c r="G2063" t="s">
        <v>9307</v>
      </c>
      <c r="H2063" t="s">
        <v>67</v>
      </c>
      <c r="I2063" t="s">
        <v>353</v>
      </c>
      <c r="J2063" t="s">
        <v>136</v>
      </c>
      <c r="K2063" t="s">
        <v>5728</v>
      </c>
      <c r="L2063" t="s">
        <v>5729</v>
      </c>
      <c r="M2063" t="s">
        <v>5871</v>
      </c>
    </row>
    <row r="2064" spans="1:13">
      <c r="A2064">
        <v>101116275</v>
      </c>
      <c r="B2064" t="s">
        <v>82</v>
      </c>
      <c r="C2064" t="s">
        <v>7454</v>
      </c>
      <c r="D2064" t="s">
        <v>265</v>
      </c>
      <c r="E2064" t="s">
        <v>265</v>
      </c>
      <c r="F2064" s="33">
        <v>45996</v>
      </c>
      <c r="G2064" t="s">
        <v>9254</v>
      </c>
      <c r="H2064" t="s">
        <v>5705</v>
      </c>
      <c r="I2064" t="s">
        <v>326</v>
      </c>
      <c r="J2064" t="s">
        <v>192</v>
      </c>
      <c r="K2064" t="s">
        <v>5711</v>
      </c>
      <c r="L2064" t="s">
        <v>5711</v>
      </c>
      <c r="M2064" t="s">
        <v>7455</v>
      </c>
    </row>
    <row r="2065" spans="1:13">
      <c r="A2065">
        <v>101134932</v>
      </c>
      <c r="B2065" t="s">
        <v>5745</v>
      </c>
      <c r="C2065" t="s">
        <v>6213</v>
      </c>
      <c r="D2065" t="s">
        <v>221</v>
      </c>
      <c r="E2065" t="s">
        <v>221</v>
      </c>
      <c r="F2065" s="33">
        <v>45996</v>
      </c>
      <c r="G2065" t="s">
        <v>9308</v>
      </c>
      <c r="H2065" t="s">
        <v>5912</v>
      </c>
      <c r="I2065" t="s">
        <v>5678</v>
      </c>
      <c r="J2065" t="s">
        <v>247</v>
      </c>
      <c r="K2065" t="s">
        <v>5748</v>
      </c>
      <c r="L2065" t="s">
        <v>5773</v>
      </c>
      <c r="M2065" t="s">
        <v>6214</v>
      </c>
    </row>
    <row r="2066" spans="1:13">
      <c r="A2066">
        <v>101116297</v>
      </c>
      <c r="B2066" t="s">
        <v>82</v>
      </c>
      <c r="C2066" t="s">
        <v>9309</v>
      </c>
      <c r="D2066" t="s">
        <v>265</v>
      </c>
      <c r="E2066" t="s">
        <v>265</v>
      </c>
      <c r="F2066" s="33">
        <v>45996</v>
      </c>
      <c r="G2066" t="s">
        <v>9254</v>
      </c>
      <c r="H2066" t="s">
        <v>5705</v>
      </c>
      <c r="I2066" t="s">
        <v>326</v>
      </c>
      <c r="J2066" t="s">
        <v>192</v>
      </c>
      <c r="K2066" t="s">
        <v>5700</v>
      </c>
      <c r="L2066" t="s">
        <v>5701</v>
      </c>
      <c r="M2066" t="s">
        <v>9310</v>
      </c>
    </row>
    <row r="2067" spans="1:13">
      <c r="A2067">
        <v>101134906</v>
      </c>
      <c r="B2067" t="s">
        <v>34</v>
      </c>
      <c r="C2067" t="s">
        <v>7709</v>
      </c>
      <c r="D2067" t="s">
        <v>104</v>
      </c>
      <c r="E2067" t="s">
        <v>104</v>
      </c>
      <c r="F2067" s="33">
        <v>45996</v>
      </c>
      <c r="G2067" t="s">
        <v>9311</v>
      </c>
      <c r="H2067" t="s">
        <v>67</v>
      </c>
      <c r="I2067" t="s">
        <v>5678</v>
      </c>
      <c r="J2067" t="s">
        <v>70</v>
      </c>
      <c r="K2067" t="s">
        <v>5738</v>
      </c>
      <c r="L2067" t="s">
        <v>5739</v>
      </c>
      <c r="M2067" t="s">
        <v>7711</v>
      </c>
    </row>
    <row r="2068" spans="1:13">
      <c r="A2068">
        <v>101134612</v>
      </c>
      <c r="B2068" t="s">
        <v>34</v>
      </c>
      <c r="C2068" t="s">
        <v>6229</v>
      </c>
      <c r="D2068" t="s">
        <v>226</v>
      </c>
      <c r="E2068" t="s">
        <v>226</v>
      </c>
      <c r="F2068" s="33">
        <v>45995</v>
      </c>
      <c r="G2068" t="s">
        <v>9312</v>
      </c>
      <c r="H2068" t="s">
        <v>5805</v>
      </c>
      <c r="I2068" t="s">
        <v>5678</v>
      </c>
      <c r="J2068" t="s">
        <v>136</v>
      </c>
      <c r="K2068" t="s">
        <v>5728</v>
      </c>
      <c r="L2068" t="s">
        <v>5729</v>
      </c>
      <c r="M2068" t="s">
        <v>6231</v>
      </c>
    </row>
    <row r="2069" spans="1:13">
      <c r="A2069">
        <v>101134576</v>
      </c>
      <c r="B2069" t="s">
        <v>5942</v>
      </c>
      <c r="C2069" t="s">
        <v>6593</v>
      </c>
      <c r="D2069" t="s">
        <v>86</v>
      </c>
      <c r="E2069" t="s">
        <v>86</v>
      </c>
      <c r="F2069" s="33">
        <v>45995</v>
      </c>
      <c r="G2069" t="s">
        <v>9313</v>
      </c>
      <c r="H2069" t="s">
        <v>6103</v>
      </c>
      <c r="I2069" t="s">
        <v>5678</v>
      </c>
      <c r="J2069" t="s">
        <v>46</v>
      </c>
      <c r="K2069" t="s">
        <v>5711</v>
      </c>
      <c r="L2069" t="s">
        <v>5711</v>
      </c>
      <c r="M2069" t="s">
        <v>6594</v>
      </c>
    </row>
    <row r="2070" spans="1:13">
      <c r="A2070">
        <v>101134515</v>
      </c>
      <c r="B2070" t="s">
        <v>204</v>
      </c>
      <c r="C2070" t="s">
        <v>6011</v>
      </c>
      <c r="D2070" t="s">
        <v>219</v>
      </c>
      <c r="E2070" t="s">
        <v>219</v>
      </c>
      <c r="F2070" s="33">
        <v>45995</v>
      </c>
      <c r="G2070" t="s">
        <v>9314</v>
      </c>
      <c r="H2070" t="s">
        <v>6365</v>
      </c>
      <c r="I2070" t="s">
        <v>5678</v>
      </c>
      <c r="J2070" t="s">
        <v>241</v>
      </c>
      <c r="K2070" t="s">
        <v>5700</v>
      </c>
      <c r="L2070" t="s">
        <v>5701</v>
      </c>
      <c r="M2070" t="s">
        <v>6013</v>
      </c>
    </row>
    <row r="2071" spans="1:13">
      <c r="A2071">
        <v>101134623</v>
      </c>
      <c r="B2071" t="s">
        <v>34</v>
      </c>
      <c r="C2071" t="s">
        <v>7677</v>
      </c>
      <c r="D2071" t="s">
        <v>39</v>
      </c>
      <c r="E2071" t="s">
        <v>119</v>
      </c>
      <c r="F2071" s="33">
        <v>45995</v>
      </c>
      <c r="G2071" t="s">
        <v>9315</v>
      </c>
      <c r="H2071" t="s">
        <v>6404</v>
      </c>
      <c r="I2071" t="s">
        <v>5678</v>
      </c>
      <c r="J2071" t="s">
        <v>46</v>
      </c>
      <c r="K2071" t="s">
        <v>5738</v>
      </c>
      <c r="L2071" t="s">
        <v>5739</v>
      </c>
      <c r="M2071" t="s">
        <v>7679</v>
      </c>
    </row>
    <row r="2072" spans="1:13">
      <c r="A2072">
        <v>101119147</v>
      </c>
      <c r="B2072" t="s">
        <v>7666</v>
      </c>
      <c r="C2072" t="s">
        <v>9316</v>
      </c>
      <c r="D2072" t="s">
        <v>265</v>
      </c>
      <c r="E2072" t="s">
        <v>265</v>
      </c>
      <c r="F2072" s="33">
        <v>45995</v>
      </c>
      <c r="G2072" t="s">
        <v>9317</v>
      </c>
      <c r="H2072" t="s">
        <v>5705</v>
      </c>
      <c r="I2072" t="s">
        <v>326</v>
      </c>
      <c r="J2072" t="s">
        <v>192</v>
      </c>
      <c r="K2072" t="s">
        <v>5700</v>
      </c>
      <c r="L2072" t="s">
        <v>5701</v>
      </c>
      <c r="M2072" t="s">
        <v>9318</v>
      </c>
    </row>
    <row r="2073" spans="1:13">
      <c r="A2073">
        <v>101134599</v>
      </c>
      <c r="B2073" t="s">
        <v>34</v>
      </c>
      <c r="C2073" t="s">
        <v>5759</v>
      </c>
      <c r="D2073" t="s">
        <v>104</v>
      </c>
      <c r="E2073" t="s">
        <v>104</v>
      </c>
      <c r="F2073" s="33">
        <v>45995</v>
      </c>
      <c r="G2073" t="s">
        <v>9319</v>
      </c>
      <c r="H2073" t="s">
        <v>6404</v>
      </c>
      <c r="I2073" t="s">
        <v>5678</v>
      </c>
      <c r="J2073" t="s">
        <v>70</v>
      </c>
      <c r="K2073" t="s">
        <v>5728</v>
      </c>
      <c r="L2073" t="s">
        <v>5729</v>
      </c>
      <c r="M2073" t="s">
        <v>5761</v>
      </c>
    </row>
    <row r="2074" spans="1:13">
      <c r="A2074">
        <v>101129104</v>
      </c>
      <c r="B2074" t="s">
        <v>73</v>
      </c>
      <c r="C2074" t="s">
        <v>7522</v>
      </c>
      <c r="D2074" t="s">
        <v>215</v>
      </c>
      <c r="E2074" t="s">
        <v>215</v>
      </c>
      <c r="F2074" s="33">
        <v>45995</v>
      </c>
      <c r="G2074" t="s">
        <v>9320</v>
      </c>
      <c r="H2074" t="s">
        <v>6220</v>
      </c>
      <c r="I2074" t="s">
        <v>353</v>
      </c>
      <c r="J2074" t="s">
        <v>247</v>
      </c>
      <c r="K2074" t="s">
        <v>5728</v>
      </c>
      <c r="L2074" t="s">
        <v>5729</v>
      </c>
      <c r="M2074" t="s">
        <v>7524</v>
      </c>
    </row>
    <row r="2075" spans="1:13">
      <c r="A2075">
        <v>101134452</v>
      </c>
      <c r="B2075" t="s">
        <v>34</v>
      </c>
      <c r="C2075" t="s">
        <v>9249</v>
      </c>
      <c r="D2075" t="s">
        <v>39</v>
      </c>
      <c r="E2075" t="s">
        <v>119</v>
      </c>
      <c r="F2075" s="33">
        <v>45995</v>
      </c>
      <c r="G2075" t="s">
        <v>9321</v>
      </c>
      <c r="H2075" t="s">
        <v>6404</v>
      </c>
      <c r="I2075" t="s">
        <v>5678</v>
      </c>
      <c r="J2075" t="s">
        <v>46</v>
      </c>
      <c r="K2075" t="s">
        <v>5738</v>
      </c>
      <c r="L2075" t="s">
        <v>5739</v>
      </c>
      <c r="M2075" t="s">
        <v>9251</v>
      </c>
    </row>
    <row r="2076" spans="1:13">
      <c r="A2076">
        <v>101134568</v>
      </c>
      <c r="B2076" t="s">
        <v>73</v>
      </c>
      <c r="C2076" t="s">
        <v>5834</v>
      </c>
      <c r="D2076" t="s">
        <v>99</v>
      </c>
      <c r="E2076" t="s">
        <v>99</v>
      </c>
      <c r="F2076" s="33">
        <v>45995</v>
      </c>
      <c r="G2076" t="s">
        <v>9322</v>
      </c>
      <c r="H2076" t="s">
        <v>5969</v>
      </c>
      <c r="I2076" t="s">
        <v>5678</v>
      </c>
      <c r="J2076" t="s">
        <v>46</v>
      </c>
      <c r="K2076" t="s">
        <v>5836</v>
      </c>
      <c r="L2076" t="s">
        <v>5837</v>
      </c>
      <c r="M2076" t="s">
        <v>5838</v>
      </c>
    </row>
    <row r="2077" spans="1:13">
      <c r="A2077">
        <v>101134457</v>
      </c>
      <c r="B2077" t="s">
        <v>34</v>
      </c>
      <c r="C2077" t="s">
        <v>9287</v>
      </c>
      <c r="D2077" t="s">
        <v>39</v>
      </c>
      <c r="E2077" t="s">
        <v>86</v>
      </c>
      <c r="F2077" s="33">
        <v>45995</v>
      </c>
      <c r="G2077" t="s">
        <v>9323</v>
      </c>
      <c r="H2077" t="s">
        <v>6404</v>
      </c>
      <c r="I2077" t="s">
        <v>5678</v>
      </c>
      <c r="J2077" t="s">
        <v>46</v>
      </c>
      <c r="K2077" t="s">
        <v>5738</v>
      </c>
      <c r="L2077" t="s">
        <v>5739</v>
      </c>
      <c r="M2077" t="s">
        <v>9289</v>
      </c>
    </row>
    <row r="2078" spans="1:13">
      <c r="A2078">
        <v>101134399</v>
      </c>
      <c r="B2078" t="s">
        <v>5745</v>
      </c>
      <c r="C2078" t="s">
        <v>5933</v>
      </c>
      <c r="D2078" t="s">
        <v>226</v>
      </c>
      <c r="E2078" t="s">
        <v>131</v>
      </c>
      <c r="F2078" s="33">
        <v>45995</v>
      </c>
      <c r="G2078" t="s">
        <v>9324</v>
      </c>
      <c r="H2078" t="s">
        <v>5805</v>
      </c>
      <c r="I2078" t="s">
        <v>5678</v>
      </c>
      <c r="J2078" t="s">
        <v>136</v>
      </c>
      <c r="K2078" t="s">
        <v>5748</v>
      </c>
      <c r="L2078" t="s">
        <v>5773</v>
      </c>
      <c r="M2078" t="s">
        <v>5934</v>
      </c>
    </row>
    <row r="2079" spans="1:13">
      <c r="A2079">
        <v>101129148</v>
      </c>
      <c r="B2079" t="s">
        <v>73</v>
      </c>
      <c r="C2079" t="s">
        <v>8984</v>
      </c>
      <c r="D2079" t="s">
        <v>64</v>
      </c>
      <c r="E2079" t="s">
        <v>64</v>
      </c>
      <c r="F2079" s="33">
        <v>45995</v>
      </c>
      <c r="G2079" t="s">
        <v>9325</v>
      </c>
      <c r="H2079" t="s">
        <v>6220</v>
      </c>
      <c r="I2079" t="s">
        <v>353</v>
      </c>
      <c r="J2079" t="s">
        <v>70</v>
      </c>
      <c r="K2079" t="s">
        <v>5728</v>
      </c>
      <c r="L2079" t="s">
        <v>5729</v>
      </c>
      <c r="M2079" t="s">
        <v>8986</v>
      </c>
    </row>
    <row r="2080" spans="1:13">
      <c r="A2080">
        <v>101134602</v>
      </c>
      <c r="B2080" t="s">
        <v>34</v>
      </c>
      <c r="C2080" t="s">
        <v>8361</v>
      </c>
      <c r="D2080" t="s">
        <v>119</v>
      </c>
      <c r="E2080" t="s">
        <v>39</v>
      </c>
      <c r="F2080" s="33">
        <v>45995</v>
      </c>
      <c r="G2080" t="s">
        <v>9326</v>
      </c>
      <c r="H2080" t="s">
        <v>5805</v>
      </c>
      <c r="I2080" t="s">
        <v>5678</v>
      </c>
      <c r="J2080" t="s">
        <v>46</v>
      </c>
      <c r="K2080" t="s">
        <v>5728</v>
      </c>
      <c r="L2080" t="s">
        <v>5729</v>
      </c>
      <c r="M2080" t="s">
        <v>8363</v>
      </c>
    </row>
    <row r="2081" spans="1:13">
      <c r="A2081">
        <v>101134547</v>
      </c>
      <c r="B2081" t="s">
        <v>204</v>
      </c>
      <c r="C2081" t="s">
        <v>6261</v>
      </c>
      <c r="D2081" t="s">
        <v>193</v>
      </c>
      <c r="E2081" t="s">
        <v>193</v>
      </c>
      <c r="F2081" s="33">
        <v>45995</v>
      </c>
      <c r="G2081" t="s">
        <v>9327</v>
      </c>
      <c r="H2081" t="s">
        <v>5912</v>
      </c>
      <c r="I2081" t="s">
        <v>5678</v>
      </c>
      <c r="J2081" t="s">
        <v>192</v>
      </c>
      <c r="K2081" t="s">
        <v>5700</v>
      </c>
      <c r="L2081" t="s">
        <v>5723</v>
      </c>
      <c r="M2081" t="s">
        <v>6263</v>
      </c>
    </row>
    <row r="2082" spans="1:13">
      <c r="A2082">
        <v>101134458</v>
      </c>
      <c r="B2082" t="s">
        <v>34</v>
      </c>
      <c r="C2082" t="s">
        <v>9328</v>
      </c>
      <c r="D2082" t="s">
        <v>39</v>
      </c>
      <c r="E2082" t="s">
        <v>86</v>
      </c>
      <c r="F2082" s="33">
        <v>45995</v>
      </c>
      <c r="G2082" t="s">
        <v>9323</v>
      </c>
      <c r="H2082" t="s">
        <v>6404</v>
      </c>
      <c r="I2082" t="s">
        <v>5678</v>
      </c>
      <c r="J2082" t="s">
        <v>46</v>
      </c>
      <c r="K2082" t="s">
        <v>5738</v>
      </c>
      <c r="L2082" t="s">
        <v>5739</v>
      </c>
      <c r="M2082" t="s">
        <v>9329</v>
      </c>
    </row>
    <row r="2083" spans="1:13">
      <c r="A2083">
        <v>101134045</v>
      </c>
      <c r="B2083" t="s">
        <v>34</v>
      </c>
      <c r="C2083" t="s">
        <v>6730</v>
      </c>
      <c r="D2083" t="s">
        <v>119</v>
      </c>
      <c r="E2083" t="s">
        <v>39</v>
      </c>
      <c r="F2083" s="33">
        <v>45995</v>
      </c>
      <c r="G2083" t="s">
        <v>9330</v>
      </c>
      <c r="H2083" t="s">
        <v>5722</v>
      </c>
      <c r="I2083" t="s">
        <v>5678</v>
      </c>
      <c r="J2083" t="s">
        <v>46</v>
      </c>
      <c r="K2083" t="s">
        <v>5728</v>
      </c>
      <c r="L2083" t="s">
        <v>5729</v>
      </c>
      <c r="M2083" t="s">
        <v>6732</v>
      </c>
    </row>
    <row r="2084" spans="1:13">
      <c r="A2084">
        <v>101134458</v>
      </c>
      <c r="B2084" t="s">
        <v>34</v>
      </c>
      <c r="C2084" t="s">
        <v>9328</v>
      </c>
      <c r="D2084" t="s">
        <v>39</v>
      </c>
      <c r="E2084" t="s">
        <v>86</v>
      </c>
      <c r="F2084" s="33">
        <v>45995</v>
      </c>
      <c r="G2084" t="s">
        <v>9331</v>
      </c>
      <c r="H2084" t="s">
        <v>6404</v>
      </c>
      <c r="I2084" t="s">
        <v>5678</v>
      </c>
      <c r="J2084" t="s">
        <v>46</v>
      </c>
      <c r="K2084" t="s">
        <v>5738</v>
      </c>
      <c r="L2084" t="s">
        <v>5739</v>
      </c>
      <c r="M2084" t="s">
        <v>9329</v>
      </c>
    </row>
    <row r="2085" spans="1:13">
      <c r="A2085">
        <v>101134456</v>
      </c>
      <c r="B2085" t="s">
        <v>34</v>
      </c>
      <c r="C2085" t="s">
        <v>9181</v>
      </c>
      <c r="D2085" t="s">
        <v>39</v>
      </c>
      <c r="E2085" t="s">
        <v>86</v>
      </c>
      <c r="F2085" s="33">
        <v>45995</v>
      </c>
      <c r="G2085" t="s">
        <v>9332</v>
      </c>
      <c r="H2085" t="s">
        <v>6404</v>
      </c>
      <c r="I2085" t="s">
        <v>5678</v>
      </c>
      <c r="J2085" t="s">
        <v>46</v>
      </c>
      <c r="K2085" t="s">
        <v>5738</v>
      </c>
      <c r="L2085" t="s">
        <v>5739</v>
      </c>
      <c r="M2085" t="s">
        <v>9183</v>
      </c>
    </row>
    <row r="2086" spans="1:13">
      <c r="A2086">
        <v>101134595</v>
      </c>
      <c r="B2086" t="s">
        <v>82</v>
      </c>
      <c r="C2086" t="s">
        <v>6630</v>
      </c>
      <c r="D2086" t="s">
        <v>86</v>
      </c>
      <c r="E2086" t="s">
        <v>86</v>
      </c>
      <c r="F2086" s="33">
        <v>45995</v>
      </c>
      <c r="G2086" t="s">
        <v>9333</v>
      </c>
      <c r="H2086" t="s">
        <v>5768</v>
      </c>
      <c r="I2086" t="s">
        <v>5678</v>
      </c>
      <c r="J2086" t="s">
        <v>46</v>
      </c>
      <c r="K2086" t="s">
        <v>5711</v>
      </c>
      <c r="L2086" t="s">
        <v>5711</v>
      </c>
      <c r="M2086" t="s">
        <v>6632</v>
      </c>
    </row>
    <row r="2087" spans="1:13">
      <c r="A2087">
        <v>101090737</v>
      </c>
      <c r="B2087" t="s">
        <v>73</v>
      </c>
      <c r="C2087" t="s">
        <v>9334</v>
      </c>
      <c r="D2087" t="s">
        <v>242</v>
      </c>
      <c r="E2087" t="s">
        <v>242</v>
      </c>
      <c r="F2087" s="33">
        <v>45995</v>
      </c>
      <c r="G2087" t="s">
        <v>9335</v>
      </c>
      <c r="H2087" t="s">
        <v>5768</v>
      </c>
      <c r="I2087" t="s">
        <v>353</v>
      </c>
      <c r="J2087" t="s">
        <v>241</v>
      </c>
      <c r="K2087" t="s">
        <v>5748</v>
      </c>
      <c r="L2087" t="s">
        <v>5773</v>
      </c>
      <c r="M2087" t="s">
        <v>9336</v>
      </c>
    </row>
    <row r="2088" spans="1:13">
      <c r="A2088">
        <v>101134650</v>
      </c>
      <c r="B2088" t="s">
        <v>503</v>
      </c>
      <c r="C2088" t="s">
        <v>8195</v>
      </c>
      <c r="D2088" t="s">
        <v>86</v>
      </c>
      <c r="E2088" t="s">
        <v>86</v>
      </c>
      <c r="F2088" s="33">
        <v>45995</v>
      </c>
      <c r="G2088" t="s">
        <v>9337</v>
      </c>
      <c r="H2088" t="s">
        <v>6918</v>
      </c>
      <c r="I2088" t="s">
        <v>5678</v>
      </c>
      <c r="J2088" t="s">
        <v>46</v>
      </c>
      <c r="K2088" t="s">
        <v>5700</v>
      </c>
      <c r="L2088" t="s">
        <v>5723</v>
      </c>
      <c r="M2088" t="s">
        <v>8196</v>
      </c>
    </row>
    <row r="2089" spans="1:13">
      <c r="A2089">
        <v>101134304</v>
      </c>
      <c r="B2089" t="s">
        <v>5745</v>
      </c>
      <c r="C2089" t="s">
        <v>9097</v>
      </c>
      <c r="D2089" t="s">
        <v>238</v>
      </c>
      <c r="E2089" t="s">
        <v>238</v>
      </c>
      <c r="F2089" s="33">
        <v>45995</v>
      </c>
      <c r="G2089" t="s">
        <v>9338</v>
      </c>
      <c r="H2089" t="s">
        <v>67</v>
      </c>
      <c r="I2089" t="s">
        <v>5678</v>
      </c>
      <c r="J2089" t="s">
        <v>136</v>
      </c>
      <c r="K2089" t="s">
        <v>5728</v>
      </c>
      <c r="L2089" t="s">
        <v>5753</v>
      </c>
      <c r="M2089" t="s">
        <v>9099</v>
      </c>
    </row>
    <row r="2090" spans="1:13">
      <c r="A2090">
        <v>101114306</v>
      </c>
      <c r="B2090" t="s">
        <v>195</v>
      </c>
      <c r="C2090" t="s">
        <v>9339</v>
      </c>
      <c r="D2090" t="s">
        <v>193</v>
      </c>
      <c r="E2090" t="s">
        <v>193</v>
      </c>
      <c r="F2090" s="33">
        <v>45995</v>
      </c>
      <c r="G2090" t="s">
        <v>9340</v>
      </c>
      <c r="H2090" t="s">
        <v>5705</v>
      </c>
      <c r="I2090" t="s">
        <v>326</v>
      </c>
      <c r="J2090" t="s">
        <v>192</v>
      </c>
      <c r="K2090" t="s">
        <v>5778</v>
      </c>
      <c r="L2090" t="s">
        <v>182</v>
      </c>
      <c r="M2090" t="s">
        <v>9341</v>
      </c>
    </row>
    <row r="2091" spans="1:13">
      <c r="A2091">
        <v>101116315</v>
      </c>
      <c r="B2091" t="s">
        <v>82</v>
      </c>
      <c r="C2091" t="s">
        <v>9342</v>
      </c>
      <c r="D2091" t="s">
        <v>265</v>
      </c>
      <c r="E2091" t="s">
        <v>265</v>
      </c>
      <c r="F2091" s="33">
        <v>45995</v>
      </c>
      <c r="G2091" t="s">
        <v>9254</v>
      </c>
      <c r="H2091" t="s">
        <v>5705</v>
      </c>
      <c r="I2091" t="s">
        <v>326</v>
      </c>
      <c r="J2091" t="s">
        <v>192</v>
      </c>
      <c r="K2091" t="s">
        <v>5700</v>
      </c>
      <c r="L2091" t="s">
        <v>5701</v>
      </c>
      <c r="M2091" t="s">
        <v>9343</v>
      </c>
    </row>
    <row r="2092" spans="1:13">
      <c r="A2092">
        <v>101134695</v>
      </c>
      <c r="B2092" t="s">
        <v>73</v>
      </c>
      <c r="C2092" t="s">
        <v>7500</v>
      </c>
      <c r="D2092" t="s">
        <v>131</v>
      </c>
      <c r="E2092" t="s">
        <v>131</v>
      </c>
      <c r="F2092" s="33">
        <v>45995</v>
      </c>
      <c r="G2092" t="s">
        <v>9344</v>
      </c>
      <c r="H2092" t="s">
        <v>67</v>
      </c>
      <c r="I2092" t="s">
        <v>5678</v>
      </c>
      <c r="J2092" t="s">
        <v>136</v>
      </c>
      <c r="K2092" t="s">
        <v>5748</v>
      </c>
      <c r="L2092" t="s">
        <v>5773</v>
      </c>
      <c r="M2092" t="s">
        <v>7502</v>
      </c>
    </row>
    <row r="2093" spans="1:13">
      <c r="A2093">
        <v>101129150</v>
      </c>
      <c r="B2093" t="s">
        <v>73</v>
      </c>
      <c r="C2093" t="s">
        <v>9345</v>
      </c>
      <c r="D2093" t="s">
        <v>64</v>
      </c>
      <c r="E2093" t="s">
        <v>64</v>
      </c>
      <c r="F2093" s="33">
        <v>45995</v>
      </c>
      <c r="G2093" t="s">
        <v>9346</v>
      </c>
      <c r="H2093" t="s">
        <v>6220</v>
      </c>
      <c r="I2093" t="s">
        <v>353</v>
      </c>
      <c r="J2093" t="s">
        <v>70</v>
      </c>
      <c r="K2093" t="s">
        <v>5728</v>
      </c>
      <c r="L2093" t="s">
        <v>5729</v>
      </c>
      <c r="M2093" t="s">
        <v>9347</v>
      </c>
    </row>
    <row r="2094" spans="1:13">
      <c r="A2094">
        <v>101132969</v>
      </c>
      <c r="B2094" t="s">
        <v>34</v>
      </c>
      <c r="C2094" t="s">
        <v>6770</v>
      </c>
      <c r="D2094" t="s">
        <v>119</v>
      </c>
      <c r="E2094" t="s">
        <v>119</v>
      </c>
      <c r="F2094" s="33">
        <v>45995</v>
      </c>
      <c r="G2094" t="s">
        <v>9348</v>
      </c>
      <c r="H2094" t="s">
        <v>5727</v>
      </c>
      <c r="I2094" t="s">
        <v>5678</v>
      </c>
      <c r="J2094" t="s">
        <v>46</v>
      </c>
      <c r="K2094" t="s">
        <v>5728</v>
      </c>
      <c r="L2094" t="s">
        <v>5729</v>
      </c>
      <c r="M2094" t="s">
        <v>6772</v>
      </c>
    </row>
    <row r="2095" spans="1:13">
      <c r="A2095">
        <v>101134623</v>
      </c>
      <c r="B2095" t="s">
        <v>34</v>
      </c>
      <c r="C2095" t="s">
        <v>7677</v>
      </c>
      <c r="D2095" t="s">
        <v>39</v>
      </c>
      <c r="E2095" t="s">
        <v>356</v>
      </c>
      <c r="F2095" s="33">
        <v>45995</v>
      </c>
      <c r="G2095" t="s">
        <v>9349</v>
      </c>
      <c r="H2095" t="s">
        <v>6404</v>
      </c>
      <c r="I2095" t="s">
        <v>5678</v>
      </c>
      <c r="J2095" t="s">
        <v>46</v>
      </c>
      <c r="K2095" t="s">
        <v>5738</v>
      </c>
      <c r="L2095" t="s">
        <v>5739</v>
      </c>
      <c r="M2095" t="s">
        <v>7679</v>
      </c>
    </row>
    <row r="2096" spans="1:13">
      <c r="A2096">
        <v>101114099</v>
      </c>
      <c r="B2096" t="s">
        <v>177</v>
      </c>
      <c r="C2096" t="s">
        <v>8466</v>
      </c>
      <c r="D2096" t="s">
        <v>193</v>
      </c>
      <c r="E2096" t="s">
        <v>193</v>
      </c>
      <c r="F2096" s="33">
        <v>45995</v>
      </c>
      <c r="G2096" t="s">
        <v>9340</v>
      </c>
      <c r="H2096" t="s">
        <v>5705</v>
      </c>
      <c r="I2096" t="s">
        <v>326</v>
      </c>
      <c r="J2096" t="s">
        <v>192</v>
      </c>
      <c r="K2096" t="s">
        <v>5700</v>
      </c>
      <c r="L2096" t="s">
        <v>5733</v>
      </c>
      <c r="M2096" t="s">
        <v>8468</v>
      </c>
    </row>
    <row r="2097" spans="1:13">
      <c r="A2097">
        <v>101133006</v>
      </c>
      <c r="B2097" t="s">
        <v>34</v>
      </c>
      <c r="C2097" t="s">
        <v>9066</v>
      </c>
      <c r="D2097" t="s">
        <v>39</v>
      </c>
      <c r="E2097" t="s">
        <v>99</v>
      </c>
      <c r="F2097" s="33">
        <v>45995</v>
      </c>
      <c r="G2097" t="s">
        <v>9350</v>
      </c>
      <c r="H2097" t="s">
        <v>67</v>
      </c>
      <c r="I2097" t="s">
        <v>5678</v>
      </c>
      <c r="J2097" t="s">
        <v>46</v>
      </c>
      <c r="K2097" t="s">
        <v>5738</v>
      </c>
      <c r="L2097" t="s">
        <v>5739</v>
      </c>
      <c r="M2097" t="s">
        <v>9068</v>
      </c>
    </row>
    <row r="2098" spans="1:13">
      <c r="A2098">
        <v>101133394</v>
      </c>
      <c r="B2098" t="s">
        <v>73</v>
      </c>
      <c r="C2098" t="s">
        <v>9351</v>
      </c>
      <c r="D2098" t="s">
        <v>131</v>
      </c>
      <c r="E2098" t="s">
        <v>131</v>
      </c>
      <c r="F2098" s="33">
        <v>45995</v>
      </c>
      <c r="G2098" t="s">
        <v>9352</v>
      </c>
      <c r="H2098" t="s">
        <v>67</v>
      </c>
      <c r="I2098" t="s">
        <v>5678</v>
      </c>
      <c r="J2098" t="s">
        <v>136</v>
      </c>
      <c r="K2098" t="s">
        <v>5748</v>
      </c>
      <c r="L2098" t="s">
        <v>5773</v>
      </c>
      <c r="M2098" t="s">
        <v>9353</v>
      </c>
    </row>
    <row r="2099" spans="1:13">
      <c r="A2099">
        <v>101122283</v>
      </c>
      <c r="B2099" t="s">
        <v>9354</v>
      </c>
      <c r="C2099" t="s">
        <v>9355</v>
      </c>
      <c r="D2099" t="s">
        <v>161</v>
      </c>
      <c r="E2099" t="s">
        <v>161</v>
      </c>
      <c r="F2099" s="33">
        <v>45995</v>
      </c>
      <c r="G2099" t="s">
        <v>9356</v>
      </c>
      <c r="H2099" t="s">
        <v>5705</v>
      </c>
      <c r="I2099" t="s">
        <v>326</v>
      </c>
      <c r="J2099" t="s">
        <v>166</v>
      </c>
      <c r="K2099" t="s">
        <v>5700</v>
      </c>
      <c r="L2099" t="s">
        <v>5701</v>
      </c>
      <c r="M2099" t="s">
        <v>9357</v>
      </c>
    </row>
    <row r="2100" spans="1:13">
      <c r="A2100">
        <v>101116492</v>
      </c>
      <c r="B2100" t="s">
        <v>177</v>
      </c>
      <c r="C2100" t="s">
        <v>9358</v>
      </c>
      <c r="D2100" t="s">
        <v>193</v>
      </c>
      <c r="E2100" t="s">
        <v>193</v>
      </c>
      <c r="F2100" s="33">
        <v>45995</v>
      </c>
      <c r="G2100" t="s">
        <v>9340</v>
      </c>
      <c r="H2100" t="s">
        <v>5705</v>
      </c>
      <c r="I2100" t="s">
        <v>326</v>
      </c>
      <c r="J2100" t="s">
        <v>192</v>
      </c>
      <c r="K2100" t="s">
        <v>5778</v>
      </c>
      <c r="L2100" t="s">
        <v>182</v>
      </c>
      <c r="M2100" t="s">
        <v>9359</v>
      </c>
    </row>
    <row r="2101" spans="1:13">
      <c r="A2101">
        <v>101113411</v>
      </c>
      <c r="B2101" t="s">
        <v>6007</v>
      </c>
      <c r="C2101" t="s">
        <v>7735</v>
      </c>
      <c r="D2101" t="s">
        <v>39</v>
      </c>
      <c r="E2101" t="s">
        <v>39</v>
      </c>
      <c r="F2101" s="33">
        <v>45995</v>
      </c>
      <c r="G2101" t="s">
        <v>9360</v>
      </c>
      <c r="H2101" t="s">
        <v>5737</v>
      </c>
      <c r="I2101" t="s">
        <v>326</v>
      </c>
      <c r="J2101" t="s">
        <v>46</v>
      </c>
      <c r="K2101" t="s">
        <v>5728</v>
      </c>
      <c r="L2101" t="s">
        <v>5753</v>
      </c>
      <c r="M2101" t="s">
        <v>7737</v>
      </c>
    </row>
    <row r="2102" spans="1:13">
      <c r="A2102">
        <v>101134405</v>
      </c>
      <c r="B2102" t="s">
        <v>34</v>
      </c>
      <c r="C2102" t="s">
        <v>7044</v>
      </c>
      <c r="D2102" t="s">
        <v>104</v>
      </c>
      <c r="E2102" t="s">
        <v>104</v>
      </c>
      <c r="F2102" s="33">
        <v>45995</v>
      </c>
      <c r="G2102" t="s">
        <v>9361</v>
      </c>
      <c r="H2102" t="s">
        <v>6404</v>
      </c>
      <c r="I2102" t="s">
        <v>5678</v>
      </c>
      <c r="J2102" t="s">
        <v>70</v>
      </c>
      <c r="K2102" t="s">
        <v>5728</v>
      </c>
      <c r="L2102" t="s">
        <v>5729</v>
      </c>
      <c r="M2102" t="s">
        <v>7045</v>
      </c>
    </row>
    <row r="2103" spans="1:13">
      <c r="A2103">
        <v>101134733</v>
      </c>
      <c r="B2103" t="s">
        <v>5745</v>
      </c>
      <c r="C2103" t="s">
        <v>6286</v>
      </c>
      <c r="D2103" t="s">
        <v>221</v>
      </c>
      <c r="E2103" t="s">
        <v>221</v>
      </c>
      <c r="F2103" s="33">
        <v>45995</v>
      </c>
      <c r="G2103" t="s">
        <v>9362</v>
      </c>
      <c r="H2103" t="s">
        <v>5805</v>
      </c>
      <c r="I2103" t="s">
        <v>5678</v>
      </c>
      <c r="J2103" t="s">
        <v>247</v>
      </c>
      <c r="K2103" t="s">
        <v>5836</v>
      </c>
      <c r="L2103" t="s">
        <v>6126</v>
      </c>
      <c r="M2103" t="s">
        <v>6288</v>
      </c>
    </row>
    <row r="2104" spans="1:13">
      <c r="A2104">
        <v>101134400</v>
      </c>
      <c r="B2104" t="s">
        <v>34</v>
      </c>
      <c r="C2104" t="s">
        <v>7027</v>
      </c>
      <c r="D2104" t="s">
        <v>104</v>
      </c>
      <c r="E2104" t="s">
        <v>104</v>
      </c>
      <c r="F2104" s="33">
        <v>45995</v>
      </c>
      <c r="G2104" t="s">
        <v>9361</v>
      </c>
      <c r="H2104" t="s">
        <v>6404</v>
      </c>
      <c r="I2104" t="s">
        <v>5678</v>
      </c>
      <c r="J2104" t="s">
        <v>70</v>
      </c>
      <c r="K2104" t="s">
        <v>5728</v>
      </c>
      <c r="L2104" t="s">
        <v>5729</v>
      </c>
      <c r="M2104" t="s">
        <v>7029</v>
      </c>
    </row>
    <row r="2105" spans="1:13">
      <c r="A2105">
        <v>101134859</v>
      </c>
      <c r="B2105" t="s">
        <v>109</v>
      </c>
      <c r="C2105" t="s">
        <v>6774</v>
      </c>
      <c r="D2105" t="s">
        <v>220</v>
      </c>
      <c r="E2105" t="s">
        <v>220</v>
      </c>
      <c r="F2105" s="33">
        <v>45995</v>
      </c>
      <c r="G2105" t="s">
        <v>9363</v>
      </c>
      <c r="H2105" t="s">
        <v>5722</v>
      </c>
      <c r="I2105" t="s">
        <v>5678</v>
      </c>
      <c r="J2105" t="s">
        <v>166</v>
      </c>
      <c r="K2105" t="s">
        <v>5748</v>
      </c>
      <c r="L2105" t="s">
        <v>5773</v>
      </c>
      <c r="M2105" t="s">
        <v>6775</v>
      </c>
    </row>
    <row r="2106" spans="1:13">
      <c r="A2106">
        <v>101133455</v>
      </c>
      <c r="B2106" t="s">
        <v>34</v>
      </c>
      <c r="C2106" t="s">
        <v>9364</v>
      </c>
      <c r="D2106" t="s">
        <v>64</v>
      </c>
      <c r="E2106" t="s">
        <v>64</v>
      </c>
      <c r="F2106" s="33">
        <v>45994</v>
      </c>
      <c r="G2106" t="s">
        <v>9365</v>
      </c>
      <c r="H2106" t="s">
        <v>6404</v>
      </c>
      <c r="I2106" t="s">
        <v>5678</v>
      </c>
      <c r="J2106" t="s">
        <v>70</v>
      </c>
      <c r="K2106" t="s">
        <v>5738</v>
      </c>
      <c r="L2106" t="s">
        <v>5739</v>
      </c>
      <c r="M2106" t="s">
        <v>9366</v>
      </c>
    </row>
    <row r="2107" spans="1:13">
      <c r="A2107">
        <v>101134367</v>
      </c>
      <c r="B2107" t="s">
        <v>5942</v>
      </c>
      <c r="C2107" t="s">
        <v>6593</v>
      </c>
      <c r="D2107" t="s">
        <v>86</v>
      </c>
      <c r="E2107" t="s">
        <v>86</v>
      </c>
      <c r="F2107" s="33">
        <v>45994</v>
      </c>
      <c r="G2107" t="s">
        <v>9367</v>
      </c>
      <c r="H2107" t="s">
        <v>5777</v>
      </c>
      <c r="I2107" t="s">
        <v>5678</v>
      </c>
      <c r="J2107" t="s">
        <v>46</v>
      </c>
      <c r="K2107" t="s">
        <v>5711</v>
      </c>
      <c r="L2107" t="s">
        <v>5711</v>
      </c>
      <c r="M2107" t="s">
        <v>6594</v>
      </c>
    </row>
    <row r="2108" spans="1:13">
      <c r="A2108">
        <v>101134261</v>
      </c>
      <c r="B2108" t="s">
        <v>34</v>
      </c>
      <c r="C2108" t="s">
        <v>5869</v>
      </c>
      <c r="D2108" t="s">
        <v>226</v>
      </c>
      <c r="E2108" t="s">
        <v>226</v>
      </c>
      <c r="F2108" s="33">
        <v>45994</v>
      </c>
      <c r="G2108" t="s">
        <v>9368</v>
      </c>
      <c r="H2108" t="s">
        <v>67</v>
      </c>
      <c r="I2108" t="s">
        <v>5678</v>
      </c>
      <c r="J2108" t="s">
        <v>136</v>
      </c>
      <c r="K2108" t="s">
        <v>5728</v>
      </c>
      <c r="L2108" t="s">
        <v>5729</v>
      </c>
      <c r="M2108" t="s">
        <v>5871</v>
      </c>
    </row>
    <row r="2109" spans="1:13">
      <c r="A2109">
        <v>101134257</v>
      </c>
      <c r="B2109" t="s">
        <v>5707</v>
      </c>
      <c r="C2109" t="s">
        <v>9369</v>
      </c>
      <c r="D2109" t="s">
        <v>218</v>
      </c>
      <c r="E2109" t="s">
        <v>218</v>
      </c>
      <c r="F2109" s="33">
        <v>45994</v>
      </c>
      <c r="G2109" t="s">
        <v>9370</v>
      </c>
      <c r="H2109" t="s">
        <v>5794</v>
      </c>
      <c r="I2109" t="s">
        <v>5678</v>
      </c>
      <c r="J2109" t="s">
        <v>241</v>
      </c>
      <c r="K2109" t="s">
        <v>5700</v>
      </c>
      <c r="L2109" t="s">
        <v>5701</v>
      </c>
      <c r="M2109" t="s">
        <v>9371</v>
      </c>
    </row>
    <row r="2110" spans="1:13">
      <c r="A2110">
        <v>101132969</v>
      </c>
      <c r="B2110" t="s">
        <v>34</v>
      </c>
      <c r="C2110" t="s">
        <v>6770</v>
      </c>
      <c r="D2110" t="s">
        <v>119</v>
      </c>
      <c r="E2110" t="s">
        <v>119</v>
      </c>
      <c r="F2110" s="33">
        <v>45994</v>
      </c>
      <c r="G2110" t="s">
        <v>9372</v>
      </c>
      <c r="H2110" t="s">
        <v>5727</v>
      </c>
      <c r="I2110" t="s">
        <v>5678</v>
      </c>
      <c r="J2110" t="s">
        <v>46</v>
      </c>
      <c r="K2110" t="s">
        <v>5728</v>
      </c>
      <c r="L2110" t="s">
        <v>5729</v>
      </c>
      <c r="M2110" t="s">
        <v>6772</v>
      </c>
    </row>
    <row r="2111" spans="1:13">
      <c r="A2111">
        <v>101133873</v>
      </c>
      <c r="B2111" t="s">
        <v>109</v>
      </c>
      <c r="C2111" t="s">
        <v>8329</v>
      </c>
      <c r="D2111" t="s">
        <v>131</v>
      </c>
      <c r="E2111" t="s">
        <v>131</v>
      </c>
      <c r="F2111" s="33">
        <v>45994</v>
      </c>
      <c r="G2111" t="s">
        <v>9373</v>
      </c>
      <c r="H2111" t="s">
        <v>5727</v>
      </c>
      <c r="I2111" t="s">
        <v>5678</v>
      </c>
      <c r="J2111" t="s">
        <v>136</v>
      </c>
      <c r="K2111" t="s">
        <v>5748</v>
      </c>
      <c r="L2111" t="s">
        <v>6045</v>
      </c>
      <c r="M2111" t="s">
        <v>8331</v>
      </c>
    </row>
    <row r="2112" spans="1:13">
      <c r="A2112">
        <v>101134340</v>
      </c>
      <c r="B2112" t="s">
        <v>73</v>
      </c>
      <c r="C2112" t="s">
        <v>8674</v>
      </c>
      <c r="D2112" t="s">
        <v>193</v>
      </c>
      <c r="E2112" t="s">
        <v>193</v>
      </c>
      <c r="F2112" s="33">
        <v>45994</v>
      </c>
      <c r="G2112" t="s">
        <v>9374</v>
      </c>
      <c r="H2112" t="s">
        <v>5727</v>
      </c>
      <c r="I2112" t="s">
        <v>353</v>
      </c>
      <c r="J2112" t="s">
        <v>192</v>
      </c>
      <c r="K2112" t="s">
        <v>5748</v>
      </c>
      <c r="L2112" t="s">
        <v>5749</v>
      </c>
      <c r="M2112" t="s">
        <v>8676</v>
      </c>
    </row>
    <row r="2113" spans="1:13">
      <c r="A2113">
        <v>101134223</v>
      </c>
      <c r="B2113" t="s">
        <v>5745</v>
      </c>
      <c r="C2113" t="s">
        <v>9375</v>
      </c>
      <c r="D2113" t="s">
        <v>221</v>
      </c>
      <c r="E2113" t="s">
        <v>221</v>
      </c>
      <c r="F2113" s="33">
        <v>45994</v>
      </c>
      <c r="G2113" t="s">
        <v>9376</v>
      </c>
      <c r="H2113" t="s">
        <v>67</v>
      </c>
      <c r="I2113" t="s">
        <v>5678</v>
      </c>
      <c r="J2113" t="s">
        <v>247</v>
      </c>
      <c r="K2113" t="s">
        <v>5748</v>
      </c>
      <c r="L2113" t="s">
        <v>5773</v>
      </c>
      <c r="M2113" t="s">
        <v>9377</v>
      </c>
    </row>
    <row r="2114" spans="1:13">
      <c r="A2114">
        <v>101133947</v>
      </c>
      <c r="B2114" t="s">
        <v>127</v>
      </c>
      <c r="C2114" t="s">
        <v>138</v>
      </c>
      <c r="D2114" t="s">
        <v>131</v>
      </c>
      <c r="E2114" t="s">
        <v>131</v>
      </c>
      <c r="F2114" s="33">
        <v>45994</v>
      </c>
      <c r="G2114" t="s">
        <v>9378</v>
      </c>
      <c r="H2114" t="s">
        <v>67</v>
      </c>
      <c r="I2114" t="s">
        <v>5678</v>
      </c>
      <c r="J2114" t="s">
        <v>136</v>
      </c>
      <c r="K2114" t="s">
        <v>5748</v>
      </c>
      <c r="L2114" t="s">
        <v>5749</v>
      </c>
      <c r="M2114" t="s">
        <v>142</v>
      </c>
    </row>
    <row r="2115" spans="1:13">
      <c r="A2115">
        <v>101134183</v>
      </c>
      <c r="B2115" t="s">
        <v>6509</v>
      </c>
      <c r="C2115" t="s">
        <v>6891</v>
      </c>
      <c r="D2115" t="s">
        <v>86</v>
      </c>
      <c r="E2115" t="s">
        <v>86</v>
      </c>
      <c r="F2115" s="33">
        <v>45994</v>
      </c>
      <c r="G2115" t="s">
        <v>9379</v>
      </c>
      <c r="H2115" t="s">
        <v>6537</v>
      </c>
      <c r="I2115" t="s">
        <v>5678</v>
      </c>
      <c r="J2115" t="s">
        <v>46</v>
      </c>
      <c r="K2115" t="s">
        <v>5700</v>
      </c>
      <c r="L2115" t="s">
        <v>5701</v>
      </c>
      <c r="M2115" t="s">
        <v>6892</v>
      </c>
    </row>
    <row r="2116" spans="1:13">
      <c r="A2116">
        <v>101134087</v>
      </c>
      <c r="B2116" t="s">
        <v>34</v>
      </c>
      <c r="C2116" t="s">
        <v>61</v>
      </c>
      <c r="D2116" t="s">
        <v>64</v>
      </c>
      <c r="E2116" t="s">
        <v>64</v>
      </c>
      <c r="F2116" s="33">
        <v>45994</v>
      </c>
      <c r="G2116" t="s">
        <v>9380</v>
      </c>
      <c r="H2116" t="s">
        <v>67</v>
      </c>
      <c r="I2116" t="s">
        <v>5678</v>
      </c>
      <c r="J2116" t="s">
        <v>70</v>
      </c>
      <c r="K2116" t="s">
        <v>5728</v>
      </c>
      <c r="L2116" t="s">
        <v>5729</v>
      </c>
      <c r="M2116" t="s">
        <v>69</v>
      </c>
    </row>
    <row r="2117" spans="1:13">
      <c r="A2117">
        <v>101133931</v>
      </c>
      <c r="B2117" t="s">
        <v>34</v>
      </c>
      <c r="C2117" t="s">
        <v>8554</v>
      </c>
      <c r="D2117" t="s">
        <v>238</v>
      </c>
      <c r="E2117" t="s">
        <v>238</v>
      </c>
      <c r="F2117" s="33">
        <v>45994</v>
      </c>
      <c r="G2117" t="s">
        <v>9381</v>
      </c>
      <c r="H2117" t="s">
        <v>5727</v>
      </c>
      <c r="I2117" t="s">
        <v>5678</v>
      </c>
      <c r="J2117" t="s">
        <v>136</v>
      </c>
      <c r="K2117" t="s">
        <v>5728</v>
      </c>
      <c r="L2117" t="s">
        <v>5729</v>
      </c>
      <c r="M2117" t="s">
        <v>8556</v>
      </c>
    </row>
    <row r="2118" spans="1:13">
      <c r="A2118">
        <v>101133903</v>
      </c>
      <c r="B2118" t="s">
        <v>5745</v>
      </c>
      <c r="C2118" t="s">
        <v>6447</v>
      </c>
      <c r="D2118" t="s">
        <v>215</v>
      </c>
      <c r="E2118" t="s">
        <v>215</v>
      </c>
      <c r="F2118" s="33">
        <v>45994</v>
      </c>
      <c r="G2118" t="s">
        <v>9382</v>
      </c>
      <c r="H2118" t="s">
        <v>67</v>
      </c>
      <c r="I2118" t="s">
        <v>5678</v>
      </c>
      <c r="J2118" t="s">
        <v>247</v>
      </c>
      <c r="K2118" t="s">
        <v>5738</v>
      </c>
      <c r="L2118" t="s">
        <v>5739</v>
      </c>
      <c r="M2118" t="s">
        <v>6448</v>
      </c>
    </row>
    <row r="2119" spans="1:13">
      <c r="A2119">
        <v>101134151</v>
      </c>
      <c r="B2119" t="s">
        <v>204</v>
      </c>
      <c r="C2119" t="s">
        <v>6724</v>
      </c>
      <c r="D2119" t="s">
        <v>265</v>
      </c>
      <c r="E2119" t="s">
        <v>193</v>
      </c>
      <c r="F2119" s="33">
        <v>45994</v>
      </c>
      <c r="G2119" t="s">
        <v>9383</v>
      </c>
      <c r="H2119" t="s">
        <v>5912</v>
      </c>
      <c r="I2119" t="s">
        <v>5678</v>
      </c>
      <c r="J2119" t="s">
        <v>192</v>
      </c>
      <c r="K2119" t="s">
        <v>5700</v>
      </c>
      <c r="L2119" t="s">
        <v>5723</v>
      </c>
      <c r="M2119" t="s">
        <v>6726</v>
      </c>
    </row>
    <row r="2120" spans="1:13">
      <c r="A2120">
        <v>101134237</v>
      </c>
      <c r="B2120" t="s">
        <v>6314</v>
      </c>
      <c r="C2120" t="s">
        <v>6602</v>
      </c>
      <c r="D2120" t="s">
        <v>99</v>
      </c>
      <c r="E2120" t="s">
        <v>99</v>
      </c>
      <c r="F2120" s="33">
        <v>45994</v>
      </c>
      <c r="G2120" t="s">
        <v>9384</v>
      </c>
      <c r="H2120" t="s">
        <v>5699</v>
      </c>
      <c r="I2120" t="s">
        <v>5678</v>
      </c>
      <c r="J2120" t="s">
        <v>46</v>
      </c>
      <c r="K2120" t="s">
        <v>5700</v>
      </c>
      <c r="L2120" t="s">
        <v>5733</v>
      </c>
      <c r="M2120" t="s">
        <v>6604</v>
      </c>
    </row>
    <row r="2121" spans="1:13">
      <c r="A2121">
        <v>101133869</v>
      </c>
      <c r="B2121" t="s">
        <v>34</v>
      </c>
      <c r="C2121" t="s">
        <v>8136</v>
      </c>
      <c r="D2121" t="s">
        <v>104</v>
      </c>
      <c r="E2121" t="s">
        <v>104</v>
      </c>
      <c r="F2121" s="33">
        <v>45994</v>
      </c>
      <c r="G2121" t="s">
        <v>9385</v>
      </c>
      <c r="H2121" t="s">
        <v>67</v>
      </c>
      <c r="I2121" t="s">
        <v>5678</v>
      </c>
      <c r="J2121" t="s">
        <v>70</v>
      </c>
      <c r="K2121" t="s">
        <v>5728</v>
      </c>
      <c r="L2121" t="s">
        <v>5729</v>
      </c>
      <c r="M2121" t="s">
        <v>8138</v>
      </c>
    </row>
    <row r="2122" spans="1:13">
      <c r="A2122">
        <v>101134205</v>
      </c>
      <c r="B2122" t="s">
        <v>34</v>
      </c>
      <c r="C2122" t="s">
        <v>6963</v>
      </c>
      <c r="D2122" t="s">
        <v>39</v>
      </c>
      <c r="E2122" t="s">
        <v>39</v>
      </c>
      <c r="F2122" s="33">
        <v>45994</v>
      </c>
      <c r="G2122" t="s">
        <v>9386</v>
      </c>
      <c r="H2122" t="s">
        <v>5996</v>
      </c>
      <c r="I2122" t="s">
        <v>5678</v>
      </c>
      <c r="J2122" t="s">
        <v>46</v>
      </c>
      <c r="K2122" t="s">
        <v>5738</v>
      </c>
      <c r="L2122" t="s">
        <v>5739</v>
      </c>
      <c r="M2122" t="s">
        <v>6965</v>
      </c>
    </row>
    <row r="2123" spans="1:13">
      <c r="A2123">
        <v>101116937</v>
      </c>
      <c r="B2123" t="s">
        <v>195</v>
      </c>
      <c r="C2123" t="s">
        <v>7182</v>
      </c>
      <c r="D2123" t="s">
        <v>193</v>
      </c>
      <c r="E2123" t="s">
        <v>193</v>
      </c>
      <c r="F2123" s="33">
        <v>45994</v>
      </c>
      <c r="G2123" t="s">
        <v>9387</v>
      </c>
      <c r="H2123" t="s">
        <v>5705</v>
      </c>
      <c r="I2123" t="s">
        <v>326</v>
      </c>
      <c r="J2123" t="s">
        <v>192</v>
      </c>
      <c r="K2123" t="s">
        <v>5778</v>
      </c>
      <c r="L2123" t="s">
        <v>182</v>
      </c>
      <c r="M2123" t="s">
        <v>7183</v>
      </c>
    </row>
    <row r="2124" spans="1:13">
      <c r="A2124">
        <v>101133458</v>
      </c>
      <c r="B2124" t="s">
        <v>34</v>
      </c>
      <c r="C2124" t="s">
        <v>9388</v>
      </c>
      <c r="D2124" t="s">
        <v>64</v>
      </c>
      <c r="E2124" t="s">
        <v>64</v>
      </c>
      <c r="F2124" s="33">
        <v>45994</v>
      </c>
      <c r="G2124" t="s">
        <v>9389</v>
      </c>
      <c r="H2124" t="s">
        <v>6404</v>
      </c>
      <c r="I2124" t="s">
        <v>5678</v>
      </c>
      <c r="J2124" t="s">
        <v>70</v>
      </c>
      <c r="K2124" t="s">
        <v>5728</v>
      </c>
      <c r="L2124" t="s">
        <v>5729</v>
      </c>
      <c r="M2124" t="s">
        <v>9390</v>
      </c>
    </row>
    <row r="2125" spans="1:13">
      <c r="A2125">
        <v>101134400</v>
      </c>
      <c r="B2125" t="s">
        <v>34</v>
      </c>
      <c r="C2125" t="s">
        <v>7027</v>
      </c>
      <c r="D2125" t="s">
        <v>104</v>
      </c>
      <c r="E2125" t="s">
        <v>104</v>
      </c>
      <c r="F2125" s="33">
        <v>45994</v>
      </c>
      <c r="G2125" t="s">
        <v>9391</v>
      </c>
      <c r="H2125" t="s">
        <v>6404</v>
      </c>
      <c r="I2125" t="s">
        <v>5678</v>
      </c>
      <c r="J2125" t="s">
        <v>70</v>
      </c>
      <c r="K2125" t="s">
        <v>5728</v>
      </c>
      <c r="L2125" t="s">
        <v>5729</v>
      </c>
      <c r="M2125" t="s">
        <v>7029</v>
      </c>
    </row>
    <row r="2126" spans="1:13">
      <c r="A2126">
        <v>101080639</v>
      </c>
      <c r="B2126" t="s">
        <v>34</v>
      </c>
      <c r="C2126" t="s">
        <v>5880</v>
      </c>
      <c r="D2126" t="s">
        <v>64</v>
      </c>
      <c r="E2126" t="s">
        <v>64</v>
      </c>
      <c r="F2126" s="33">
        <v>45994</v>
      </c>
      <c r="G2126" t="s">
        <v>9392</v>
      </c>
      <c r="H2126" t="s">
        <v>5737</v>
      </c>
      <c r="I2126" t="s">
        <v>326</v>
      </c>
      <c r="J2126" t="s">
        <v>70</v>
      </c>
      <c r="K2126" t="s">
        <v>5728</v>
      </c>
      <c r="L2126" t="s">
        <v>5729</v>
      </c>
      <c r="M2126" t="s">
        <v>5882</v>
      </c>
    </row>
    <row r="2127" spans="1:13">
      <c r="A2127">
        <v>101134205</v>
      </c>
      <c r="B2127" t="s">
        <v>34</v>
      </c>
      <c r="C2127" t="s">
        <v>6963</v>
      </c>
      <c r="D2127" t="s">
        <v>39</v>
      </c>
      <c r="E2127" t="s">
        <v>119</v>
      </c>
      <c r="F2127" s="33">
        <v>45994</v>
      </c>
      <c r="G2127" t="s">
        <v>9393</v>
      </c>
      <c r="H2127" t="s">
        <v>5996</v>
      </c>
      <c r="I2127" t="s">
        <v>5678</v>
      </c>
      <c r="J2127" t="s">
        <v>46</v>
      </c>
      <c r="K2127" t="s">
        <v>5738</v>
      </c>
      <c r="L2127" t="s">
        <v>5739</v>
      </c>
      <c r="M2127" t="s">
        <v>6965</v>
      </c>
    </row>
    <row r="2128" spans="1:13">
      <c r="A2128">
        <v>101134392</v>
      </c>
      <c r="B2128" t="s">
        <v>34</v>
      </c>
      <c r="C2128" t="s">
        <v>8554</v>
      </c>
      <c r="D2128" t="s">
        <v>238</v>
      </c>
      <c r="E2128" t="s">
        <v>238</v>
      </c>
      <c r="F2128" s="33">
        <v>45994</v>
      </c>
      <c r="G2128" t="s">
        <v>9394</v>
      </c>
      <c r="H2128" t="s">
        <v>6404</v>
      </c>
      <c r="I2128" t="s">
        <v>5678</v>
      </c>
      <c r="J2128" t="s">
        <v>136</v>
      </c>
      <c r="K2128" t="s">
        <v>5728</v>
      </c>
      <c r="L2128" t="s">
        <v>5729</v>
      </c>
      <c r="M2128" t="s">
        <v>8556</v>
      </c>
    </row>
    <row r="2129" spans="1:13">
      <c r="A2129">
        <v>101134382</v>
      </c>
      <c r="B2129" t="s">
        <v>204</v>
      </c>
      <c r="C2129" t="s">
        <v>6504</v>
      </c>
      <c r="D2129" t="s">
        <v>226</v>
      </c>
      <c r="E2129" t="s">
        <v>226</v>
      </c>
      <c r="F2129" s="33">
        <v>45994</v>
      </c>
      <c r="G2129" t="s">
        <v>9395</v>
      </c>
      <c r="H2129" t="s">
        <v>5912</v>
      </c>
      <c r="I2129" t="s">
        <v>5678</v>
      </c>
      <c r="J2129" t="s">
        <v>136</v>
      </c>
      <c r="K2129" t="s">
        <v>5700</v>
      </c>
      <c r="L2129" t="s">
        <v>5723</v>
      </c>
      <c r="M2129" t="s">
        <v>6506</v>
      </c>
    </row>
    <row r="2130" spans="1:13">
      <c r="A2130">
        <v>101134558</v>
      </c>
      <c r="B2130" t="s">
        <v>195</v>
      </c>
      <c r="C2130" t="s">
        <v>6916</v>
      </c>
      <c r="D2130" t="s">
        <v>153</v>
      </c>
      <c r="E2130" t="s">
        <v>153</v>
      </c>
      <c r="F2130" s="33">
        <v>45994</v>
      </c>
      <c r="G2130" t="s">
        <v>9396</v>
      </c>
      <c r="H2130" t="s">
        <v>8016</v>
      </c>
      <c r="I2130" t="s">
        <v>5678</v>
      </c>
      <c r="J2130" t="s">
        <v>70</v>
      </c>
      <c r="K2130" t="s">
        <v>5778</v>
      </c>
      <c r="L2130" t="s">
        <v>182</v>
      </c>
      <c r="M2130" t="s">
        <v>6919</v>
      </c>
    </row>
    <row r="2131" spans="1:13">
      <c r="A2131">
        <v>101133864</v>
      </c>
      <c r="B2131" t="s">
        <v>127</v>
      </c>
      <c r="C2131" t="s">
        <v>6500</v>
      </c>
      <c r="D2131" t="s">
        <v>131</v>
      </c>
      <c r="E2131" t="s">
        <v>131</v>
      </c>
      <c r="F2131" s="33">
        <v>45994</v>
      </c>
      <c r="G2131" t="s">
        <v>9397</v>
      </c>
      <c r="H2131" t="s">
        <v>5805</v>
      </c>
      <c r="I2131" t="s">
        <v>5678</v>
      </c>
      <c r="J2131" t="s">
        <v>136</v>
      </c>
      <c r="K2131" t="s">
        <v>5738</v>
      </c>
      <c r="L2131" t="s">
        <v>5739</v>
      </c>
      <c r="M2131" t="s">
        <v>6502</v>
      </c>
    </row>
    <row r="2132" spans="1:13">
      <c r="A2132">
        <v>101134386</v>
      </c>
      <c r="B2132" t="s">
        <v>34</v>
      </c>
      <c r="C2132" t="s">
        <v>6743</v>
      </c>
      <c r="D2132" t="s">
        <v>104</v>
      </c>
      <c r="E2132" t="s">
        <v>104</v>
      </c>
      <c r="F2132" s="33">
        <v>45994</v>
      </c>
      <c r="G2132" t="s">
        <v>9398</v>
      </c>
      <c r="H2132" t="s">
        <v>6404</v>
      </c>
      <c r="I2132" t="s">
        <v>5678</v>
      </c>
      <c r="J2132" t="s">
        <v>70</v>
      </c>
      <c r="K2132" t="s">
        <v>5728</v>
      </c>
      <c r="L2132" t="s">
        <v>5729</v>
      </c>
      <c r="M2132" t="s">
        <v>6745</v>
      </c>
    </row>
    <row r="2133" spans="1:13">
      <c r="A2133">
        <v>101132632</v>
      </c>
      <c r="B2133" t="s">
        <v>204</v>
      </c>
      <c r="C2133" t="s">
        <v>9399</v>
      </c>
      <c r="D2133" t="s">
        <v>218</v>
      </c>
      <c r="E2133" t="s">
        <v>218</v>
      </c>
      <c r="F2133" s="33">
        <v>45994</v>
      </c>
      <c r="G2133" t="s">
        <v>9400</v>
      </c>
      <c r="H2133" t="s">
        <v>6171</v>
      </c>
      <c r="I2133" t="s">
        <v>5678</v>
      </c>
      <c r="J2133" t="s">
        <v>241</v>
      </c>
      <c r="K2133" t="s">
        <v>5700</v>
      </c>
      <c r="L2133" t="s">
        <v>5701</v>
      </c>
      <c r="M2133" t="s">
        <v>9401</v>
      </c>
    </row>
    <row r="2134" spans="1:13">
      <c r="A2134">
        <v>101080638</v>
      </c>
      <c r="B2134" t="s">
        <v>34</v>
      </c>
      <c r="C2134" t="s">
        <v>9402</v>
      </c>
      <c r="D2134" t="s">
        <v>64</v>
      </c>
      <c r="E2134" t="s">
        <v>64</v>
      </c>
      <c r="F2134" s="33">
        <v>45994</v>
      </c>
      <c r="G2134" t="s">
        <v>9403</v>
      </c>
      <c r="H2134" t="s">
        <v>5737</v>
      </c>
      <c r="I2134" t="s">
        <v>326</v>
      </c>
      <c r="J2134" t="s">
        <v>70</v>
      </c>
      <c r="K2134" t="s">
        <v>5728</v>
      </c>
      <c r="L2134" t="s">
        <v>5729</v>
      </c>
      <c r="M2134" t="s">
        <v>9404</v>
      </c>
    </row>
    <row r="2135" spans="1:13">
      <c r="A2135">
        <v>101134232</v>
      </c>
      <c r="B2135" t="s">
        <v>5745</v>
      </c>
      <c r="C2135" t="s">
        <v>8397</v>
      </c>
      <c r="D2135" t="s">
        <v>215</v>
      </c>
      <c r="E2135" t="s">
        <v>215</v>
      </c>
      <c r="F2135" s="33">
        <v>45994</v>
      </c>
      <c r="G2135" t="s">
        <v>9405</v>
      </c>
      <c r="H2135" t="s">
        <v>6076</v>
      </c>
      <c r="I2135" t="s">
        <v>5678</v>
      </c>
      <c r="J2135" t="s">
        <v>247</v>
      </c>
      <c r="K2135" t="s">
        <v>5748</v>
      </c>
      <c r="L2135" t="s">
        <v>5749</v>
      </c>
      <c r="M2135" t="s">
        <v>8399</v>
      </c>
    </row>
    <row r="2136" spans="1:13">
      <c r="A2136">
        <v>101134467</v>
      </c>
      <c r="B2136" t="s">
        <v>177</v>
      </c>
      <c r="C2136" t="s">
        <v>7642</v>
      </c>
      <c r="D2136" t="s">
        <v>193</v>
      </c>
      <c r="E2136" t="s">
        <v>193</v>
      </c>
      <c r="F2136" s="33">
        <v>45994</v>
      </c>
      <c r="G2136" t="s">
        <v>9406</v>
      </c>
      <c r="H2136" t="s">
        <v>6918</v>
      </c>
      <c r="I2136" t="s">
        <v>5678</v>
      </c>
      <c r="J2136" t="s">
        <v>192</v>
      </c>
      <c r="K2136" t="s">
        <v>5778</v>
      </c>
      <c r="L2136" t="s">
        <v>182</v>
      </c>
      <c r="M2136" t="s">
        <v>7643</v>
      </c>
    </row>
    <row r="2137" spans="1:13">
      <c r="A2137">
        <v>101134405</v>
      </c>
      <c r="B2137" t="s">
        <v>34</v>
      </c>
      <c r="C2137" t="s">
        <v>7044</v>
      </c>
      <c r="D2137" t="s">
        <v>104</v>
      </c>
      <c r="E2137" t="s">
        <v>104</v>
      </c>
      <c r="F2137" s="33">
        <v>45994</v>
      </c>
      <c r="G2137" t="s">
        <v>9391</v>
      </c>
      <c r="H2137" t="s">
        <v>6404</v>
      </c>
      <c r="I2137" t="s">
        <v>5678</v>
      </c>
      <c r="J2137" t="s">
        <v>70</v>
      </c>
      <c r="K2137" t="s">
        <v>5728</v>
      </c>
      <c r="L2137" t="s">
        <v>5729</v>
      </c>
      <c r="M2137" t="s">
        <v>7045</v>
      </c>
    </row>
    <row r="2138" spans="1:13">
      <c r="A2138">
        <v>101113410</v>
      </c>
      <c r="B2138" t="s">
        <v>6007</v>
      </c>
      <c r="C2138" t="s">
        <v>9407</v>
      </c>
      <c r="D2138" t="s">
        <v>265</v>
      </c>
      <c r="E2138" t="s">
        <v>265</v>
      </c>
      <c r="F2138" s="33">
        <v>45994</v>
      </c>
      <c r="G2138" t="s">
        <v>9317</v>
      </c>
      <c r="H2138" t="s">
        <v>5737</v>
      </c>
      <c r="I2138" t="s">
        <v>326</v>
      </c>
      <c r="J2138" t="s">
        <v>192</v>
      </c>
      <c r="K2138" t="s">
        <v>5728</v>
      </c>
      <c r="L2138" t="s">
        <v>5753</v>
      </c>
      <c r="M2138" t="s">
        <v>9408</v>
      </c>
    </row>
    <row r="2139" spans="1:13">
      <c r="A2139">
        <v>101117056</v>
      </c>
      <c r="B2139" t="s">
        <v>195</v>
      </c>
      <c r="C2139" t="s">
        <v>6916</v>
      </c>
      <c r="D2139" t="s">
        <v>153</v>
      </c>
      <c r="E2139" t="s">
        <v>153</v>
      </c>
      <c r="F2139" s="33">
        <v>45994</v>
      </c>
      <c r="G2139" t="s">
        <v>9409</v>
      </c>
      <c r="H2139" t="s">
        <v>5705</v>
      </c>
      <c r="I2139" t="s">
        <v>326</v>
      </c>
      <c r="J2139" t="s">
        <v>70</v>
      </c>
      <c r="K2139" t="s">
        <v>5778</v>
      </c>
      <c r="L2139" t="s">
        <v>182</v>
      </c>
      <c r="M2139" t="s">
        <v>6919</v>
      </c>
    </row>
    <row r="2140" spans="1:13">
      <c r="A2140">
        <v>101116334</v>
      </c>
      <c r="B2140" t="s">
        <v>204</v>
      </c>
      <c r="C2140" t="s">
        <v>6237</v>
      </c>
      <c r="D2140" t="s">
        <v>220</v>
      </c>
      <c r="E2140" t="s">
        <v>220</v>
      </c>
      <c r="F2140" s="33">
        <v>45994</v>
      </c>
      <c r="G2140" t="s">
        <v>9410</v>
      </c>
      <c r="H2140" t="s">
        <v>5705</v>
      </c>
      <c r="I2140" t="s">
        <v>326</v>
      </c>
      <c r="J2140" t="s">
        <v>166</v>
      </c>
      <c r="K2140" t="s">
        <v>5711</v>
      </c>
      <c r="L2140" t="s">
        <v>5711</v>
      </c>
      <c r="M2140" t="s">
        <v>6239</v>
      </c>
    </row>
    <row r="2141" spans="1:13">
      <c r="A2141">
        <v>101116352</v>
      </c>
      <c r="B2141" t="s">
        <v>204</v>
      </c>
      <c r="C2141" t="s">
        <v>9399</v>
      </c>
      <c r="D2141" t="s">
        <v>218</v>
      </c>
      <c r="E2141" t="s">
        <v>218</v>
      </c>
      <c r="F2141" s="33">
        <v>45994</v>
      </c>
      <c r="G2141" t="s">
        <v>9411</v>
      </c>
      <c r="H2141" t="s">
        <v>5705</v>
      </c>
      <c r="I2141" t="s">
        <v>326</v>
      </c>
      <c r="J2141" t="s">
        <v>241</v>
      </c>
      <c r="K2141" t="s">
        <v>5700</v>
      </c>
      <c r="L2141" t="s">
        <v>5701</v>
      </c>
      <c r="M2141" t="s">
        <v>9401</v>
      </c>
    </row>
    <row r="2142" spans="1:13">
      <c r="A2142">
        <v>101134387</v>
      </c>
      <c r="B2142" t="s">
        <v>34</v>
      </c>
      <c r="C2142" t="s">
        <v>9412</v>
      </c>
      <c r="D2142" t="s">
        <v>99</v>
      </c>
      <c r="E2142" t="s">
        <v>99</v>
      </c>
      <c r="F2142" s="33">
        <v>45994</v>
      </c>
      <c r="G2142" t="s">
        <v>9413</v>
      </c>
      <c r="H2142" t="s">
        <v>6404</v>
      </c>
      <c r="I2142" t="s">
        <v>5678</v>
      </c>
      <c r="J2142" t="s">
        <v>46</v>
      </c>
      <c r="K2142" t="s">
        <v>5728</v>
      </c>
      <c r="L2142" t="s">
        <v>5729</v>
      </c>
      <c r="M2142" t="s">
        <v>9414</v>
      </c>
    </row>
    <row r="2143" spans="1:13">
      <c r="A2143">
        <v>101133417</v>
      </c>
      <c r="B2143" t="s">
        <v>5745</v>
      </c>
      <c r="C2143" t="s">
        <v>7600</v>
      </c>
      <c r="D2143" t="s">
        <v>215</v>
      </c>
      <c r="E2143" t="s">
        <v>215</v>
      </c>
      <c r="F2143" s="33">
        <v>45993</v>
      </c>
      <c r="G2143" t="s">
        <v>9415</v>
      </c>
      <c r="H2143" t="s">
        <v>6537</v>
      </c>
      <c r="I2143" t="s">
        <v>5678</v>
      </c>
      <c r="J2143" t="s">
        <v>247</v>
      </c>
      <c r="K2143" t="s">
        <v>5836</v>
      </c>
      <c r="L2143" t="s">
        <v>6126</v>
      </c>
      <c r="M2143" t="s">
        <v>7602</v>
      </c>
    </row>
    <row r="2144" spans="1:13">
      <c r="A2144">
        <v>101129221</v>
      </c>
      <c r="B2144" t="s">
        <v>73</v>
      </c>
      <c r="C2144" t="s">
        <v>7525</v>
      </c>
      <c r="D2144" t="s">
        <v>153</v>
      </c>
      <c r="E2144" t="s">
        <v>153</v>
      </c>
      <c r="F2144" s="33">
        <v>45993</v>
      </c>
      <c r="G2144" t="s">
        <v>9416</v>
      </c>
      <c r="H2144" t="s">
        <v>6220</v>
      </c>
      <c r="I2144" t="s">
        <v>353</v>
      </c>
      <c r="J2144" t="s">
        <v>70</v>
      </c>
      <c r="K2144" t="s">
        <v>5728</v>
      </c>
      <c r="L2144" t="s">
        <v>5729</v>
      </c>
      <c r="M2144" t="s">
        <v>7527</v>
      </c>
    </row>
    <row r="2145" spans="1:13">
      <c r="A2145">
        <v>101133534</v>
      </c>
      <c r="B2145" t="s">
        <v>6423</v>
      </c>
      <c r="C2145" t="s">
        <v>7803</v>
      </c>
      <c r="D2145" t="s">
        <v>86</v>
      </c>
      <c r="E2145" t="s">
        <v>86</v>
      </c>
      <c r="F2145" s="33">
        <v>45993</v>
      </c>
      <c r="G2145" t="s">
        <v>9417</v>
      </c>
      <c r="H2145" t="s">
        <v>5757</v>
      </c>
      <c r="I2145" t="s">
        <v>5678</v>
      </c>
      <c r="J2145" t="s">
        <v>46</v>
      </c>
      <c r="K2145" t="s">
        <v>5700</v>
      </c>
      <c r="L2145" t="s">
        <v>5701</v>
      </c>
      <c r="M2145" t="s">
        <v>7805</v>
      </c>
    </row>
    <row r="2146" spans="1:13">
      <c r="A2146">
        <v>101133456</v>
      </c>
      <c r="B2146" t="s">
        <v>34</v>
      </c>
      <c r="C2146" t="s">
        <v>9418</v>
      </c>
      <c r="D2146" t="s">
        <v>64</v>
      </c>
      <c r="E2146" t="s">
        <v>64</v>
      </c>
      <c r="F2146" s="33">
        <v>45993</v>
      </c>
      <c r="G2146" t="s">
        <v>9419</v>
      </c>
      <c r="H2146" t="s">
        <v>6404</v>
      </c>
      <c r="I2146" t="s">
        <v>5678</v>
      </c>
      <c r="J2146" t="s">
        <v>70</v>
      </c>
      <c r="K2146" t="s">
        <v>5728</v>
      </c>
      <c r="L2146" t="s">
        <v>5729</v>
      </c>
      <c r="M2146" t="s">
        <v>9420</v>
      </c>
    </row>
    <row r="2147" spans="1:13">
      <c r="A2147">
        <v>101133040</v>
      </c>
      <c r="B2147" t="s">
        <v>34</v>
      </c>
      <c r="C2147" t="s">
        <v>5869</v>
      </c>
      <c r="D2147" t="s">
        <v>226</v>
      </c>
      <c r="E2147" t="s">
        <v>131</v>
      </c>
      <c r="F2147" s="33">
        <v>45993</v>
      </c>
      <c r="G2147" t="s">
        <v>9421</v>
      </c>
      <c r="H2147" t="s">
        <v>67</v>
      </c>
      <c r="I2147" t="s">
        <v>5678</v>
      </c>
      <c r="J2147" t="s">
        <v>136</v>
      </c>
      <c r="K2147" t="s">
        <v>5728</v>
      </c>
      <c r="L2147" t="s">
        <v>5729</v>
      </c>
      <c r="M2147" t="s">
        <v>5871</v>
      </c>
    </row>
    <row r="2148" spans="1:13">
      <c r="A2148">
        <v>101133459</v>
      </c>
      <c r="B2148" t="s">
        <v>34</v>
      </c>
      <c r="C2148" t="s">
        <v>9422</v>
      </c>
      <c r="D2148" t="s">
        <v>64</v>
      </c>
      <c r="E2148" t="s">
        <v>64</v>
      </c>
      <c r="F2148" s="33">
        <v>45993</v>
      </c>
      <c r="G2148" t="s">
        <v>9419</v>
      </c>
      <c r="H2148" t="s">
        <v>6404</v>
      </c>
      <c r="I2148" t="s">
        <v>5678</v>
      </c>
      <c r="J2148" t="s">
        <v>70</v>
      </c>
      <c r="K2148" t="s">
        <v>5728</v>
      </c>
      <c r="L2148" t="s">
        <v>5729</v>
      </c>
      <c r="M2148" t="s">
        <v>9423</v>
      </c>
    </row>
    <row r="2149" spans="1:13">
      <c r="A2149">
        <v>101133460</v>
      </c>
      <c r="B2149" t="s">
        <v>34</v>
      </c>
      <c r="C2149" t="s">
        <v>7347</v>
      </c>
      <c r="D2149" t="s">
        <v>64</v>
      </c>
      <c r="E2149" t="s">
        <v>64</v>
      </c>
      <c r="F2149" s="33">
        <v>45993</v>
      </c>
      <c r="G2149" t="s">
        <v>9424</v>
      </c>
      <c r="H2149" t="s">
        <v>6404</v>
      </c>
      <c r="I2149" t="s">
        <v>5678</v>
      </c>
      <c r="J2149" t="s">
        <v>70</v>
      </c>
      <c r="K2149" t="s">
        <v>5728</v>
      </c>
      <c r="L2149" t="s">
        <v>5729</v>
      </c>
      <c r="M2149" t="s">
        <v>7349</v>
      </c>
    </row>
    <row r="2150" spans="1:13">
      <c r="A2150">
        <v>101133601</v>
      </c>
      <c r="B2150" t="s">
        <v>5719</v>
      </c>
      <c r="C2150" t="s">
        <v>9425</v>
      </c>
      <c r="D2150" t="s">
        <v>265</v>
      </c>
      <c r="E2150" t="s">
        <v>265</v>
      </c>
      <c r="F2150" s="33">
        <v>45993</v>
      </c>
      <c r="G2150" t="s">
        <v>9426</v>
      </c>
      <c r="H2150" t="s">
        <v>6532</v>
      </c>
      <c r="I2150" t="s">
        <v>5678</v>
      </c>
      <c r="J2150" t="s">
        <v>192</v>
      </c>
      <c r="K2150" t="s">
        <v>5700</v>
      </c>
      <c r="L2150" t="s">
        <v>5701</v>
      </c>
      <c r="M2150" t="s">
        <v>9427</v>
      </c>
    </row>
    <row r="2151" spans="1:13">
      <c r="A2151">
        <v>101132897</v>
      </c>
      <c r="B2151" t="s">
        <v>34</v>
      </c>
      <c r="C2151" t="s">
        <v>5990</v>
      </c>
      <c r="D2151" t="s">
        <v>226</v>
      </c>
      <c r="E2151" t="s">
        <v>131</v>
      </c>
      <c r="F2151" s="33">
        <v>45993</v>
      </c>
      <c r="G2151" t="s">
        <v>9428</v>
      </c>
      <c r="H2151" t="s">
        <v>6404</v>
      </c>
      <c r="I2151" t="s">
        <v>5678</v>
      </c>
      <c r="J2151" t="s">
        <v>136</v>
      </c>
      <c r="K2151" t="s">
        <v>5728</v>
      </c>
      <c r="L2151" t="s">
        <v>5729</v>
      </c>
      <c r="M2151" t="s">
        <v>5992</v>
      </c>
    </row>
    <row r="2152" spans="1:13">
      <c r="A2152">
        <v>101132644</v>
      </c>
      <c r="B2152" t="s">
        <v>34</v>
      </c>
      <c r="C2152" t="s">
        <v>7912</v>
      </c>
      <c r="D2152" t="s">
        <v>39</v>
      </c>
      <c r="E2152" t="s">
        <v>39</v>
      </c>
      <c r="F2152" s="33">
        <v>45993</v>
      </c>
      <c r="G2152" t="s">
        <v>9429</v>
      </c>
      <c r="H2152" t="s">
        <v>6404</v>
      </c>
      <c r="I2152" t="s">
        <v>5678</v>
      </c>
      <c r="J2152" t="s">
        <v>46</v>
      </c>
      <c r="K2152" t="s">
        <v>5728</v>
      </c>
      <c r="L2152" t="s">
        <v>5729</v>
      </c>
      <c r="M2152" t="s">
        <v>7914</v>
      </c>
    </row>
    <row r="2153" spans="1:13">
      <c r="A2153">
        <v>101133272</v>
      </c>
      <c r="B2153" t="s">
        <v>73</v>
      </c>
      <c r="C2153" t="s">
        <v>6782</v>
      </c>
      <c r="D2153" t="s">
        <v>161</v>
      </c>
      <c r="E2153" t="s">
        <v>161</v>
      </c>
      <c r="F2153" s="33">
        <v>45993</v>
      </c>
      <c r="G2153" t="s">
        <v>9430</v>
      </c>
      <c r="H2153" t="s">
        <v>9431</v>
      </c>
      <c r="I2153" t="s">
        <v>5678</v>
      </c>
      <c r="J2153" t="s">
        <v>166</v>
      </c>
      <c r="K2153" t="s">
        <v>5748</v>
      </c>
      <c r="L2153" t="s">
        <v>5773</v>
      </c>
      <c r="M2153" t="s">
        <v>6784</v>
      </c>
    </row>
    <row r="2154" spans="1:13">
      <c r="A2154">
        <v>101132463</v>
      </c>
      <c r="B2154" t="s">
        <v>5745</v>
      </c>
      <c r="C2154" t="s">
        <v>5933</v>
      </c>
      <c r="D2154" t="s">
        <v>226</v>
      </c>
      <c r="E2154" t="s">
        <v>226</v>
      </c>
      <c r="F2154" s="33">
        <v>45993</v>
      </c>
      <c r="G2154" t="s">
        <v>9432</v>
      </c>
      <c r="H2154" t="s">
        <v>5727</v>
      </c>
      <c r="I2154" t="s">
        <v>5678</v>
      </c>
      <c r="J2154" t="s">
        <v>136</v>
      </c>
      <c r="K2154" t="s">
        <v>5748</v>
      </c>
      <c r="L2154" t="s">
        <v>5773</v>
      </c>
      <c r="M2154" t="s">
        <v>5934</v>
      </c>
    </row>
    <row r="2155" spans="1:13">
      <c r="A2155">
        <v>101129323</v>
      </c>
      <c r="B2155" t="s">
        <v>73</v>
      </c>
      <c r="C2155" t="s">
        <v>9167</v>
      </c>
      <c r="D2155" t="s">
        <v>153</v>
      </c>
      <c r="E2155" t="s">
        <v>153</v>
      </c>
      <c r="F2155" s="33">
        <v>45993</v>
      </c>
      <c r="G2155" t="s">
        <v>9433</v>
      </c>
      <c r="H2155" t="s">
        <v>6220</v>
      </c>
      <c r="I2155" t="s">
        <v>353</v>
      </c>
      <c r="J2155" t="s">
        <v>70</v>
      </c>
      <c r="K2155" t="s">
        <v>5728</v>
      </c>
      <c r="L2155" t="s">
        <v>5729</v>
      </c>
      <c r="M2155" t="s">
        <v>9169</v>
      </c>
    </row>
    <row r="2156" spans="1:13">
      <c r="A2156">
        <v>101133009</v>
      </c>
      <c r="B2156" t="s">
        <v>34</v>
      </c>
      <c r="C2156" t="s">
        <v>6657</v>
      </c>
      <c r="D2156" t="s">
        <v>99</v>
      </c>
      <c r="E2156" t="s">
        <v>99</v>
      </c>
      <c r="F2156" s="33">
        <v>45993</v>
      </c>
      <c r="G2156" t="s">
        <v>9434</v>
      </c>
      <c r="H2156" t="s">
        <v>67</v>
      </c>
      <c r="I2156" t="s">
        <v>5678</v>
      </c>
      <c r="J2156" t="s">
        <v>46</v>
      </c>
      <c r="K2156" t="s">
        <v>5728</v>
      </c>
      <c r="L2156" t="s">
        <v>5729</v>
      </c>
      <c r="M2156" t="s">
        <v>6658</v>
      </c>
    </row>
    <row r="2157" spans="1:13">
      <c r="A2157">
        <v>101133327</v>
      </c>
      <c r="B2157" t="s">
        <v>34</v>
      </c>
      <c r="C2157" t="s">
        <v>9077</v>
      </c>
      <c r="D2157" t="s">
        <v>119</v>
      </c>
      <c r="E2157" t="s">
        <v>104</v>
      </c>
      <c r="F2157" s="33">
        <v>45993</v>
      </c>
      <c r="G2157" t="s">
        <v>9435</v>
      </c>
      <c r="H2157" t="s">
        <v>5722</v>
      </c>
      <c r="I2157" t="s">
        <v>5678</v>
      </c>
      <c r="J2157" t="s">
        <v>46</v>
      </c>
      <c r="K2157" t="s">
        <v>5738</v>
      </c>
      <c r="L2157" t="s">
        <v>5739</v>
      </c>
      <c r="M2157" t="s">
        <v>9079</v>
      </c>
    </row>
    <row r="2158" spans="1:13">
      <c r="A2158">
        <v>101133455</v>
      </c>
      <c r="B2158" t="s">
        <v>34</v>
      </c>
      <c r="C2158" t="s">
        <v>9364</v>
      </c>
      <c r="D2158" t="s">
        <v>64</v>
      </c>
      <c r="E2158" t="s">
        <v>64</v>
      </c>
      <c r="F2158" s="33">
        <v>45993</v>
      </c>
      <c r="G2158" t="s">
        <v>9436</v>
      </c>
      <c r="H2158" t="s">
        <v>6404</v>
      </c>
      <c r="I2158" t="s">
        <v>5678</v>
      </c>
      <c r="J2158" t="s">
        <v>70</v>
      </c>
      <c r="K2158" t="s">
        <v>5738</v>
      </c>
      <c r="L2158" t="s">
        <v>5739</v>
      </c>
      <c r="M2158" t="s">
        <v>9366</v>
      </c>
    </row>
    <row r="2159" spans="1:13">
      <c r="A2159">
        <v>101132907</v>
      </c>
      <c r="B2159" t="s">
        <v>34</v>
      </c>
      <c r="C2159" t="s">
        <v>6671</v>
      </c>
      <c r="D2159" t="s">
        <v>131</v>
      </c>
      <c r="E2159" t="s">
        <v>238</v>
      </c>
      <c r="F2159" s="33">
        <v>45993</v>
      </c>
      <c r="G2159" t="s">
        <v>9437</v>
      </c>
      <c r="H2159" t="s">
        <v>6404</v>
      </c>
      <c r="I2159" t="s">
        <v>353</v>
      </c>
      <c r="J2159" t="s">
        <v>136</v>
      </c>
      <c r="K2159" t="s">
        <v>5728</v>
      </c>
      <c r="L2159" t="s">
        <v>5729</v>
      </c>
      <c r="M2159" t="s">
        <v>6673</v>
      </c>
    </row>
    <row r="2160" spans="1:13">
      <c r="A2160">
        <v>101133433</v>
      </c>
      <c r="B2160" t="s">
        <v>34</v>
      </c>
      <c r="C2160" t="s">
        <v>6776</v>
      </c>
      <c r="D2160" t="s">
        <v>131</v>
      </c>
      <c r="E2160" t="s">
        <v>238</v>
      </c>
      <c r="F2160" s="33">
        <v>45993</v>
      </c>
      <c r="G2160" t="s">
        <v>9438</v>
      </c>
      <c r="H2160" t="s">
        <v>67</v>
      </c>
      <c r="I2160" t="s">
        <v>5678</v>
      </c>
      <c r="J2160" t="s">
        <v>136</v>
      </c>
      <c r="K2160" t="s">
        <v>5728</v>
      </c>
      <c r="L2160" t="s">
        <v>5729</v>
      </c>
      <c r="M2160" t="s">
        <v>6778</v>
      </c>
    </row>
    <row r="2161" spans="1:13">
      <c r="A2161">
        <v>101129206</v>
      </c>
      <c r="B2161" t="s">
        <v>73</v>
      </c>
      <c r="C2161" t="s">
        <v>7024</v>
      </c>
      <c r="D2161" t="s">
        <v>215</v>
      </c>
      <c r="E2161" t="s">
        <v>215</v>
      </c>
      <c r="F2161" s="33">
        <v>45993</v>
      </c>
      <c r="G2161" t="s">
        <v>9439</v>
      </c>
      <c r="H2161" t="s">
        <v>6220</v>
      </c>
      <c r="I2161" t="s">
        <v>353</v>
      </c>
      <c r="J2161" t="s">
        <v>247</v>
      </c>
      <c r="K2161" t="s">
        <v>5728</v>
      </c>
      <c r="L2161" t="s">
        <v>5729</v>
      </c>
      <c r="M2161" t="s">
        <v>7026</v>
      </c>
    </row>
    <row r="2162" spans="1:13">
      <c r="A2162">
        <v>101132647</v>
      </c>
      <c r="B2162" t="s">
        <v>34</v>
      </c>
      <c r="C2162" t="s">
        <v>6050</v>
      </c>
      <c r="D2162" t="s">
        <v>119</v>
      </c>
      <c r="E2162" t="s">
        <v>39</v>
      </c>
      <c r="F2162" s="33">
        <v>45993</v>
      </c>
      <c r="G2162" t="s">
        <v>9440</v>
      </c>
      <c r="H2162" t="s">
        <v>6404</v>
      </c>
      <c r="I2162" t="s">
        <v>5678</v>
      </c>
      <c r="J2162" t="s">
        <v>46</v>
      </c>
      <c r="K2162" t="s">
        <v>5728</v>
      </c>
      <c r="L2162" t="s">
        <v>5729</v>
      </c>
      <c r="M2162" t="s">
        <v>6051</v>
      </c>
    </row>
    <row r="2163" spans="1:13">
      <c r="A2163">
        <v>101132969</v>
      </c>
      <c r="B2163" t="s">
        <v>34</v>
      </c>
      <c r="C2163" t="s">
        <v>6770</v>
      </c>
      <c r="D2163" t="s">
        <v>119</v>
      </c>
      <c r="E2163" t="s">
        <v>119</v>
      </c>
      <c r="F2163" s="33">
        <v>45993</v>
      </c>
      <c r="G2163" t="s">
        <v>9441</v>
      </c>
      <c r="H2163" t="s">
        <v>5727</v>
      </c>
      <c r="I2163" t="s">
        <v>5678</v>
      </c>
      <c r="J2163" t="s">
        <v>46</v>
      </c>
      <c r="K2163" t="s">
        <v>5728</v>
      </c>
      <c r="L2163" t="s">
        <v>5729</v>
      </c>
      <c r="M2163" t="s">
        <v>6772</v>
      </c>
    </row>
    <row r="2164" spans="1:13">
      <c r="A2164">
        <v>101133869</v>
      </c>
      <c r="B2164" t="s">
        <v>34</v>
      </c>
      <c r="C2164" t="s">
        <v>8136</v>
      </c>
      <c r="D2164" t="s">
        <v>104</v>
      </c>
      <c r="E2164" t="s">
        <v>104</v>
      </c>
      <c r="F2164" s="33">
        <v>45993</v>
      </c>
      <c r="G2164" t="s">
        <v>9442</v>
      </c>
      <c r="H2164" t="s">
        <v>67</v>
      </c>
      <c r="I2164" t="s">
        <v>5678</v>
      </c>
      <c r="J2164" t="s">
        <v>70</v>
      </c>
      <c r="K2164" t="s">
        <v>5728</v>
      </c>
      <c r="L2164" t="s">
        <v>5729</v>
      </c>
      <c r="M2164" t="s">
        <v>8138</v>
      </c>
    </row>
    <row r="2165" spans="1:13">
      <c r="A2165">
        <v>101132897</v>
      </c>
      <c r="B2165" t="s">
        <v>34</v>
      </c>
      <c r="C2165" t="s">
        <v>5990</v>
      </c>
      <c r="D2165" t="s">
        <v>226</v>
      </c>
      <c r="E2165" t="s">
        <v>226</v>
      </c>
      <c r="F2165" s="33">
        <v>45993</v>
      </c>
      <c r="G2165" t="s">
        <v>9443</v>
      </c>
      <c r="H2165" t="s">
        <v>6404</v>
      </c>
      <c r="I2165" t="s">
        <v>5678</v>
      </c>
      <c r="J2165" t="s">
        <v>136</v>
      </c>
      <c r="K2165" t="s">
        <v>5728</v>
      </c>
      <c r="L2165" t="s">
        <v>5729</v>
      </c>
      <c r="M2165" t="s">
        <v>5992</v>
      </c>
    </row>
    <row r="2166" spans="1:13">
      <c r="A2166">
        <v>101118176</v>
      </c>
      <c r="B2166" t="s">
        <v>5707</v>
      </c>
      <c r="C2166" t="s">
        <v>8183</v>
      </c>
      <c r="D2166" t="s">
        <v>220</v>
      </c>
      <c r="E2166" t="s">
        <v>220</v>
      </c>
      <c r="F2166" s="33">
        <v>45993</v>
      </c>
      <c r="G2166" t="s">
        <v>9444</v>
      </c>
      <c r="H2166" t="s">
        <v>5705</v>
      </c>
      <c r="I2166" t="s">
        <v>326</v>
      </c>
      <c r="J2166" t="s">
        <v>166</v>
      </c>
      <c r="K2166" t="s">
        <v>5700</v>
      </c>
      <c r="L2166" t="s">
        <v>5701</v>
      </c>
      <c r="M2166" t="s">
        <v>8185</v>
      </c>
    </row>
    <row r="2167" spans="1:13">
      <c r="A2167">
        <v>101114282</v>
      </c>
      <c r="B2167" t="s">
        <v>195</v>
      </c>
      <c r="C2167" t="s">
        <v>196</v>
      </c>
      <c r="D2167" t="s">
        <v>193</v>
      </c>
      <c r="E2167" t="s">
        <v>193</v>
      </c>
      <c r="F2167" s="33">
        <v>45993</v>
      </c>
      <c r="G2167" t="s">
        <v>9445</v>
      </c>
      <c r="H2167" t="s">
        <v>5705</v>
      </c>
      <c r="I2167" t="s">
        <v>326</v>
      </c>
      <c r="J2167" t="s">
        <v>192</v>
      </c>
      <c r="K2167" t="s">
        <v>5778</v>
      </c>
      <c r="L2167" t="s">
        <v>182</v>
      </c>
      <c r="M2167" t="s">
        <v>202</v>
      </c>
    </row>
    <row r="2168" spans="1:13">
      <c r="A2168">
        <v>101132924</v>
      </c>
      <c r="B2168" t="s">
        <v>7992</v>
      </c>
      <c r="C2168" t="s">
        <v>9446</v>
      </c>
      <c r="D2168" t="s">
        <v>193</v>
      </c>
      <c r="E2168" t="s">
        <v>265</v>
      </c>
      <c r="F2168" s="33">
        <v>45993</v>
      </c>
      <c r="G2168" t="s">
        <v>9447</v>
      </c>
      <c r="H2168" t="s">
        <v>8322</v>
      </c>
      <c r="I2168" t="s">
        <v>6348</v>
      </c>
      <c r="J2168" t="s">
        <v>192</v>
      </c>
      <c r="K2168" t="s">
        <v>5700</v>
      </c>
      <c r="L2168" t="s">
        <v>5723</v>
      </c>
      <c r="M2168" t="s">
        <v>9448</v>
      </c>
    </row>
    <row r="2169" spans="1:13">
      <c r="A2169">
        <v>101133458</v>
      </c>
      <c r="B2169" t="s">
        <v>34</v>
      </c>
      <c r="C2169" t="s">
        <v>9388</v>
      </c>
      <c r="D2169" t="s">
        <v>64</v>
      </c>
      <c r="E2169" t="s">
        <v>64</v>
      </c>
      <c r="F2169" s="33">
        <v>45993</v>
      </c>
      <c r="G2169" t="s">
        <v>9449</v>
      </c>
      <c r="H2169" t="s">
        <v>6404</v>
      </c>
      <c r="I2169" t="s">
        <v>5678</v>
      </c>
      <c r="J2169" t="s">
        <v>70</v>
      </c>
      <c r="K2169" t="s">
        <v>5728</v>
      </c>
      <c r="L2169" t="s">
        <v>5729</v>
      </c>
      <c r="M2169" t="s">
        <v>9390</v>
      </c>
    </row>
    <row r="2170" spans="1:13">
      <c r="A2170">
        <v>101134045</v>
      </c>
      <c r="B2170" t="s">
        <v>34</v>
      </c>
      <c r="C2170" t="s">
        <v>6730</v>
      </c>
      <c r="D2170" t="s">
        <v>119</v>
      </c>
      <c r="E2170" t="s">
        <v>39</v>
      </c>
      <c r="F2170" s="33">
        <v>45993</v>
      </c>
      <c r="G2170" t="s">
        <v>9450</v>
      </c>
      <c r="H2170" t="s">
        <v>5722</v>
      </c>
      <c r="I2170" t="s">
        <v>5678</v>
      </c>
      <c r="J2170" t="s">
        <v>46</v>
      </c>
      <c r="K2170" t="s">
        <v>5728</v>
      </c>
      <c r="L2170" t="s">
        <v>5729</v>
      </c>
      <c r="M2170" t="s">
        <v>6732</v>
      </c>
    </row>
    <row r="2171" spans="1:13">
      <c r="A2171">
        <v>101129339</v>
      </c>
      <c r="B2171" t="s">
        <v>73</v>
      </c>
      <c r="C2171" t="s">
        <v>7420</v>
      </c>
      <c r="D2171" t="s">
        <v>215</v>
      </c>
      <c r="E2171" t="s">
        <v>215</v>
      </c>
      <c r="F2171" s="33">
        <v>45993</v>
      </c>
      <c r="G2171" t="s">
        <v>9451</v>
      </c>
      <c r="H2171" t="s">
        <v>6220</v>
      </c>
      <c r="I2171" t="s">
        <v>353</v>
      </c>
      <c r="J2171" t="s">
        <v>247</v>
      </c>
      <c r="K2171" t="s">
        <v>5728</v>
      </c>
      <c r="L2171" t="s">
        <v>5729</v>
      </c>
      <c r="M2171" t="s">
        <v>7422</v>
      </c>
    </row>
    <row r="2172" spans="1:13">
      <c r="A2172">
        <v>101116369</v>
      </c>
      <c r="B2172" t="s">
        <v>204</v>
      </c>
      <c r="C2172" t="s">
        <v>5945</v>
      </c>
      <c r="D2172" t="s">
        <v>193</v>
      </c>
      <c r="E2172" t="s">
        <v>193</v>
      </c>
      <c r="F2172" s="33">
        <v>45993</v>
      </c>
      <c r="G2172" t="s">
        <v>9445</v>
      </c>
      <c r="H2172" t="s">
        <v>5705</v>
      </c>
      <c r="I2172" t="s">
        <v>326</v>
      </c>
      <c r="J2172" t="s">
        <v>192</v>
      </c>
      <c r="K2172" t="s">
        <v>5700</v>
      </c>
      <c r="L2172" t="s">
        <v>5701</v>
      </c>
      <c r="M2172" t="s">
        <v>5947</v>
      </c>
    </row>
    <row r="2173" spans="1:13">
      <c r="A2173">
        <v>101133996</v>
      </c>
      <c r="B2173" t="s">
        <v>34</v>
      </c>
      <c r="C2173" t="s">
        <v>7863</v>
      </c>
      <c r="D2173" t="s">
        <v>153</v>
      </c>
      <c r="E2173" t="s">
        <v>153</v>
      </c>
      <c r="F2173" s="33">
        <v>45993</v>
      </c>
      <c r="G2173" t="s">
        <v>9452</v>
      </c>
      <c r="H2173" t="s">
        <v>5969</v>
      </c>
      <c r="I2173" t="s">
        <v>5678</v>
      </c>
      <c r="J2173" t="s">
        <v>70</v>
      </c>
      <c r="K2173" t="s">
        <v>5738</v>
      </c>
      <c r="L2173" t="s">
        <v>5739</v>
      </c>
      <c r="M2173" t="s">
        <v>7865</v>
      </c>
    </row>
    <row r="2174" spans="1:13">
      <c r="A2174">
        <v>101134020</v>
      </c>
      <c r="B2174" t="s">
        <v>127</v>
      </c>
      <c r="C2174" t="s">
        <v>157</v>
      </c>
      <c r="D2174" t="s">
        <v>161</v>
      </c>
      <c r="E2174" t="s">
        <v>161</v>
      </c>
      <c r="F2174" s="33">
        <v>45993</v>
      </c>
      <c r="G2174" t="s">
        <v>9453</v>
      </c>
      <c r="H2174" t="s">
        <v>67</v>
      </c>
      <c r="I2174" t="s">
        <v>5678</v>
      </c>
      <c r="J2174" t="s">
        <v>166</v>
      </c>
      <c r="K2174" t="s">
        <v>5738</v>
      </c>
      <c r="L2174" t="s">
        <v>5739</v>
      </c>
      <c r="M2174" t="s">
        <v>165</v>
      </c>
    </row>
    <row r="2175" spans="1:13">
      <c r="A2175">
        <v>101119290</v>
      </c>
      <c r="B2175" t="s">
        <v>5935</v>
      </c>
      <c r="C2175" t="s">
        <v>8667</v>
      </c>
      <c r="D2175" t="s">
        <v>193</v>
      </c>
      <c r="E2175" t="s">
        <v>193</v>
      </c>
      <c r="F2175" s="33">
        <v>45993</v>
      </c>
      <c r="G2175" t="s">
        <v>9445</v>
      </c>
      <c r="H2175" t="s">
        <v>5705</v>
      </c>
      <c r="I2175" t="s">
        <v>326</v>
      </c>
      <c r="J2175" t="s">
        <v>192</v>
      </c>
      <c r="K2175" t="s">
        <v>5700</v>
      </c>
      <c r="L2175" t="s">
        <v>5701</v>
      </c>
      <c r="M2175" t="s">
        <v>8669</v>
      </c>
    </row>
    <row r="2176" spans="1:13">
      <c r="A2176">
        <v>101129342</v>
      </c>
      <c r="B2176" t="s">
        <v>73</v>
      </c>
      <c r="C2176" t="s">
        <v>9454</v>
      </c>
      <c r="D2176" t="s">
        <v>64</v>
      </c>
      <c r="E2176" t="s">
        <v>64</v>
      </c>
      <c r="F2176" s="33">
        <v>45993</v>
      </c>
      <c r="G2176" t="s">
        <v>9455</v>
      </c>
      <c r="H2176" t="s">
        <v>6220</v>
      </c>
      <c r="I2176" t="s">
        <v>353</v>
      </c>
      <c r="J2176" t="s">
        <v>70</v>
      </c>
      <c r="K2176" t="s">
        <v>5728</v>
      </c>
      <c r="L2176" t="s">
        <v>5729</v>
      </c>
      <c r="M2176" t="s">
        <v>9456</v>
      </c>
    </row>
    <row r="2177" spans="1:13">
      <c r="A2177">
        <v>101133849</v>
      </c>
      <c r="B2177" t="s">
        <v>9160</v>
      </c>
      <c r="C2177" t="s">
        <v>9457</v>
      </c>
      <c r="D2177" t="s">
        <v>131</v>
      </c>
      <c r="E2177" t="s">
        <v>131</v>
      </c>
      <c r="F2177" s="33">
        <v>45993</v>
      </c>
      <c r="G2177" t="s">
        <v>9458</v>
      </c>
      <c r="H2177" t="s">
        <v>6532</v>
      </c>
      <c r="I2177" t="s">
        <v>5678</v>
      </c>
      <c r="J2177" t="s">
        <v>136</v>
      </c>
      <c r="K2177" t="s">
        <v>5700</v>
      </c>
      <c r="L2177" t="s">
        <v>5701</v>
      </c>
      <c r="M2177" t="s">
        <v>9459</v>
      </c>
    </row>
    <row r="2178" spans="1:13">
      <c r="A2178">
        <v>101134013</v>
      </c>
      <c r="B2178" t="s">
        <v>5745</v>
      </c>
      <c r="C2178" t="s">
        <v>8281</v>
      </c>
      <c r="D2178" t="s">
        <v>221</v>
      </c>
      <c r="E2178" t="s">
        <v>221</v>
      </c>
      <c r="F2178" s="33">
        <v>45993</v>
      </c>
      <c r="G2178" t="s">
        <v>9460</v>
      </c>
      <c r="H2178" t="s">
        <v>67</v>
      </c>
      <c r="I2178" t="s">
        <v>5678</v>
      </c>
      <c r="J2178" t="s">
        <v>247</v>
      </c>
      <c r="K2178" t="s">
        <v>5836</v>
      </c>
      <c r="L2178" t="s">
        <v>5837</v>
      </c>
      <c r="M2178" t="s">
        <v>8283</v>
      </c>
    </row>
    <row r="2179" spans="1:13">
      <c r="A2179">
        <v>101129163</v>
      </c>
      <c r="B2179" t="s">
        <v>73</v>
      </c>
      <c r="C2179" t="s">
        <v>6218</v>
      </c>
      <c r="D2179" t="s">
        <v>64</v>
      </c>
      <c r="E2179" t="s">
        <v>64</v>
      </c>
      <c r="F2179" s="33">
        <v>45993</v>
      </c>
      <c r="G2179" t="s">
        <v>9461</v>
      </c>
      <c r="H2179" t="s">
        <v>6220</v>
      </c>
      <c r="I2179" t="s">
        <v>353</v>
      </c>
      <c r="J2179" t="s">
        <v>70</v>
      </c>
      <c r="K2179" t="s">
        <v>5728</v>
      </c>
      <c r="L2179" t="s">
        <v>5729</v>
      </c>
      <c r="M2179" t="s">
        <v>6221</v>
      </c>
    </row>
    <row r="2180" spans="1:13">
      <c r="A2180">
        <v>101133547</v>
      </c>
      <c r="B2180" t="s">
        <v>177</v>
      </c>
      <c r="C2180" t="s">
        <v>6356</v>
      </c>
      <c r="D2180" t="s">
        <v>161</v>
      </c>
      <c r="E2180" t="s">
        <v>161</v>
      </c>
      <c r="F2180" s="33">
        <v>45993</v>
      </c>
      <c r="G2180" t="s">
        <v>9462</v>
      </c>
      <c r="H2180" t="s">
        <v>8174</v>
      </c>
      <c r="I2180" t="s">
        <v>5678</v>
      </c>
      <c r="J2180" t="s">
        <v>166</v>
      </c>
      <c r="K2180" t="s">
        <v>5778</v>
      </c>
      <c r="L2180" t="s">
        <v>182</v>
      </c>
      <c r="M2180" t="s">
        <v>6358</v>
      </c>
    </row>
    <row r="2181" spans="1:13">
      <c r="A2181">
        <v>101133864</v>
      </c>
      <c r="B2181" t="s">
        <v>127</v>
      </c>
      <c r="C2181" t="s">
        <v>6500</v>
      </c>
      <c r="D2181" t="s">
        <v>131</v>
      </c>
      <c r="E2181" t="s">
        <v>238</v>
      </c>
      <c r="F2181" s="33">
        <v>45993</v>
      </c>
      <c r="G2181" t="s">
        <v>9463</v>
      </c>
      <c r="H2181" t="s">
        <v>5805</v>
      </c>
      <c r="I2181" t="s">
        <v>5678</v>
      </c>
      <c r="J2181" t="s">
        <v>136</v>
      </c>
      <c r="K2181" t="s">
        <v>5738</v>
      </c>
      <c r="L2181" t="s">
        <v>5739</v>
      </c>
      <c r="M2181" t="s">
        <v>6502</v>
      </c>
    </row>
    <row r="2182" spans="1:13">
      <c r="A2182">
        <v>101134041</v>
      </c>
      <c r="B2182" t="s">
        <v>5707</v>
      </c>
      <c r="C2182" t="s">
        <v>8183</v>
      </c>
      <c r="D2182" t="s">
        <v>220</v>
      </c>
      <c r="E2182" t="s">
        <v>220</v>
      </c>
      <c r="F2182" s="33">
        <v>45993</v>
      </c>
      <c r="G2182" t="s">
        <v>9464</v>
      </c>
      <c r="H2182" t="s">
        <v>5799</v>
      </c>
      <c r="I2182" t="s">
        <v>5678</v>
      </c>
      <c r="J2182" t="s">
        <v>166</v>
      </c>
      <c r="K2182" t="s">
        <v>5700</v>
      </c>
      <c r="L2182" t="s">
        <v>5701</v>
      </c>
      <c r="M2182" t="s">
        <v>8185</v>
      </c>
    </row>
    <row r="2183" spans="1:13">
      <c r="A2183">
        <v>101090601</v>
      </c>
      <c r="B2183" t="s">
        <v>73</v>
      </c>
      <c r="C2183" t="s">
        <v>9465</v>
      </c>
      <c r="D2183" t="s">
        <v>215</v>
      </c>
      <c r="E2183" t="s">
        <v>215</v>
      </c>
      <c r="F2183" s="33">
        <v>45992</v>
      </c>
      <c r="G2183" t="s">
        <v>9466</v>
      </c>
      <c r="H2183" t="s">
        <v>55</v>
      </c>
      <c r="I2183" t="s">
        <v>353</v>
      </c>
      <c r="J2183" t="s">
        <v>247</v>
      </c>
      <c r="K2183" t="s">
        <v>5748</v>
      </c>
      <c r="L2183" t="s">
        <v>5773</v>
      </c>
      <c r="M2183" t="s">
        <v>9467</v>
      </c>
    </row>
    <row r="2184" spans="1:13">
      <c r="A2184">
        <v>101082961</v>
      </c>
      <c r="B2184" t="s">
        <v>73</v>
      </c>
      <c r="C2184" t="s">
        <v>9465</v>
      </c>
      <c r="D2184" t="s">
        <v>215</v>
      </c>
      <c r="E2184" t="s">
        <v>215</v>
      </c>
      <c r="F2184" s="33">
        <v>45992</v>
      </c>
      <c r="G2184" t="s">
        <v>9468</v>
      </c>
      <c r="H2184" t="s">
        <v>5737</v>
      </c>
      <c r="I2184" t="s">
        <v>326</v>
      </c>
      <c r="J2184" t="s">
        <v>247</v>
      </c>
      <c r="K2184" t="s">
        <v>5748</v>
      </c>
      <c r="L2184" t="s">
        <v>5773</v>
      </c>
      <c r="M2184" t="s">
        <v>9467</v>
      </c>
    </row>
    <row r="2185" spans="1:13">
      <c r="A2185">
        <v>101132422</v>
      </c>
      <c r="B2185" t="s">
        <v>34</v>
      </c>
      <c r="C2185" t="s">
        <v>9469</v>
      </c>
      <c r="D2185" t="s">
        <v>39</v>
      </c>
      <c r="E2185" t="s">
        <v>119</v>
      </c>
      <c r="F2185" s="33">
        <v>45992</v>
      </c>
      <c r="G2185" t="s">
        <v>9470</v>
      </c>
      <c r="H2185" t="s">
        <v>6918</v>
      </c>
      <c r="I2185" t="s">
        <v>5678</v>
      </c>
      <c r="J2185" t="s">
        <v>46</v>
      </c>
      <c r="K2185" t="s">
        <v>5738</v>
      </c>
      <c r="L2185" t="s">
        <v>5739</v>
      </c>
      <c r="M2185" t="s">
        <v>9471</v>
      </c>
    </row>
    <row r="2186" spans="1:13">
      <c r="A2186">
        <v>101133353</v>
      </c>
      <c r="B2186" t="s">
        <v>73</v>
      </c>
      <c r="C2186" t="s">
        <v>7476</v>
      </c>
      <c r="D2186" t="s">
        <v>265</v>
      </c>
      <c r="E2186" t="s">
        <v>265</v>
      </c>
      <c r="F2186" s="33">
        <v>45992</v>
      </c>
      <c r="G2186" t="s">
        <v>9472</v>
      </c>
      <c r="H2186" t="s">
        <v>5727</v>
      </c>
      <c r="I2186" t="s">
        <v>5678</v>
      </c>
      <c r="J2186" t="s">
        <v>192</v>
      </c>
      <c r="K2186" t="s">
        <v>5748</v>
      </c>
      <c r="L2186" t="s">
        <v>5749</v>
      </c>
      <c r="M2186" t="s">
        <v>7477</v>
      </c>
    </row>
    <row r="2187" spans="1:13">
      <c r="A2187">
        <v>101133429</v>
      </c>
      <c r="B2187" t="s">
        <v>73</v>
      </c>
      <c r="C2187" t="s">
        <v>9473</v>
      </c>
      <c r="D2187" t="s">
        <v>220</v>
      </c>
      <c r="E2187" t="s">
        <v>220</v>
      </c>
      <c r="F2187" s="33">
        <v>45992</v>
      </c>
      <c r="G2187" t="s">
        <v>9474</v>
      </c>
      <c r="H2187" t="s">
        <v>67</v>
      </c>
      <c r="I2187" t="s">
        <v>5678</v>
      </c>
      <c r="J2187" t="s">
        <v>166</v>
      </c>
      <c r="K2187" t="s">
        <v>5748</v>
      </c>
      <c r="L2187" t="s">
        <v>5773</v>
      </c>
      <c r="M2187" t="s">
        <v>9475</v>
      </c>
    </row>
    <row r="2188" spans="1:13">
      <c r="A2188">
        <v>101116367</v>
      </c>
      <c r="B2188" t="s">
        <v>204</v>
      </c>
      <c r="C2188" t="s">
        <v>9476</v>
      </c>
      <c r="D2188" t="s">
        <v>193</v>
      </c>
      <c r="E2188" t="s">
        <v>193</v>
      </c>
      <c r="F2188" s="33">
        <v>45992</v>
      </c>
      <c r="G2188" t="s">
        <v>9477</v>
      </c>
      <c r="H2188" t="s">
        <v>5705</v>
      </c>
      <c r="I2188" t="s">
        <v>326</v>
      </c>
      <c r="J2188" t="s">
        <v>192</v>
      </c>
      <c r="K2188" t="s">
        <v>5700</v>
      </c>
      <c r="L2188" t="s">
        <v>5701</v>
      </c>
      <c r="M2188" t="s">
        <v>9478</v>
      </c>
    </row>
    <row r="2189" spans="1:13">
      <c r="A2189">
        <v>101132976</v>
      </c>
      <c r="B2189" t="s">
        <v>127</v>
      </c>
      <c r="C2189" t="s">
        <v>6595</v>
      </c>
      <c r="D2189" t="s">
        <v>215</v>
      </c>
      <c r="E2189" t="s">
        <v>215</v>
      </c>
      <c r="F2189" s="33">
        <v>45992</v>
      </c>
      <c r="G2189" t="s">
        <v>9479</v>
      </c>
      <c r="H2189" t="s">
        <v>6076</v>
      </c>
      <c r="I2189" t="s">
        <v>5678</v>
      </c>
      <c r="J2189" t="s">
        <v>247</v>
      </c>
      <c r="K2189" t="s">
        <v>5748</v>
      </c>
      <c r="L2189" t="s">
        <v>5749</v>
      </c>
      <c r="M2189" t="s">
        <v>6597</v>
      </c>
    </row>
    <row r="2190" spans="1:13">
      <c r="A2190">
        <v>101132901</v>
      </c>
      <c r="B2190" t="s">
        <v>34</v>
      </c>
      <c r="C2190" t="s">
        <v>6187</v>
      </c>
      <c r="D2190" t="s">
        <v>64</v>
      </c>
      <c r="E2190" t="s">
        <v>64</v>
      </c>
      <c r="F2190" s="33">
        <v>45992</v>
      </c>
      <c r="G2190" t="s">
        <v>9480</v>
      </c>
      <c r="H2190" t="s">
        <v>6404</v>
      </c>
      <c r="I2190" t="s">
        <v>353</v>
      </c>
      <c r="J2190" t="s">
        <v>70</v>
      </c>
      <c r="K2190" t="s">
        <v>5738</v>
      </c>
      <c r="L2190" t="s">
        <v>5739</v>
      </c>
      <c r="M2190" t="s">
        <v>6189</v>
      </c>
    </row>
    <row r="2191" spans="1:13">
      <c r="A2191">
        <v>101133831</v>
      </c>
      <c r="B2191" t="s">
        <v>5745</v>
      </c>
      <c r="C2191" t="s">
        <v>6210</v>
      </c>
      <c r="D2191" t="s">
        <v>221</v>
      </c>
      <c r="E2191" t="s">
        <v>221</v>
      </c>
      <c r="F2191" s="33">
        <v>45992</v>
      </c>
      <c r="G2191" t="s">
        <v>9481</v>
      </c>
      <c r="H2191" t="s">
        <v>5727</v>
      </c>
      <c r="I2191" t="s">
        <v>5678</v>
      </c>
      <c r="J2191" t="s">
        <v>247</v>
      </c>
      <c r="K2191" t="s">
        <v>5748</v>
      </c>
      <c r="L2191" t="s">
        <v>5749</v>
      </c>
      <c r="M2191" t="s">
        <v>6212</v>
      </c>
    </row>
    <row r="2192" spans="1:13">
      <c r="A2192">
        <v>101112914</v>
      </c>
      <c r="B2192" t="s">
        <v>34</v>
      </c>
      <c r="C2192" t="s">
        <v>9482</v>
      </c>
      <c r="D2192" t="s">
        <v>99</v>
      </c>
      <c r="E2192" t="s">
        <v>99</v>
      </c>
      <c r="F2192" s="33">
        <v>45992</v>
      </c>
      <c r="G2192" t="s">
        <v>9483</v>
      </c>
      <c r="H2192" t="s">
        <v>5737</v>
      </c>
      <c r="I2192" t="s">
        <v>326</v>
      </c>
      <c r="J2192" t="s">
        <v>46</v>
      </c>
      <c r="K2192" t="s">
        <v>5738</v>
      </c>
      <c r="L2192" t="s">
        <v>5739</v>
      </c>
      <c r="M2192" t="s">
        <v>9484</v>
      </c>
    </row>
    <row r="2193" spans="1:13">
      <c r="A2193">
        <v>101129279</v>
      </c>
      <c r="B2193" t="s">
        <v>73</v>
      </c>
      <c r="C2193" t="s">
        <v>6576</v>
      </c>
      <c r="D2193" t="s">
        <v>153</v>
      </c>
      <c r="E2193" t="s">
        <v>153</v>
      </c>
      <c r="F2193" s="33">
        <v>45992</v>
      </c>
      <c r="G2193" t="s">
        <v>9485</v>
      </c>
      <c r="H2193" t="s">
        <v>6220</v>
      </c>
      <c r="I2193" t="s">
        <v>353</v>
      </c>
      <c r="J2193" t="s">
        <v>70</v>
      </c>
      <c r="K2193" t="s">
        <v>5728</v>
      </c>
      <c r="L2193" t="s">
        <v>5729</v>
      </c>
      <c r="M2193" t="s">
        <v>6578</v>
      </c>
    </row>
    <row r="2194" spans="1:13">
      <c r="A2194">
        <v>101117704</v>
      </c>
      <c r="B2194" t="s">
        <v>5782</v>
      </c>
      <c r="C2194" t="s">
        <v>9486</v>
      </c>
      <c r="D2194" t="s">
        <v>220</v>
      </c>
      <c r="E2194" t="s">
        <v>220</v>
      </c>
      <c r="F2194" s="33">
        <v>45992</v>
      </c>
      <c r="G2194" t="s">
        <v>9487</v>
      </c>
      <c r="H2194" t="s">
        <v>5705</v>
      </c>
      <c r="I2194" t="s">
        <v>326</v>
      </c>
      <c r="J2194" t="s">
        <v>166</v>
      </c>
      <c r="K2194" t="s">
        <v>5700</v>
      </c>
      <c r="L2194" t="s">
        <v>5723</v>
      </c>
      <c r="M2194" t="s">
        <v>9488</v>
      </c>
    </row>
    <row r="2195" spans="1:13">
      <c r="A2195">
        <v>101133444</v>
      </c>
      <c r="B2195" t="s">
        <v>6423</v>
      </c>
      <c r="C2195" t="s">
        <v>6424</v>
      </c>
      <c r="D2195" t="s">
        <v>86</v>
      </c>
      <c r="E2195" t="s">
        <v>86</v>
      </c>
      <c r="F2195" s="33">
        <v>45992</v>
      </c>
      <c r="G2195" t="s">
        <v>9489</v>
      </c>
      <c r="H2195" t="s">
        <v>6918</v>
      </c>
      <c r="I2195" t="s">
        <v>5678</v>
      </c>
      <c r="J2195" t="s">
        <v>46</v>
      </c>
      <c r="K2195" t="s">
        <v>5711</v>
      </c>
      <c r="L2195" t="s">
        <v>5711</v>
      </c>
      <c r="M2195" t="s">
        <v>6425</v>
      </c>
    </row>
    <row r="2196" spans="1:13">
      <c r="A2196">
        <v>101129346</v>
      </c>
      <c r="B2196" t="s">
        <v>73</v>
      </c>
      <c r="C2196" t="s">
        <v>5878</v>
      </c>
      <c r="D2196" t="s">
        <v>119</v>
      </c>
      <c r="E2196" t="s">
        <v>39</v>
      </c>
      <c r="F2196" s="33">
        <v>45992</v>
      </c>
      <c r="G2196" t="s">
        <v>9490</v>
      </c>
      <c r="H2196" t="s">
        <v>6220</v>
      </c>
      <c r="I2196" t="s">
        <v>353</v>
      </c>
      <c r="J2196" t="s">
        <v>46</v>
      </c>
      <c r="K2196" t="s">
        <v>5728</v>
      </c>
      <c r="L2196" t="s">
        <v>5729</v>
      </c>
      <c r="M2196" t="s">
        <v>5879</v>
      </c>
    </row>
    <row r="2197" spans="1:13">
      <c r="A2197">
        <v>101132920</v>
      </c>
      <c r="B2197" t="s">
        <v>34</v>
      </c>
      <c r="C2197" t="s">
        <v>8771</v>
      </c>
      <c r="D2197" t="s">
        <v>104</v>
      </c>
      <c r="E2197" t="s">
        <v>104</v>
      </c>
      <c r="F2197" s="33">
        <v>45992</v>
      </c>
      <c r="G2197" t="s">
        <v>9491</v>
      </c>
      <c r="H2197" t="s">
        <v>6404</v>
      </c>
      <c r="I2197" t="s">
        <v>5678</v>
      </c>
      <c r="J2197" t="s">
        <v>70</v>
      </c>
      <c r="K2197" t="s">
        <v>5738</v>
      </c>
      <c r="L2197" t="s">
        <v>5739</v>
      </c>
      <c r="M2197" t="s">
        <v>8773</v>
      </c>
    </row>
    <row r="2198" spans="1:13">
      <c r="A2198">
        <v>101133469</v>
      </c>
      <c r="B2198" t="s">
        <v>6270</v>
      </c>
      <c r="C2198" t="s">
        <v>7451</v>
      </c>
      <c r="D2198" t="s">
        <v>86</v>
      </c>
      <c r="E2198" t="s">
        <v>119</v>
      </c>
      <c r="F2198" s="33">
        <v>45991</v>
      </c>
      <c r="G2198" t="s">
        <v>9492</v>
      </c>
      <c r="H2198" t="s">
        <v>5737</v>
      </c>
      <c r="I2198" t="s">
        <v>5678</v>
      </c>
      <c r="J2198" t="s">
        <v>46</v>
      </c>
      <c r="K2198" t="s">
        <v>5800</v>
      </c>
      <c r="L2198" t="s">
        <v>5801</v>
      </c>
      <c r="M2198" t="s">
        <v>7452</v>
      </c>
    </row>
    <row r="2199" spans="1:13">
      <c r="A2199">
        <v>101132893</v>
      </c>
      <c r="B2199" t="s">
        <v>7145</v>
      </c>
      <c r="C2199" t="s">
        <v>7146</v>
      </c>
      <c r="D2199" t="s">
        <v>86</v>
      </c>
      <c r="E2199" t="s">
        <v>86</v>
      </c>
      <c r="F2199" s="33">
        <v>45990</v>
      </c>
      <c r="G2199" t="s">
        <v>9493</v>
      </c>
      <c r="H2199" t="s">
        <v>5699</v>
      </c>
      <c r="I2199" t="s">
        <v>5678</v>
      </c>
      <c r="J2199" t="s">
        <v>46</v>
      </c>
      <c r="K2199" t="s">
        <v>5711</v>
      </c>
      <c r="L2199" t="s">
        <v>5711</v>
      </c>
      <c r="M2199" t="s">
        <v>7148</v>
      </c>
    </row>
    <row r="2200" spans="1:13">
      <c r="A2200">
        <v>101132902</v>
      </c>
      <c r="B2200" t="s">
        <v>34</v>
      </c>
      <c r="C2200" t="s">
        <v>8227</v>
      </c>
      <c r="D2200" t="s">
        <v>131</v>
      </c>
      <c r="E2200" t="s">
        <v>131</v>
      </c>
      <c r="F2200" s="33">
        <v>45990</v>
      </c>
      <c r="G2200" t="s">
        <v>9494</v>
      </c>
      <c r="H2200" t="s">
        <v>6404</v>
      </c>
      <c r="I2200" t="s">
        <v>353</v>
      </c>
      <c r="J2200" t="s">
        <v>136</v>
      </c>
      <c r="K2200" t="s">
        <v>5728</v>
      </c>
      <c r="L2200" t="s">
        <v>5729</v>
      </c>
      <c r="M2200" t="s">
        <v>8230</v>
      </c>
    </row>
    <row r="2201" spans="1:13">
      <c r="A2201">
        <v>101133276</v>
      </c>
      <c r="B2201" t="s">
        <v>73</v>
      </c>
      <c r="C2201" t="s">
        <v>8300</v>
      </c>
      <c r="D2201" t="s">
        <v>161</v>
      </c>
      <c r="E2201" t="s">
        <v>161</v>
      </c>
      <c r="F2201" s="33">
        <v>45990</v>
      </c>
      <c r="G2201" t="s">
        <v>9495</v>
      </c>
      <c r="H2201" t="s">
        <v>67</v>
      </c>
      <c r="I2201" t="s">
        <v>5678</v>
      </c>
      <c r="J2201" t="s">
        <v>166</v>
      </c>
      <c r="K2201" t="s">
        <v>5748</v>
      </c>
      <c r="L2201" t="s">
        <v>5773</v>
      </c>
      <c r="M2201" t="s">
        <v>8302</v>
      </c>
    </row>
    <row r="2202" spans="1:13">
      <c r="A2202">
        <v>101133255</v>
      </c>
      <c r="B2202" t="s">
        <v>34</v>
      </c>
      <c r="C2202" t="s">
        <v>387</v>
      </c>
      <c r="D2202" t="s">
        <v>238</v>
      </c>
      <c r="E2202" t="s">
        <v>238</v>
      </c>
      <c r="F2202" s="33">
        <v>45990</v>
      </c>
      <c r="G2202" t="s">
        <v>9496</v>
      </c>
      <c r="H2202" t="s">
        <v>6404</v>
      </c>
      <c r="I2202" t="s">
        <v>5678</v>
      </c>
      <c r="J2202" t="s">
        <v>136</v>
      </c>
      <c r="K2202" t="s">
        <v>5728</v>
      </c>
      <c r="L2202" t="s">
        <v>5729</v>
      </c>
      <c r="M2202" t="s">
        <v>6084</v>
      </c>
    </row>
    <row r="2203" spans="1:13">
      <c r="A2203">
        <v>101129307</v>
      </c>
      <c r="B2203" t="s">
        <v>73</v>
      </c>
      <c r="C2203" t="s">
        <v>6389</v>
      </c>
      <c r="D2203" t="s">
        <v>215</v>
      </c>
      <c r="E2203" t="s">
        <v>215</v>
      </c>
      <c r="F2203" s="33">
        <v>45990</v>
      </c>
      <c r="G2203" t="s">
        <v>9497</v>
      </c>
      <c r="H2203" t="s">
        <v>6220</v>
      </c>
      <c r="I2203" t="s">
        <v>353</v>
      </c>
      <c r="J2203" t="s">
        <v>247</v>
      </c>
      <c r="K2203" t="s">
        <v>5728</v>
      </c>
      <c r="L2203" t="s">
        <v>5729</v>
      </c>
      <c r="M2203" t="s">
        <v>6391</v>
      </c>
    </row>
    <row r="2204" spans="1:13">
      <c r="A2204">
        <v>101132907</v>
      </c>
      <c r="B2204" t="s">
        <v>34</v>
      </c>
      <c r="C2204" t="s">
        <v>6671</v>
      </c>
      <c r="D2204" t="s">
        <v>131</v>
      </c>
      <c r="E2204" t="s">
        <v>131</v>
      </c>
      <c r="F2204" s="33">
        <v>45990</v>
      </c>
      <c r="G2204" t="s">
        <v>9498</v>
      </c>
      <c r="H2204" t="s">
        <v>6404</v>
      </c>
      <c r="I2204" t="s">
        <v>353</v>
      </c>
      <c r="J2204" t="s">
        <v>136</v>
      </c>
      <c r="K2204" t="s">
        <v>5728</v>
      </c>
      <c r="L2204" t="s">
        <v>5729</v>
      </c>
      <c r="M2204" t="s">
        <v>6673</v>
      </c>
    </row>
    <row r="2205" spans="1:13">
      <c r="A2205">
        <v>101132906</v>
      </c>
      <c r="B2205" t="s">
        <v>34</v>
      </c>
      <c r="C2205" t="s">
        <v>8920</v>
      </c>
      <c r="D2205" t="s">
        <v>131</v>
      </c>
      <c r="E2205" t="s">
        <v>131</v>
      </c>
      <c r="F2205" s="33">
        <v>45990</v>
      </c>
      <c r="G2205" t="s">
        <v>9499</v>
      </c>
      <c r="H2205" t="s">
        <v>6404</v>
      </c>
      <c r="I2205" t="s">
        <v>353</v>
      </c>
      <c r="J2205" t="s">
        <v>136</v>
      </c>
      <c r="K2205" t="s">
        <v>5728</v>
      </c>
      <c r="L2205" t="s">
        <v>5729</v>
      </c>
      <c r="M2205" t="s">
        <v>8922</v>
      </c>
    </row>
    <row r="2206" spans="1:13">
      <c r="A2206">
        <v>101131617</v>
      </c>
      <c r="B2206" t="s">
        <v>82</v>
      </c>
      <c r="C2206" t="s">
        <v>6414</v>
      </c>
      <c r="D2206" t="s">
        <v>193</v>
      </c>
      <c r="E2206" t="s">
        <v>193</v>
      </c>
      <c r="F2206" s="33">
        <v>45990</v>
      </c>
      <c r="G2206" t="s">
        <v>9500</v>
      </c>
      <c r="H2206" t="s">
        <v>6103</v>
      </c>
      <c r="I2206" t="s">
        <v>5678</v>
      </c>
      <c r="J2206" t="s">
        <v>192</v>
      </c>
      <c r="K2206" t="s">
        <v>5711</v>
      </c>
      <c r="L2206" t="s">
        <v>5711</v>
      </c>
      <c r="M2206" t="s">
        <v>6416</v>
      </c>
    </row>
    <row r="2207" spans="1:13">
      <c r="A2207">
        <v>101129187</v>
      </c>
      <c r="B2207" t="s">
        <v>73</v>
      </c>
      <c r="C2207" t="s">
        <v>6790</v>
      </c>
      <c r="D2207" t="s">
        <v>64</v>
      </c>
      <c r="E2207" t="s">
        <v>64</v>
      </c>
      <c r="F2207" s="33">
        <v>45990</v>
      </c>
      <c r="G2207" t="s">
        <v>9501</v>
      </c>
      <c r="H2207" t="s">
        <v>6220</v>
      </c>
      <c r="I2207" t="s">
        <v>353</v>
      </c>
      <c r="J2207" t="s">
        <v>70</v>
      </c>
      <c r="K2207" t="s">
        <v>5728</v>
      </c>
      <c r="L2207" t="s">
        <v>5729</v>
      </c>
      <c r="M2207" t="s">
        <v>6792</v>
      </c>
    </row>
    <row r="2208" spans="1:13">
      <c r="A2208">
        <v>101133009</v>
      </c>
      <c r="B2208" t="s">
        <v>34</v>
      </c>
      <c r="C2208" t="s">
        <v>6657</v>
      </c>
      <c r="D2208" t="s">
        <v>99</v>
      </c>
      <c r="E2208" t="s">
        <v>99</v>
      </c>
      <c r="F2208" s="33">
        <v>45990</v>
      </c>
      <c r="G2208" t="s">
        <v>9502</v>
      </c>
      <c r="H2208" t="s">
        <v>67</v>
      </c>
      <c r="I2208" t="s">
        <v>5678</v>
      </c>
      <c r="J2208" t="s">
        <v>46</v>
      </c>
      <c r="K2208" t="s">
        <v>5728</v>
      </c>
      <c r="L2208" t="s">
        <v>5729</v>
      </c>
      <c r="M2208" t="s">
        <v>6658</v>
      </c>
    </row>
    <row r="2209" spans="1:13">
      <c r="A2209">
        <v>101082057</v>
      </c>
      <c r="B2209" t="s">
        <v>73</v>
      </c>
      <c r="C2209" t="s">
        <v>6038</v>
      </c>
      <c r="D2209" t="s">
        <v>220</v>
      </c>
      <c r="E2209" t="s">
        <v>220</v>
      </c>
      <c r="F2209" s="33">
        <v>45990</v>
      </c>
      <c r="G2209" t="s">
        <v>9503</v>
      </c>
      <c r="H2209" t="s">
        <v>5737</v>
      </c>
      <c r="I2209" t="s">
        <v>326</v>
      </c>
      <c r="J2209" t="s">
        <v>166</v>
      </c>
      <c r="K2209" t="s">
        <v>5748</v>
      </c>
      <c r="L2209" t="s">
        <v>5773</v>
      </c>
      <c r="M2209" t="s">
        <v>6040</v>
      </c>
    </row>
    <row r="2210" spans="1:13">
      <c r="A2210">
        <v>101132555</v>
      </c>
      <c r="B2210" t="s">
        <v>127</v>
      </c>
      <c r="C2210" t="s">
        <v>9504</v>
      </c>
      <c r="D2210" t="s">
        <v>265</v>
      </c>
      <c r="E2210" t="s">
        <v>265</v>
      </c>
      <c r="F2210" s="33">
        <v>45990</v>
      </c>
      <c r="G2210" t="s">
        <v>9505</v>
      </c>
      <c r="H2210" t="s">
        <v>6537</v>
      </c>
      <c r="I2210" t="s">
        <v>353</v>
      </c>
      <c r="J2210" t="s">
        <v>192</v>
      </c>
      <c r="K2210" t="s">
        <v>5748</v>
      </c>
      <c r="L2210" t="s">
        <v>5773</v>
      </c>
      <c r="M2210" t="s">
        <v>9506</v>
      </c>
    </row>
    <row r="2211" spans="1:13">
      <c r="A2211">
        <v>101082060</v>
      </c>
      <c r="B2211" t="s">
        <v>73</v>
      </c>
      <c r="C2211" t="s">
        <v>7363</v>
      </c>
      <c r="D2211" t="s">
        <v>220</v>
      </c>
      <c r="E2211" t="s">
        <v>220</v>
      </c>
      <c r="F2211" s="33">
        <v>45990</v>
      </c>
      <c r="G2211" t="s">
        <v>9503</v>
      </c>
      <c r="H2211" t="s">
        <v>5737</v>
      </c>
      <c r="I2211" t="s">
        <v>326</v>
      </c>
      <c r="J2211" t="s">
        <v>166</v>
      </c>
      <c r="K2211" t="s">
        <v>5748</v>
      </c>
      <c r="L2211" t="s">
        <v>5773</v>
      </c>
      <c r="M2211" t="s">
        <v>7365</v>
      </c>
    </row>
    <row r="2212" spans="1:13">
      <c r="A2212">
        <v>101129346</v>
      </c>
      <c r="B2212" t="s">
        <v>73</v>
      </c>
      <c r="C2212" t="s">
        <v>5878</v>
      </c>
      <c r="D2212" t="s">
        <v>119</v>
      </c>
      <c r="E2212" t="s">
        <v>39</v>
      </c>
      <c r="F2212" s="33">
        <v>45990</v>
      </c>
      <c r="G2212" t="s">
        <v>9507</v>
      </c>
      <c r="H2212" t="s">
        <v>6220</v>
      </c>
      <c r="I2212" t="s">
        <v>353</v>
      </c>
      <c r="J2212" t="s">
        <v>46</v>
      </c>
      <c r="K2212" t="s">
        <v>5728</v>
      </c>
      <c r="L2212" t="s">
        <v>5729</v>
      </c>
      <c r="M2212" t="s">
        <v>5879</v>
      </c>
    </row>
    <row r="2213" spans="1:13">
      <c r="A2213">
        <v>101118818</v>
      </c>
      <c r="B2213" t="s">
        <v>6641</v>
      </c>
      <c r="C2213" t="s">
        <v>6642</v>
      </c>
      <c r="D2213" t="s">
        <v>265</v>
      </c>
      <c r="E2213" t="s">
        <v>265</v>
      </c>
      <c r="F2213" s="33">
        <v>45990</v>
      </c>
      <c r="G2213" t="s">
        <v>9508</v>
      </c>
      <c r="H2213" t="s">
        <v>5705</v>
      </c>
      <c r="I2213" t="s">
        <v>326</v>
      </c>
      <c r="J2213" t="s">
        <v>192</v>
      </c>
      <c r="K2213" t="s">
        <v>5700</v>
      </c>
      <c r="L2213" t="s">
        <v>5733</v>
      </c>
      <c r="M2213" t="s">
        <v>6644</v>
      </c>
    </row>
    <row r="2214" spans="1:13">
      <c r="A2214">
        <v>101133343</v>
      </c>
      <c r="B2214" t="s">
        <v>127</v>
      </c>
      <c r="C2214" t="s">
        <v>6256</v>
      </c>
      <c r="D2214" t="s">
        <v>119</v>
      </c>
      <c r="E2214" t="s">
        <v>39</v>
      </c>
      <c r="F2214" s="33">
        <v>45990</v>
      </c>
      <c r="G2214" t="s">
        <v>9509</v>
      </c>
      <c r="H2214" t="s">
        <v>67</v>
      </c>
      <c r="I2214" t="s">
        <v>5678</v>
      </c>
      <c r="J2214" t="s">
        <v>46</v>
      </c>
      <c r="K2214" t="s">
        <v>5748</v>
      </c>
      <c r="L2214" t="s">
        <v>5773</v>
      </c>
      <c r="M2214" t="s">
        <v>6258</v>
      </c>
    </row>
    <row r="2215" spans="1:13">
      <c r="A2215">
        <v>101129254</v>
      </c>
      <c r="B2215" t="s">
        <v>73</v>
      </c>
      <c r="C2215" t="s">
        <v>283</v>
      </c>
      <c r="D2215" t="s">
        <v>215</v>
      </c>
      <c r="E2215" t="s">
        <v>215</v>
      </c>
      <c r="F2215" s="33">
        <v>45990</v>
      </c>
      <c r="G2215" t="s">
        <v>9497</v>
      </c>
      <c r="H2215" t="s">
        <v>6220</v>
      </c>
      <c r="I2215" t="s">
        <v>353</v>
      </c>
      <c r="J2215" t="s">
        <v>247</v>
      </c>
      <c r="K2215" t="s">
        <v>5728</v>
      </c>
      <c r="L2215" t="s">
        <v>5729</v>
      </c>
      <c r="M2215" t="s">
        <v>8619</v>
      </c>
    </row>
    <row r="2216" spans="1:13">
      <c r="A2216">
        <v>101133534</v>
      </c>
      <c r="B2216" t="s">
        <v>6423</v>
      </c>
      <c r="C2216" t="s">
        <v>7803</v>
      </c>
      <c r="D2216" t="s">
        <v>86</v>
      </c>
      <c r="E2216" t="s">
        <v>119</v>
      </c>
      <c r="F2216" s="33">
        <v>45990</v>
      </c>
      <c r="G2216" t="s">
        <v>9510</v>
      </c>
      <c r="I2216" t="s">
        <v>5678</v>
      </c>
      <c r="J2216" t="s">
        <v>46</v>
      </c>
      <c r="K2216" t="s">
        <v>5700</v>
      </c>
      <c r="L2216" t="s">
        <v>5701</v>
      </c>
      <c r="M2216" t="s">
        <v>7805</v>
      </c>
    </row>
    <row r="2217" spans="1:13">
      <c r="A2217">
        <v>101133301</v>
      </c>
      <c r="B2217" t="s">
        <v>204</v>
      </c>
      <c r="C2217" t="s">
        <v>8366</v>
      </c>
      <c r="D2217" t="s">
        <v>220</v>
      </c>
      <c r="E2217" t="s">
        <v>220</v>
      </c>
      <c r="F2217" s="33">
        <v>45990</v>
      </c>
      <c r="G2217" t="s">
        <v>9511</v>
      </c>
      <c r="H2217" t="s">
        <v>5877</v>
      </c>
      <c r="I2217" t="s">
        <v>5678</v>
      </c>
      <c r="J2217" t="s">
        <v>166</v>
      </c>
      <c r="K2217" t="s">
        <v>5700</v>
      </c>
      <c r="L2217" t="s">
        <v>5723</v>
      </c>
      <c r="M2217" t="s">
        <v>8368</v>
      </c>
    </row>
    <row r="2218" spans="1:13">
      <c r="A2218">
        <v>101133372</v>
      </c>
      <c r="B2218" t="s">
        <v>9512</v>
      </c>
      <c r="C2218" t="s">
        <v>9513</v>
      </c>
      <c r="D2218" t="s">
        <v>86</v>
      </c>
      <c r="E2218" t="s">
        <v>86</v>
      </c>
      <c r="F2218" s="33">
        <v>45990</v>
      </c>
      <c r="G2218" t="s">
        <v>9514</v>
      </c>
      <c r="H2218" t="s">
        <v>5794</v>
      </c>
      <c r="I2218" t="s">
        <v>5678</v>
      </c>
      <c r="J2218" t="s">
        <v>46</v>
      </c>
      <c r="K2218" t="s">
        <v>5778</v>
      </c>
      <c r="L2218" t="s">
        <v>6192</v>
      </c>
      <c r="M2218" t="s">
        <v>9515</v>
      </c>
    </row>
    <row r="2219" spans="1:13">
      <c r="A2219">
        <v>101132969</v>
      </c>
      <c r="B2219" t="s">
        <v>34</v>
      </c>
      <c r="C2219" t="s">
        <v>6770</v>
      </c>
      <c r="D2219" t="s">
        <v>119</v>
      </c>
      <c r="E2219" t="s">
        <v>119</v>
      </c>
      <c r="F2219" s="33">
        <v>45990</v>
      </c>
      <c r="G2219" t="s">
        <v>9516</v>
      </c>
      <c r="H2219" t="s">
        <v>5727</v>
      </c>
      <c r="I2219" t="s">
        <v>5678</v>
      </c>
      <c r="J2219" t="s">
        <v>46</v>
      </c>
      <c r="K2219" t="s">
        <v>5728</v>
      </c>
      <c r="L2219" t="s">
        <v>5729</v>
      </c>
      <c r="M2219" t="s">
        <v>6772</v>
      </c>
    </row>
    <row r="2220" spans="1:13">
      <c r="A2220">
        <v>101133364</v>
      </c>
      <c r="B2220" t="s">
        <v>204</v>
      </c>
      <c r="C2220" t="s">
        <v>8047</v>
      </c>
      <c r="D2220" t="s">
        <v>161</v>
      </c>
      <c r="E2220" t="s">
        <v>161</v>
      </c>
      <c r="F2220" s="33">
        <v>45990</v>
      </c>
      <c r="G2220" t="s">
        <v>9517</v>
      </c>
      <c r="H2220" t="s">
        <v>5794</v>
      </c>
      <c r="I2220" t="s">
        <v>5678</v>
      </c>
      <c r="J2220" t="s">
        <v>166</v>
      </c>
      <c r="K2220" t="s">
        <v>5700</v>
      </c>
      <c r="L2220" t="s">
        <v>5701</v>
      </c>
      <c r="M2220" t="s">
        <v>8049</v>
      </c>
    </row>
    <row r="2221" spans="1:13">
      <c r="A2221">
        <v>101133371</v>
      </c>
      <c r="B2221" t="s">
        <v>6423</v>
      </c>
      <c r="C2221" t="s">
        <v>6424</v>
      </c>
      <c r="D2221" t="s">
        <v>86</v>
      </c>
      <c r="E2221" t="s">
        <v>86</v>
      </c>
      <c r="F2221" s="33">
        <v>45990</v>
      </c>
      <c r="G2221" t="s">
        <v>9518</v>
      </c>
      <c r="H2221" t="s">
        <v>6918</v>
      </c>
      <c r="I2221" t="s">
        <v>5678</v>
      </c>
      <c r="J2221" t="s">
        <v>46</v>
      </c>
      <c r="K2221" t="s">
        <v>5711</v>
      </c>
      <c r="L2221" t="s">
        <v>5711</v>
      </c>
      <c r="M2221" t="s">
        <v>6425</v>
      </c>
    </row>
    <row r="2222" spans="1:13">
      <c r="A2222">
        <v>101129175</v>
      </c>
      <c r="B2222" t="s">
        <v>73</v>
      </c>
      <c r="C2222" t="s">
        <v>9519</v>
      </c>
      <c r="D2222" t="s">
        <v>64</v>
      </c>
      <c r="E2222" t="s">
        <v>64</v>
      </c>
      <c r="F2222" s="33">
        <v>45990</v>
      </c>
      <c r="G2222" t="s">
        <v>9520</v>
      </c>
      <c r="H2222" t="s">
        <v>6220</v>
      </c>
      <c r="I2222" t="s">
        <v>353</v>
      </c>
      <c r="J2222" t="s">
        <v>70</v>
      </c>
      <c r="K2222" t="s">
        <v>5728</v>
      </c>
      <c r="L2222" t="s">
        <v>5729</v>
      </c>
      <c r="M2222" t="s">
        <v>9521</v>
      </c>
    </row>
    <row r="2223" spans="1:13">
      <c r="A2223">
        <v>101133272</v>
      </c>
      <c r="B2223" t="s">
        <v>73</v>
      </c>
      <c r="C2223" t="s">
        <v>6782</v>
      </c>
      <c r="D2223" t="s">
        <v>161</v>
      </c>
      <c r="E2223" t="s">
        <v>161</v>
      </c>
      <c r="F2223" s="33">
        <v>45990</v>
      </c>
      <c r="G2223" t="s">
        <v>9522</v>
      </c>
      <c r="H2223" t="s">
        <v>9431</v>
      </c>
      <c r="I2223" t="s">
        <v>5678</v>
      </c>
      <c r="J2223" t="s">
        <v>166</v>
      </c>
      <c r="K2223" t="s">
        <v>5748</v>
      </c>
      <c r="L2223" t="s">
        <v>5773</v>
      </c>
      <c r="M2223" t="s">
        <v>6784</v>
      </c>
    </row>
    <row r="2224" spans="1:13">
      <c r="A2224">
        <v>101131180</v>
      </c>
      <c r="B2224" t="s">
        <v>34</v>
      </c>
      <c r="C2224" t="s">
        <v>6623</v>
      </c>
      <c r="D2224" t="s">
        <v>153</v>
      </c>
      <c r="E2224" t="s">
        <v>153</v>
      </c>
      <c r="F2224" s="33">
        <v>45990</v>
      </c>
      <c r="G2224" t="s">
        <v>9523</v>
      </c>
      <c r="H2224" t="s">
        <v>6404</v>
      </c>
      <c r="I2224" t="s">
        <v>353</v>
      </c>
      <c r="J2224" t="s">
        <v>70</v>
      </c>
      <c r="K2224" t="s">
        <v>5728</v>
      </c>
      <c r="L2224" t="s">
        <v>5729</v>
      </c>
      <c r="M2224" t="s">
        <v>6625</v>
      </c>
    </row>
    <row r="2225" spans="1:13">
      <c r="A2225">
        <v>101116378</v>
      </c>
      <c r="B2225" t="s">
        <v>204</v>
      </c>
      <c r="C2225" t="s">
        <v>6022</v>
      </c>
      <c r="D2225" t="s">
        <v>220</v>
      </c>
      <c r="E2225" t="s">
        <v>220</v>
      </c>
      <c r="F2225" s="33">
        <v>45990</v>
      </c>
      <c r="G2225" t="s">
        <v>9524</v>
      </c>
      <c r="H2225" t="s">
        <v>5705</v>
      </c>
      <c r="I2225" t="s">
        <v>326</v>
      </c>
      <c r="J2225" t="s">
        <v>166</v>
      </c>
      <c r="K2225" t="s">
        <v>5711</v>
      </c>
      <c r="L2225" t="s">
        <v>5711</v>
      </c>
      <c r="M2225" t="s">
        <v>6024</v>
      </c>
    </row>
    <row r="2226" spans="1:13">
      <c r="A2226">
        <v>101132470</v>
      </c>
      <c r="B2226" t="s">
        <v>5745</v>
      </c>
      <c r="C2226" t="s">
        <v>5746</v>
      </c>
      <c r="D2226" t="s">
        <v>238</v>
      </c>
      <c r="E2226" t="s">
        <v>238</v>
      </c>
      <c r="F2226" s="33">
        <v>45990</v>
      </c>
      <c r="G2226" t="s">
        <v>9525</v>
      </c>
      <c r="H2226" t="s">
        <v>67</v>
      </c>
      <c r="I2226" t="s">
        <v>5678</v>
      </c>
      <c r="J2226" t="s">
        <v>136</v>
      </c>
      <c r="K2226" t="s">
        <v>5748</v>
      </c>
      <c r="L2226" t="s">
        <v>5749</v>
      </c>
      <c r="M2226" t="s">
        <v>5750</v>
      </c>
    </row>
    <row r="2227" spans="1:13">
      <c r="A2227">
        <v>101119148</v>
      </c>
      <c r="B2227" t="s">
        <v>7666</v>
      </c>
      <c r="C2227" t="s">
        <v>9526</v>
      </c>
      <c r="D2227" t="s">
        <v>265</v>
      </c>
      <c r="E2227" t="s">
        <v>265</v>
      </c>
      <c r="F2227" s="33">
        <v>45990</v>
      </c>
      <c r="G2227" t="s">
        <v>9508</v>
      </c>
      <c r="H2227" t="s">
        <v>5705</v>
      </c>
      <c r="I2227" t="s">
        <v>326</v>
      </c>
      <c r="J2227" t="s">
        <v>192</v>
      </c>
      <c r="K2227" t="s">
        <v>5700</v>
      </c>
      <c r="L2227" t="s">
        <v>5701</v>
      </c>
      <c r="M2227" t="s">
        <v>9527</v>
      </c>
    </row>
    <row r="2228" spans="1:13">
      <c r="A2228">
        <v>101132463</v>
      </c>
      <c r="B2228" t="s">
        <v>5745</v>
      </c>
      <c r="C2228" t="s">
        <v>5933</v>
      </c>
      <c r="D2228" t="s">
        <v>226</v>
      </c>
      <c r="E2228" t="s">
        <v>226</v>
      </c>
      <c r="F2228" s="33">
        <v>45990</v>
      </c>
      <c r="G2228" t="s">
        <v>9528</v>
      </c>
      <c r="H2228" t="s">
        <v>5727</v>
      </c>
      <c r="I2228" t="s">
        <v>5678</v>
      </c>
      <c r="J2228" t="s">
        <v>136</v>
      </c>
      <c r="K2228" t="s">
        <v>5748</v>
      </c>
      <c r="L2228" t="s">
        <v>5773</v>
      </c>
      <c r="M2228" t="s">
        <v>5934</v>
      </c>
    </row>
    <row r="2229" spans="1:13">
      <c r="A2229">
        <v>101117304</v>
      </c>
      <c r="B2229" t="s">
        <v>6314</v>
      </c>
      <c r="C2229" t="s">
        <v>9219</v>
      </c>
      <c r="D2229" t="s">
        <v>265</v>
      </c>
      <c r="E2229" t="s">
        <v>265</v>
      </c>
      <c r="F2229" s="33">
        <v>45990</v>
      </c>
      <c r="G2229" t="s">
        <v>9508</v>
      </c>
      <c r="H2229" t="s">
        <v>5705</v>
      </c>
      <c r="I2229" t="s">
        <v>326</v>
      </c>
      <c r="J2229" t="s">
        <v>192</v>
      </c>
      <c r="K2229" t="s">
        <v>5700</v>
      </c>
      <c r="L2229" t="s">
        <v>5733</v>
      </c>
      <c r="M2229" t="s">
        <v>9221</v>
      </c>
    </row>
    <row r="2230" spans="1:13">
      <c r="A2230">
        <v>101117092</v>
      </c>
      <c r="B2230" t="s">
        <v>195</v>
      </c>
      <c r="C2230" t="s">
        <v>7583</v>
      </c>
      <c r="D2230" t="s">
        <v>215</v>
      </c>
      <c r="E2230" t="s">
        <v>215</v>
      </c>
      <c r="F2230" s="33">
        <v>45989</v>
      </c>
      <c r="G2230" t="s">
        <v>9529</v>
      </c>
      <c r="H2230" t="s">
        <v>5705</v>
      </c>
      <c r="I2230" t="s">
        <v>326</v>
      </c>
      <c r="J2230" t="s">
        <v>247</v>
      </c>
      <c r="K2230" t="s">
        <v>5700</v>
      </c>
      <c r="L2230" t="s">
        <v>5733</v>
      </c>
      <c r="M2230" t="s">
        <v>7585</v>
      </c>
    </row>
    <row r="2231" spans="1:13">
      <c r="A2231">
        <v>101132308</v>
      </c>
      <c r="B2231" t="s">
        <v>7013</v>
      </c>
      <c r="C2231" t="s">
        <v>7014</v>
      </c>
      <c r="D2231" t="s">
        <v>86</v>
      </c>
      <c r="E2231" t="s">
        <v>86</v>
      </c>
      <c r="F2231" s="33">
        <v>45989</v>
      </c>
      <c r="G2231" t="s">
        <v>9530</v>
      </c>
      <c r="H2231" t="s">
        <v>6918</v>
      </c>
      <c r="I2231" t="s">
        <v>5678</v>
      </c>
      <c r="J2231" t="s">
        <v>46</v>
      </c>
      <c r="K2231" t="s">
        <v>5700</v>
      </c>
      <c r="L2231" t="s">
        <v>5701</v>
      </c>
      <c r="M2231" t="s">
        <v>7015</v>
      </c>
    </row>
    <row r="2232" spans="1:13">
      <c r="A2232">
        <v>101132299</v>
      </c>
      <c r="B2232" t="s">
        <v>177</v>
      </c>
      <c r="C2232" t="s">
        <v>6356</v>
      </c>
      <c r="D2232" t="s">
        <v>161</v>
      </c>
      <c r="E2232" t="s">
        <v>161</v>
      </c>
      <c r="F2232" s="33">
        <v>45989</v>
      </c>
      <c r="G2232" t="s">
        <v>9531</v>
      </c>
      <c r="H2232" t="s">
        <v>5794</v>
      </c>
      <c r="I2232" t="s">
        <v>5678</v>
      </c>
      <c r="J2232" t="s">
        <v>166</v>
      </c>
      <c r="K2232" t="s">
        <v>5778</v>
      </c>
      <c r="L2232" t="s">
        <v>182</v>
      </c>
      <c r="M2232" t="s">
        <v>6358</v>
      </c>
    </row>
    <row r="2233" spans="1:13">
      <c r="A2233">
        <v>101132628</v>
      </c>
      <c r="B2233" t="s">
        <v>5707</v>
      </c>
      <c r="C2233" t="s">
        <v>7173</v>
      </c>
      <c r="D2233" t="s">
        <v>218</v>
      </c>
      <c r="E2233" t="s">
        <v>218</v>
      </c>
      <c r="F2233" s="33">
        <v>45989</v>
      </c>
      <c r="G2233" t="s">
        <v>9532</v>
      </c>
      <c r="H2233" t="s">
        <v>9533</v>
      </c>
      <c r="I2233" t="s">
        <v>5678</v>
      </c>
      <c r="J2233" t="s">
        <v>241</v>
      </c>
      <c r="K2233" t="s">
        <v>5700</v>
      </c>
      <c r="L2233" t="s">
        <v>5701</v>
      </c>
      <c r="M2233" t="s">
        <v>7175</v>
      </c>
    </row>
    <row r="2234" spans="1:13">
      <c r="A2234">
        <v>101132894</v>
      </c>
      <c r="B2234" t="s">
        <v>34</v>
      </c>
      <c r="C2234" t="s">
        <v>6165</v>
      </c>
      <c r="D2234" t="s">
        <v>119</v>
      </c>
      <c r="E2234" t="s">
        <v>119</v>
      </c>
      <c r="F2234" s="33">
        <v>45989</v>
      </c>
      <c r="G2234" t="s">
        <v>9534</v>
      </c>
      <c r="H2234" t="s">
        <v>6404</v>
      </c>
      <c r="I2234" t="s">
        <v>5678</v>
      </c>
      <c r="J2234" t="s">
        <v>46</v>
      </c>
      <c r="K2234" t="s">
        <v>5728</v>
      </c>
      <c r="L2234" t="s">
        <v>5729</v>
      </c>
      <c r="M2234" t="s">
        <v>6167</v>
      </c>
    </row>
    <row r="2235" spans="1:13">
      <c r="A2235">
        <v>101132518</v>
      </c>
      <c r="B2235" t="s">
        <v>34</v>
      </c>
      <c r="C2235" t="s">
        <v>6851</v>
      </c>
      <c r="D2235" t="s">
        <v>226</v>
      </c>
      <c r="E2235" t="s">
        <v>238</v>
      </c>
      <c r="F2235" s="33">
        <v>45989</v>
      </c>
      <c r="G2235" t="s">
        <v>9535</v>
      </c>
      <c r="H2235" t="s">
        <v>6076</v>
      </c>
      <c r="I2235" t="s">
        <v>5678</v>
      </c>
      <c r="J2235" t="s">
        <v>136</v>
      </c>
      <c r="K2235" t="s">
        <v>5728</v>
      </c>
      <c r="L2235" t="s">
        <v>5729</v>
      </c>
      <c r="M2235" t="s">
        <v>6853</v>
      </c>
    </row>
    <row r="2236" spans="1:13">
      <c r="A2236">
        <v>101117651</v>
      </c>
      <c r="B2236" t="s">
        <v>5986</v>
      </c>
      <c r="C2236" t="s">
        <v>6720</v>
      </c>
      <c r="D2236" t="s">
        <v>153</v>
      </c>
      <c r="E2236" t="s">
        <v>153</v>
      </c>
      <c r="F2236" s="33">
        <v>45989</v>
      </c>
      <c r="G2236" t="s">
        <v>9536</v>
      </c>
      <c r="H2236" t="s">
        <v>5705</v>
      </c>
      <c r="I2236" t="s">
        <v>326</v>
      </c>
      <c r="J2236" t="s">
        <v>70</v>
      </c>
      <c r="K2236" t="s">
        <v>5778</v>
      </c>
      <c r="L2236" t="s">
        <v>182</v>
      </c>
      <c r="M2236" t="s">
        <v>6722</v>
      </c>
    </row>
    <row r="2237" spans="1:13">
      <c r="A2237">
        <v>101132882</v>
      </c>
      <c r="B2237" t="s">
        <v>34</v>
      </c>
      <c r="C2237" t="s">
        <v>5907</v>
      </c>
      <c r="D2237" t="s">
        <v>119</v>
      </c>
      <c r="E2237" t="s">
        <v>119</v>
      </c>
      <c r="F2237" s="33">
        <v>45989</v>
      </c>
      <c r="G2237" t="s">
        <v>9537</v>
      </c>
      <c r="H2237" t="s">
        <v>6404</v>
      </c>
      <c r="I2237" t="s">
        <v>5678</v>
      </c>
      <c r="J2237" t="s">
        <v>46</v>
      </c>
      <c r="K2237" t="s">
        <v>5738</v>
      </c>
      <c r="L2237" t="s">
        <v>5739</v>
      </c>
      <c r="M2237" t="s">
        <v>5909</v>
      </c>
    </row>
    <row r="2238" spans="1:13">
      <c r="A2238">
        <v>101132297</v>
      </c>
      <c r="B2238" t="s">
        <v>5765</v>
      </c>
      <c r="C2238" t="s">
        <v>5766</v>
      </c>
      <c r="D2238" t="s">
        <v>221</v>
      </c>
      <c r="E2238" t="s">
        <v>99</v>
      </c>
      <c r="F2238" s="33">
        <v>45989</v>
      </c>
      <c r="G2238" t="s">
        <v>9538</v>
      </c>
      <c r="H2238" t="s">
        <v>5768</v>
      </c>
      <c r="I2238" t="s">
        <v>5678</v>
      </c>
      <c r="J2238" t="s">
        <v>247</v>
      </c>
      <c r="M2238" t="s">
        <v>5769</v>
      </c>
    </row>
    <row r="2239" spans="1:13">
      <c r="A2239">
        <v>101132905</v>
      </c>
      <c r="B2239" t="s">
        <v>34</v>
      </c>
      <c r="C2239" t="s">
        <v>9539</v>
      </c>
      <c r="D2239" t="s">
        <v>64</v>
      </c>
      <c r="E2239" t="s">
        <v>64</v>
      </c>
      <c r="F2239" s="33">
        <v>45989</v>
      </c>
      <c r="G2239" t="s">
        <v>9540</v>
      </c>
      <c r="H2239" t="s">
        <v>6404</v>
      </c>
      <c r="I2239" t="s">
        <v>353</v>
      </c>
      <c r="J2239" t="s">
        <v>70</v>
      </c>
      <c r="K2239" t="s">
        <v>5728</v>
      </c>
      <c r="L2239" t="s">
        <v>5729</v>
      </c>
      <c r="M2239" t="s">
        <v>9541</v>
      </c>
    </row>
    <row r="2240" spans="1:13">
      <c r="A2240">
        <v>101130778</v>
      </c>
      <c r="B2240" t="s">
        <v>195</v>
      </c>
      <c r="C2240" t="s">
        <v>9542</v>
      </c>
      <c r="D2240" t="s">
        <v>265</v>
      </c>
      <c r="E2240" t="s">
        <v>193</v>
      </c>
      <c r="F2240" s="33">
        <v>45989</v>
      </c>
      <c r="G2240" t="s">
        <v>9543</v>
      </c>
      <c r="H2240" t="s">
        <v>8322</v>
      </c>
      <c r="I2240" t="s">
        <v>353</v>
      </c>
      <c r="J2240" t="s">
        <v>192</v>
      </c>
      <c r="K2240" t="s">
        <v>5700</v>
      </c>
      <c r="L2240" t="s">
        <v>5733</v>
      </c>
      <c r="M2240" t="s">
        <v>9544</v>
      </c>
    </row>
    <row r="2241" spans="1:13">
      <c r="A2241">
        <v>101132302</v>
      </c>
      <c r="B2241" t="s">
        <v>5765</v>
      </c>
      <c r="C2241" t="s">
        <v>5766</v>
      </c>
      <c r="D2241" t="s">
        <v>221</v>
      </c>
      <c r="E2241" t="s">
        <v>99</v>
      </c>
      <c r="F2241" s="33">
        <v>45989</v>
      </c>
      <c r="G2241" t="s">
        <v>9545</v>
      </c>
      <c r="H2241" t="s">
        <v>5768</v>
      </c>
      <c r="I2241" t="s">
        <v>5678</v>
      </c>
      <c r="J2241" t="s">
        <v>247</v>
      </c>
      <c r="M2241" t="s">
        <v>5769</v>
      </c>
    </row>
    <row r="2242" spans="1:13">
      <c r="A2242">
        <v>101130770</v>
      </c>
      <c r="B2242" t="s">
        <v>195</v>
      </c>
      <c r="C2242" t="s">
        <v>9546</v>
      </c>
      <c r="D2242" t="s">
        <v>265</v>
      </c>
      <c r="E2242" t="s">
        <v>193</v>
      </c>
      <c r="F2242" s="33">
        <v>45989</v>
      </c>
      <c r="G2242" t="s">
        <v>9547</v>
      </c>
      <c r="H2242" t="s">
        <v>8322</v>
      </c>
      <c r="I2242" t="s">
        <v>6348</v>
      </c>
      <c r="J2242" t="s">
        <v>192</v>
      </c>
      <c r="K2242" t="s">
        <v>5700</v>
      </c>
      <c r="L2242" t="s">
        <v>5733</v>
      </c>
      <c r="M2242" t="s">
        <v>9548</v>
      </c>
    </row>
    <row r="2243" spans="1:13">
      <c r="A2243">
        <v>101129121</v>
      </c>
      <c r="B2243" t="s">
        <v>73</v>
      </c>
      <c r="C2243" t="s">
        <v>9549</v>
      </c>
      <c r="D2243" t="s">
        <v>221</v>
      </c>
      <c r="E2243" t="s">
        <v>221</v>
      </c>
      <c r="F2243" s="33">
        <v>45989</v>
      </c>
      <c r="G2243" t="s">
        <v>9550</v>
      </c>
      <c r="H2243" t="s">
        <v>6220</v>
      </c>
      <c r="I2243" t="s">
        <v>353</v>
      </c>
      <c r="J2243" t="s">
        <v>247</v>
      </c>
      <c r="K2243" t="s">
        <v>5728</v>
      </c>
      <c r="L2243" t="s">
        <v>5729</v>
      </c>
      <c r="M2243" t="s">
        <v>9551</v>
      </c>
    </row>
    <row r="2244" spans="1:13">
      <c r="A2244">
        <v>101130776</v>
      </c>
      <c r="B2244" t="s">
        <v>195</v>
      </c>
      <c r="C2244" t="s">
        <v>9542</v>
      </c>
      <c r="D2244" t="s">
        <v>265</v>
      </c>
      <c r="E2244" t="s">
        <v>193</v>
      </c>
      <c r="F2244" s="33">
        <v>45989</v>
      </c>
      <c r="G2244" t="s">
        <v>9552</v>
      </c>
      <c r="H2244" t="s">
        <v>6150</v>
      </c>
      <c r="I2244" t="s">
        <v>6348</v>
      </c>
      <c r="J2244" t="s">
        <v>192</v>
      </c>
      <c r="K2244" t="s">
        <v>5700</v>
      </c>
      <c r="L2244" t="s">
        <v>5733</v>
      </c>
      <c r="M2244" t="s">
        <v>9544</v>
      </c>
    </row>
    <row r="2245" spans="1:13">
      <c r="A2245">
        <v>101132643</v>
      </c>
      <c r="B2245" t="s">
        <v>127</v>
      </c>
      <c r="C2245" t="s">
        <v>9553</v>
      </c>
      <c r="D2245" t="s">
        <v>131</v>
      </c>
      <c r="E2245" t="s">
        <v>131</v>
      </c>
      <c r="F2245" s="33">
        <v>45989</v>
      </c>
      <c r="G2245" t="s">
        <v>9554</v>
      </c>
      <c r="H2245" t="s">
        <v>67</v>
      </c>
      <c r="I2245" t="s">
        <v>5678</v>
      </c>
      <c r="J2245" t="s">
        <v>136</v>
      </c>
      <c r="K2245" t="s">
        <v>5748</v>
      </c>
      <c r="L2245" t="s">
        <v>5773</v>
      </c>
      <c r="M2245" t="s">
        <v>9555</v>
      </c>
    </row>
    <row r="2246" spans="1:13">
      <c r="A2246">
        <v>101132463</v>
      </c>
      <c r="B2246" t="s">
        <v>5745</v>
      </c>
      <c r="C2246" t="s">
        <v>5933</v>
      </c>
      <c r="D2246" t="s">
        <v>226</v>
      </c>
      <c r="E2246" t="s">
        <v>226</v>
      </c>
      <c r="F2246" s="33">
        <v>45989</v>
      </c>
      <c r="G2246" t="s">
        <v>9556</v>
      </c>
      <c r="H2246" t="s">
        <v>5727</v>
      </c>
      <c r="I2246" t="s">
        <v>5678</v>
      </c>
      <c r="J2246" t="s">
        <v>136</v>
      </c>
      <c r="K2246" t="s">
        <v>5748</v>
      </c>
      <c r="L2246" t="s">
        <v>5773</v>
      </c>
      <c r="M2246" t="s">
        <v>5934</v>
      </c>
    </row>
    <row r="2247" spans="1:13">
      <c r="A2247">
        <v>101129346</v>
      </c>
      <c r="B2247" t="s">
        <v>73</v>
      </c>
      <c r="C2247" t="s">
        <v>5878</v>
      </c>
      <c r="D2247" t="s">
        <v>119</v>
      </c>
      <c r="E2247" t="s">
        <v>39</v>
      </c>
      <c r="F2247" s="33">
        <v>45989</v>
      </c>
      <c r="G2247" t="s">
        <v>9557</v>
      </c>
      <c r="I2247" t="s">
        <v>353</v>
      </c>
      <c r="J2247" t="s">
        <v>46</v>
      </c>
      <c r="K2247" t="s">
        <v>5728</v>
      </c>
      <c r="L2247" t="s">
        <v>5729</v>
      </c>
      <c r="M2247" t="s">
        <v>5879</v>
      </c>
    </row>
    <row r="2248" spans="1:13">
      <c r="A2248">
        <v>101132455</v>
      </c>
      <c r="B2248" t="s">
        <v>34</v>
      </c>
      <c r="C2248" t="s">
        <v>7565</v>
      </c>
      <c r="D2248" t="s">
        <v>64</v>
      </c>
      <c r="E2248" t="s">
        <v>64</v>
      </c>
      <c r="F2248" s="33">
        <v>45989</v>
      </c>
      <c r="G2248" t="s">
        <v>9558</v>
      </c>
      <c r="H2248" t="s">
        <v>67</v>
      </c>
      <c r="I2248" t="s">
        <v>5678</v>
      </c>
      <c r="J2248" t="s">
        <v>70</v>
      </c>
      <c r="K2248" t="s">
        <v>5738</v>
      </c>
      <c r="L2248" t="s">
        <v>5739</v>
      </c>
      <c r="M2248" t="s">
        <v>7567</v>
      </c>
    </row>
    <row r="2249" spans="1:13">
      <c r="A2249">
        <v>101132632</v>
      </c>
      <c r="B2249" t="s">
        <v>204</v>
      </c>
      <c r="C2249" t="s">
        <v>9399</v>
      </c>
      <c r="D2249" t="s">
        <v>218</v>
      </c>
      <c r="E2249" t="s">
        <v>218</v>
      </c>
      <c r="F2249" s="33">
        <v>45989</v>
      </c>
      <c r="G2249" t="s">
        <v>9559</v>
      </c>
      <c r="I2249" t="s">
        <v>5678</v>
      </c>
      <c r="J2249" t="s">
        <v>241</v>
      </c>
      <c r="K2249" t="s">
        <v>5700</v>
      </c>
      <c r="L2249" t="s">
        <v>5701</v>
      </c>
      <c r="M2249" t="s">
        <v>9401</v>
      </c>
    </row>
    <row r="2250" spans="1:13">
      <c r="A2250">
        <v>101132901</v>
      </c>
      <c r="B2250" t="s">
        <v>34</v>
      </c>
      <c r="C2250" t="s">
        <v>6187</v>
      </c>
      <c r="D2250" t="s">
        <v>64</v>
      </c>
      <c r="E2250" t="s">
        <v>64</v>
      </c>
      <c r="F2250" s="33">
        <v>45989</v>
      </c>
      <c r="G2250" t="s">
        <v>9560</v>
      </c>
      <c r="H2250" t="s">
        <v>6404</v>
      </c>
      <c r="I2250" t="s">
        <v>353</v>
      </c>
      <c r="J2250" t="s">
        <v>70</v>
      </c>
      <c r="K2250" t="s">
        <v>5738</v>
      </c>
      <c r="L2250" t="s">
        <v>5739</v>
      </c>
      <c r="M2250" t="s">
        <v>6189</v>
      </c>
    </row>
    <row r="2251" spans="1:13">
      <c r="A2251">
        <v>101131165</v>
      </c>
      <c r="B2251" t="s">
        <v>34</v>
      </c>
      <c r="C2251" t="s">
        <v>9561</v>
      </c>
      <c r="D2251" t="s">
        <v>153</v>
      </c>
      <c r="E2251" t="s">
        <v>153</v>
      </c>
      <c r="F2251" s="33">
        <v>45989</v>
      </c>
      <c r="G2251" t="s">
        <v>9562</v>
      </c>
      <c r="H2251" t="s">
        <v>6404</v>
      </c>
      <c r="I2251" t="s">
        <v>353</v>
      </c>
      <c r="J2251" t="s">
        <v>70</v>
      </c>
      <c r="K2251" t="s">
        <v>5738</v>
      </c>
      <c r="L2251" t="s">
        <v>5739</v>
      </c>
      <c r="M2251" t="s">
        <v>9563</v>
      </c>
    </row>
    <row r="2252" spans="1:13">
      <c r="A2252">
        <v>101129140</v>
      </c>
      <c r="B2252" t="s">
        <v>73</v>
      </c>
      <c r="C2252" t="s">
        <v>9564</v>
      </c>
      <c r="D2252" t="s">
        <v>64</v>
      </c>
      <c r="E2252" t="s">
        <v>64</v>
      </c>
      <c r="F2252" s="33">
        <v>45989</v>
      </c>
      <c r="G2252" t="s">
        <v>9565</v>
      </c>
      <c r="H2252" t="s">
        <v>6220</v>
      </c>
      <c r="I2252" t="s">
        <v>353</v>
      </c>
      <c r="J2252" t="s">
        <v>70</v>
      </c>
      <c r="K2252" t="s">
        <v>5728</v>
      </c>
      <c r="L2252" t="s">
        <v>5729</v>
      </c>
      <c r="M2252" t="s">
        <v>9566</v>
      </c>
    </row>
    <row r="2253" spans="1:13">
      <c r="A2253">
        <v>101082056</v>
      </c>
      <c r="B2253" t="s">
        <v>73</v>
      </c>
      <c r="C2253" t="s">
        <v>7366</v>
      </c>
      <c r="D2253" t="s">
        <v>220</v>
      </c>
      <c r="E2253" t="s">
        <v>220</v>
      </c>
      <c r="F2253" s="33">
        <v>45989</v>
      </c>
      <c r="G2253" t="s">
        <v>9503</v>
      </c>
      <c r="H2253" t="s">
        <v>5737</v>
      </c>
      <c r="I2253" t="s">
        <v>326</v>
      </c>
      <c r="J2253" t="s">
        <v>166</v>
      </c>
      <c r="K2253" t="s">
        <v>5748</v>
      </c>
      <c r="L2253" t="s">
        <v>5773</v>
      </c>
      <c r="M2253" t="s">
        <v>7368</v>
      </c>
    </row>
    <row r="2254" spans="1:13">
      <c r="A2254">
        <v>101132908</v>
      </c>
      <c r="B2254" t="s">
        <v>34</v>
      </c>
      <c r="C2254" t="s">
        <v>7077</v>
      </c>
      <c r="D2254" t="s">
        <v>131</v>
      </c>
      <c r="E2254" t="s">
        <v>131</v>
      </c>
      <c r="F2254" s="33">
        <v>45989</v>
      </c>
      <c r="G2254" t="s">
        <v>9567</v>
      </c>
      <c r="H2254" t="s">
        <v>6404</v>
      </c>
      <c r="I2254" t="s">
        <v>353</v>
      </c>
      <c r="J2254" t="s">
        <v>136</v>
      </c>
      <c r="K2254" t="s">
        <v>5728</v>
      </c>
      <c r="L2254" t="s">
        <v>5729</v>
      </c>
      <c r="M2254" t="s">
        <v>7080</v>
      </c>
    </row>
    <row r="2255" spans="1:13">
      <c r="A2255">
        <v>101129270</v>
      </c>
      <c r="B2255" t="s">
        <v>73</v>
      </c>
      <c r="C2255" t="s">
        <v>8440</v>
      </c>
      <c r="D2255" t="s">
        <v>221</v>
      </c>
      <c r="E2255" t="s">
        <v>221</v>
      </c>
      <c r="F2255" s="33">
        <v>45989</v>
      </c>
      <c r="G2255" t="s">
        <v>9568</v>
      </c>
      <c r="H2255" t="s">
        <v>6220</v>
      </c>
      <c r="I2255" t="s">
        <v>353</v>
      </c>
      <c r="J2255" t="s">
        <v>247</v>
      </c>
      <c r="K2255" t="s">
        <v>5728</v>
      </c>
      <c r="L2255" t="s">
        <v>5729</v>
      </c>
      <c r="M2255" t="s">
        <v>8442</v>
      </c>
    </row>
    <row r="2256" spans="1:13">
      <c r="A2256">
        <v>101133084</v>
      </c>
      <c r="B2256" t="s">
        <v>34</v>
      </c>
      <c r="C2256" t="s">
        <v>9561</v>
      </c>
      <c r="D2256" t="s">
        <v>153</v>
      </c>
      <c r="E2256" t="s">
        <v>153</v>
      </c>
      <c r="F2256" s="33">
        <v>45989</v>
      </c>
      <c r="G2256" t="s">
        <v>9569</v>
      </c>
      <c r="H2256" t="s">
        <v>67</v>
      </c>
      <c r="I2256" t="s">
        <v>5678</v>
      </c>
      <c r="J2256" t="s">
        <v>70</v>
      </c>
      <c r="K2256" t="s">
        <v>5738</v>
      </c>
      <c r="L2256" t="s">
        <v>5739</v>
      </c>
      <c r="M2256" t="s">
        <v>9563</v>
      </c>
    </row>
    <row r="2257" spans="1:13">
      <c r="A2257">
        <v>101132920</v>
      </c>
      <c r="B2257" t="s">
        <v>34</v>
      </c>
      <c r="C2257" t="s">
        <v>8771</v>
      </c>
      <c r="D2257" t="s">
        <v>104</v>
      </c>
      <c r="E2257" t="s">
        <v>104</v>
      </c>
      <c r="F2257" s="33">
        <v>45989</v>
      </c>
      <c r="G2257" t="s">
        <v>9570</v>
      </c>
      <c r="H2257" t="s">
        <v>6404</v>
      </c>
      <c r="I2257" t="s">
        <v>5678</v>
      </c>
      <c r="J2257" t="s">
        <v>70</v>
      </c>
      <c r="K2257" t="s">
        <v>5738</v>
      </c>
      <c r="L2257" t="s">
        <v>5739</v>
      </c>
      <c r="M2257" t="s">
        <v>8773</v>
      </c>
    </row>
    <row r="2258" spans="1:13">
      <c r="A2258">
        <v>101131173</v>
      </c>
      <c r="B2258" t="s">
        <v>34</v>
      </c>
      <c r="C2258" t="s">
        <v>8753</v>
      </c>
      <c r="D2258" t="s">
        <v>39</v>
      </c>
      <c r="E2258" t="s">
        <v>86</v>
      </c>
      <c r="F2258" s="33">
        <v>45989</v>
      </c>
      <c r="G2258" t="s">
        <v>9571</v>
      </c>
      <c r="H2258" t="s">
        <v>6404</v>
      </c>
      <c r="I2258" t="s">
        <v>353</v>
      </c>
      <c r="J2258" t="s">
        <v>46</v>
      </c>
      <c r="K2258" t="s">
        <v>5728</v>
      </c>
      <c r="L2258" t="s">
        <v>5729</v>
      </c>
      <c r="M2258" t="s">
        <v>8755</v>
      </c>
    </row>
    <row r="2259" spans="1:13">
      <c r="A2259">
        <v>101131180</v>
      </c>
      <c r="B2259" t="s">
        <v>34</v>
      </c>
      <c r="C2259" t="s">
        <v>6623</v>
      </c>
      <c r="D2259" t="s">
        <v>153</v>
      </c>
      <c r="E2259" t="s">
        <v>153</v>
      </c>
      <c r="F2259" s="33">
        <v>45989</v>
      </c>
      <c r="G2259" t="s">
        <v>9572</v>
      </c>
      <c r="H2259" t="s">
        <v>6404</v>
      </c>
      <c r="I2259" t="s">
        <v>353</v>
      </c>
      <c r="J2259" t="s">
        <v>70</v>
      </c>
      <c r="K2259" t="s">
        <v>5728</v>
      </c>
      <c r="L2259" t="s">
        <v>5729</v>
      </c>
      <c r="M2259" t="s">
        <v>6625</v>
      </c>
    </row>
    <row r="2260" spans="1:13">
      <c r="A2260">
        <v>101132913</v>
      </c>
      <c r="B2260" t="s">
        <v>34</v>
      </c>
      <c r="C2260" t="s">
        <v>7088</v>
      </c>
      <c r="D2260" t="s">
        <v>131</v>
      </c>
      <c r="E2260" t="s">
        <v>131</v>
      </c>
      <c r="F2260" s="33">
        <v>45989</v>
      </c>
      <c r="G2260" t="s">
        <v>9499</v>
      </c>
      <c r="H2260" t="s">
        <v>6404</v>
      </c>
      <c r="I2260" t="s">
        <v>353</v>
      </c>
      <c r="J2260" t="s">
        <v>136</v>
      </c>
      <c r="K2260" t="s">
        <v>5728</v>
      </c>
      <c r="L2260" t="s">
        <v>5729</v>
      </c>
      <c r="M2260" t="s">
        <v>7089</v>
      </c>
    </row>
    <row r="2261" spans="1:13">
      <c r="A2261">
        <v>101133085</v>
      </c>
      <c r="B2261" t="s">
        <v>34</v>
      </c>
      <c r="C2261" t="s">
        <v>8753</v>
      </c>
      <c r="D2261" t="s">
        <v>39</v>
      </c>
      <c r="E2261" t="s">
        <v>86</v>
      </c>
      <c r="F2261" s="33">
        <v>45989</v>
      </c>
      <c r="G2261" t="s">
        <v>9573</v>
      </c>
      <c r="H2261" t="s">
        <v>67</v>
      </c>
      <c r="I2261" t="s">
        <v>5678</v>
      </c>
      <c r="J2261" t="s">
        <v>46</v>
      </c>
      <c r="K2261" t="s">
        <v>5728</v>
      </c>
      <c r="L2261" t="s">
        <v>5729</v>
      </c>
      <c r="M2261" t="s">
        <v>8755</v>
      </c>
    </row>
    <row r="2262" spans="1:13">
      <c r="A2262">
        <v>101132018</v>
      </c>
      <c r="B2262" t="s">
        <v>73</v>
      </c>
      <c r="C2262" t="s">
        <v>6782</v>
      </c>
      <c r="D2262" t="s">
        <v>161</v>
      </c>
      <c r="E2262" t="s">
        <v>161</v>
      </c>
      <c r="F2262" s="33">
        <v>45989</v>
      </c>
      <c r="G2262" t="s">
        <v>9574</v>
      </c>
      <c r="H2262" t="s">
        <v>6537</v>
      </c>
      <c r="I2262" t="s">
        <v>5678</v>
      </c>
      <c r="J2262" t="s">
        <v>166</v>
      </c>
      <c r="K2262" t="s">
        <v>5748</v>
      </c>
      <c r="L2262" t="s">
        <v>5773</v>
      </c>
      <c r="M2262" t="s">
        <v>6784</v>
      </c>
    </row>
    <row r="2263" spans="1:13">
      <c r="A2263">
        <v>101130771</v>
      </c>
      <c r="B2263" t="s">
        <v>195</v>
      </c>
      <c r="C2263" t="s">
        <v>9546</v>
      </c>
      <c r="D2263" t="s">
        <v>265</v>
      </c>
      <c r="E2263" t="s">
        <v>193</v>
      </c>
      <c r="F2263" s="33">
        <v>45989</v>
      </c>
      <c r="G2263" t="s">
        <v>9575</v>
      </c>
      <c r="H2263" t="s">
        <v>8322</v>
      </c>
      <c r="I2263" t="s">
        <v>353</v>
      </c>
      <c r="J2263" t="s">
        <v>192</v>
      </c>
      <c r="K2263" t="s">
        <v>5700</v>
      </c>
      <c r="L2263" t="s">
        <v>5733</v>
      </c>
      <c r="M2263" t="s">
        <v>9548</v>
      </c>
    </row>
    <row r="2264" spans="1:13">
      <c r="A2264">
        <v>101132736</v>
      </c>
      <c r="B2264" t="s">
        <v>195</v>
      </c>
      <c r="C2264" t="s">
        <v>7182</v>
      </c>
      <c r="D2264" t="s">
        <v>193</v>
      </c>
      <c r="E2264" t="s">
        <v>193</v>
      </c>
      <c r="F2264" s="33">
        <v>45989</v>
      </c>
      <c r="G2264" t="s">
        <v>9576</v>
      </c>
      <c r="H2264" t="s">
        <v>6161</v>
      </c>
      <c r="I2264" t="s">
        <v>5678</v>
      </c>
      <c r="J2264" t="s">
        <v>192</v>
      </c>
      <c r="K2264" t="s">
        <v>5778</v>
      </c>
      <c r="L2264" t="s">
        <v>182</v>
      </c>
      <c r="M2264" t="s">
        <v>7183</v>
      </c>
    </row>
    <row r="2265" spans="1:13">
      <c r="A2265">
        <v>101132901</v>
      </c>
      <c r="B2265" t="s">
        <v>34</v>
      </c>
      <c r="C2265" t="s">
        <v>6187</v>
      </c>
      <c r="D2265" t="s">
        <v>64</v>
      </c>
      <c r="E2265" t="s">
        <v>64</v>
      </c>
      <c r="F2265" s="33">
        <v>45989</v>
      </c>
      <c r="G2265" t="s">
        <v>9577</v>
      </c>
      <c r="H2265" t="s">
        <v>6404</v>
      </c>
      <c r="I2265" t="s">
        <v>353</v>
      </c>
      <c r="J2265" t="s">
        <v>70</v>
      </c>
      <c r="K2265" t="s">
        <v>5738</v>
      </c>
      <c r="L2265" t="s">
        <v>5739</v>
      </c>
      <c r="M2265" t="s">
        <v>6189</v>
      </c>
    </row>
    <row r="2266" spans="1:13">
      <c r="A2266">
        <v>101132976</v>
      </c>
      <c r="B2266" t="s">
        <v>127</v>
      </c>
      <c r="C2266" t="s">
        <v>6595</v>
      </c>
      <c r="D2266" t="s">
        <v>215</v>
      </c>
      <c r="E2266" t="s">
        <v>215</v>
      </c>
      <c r="F2266" s="33">
        <v>45989</v>
      </c>
      <c r="G2266" t="s">
        <v>9578</v>
      </c>
      <c r="H2266" t="s">
        <v>6076</v>
      </c>
      <c r="I2266" t="s">
        <v>5678</v>
      </c>
      <c r="J2266" t="s">
        <v>247</v>
      </c>
      <c r="K2266" t="s">
        <v>5748</v>
      </c>
      <c r="L2266" t="s">
        <v>5749</v>
      </c>
      <c r="M2266" t="s">
        <v>6597</v>
      </c>
    </row>
    <row r="2267" spans="1:13">
      <c r="A2267">
        <v>101132922</v>
      </c>
      <c r="B2267" t="s">
        <v>34</v>
      </c>
      <c r="C2267" t="s">
        <v>9579</v>
      </c>
      <c r="D2267" t="s">
        <v>104</v>
      </c>
      <c r="E2267" t="s">
        <v>104</v>
      </c>
      <c r="F2267" s="33">
        <v>45989</v>
      </c>
      <c r="G2267" t="s">
        <v>9580</v>
      </c>
      <c r="H2267" t="s">
        <v>6404</v>
      </c>
      <c r="I2267" t="s">
        <v>5678</v>
      </c>
      <c r="J2267" t="s">
        <v>70</v>
      </c>
      <c r="K2267" t="s">
        <v>5728</v>
      </c>
      <c r="L2267" t="s">
        <v>5729</v>
      </c>
      <c r="M2267" t="s">
        <v>9581</v>
      </c>
    </row>
    <row r="2268" spans="1:13">
      <c r="A2268">
        <v>101133036</v>
      </c>
      <c r="B2268" t="s">
        <v>73</v>
      </c>
      <c r="C2268" t="s">
        <v>5922</v>
      </c>
      <c r="D2268" t="s">
        <v>39</v>
      </c>
      <c r="E2268" t="s">
        <v>119</v>
      </c>
      <c r="F2268" s="33">
        <v>45989</v>
      </c>
      <c r="G2268" t="s">
        <v>9582</v>
      </c>
      <c r="H2268" t="s">
        <v>173</v>
      </c>
      <c r="I2268" t="s">
        <v>5678</v>
      </c>
      <c r="J2268" t="s">
        <v>46</v>
      </c>
      <c r="K2268" t="s">
        <v>5738</v>
      </c>
      <c r="L2268" t="s">
        <v>5739</v>
      </c>
      <c r="M2268" t="s">
        <v>5924</v>
      </c>
    </row>
    <row r="2269" spans="1:13">
      <c r="A2269">
        <v>101124891</v>
      </c>
      <c r="B2269" t="s">
        <v>195</v>
      </c>
      <c r="C2269" t="s">
        <v>5715</v>
      </c>
      <c r="D2269" t="s">
        <v>218</v>
      </c>
      <c r="E2269" t="s">
        <v>218</v>
      </c>
      <c r="F2269" s="33">
        <v>45988</v>
      </c>
      <c r="G2269" t="s">
        <v>9583</v>
      </c>
      <c r="H2269" t="s">
        <v>5705</v>
      </c>
      <c r="I2269" t="s">
        <v>326</v>
      </c>
      <c r="J2269" t="s">
        <v>241</v>
      </c>
      <c r="K2269" t="s">
        <v>5700</v>
      </c>
      <c r="L2269" t="s">
        <v>5701</v>
      </c>
      <c r="M2269" t="s">
        <v>5716</v>
      </c>
    </row>
    <row r="2270" spans="1:13">
      <c r="A2270">
        <v>101132166</v>
      </c>
      <c r="B2270" t="s">
        <v>82</v>
      </c>
      <c r="C2270" t="s">
        <v>9584</v>
      </c>
      <c r="D2270" t="s">
        <v>262</v>
      </c>
      <c r="E2270" t="s">
        <v>265</v>
      </c>
      <c r="F2270" s="33">
        <v>45988</v>
      </c>
      <c r="G2270" t="s">
        <v>9585</v>
      </c>
      <c r="H2270" t="s">
        <v>5799</v>
      </c>
      <c r="I2270" t="s">
        <v>5678</v>
      </c>
      <c r="J2270" t="s">
        <v>192</v>
      </c>
      <c r="K2270" t="s">
        <v>5711</v>
      </c>
      <c r="L2270" t="s">
        <v>5711</v>
      </c>
      <c r="M2270" t="s">
        <v>9586</v>
      </c>
    </row>
    <row r="2271" spans="1:13">
      <c r="A2271">
        <v>101132413</v>
      </c>
      <c r="B2271" t="s">
        <v>177</v>
      </c>
      <c r="C2271" t="s">
        <v>6142</v>
      </c>
      <c r="D2271" t="s">
        <v>193</v>
      </c>
      <c r="E2271" t="s">
        <v>193</v>
      </c>
      <c r="F2271" s="33">
        <v>45988</v>
      </c>
      <c r="G2271" t="s">
        <v>9587</v>
      </c>
      <c r="H2271" t="s">
        <v>6820</v>
      </c>
      <c r="I2271" t="s">
        <v>5678</v>
      </c>
      <c r="J2271" t="s">
        <v>192</v>
      </c>
      <c r="K2271" t="s">
        <v>5778</v>
      </c>
      <c r="L2271" t="s">
        <v>182</v>
      </c>
      <c r="M2271" t="s">
        <v>6144</v>
      </c>
    </row>
    <row r="2272" spans="1:13">
      <c r="A2272">
        <v>101132516</v>
      </c>
      <c r="B2272" t="s">
        <v>34</v>
      </c>
      <c r="C2272" t="s">
        <v>35</v>
      </c>
      <c r="D2272" t="s">
        <v>39</v>
      </c>
      <c r="E2272" t="s">
        <v>39</v>
      </c>
      <c r="F2272" s="33">
        <v>45988</v>
      </c>
      <c r="G2272" t="s">
        <v>9588</v>
      </c>
      <c r="H2272" t="s">
        <v>67</v>
      </c>
      <c r="I2272" t="s">
        <v>5678</v>
      </c>
      <c r="J2272" t="s">
        <v>46</v>
      </c>
      <c r="K2272" t="s">
        <v>5728</v>
      </c>
      <c r="L2272" t="s">
        <v>5729</v>
      </c>
      <c r="M2272" t="s">
        <v>45</v>
      </c>
    </row>
    <row r="2273" spans="1:13">
      <c r="A2273">
        <v>101131753</v>
      </c>
      <c r="B2273" t="s">
        <v>204</v>
      </c>
      <c r="C2273" t="s">
        <v>8062</v>
      </c>
      <c r="D2273" t="s">
        <v>161</v>
      </c>
      <c r="E2273" t="s">
        <v>161</v>
      </c>
      <c r="F2273" s="33">
        <v>45988</v>
      </c>
      <c r="G2273" t="s">
        <v>9589</v>
      </c>
      <c r="H2273" t="s">
        <v>5757</v>
      </c>
      <c r="I2273" t="s">
        <v>5678</v>
      </c>
      <c r="J2273" t="s">
        <v>166</v>
      </c>
      <c r="K2273" t="s">
        <v>5700</v>
      </c>
      <c r="L2273" t="s">
        <v>5723</v>
      </c>
      <c r="M2273" t="s">
        <v>8064</v>
      </c>
    </row>
    <row r="2274" spans="1:13">
      <c r="A2274">
        <v>101132378</v>
      </c>
      <c r="B2274" t="s">
        <v>204</v>
      </c>
      <c r="C2274" t="s">
        <v>6875</v>
      </c>
      <c r="D2274" t="s">
        <v>265</v>
      </c>
      <c r="E2274" t="s">
        <v>193</v>
      </c>
      <c r="F2274" s="33">
        <v>45988</v>
      </c>
      <c r="G2274" t="s">
        <v>9590</v>
      </c>
      <c r="H2274" t="s">
        <v>6103</v>
      </c>
      <c r="I2274" t="s">
        <v>5678</v>
      </c>
      <c r="J2274" t="s">
        <v>192</v>
      </c>
      <c r="K2274" t="s">
        <v>5711</v>
      </c>
      <c r="L2274" t="s">
        <v>5711</v>
      </c>
      <c r="M2274" t="s">
        <v>6876</v>
      </c>
    </row>
    <row r="2275" spans="1:13">
      <c r="A2275">
        <v>101132258</v>
      </c>
      <c r="B2275" t="s">
        <v>34</v>
      </c>
      <c r="C2275" t="s">
        <v>8353</v>
      </c>
      <c r="D2275" t="s">
        <v>238</v>
      </c>
      <c r="E2275" t="s">
        <v>238</v>
      </c>
      <c r="F2275" s="33">
        <v>45988</v>
      </c>
      <c r="G2275" t="s">
        <v>9591</v>
      </c>
      <c r="H2275" t="s">
        <v>5727</v>
      </c>
      <c r="I2275" t="s">
        <v>5678</v>
      </c>
      <c r="J2275" t="s">
        <v>136</v>
      </c>
      <c r="K2275" t="s">
        <v>5728</v>
      </c>
      <c r="L2275" t="s">
        <v>5729</v>
      </c>
      <c r="M2275" t="s">
        <v>8355</v>
      </c>
    </row>
    <row r="2276" spans="1:13">
      <c r="A2276">
        <v>101131855</v>
      </c>
      <c r="B2276" t="s">
        <v>204</v>
      </c>
      <c r="C2276" t="s">
        <v>5789</v>
      </c>
      <c r="D2276" t="s">
        <v>218</v>
      </c>
      <c r="E2276" t="s">
        <v>218</v>
      </c>
      <c r="F2276" s="33">
        <v>45988</v>
      </c>
      <c r="G2276" t="s">
        <v>9592</v>
      </c>
      <c r="H2276" t="s">
        <v>5705</v>
      </c>
      <c r="I2276" t="s">
        <v>5678</v>
      </c>
      <c r="J2276" t="s">
        <v>241</v>
      </c>
      <c r="K2276" t="s">
        <v>5711</v>
      </c>
      <c r="L2276" t="s">
        <v>5711</v>
      </c>
      <c r="M2276" t="s">
        <v>5790</v>
      </c>
    </row>
    <row r="2277" spans="1:13">
      <c r="A2277">
        <v>101132555</v>
      </c>
      <c r="B2277" t="s">
        <v>127</v>
      </c>
      <c r="C2277" t="s">
        <v>9504</v>
      </c>
      <c r="D2277" t="s">
        <v>265</v>
      </c>
      <c r="E2277" t="s">
        <v>193</v>
      </c>
      <c r="F2277" s="33">
        <v>45988</v>
      </c>
      <c r="G2277" t="s">
        <v>9593</v>
      </c>
      <c r="H2277" t="s">
        <v>6537</v>
      </c>
      <c r="I2277" t="s">
        <v>353</v>
      </c>
      <c r="J2277" t="s">
        <v>192</v>
      </c>
      <c r="K2277" t="s">
        <v>5748</v>
      </c>
      <c r="L2277" t="s">
        <v>5773</v>
      </c>
      <c r="M2277" t="s">
        <v>9506</v>
      </c>
    </row>
    <row r="2278" spans="1:13">
      <c r="A2278">
        <v>101132472</v>
      </c>
      <c r="B2278" t="s">
        <v>5796</v>
      </c>
      <c r="C2278" t="s">
        <v>5797</v>
      </c>
      <c r="D2278" t="s">
        <v>161</v>
      </c>
      <c r="E2278" t="s">
        <v>161</v>
      </c>
      <c r="F2278" s="33">
        <v>45988</v>
      </c>
      <c r="G2278" t="s">
        <v>9594</v>
      </c>
      <c r="H2278" t="s">
        <v>5722</v>
      </c>
      <c r="I2278" t="s">
        <v>5678</v>
      </c>
      <c r="J2278" t="s">
        <v>166</v>
      </c>
      <c r="K2278" t="s">
        <v>5800</v>
      </c>
      <c r="L2278" t="s">
        <v>5801</v>
      </c>
      <c r="M2278" t="s">
        <v>5802</v>
      </c>
    </row>
    <row r="2279" spans="1:13">
      <c r="A2279">
        <v>101132247</v>
      </c>
      <c r="B2279" t="s">
        <v>34</v>
      </c>
      <c r="C2279" t="s">
        <v>6740</v>
      </c>
      <c r="D2279" t="s">
        <v>64</v>
      </c>
      <c r="E2279" t="s">
        <v>64</v>
      </c>
      <c r="F2279" s="33">
        <v>45988</v>
      </c>
      <c r="G2279" t="s">
        <v>9595</v>
      </c>
      <c r="H2279" t="s">
        <v>5777</v>
      </c>
      <c r="I2279" t="s">
        <v>5678</v>
      </c>
      <c r="J2279" t="s">
        <v>70</v>
      </c>
      <c r="K2279" t="s">
        <v>5728</v>
      </c>
      <c r="L2279" t="s">
        <v>5729</v>
      </c>
      <c r="M2279" t="s">
        <v>6742</v>
      </c>
    </row>
    <row r="2280" spans="1:13">
      <c r="A2280">
        <v>101132463</v>
      </c>
      <c r="B2280" t="s">
        <v>5745</v>
      </c>
      <c r="C2280" t="s">
        <v>5933</v>
      </c>
      <c r="D2280" t="s">
        <v>226</v>
      </c>
      <c r="E2280" t="s">
        <v>226</v>
      </c>
      <c r="F2280" s="33">
        <v>45988</v>
      </c>
      <c r="G2280" t="s">
        <v>9596</v>
      </c>
      <c r="H2280" t="s">
        <v>5727</v>
      </c>
      <c r="I2280" t="s">
        <v>5678</v>
      </c>
      <c r="J2280" t="s">
        <v>136</v>
      </c>
      <c r="K2280" t="s">
        <v>5748</v>
      </c>
      <c r="L2280" t="s">
        <v>5773</v>
      </c>
      <c r="M2280" t="s">
        <v>5934</v>
      </c>
    </row>
    <row r="2281" spans="1:13">
      <c r="A2281">
        <v>101132352</v>
      </c>
      <c r="B2281" t="s">
        <v>195</v>
      </c>
      <c r="C2281" t="s">
        <v>8186</v>
      </c>
      <c r="D2281" t="s">
        <v>219</v>
      </c>
      <c r="E2281" t="s">
        <v>219</v>
      </c>
      <c r="F2281" s="33">
        <v>45988</v>
      </c>
      <c r="G2281" t="s">
        <v>9597</v>
      </c>
      <c r="H2281" t="s">
        <v>5777</v>
      </c>
      <c r="I2281" t="s">
        <v>5678</v>
      </c>
      <c r="J2281" t="s">
        <v>241</v>
      </c>
      <c r="K2281" t="s">
        <v>5700</v>
      </c>
      <c r="L2281" t="s">
        <v>5733</v>
      </c>
      <c r="M2281" t="s">
        <v>8187</v>
      </c>
    </row>
    <row r="2282" spans="1:13">
      <c r="A2282">
        <v>101131084</v>
      </c>
      <c r="B2282" t="s">
        <v>204</v>
      </c>
      <c r="C2282" t="s">
        <v>6504</v>
      </c>
      <c r="D2282" t="s">
        <v>226</v>
      </c>
      <c r="E2282" t="s">
        <v>226</v>
      </c>
      <c r="F2282" s="33">
        <v>45988</v>
      </c>
      <c r="G2282" t="s">
        <v>9598</v>
      </c>
      <c r="H2282" t="s">
        <v>6537</v>
      </c>
      <c r="I2282" t="s">
        <v>5678</v>
      </c>
      <c r="J2282" t="s">
        <v>136</v>
      </c>
      <c r="K2282" t="s">
        <v>5700</v>
      </c>
      <c r="L2282" t="s">
        <v>5723</v>
      </c>
      <c r="M2282" t="s">
        <v>6506</v>
      </c>
    </row>
    <row r="2283" spans="1:13">
      <c r="A2283">
        <v>101132240</v>
      </c>
      <c r="B2283" t="s">
        <v>5745</v>
      </c>
      <c r="C2283" t="s">
        <v>7161</v>
      </c>
      <c r="D2283" t="s">
        <v>215</v>
      </c>
      <c r="E2283" t="s">
        <v>215</v>
      </c>
      <c r="F2283" s="33">
        <v>45988</v>
      </c>
      <c r="G2283" t="s">
        <v>9599</v>
      </c>
      <c r="H2283" t="s">
        <v>67</v>
      </c>
      <c r="I2283" t="s">
        <v>5678</v>
      </c>
      <c r="J2283" t="s">
        <v>247</v>
      </c>
      <c r="K2283" t="s">
        <v>5836</v>
      </c>
      <c r="L2283" t="s">
        <v>6126</v>
      </c>
      <c r="M2283" t="s">
        <v>7162</v>
      </c>
    </row>
    <row r="2284" spans="1:13">
      <c r="A2284">
        <v>101132387</v>
      </c>
      <c r="B2284" t="s">
        <v>6860</v>
      </c>
      <c r="C2284" t="s">
        <v>7482</v>
      </c>
      <c r="D2284" t="s">
        <v>131</v>
      </c>
      <c r="E2284" t="s">
        <v>131</v>
      </c>
      <c r="F2284" s="33">
        <v>45988</v>
      </c>
      <c r="G2284" t="s">
        <v>9600</v>
      </c>
      <c r="H2284" t="s">
        <v>5912</v>
      </c>
      <c r="I2284" t="s">
        <v>5678</v>
      </c>
      <c r="J2284" t="s">
        <v>136</v>
      </c>
      <c r="K2284" t="s">
        <v>5700</v>
      </c>
      <c r="L2284" t="s">
        <v>5723</v>
      </c>
      <c r="M2284" t="s">
        <v>7484</v>
      </c>
    </row>
    <row r="2285" spans="1:13">
      <c r="A2285">
        <v>101132237</v>
      </c>
      <c r="B2285" t="s">
        <v>5745</v>
      </c>
      <c r="C2285" t="s">
        <v>7478</v>
      </c>
      <c r="D2285" t="s">
        <v>221</v>
      </c>
      <c r="E2285" t="s">
        <v>221</v>
      </c>
      <c r="F2285" s="33">
        <v>45988</v>
      </c>
      <c r="G2285" t="s">
        <v>9601</v>
      </c>
      <c r="H2285" t="s">
        <v>6076</v>
      </c>
      <c r="I2285" t="s">
        <v>5678</v>
      </c>
      <c r="J2285" t="s">
        <v>247</v>
      </c>
      <c r="K2285" t="s">
        <v>5836</v>
      </c>
      <c r="L2285" t="s">
        <v>6126</v>
      </c>
      <c r="M2285" t="s">
        <v>7480</v>
      </c>
    </row>
    <row r="2286" spans="1:13">
      <c r="A2286">
        <v>101132261</v>
      </c>
      <c r="B2286" t="s">
        <v>34</v>
      </c>
      <c r="C2286" t="s">
        <v>8627</v>
      </c>
      <c r="D2286" t="s">
        <v>64</v>
      </c>
      <c r="E2286" t="s">
        <v>64</v>
      </c>
      <c r="F2286" s="33">
        <v>45988</v>
      </c>
      <c r="G2286" t="s">
        <v>9602</v>
      </c>
      <c r="H2286" t="s">
        <v>5777</v>
      </c>
      <c r="I2286" t="s">
        <v>5678</v>
      </c>
      <c r="J2286" t="s">
        <v>70</v>
      </c>
      <c r="K2286" t="s">
        <v>5728</v>
      </c>
      <c r="L2286" t="s">
        <v>5729</v>
      </c>
      <c r="M2286" t="s">
        <v>8629</v>
      </c>
    </row>
    <row r="2287" spans="1:13">
      <c r="A2287">
        <v>101132253</v>
      </c>
      <c r="B2287" t="s">
        <v>127</v>
      </c>
      <c r="C2287" t="s">
        <v>9603</v>
      </c>
      <c r="D2287" t="s">
        <v>119</v>
      </c>
      <c r="E2287" t="s">
        <v>39</v>
      </c>
      <c r="F2287" s="33">
        <v>45988</v>
      </c>
      <c r="G2287" t="s">
        <v>9604</v>
      </c>
      <c r="H2287" t="s">
        <v>67</v>
      </c>
      <c r="I2287" t="s">
        <v>5678</v>
      </c>
      <c r="J2287" t="s">
        <v>46</v>
      </c>
      <c r="K2287" t="s">
        <v>5748</v>
      </c>
      <c r="L2287" t="s">
        <v>5773</v>
      </c>
      <c r="M2287" t="s">
        <v>9605</v>
      </c>
    </row>
    <row r="2288" spans="1:13">
      <c r="A2288">
        <v>101132299</v>
      </c>
      <c r="B2288" t="s">
        <v>177</v>
      </c>
      <c r="C2288" t="s">
        <v>6356</v>
      </c>
      <c r="D2288" t="s">
        <v>161</v>
      </c>
      <c r="E2288" t="s">
        <v>161</v>
      </c>
      <c r="F2288" s="33">
        <v>45988</v>
      </c>
      <c r="G2288" t="s">
        <v>9606</v>
      </c>
      <c r="H2288" t="s">
        <v>5794</v>
      </c>
      <c r="I2288" t="s">
        <v>5678</v>
      </c>
      <c r="J2288" t="s">
        <v>166</v>
      </c>
      <c r="K2288" t="s">
        <v>5778</v>
      </c>
      <c r="L2288" t="s">
        <v>182</v>
      </c>
      <c r="M2288" t="s">
        <v>6358</v>
      </c>
    </row>
    <row r="2289" spans="1:13">
      <c r="A2289">
        <v>101114081</v>
      </c>
      <c r="B2289" t="s">
        <v>177</v>
      </c>
      <c r="C2289" t="s">
        <v>6142</v>
      </c>
      <c r="D2289" t="s">
        <v>193</v>
      </c>
      <c r="E2289" t="s">
        <v>193</v>
      </c>
      <c r="F2289" s="33">
        <v>45988</v>
      </c>
      <c r="G2289" t="s">
        <v>9607</v>
      </c>
      <c r="H2289" t="s">
        <v>5705</v>
      </c>
      <c r="I2289" t="s">
        <v>326</v>
      </c>
      <c r="J2289" t="s">
        <v>192</v>
      </c>
      <c r="K2289" t="s">
        <v>5778</v>
      </c>
      <c r="L2289" t="s">
        <v>182</v>
      </c>
      <c r="M2289" t="s">
        <v>6144</v>
      </c>
    </row>
    <row r="2290" spans="1:13">
      <c r="A2290">
        <v>101132650</v>
      </c>
      <c r="B2290" t="s">
        <v>82</v>
      </c>
      <c r="C2290" t="s">
        <v>5717</v>
      </c>
      <c r="D2290" t="s">
        <v>218</v>
      </c>
      <c r="E2290" t="s">
        <v>218</v>
      </c>
      <c r="F2290" s="33">
        <v>45988</v>
      </c>
      <c r="G2290" t="s">
        <v>9608</v>
      </c>
      <c r="H2290" t="s">
        <v>5794</v>
      </c>
      <c r="I2290" t="s">
        <v>5678</v>
      </c>
      <c r="J2290" t="s">
        <v>241</v>
      </c>
      <c r="K2290" t="s">
        <v>5711</v>
      </c>
      <c r="L2290" t="s">
        <v>5711</v>
      </c>
      <c r="M2290" t="s">
        <v>5718</v>
      </c>
    </row>
    <row r="2291" spans="1:13">
      <c r="A2291">
        <v>101132422</v>
      </c>
      <c r="B2291" t="s">
        <v>34</v>
      </c>
      <c r="C2291" t="s">
        <v>9469</v>
      </c>
      <c r="D2291" t="s">
        <v>39</v>
      </c>
      <c r="E2291" t="s">
        <v>119</v>
      </c>
      <c r="F2291" s="33">
        <v>45988</v>
      </c>
      <c r="G2291" t="s">
        <v>9609</v>
      </c>
      <c r="H2291" t="s">
        <v>6918</v>
      </c>
      <c r="I2291" t="s">
        <v>5678</v>
      </c>
      <c r="J2291" t="s">
        <v>46</v>
      </c>
      <c r="K2291" t="s">
        <v>5738</v>
      </c>
      <c r="L2291" t="s">
        <v>5739</v>
      </c>
      <c r="M2291" t="s">
        <v>9471</v>
      </c>
    </row>
    <row r="2292" spans="1:13">
      <c r="A2292">
        <v>101132617</v>
      </c>
      <c r="B2292" t="s">
        <v>34</v>
      </c>
      <c r="C2292" t="s">
        <v>9610</v>
      </c>
      <c r="D2292" t="s">
        <v>64</v>
      </c>
      <c r="E2292" t="s">
        <v>64</v>
      </c>
      <c r="F2292" s="33">
        <v>45988</v>
      </c>
      <c r="G2292" t="s">
        <v>9611</v>
      </c>
      <c r="H2292" t="s">
        <v>6404</v>
      </c>
      <c r="I2292" t="s">
        <v>5678</v>
      </c>
      <c r="J2292" t="s">
        <v>70</v>
      </c>
      <c r="K2292" t="s">
        <v>5728</v>
      </c>
      <c r="L2292" t="s">
        <v>5729</v>
      </c>
      <c r="M2292" t="s">
        <v>9612</v>
      </c>
    </row>
    <row r="2293" spans="1:13">
      <c r="A2293">
        <v>101132452</v>
      </c>
      <c r="B2293" t="s">
        <v>34</v>
      </c>
      <c r="C2293" t="s">
        <v>9284</v>
      </c>
      <c r="D2293" t="s">
        <v>153</v>
      </c>
      <c r="E2293" t="s">
        <v>153</v>
      </c>
      <c r="F2293" s="33">
        <v>45988</v>
      </c>
      <c r="G2293" t="s">
        <v>9613</v>
      </c>
      <c r="H2293" t="s">
        <v>5805</v>
      </c>
      <c r="I2293" t="s">
        <v>5678</v>
      </c>
      <c r="J2293" t="s">
        <v>70</v>
      </c>
      <c r="K2293" t="s">
        <v>5738</v>
      </c>
      <c r="L2293" t="s">
        <v>5739</v>
      </c>
      <c r="M2293" t="s">
        <v>9285</v>
      </c>
    </row>
    <row r="2294" spans="1:13">
      <c r="A2294">
        <v>101131184</v>
      </c>
      <c r="B2294" t="s">
        <v>34</v>
      </c>
      <c r="C2294" t="s">
        <v>7738</v>
      </c>
      <c r="D2294" t="s">
        <v>104</v>
      </c>
      <c r="E2294" t="s">
        <v>104</v>
      </c>
      <c r="F2294" s="33">
        <v>45988</v>
      </c>
      <c r="G2294" t="s">
        <v>9614</v>
      </c>
      <c r="H2294" t="s">
        <v>6404</v>
      </c>
      <c r="I2294" t="s">
        <v>353</v>
      </c>
      <c r="J2294" t="s">
        <v>70</v>
      </c>
      <c r="K2294" t="s">
        <v>5738</v>
      </c>
      <c r="L2294" t="s">
        <v>5739</v>
      </c>
      <c r="M2294" t="s">
        <v>7739</v>
      </c>
    </row>
    <row r="2295" spans="1:13">
      <c r="A2295">
        <v>101132301</v>
      </c>
      <c r="B2295" t="s">
        <v>5765</v>
      </c>
      <c r="C2295" t="s">
        <v>5766</v>
      </c>
      <c r="D2295" t="s">
        <v>221</v>
      </c>
      <c r="E2295" t="s">
        <v>86</v>
      </c>
      <c r="F2295" s="33">
        <v>45988</v>
      </c>
      <c r="G2295" t="s">
        <v>9615</v>
      </c>
      <c r="H2295" t="s">
        <v>5768</v>
      </c>
      <c r="I2295" t="s">
        <v>5678</v>
      </c>
      <c r="J2295" t="s">
        <v>247</v>
      </c>
      <c r="M2295" t="s">
        <v>5769</v>
      </c>
    </row>
    <row r="2296" spans="1:13">
      <c r="A2296">
        <v>101132679</v>
      </c>
      <c r="B2296" t="s">
        <v>204</v>
      </c>
      <c r="C2296" t="s">
        <v>6375</v>
      </c>
      <c r="D2296" t="s">
        <v>221</v>
      </c>
      <c r="E2296" t="s">
        <v>221</v>
      </c>
      <c r="F2296" s="33">
        <v>45988</v>
      </c>
      <c r="G2296" t="s">
        <v>9616</v>
      </c>
      <c r="H2296" t="s">
        <v>5757</v>
      </c>
      <c r="I2296" t="s">
        <v>5678</v>
      </c>
      <c r="J2296" t="s">
        <v>247</v>
      </c>
      <c r="K2296" t="s">
        <v>5700</v>
      </c>
      <c r="L2296" t="s">
        <v>5733</v>
      </c>
      <c r="M2296" t="s">
        <v>6377</v>
      </c>
    </row>
    <row r="2297" spans="1:13">
      <c r="A2297">
        <v>101132652</v>
      </c>
      <c r="B2297" t="s">
        <v>34</v>
      </c>
      <c r="C2297" t="s">
        <v>6925</v>
      </c>
      <c r="D2297" t="s">
        <v>39</v>
      </c>
      <c r="E2297" t="s">
        <v>39</v>
      </c>
      <c r="F2297" s="33">
        <v>45988</v>
      </c>
      <c r="G2297" t="s">
        <v>9617</v>
      </c>
      <c r="H2297" t="s">
        <v>6404</v>
      </c>
      <c r="I2297" t="s">
        <v>5678</v>
      </c>
      <c r="J2297" t="s">
        <v>46</v>
      </c>
      <c r="K2297" t="s">
        <v>5738</v>
      </c>
      <c r="L2297" t="s">
        <v>5739</v>
      </c>
      <c r="M2297" t="s">
        <v>6927</v>
      </c>
    </row>
    <row r="2298" spans="1:13">
      <c r="A2298">
        <v>101131468</v>
      </c>
      <c r="B2298" t="s">
        <v>5782</v>
      </c>
      <c r="C2298" t="s">
        <v>9618</v>
      </c>
      <c r="D2298" t="s">
        <v>262</v>
      </c>
      <c r="E2298" t="s">
        <v>265</v>
      </c>
      <c r="F2298" s="33">
        <v>45988</v>
      </c>
      <c r="G2298" t="s">
        <v>9619</v>
      </c>
      <c r="H2298" t="s">
        <v>5912</v>
      </c>
      <c r="I2298" t="s">
        <v>5678</v>
      </c>
      <c r="J2298" t="s">
        <v>192</v>
      </c>
      <c r="K2298" t="s">
        <v>5700</v>
      </c>
      <c r="L2298" t="s">
        <v>5701</v>
      </c>
      <c r="M2298" t="s">
        <v>9620</v>
      </c>
    </row>
    <row r="2299" spans="1:13">
      <c r="A2299">
        <v>101132647</v>
      </c>
      <c r="B2299" t="s">
        <v>34</v>
      </c>
      <c r="C2299" t="s">
        <v>6050</v>
      </c>
      <c r="D2299" t="s">
        <v>119</v>
      </c>
      <c r="E2299" t="s">
        <v>119</v>
      </c>
      <c r="F2299" s="33">
        <v>45988</v>
      </c>
      <c r="G2299" t="s">
        <v>9621</v>
      </c>
      <c r="H2299" t="s">
        <v>6404</v>
      </c>
      <c r="I2299" t="s">
        <v>5678</v>
      </c>
      <c r="J2299" t="s">
        <v>46</v>
      </c>
      <c r="K2299" t="s">
        <v>5728</v>
      </c>
      <c r="L2299" t="s">
        <v>5729</v>
      </c>
      <c r="M2299" t="s">
        <v>6051</v>
      </c>
    </row>
    <row r="2300" spans="1:13">
      <c r="A2300">
        <v>101132644</v>
      </c>
      <c r="B2300" t="s">
        <v>34</v>
      </c>
      <c r="C2300" t="s">
        <v>7912</v>
      </c>
      <c r="D2300" t="s">
        <v>39</v>
      </c>
      <c r="E2300" t="s">
        <v>119</v>
      </c>
      <c r="F2300" s="33">
        <v>45988</v>
      </c>
      <c r="G2300" t="s">
        <v>9621</v>
      </c>
      <c r="H2300" t="s">
        <v>6404</v>
      </c>
      <c r="I2300" t="s">
        <v>5678</v>
      </c>
      <c r="J2300" t="s">
        <v>46</v>
      </c>
      <c r="K2300" t="s">
        <v>5728</v>
      </c>
      <c r="L2300" t="s">
        <v>5729</v>
      </c>
      <c r="M2300" t="s">
        <v>7914</v>
      </c>
    </row>
    <row r="2301" spans="1:13">
      <c r="A2301">
        <v>101132656</v>
      </c>
      <c r="B2301" t="s">
        <v>6314</v>
      </c>
      <c r="C2301" t="s">
        <v>6602</v>
      </c>
      <c r="D2301" t="s">
        <v>99</v>
      </c>
      <c r="E2301" t="s">
        <v>99</v>
      </c>
      <c r="F2301" s="33">
        <v>45988</v>
      </c>
      <c r="G2301" t="s">
        <v>9622</v>
      </c>
      <c r="H2301" t="s">
        <v>5699</v>
      </c>
      <c r="I2301" t="s">
        <v>5678</v>
      </c>
      <c r="J2301" t="s">
        <v>46</v>
      </c>
      <c r="K2301" t="s">
        <v>5700</v>
      </c>
      <c r="L2301" t="s">
        <v>5733</v>
      </c>
      <c r="M2301" t="s">
        <v>6604</v>
      </c>
    </row>
    <row r="2302" spans="1:13">
      <c r="A2302">
        <v>101132667</v>
      </c>
      <c r="B2302" t="s">
        <v>6860</v>
      </c>
      <c r="C2302" t="s">
        <v>6861</v>
      </c>
      <c r="D2302" t="s">
        <v>131</v>
      </c>
      <c r="E2302" t="s">
        <v>131</v>
      </c>
      <c r="F2302" s="33">
        <v>45988</v>
      </c>
      <c r="G2302" t="s">
        <v>9623</v>
      </c>
      <c r="H2302" t="s">
        <v>6636</v>
      </c>
      <c r="I2302" t="s">
        <v>5678</v>
      </c>
      <c r="J2302" t="s">
        <v>136</v>
      </c>
      <c r="K2302" t="s">
        <v>5700</v>
      </c>
      <c r="L2302" t="s">
        <v>5733</v>
      </c>
      <c r="M2302" t="s">
        <v>6863</v>
      </c>
    </row>
    <row r="2303" spans="1:13">
      <c r="A2303">
        <v>101117016</v>
      </c>
      <c r="B2303" t="s">
        <v>195</v>
      </c>
      <c r="C2303" t="s">
        <v>9624</v>
      </c>
      <c r="D2303" t="s">
        <v>262</v>
      </c>
      <c r="E2303" t="s">
        <v>265</v>
      </c>
      <c r="F2303" s="33">
        <v>45988</v>
      </c>
      <c r="G2303" t="s">
        <v>9625</v>
      </c>
      <c r="H2303" t="s">
        <v>5705</v>
      </c>
      <c r="I2303" t="s">
        <v>326</v>
      </c>
      <c r="J2303" t="s">
        <v>192</v>
      </c>
      <c r="K2303" t="s">
        <v>5778</v>
      </c>
      <c r="L2303" t="s">
        <v>182</v>
      </c>
      <c r="M2303" t="s">
        <v>9626</v>
      </c>
    </row>
    <row r="2304" spans="1:13">
      <c r="A2304">
        <v>101132641</v>
      </c>
      <c r="B2304" t="s">
        <v>127</v>
      </c>
      <c r="C2304" t="s">
        <v>6595</v>
      </c>
      <c r="D2304" t="s">
        <v>215</v>
      </c>
      <c r="E2304" t="s">
        <v>215</v>
      </c>
      <c r="F2304" s="33">
        <v>45988</v>
      </c>
      <c r="G2304" t="s">
        <v>9627</v>
      </c>
      <c r="H2304" t="s">
        <v>5727</v>
      </c>
      <c r="I2304" t="s">
        <v>5678</v>
      </c>
      <c r="J2304" t="s">
        <v>247</v>
      </c>
      <c r="K2304" t="s">
        <v>5748</v>
      </c>
      <c r="L2304" t="s">
        <v>5749</v>
      </c>
      <c r="M2304" t="s">
        <v>6597</v>
      </c>
    </row>
    <row r="2305" spans="1:13">
      <c r="A2305">
        <v>101132631</v>
      </c>
      <c r="B2305" t="s">
        <v>5998</v>
      </c>
      <c r="C2305" t="s">
        <v>6409</v>
      </c>
      <c r="D2305" t="s">
        <v>86</v>
      </c>
      <c r="E2305" t="s">
        <v>86</v>
      </c>
      <c r="F2305" s="33">
        <v>45988</v>
      </c>
      <c r="G2305" t="s">
        <v>9628</v>
      </c>
      <c r="H2305" t="s">
        <v>5699</v>
      </c>
      <c r="I2305" t="s">
        <v>5678</v>
      </c>
      <c r="J2305" t="s">
        <v>46</v>
      </c>
      <c r="K2305" t="s">
        <v>5800</v>
      </c>
      <c r="L2305" t="s">
        <v>5801</v>
      </c>
      <c r="M2305" t="s">
        <v>6411</v>
      </c>
    </row>
    <row r="2306" spans="1:13">
      <c r="A2306">
        <v>101132517</v>
      </c>
      <c r="B2306" t="s">
        <v>73</v>
      </c>
      <c r="C2306" t="s">
        <v>9629</v>
      </c>
      <c r="D2306" t="s">
        <v>64</v>
      </c>
      <c r="E2306" t="s">
        <v>64</v>
      </c>
      <c r="F2306" s="33">
        <v>45988</v>
      </c>
      <c r="G2306" t="s">
        <v>9630</v>
      </c>
      <c r="H2306" t="s">
        <v>7588</v>
      </c>
      <c r="I2306" t="s">
        <v>5678</v>
      </c>
      <c r="J2306" t="s">
        <v>70</v>
      </c>
      <c r="K2306" t="s">
        <v>5748</v>
      </c>
      <c r="L2306" t="s">
        <v>5773</v>
      </c>
      <c r="M2306" t="s">
        <v>9631</v>
      </c>
    </row>
    <row r="2307" spans="1:13">
      <c r="A2307">
        <v>101131903</v>
      </c>
      <c r="B2307" t="s">
        <v>195</v>
      </c>
      <c r="C2307" t="s">
        <v>9624</v>
      </c>
      <c r="D2307" t="s">
        <v>262</v>
      </c>
      <c r="E2307" t="s">
        <v>265</v>
      </c>
      <c r="F2307" s="33">
        <v>45988</v>
      </c>
      <c r="G2307" t="s">
        <v>9632</v>
      </c>
      <c r="H2307" t="s">
        <v>5699</v>
      </c>
      <c r="I2307" t="s">
        <v>5678</v>
      </c>
      <c r="J2307" t="s">
        <v>192</v>
      </c>
      <c r="K2307" t="s">
        <v>5778</v>
      </c>
      <c r="L2307" t="s">
        <v>182</v>
      </c>
      <c r="M2307" t="s">
        <v>9626</v>
      </c>
    </row>
    <row r="2308" spans="1:13">
      <c r="A2308">
        <v>101132127</v>
      </c>
      <c r="B2308" t="s">
        <v>5765</v>
      </c>
      <c r="C2308" t="s">
        <v>5766</v>
      </c>
      <c r="D2308" t="s">
        <v>221</v>
      </c>
      <c r="E2308" t="s">
        <v>215</v>
      </c>
      <c r="F2308" s="33">
        <v>45988</v>
      </c>
      <c r="G2308" t="s">
        <v>9633</v>
      </c>
      <c r="H2308" t="s">
        <v>5768</v>
      </c>
      <c r="I2308" t="s">
        <v>5678</v>
      </c>
      <c r="J2308" t="s">
        <v>247</v>
      </c>
      <c r="M2308" t="s">
        <v>5769</v>
      </c>
    </row>
    <row r="2309" spans="1:13">
      <c r="A2309">
        <v>101132018</v>
      </c>
      <c r="B2309" t="s">
        <v>73</v>
      </c>
      <c r="C2309" t="s">
        <v>6782</v>
      </c>
      <c r="D2309" t="s">
        <v>161</v>
      </c>
      <c r="E2309" t="s">
        <v>161</v>
      </c>
      <c r="F2309" s="33">
        <v>45988</v>
      </c>
      <c r="G2309" t="s">
        <v>9634</v>
      </c>
      <c r="H2309" t="s">
        <v>6537</v>
      </c>
      <c r="I2309" t="s">
        <v>5678</v>
      </c>
      <c r="J2309" t="s">
        <v>166</v>
      </c>
      <c r="K2309" t="s">
        <v>5748</v>
      </c>
      <c r="L2309" t="s">
        <v>5773</v>
      </c>
      <c r="M2309" t="s">
        <v>6784</v>
      </c>
    </row>
    <row r="2310" spans="1:13">
      <c r="A2310">
        <v>101132511</v>
      </c>
      <c r="B2310" t="s">
        <v>5765</v>
      </c>
      <c r="C2310" t="s">
        <v>5766</v>
      </c>
      <c r="D2310" t="s">
        <v>221</v>
      </c>
      <c r="E2310" t="s">
        <v>215</v>
      </c>
      <c r="F2310" s="33">
        <v>45988</v>
      </c>
      <c r="G2310" t="s">
        <v>9633</v>
      </c>
      <c r="H2310" t="s">
        <v>5768</v>
      </c>
      <c r="I2310" t="s">
        <v>5678</v>
      </c>
      <c r="J2310" t="s">
        <v>247</v>
      </c>
      <c r="M2310" t="s">
        <v>5769</v>
      </c>
    </row>
    <row r="2311" spans="1:13">
      <c r="A2311">
        <v>101132065</v>
      </c>
      <c r="B2311" t="s">
        <v>7145</v>
      </c>
      <c r="C2311" t="s">
        <v>7146</v>
      </c>
      <c r="D2311" t="s">
        <v>86</v>
      </c>
      <c r="E2311" t="s">
        <v>86</v>
      </c>
      <c r="F2311" s="33">
        <v>45987</v>
      </c>
      <c r="G2311" t="s">
        <v>9635</v>
      </c>
      <c r="H2311" t="s">
        <v>5727</v>
      </c>
      <c r="I2311" t="s">
        <v>5678</v>
      </c>
      <c r="J2311" t="s">
        <v>46</v>
      </c>
      <c r="K2311" t="s">
        <v>5711</v>
      </c>
      <c r="L2311" t="s">
        <v>5711</v>
      </c>
      <c r="M2311" t="s">
        <v>7148</v>
      </c>
    </row>
    <row r="2312" spans="1:13">
      <c r="A2312">
        <v>101132086</v>
      </c>
      <c r="B2312" t="s">
        <v>109</v>
      </c>
      <c r="C2312" t="s">
        <v>9636</v>
      </c>
      <c r="D2312" t="s">
        <v>265</v>
      </c>
      <c r="E2312" t="s">
        <v>265</v>
      </c>
      <c r="F2312" s="33">
        <v>45987</v>
      </c>
      <c r="G2312" t="s">
        <v>9637</v>
      </c>
      <c r="H2312" t="s">
        <v>5777</v>
      </c>
      <c r="I2312" t="s">
        <v>5678</v>
      </c>
      <c r="J2312" t="s">
        <v>192</v>
      </c>
      <c r="K2312" t="s">
        <v>5748</v>
      </c>
      <c r="L2312" t="s">
        <v>5773</v>
      </c>
      <c r="M2312" t="s">
        <v>9638</v>
      </c>
    </row>
    <row r="2313" spans="1:13">
      <c r="A2313">
        <v>101129354</v>
      </c>
      <c r="B2313" t="s">
        <v>34</v>
      </c>
      <c r="C2313" t="s">
        <v>7945</v>
      </c>
      <c r="D2313" t="s">
        <v>119</v>
      </c>
      <c r="E2313" t="s">
        <v>39</v>
      </c>
      <c r="F2313" s="33">
        <v>45987</v>
      </c>
      <c r="G2313" t="s">
        <v>9639</v>
      </c>
      <c r="H2313" t="s">
        <v>6404</v>
      </c>
      <c r="I2313" t="s">
        <v>353</v>
      </c>
      <c r="J2313" t="s">
        <v>46</v>
      </c>
      <c r="K2313" t="s">
        <v>5728</v>
      </c>
      <c r="L2313" t="s">
        <v>5729</v>
      </c>
      <c r="M2313" t="s">
        <v>7947</v>
      </c>
    </row>
    <row r="2314" spans="1:13">
      <c r="A2314">
        <v>101128827</v>
      </c>
      <c r="B2314" t="s">
        <v>34</v>
      </c>
      <c r="C2314" t="s">
        <v>7945</v>
      </c>
      <c r="D2314" t="s">
        <v>119</v>
      </c>
      <c r="E2314" t="s">
        <v>39</v>
      </c>
      <c r="F2314" s="33">
        <v>45987</v>
      </c>
      <c r="G2314" t="s">
        <v>9640</v>
      </c>
      <c r="H2314" t="s">
        <v>5777</v>
      </c>
      <c r="I2314" t="s">
        <v>5678</v>
      </c>
      <c r="J2314" t="s">
        <v>46</v>
      </c>
      <c r="K2314" t="s">
        <v>5728</v>
      </c>
      <c r="L2314" t="s">
        <v>5729</v>
      </c>
      <c r="M2314" t="s">
        <v>7947</v>
      </c>
    </row>
    <row r="2315" spans="1:13">
      <c r="A2315">
        <v>101132122</v>
      </c>
      <c r="B2315" t="s">
        <v>34</v>
      </c>
      <c r="C2315" t="s">
        <v>61</v>
      </c>
      <c r="D2315" t="s">
        <v>64</v>
      </c>
      <c r="E2315" t="s">
        <v>64</v>
      </c>
      <c r="F2315" s="33">
        <v>45987</v>
      </c>
      <c r="G2315" t="s">
        <v>9641</v>
      </c>
      <c r="H2315" t="s">
        <v>5777</v>
      </c>
      <c r="I2315" t="s">
        <v>5678</v>
      </c>
      <c r="J2315" t="s">
        <v>70</v>
      </c>
      <c r="K2315" t="s">
        <v>5728</v>
      </c>
      <c r="L2315" t="s">
        <v>5729</v>
      </c>
      <c r="M2315" t="s">
        <v>69</v>
      </c>
    </row>
    <row r="2316" spans="1:13">
      <c r="A2316">
        <v>101131995</v>
      </c>
      <c r="B2316" t="s">
        <v>5942</v>
      </c>
      <c r="C2316" t="s">
        <v>6593</v>
      </c>
      <c r="D2316" t="s">
        <v>86</v>
      </c>
      <c r="E2316" t="s">
        <v>86</v>
      </c>
      <c r="F2316" s="33">
        <v>45987</v>
      </c>
      <c r="G2316" t="s">
        <v>9642</v>
      </c>
      <c r="H2316" t="s">
        <v>5777</v>
      </c>
      <c r="I2316" t="s">
        <v>5678</v>
      </c>
      <c r="J2316" t="s">
        <v>46</v>
      </c>
      <c r="K2316" t="s">
        <v>5711</v>
      </c>
      <c r="L2316" t="s">
        <v>5711</v>
      </c>
      <c r="M2316" t="s">
        <v>6594</v>
      </c>
    </row>
    <row r="2317" spans="1:13">
      <c r="A2317">
        <v>101132011</v>
      </c>
      <c r="B2317" t="s">
        <v>73</v>
      </c>
      <c r="C2317" t="s">
        <v>7456</v>
      </c>
      <c r="D2317" t="s">
        <v>193</v>
      </c>
      <c r="E2317" t="s">
        <v>193</v>
      </c>
      <c r="F2317" s="33">
        <v>45987</v>
      </c>
      <c r="G2317" t="s">
        <v>9643</v>
      </c>
      <c r="H2317" t="s">
        <v>67</v>
      </c>
      <c r="I2317" t="s">
        <v>5678</v>
      </c>
      <c r="J2317" t="s">
        <v>192</v>
      </c>
      <c r="K2317" t="s">
        <v>5748</v>
      </c>
      <c r="L2317" t="s">
        <v>5773</v>
      </c>
      <c r="M2317" t="s">
        <v>7458</v>
      </c>
    </row>
    <row r="2318" spans="1:13">
      <c r="A2318">
        <v>101131093</v>
      </c>
      <c r="B2318" t="s">
        <v>127</v>
      </c>
      <c r="C2318" t="s">
        <v>7550</v>
      </c>
      <c r="D2318" t="s">
        <v>265</v>
      </c>
      <c r="E2318" t="s">
        <v>265</v>
      </c>
      <c r="F2318" s="33">
        <v>45987</v>
      </c>
      <c r="G2318" t="s">
        <v>9644</v>
      </c>
      <c r="H2318" t="s">
        <v>6918</v>
      </c>
      <c r="I2318" t="s">
        <v>5678</v>
      </c>
      <c r="J2318" t="s">
        <v>192</v>
      </c>
      <c r="K2318" t="s">
        <v>5748</v>
      </c>
      <c r="L2318" t="s">
        <v>5773</v>
      </c>
      <c r="M2318" t="s">
        <v>7552</v>
      </c>
    </row>
    <row r="2319" spans="1:13">
      <c r="A2319">
        <v>101131947</v>
      </c>
      <c r="B2319" t="s">
        <v>8495</v>
      </c>
      <c r="C2319" t="s">
        <v>8496</v>
      </c>
      <c r="D2319" t="s">
        <v>220</v>
      </c>
      <c r="E2319" t="s">
        <v>220</v>
      </c>
      <c r="F2319" s="33">
        <v>45987</v>
      </c>
      <c r="G2319" t="s">
        <v>9645</v>
      </c>
      <c r="H2319" t="s">
        <v>5799</v>
      </c>
      <c r="I2319" t="s">
        <v>5678</v>
      </c>
      <c r="J2319" t="s">
        <v>166</v>
      </c>
      <c r="K2319" t="s">
        <v>5700</v>
      </c>
      <c r="L2319" t="s">
        <v>5701</v>
      </c>
      <c r="M2319" t="s">
        <v>8498</v>
      </c>
    </row>
    <row r="2320" spans="1:13">
      <c r="A2320">
        <v>101132098</v>
      </c>
      <c r="B2320" t="s">
        <v>5745</v>
      </c>
      <c r="C2320" t="s">
        <v>6764</v>
      </c>
      <c r="D2320" t="s">
        <v>221</v>
      </c>
      <c r="E2320" t="s">
        <v>221</v>
      </c>
      <c r="F2320" s="33">
        <v>45987</v>
      </c>
      <c r="G2320" t="s">
        <v>9646</v>
      </c>
      <c r="H2320" t="s">
        <v>5727</v>
      </c>
      <c r="I2320" t="s">
        <v>5678</v>
      </c>
      <c r="J2320" t="s">
        <v>247</v>
      </c>
      <c r="K2320" t="s">
        <v>5748</v>
      </c>
      <c r="L2320" t="s">
        <v>5749</v>
      </c>
      <c r="M2320" t="s">
        <v>6766</v>
      </c>
    </row>
    <row r="2321" spans="1:13">
      <c r="A2321">
        <v>101131189</v>
      </c>
      <c r="B2321" t="s">
        <v>127</v>
      </c>
      <c r="C2321" t="s">
        <v>9647</v>
      </c>
      <c r="D2321" t="s">
        <v>153</v>
      </c>
      <c r="E2321" t="s">
        <v>238</v>
      </c>
      <c r="F2321" s="33">
        <v>45987</v>
      </c>
      <c r="G2321" t="s">
        <v>9648</v>
      </c>
      <c r="H2321" t="s">
        <v>67</v>
      </c>
      <c r="I2321" t="s">
        <v>5678</v>
      </c>
      <c r="J2321" t="s">
        <v>70</v>
      </c>
      <c r="K2321" t="s">
        <v>5748</v>
      </c>
      <c r="L2321" t="s">
        <v>5773</v>
      </c>
      <c r="M2321" t="s">
        <v>9649</v>
      </c>
    </row>
    <row r="2322" spans="1:13">
      <c r="A2322">
        <v>101132100</v>
      </c>
      <c r="B2322" t="s">
        <v>73</v>
      </c>
      <c r="C2322" t="s">
        <v>9650</v>
      </c>
      <c r="D2322" t="s">
        <v>153</v>
      </c>
      <c r="E2322" t="s">
        <v>153</v>
      </c>
      <c r="F2322" s="33">
        <v>45987</v>
      </c>
      <c r="G2322" t="s">
        <v>9651</v>
      </c>
      <c r="H2322" t="s">
        <v>5805</v>
      </c>
      <c r="I2322" t="s">
        <v>5678</v>
      </c>
      <c r="J2322" t="s">
        <v>70</v>
      </c>
      <c r="K2322" t="s">
        <v>5748</v>
      </c>
      <c r="L2322" t="s">
        <v>5773</v>
      </c>
      <c r="M2322" t="s">
        <v>9652</v>
      </c>
    </row>
    <row r="2323" spans="1:13">
      <c r="A2323">
        <v>101132154</v>
      </c>
      <c r="B2323" t="s">
        <v>204</v>
      </c>
      <c r="C2323" t="s">
        <v>6182</v>
      </c>
      <c r="D2323" t="s">
        <v>220</v>
      </c>
      <c r="E2323" t="s">
        <v>220</v>
      </c>
      <c r="F2323" s="33">
        <v>45987</v>
      </c>
      <c r="G2323" t="s">
        <v>9653</v>
      </c>
      <c r="H2323" t="s">
        <v>5912</v>
      </c>
      <c r="I2323" t="s">
        <v>5678</v>
      </c>
      <c r="J2323" t="s">
        <v>166</v>
      </c>
      <c r="K2323" t="s">
        <v>5711</v>
      </c>
      <c r="L2323" t="s">
        <v>5711</v>
      </c>
      <c r="M2323" t="s">
        <v>6184</v>
      </c>
    </row>
    <row r="2324" spans="1:13">
      <c r="A2324">
        <v>101132126</v>
      </c>
      <c r="B2324" t="s">
        <v>34</v>
      </c>
      <c r="C2324" t="s">
        <v>6770</v>
      </c>
      <c r="D2324" t="s">
        <v>119</v>
      </c>
      <c r="E2324" t="s">
        <v>119</v>
      </c>
      <c r="F2324" s="33">
        <v>45987</v>
      </c>
      <c r="G2324" t="s">
        <v>9654</v>
      </c>
      <c r="H2324" t="s">
        <v>5727</v>
      </c>
      <c r="I2324" t="s">
        <v>5678</v>
      </c>
      <c r="J2324" t="s">
        <v>46</v>
      </c>
      <c r="K2324" t="s">
        <v>5728</v>
      </c>
      <c r="L2324" t="s">
        <v>5729</v>
      </c>
      <c r="M2324" t="s">
        <v>6772</v>
      </c>
    </row>
    <row r="2325" spans="1:13">
      <c r="A2325">
        <v>101132018</v>
      </c>
      <c r="B2325" t="s">
        <v>73</v>
      </c>
      <c r="C2325" t="s">
        <v>6782</v>
      </c>
      <c r="D2325" t="s">
        <v>161</v>
      </c>
      <c r="E2325" t="s">
        <v>161</v>
      </c>
      <c r="F2325" s="33">
        <v>45987</v>
      </c>
      <c r="G2325" t="s">
        <v>9655</v>
      </c>
      <c r="I2325" t="s">
        <v>5678</v>
      </c>
      <c r="J2325" t="s">
        <v>166</v>
      </c>
      <c r="K2325" t="s">
        <v>5748</v>
      </c>
      <c r="L2325" t="s">
        <v>5773</v>
      </c>
      <c r="M2325" t="s">
        <v>6784</v>
      </c>
    </row>
    <row r="2326" spans="1:13">
      <c r="A2326">
        <v>101132401</v>
      </c>
      <c r="B2326" t="s">
        <v>6860</v>
      </c>
      <c r="C2326" t="s">
        <v>6861</v>
      </c>
      <c r="D2326" t="s">
        <v>131</v>
      </c>
      <c r="E2326" t="s">
        <v>131</v>
      </c>
      <c r="F2326" s="33">
        <v>45987</v>
      </c>
      <c r="G2326" t="s">
        <v>9656</v>
      </c>
      <c r="H2326" t="s">
        <v>5768</v>
      </c>
      <c r="I2326" t="s">
        <v>5678</v>
      </c>
      <c r="J2326" t="s">
        <v>136</v>
      </c>
      <c r="K2326" t="s">
        <v>5700</v>
      </c>
      <c r="L2326" t="s">
        <v>5733</v>
      </c>
      <c r="M2326" t="s">
        <v>6863</v>
      </c>
    </row>
    <row r="2327" spans="1:13">
      <c r="A2327">
        <v>101131215</v>
      </c>
      <c r="B2327" t="s">
        <v>127</v>
      </c>
      <c r="C2327" t="s">
        <v>9504</v>
      </c>
      <c r="D2327" t="s">
        <v>265</v>
      </c>
      <c r="E2327" t="s">
        <v>193</v>
      </c>
      <c r="F2327" s="33">
        <v>45987</v>
      </c>
      <c r="G2327" t="s">
        <v>9657</v>
      </c>
      <c r="H2327" t="s">
        <v>6103</v>
      </c>
      <c r="I2327" t="s">
        <v>5678</v>
      </c>
      <c r="J2327" t="s">
        <v>192</v>
      </c>
      <c r="K2327" t="s">
        <v>5748</v>
      </c>
      <c r="L2327" t="s">
        <v>5773</v>
      </c>
      <c r="M2327" t="s">
        <v>9506</v>
      </c>
    </row>
    <row r="2328" spans="1:13">
      <c r="A2328">
        <v>101132232</v>
      </c>
      <c r="B2328" t="s">
        <v>5745</v>
      </c>
      <c r="C2328" t="s">
        <v>7316</v>
      </c>
      <c r="D2328" t="s">
        <v>215</v>
      </c>
      <c r="E2328" t="s">
        <v>215</v>
      </c>
      <c r="F2328" s="33">
        <v>45987</v>
      </c>
      <c r="G2328" t="s">
        <v>9658</v>
      </c>
      <c r="H2328" t="s">
        <v>55</v>
      </c>
      <c r="I2328" t="s">
        <v>5678</v>
      </c>
      <c r="J2328" t="s">
        <v>247</v>
      </c>
      <c r="K2328" t="s">
        <v>5748</v>
      </c>
      <c r="L2328" t="s">
        <v>5773</v>
      </c>
      <c r="M2328" t="s">
        <v>7317</v>
      </c>
    </row>
    <row r="2329" spans="1:13">
      <c r="A2329">
        <v>101132308</v>
      </c>
      <c r="B2329" t="s">
        <v>7013</v>
      </c>
      <c r="C2329" t="s">
        <v>7014</v>
      </c>
      <c r="D2329" t="s">
        <v>86</v>
      </c>
      <c r="E2329" t="s">
        <v>86</v>
      </c>
      <c r="F2329" s="33">
        <v>45987</v>
      </c>
      <c r="G2329" t="s">
        <v>9659</v>
      </c>
      <c r="H2329" t="s">
        <v>6918</v>
      </c>
      <c r="I2329" t="s">
        <v>5678</v>
      </c>
      <c r="J2329" t="s">
        <v>46</v>
      </c>
      <c r="K2329" t="s">
        <v>5700</v>
      </c>
      <c r="L2329" t="s">
        <v>5701</v>
      </c>
      <c r="M2329" t="s">
        <v>7015</v>
      </c>
    </row>
    <row r="2330" spans="1:13">
      <c r="A2330">
        <v>101116435</v>
      </c>
      <c r="B2330" t="s">
        <v>204</v>
      </c>
      <c r="C2330" t="s">
        <v>9660</v>
      </c>
      <c r="D2330" t="s">
        <v>64</v>
      </c>
      <c r="E2330" t="s">
        <v>64</v>
      </c>
      <c r="F2330" s="33">
        <v>45987</v>
      </c>
      <c r="G2330" t="s">
        <v>9661</v>
      </c>
      <c r="H2330" t="s">
        <v>5705</v>
      </c>
      <c r="I2330" t="s">
        <v>326</v>
      </c>
      <c r="J2330" t="s">
        <v>70</v>
      </c>
      <c r="K2330" t="s">
        <v>5700</v>
      </c>
      <c r="L2330" t="s">
        <v>5701</v>
      </c>
      <c r="M2330" t="s">
        <v>9662</v>
      </c>
    </row>
    <row r="2331" spans="1:13">
      <c r="A2331">
        <v>101132075</v>
      </c>
      <c r="B2331" t="s">
        <v>34</v>
      </c>
      <c r="C2331" t="s">
        <v>6393</v>
      </c>
      <c r="D2331" t="s">
        <v>99</v>
      </c>
      <c r="E2331" t="s">
        <v>99</v>
      </c>
      <c r="F2331" s="33">
        <v>45987</v>
      </c>
      <c r="G2331" t="s">
        <v>9663</v>
      </c>
      <c r="H2331" t="s">
        <v>5805</v>
      </c>
      <c r="I2331" t="s">
        <v>5678</v>
      </c>
      <c r="J2331" t="s">
        <v>46</v>
      </c>
      <c r="K2331" t="s">
        <v>5738</v>
      </c>
      <c r="L2331" t="s">
        <v>5739</v>
      </c>
      <c r="M2331" t="s">
        <v>6394</v>
      </c>
    </row>
    <row r="2332" spans="1:13">
      <c r="A2332">
        <v>101131857</v>
      </c>
      <c r="B2332" t="s">
        <v>204</v>
      </c>
      <c r="C2332" t="s">
        <v>9660</v>
      </c>
      <c r="D2332" t="s">
        <v>64</v>
      </c>
      <c r="E2332" t="s">
        <v>64</v>
      </c>
      <c r="F2332" s="33">
        <v>45987</v>
      </c>
      <c r="G2332" t="s">
        <v>9664</v>
      </c>
      <c r="H2332" t="s">
        <v>5912</v>
      </c>
      <c r="I2332" t="s">
        <v>5678</v>
      </c>
      <c r="J2332" t="s">
        <v>70</v>
      </c>
      <c r="K2332" t="s">
        <v>5700</v>
      </c>
      <c r="L2332" t="s">
        <v>5701</v>
      </c>
      <c r="M2332" t="s">
        <v>9662</v>
      </c>
    </row>
    <row r="2333" spans="1:13">
      <c r="A2333">
        <v>101132222</v>
      </c>
      <c r="B2333" t="s">
        <v>73</v>
      </c>
      <c r="C2333" t="s">
        <v>8134</v>
      </c>
      <c r="D2333" t="s">
        <v>193</v>
      </c>
      <c r="E2333" t="s">
        <v>193</v>
      </c>
      <c r="F2333" s="33">
        <v>45987</v>
      </c>
      <c r="G2333" t="s">
        <v>9665</v>
      </c>
      <c r="H2333" t="s">
        <v>67</v>
      </c>
      <c r="I2333" t="s">
        <v>5678</v>
      </c>
      <c r="J2333" t="s">
        <v>192</v>
      </c>
      <c r="K2333" t="s">
        <v>5748</v>
      </c>
      <c r="L2333" t="s">
        <v>5773</v>
      </c>
      <c r="M2333" t="s">
        <v>8135</v>
      </c>
    </row>
    <row r="2334" spans="1:13">
      <c r="A2334">
        <v>101131901</v>
      </c>
      <c r="B2334" t="s">
        <v>195</v>
      </c>
      <c r="C2334" t="s">
        <v>7118</v>
      </c>
      <c r="D2334" t="s">
        <v>161</v>
      </c>
      <c r="E2334" t="s">
        <v>161</v>
      </c>
      <c r="F2334" s="33">
        <v>45987</v>
      </c>
      <c r="G2334" t="s">
        <v>9666</v>
      </c>
      <c r="H2334" t="s">
        <v>5699</v>
      </c>
      <c r="I2334" t="s">
        <v>5678</v>
      </c>
      <c r="J2334" t="s">
        <v>166</v>
      </c>
      <c r="K2334" t="s">
        <v>5778</v>
      </c>
      <c r="L2334" t="s">
        <v>182</v>
      </c>
      <c r="M2334" t="s">
        <v>7119</v>
      </c>
    </row>
    <row r="2335" spans="1:13">
      <c r="A2335">
        <v>101129093</v>
      </c>
      <c r="B2335" t="s">
        <v>73</v>
      </c>
      <c r="C2335" t="s">
        <v>9667</v>
      </c>
      <c r="D2335" t="s">
        <v>221</v>
      </c>
      <c r="E2335" t="s">
        <v>221</v>
      </c>
      <c r="F2335" s="33">
        <v>45987</v>
      </c>
      <c r="G2335" t="s">
        <v>9668</v>
      </c>
      <c r="H2335" t="s">
        <v>6220</v>
      </c>
      <c r="I2335" t="s">
        <v>353</v>
      </c>
      <c r="J2335" t="s">
        <v>247</v>
      </c>
      <c r="K2335" t="s">
        <v>5728</v>
      </c>
      <c r="L2335" t="s">
        <v>5729</v>
      </c>
      <c r="M2335" t="s">
        <v>9669</v>
      </c>
    </row>
    <row r="2336" spans="1:13">
      <c r="A2336">
        <v>101132220</v>
      </c>
      <c r="B2336" t="s">
        <v>73</v>
      </c>
      <c r="C2336" t="s">
        <v>9670</v>
      </c>
      <c r="D2336" t="s">
        <v>193</v>
      </c>
      <c r="E2336" t="s">
        <v>193</v>
      </c>
      <c r="F2336" s="33">
        <v>45987</v>
      </c>
      <c r="G2336" t="s">
        <v>9671</v>
      </c>
      <c r="H2336" t="s">
        <v>5805</v>
      </c>
      <c r="I2336" t="s">
        <v>5678</v>
      </c>
      <c r="J2336" t="s">
        <v>192</v>
      </c>
      <c r="K2336" t="s">
        <v>5748</v>
      </c>
      <c r="L2336" t="s">
        <v>5773</v>
      </c>
      <c r="M2336" t="s">
        <v>9672</v>
      </c>
    </row>
    <row r="2337" spans="1:13">
      <c r="A2337">
        <v>101132399</v>
      </c>
      <c r="B2337" t="s">
        <v>292</v>
      </c>
      <c r="C2337" t="s">
        <v>6091</v>
      </c>
      <c r="D2337" t="s">
        <v>86</v>
      </c>
      <c r="E2337" t="s">
        <v>119</v>
      </c>
      <c r="F2337" s="33">
        <v>45987</v>
      </c>
      <c r="G2337" t="s">
        <v>9673</v>
      </c>
      <c r="H2337" t="s">
        <v>5768</v>
      </c>
      <c r="I2337" t="s">
        <v>5678</v>
      </c>
      <c r="J2337" t="s">
        <v>46</v>
      </c>
      <c r="K2337" t="s">
        <v>5700</v>
      </c>
      <c r="L2337" t="s">
        <v>5733</v>
      </c>
      <c r="M2337" t="s">
        <v>6092</v>
      </c>
    </row>
    <row r="2338" spans="1:13">
      <c r="A2338">
        <v>101132242</v>
      </c>
      <c r="B2338" t="s">
        <v>34</v>
      </c>
      <c r="C2338" t="s">
        <v>7929</v>
      </c>
      <c r="D2338" t="s">
        <v>131</v>
      </c>
      <c r="E2338" t="s">
        <v>131</v>
      </c>
      <c r="F2338" s="33">
        <v>45987</v>
      </c>
      <c r="G2338" t="s">
        <v>9674</v>
      </c>
      <c r="H2338" t="s">
        <v>67</v>
      </c>
      <c r="I2338" t="s">
        <v>5678</v>
      </c>
      <c r="J2338" t="s">
        <v>136</v>
      </c>
      <c r="K2338" t="s">
        <v>5738</v>
      </c>
      <c r="L2338" t="s">
        <v>5739</v>
      </c>
      <c r="M2338" t="s">
        <v>7931</v>
      </c>
    </row>
    <row r="2339" spans="1:13">
      <c r="A2339">
        <v>101131197</v>
      </c>
      <c r="B2339" t="s">
        <v>34</v>
      </c>
      <c r="C2339" t="s">
        <v>7565</v>
      </c>
      <c r="D2339" t="s">
        <v>64</v>
      </c>
      <c r="E2339" t="s">
        <v>64</v>
      </c>
      <c r="F2339" s="33">
        <v>45986</v>
      </c>
      <c r="G2339" t="s">
        <v>9675</v>
      </c>
      <c r="H2339" t="s">
        <v>67</v>
      </c>
      <c r="I2339" t="s">
        <v>5678</v>
      </c>
      <c r="J2339" t="s">
        <v>70</v>
      </c>
      <c r="K2339" t="s">
        <v>5738</v>
      </c>
      <c r="L2339" t="s">
        <v>5739</v>
      </c>
      <c r="M2339" t="s">
        <v>7567</v>
      </c>
    </row>
    <row r="2340" spans="1:13">
      <c r="A2340">
        <v>101132059</v>
      </c>
      <c r="B2340" t="s">
        <v>9676</v>
      </c>
      <c r="C2340" t="s">
        <v>9677</v>
      </c>
      <c r="D2340" t="s">
        <v>86</v>
      </c>
      <c r="E2340" t="s">
        <v>119</v>
      </c>
      <c r="F2340" s="33">
        <v>45986</v>
      </c>
      <c r="G2340" t="s">
        <v>9678</v>
      </c>
      <c r="H2340" t="s">
        <v>5877</v>
      </c>
      <c r="I2340" t="s">
        <v>5678</v>
      </c>
      <c r="J2340" t="s">
        <v>46</v>
      </c>
      <c r="K2340" t="s">
        <v>5700</v>
      </c>
      <c r="L2340" t="s">
        <v>5723</v>
      </c>
      <c r="M2340" t="s">
        <v>9679</v>
      </c>
    </row>
    <row r="2341" spans="1:13">
      <c r="A2341">
        <v>101131215</v>
      </c>
      <c r="B2341" t="s">
        <v>127</v>
      </c>
      <c r="C2341" t="s">
        <v>9504</v>
      </c>
      <c r="D2341" t="s">
        <v>265</v>
      </c>
      <c r="E2341" t="s">
        <v>265</v>
      </c>
      <c r="F2341" s="33">
        <v>45986</v>
      </c>
      <c r="G2341" t="s">
        <v>9680</v>
      </c>
      <c r="H2341" t="s">
        <v>6103</v>
      </c>
      <c r="I2341" t="s">
        <v>5678</v>
      </c>
      <c r="J2341" t="s">
        <v>192</v>
      </c>
      <c r="K2341" t="s">
        <v>5748</v>
      </c>
      <c r="L2341" t="s">
        <v>5773</v>
      </c>
      <c r="M2341" t="s">
        <v>9506</v>
      </c>
    </row>
    <row r="2342" spans="1:13">
      <c r="A2342">
        <v>101079889</v>
      </c>
      <c r="B2342" t="s">
        <v>34</v>
      </c>
      <c r="C2342" t="s">
        <v>7565</v>
      </c>
      <c r="D2342" t="s">
        <v>64</v>
      </c>
      <c r="E2342" t="s">
        <v>64</v>
      </c>
      <c r="F2342" s="33">
        <v>45986</v>
      </c>
      <c r="G2342" t="s">
        <v>9681</v>
      </c>
      <c r="H2342" t="s">
        <v>5737</v>
      </c>
      <c r="I2342" t="s">
        <v>326</v>
      </c>
      <c r="J2342" t="s">
        <v>70</v>
      </c>
      <c r="K2342" t="s">
        <v>5738</v>
      </c>
      <c r="L2342" t="s">
        <v>5739</v>
      </c>
      <c r="M2342" t="s">
        <v>7567</v>
      </c>
    </row>
    <row r="2343" spans="1:13">
      <c r="A2343">
        <v>101131160</v>
      </c>
      <c r="B2343" t="s">
        <v>34</v>
      </c>
      <c r="C2343" t="s">
        <v>9561</v>
      </c>
      <c r="D2343" t="s">
        <v>153</v>
      </c>
      <c r="E2343" t="s">
        <v>153</v>
      </c>
      <c r="F2343" s="33">
        <v>45986</v>
      </c>
      <c r="G2343" t="s">
        <v>9682</v>
      </c>
      <c r="H2343" t="s">
        <v>67</v>
      </c>
      <c r="I2343" t="s">
        <v>5678</v>
      </c>
      <c r="J2343" t="s">
        <v>70</v>
      </c>
      <c r="K2343" t="s">
        <v>5738</v>
      </c>
      <c r="L2343" t="s">
        <v>5739</v>
      </c>
      <c r="M2343" t="s">
        <v>9563</v>
      </c>
    </row>
    <row r="2344" spans="1:13">
      <c r="A2344">
        <v>101131103</v>
      </c>
      <c r="B2344" t="s">
        <v>6007</v>
      </c>
      <c r="C2344" t="s">
        <v>9093</v>
      </c>
      <c r="D2344" t="s">
        <v>265</v>
      </c>
      <c r="E2344" t="s">
        <v>193</v>
      </c>
      <c r="F2344" s="33">
        <v>45986</v>
      </c>
      <c r="G2344" t="s">
        <v>9683</v>
      </c>
      <c r="H2344" t="s">
        <v>5722</v>
      </c>
      <c r="I2344" t="s">
        <v>5678</v>
      </c>
      <c r="J2344" t="s">
        <v>192</v>
      </c>
      <c r="K2344" t="s">
        <v>5728</v>
      </c>
      <c r="L2344" t="s">
        <v>5753</v>
      </c>
      <c r="M2344" t="s">
        <v>9095</v>
      </c>
    </row>
    <row r="2345" spans="1:13">
      <c r="A2345">
        <v>101131465</v>
      </c>
      <c r="B2345" t="s">
        <v>204</v>
      </c>
      <c r="C2345" t="s">
        <v>8062</v>
      </c>
      <c r="D2345" t="s">
        <v>161</v>
      </c>
      <c r="E2345" t="s">
        <v>161</v>
      </c>
      <c r="F2345" s="33">
        <v>45984</v>
      </c>
      <c r="G2345" t="s">
        <v>9684</v>
      </c>
      <c r="H2345" t="s">
        <v>5757</v>
      </c>
      <c r="I2345" t="s">
        <v>5678</v>
      </c>
      <c r="J2345" t="s">
        <v>166</v>
      </c>
      <c r="K2345" t="s">
        <v>5700</v>
      </c>
      <c r="L2345" t="s">
        <v>5723</v>
      </c>
      <c r="M2345" t="s">
        <v>8064</v>
      </c>
    </row>
    <row r="2346" spans="1:13">
      <c r="A2346">
        <v>101131608</v>
      </c>
      <c r="B2346" t="s">
        <v>8631</v>
      </c>
      <c r="C2346" t="s">
        <v>8632</v>
      </c>
      <c r="D2346" t="s">
        <v>99</v>
      </c>
      <c r="E2346" t="s">
        <v>99</v>
      </c>
      <c r="F2346" s="33">
        <v>45984</v>
      </c>
      <c r="G2346" t="s">
        <v>9685</v>
      </c>
      <c r="H2346" t="s">
        <v>8205</v>
      </c>
      <c r="I2346" t="s">
        <v>5678</v>
      </c>
      <c r="J2346" t="s">
        <v>46</v>
      </c>
      <c r="K2346" t="s">
        <v>5700</v>
      </c>
      <c r="L2346" t="s">
        <v>5723</v>
      </c>
      <c r="M2346" t="s">
        <v>8634</v>
      </c>
    </row>
    <row r="2347" spans="1:13">
      <c r="A2347">
        <v>101131084</v>
      </c>
      <c r="B2347" t="s">
        <v>204</v>
      </c>
      <c r="C2347" t="s">
        <v>6504</v>
      </c>
      <c r="D2347" t="s">
        <v>226</v>
      </c>
      <c r="E2347" t="s">
        <v>161</v>
      </c>
      <c r="F2347" s="33">
        <v>45983</v>
      </c>
      <c r="G2347" t="s">
        <v>9686</v>
      </c>
      <c r="H2347" t="s">
        <v>6537</v>
      </c>
      <c r="I2347" t="s">
        <v>5678</v>
      </c>
      <c r="J2347" t="s">
        <v>136</v>
      </c>
      <c r="K2347" t="s">
        <v>5700</v>
      </c>
      <c r="L2347" t="s">
        <v>5723</v>
      </c>
      <c r="M2347" t="s">
        <v>6506</v>
      </c>
    </row>
    <row r="2348" spans="1:13">
      <c r="A2348">
        <v>101118194</v>
      </c>
      <c r="B2348" t="s">
        <v>5707</v>
      </c>
      <c r="C2348" t="s">
        <v>9687</v>
      </c>
      <c r="D2348" t="s">
        <v>86</v>
      </c>
      <c r="E2348" t="s">
        <v>86</v>
      </c>
      <c r="F2348" s="33">
        <v>45983</v>
      </c>
      <c r="G2348" t="s">
        <v>9688</v>
      </c>
      <c r="H2348" t="s">
        <v>5705</v>
      </c>
      <c r="I2348" t="s">
        <v>326</v>
      </c>
      <c r="J2348" t="s">
        <v>46</v>
      </c>
      <c r="K2348" t="s">
        <v>5700</v>
      </c>
      <c r="L2348" t="s">
        <v>5701</v>
      </c>
      <c r="M2348" t="s">
        <v>9689</v>
      </c>
    </row>
    <row r="2349" spans="1:13">
      <c r="A2349">
        <v>101131440</v>
      </c>
      <c r="B2349" t="s">
        <v>6033</v>
      </c>
      <c r="C2349" t="s">
        <v>6034</v>
      </c>
      <c r="D2349" t="s">
        <v>262</v>
      </c>
      <c r="E2349" t="s">
        <v>262</v>
      </c>
      <c r="F2349" s="33">
        <v>45983</v>
      </c>
      <c r="G2349" t="s">
        <v>9690</v>
      </c>
      <c r="H2349" t="s">
        <v>6636</v>
      </c>
      <c r="I2349" t="s">
        <v>5678</v>
      </c>
      <c r="J2349" t="s">
        <v>192</v>
      </c>
      <c r="K2349" t="s">
        <v>5700</v>
      </c>
      <c r="L2349" t="s">
        <v>5701</v>
      </c>
      <c r="M2349" t="s">
        <v>6037</v>
      </c>
    </row>
    <row r="2350" spans="1:13">
      <c r="A2350">
        <v>101117057</v>
      </c>
      <c r="B2350" t="s">
        <v>195</v>
      </c>
      <c r="C2350" t="s">
        <v>9691</v>
      </c>
      <c r="D2350" t="s">
        <v>153</v>
      </c>
      <c r="E2350" t="s">
        <v>153</v>
      </c>
      <c r="F2350" s="33">
        <v>45983</v>
      </c>
      <c r="G2350" t="s">
        <v>9692</v>
      </c>
      <c r="H2350" t="s">
        <v>5705</v>
      </c>
      <c r="I2350" t="s">
        <v>326</v>
      </c>
      <c r="J2350" t="s">
        <v>70</v>
      </c>
      <c r="K2350" t="s">
        <v>5778</v>
      </c>
      <c r="L2350" t="s">
        <v>182</v>
      </c>
      <c r="M2350" t="s">
        <v>9693</v>
      </c>
    </row>
    <row r="2351" spans="1:13">
      <c r="A2351">
        <v>101116524</v>
      </c>
      <c r="B2351" t="s">
        <v>177</v>
      </c>
      <c r="C2351" t="s">
        <v>9694</v>
      </c>
      <c r="D2351" t="s">
        <v>131</v>
      </c>
      <c r="E2351" t="s">
        <v>131</v>
      </c>
      <c r="F2351" s="33">
        <v>45983</v>
      </c>
      <c r="G2351" t="s">
        <v>9695</v>
      </c>
      <c r="H2351" t="s">
        <v>5705</v>
      </c>
      <c r="I2351" t="s">
        <v>326</v>
      </c>
      <c r="J2351" t="s">
        <v>136</v>
      </c>
      <c r="K2351" t="s">
        <v>5778</v>
      </c>
      <c r="L2351" t="s">
        <v>182</v>
      </c>
      <c r="M2351" t="s">
        <v>9696</v>
      </c>
    </row>
    <row r="2352" spans="1:13">
      <c r="A2352">
        <v>101131266</v>
      </c>
      <c r="B2352" t="s">
        <v>5998</v>
      </c>
      <c r="C2352" t="s">
        <v>6950</v>
      </c>
      <c r="D2352" t="s">
        <v>86</v>
      </c>
      <c r="E2352" t="s">
        <v>86</v>
      </c>
      <c r="F2352" s="33">
        <v>45983</v>
      </c>
      <c r="G2352" t="s">
        <v>9697</v>
      </c>
      <c r="H2352" t="s">
        <v>5777</v>
      </c>
      <c r="I2352" t="s">
        <v>5678</v>
      </c>
      <c r="J2352" t="s">
        <v>46</v>
      </c>
      <c r="K2352" t="s">
        <v>5711</v>
      </c>
      <c r="L2352" t="s">
        <v>5711</v>
      </c>
      <c r="M2352" t="s">
        <v>6952</v>
      </c>
    </row>
    <row r="2353" spans="1:13">
      <c r="A2353">
        <v>101131154</v>
      </c>
      <c r="B2353" t="s">
        <v>73</v>
      </c>
      <c r="C2353" t="s">
        <v>5762</v>
      </c>
      <c r="D2353" t="s">
        <v>119</v>
      </c>
      <c r="E2353" t="s">
        <v>39</v>
      </c>
      <c r="F2353" s="33">
        <v>45982</v>
      </c>
      <c r="G2353" t="s">
        <v>9698</v>
      </c>
      <c r="H2353" t="s">
        <v>67</v>
      </c>
      <c r="I2353" t="s">
        <v>5678</v>
      </c>
      <c r="J2353" t="s">
        <v>46</v>
      </c>
      <c r="K2353" t="s">
        <v>5738</v>
      </c>
      <c r="L2353" t="s">
        <v>5739</v>
      </c>
      <c r="M2353" t="s">
        <v>5763</v>
      </c>
    </row>
    <row r="2354" spans="1:13">
      <c r="A2354">
        <v>101130001</v>
      </c>
      <c r="B2354" t="s">
        <v>82</v>
      </c>
      <c r="C2354" t="s">
        <v>7416</v>
      </c>
      <c r="D2354" t="s">
        <v>193</v>
      </c>
      <c r="E2354" t="s">
        <v>193</v>
      </c>
      <c r="F2354" s="33">
        <v>45982</v>
      </c>
      <c r="G2354" t="s">
        <v>9699</v>
      </c>
      <c r="H2354" t="s">
        <v>9533</v>
      </c>
      <c r="I2354" t="s">
        <v>5678</v>
      </c>
      <c r="J2354" t="s">
        <v>192</v>
      </c>
      <c r="K2354" t="s">
        <v>5711</v>
      </c>
      <c r="L2354" t="s">
        <v>5711</v>
      </c>
      <c r="M2354" t="s">
        <v>7418</v>
      </c>
    </row>
    <row r="2355" spans="1:13">
      <c r="A2355">
        <v>101130732</v>
      </c>
      <c r="B2355" t="s">
        <v>34</v>
      </c>
      <c r="C2355" t="s">
        <v>5759</v>
      </c>
      <c r="D2355" t="s">
        <v>104</v>
      </c>
      <c r="E2355" t="s">
        <v>104</v>
      </c>
      <c r="F2355" s="33">
        <v>45982</v>
      </c>
      <c r="G2355" t="s">
        <v>9700</v>
      </c>
      <c r="H2355" t="s">
        <v>5727</v>
      </c>
      <c r="I2355" t="s">
        <v>5678</v>
      </c>
      <c r="J2355" t="s">
        <v>70</v>
      </c>
      <c r="K2355" t="s">
        <v>5728</v>
      </c>
      <c r="L2355" t="s">
        <v>5729</v>
      </c>
      <c r="M2355" t="s">
        <v>5761</v>
      </c>
    </row>
    <row r="2356" spans="1:13">
      <c r="A2356">
        <v>101131039</v>
      </c>
      <c r="B2356" t="s">
        <v>34</v>
      </c>
      <c r="C2356" t="s">
        <v>6229</v>
      </c>
      <c r="D2356" t="s">
        <v>226</v>
      </c>
      <c r="E2356" t="s">
        <v>131</v>
      </c>
      <c r="F2356" s="33">
        <v>45982</v>
      </c>
      <c r="G2356" t="s">
        <v>9701</v>
      </c>
      <c r="H2356" t="s">
        <v>5727</v>
      </c>
      <c r="I2356" t="s">
        <v>5678</v>
      </c>
      <c r="J2356" t="s">
        <v>136</v>
      </c>
      <c r="K2356" t="s">
        <v>5728</v>
      </c>
      <c r="L2356" t="s">
        <v>5729</v>
      </c>
      <c r="M2356" t="s">
        <v>6231</v>
      </c>
    </row>
    <row r="2357" spans="1:13">
      <c r="A2357">
        <v>101129948</v>
      </c>
      <c r="B2357" t="s">
        <v>34</v>
      </c>
      <c r="C2357" t="s">
        <v>8000</v>
      </c>
      <c r="D2357" t="s">
        <v>238</v>
      </c>
      <c r="E2357" t="s">
        <v>238</v>
      </c>
      <c r="F2357" s="33">
        <v>45982</v>
      </c>
      <c r="G2357" t="s">
        <v>9702</v>
      </c>
      <c r="H2357" t="s">
        <v>5727</v>
      </c>
      <c r="I2357" t="s">
        <v>5678</v>
      </c>
      <c r="J2357" t="s">
        <v>136</v>
      </c>
      <c r="K2357" t="s">
        <v>5728</v>
      </c>
      <c r="L2357" t="s">
        <v>5729</v>
      </c>
      <c r="M2357" t="s">
        <v>8002</v>
      </c>
    </row>
    <row r="2358" spans="1:13">
      <c r="A2358">
        <v>101130675</v>
      </c>
      <c r="B2358" t="s">
        <v>5745</v>
      </c>
      <c r="C2358" t="s">
        <v>5933</v>
      </c>
      <c r="D2358" t="s">
        <v>226</v>
      </c>
      <c r="E2358" t="s">
        <v>215</v>
      </c>
      <c r="F2358" s="33">
        <v>45982</v>
      </c>
      <c r="G2358" t="s">
        <v>9703</v>
      </c>
      <c r="H2358" t="s">
        <v>5727</v>
      </c>
      <c r="I2358" t="s">
        <v>5678</v>
      </c>
      <c r="J2358" t="s">
        <v>136</v>
      </c>
      <c r="K2358" t="s">
        <v>5748</v>
      </c>
      <c r="L2358" t="s">
        <v>5773</v>
      </c>
      <c r="M2358" t="s">
        <v>5934</v>
      </c>
    </row>
    <row r="2359" spans="1:13">
      <c r="A2359">
        <v>101130854</v>
      </c>
      <c r="B2359" t="s">
        <v>34</v>
      </c>
      <c r="C2359" t="s">
        <v>8627</v>
      </c>
      <c r="D2359" t="s">
        <v>64</v>
      </c>
      <c r="E2359" t="s">
        <v>64</v>
      </c>
      <c r="F2359" s="33">
        <v>45982</v>
      </c>
      <c r="G2359" t="s">
        <v>9704</v>
      </c>
      <c r="H2359" t="s">
        <v>5777</v>
      </c>
      <c r="I2359" t="s">
        <v>5678</v>
      </c>
      <c r="J2359" t="s">
        <v>70</v>
      </c>
      <c r="K2359" t="s">
        <v>5728</v>
      </c>
      <c r="L2359" t="s">
        <v>5729</v>
      </c>
      <c r="M2359" t="s">
        <v>8629</v>
      </c>
    </row>
    <row r="2360" spans="1:13">
      <c r="A2360">
        <v>101130806</v>
      </c>
      <c r="B2360" t="s">
        <v>34</v>
      </c>
      <c r="C2360" t="s">
        <v>6770</v>
      </c>
      <c r="D2360" t="s">
        <v>119</v>
      </c>
      <c r="E2360" t="s">
        <v>119</v>
      </c>
      <c r="F2360" s="33">
        <v>45982</v>
      </c>
      <c r="G2360" t="s">
        <v>9705</v>
      </c>
      <c r="H2360" t="s">
        <v>5777</v>
      </c>
      <c r="I2360" t="s">
        <v>353</v>
      </c>
      <c r="J2360" t="s">
        <v>46</v>
      </c>
      <c r="K2360" t="s">
        <v>5728</v>
      </c>
      <c r="L2360" t="s">
        <v>5729</v>
      </c>
      <c r="M2360" t="s">
        <v>6772</v>
      </c>
    </row>
    <row r="2361" spans="1:13">
      <c r="A2361">
        <v>101130713</v>
      </c>
      <c r="B2361" t="s">
        <v>34</v>
      </c>
      <c r="C2361" t="s">
        <v>9706</v>
      </c>
      <c r="D2361" t="s">
        <v>64</v>
      </c>
      <c r="E2361" t="s">
        <v>64</v>
      </c>
      <c r="F2361" s="33">
        <v>45982</v>
      </c>
      <c r="G2361" t="s">
        <v>9707</v>
      </c>
      <c r="H2361" t="s">
        <v>67</v>
      </c>
      <c r="I2361" t="s">
        <v>5678</v>
      </c>
      <c r="J2361" t="s">
        <v>70</v>
      </c>
      <c r="K2361" t="s">
        <v>5728</v>
      </c>
      <c r="L2361" t="s">
        <v>5729</v>
      </c>
      <c r="M2361" t="s">
        <v>9708</v>
      </c>
    </row>
    <row r="2362" spans="1:13">
      <c r="A2362">
        <v>101116338</v>
      </c>
      <c r="B2362" t="s">
        <v>204</v>
      </c>
      <c r="C2362" t="s">
        <v>6339</v>
      </c>
      <c r="D2362" t="s">
        <v>220</v>
      </c>
      <c r="E2362" t="s">
        <v>220</v>
      </c>
      <c r="F2362" s="33">
        <v>45982</v>
      </c>
      <c r="G2362" t="s">
        <v>9709</v>
      </c>
      <c r="H2362" t="s">
        <v>5705</v>
      </c>
      <c r="I2362" t="s">
        <v>326</v>
      </c>
      <c r="J2362" t="s">
        <v>166</v>
      </c>
      <c r="K2362" t="s">
        <v>5711</v>
      </c>
      <c r="L2362" t="s">
        <v>5711</v>
      </c>
      <c r="M2362" t="s">
        <v>6341</v>
      </c>
    </row>
    <row r="2363" spans="1:13">
      <c r="A2363">
        <v>101130510</v>
      </c>
      <c r="B2363" t="s">
        <v>5745</v>
      </c>
      <c r="C2363" t="s">
        <v>8821</v>
      </c>
      <c r="D2363" t="s">
        <v>193</v>
      </c>
      <c r="E2363" t="s">
        <v>265</v>
      </c>
      <c r="F2363" s="33">
        <v>45982</v>
      </c>
      <c r="G2363" t="s">
        <v>9710</v>
      </c>
      <c r="H2363" t="s">
        <v>5727</v>
      </c>
      <c r="I2363" t="s">
        <v>5678</v>
      </c>
      <c r="J2363" t="s">
        <v>192</v>
      </c>
      <c r="K2363" t="s">
        <v>5748</v>
      </c>
      <c r="L2363" t="s">
        <v>5749</v>
      </c>
      <c r="M2363" t="s">
        <v>8823</v>
      </c>
    </row>
    <row r="2364" spans="1:13">
      <c r="A2364">
        <v>101130678</v>
      </c>
      <c r="B2364" t="s">
        <v>34</v>
      </c>
      <c r="C2364" t="s">
        <v>5990</v>
      </c>
      <c r="D2364" t="s">
        <v>226</v>
      </c>
      <c r="E2364" t="s">
        <v>131</v>
      </c>
      <c r="F2364" s="33">
        <v>45982</v>
      </c>
      <c r="G2364" t="s">
        <v>9711</v>
      </c>
      <c r="H2364" t="s">
        <v>5727</v>
      </c>
      <c r="I2364" t="s">
        <v>5678</v>
      </c>
      <c r="J2364" t="s">
        <v>136</v>
      </c>
      <c r="K2364" t="s">
        <v>5728</v>
      </c>
      <c r="L2364" t="s">
        <v>5729</v>
      </c>
      <c r="M2364" t="s">
        <v>5992</v>
      </c>
    </row>
    <row r="2365" spans="1:13">
      <c r="A2365">
        <v>101129186</v>
      </c>
      <c r="B2365" t="s">
        <v>73</v>
      </c>
      <c r="C2365" t="s">
        <v>6487</v>
      </c>
      <c r="D2365" t="s">
        <v>39</v>
      </c>
      <c r="E2365" t="s">
        <v>39</v>
      </c>
      <c r="F2365" s="33">
        <v>45982</v>
      </c>
      <c r="G2365" t="s">
        <v>9712</v>
      </c>
      <c r="H2365" t="s">
        <v>6220</v>
      </c>
      <c r="I2365" t="s">
        <v>353</v>
      </c>
      <c r="J2365" t="s">
        <v>46</v>
      </c>
      <c r="K2365" t="s">
        <v>5728</v>
      </c>
      <c r="L2365" t="s">
        <v>5729</v>
      </c>
      <c r="M2365" t="s">
        <v>6489</v>
      </c>
    </row>
    <row r="2366" spans="1:13">
      <c r="A2366">
        <v>101130957</v>
      </c>
      <c r="B2366" t="s">
        <v>82</v>
      </c>
      <c r="C2366" t="s">
        <v>6414</v>
      </c>
      <c r="D2366" t="s">
        <v>193</v>
      </c>
      <c r="E2366" t="s">
        <v>265</v>
      </c>
      <c r="F2366" s="33">
        <v>45982</v>
      </c>
      <c r="G2366" t="s">
        <v>9713</v>
      </c>
      <c r="H2366" t="s">
        <v>5799</v>
      </c>
      <c r="I2366" t="s">
        <v>5678</v>
      </c>
      <c r="J2366" t="s">
        <v>192</v>
      </c>
      <c r="K2366" t="s">
        <v>5711</v>
      </c>
      <c r="L2366" t="s">
        <v>5711</v>
      </c>
      <c r="M2366" t="s">
        <v>6416</v>
      </c>
    </row>
    <row r="2367" spans="1:13">
      <c r="A2367">
        <v>101116648</v>
      </c>
      <c r="B2367" t="s">
        <v>177</v>
      </c>
      <c r="C2367" t="s">
        <v>6971</v>
      </c>
      <c r="D2367" t="s">
        <v>86</v>
      </c>
      <c r="E2367" t="s">
        <v>119</v>
      </c>
      <c r="F2367" s="33">
        <v>45982</v>
      </c>
      <c r="G2367" t="s">
        <v>9714</v>
      </c>
      <c r="H2367" t="s">
        <v>5705</v>
      </c>
      <c r="I2367" t="s">
        <v>326</v>
      </c>
      <c r="J2367" t="s">
        <v>46</v>
      </c>
      <c r="K2367" t="s">
        <v>5778</v>
      </c>
      <c r="L2367" t="s">
        <v>182</v>
      </c>
      <c r="M2367" t="s">
        <v>6972</v>
      </c>
    </row>
    <row r="2368" spans="1:13">
      <c r="A2368">
        <v>101131108</v>
      </c>
      <c r="B2368" t="s">
        <v>34</v>
      </c>
      <c r="C2368" t="s">
        <v>6522</v>
      </c>
      <c r="D2368" t="s">
        <v>64</v>
      </c>
      <c r="E2368" t="s">
        <v>64</v>
      </c>
      <c r="F2368" s="33">
        <v>45982</v>
      </c>
      <c r="G2368" t="s">
        <v>9715</v>
      </c>
      <c r="H2368" t="s">
        <v>5722</v>
      </c>
      <c r="I2368" t="s">
        <v>5678</v>
      </c>
      <c r="J2368" t="s">
        <v>70</v>
      </c>
      <c r="K2368" t="s">
        <v>5728</v>
      </c>
      <c r="L2368" t="s">
        <v>5729</v>
      </c>
      <c r="M2368" t="s">
        <v>6524</v>
      </c>
    </row>
    <row r="2369" spans="1:13">
      <c r="A2369">
        <v>101116594</v>
      </c>
      <c r="B2369" t="s">
        <v>177</v>
      </c>
      <c r="C2369" t="s">
        <v>8729</v>
      </c>
      <c r="D2369" t="s">
        <v>86</v>
      </c>
      <c r="E2369" t="s">
        <v>119</v>
      </c>
      <c r="F2369" s="33">
        <v>45982</v>
      </c>
      <c r="G2369" t="s">
        <v>9716</v>
      </c>
      <c r="H2369" t="s">
        <v>5705</v>
      </c>
      <c r="I2369" t="s">
        <v>326</v>
      </c>
      <c r="J2369" t="s">
        <v>46</v>
      </c>
      <c r="K2369" t="s">
        <v>5700</v>
      </c>
      <c r="L2369" t="s">
        <v>5733</v>
      </c>
      <c r="M2369" t="s">
        <v>8731</v>
      </c>
    </row>
    <row r="2370" spans="1:13">
      <c r="A2370">
        <v>101117022</v>
      </c>
      <c r="B2370" t="s">
        <v>195</v>
      </c>
      <c r="C2370" t="s">
        <v>9717</v>
      </c>
      <c r="D2370" t="s">
        <v>86</v>
      </c>
      <c r="E2370" t="s">
        <v>39</v>
      </c>
      <c r="F2370" s="33">
        <v>45982</v>
      </c>
      <c r="G2370" t="s">
        <v>9718</v>
      </c>
      <c r="H2370" t="s">
        <v>5705</v>
      </c>
      <c r="I2370" t="s">
        <v>326</v>
      </c>
      <c r="J2370" t="s">
        <v>46</v>
      </c>
      <c r="K2370" t="s">
        <v>5778</v>
      </c>
      <c r="L2370" t="s">
        <v>182</v>
      </c>
      <c r="M2370" t="s">
        <v>9719</v>
      </c>
    </row>
    <row r="2371" spans="1:13">
      <c r="A2371">
        <v>101131206</v>
      </c>
      <c r="B2371" t="s">
        <v>82</v>
      </c>
      <c r="C2371" t="s">
        <v>9584</v>
      </c>
      <c r="D2371" t="s">
        <v>262</v>
      </c>
      <c r="E2371" t="s">
        <v>262</v>
      </c>
      <c r="F2371" s="33">
        <v>45982</v>
      </c>
      <c r="G2371" t="s">
        <v>9720</v>
      </c>
      <c r="H2371" t="s">
        <v>5722</v>
      </c>
      <c r="I2371" t="s">
        <v>353</v>
      </c>
      <c r="J2371" t="s">
        <v>192</v>
      </c>
      <c r="K2371" t="s">
        <v>5711</v>
      </c>
      <c r="L2371" t="s">
        <v>5711</v>
      </c>
      <c r="M2371" t="s">
        <v>9586</v>
      </c>
    </row>
    <row r="2372" spans="1:13">
      <c r="A2372">
        <v>101118287</v>
      </c>
      <c r="B2372" t="s">
        <v>6070</v>
      </c>
      <c r="C2372" t="s">
        <v>6071</v>
      </c>
      <c r="D2372" t="s">
        <v>131</v>
      </c>
      <c r="E2372" t="s">
        <v>131</v>
      </c>
      <c r="F2372" s="33">
        <v>45982</v>
      </c>
      <c r="G2372" t="s">
        <v>9721</v>
      </c>
      <c r="H2372" t="s">
        <v>5705</v>
      </c>
      <c r="I2372" t="s">
        <v>326</v>
      </c>
      <c r="J2372" t="s">
        <v>136</v>
      </c>
      <c r="K2372" t="s">
        <v>5778</v>
      </c>
      <c r="L2372" t="s">
        <v>182</v>
      </c>
      <c r="M2372" t="s">
        <v>6073</v>
      </c>
    </row>
    <row r="2373" spans="1:13">
      <c r="A2373">
        <v>101117641</v>
      </c>
      <c r="B2373" t="s">
        <v>5986</v>
      </c>
      <c r="C2373" t="s">
        <v>7126</v>
      </c>
      <c r="D2373" t="s">
        <v>153</v>
      </c>
      <c r="E2373" t="s">
        <v>153</v>
      </c>
      <c r="F2373" s="33">
        <v>45982</v>
      </c>
      <c r="G2373" t="s">
        <v>9692</v>
      </c>
      <c r="H2373" t="s">
        <v>5705</v>
      </c>
      <c r="I2373" t="s">
        <v>326</v>
      </c>
      <c r="J2373" t="s">
        <v>70</v>
      </c>
      <c r="K2373" t="s">
        <v>5778</v>
      </c>
      <c r="L2373" t="s">
        <v>182</v>
      </c>
      <c r="M2373" t="s">
        <v>7128</v>
      </c>
    </row>
    <row r="2374" spans="1:13">
      <c r="A2374">
        <v>101116333</v>
      </c>
      <c r="B2374" t="s">
        <v>204</v>
      </c>
      <c r="C2374" t="s">
        <v>6698</v>
      </c>
      <c r="D2374" t="s">
        <v>220</v>
      </c>
      <c r="E2374" t="s">
        <v>220</v>
      </c>
      <c r="F2374" s="33">
        <v>45982</v>
      </c>
      <c r="G2374" t="s">
        <v>9722</v>
      </c>
      <c r="H2374" t="s">
        <v>5705</v>
      </c>
      <c r="I2374" t="s">
        <v>326</v>
      </c>
      <c r="J2374" t="s">
        <v>166</v>
      </c>
      <c r="K2374" t="s">
        <v>5711</v>
      </c>
      <c r="L2374" t="s">
        <v>5711</v>
      </c>
      <c r="M2374" t="s">
        <v>6700</v>
      </c>
    </row>
    <row r="2375" spans="1:13">
      <c r="A2375">
        <v>101118367</v>
      </c>
      <c r="B2375" t="s">
        <v>5998</v>
      </c>
      <c r="C2375" t="s">
        <v>9723</v>
      </c>
      <c r="D2375" t="s">
        <v>238</v>
      </c>
      <c r="E2375" t="s">
        <v>238</v>
      </c>
      <c r="F2375" s="33">
        <v>45982</v>
      </c>
      <c r="G2375" t="s">
        <v>9724</v>
      </c>
      <c r="H2375" t="s">
        <v>5705</v>
      </c>
      <c r="I2375" t="s">
        <v>326</v>
      </c>
      <c r="J2375" t="s">
        <v>136</v>
      </c>
      <c r="K2375" t="s">
        <v>5700</v>
      </c>
      <c r="L2375" t="s">
        <v>5723</v>
      </c>
      <c r="M2375" t="s">
        <v>9725</v>
      </c>
    </row>
    <row r="2376" spans="1:13">
      <c r="A2376">
        <v>101116926</v>
      </c>
      <c r="B2376" t="s">
        <v>195</v>
      </c>
      <c r="C2376" t="s">
        <v>6179</v>
      </c>
      <c r="D2376" t="s">
        <v>86</v>
      </c>
      <c r="E2376" t="s">
        <v>39</v>
      </c>
      <c r="F2376" s="33">
        <v>45982</v>
      </c>
      <c r="G2376" t="s">
        <v>9718</v>
      </c>
      <c r="H2376" t="s">
        <v>5705</v>
      </c>
      <c r="I2376" t="s">
        <v>326</v>
      </c>
      <c r="J2376" t="s">
        <v>46</v>
      </c>
      <c r="K2376" t="s">
        <v>5778</v>
      </c>
      <c r="L2376" t="s">
        <v>182</v>
      </c>
      <c r="M2376" t="s">
        <v>6181</v>
      </c>
    </row>
    <row r="2377" spans="1:13">
      <c r="A2377">
        <v>101117104</v>
      </c>
      <c r="B2377" t="s">
        <v>195</v>
      </c>
      <c r="C2377" t="s">
        <v>9726</v>
      </c>
      <c r="D2377" t="s">
        <v>86</v>
      </c>
      <c r="E2377" t="s">
        <v>86</v>
      </c>
      <c r="F2377" s="33">
        <v>45982</v>
      </c>
      <c r="G2377" t="s">
        <v>9688</v>
      </c>
      <c r="H2377" t="s">
        <v>5705</v>
      </c>
      <c r="I2377" t="s">
        <v>326</v>
      </c>
      <c r="J2377" t="s">
        <v>46</v>
      </c>
      <c r="K2377" t="s">
        <v>5778</v>
      </c>
      <c r="L2377" t="s">
        <v>182</v>
      </c>
      <c r="M2377" t="s">
        <v>9727</v>
      </c>
    </row>
    <row r="2378" spans="1:13">
      <c r="A2378">
        <v>101116427</v>
      </c>
      <c r="B2378" t="s">
        <v>204</v>
      </c>
      <c r="C2378" t="s">
        <v>8832</v>
      </c>
      <c r="D2378" t="s">
        <v>265</v>
      </c>
      <c r="E2378" t="s">
        <v>265</v>
      </c>
      <c r="F2378" s="33">
        <v>45982</v>
      </c>
      <c r="G2378" t="s">
        <v>9728</v>
      </c>
      <c r="H2378" t="s">
        <v>5705</v>
      </c>
      <c r="I2378" t="s">
        <v>326</v>
      </c>
      <c r="J2378" t="s">
        <v>192</v>
      </c>
      <c r="K2378" t="s">
        <v>5700</v>
      </c>
      <c r="L2378" t="s">
        <v>5723</v>
      </c>
      <c r="M2378" t="s">
        <v>8834</v>
      </c>
    </row>
    <row r="2379" spans="1:13">
      <c r="A2379">
        <v>101131139</v>
      </c>
      <c r="B2379" t="s">
        <v>7145</v>
      </c>
      <c r="C2379" t="s">
        <v>7146</v>
      </c>
      <c r="D2379" t="s">
        <v>86</v>
      </c>
      <c r="E2379" t="s">
        <v>86</v>
      </c>
      <c r="F2379" s="33">
        <v>45982</v>
      </c>
      <c r="G2379" t="s">
        <v>9729</v>
      </c>
      <c r="H2379" t="s">
        <v>5757</v>
      </c>
      <c r="I2379" t="s">
        <v>5678</v>
      </c>
      <c r="J2379" t="s">
        <v>46</v>
      </c>
      <c r="K2379" t="s">
        <v>5711</v>
      </c>
      <c r="L2379" t="s">
        <v>5711</v>
      </c>
      <c r="M2379" t="s">
        <v>7148</v>
      </c>
    </row>
    <row r="2380" spans="1:13">
      <c r="A2380">
        <v>101116267</v>
      </c>
      <c r="B2380" t="s">
        <v>82</v>
      </c>
      <c r="C2380" t="s">
        <v>6414</v>
      </c>
      <c r="D2380" t="s">
        <v>193</v>
      </c>
      <c r="E2380" t="s">
        <v>265</v>
      </c>
      <c r="F2380" s="33">
        <v>45982</v>
      </c>
      <c r="G2380" t="s">
        <v>9730</v>
      </c>
      <c r="H2380" t="s">
        <v>5705</v>
      </c>
      <c r="I2380" t="s">
        <v>326</v>
      </c>
      <c r="J2380" t="s">
        <v>192</v>
      </c>
      <c r="K2380" t="s">
        <v>5711</v>
      </c>
      <c r="L2380" t="s">
        <v>5711</v>
      </c>
      <c r="M2380" t="s">
        <v>6416</v>
      </c>
    </row>
    <row r="2381" spans="1:13">
      <c r="A2381">
        <v>101116390</v>
      </c>
      <c r="B2381" t="s">
        <v>204</v>
      </c>
      <c r="C2381" t="s">
        <v>9731</v>
      </c>
      <c r="D2381" t="s">
        <v>265</v>
      </c>
      <c r="E2381" t="s">
        <v>265</v>
      </c>
      <c r="F2381" s="33">
        <v>45982</v>
      </c>
      <c r="G2381" t="s">
        <v>9728</v>
      </c>
      <c r="H2381" t="s">
        <v>5705</v>
      </c>
      <c r="I2381" t="s">
        <v>326</v>
      </c>
      <c r="J2381" t="s">
        <v>192</v>
      </c>
      <c r="K2381" t="s">
        <v>5700</v>
      </c>
      <c r="L2381" t="s">
        <v>5701</v>
      </c>
      <c r="M2381" t="s">
        <v>9732</v>
      </c>
    </row>
    <row r="2382" spans="1:13">
      <c r="A2382">
        <v>101118755</v>
      </c>
      <c r="B2382" t="s">
        <v>109</v>
      </c>
      <c r="C2382" t="s">
        <v>9733</v>
      </c>
      <c r="D2382" t="s">
        <v>265</v>
      </c>
      <c r="E2382" t="s">
        <v>265</v>
      </c>
      <c r="F2382" s="33">
        <v>45981</v>
      </c>
      <c r="G2382" t="s">
        <v>9734</v>
      </c>
      <c r="H2382" t="s">
        <v>5737</v>
      </c>
      <c r="I2382" t="s">
        <v>326</v>
      </c>
      <c r="J2382" t="s">
        <v>192</v>
      </c>
      <c r="K2382" t="s">
        <v>5748</v>
      </c>
      <c r="L2382" t="s">
        <v>6045</v>
      </c>
      <c r="M2382" t="s">
        <v>9735</v>
      </c>
    </row>
    <row r="2383" spans="1:13">
      <c r="A2383">
        <v>101116473</v>
      </c>
      <c r="B2383" t="s">
        <v>177</v>
      </c>
      <c r="C2383" t="s">
        <v>8682</v>
      </c>
      <c r="D2383" t="s">
        <v>131</v>
      </c>
      <c r="E2383" t="s">
        <v>131</v>
      </c>
      <c r="F2383" s="33">
        <v>45981</v>
      </c>
      <c r="G2383" t="s">
        <v>9736</v>
      </c>
      <c r="H2383" t="s">
        <v>5705</v>
      </c>
      <c r="I2383" t="s">
        <v>326</v>
      </c>
      <c r="J2383" t="s">
        <v>136</v>
      </c>
      <c r="K2383" t="s">
        <v>5778</v>
      </c>
      <c r="L2383" t="s">
        <v>182</v>
      </c>
      <c r="M2383" t="s">
        <v>8684</v>
      </c>
    </row>
    <row r="2384" spans="1:13">
      <c r="A2384">
        <v>101118756</v>
      </c>
      <c r="B2384" t="s">
        <v>109</v>
      </c>
      <c r="C2384" t="s">
        <v>9737</v>
      </c>
      <c r="D2384" t="s">
        <v>265</v>
      </c>
      <c r="E2384" t="s">
        <v>265</v>
      </c>
      <c r="F2384" s="33">
        <v>45981</v>
      </c>
      <c r="G2384" t="s">
        <v>9734</v>
      </c>
      <c r="H2384" t="s">
        <v>5737</v>
      </c>
      <c r="I2384" t="s">
        <v>326</v>
      </c>
      <c r="J2384" t="s">
        <v>192</v>
      </c>
      <c r="K2384" t="s">
        <v>5748</v>
      </c>
      <c r="L2384" t="s">
        <v>6045</v>
      </c>
      <c r="M2384" t="s">
        <v>9738</v>
      </c>
    </row>
    <row r="2385" spans="1:13">
      <c r="A2385">
        <v>101130317</v>
      </c>
      <c r="B2385" t="s">
        <v>34</v>
      </c>
      <c r="C2385" t="s">
        <v>9739</v>
      </c>
      <c r="D2385" t="s">
        <v>64</v>
      </c>
      <c r="E2385" t="s">
        <v>64</v>
      </c>
      <c r="F2385" s="33">
        <v>45981</v>
      </c>
      <c r="G2385" t="s">
        <v>9740</v>
      </c>
      <c r="H2385" t="s">
        <v>5805</v>
      </c>
      <c r="I2385" t="s">
        <v>5678</v>
      </c>
      <c r="J2385" t="s">
        <v>70</v>
      </c>
      <c r="K2385" t="s">
        <v>5728</v>
      </c>
      <c r="L2385" t="s">
        <v>5729</v>
      </c>
      <c r="M2385" t="s">
        <v>9741</v>
      </c>
    </row>
    <row r="2386" spans="1:13">
      <c r="A2386">
        <v>101118554</v>
      </c>
      <c r="B2386" t="s">
        <v>5899</v>
      </c>
      <c r="C2386" t="s">
        <v>9742</v>
      </c>
      <c r="D2386" t="s">
        <v>131</v>
      </c>
      <c r="E2386" t="s">
        <v>131</v>
      </c>
      <c r="F2386" s="33">
        <v>45981</v>
      </c>
      <c r="G2386" t="s">
        <v>9743</v>
      </c>
      <c r="H2386" t="s">
        <v>5705</v>
      </c>
      <c r="I2386" t="s">
        <v>326</v>
      </c>
      <c r="J2386" t="s">
        <v>136</v>
      </c>
      <c r="K2386" t="s">
        <v>5700</v>
      </c>
      <c r="L2386" t="s">
        <v>5733</v>
      </c>
      <c r="M2386" t="s">
        <v>9744</v>
      </c>
    </row>
    <row r="2387" spans="1:13">
      <c r="A2387">
        <v>101130386</v>
      </c>
      <c r="B2387" t="s">
        <v>34</v>
      </c>
      <c r="C2387" t="s">
        <v>5904</v>
      </c>
      <c r="D2387" t="s">
        <v>238</v>
      </c>
      <c r="E2387" t="s">
        <v>238</v>
      </c>
      <c r="F2387" s="33">
        <v>45981</v>
      </c>
      <c r="G2387" t="s">
        <v>9745</v>
      </c>
      <c r="H2387" t="s">
        <v>5805</v>
      </c>
      <c r="I2387" t="s">
        <v>5678</v>
      </c>
      <c r="J2387" t="s">
        <v>136</v>
      </c>
      <c r="K2387" t="s">
        <v>5738</v>
      </c>
      <c r="L2387" t="s">
        <v>5739</v>
      </c>
      <c r="M2387" t="s">
        <v>5906</v>
      </c>
    </row>
    <row r="2388" spans="1:13">
      <c r="A2388">
        <v>101130519</v>
      </c>
      <c r="B2388" t="s">
        <v>34</v>
      </c>
      <c r="C2388" t="s">
        <v>9422</v>
      </c>
      <c r="D2388" t="s">
        <v>64</v>
      </c>
      <c r="E2388" t="s">
        <v>64</v>
      </c>
      <c r="F2388" s="33">
        <v>45981</v>
      </c>
      <c r="G2388" t="s">
        <v>9746</v>
      </c>
      <c r="H2388" t="s">
        <v>5727</v>
      </c>
      <c r="I2388" t="s">
        <v>5678</v>
      </c>
      <c r="J2388" t="s">
        <v>70</v>
      </c>
      <c r="K2388" t="s">
        <v>5728</v>
      </c>
      <c r="L2388" t="s">
        <v>5729</v>
      </c>
      <c r="M2388" t="s">
        <v>9423</v>
      </c>
    </row>
    <row r="2389" spans="1:13">
      <c r="A2389">
        <v>101121844</v>
      </c>
      <c r="B2389" t="s">
        <v>9160</v>
      </c>
      <c r="C2389" t="s">
        <v>9457</v>
      </c>
      <c r="D2389" t="s">
        <v>131</v>
      </c>
      <c r="E2389" t="s">
        <v>131</v>
      </c>
      <c r="F2389" s="33">
        <v>45981</v>
      </c>
      <c r="G2389" t="s">
        <v>9747</v>
      </c>
      <c r="H2389" t="s">
        <v>5705</v>
      </c>
      <c r="I2389" t="s">
        <v>326</v>
      </c>
      <c r="J2389" t="s">
        <v>136</v>
      </c>
      <c r="K2389" t="s">
        <v>5700</v>
      </c>
      <c r="L2389" t="s">
        <v>5701</v>
      </c>
      <c r="M2389" t="s">
        <v>9459</v>
      </c>
    </row>
    <row r="2390" spans="1:13">
      <c r="A2390">
        <v>101129853</v>
      </c>
      <c r="B2390" t="s">
        <v>5745</v>
      </c>
      <c r="C2390" t="s">
        <v>9748</v>
      </c>
      <c r="D2390" t="s">
        <v>215</v>
      </c>
      <c r="E2390" t="s">
        <v>215</v>
      </c>
      <c r="F2390" s="33">
        <v>45981</v>
      </c>
      <c r="G2390" t="s">
        <v>9749</v>
      </c>
      <c r="H2390" t="s">
        <v>67</v>
      </c>
      <c r="I2390" t="s">
        <v>5678</v>
      </c>
      <c r="J2390" t="s">
        <v>247</v>
      </c>
      <c r="K2390" t="s">
        <v>5748</v>
      </c>
      <c r="L2390" t="s">
        <v>5773</v>
      </c>
      <c r="M2390" t="s">
        <v>9750</v>
      </c>
    </row>
    <row r="2391" spans="1:13">
      <c r="A2391">
        <v>101129311</v>
      </c>
      <c r="B2391" t="s">
        <v>73</v>
      </c>
      <c r="C2391" t="s">
        <v>6584</v>
      </c>
      <c r="D2391" t="s">
        <v>39</v>
      </c>
      <c r="E2391" t="s">
        <v>39</v>
      </c>
      <c r="F2391" s="33">
        <v>45981</v>
      </c>
      <c r="G2391" t="s">
        <v>9751</v>
      </c>
      <c r="H2391" t="s">
        <v>6220</v>
      </c>
      <c r="I2391" t="s">
        <v>353</v>
      </c>
      <c r="J2391" t="s">
        <v>46</v>
      </c>
      <c r="K2391" t="s">
        <v>5728</v>
      </c>
      <c r="L2391" t="s">
        <v>5729</v>
      </c>
      <c r="M2391" t="s">
        <v>6586</v>
      </c>
    </row>
    <row r="2392" spans="1:13">
      <c r="A2392">
        <v>101130459</v>
      </c>
      <c r="B2392" t="s">
        <v>5948</v>
      </c>
      <c r="C2392" t="s">
        <v>5949</v>
      </c>
      <c r="D2392" t="s">
        <v>262</v>
      </c>
      <c r="E2392" t="s">
        <v>262</v>
      </c>
      <c r="F2392" s="33">
        <v>45981</v>
      </c>
      <c r="G2392" t="s">
        <v>9752</v>
      </c>
      <c r="H2392" t="s">
        <v>5823</v>
      </c>
      <c r="I2392" t="s">
        <v>353</v>
      </c>
      <c r="J2392" t="s">
        <v>192</v>
      </c>
      <c r="K2392" t="s">
        <v>5700</v>
      </c>
      <c r="L2392" t="s">
        <v>5701</v>
      </c>
      <c r="M2392" t="s">
        <v>5951</v>
      </c>
    </row>
    <row r="2393" spans="1:13">
      <c r="A2393">
        <v>101129921</v>
      </c>
      <c r="B2393" t="s">
        <v>34</v>
      </c>
      <c r="C2393" t="s">
        <v>6770</v>
      </c>
      <c r="D2393" t="s">
        <v>119</v>
      </c>
      <c r="E2393" t="s">
        <v>119</v>
      </c>
      <c r="F2393" s="33">
        <v>45981</v>
      </c>
      <c r="G2393" t="s">
        <v>9753</v>
      </c>
      <c r="H2393" t="s">
        <v>5727</v>
      </c>
      <c r="I2393" t="s">
        <v>5678</v>
      </c>
      <c r="J2393" t="s">
        <v>46</v>
      </c>
      <c r="K2393" t="s">
        <v>5728</v>
      </c>
      <c r="L2393" t="s">
        <v>5729</v>
      </c>
      <c r="M2393" t="s">
        <v>6772</v>
      </c>
    </row>
    <row r="2394" spans="1:13">
      <c r="A2394">
        <v>101116558</v>
      </c>
      <c r="B2394" t="s">
        <v>177</v>
      </c>
      <c r="C2394" t="s">
        <v>9754</v>
      </c>
      <c r="D2394" t="s">
        <v>131</v>
      </c>
      <c r="E2394" t="s">
        <v>131</v>
      </c>
      <c r="F2394" s="33">
        <v>45981</v>
      </c>
      <c r="G2394" t="s">
        <v>9736</v>
      </c>
      <c r="H2394" t="s">
        <v>5705</v>
      </c>
      <c r="I2394" t="s">
        <v>326</v>
      </c>
      <c r="J2394" t="s">
        <v>136</v>
      </c>
      <c r="K2394" t="s">
        <v>5778</v>
      </c>
      <c r="L2394" t="s">
        <v>182</v>
      </c>
      <c r="M2394" t="s">
        <v>9755</v>
      </c>
    </row>
    <row r="2395" spans="1:13">
      <c r="A2395">
        <v>101130338</v>
      </c>
      <c r="B2395" t="s">
        <v>34</v>
      </c>
      <c r="C2395" t="s">
        <v>6573</v>
      </c>
      <c r="D2395" t="s">
        <v>104</v>
      </c>
      <c r="E2395" t="s">
        <v>99</v>
      </c>
      <c r="F2395" s="33">
        <v>45981</v>
      </c>
      <c r="G2395" t="s">
        <v>9756</v>
      </c>
      <c r="H2395" t="s">
        <v>67</v>
      </c>
      <c r="I2395" t="s">
        <v>5678</v>
      </c>
      <c r="J2395" t="s">
        <v>70</v>
      </c>
      <c r="K2395" t="s">
        <v>5728</v>
      </c>
      <c r="L2395" t="s">
        <v>5729</v>
      </c>
      <c r="M2395" t="s">
        <v>6575</v>
      </c>
    </row>
    <row r="2396" spans="1:13">
      <c r="A2396">
        <v>101130836</v>
      </c>
      <c r="B2396" t="s">
        <v>127</v>
      </c>
      <c r="C2396" t="s">
        <v>7550</v>
      </c>
      <c r="D2396" t="s">
        <v>265</v>
      </c>
      <c r="E2396" t="s">
        <v>265</v>
      </c>
      <c r="F2396" s="33">
        <v>45981</v>
      </c>
      <c r="G2396" t="s">
        <v>9757</v>
      </c>
      <c r="H2396" t="s">
        <v>6918</v>
      </c>
      <c r="I2396" t="s">
        <v>5678</v>
      </c>
      <c r="J2396" t="s">
        <v>192</v>
      </c>
      <c r="K2396" t="s">
        <v>5748</v>
      </c>
      <c r="L2396" t="s">
        <v>5773</v>
      </c>
      <c r="M2396" t="s">
        <v>7552</v>
      </c>
    </row>
    <row r="2397" spans="1:13">
      <c r="A2397">
        <v>101130732</v>
      </c>
      <c r="B2397" t="s">
        <v>34</v>
      </c>
      <c r="C2397" t="s">
        <v>5759</v>
      </c>
      <c r="D2397" t="s">
        <v>104</v>
      </c>
      <c r="E2397" t="s">
        <v>99</v>
      </c>
      <c r="F2397" s="33">
        <v>45981</v>
      </c>
      <c r="G2397" t="s">
        <v>9758</v>
      </c>
      <c r="H2397" t="s">
        <v>5727</v>
      </c>
      <c r="I2397" t="s">
        <v>5678</v>
      </c>
      <c r="J2397" t="s">
        <v>70</v>
      </c>
      <c r="K2397" t="s">
        <v>5728</v>
      </c>
      <c r="L2397" t="s">
        <v>5729</v>
      </c>
      <c r="M2397" t="s">
        <v>5761</v>
      </c>
    </row>
    <row r="2398" spans="1:13">
      <c r="A2398">
        <v>101130381</v>
      </c>
      <c r="B2398" t="s">
        <v>34</v>
      </c>
      <c r="C2398" t="s">
        <v>61</v>
      </c>
      <c r="D2398" t="s">
        <v>64</v>
      </c>
      <c r="E2398" t="s">
        <v>64</v>
      </c>
      <c r="F2398" s="33">
        <v>45981</v>
      </c>
      <c r="G2398" t="s">
        <v>9759</v>
      </c>
      <c r="H2398" t="s">
        <v>67</v>
      </c>
      <c r="I2398" t="s">
        <v>5678</v>
      </c>
      <c r="J2398" t="s">
        <v>70</v>
      </c>
      <c r="K2398" t="s">
        <v>5728</v>
      </c>
      <c r="L2398" t="s">
        <v>5729</v>
      </c>
      <c r="M2398" t="s">
        <v>69</v>
      </c>
    </row>
    <row r="2399" spans="1:13">
      <c r="A2399">
        <v>101130408</v>
      </c>
      <c r="B2399" t="s">
        <v>34</v>
      </c>
      <c r="C2399" t="s">
        <v>8554</v>
      </c>
      <c r="D2399" t="s">
        <v>238</v>
      </c>
      <c r="E2399" t="s">
        <v>238</v>
      </c>
      <c r="F2399" s="33">
        <v>45981</v>
      </c>
      <c r="G2399" t="s">
        <v>9760</v>
      </c>
      <c r="H2399" t="s">
        <v>5727</v>
      </c>
      <c r="I2399" t="s">
        <v>5678</v>
      </c>
      <c r="J2399" t="s">
        <v>136</v>
      </c>
      <c r="K2399" t="s">
        <v>5728</v>
      </c>
      <c r="L2399" t="s">
        <v>5729</v>
      </c>
      <c r="M2399" t="s">
        <v>8556</v>
      </c>
    </row>
    <row r="2400" spans="1:13">
      <c r="A2400">
        <v>101130709</v>
      </c>
      <c r="B2400" t="s">
        <v>34</v>
      </c>
      <c r="C2400" t="s">
        <v>7219</v>
      </c>
      <c r="D2400" t="s">
        <v>99</v>
      </c>
      <c r="E2400" t="s">
        <v>99</v>
      </c>
      <c r="F2400" s="33">
        <v>45981</v>
      </c>
      <c r="G2400" t="s">
        <v>9761</v>
      </c>
      <c r="H2400" t="s">
        <v>67</v>
      </c>
      <c r="I2400" t="s">
        <v>5678</v>
      </c>
      <c r="J2400" t="s">
        <v>46</v>
      </c>
      <c r="K2400" t="s">
        <v>5728</v>
      </c>
      <c r="L2400" t="s">
        <v>5729</v>
      </c>
      <c r="M2400" t="s">
        <v>7221</v>
      </c>
    </row>
    <row r="2401" spans="1:13">
      <c r="A2401">
        <v>101116262</v>
      </c>
      <c r="B2401" t="s">
        <v>82</v>
      </c>
      <c r="C2401" t="s">
        <v>6646</v>
      </c>
      <c r="D2401" t="s">
        <v>86</v>
      </c>
      <c r="E2401" t="s">
        <v>86</v>
      </c>
      <c r="F2401" s="33">
        <v>45981</v>
      </c>
      <c r="G2401" t="s">
        <v>9762</v>
      </c>
      <c r="H2401" t="s">
        <v>5705</v>
      </c>
      <c r="I2401" t="s">
        <v>326</v>
      </c>
      <c r="J2401" t="s">
        <v>46</v>
      </c>
      <c r="K2401" t="s">
        <v>5711</v>
      </c>
      <c r="L2401" t="s">
        <v>5711</v>
      </c>
      <c r="M2401" t="s">
        <v>6648</v>
      </c>
    </row>
    <row r="2402" spans="1:13">
      <c r="A2402">
        <v>101129921</v>
      </c>
      <c r="B2402" t="s">
        <v>34</v>
      </c>
      <c r="C2402" t="s">
        <v>6770</v>
      </c>
      <c r="D2402" t="s">
        <v>119</v>
      </c>
      <c r="E2402" t="s">
        <v>119</v>
      </c>
      <c r="F2402" s="33">
        <v>45981</v>
      </c>
      <c r="G2402" t="s">
        <v>9763</v>
      </c>
      <c r="H2402" t="s">
        <v>5727</v>
      </c>
      <c r="I2402" t="s">
        <v>5678</v>
      </c>
      <c r="J2402" t="s">
        <v>46</v>
      </c>
      <c r="K2402" t="s">
        <v>5728</v>
      </c>
      <c r="L2402" t="s">
        <v>5729</v>
      </c>
      <c r="M2402" t="s">
        <v>6772</v>
      </c>
    </row>
    <row r="2403" spans="1:13">
      <c r="A2403">
        <v>101129185</v>
      </c>
      <c r="B2403" t="s">
        <v>73</v>
      </c>
      <c r="C2403" t="s">
        <v>6664</v>
      </c>
      <c r="D2403" t="s">
        <v>39</v>
      </c>
      <c r="E2403" t="s">
        <v>39</v>
      </c>
      <c r="F2403" s="33">
        <v>45981</v>
      </c>
      <c r="G2403" t="s">
        <v>9764</v>
      </c>
      <c r="H2403" t="s">
        <v>6220</v>
      </c>
      <c r="I2403" t="s">
        <v>353</v>
      </c>
      <c r="J2403" t="s">
        <v>46</v>
      </c>
      <c r="K2403" t="s">
        <v>5728</v>
      </c>
      <c r="L2403" t="s">
        <v>5729</v>
      </c>
      <c r="M2403" t="s">
        <v>6666</v>
      </c>
    </row>
    <row r="2404" spans="1:13">
      <c r="A2404">
        <v>101130505</v>
      </c>
      <c r="B2404" t="s">
        <v>127</v>
      </c>
      <c r="C2404" t="s">
        <v>9765</v>
      </c>
      <c r="D2404" t="s">
        <v>104</v>
      </c>
      <c r="E2404" t="s">
        <v>104</v>
      </c>
      <c r="F2404" s="33">
        <v>45981</v>
      </c>
      <c r="G2404" t="s">
        <v>9766</v>
      </c>
      <c r="H2404" t="s">
        <v>67</v>
      </c>
      <c r="I2404" t="s">
        <v>5678</v>
      </c>
      <c r="J2404" t="s">
        <v>70</v>
      </c>
      <c r="K2404" t="s">
        <v>5748</v>
      </c>
      <c r="L2404" t="s">
        <v>5773</v>
      </c>
      <c r="M2404" t="s">
        <v>9767</v>
      </c>
    </row>
    <row r="2405" spans="1:13">
      <c r="A2405">
        <v>101129262</v>
      </c>
      <c r="B2405" t="s">
        <v>73</v>
      </c>
      <c r="C2405" t="s">
        <v>9768</v>
      </c>
      <c r="D2405" t="s">
        <v>215</v>
      </c>
      <c r="E2405" t="s">
        <v>221</v>
      </c>
      <c r="F2405" s="33">
        <v>45981</v>
      </c>
      <c r="G2405" t="s">
        <v>9769</v>
      </c>
      <c r="H2405" t="s">
        <v>6220</v>
      </c>
      <c r="I2405" t="s">
        <v>353</v>
      </c>
      <c r="J2405" t="s">
        <v>247</v>
      </c>
      <c r="K2405" t="s">
        <v>5728</v>
      </c>
      <c r="L2405" t="s">
        <v>5729</v>
      </c>
      <c r="M2405" t="s">
        <v>9770</v>
      </c>
    </row>
    <row r="2406" spans="1:13">
      <c r="A2406">
        <v>101117656</v>
      </c>
      <c r="B2406" t="s">
        <v>5986</v>
      </c>
      <c r="C2406" t="s">
        <v>6349</v>
      </c>
      <c r="D2406" t="s">
        <v>220</v>
      </c>
      <c r="E2406" t="s">
        <v>220</v>
      </c>
      <c r="F2406" s="33">
        <v>45981</v>
      </c>
      <c r="G2406" t="s">
        <v>9771</v>
      </c>
      <c r="H2406" t="s">
        <v>5705</v>
      </c>
      <c r="I2406" t="s">
        <v>326</v>
      </c>
      <c r="J2406" t="s">
        <v>166</v>
      </c>
      <c r="K2406" t="s">
        <v>5700</v>
      </c>
      <c r="L2406" t="s">
        <v>5701</v>
      </c>
      <c r="M2406" t="s">
        <v>6350</v>
      </c>
    </row>
    <row r="2407" spans="1:13">
      <c r="A2407">
        <v>101129991</v>
      </c>
      <c r="B2407" t="s">
        <v>34</v>
      </c>
      <c r="C2407" t="s">
        <v>387</v>
      </c>
      <c r="D2407" t="s">
        <v>238</v>
      </c>
      <c r="E2407" t="s">
        <v>238</v>
      </c>
      <c r="F2407" s="33">
        <v>45981</v>
      </c>
      <c r="G2407" t="s">
        <v>9772</v>
      </c>
      <c r="H2407" t="s">
        <v>5969</v>
      </c>
      <c r="I2407" t="s">
        <v>5678</v>
      </c>
      <c r="J2407" t="s">
        <v>136</v>
      </c>
      <c r="K2407" t="s">
        <v>5728</v>
      </c>
      <c r="L2407" t="s">
        <v>5729</v>
      </c>
      <c r="M2407" t="s">
        <v>6084</v>
      </c>
    </row>
    <row r="2408" spans="1:13">
      <c r="A2408">
        <v>101130808</v>
      </c>
      <c r="B2408" t="s">
        <v>127</v>
      </c>
      <c r="C2408" t="s">
        <v>8090</v>
      </c>
      <c r="D2408" t="s">
        <v>161</v>
      </c>
      <c r="E2408" t="s">
        <v>161</v>
      </c>
      <c r="F2408" s="33">
        <v>45981</v>
      </c>
      <c r="G2408" t="s">
        <v>9773</v>
      </c>
      <c r="H2408" t="s">
        <v>5722</v>
      </c>
      <c r="I2408" t="s">
        <v>5678</v>
      </c>
      <c r="J2408" t="s">
        <v>166</v>
      </c>
      <c r="K2408" t="s">
        <v>5748</v>
      </c>
      <c r="L2408" t="s">
        <v>5773</v>
      </c>
      <c r="M2408" t="s">
        <v>8092</v>
      </c>
    </row>
    <row r="2409" spans="1:13">
      <c r="A2409">
        <v>101130821</v>
      </c>
      <c r="B2409" t="s">
        <v>73</v>
      </c>
      <c r="C2409" t="s">
        <v>9768</v>
      </c>
      <c r="D2409" t="s">
        <v>215</v>
      </c>
      <c r="E2409" t="s">
        <v>221</v>
      </c>
      <c r="F2409" s="33">
        <v>45981</v>
      </c>
      <c r="G2409" t="s">
        <v>9774</v>
      </c>
      <c r="H2409" t="s">
        <v>67</v>
      </c>
      <c r="I2409" t="s">
        <v>5678</v>
      </c>
      <c r="J2409" t="s">
        <v>247</v>
      </c>
      <c r="K2409" t="s">
        <v>5728</v>
      </c>
      <c r="L2409" t="s">
        <v>5729</v>
      </c>
      <c r="M2409" t="s">
        <v>9770</v>
      </c>
    </row>
    <row r="2410" spans="1:13">
      <c r="A2410">
        <v>101129402</v>
      </c>
      <c r="B2410" t="s">
        <v>127</v>
      </c>
      <c r="C2410" t="s">
        <v>7772</v>
      </c>
      <c r="D2410" t="s">
        <v>153</v>
      </c>
      <c r="E2410" t="s">
        <v>153</v>
      </c>
      <c r="F2410" s="33">
        <v>45981</v>
      </c>
      <c r="G2410" t="s">
        <v>9775</v>
      </c>
      <c r="H2410" t="s">
        <v>6103</v>
      </c>
      <c r="I2410" t="s">
        <v>5678</v>
      </c>
      <c r="J2410" t="s">
        <v>70</v>
      </c>
      <c r="K2410" t="s">
        <v>5748</v>
      </c>
      <c r="L2410" t="s">
        <v>5749</v>
      </c>
      <c r="M2410" t="s">
        <v>7774</v>
      </c>
    </row>
    <row r="2411" spans="1:13">
      <c r="A2411">
        <v>101129104</v>
      </c>
      <c r="B2411" t="s">
        <v>73</v>
      </c>
      <c r="C2411" t="s">
        <v>7522</v>
      </c>
      <c r="D2411" t="s">
        <v>215</v>
      </c>
      <c r="E2411" t="s">
        <v>215</v>
      </c>
      <c r="F2411" s="33">
        <v>45981</v>
      </c>
      <c r="G2411" t="s">
        <v>9776</v>
      </c>
      <c r="H2411" t="s">
        <v>6220</v>
      </c>
      <c r="I2411" t="s">
        <v>353</v>
      </c>
      <c r="J2411" t="s">
        <v>247</v>
      </c>
      <c r="K2411" t="s">
        <v>5728</v>
      </c>
      <c r="L2411" t="s">
        <v>5729</v>
      </c>
      <c r="M2411" t="s">
        <v>7524</v>
      </c>
    </row>
    <row r="2412" spans="1:13">
      <c r="A2412">
        <v>101117653</v>
      </c>
      <c r="B2412" t="s">
        <v>5986</v>
      </c>
      <c r="C2412" t="s">
        <v>6845</v>
      </c>
      <c r="D2412" t="s">
        <v>86</v>
      </c>
      <c r="E2412" t="s">
        <v>86</v>
      </c>
      <c r="F2412" s="33">
        <v>45981</v>
      </c>
      <c r="G2412" t="s">
        <v>9762</v>
      </c>
      <c r="H2412" t="s">
        <v>5705</v>
      </c>
      <c r="I2412" t="s">
        <v>326</v>
      </c>
      <c r="J2412" t="s">
        <v>46</v>
      </c>
      <c r="K2412" t="s">
        <v>5778</v>
      </c>
      <c r="L2412" t="s">
        <v>182</v>
      </c>
      <c r="M2412" t="s">
        <v>6847</v>
      </c>
    </row>
    <row r="2413" spans="1:13">
      <c r="A2413">
        <v>101129952</v>
      </c>
      <c r="B2413" t="s">
        <v>109</v>
      </c>
      <c r="C2413" t="s">
        <v>9777</v>
      </c>
      <c r="D2413" t="s">
        <v>265</v>
      </c>
      <c r="E2413" t="s">
        <v>265</v>
      </c>
      <c r="F2413" s="33">
        <v>45980</v>
      </c>
      <c r="G2413" t="s">
        <v>9778</v>
      </c>
      <c r="H2413" t="s">
        <v>67</v>
      </c>
      <c r="I2413" t="s">
        <v>5678</v>
      </c>
      <c r="J2413" t="s">
        <v>192</v>
      </c>
      <c r="K2413" t="s">
        <v>5748</v>
      </c>
      <c r="L2413" t="s">
        <v>5773</v>
      </c>
      <c r="M2413" t="s">
        <v>9779</v>
      </c>
    </row>
    <row r="2414" spans="1:13">
      <c r="A2414">
        <v>101116293</v>
      </c>
      <c r="B2414" t="s">
        <v>82</v>
      </c>
      <c r="C2414" t="s">
        <v>7535</v>
      </c>
      <c r="D2414" t="s">
        <v>131</v>
      </c>
      <c r="E2414" t="s">
        <v>131</v>
      </c>
      <c r="F2414" s="33">
        <v>45980</v>
      </c>
      <c r="G2414" t="s">
        <v>9780</v>
      </c>
      <c r="H2414" t="s">
        <v>5705</v>
      </c>
      <c r="I2414" t="s">
        <v>326</v>
      </c>
      <c r="J2414" t="s">
        <v>136</v>
      </c>
      <c r="K2414" t="s">
        <v>5700</v>
      </c>
      <c r="L2414" t="s">
        <v>5701</v>
      </c>
      <c r="M2414" t="s">
        <v>7537</v>
      </c>
    </row>
    <row r="2415" spans="1:13">
      <c r="A2415">
        <v>101129948</v>
      </c>
      <c r="B2415" t="s">
        <v>34</v>
      </c>
      <c r="C2415" t="s">
        <v>8000</v>
      </c>
      <c r="D2415" t="s">
        <v>238</v>
      </c>
      <c r="E2415" t="s">
        <v>64</v>
      </c>
      <c r="F2415" s="33">
        <v>45980</v>
      </c>
      <c r="G2415" t="s">
        <v>9781</v>
      </c>
      <c r="H2415" t="s">
        <v>5727</v>
      </c>
      <c r="I2415" t="s">
        <v>5678</v>
      </c>
      <c r="J2415" t="s">
        <v>136</v>
      </c>
      <c r="K2415" t="s">
        <v>5728</v>
      </c>
      <c r="L2415" t="s">
        <v>5729</v>
      </c>
      <c r="M2415" t="s">
        <v>8002</v>
      </c>
    </row>
    <row r="2416" spans="1:13">
      <c r="A2416">
        <v>101130396</v>
      </c>
      <c r="B2416" t="s">
        <v>177</v>
      </c>
      <c r="C2416" t="s">
        <v>7036</v>
      </c>
      <c r="D2416" t="s">
        <v>220</v>
      </c>
      <c r="E2416" t="s">
        <v>220</v>
      </c>
      <c r="F2416" s="33">
        <v>45980</v>
      </c>
      <c r="G2416" t="s">
        <v>9782</v>
      </c>
      <c r="H2416" t="s">
        <v>5699</v>
      </c>
      <c r="I2416" t="s">
        <v>5678</v>
      </c>
      <c r="J2416" t="s">
        <v>166</v>
      </c>
      <c r="K2416" t="s">
        <v>5778</v>
      </c>
      <c r="L2416" t="s">
        <v>182</v>
      </c>
      <c r="M2416" t="s">
        <v>7038</v>
      </c>
    </row>
    <row r="2417" spans="1:13">
      <c r="A2417">
        <v>101129806</v>
      </c>
      <c r="B2417" t="s">
        <v>82</v>
      </c>
      <c r="C2417" t="s">
        <v>6321</v>
      </c>
      <c r="D2417" t="s">
        <v>226</v>
      </c>
      <c r="E2417" t="s">
        <v>161</v>
      </c>
      <c r="F2417" s="33">
        <v>45980</v>
      </c>
      <c r="G2417" t="s">
        <v>9783</v>
      </c>
      <c r="H2417" t="s">
        <v>5699</v>
      </c>
      <c r="I2417" t="s">
        <v>5678</v>
      </c>
      <c r="J2417" t="s">
        <v>136</v>
      </c>
      <c r="K2417" t="s">
        <v>5711</v>
      </c>
      <c r="L2417" t="s">
        <v>5711</v>
      </c>
      <c r="M2417" t="s">
        <v>6323</v>
      </c>
    </row>
    <row r="2418" spans="1:13">
      <c r="A2418">
        <v>101129550</v>
      </c>
      <c r="B2418" t="s">
        <v>82</v>
      </c>
      <c r="C2418" t="s">
        <v>7535</v>
      </c>
      <c r="D2418" t="s">
        <v>131</v>
      </c>
      <c r="E2418" t="s">
        <v>131</v>
      </c>
      <c r="F2418" s="33">
        <v>45980</v>
      </c>
      <c r="G2418" t="s">
        <v>9784</v>
      </c>
      <c r="H2418" t="s">
        <v>5757</v>
      </c>
      <c r="I2418" t="s">
        <v>5678</v>
      </c>
      <c r="J2418" t="s">
        <v>136</v>
      </c>
      <c r="K2418" t="s">
        <v>5700</v>
      </c>
      <c r="L2418" t="s">
        <v>5701</v>
      </c>
      <c r="M2418" t="s">
        <v>7537</v>
      </c>
    </row>
    <row r="2419" spans="1:13">
      <c r="A2419">
        <v>101118353</v>
      </c>
      <c r="B2419" t="s">
        <v>5998</v>
      </c>
      <c r="C2419" t="s">
        <v>6409</v>
      </c>
      <c r="D2419" t="s">
        <v>86</v>
      </c>
      <c r="E2419" t="s">
        <v>86</v>
      </c>
      <c r="F2419" s="33">
        <v>45980</v>
      </c>
      <c r="G2419" t="s">
        <v>9785</v>
      </c>
      <c r="H2419" t="s">
        <v>5705</v>
      </c>
      <c r="I2419" t="s">
        <v>326</v>
      </c>
      <c r="J2419" t="s">
        <v>46</v>
      </c>
      <c r="K2419" t="s">
        <v>5800</v>
      </c>
      <c r="L2419" t="s">
        <v>5801</v>
      </c>
      <c r="M2419" t="s">
        <v>6411</v>
      </c>
    </row>
    <row r="2420" spans="1:13">
      <c r="A2420">
        <v>101130338</v>
      </c>
      <c r="B2420" t="s">
        <v>34</v>
      </c>
      <c r="C2420" t="s">
        <v>6573</v>
      </c>
      <c r="D2420" t="s">
        <v>104</v>
      </c>
      <c r="E2420" t="s">
        <v>104</v>
      </c>
      <c r="F2420" s="33">
        <v>45980</v>
      </c>
      <c r="G2420" t="s">
        <v>9786</v>
      </c>
      <c r="H2420" t="s">
        <v>67</v>
      </c>
      <c r="I2420" t="s">
        <v>5678</v>
      </c>
      <c r="J2420" t="s">
        <v>70</v>
      </c>
      <c r="K2420" t="s">
        <v>5728</v>
      </c>
      <c r="L2420" t="s">
        <v>5729</v>
      </c>
      <c r="M2420" t="s">
        <v>6575</v>
      </c>
    </row>
    <row r="2421" spans="1:13">
      <c r="A2421">
        <v>101118453</v>
      </c>
      <c r="B2421" t="s">
        <v>5978</v>
      </c>
      <c r="C2421" t="s">
        <v>6063</v>
      </c>
      <c r="D2421" t="s">
        <v>86</v>
      </c>
      <c r="E2421" t="s">
        <v>86</v>
      </c>
      <c r="F2421" s="33">
        <v>45980</v>
      </c>
      <c r="G2421" t="s">
        <v>9785</v>
      </c>
      <c r="H2421" t="s">
        <v>5705</v>
      </c>
      <c r="I2421" t="s">
        <v>326</v>
      </c>
      <c r="J2421" t="s">
        <v>46</v>
      </c>
      <c r="K2421" t="s">
        <v>5778</v>
      </c>
      <c r="L2421" t="s">
        <v>5981</v>
      </c>
      <c r="M2421" t="s">
        <v>6065</v>
      </c>
    </row>
    <row r="2422" spans="1:13">
      <c r="A2422">
        <v>101118362</v>
      </c>
      <c r="B2422" t="s">
        <v>5998</v>
      </c>
      <c r="C2422" t="s">
        <v>9787</v>
      </c>
      <c r="D2422" t="s">
        <v>86</v>
      </c>
      <c r="E2422" t="s">
        <v>86</v>
      </c>
      <c r="F2422" s="33">
        <v>45980</v>
      </c>
      <c r="G2422" t="s">
        <v>9785</v>
      </c>
      <c r="H2422" t="s">
        <v>5705</v>
      </c>
      <c r="I2422" t="s">
        <v>326</v>
      </c>
      <c r="J2422" t="s">
        <v>46</v>
      </c>
      <c r="K2422" t="s">
        <v>5700</v>
      </c>
      <c r="L2422" t="s">
        <v>5723</v>
      </c>
      <c r="M2422" t="s">
        <v>9788</v>
      </c>
    </row>
    <row r="2423" spans="1:13">
      <c r="A2423">
        <v>101129808</v>
      </c>
      <c r="B2423" t="s">
        <v>73</v>
      </c>
      <c r="C2423" t="s">
        <v>7987</v>
      </c>
      <c r="D2423" t="s">
        <v>215</v>
      </c>
      <c r="E2423" t="s">
        <v>215</v>
      </c>
      <c r="F2423" s="33">
        <v>45980</v>
      </c>
      <c r="G2423" t="s">
        <v>9789</v>
      </c>
      <c r="H2423" t="s">
        <v>6537</v>
      </c>
      <c r="I2423" t="s">
        <v>5678</v>
      </c>
      <c r="J2423" t="s">
        <v>247</v>
      </c>
      <c r="K2423" t="s">
        <v>5728</v>
      </c>
      <c r="L2423" t="s">
        <v>5729</v>
      </c>
      <c r="M2423" t="s">
        <v>7989</v>
      </c>
    </row>
    <row r="2424" spans="1:13">
      <c r="A2424">
        <v>101129401</v>
      </c>
      <c r="B2424" t="s">
        <v>34</v>
      </c>
      <c r="C2424" t="s">
        <v>6246</v>
      </c>
      <c r="D2424" t="s">
        <v>39</v>
      </c>
      <c r="E2424" t="s">
        <v>39</v>
      </c>
      <c r="F2424" s="33">
        <v>45980</v>
      </c>
      <c r="G2424" t="s">
        <v>9790</v>
      </c>
      <c r="H2424" t="s">
        <v>5727</v>
      </c>
      <c r="I2424" t="s">
        <v>5678</v>
      </c>
      <c r="J2424" t="s">
        <v>46</v>
      </c>
      <c r="K2424" t="s">
        <v>5728</v>
      </c>
      <c r="L2424" t="s">
        <v>5729</v>
      </c>
      <c r="M2424" t="s">
        <v>6248</v>
      </c>
    </row>
    <row r="2425" spans="1:13">
      <c r="A2425">
        <v>101129918</v>
      </c>
      <c r="B2425" t="s">
        <v>5745</v>
      </c>
      <c r="C2425" t="s">
        <v>6108</v>
      </c>
      <c r="D2425" t="s">
        <v>215</v>
      </c>
      <c r="E2425" t="s">
        <v>221</v>
      </c>
      <c r="F2425" s="33">
        <v>45980</v>
      </c>
      <c r="G2425" t="s">
        <v>9791</v>
      </c>
      <c r="H2425" t="s">
        <v>5805</v>
      </c>
      <c r="I2425" t="s">
        <v>5678</v>
      </c>
      <c r="J2425" t="s">
        <v>247</v>
      </c>
      <c r="K2425" t="s">
        <v>5748</v>
      </c>
      <c r="L2425" t="s">
        <v>5773</v>
      </c>
      <c r="M2425" t="s">
        <v>6110</v>
      </c>
    </row>
    <row r="2426" spans="1:13">
      <c r="A2426">
        <v>101129938</v>
      </c>
      <c r="B2426" t="s">
        <v>73</v>
      </c>
      <c r="C2426" t="s">
        <v>9204</v>
      </c>
      <c r="D2426" t="s">
        <v>238</v>
      </c>
      <c r="E2426" t="s">
        <v>64</v>
      </c>
      <c r="F2426" s="33">
        <v>45980</v>
      </c>
      <c r="G2426" t="s">
        <v>9792</v>
      </c>
      <c r="H2426" t="s">
        <v>5805</v>
      </c>
      <c r="I2426" t="s">
        <v>5678</v>
      </c>
      <c r="J2426" t="s">
        <v>136</v>
      </c>
      <c r="K2426" t="s">
        <v>5748</v>
      </c>
      <c r="L2426" t="s">
        <v>5773</v>
      </c>
      <c r="M2426" t="s">
        <v>9206</v>
      </c>
    </row>
    <row r="2427" spans="1:13">
      <c r="A2427">
        <v>101129754</v>
      </c>
      <c r="B2427" t="s">
        <v>127</v>
      </c>
      <c r="C2427" t="s">
        <v>8084</v>
      </c>
      <c r="D2427" t="s">
        <v>226</v>
      </c>
      <c r="E2427" t="s">
        <v>131</v>
      </c>
      <c r="F2427" s="33">
        <v>45980</v>
      </c>
      <c r="G2427" t="s">
        <v>9793</v>
      </c>
      <c r="H2427" t="s">
        <v>5912</v>
      </c>
      <c r="I2427" t="s">
        <v>5678</v>
      </c>
      <c r="J2427" t="s">
        <v>136</v>
      </c>
      <c r="K2427" t="s">
        <v>5738</v>
      </c>
      <c r="L2427" t="s">
        <v>5739</v>
      </c>
      <c r="M2427" t="s">
        <v>8085</v>
      </c>
    </row>
    <row r="2428" spans="1:13">
      <c r="A2428">
        <v>101130312</v>
      </c>
      <c r="B2428" t="s">
        <v>34</v>
      </c>
      <c r="C2428" t="s">
        <v>9482</v>
      </c>
      <c r="D2428" t="s">
        <v>99</v>
      </c>
      <c r="E2428" t="s">
        <v>99</v>
      </c>
      <c r="F2428" s="33">
        <v>45980</v>
      </c>
      <c r="G2428" t="s">
        <v>9794</v>
      </c>
      <c r="H2428" t="s">
        <v>8592</v>
      </c>
      <c r="I2428" t="s">
        <v>5678</v>
      </c>
      <c r="J2428" t="s">
        <v>46</v>
      </c>
      <c r="K2428" t="s">
        <v>5738</v>
      </c>
      <c r="L2428" t="s">
        <v>5739</v>
      </c>
      <c r="M2428" t="s">
        <v>9484</v>
      </c>
    </row>
    <row r="2429" spans="1:13">
      <c r="A2429">
        <v>101129444</v>
      </c>
      <c r="B2429" t="s">
        <v>82</v>
      </c>
      <c r="C2429" t="s">
        <v>5910</v>
      </c>
      <c r="D2429" t="s">
        <v>104</v>
      </c>
      <c r="E2429" t="s">
        <v>104</v>
      </c>
      <c r="F2429" s="33">
        <v>45980</v>
      </c>
      <c r="G2429" t="s">
        <v>9795</v>
      </c>
      <c r="H2429" t="s">
        <v>6532</v>
      </c>
      <c r="I2429" t="s">
        <v>5678</v>
      </c>
      <c r="J2429" t="s">
        <v>70</v>
      </c>
      <c r="K2429" t="s">
        <v>5711</v>
      </c>
      <c r="L2429" t="s">
        <v>5711</v>
      </c>
      <c r="M2429" t="s">
        <v>5913</v>
      </c>
    </row>
    <row r="2430" spans="1:13">
      <c r="A2430">
        <v>101116269</v>
      </c>
      <c r="B2430" t="s">
        <v>82</v>
      </c>
      <c r="C2430" t="s">
        <v>9584</v>
      </c>
      <c r="D2430" t="s">
        <v>262</v>
      </c>
      <c r="E2430" t="s">
        <v>193</v>
      </c>
      <c r="F2430" s="33">
        <v>45980</v>
      </c>
      <c r="G2430" t="s">
        <v>9796</v>
      </c>
      <c r="H2430" t="s">
        <v>5705</v>
      </c>
      <c r="I2430" t="s">
        <v>326</v>
      </c>
      <c r="J2430" t="s">
        <v>192</v>
      </c>
      <c r="K2430" t="s">
        <v>5711</v>
      </c>
      <c r="L2430" t="s">
        <v>5711</v>
      </c>
      <c r="M2430" t="s">
        <v>9586</v>
      </c>
    </row>
    <row r="2431" spans="1:13">
      <c r="A2431">
        <v>101129921</v>
      </c>
      <c r="B2431" t="s">
        <v>34</v>
      </c>
      <c r="C2431" t="s">
        <v>6770</v>
      </c>
      <c r="D2431" t="s">
        <v>119</v>
      </c>
      <c r="E2431" t="s">
        <v>119</v>
      </c>
      <c r="F2431" s="33">
        <v>45980</v>
      </c>
      <c r="G2431" t="s">
        <v>9797</v>
      </c>
      <c r="H2431" t="s">
        <v>5727</v>
      </c>
      <c r="I2431" t="s">
        <v>5678</v>
      </c>
      <c r="J2431" t="s">
        <v>46</v>
      </c>
      <c r="K2431" t="s">
        <v>5728</v>
      </c>
      <c r="L2431" t="s">
        <v>5729</v>
      </c>
      <c r="M2431" t="s">
        <v>6772</v>
      </c>
    </row>
    <row r="2432" spans="1:13">
      <c r="A2432">
        <v>101130459</v>
      </c>
      <c r="B2432" t="s">
        <v>5948</v>
      </c>
      <c r="C2432" t="s">
        <v>5949</v>
      </c>
      <c r="D2432" t="s">
        <v>262</v>
      </c>
      <c r="E2432" t="s">
        <v>262</v>
      </c>
      <c r="F2432" s="33">
        <v>45980</v>
      </c>
      <c r="G2432" t="s">
        <v>9798</v>
      </c>
      <c r="H2432" t="s">
        <v>5823</v>
      </c>
      <c r="I2432" t="s">
        <v>353</v>
      </c>
      <c r="J2432" t="s">
        <v>192</v>
      </c>
      <c r="K2432" t="s">
        <v>5700</v>
      </c>
      <c r="L2432" t="s">
        <v>5701</v>
      </c>
      <c r="M2432" t="s">
        <v>5951</v>
      </c>
    </row>
    <row r="2433" spans="1:13">
      <c r="A2433">
        <v>101129402</v>
      </c>
      <c r="B2433" t="s">
        <v>127</v>
      </c>
      <c r="C2433" t="s">
        <v>7772</v>
      </c>
      <c r="D2433" t="s">
        <v>153</v>
      </c>
      <c r="E2433" t="s">
        <v>153</v>
      </c>
      <c r="F2433" s="33">
        <v>45980</v>
      </c>
      <c r="G2433" t="s">
        <v>9799</v>
      </c>
      <c r="H2433" t="s">
        <v>6103</v>
      </c>
      <c r="I2433" t="s">
        <v>5678</v>
      </c>
      <c r="J2433" t="s">
        <v>70</v>
      </c>
      <c r="K2433" t="s">
        <v>5748</v>
      </c>
      <c r="L2433" t="s">
        <v>5749</v>
      </c>
      <c r="M2433" t="s">
        <v>7774</v>
      </c>
    </row>
    <row r="2434" spans="1:13">
      <c r="A2434">
        <v>101129892</v>
      </c>
      <c r="B2434" t="s">
        <v>34</v>
      </c>
      <c r="C2434" t="s">
        <v>8353</v>
      </c>
      <c r="D2434" t="s">
        <v>238</v>
      </c>
      <c r="E2434" t="s">
        <v>238</v>
      </c>
      <c r="F2434" s="33">
        <v>45980</v>
      </c>
      <c r="G2434" t="s">
        <v>9800</v>
      </c>
      <c r="H2434" t="s">
        <v>5727</v>
      </c>
      <c r="I2434" t="s">
        <v>5678</v>
      </c>
      <c r="J2434" t="s">
        <v>136</v>
      </c>
      <c r="K2434" t="s">
        <v>5728</v>
      </c>
      <c r="L2434" t="s">
        <v>5729</v>
      </c>
      <c r="M2434" t="s">
        <v>8355</v>
      </c>
    </row>
    <row r="2435" spans="1:13">
      <c r="A2435">
        <v>101129332</v>
      </c>
      <c r="B2435" t="s">
        <v>73</v>
      </c>
      <c r="C2435" t="s">
        <v>6098</v>
      </c>
      <c r="D2435" t="s">
        <v>39</v>
      </c>
      <c r="E2435" t="s">
        <v>39</v>
      </c>
      <c r="F2435" s="33">
        <v>45980</v>
      </c>
      <c r="G2435" t="s">
        <v>9801</v>
      </c>
      <c r="H2435" t="s">
        <v>6220</v>
      </c>
      <c r="I2435" t="s">
        <v>353</v>
      </c>
      <c r="J2435" t="s">
        <v>46</v>
      </c>
      <c r="K2435" t="s">
        <v>5728</v>
      </c>
      <c r="L2435" t="s">
        <v>5729</v>
      </c>
      <c r="M2435" t="s">
        <v>6100</v>
      </c>
    </row>
    <row r="2436" spans="1:13">
      <c r="A2436">
        <v>101130413</v>
      </c>
      <c r="B2436" t="s">
        <v>34</v>
      </c>
      <c r="C2436" t="s">
        <v>9802</v>
      </c>
      <c r="D2436" t="s">
        <v>153</v>
      </c>
      <c r="E2436" t="s">
        <v>153</v>
      </c>
      <c r="F2436" s="33">
        <v>45980</v>
      </c>
      <c r="G2436" t="s">
        <v>9803</v>
      </c>
      <c r="H2436" t="s">
        <v>67</v>
      </c>
      <c r="I2436" t="s">
        <v>5678</v>
      </c>
      <c r="J2436" t="s">
        <v>70</v>
      </c>
      <c r="K2436" t="s">
        <v>5738</v>
      </c>
      <c r="L2436" t="s">
        <v>5739</v>
      </c>
      <c r="M2436" t="s">
        <v>9804</v>
      </c>
    </row>
    <row r="2437" spans="1:13">
      <c r="A2437">
        <v>101118869</v>
      </c>
      <c r="B2437" t="s">
        <v>5942</v>
      </c>
      <c r="C2437" t="s">
        <v>5943</v>
      </c>
      <c r="D2437" t="s">
        <v>131</v>
      </c>
      <c r="E2437" t="s">
        <v>131</v>
      </c>
      <c r="F2437" s="33">
        <v>45980</v>
      </c>
      <c r="G2437" t="s">
        <v>9736</v>
      </c>
      <c r="H2437" t="s">
        <v>5705</v>
      </c>
      <c r="I2437" t="s">
        <v>326</v>
      </c>
      <c r="J2437" t="s">
        <v>136</v>
      </c>
      <c r="K2437" t="s">
        <v>5711</v>
      </c>
      <c r="L2437" t="s">
        <v>5711</v>
      </c>
      <c r="M2437" t="s">
        <v>5944</v>
      </c>
    </row>
    <row r="2438" spans="1:13">
      <c r="A2438">
        <v>101130514</v>
      </c>
      <c r="B2438" t="s">
        <v>292</v>
      </c>
      <c r="C2438" t="s">
        <v>6696</v>
      </c>
      <c r="D2438" t="s">
        <v>86</v>
      </c>
      <c r="E2438" t="s">
        <v>86</v>
      </c>
      <c r="F2438" s="33">
        <v>45980</v>
      </c>
      <c r="G2438" t="s">
        <v>9805</v>
      </c>
      <c r="H2438" t="s">
        <v>5823</v>
      </c>
      <c r="I2438" t="s">
        <v>5678</v>
      </c>
      <c r="J2438" t="s">
        <v>46</v>
      </c>
      <c r="K2438" t="s">
        <v>5700</v>
      </c>
      <c r="L2438" t="s">
        <v>5701</v>
      </c>
      <c r="M2438" t="s">
        <v>6697</v>
      </c>
    </row>
    <row r="2439" spans="1:13">
      <c r="A2439">
        <v>101122046</v>
      </c>
      <c r="B2439" t="s">
        <v>6794</v>
      </c>
      <c r="C2439" t="s">
        <v>6795</v>
      </c>
      <c r="D2439" t="s">
        <v>220</v>
      </c>
      <c r="E2439" t="s">
        <v>220</v>
      </c>
      <c r="F2439" s="33">
        <v>45980</v>
      </c>
      <c r="G2439" t="s">
        <v>9806</v>
      </c>
      <c r="H2439" t="s">
        <v>5705</v>
      </c>
      <c r="I2439" t="s">
        <v>326</v>
      </c>
      <c r="J2439" t="s">
        <v>166</v>
      </c>
      <c r="K2439" t="s">
        <v>5711</v>
      </c>
      <c r="L2439" t="s">
        <v>5711</v>
      </c>
      <c r="M2439" t="s">
        <v>6797</v>
      </c>
    </row>
    <row r="2440" spans="1:13">
      <c r="A2440">
        <v>101129321</v>
      </c>
      <c r="B2440" t="s">
        <v>73</v>
      </c>
      <c r="C2440" t="s">
        <v>7797</v>
      </c>
      <c r="D2440" t="s">
        <v>221</v>
      </c>
      <c r="E2440" t="s">
        <v>221</v>
      </c>
      <c r="F2440" s="33">
        <v>45980</v>
      </c>
      <c r="G2440" t="s">
        <v>9807</v>
      </c>
      <c r="H2440" t="s">
        <v>6220</v>
      </c>
      <c r="I2440" t="s">
        <v>353</v>
      </c>
      <c r="J2440" t="s">
        <v>247</v>
      </c>
      <c r="K2440" t="s">
        <v>5728</v>
      </c>
      <c r="L2440" t="s">
        <v>5729</v>
      </c>
      <c r="M2440" t="s">
        <v>7799</v>
      </c>
    </row>
    <row r="2441" spans="1:13">
      <c r="A2441">
        <v>101130657</v>
      </c>
      <c r="B2441" t="s">
        <v>73</v>
      </c>
      <c r="C2441" t="s">
        <v>6318</v>
      </c>
      <c r="D2441" t="s">
        <v>193</v>
      </c>
      <c r="E2441" t="s">
        <v>193</v>
      </c>
      <c r="F2441" s="33">
        <v>45980</v>
      </c>
      <c r="G2441" t="s">
        <v>9808</v>
      </c>
      <c r="H2441" t="s">
        <v>67</v>
      </c>
      <c r="I2441" t="s">
        <v>353</v>
      </c>
      <c r="J2441" t="s">
        <v>192</v>
      </c>
      <c r="K2441" t="s">
        <v>5748</v>
      </c>
      <c r="L2441" t="s">
        <v>5773</v>
      </c>
      <c r="M2441" t="s">
        <v>6320</v>
      </c>
    </row>
    <row r="2442" spans="1:13">
      <c r="A2442">
        <v>101130494</v>
      </c>
      <c r="B2442" t="s">
        <v>195</v>
      </c>
      <c r="C2442" t="s">
        <v>7118</v>
      </c>
      <c r="D2442" t="s">
        <v>161</v>
      </c>
      <c r="E2442" t="s">
        <v>161</v>
      </c>
      <c r="F2442" s="33">
        <v>45980</v>
      </c>
      <c r="G2442" t="s">
        <v>9809</v>
      </c>
      <c r="H2442" t="s">
        <v>5699</v>
      </c>
      <c r="I2442" t="s">
        <v>5678</v>
      </c>
      <c r="J2442" t="s">
        <v>166</v>
      </c>
      <c r="K2442" t="s">
        <v>5778</v>
      </c>
      <c r="L2442" t="s">
        <v>182</v>
      </c>
      <c r="M2442" t="s">
        <v>7119</v>
      </c>
    </row>
    <row r="2443" spans="1:13">
      <c r="A2443">
        <v>101116108</v>
      </c>
      <c r="B2443" t="s">
        <v>292</v>
      </c>
      <c r="C2443" t="s">
        <v>6696</v>
      </c>
      <c r="D2443" t="s">
        <v>86</v>
      </c>
      <c r="E2443" t="s">
        <v>86</v>
      </c>
      <c r="F2443" s="33">
        <v>45980</v>
      </c>
      <c r="G2443" t="s">
        <v>9810</v>
      </c>
      <c r="H2443" t="s">
        <v>5705</v>
      </c>
      <c r="I2443" t="s">
        <v>326</v>
      </c>
      <c r="J2443" t="s">
        <v>46</v>
      </c>
      <c r="K2443" t="s">
        <v>5700</v>
      </c>
      <c r="L2443" t="s">
        <v>5701</v>
      </c>
      <c r="M2443" t="s">
        <v>6697</v>
      </c>
    </row>
    <row r="2444" spans="1:13">
      <c r="A2444">
        <v>101122047</v>
      </c>
      <c r="B2444" t="s">
        <v>6794</v>
      </c>
      <c r="C2444" t="s">
        <v>6822</v>
      </c>
      <c r="D2444" t="s">
        <v>220</v>
      </c>
      <c r="E2444" t="s">
        <v>220</v>
      </c>
      <c r="F2444" s="33">
        <v>45980</v>
      </c>
      <c r="G2444" t="s">
        <v>9811</v>
      </c>
      <c r="H2444" t="s">
        <v>5705</v>
      </c>
      <c r="I2444" t="s">
        <v>326</v>
      </c>
      <c r="J2444" t="s">
        <v>166</v>
      </c>
      <c r="K2444" t="s">
        <v>5711</v>
      </c>
      <c r="L2444" t="s">
        <v>5711</v>
      </c>
      <c r="M2444" t="s">
        <v>6824</v>
      </c>
    </row>
    <row r="2445" spans="1:13">
      <c r="A2445">
        <v>101130658</v>
      </c>
      <c r="B2445" t="s">
        <v>73</v>
      </c>
      <c r="C2445" t="s">
        <v>6128</v>
      </c>
      <c r="D2445" t="s">
        <v>193</v>
      </c>
      <c r="E2445" t="s">
        <v>193</v>
      </c>
      <c r="F2445" s="33">
        <v>45980</v>
      </c>
      <c r="G2445" t="s">
        <v>9808</v>
      </c>
      <c r="H2445" t="s">
        <v>67</v>
      </c>
      <c r="I2445" t="s">
        <v>353</v>
      </c>
      <c r="J2445" t="s">
        <v>192</v>
      </c>
      <c r="K2445" t="s">
        <v>5748</v>
      </c>
      <c r="L2445" t="s">
        <v>5773</v>
      </c>
      <c r="M2445" t="s">
        <v>6130</v>
      </c>
    </row>
    <row r="2446" spans="1:13">
      <c r="A2446">
        <v>101130365</v>
      </c>
      <c r="B2446" t="s">
        <v>73</v>
      </c>
      <c r="C2446" t="s">
        <v>8300</v>
      </c>
      <c r="D2446" t="s">
        <v>161</v>
      </c>
      <c r="E2446" t="s">
        <v>161</v>
      </c>
      <c r="F2446" s="33">
        <v>45980</v>
      </c>
      <c r="G2446" t="s">
        <v>9812</v>
      </c>
      <c r="H2446" t="s">
        <v>67</v>
      </c>
      <c r="I2446" t="s">
        <v>5678</v>
      </c>
      <c r="J2446" t="s">
        <v>166</v>
      </c>
      <c r="K2446" t="s">
        <v>5748</v>
      </c>
      <c r="L2446" t="s">
        <v>5773</v>
      </c>
      <c r="M2446" t="s">
        <v>8302</v>
      </c>
    </row>
    <row r="2447" spans="1:13">
      <c r="A2447">
        <v>101129161</v>
      </c>
      <c r="B2447" t="s">
        <v>73</v>
      </c>
      <c r="C2447" t="s">
        <v>7695</v>
      </c>
      <c r="D2447" t="s">
        <v>221</v>
      </c>
      <c r="E2447" t="s">
        <v>221</v>
      </c>
      <c r="F2447" s="33">
        <v>45980</v>
      </c>
      <c r="G2447" t="s">
        <v>9813</v>
      </c>
      <c r="H2447" t="s">
        <v>6220</v>
      </c>
      <c r="I2447" t="s">
        <v>353</v>
      </c>
      <c r="J2447" t="s">
        <v>247</v>
      </c>
      <c r="K2447" t="s">
        <v>5728</v>
      </c>
      <c r="L2447" t="s">
        <v>5729</v>
      </c>
      <c r="M2447" t="s">
        <v>7697</v>
      </c>
    </row>
    <row r="2448" spans="1:13">
      <c r="A2448">
        <v>101129684</v>
      </c>
      <c r="B2448" t="s">
        <v>5707</v>
      </c>
      <c r="C2448" t="s">
        <v>7173</v>
      </c>
      <c r="D2448" t="s">
        <v>218</v>
      </c>
      <c r="E2448" t="s">
        <v>218</v>
      </c>
      <c r="F2448" s="33">
        <v>45980</v>
      </c>
      <c r="G2448" t="s">
        <v>9814</v>
      </c>
      <c r="H2448" t="s">
        <v>6150</v>
      </c>
      <c r="I2448" t="s">
        <v>5678</v>
      </c>
      <c r="J2448" t="s">
        <v>241</v>
      </c>
      <c r="K2448" t="s">
        <v>5700</v>
      </c>
      <c r="L2448" t="s">
        <v>5701</v>
      </c>
      <c r="M2448" t="s">
        <v>7175</v>
      </c>
    </row>
    <row r="2449" spans="1:13">
      <c r="A2449">
        <v>101130510</v>
      </c>
      <c r="B2449" t="s">
        <v>5745</v>
      </c>
      <c r="C2449" t="s">
        <v>8821</v>
      </c>
      <c r="D2449" t="s">
        <v>193</v>
      </c>
      <c r="E2449" t="s">
        <v>265</v>
      </c>
      <c r="F2449" s="33">
        <v>45980</v>
      </c>
      <c r="G2449" t="s">
        <v>9815</v>
      </c>
      <c r="H2449" t="s">
        <v>5727</v>
      </c>
      <c r="I2449" t="s">
        <v>5678</v>
      </c>
      <c r="J2449" t="s">
        <v>192</v>
      </c>
      <c r="K2449" t="s">
        <v>5748</v>
      </c>
      <c r="L2449" t="s">
        <v>5749</v>
      </c>
      <c r="M2449" t="s">
        <v>8823</v>
      </c>
    </row>
    <row r="2450" spans="1:13">
      <c r="A2450">
        <v>101118192</v>
      </c>
      <c r="B2450" t="s">
        <v>5707</v>
      </c>
      <c r="C2450" t="s">
        <v>7173</v>
      </c>
      <c r="D2450" t="s">
        <v>218</v>
      </c>
      <c r="E2450" t="s">
        <v>218</v>
      </c>
      <c r="F2450" s="33">
        <v>45980</v>
      </c>
      <c r="G2450" t="s">
        <v>9816</v>
      </c>
      <c r="H2450" t="s">
        <v>5705</v>
      </c>
      <c r="I2450" t="s">
        <v>326</v>
      </c>
      <c r="J2450" t="s">
        <v>241</v>
      </c>
      <c r="K2450" t="s">
        <v>5700</v>
      </c>
      <c r="L2450" t="s">
        <v>5701</v>
      </c>
      <c r="M2450" t="s">
        <v>7175</v>
      </c>
    </row>
    <row r="2451" spans="1:13">
      <c r="A2451">
        <v>101118445</v>
      </c>
      <c r="B2451" t="s">
        <v>5978</v>
      </c>
      <c r="C2451" t="s">
        <v>5979</v>
      </c>
      <c r="D2451" t="s">
        <v>131</v>
      </c>
      <c r="E2451" t="s">
        <v>131</v>
      </c>
      <c r="F2451" s="33">
        <v>45980</v>
      </c>
      <c r="G2451" t="s">
        <v>9817</v>
      </c>
      <c r="H2451" t="s">
        <v>5705</v>
      </c>
      <c r="I2451" t="s">
        <v>326</v>
      </c>
      <c r="J2451" t="s">
        <v>136</v>
      </c>
      <c r="K2451" t="s">
        <v>5778</v>
      </c>
      <c r="L2451" t="s">
        <v>5981</v>
      </c>
      <c r="M2451" t="s">
        <v>5982</v>
      </c>
    </row>
    <row r="2452" spans="1:13">
      <c r="A2452">
        <v>101129199</v>
      </c>
      <c r="B2452" t="s">
        <v>73</v>
      </c>
      <c r="C2452" t="s">
        <v>9818</v>
      </c>
      <c r="D2452" t="s">
        <v>221</v>
      </c>
      <c r="E2452" t="s">
        <v>221</v>
      </c>
      <c r="F2452" s="33">
        <v>45979</v>
      </c>
      <c r="G2452" t="s">
        <v>9819</v>
      </c>
      <c r="H2452" t="s">
        <v>6220</v>
      </c>
      <c r="I2452" t="s">
        <v>353</v>
      </c>
      <c r="J2452" t="s">
        <v>247</v>
      </c>
      <c r="K2452" t="s">
        <v>5728</v>
      </c>
      <c r="L2452" t="s">
        <v>5729</v>
      </c>
      <c r="M2452" t="s">
        <v>9820</v>
      </c>
    </row>
    <row r="2453" spans="1:13">
      <c r="A2453">
        <v>101129534</v>
      </c>
      <c r="B2453" t="s">
        <v>9821</v>
      </c>
      <c r="C2453" t="s">
        <v>9822</v>
      </c>
      <c r="D2453" t="s">
        <v>219</v>
      </c>
      <c r="E2453" t="s">
        <v>219</v>
      </c>
      <c r="F2453" s="33">
        <v>45979</v>
      </c>
      <c r="G2453" t="s">
        <v>9823</v>
      </c>
      <c r="H2453" t="s">
        <v>5757</v>
      </c>
      <c r="I2453" t="s">
        <v>5678</v>
      </c>
      <c r="J2453" t="s">
        <v>241</v>
      </c>
      <c r="K2453" t="s">
        <v>5700</v>
      </c>
      <c r="L2453" t="s">
        <v>5701</v>
      </c>
      <c r="M2453" t="s">
        <v>9824</v>
      </c>
    </row>
    <row r="2454" spans="1:13">
      <c r="A2454">
        <v>101129757</v>
      </c>
      <c r="B2454" t="s">
        <v>73</v>
      </c>
      <c r="C2454" t="s">
        <v>8162</v>
      </c>
      <c r="D2454" t="s">
        <v>221</v>
      </c>
      <c r="E2454" t="s">
        <v>221</v>
      </c>
      <c r="F2454" s="33">
        <v>45979</v>
      </c>
      <c r="G2454" t="s">
        <v>9825</v>
      </c>
      <c r="H2454" t="s">
        <v>6537</v>
      </c>
      <c r="I2454" t="s">
        <v>5678</v>
      </c>
      <c r="J2454" t="s">
        <v>247</v>
      </c>
      <c r="K2454" t="s">
        <v>5738</v>
      </c>
      <c r="L2454" t="s">
        <v>5739</v>
      </c>
      <c r="M2454" t="s">
        <v>8164</v>
      </c>
    </row>
    <row r="2455" spans="1:13">
      <c r="A2455">
        <v>101129444</v>
      </c>
      <c r="B2455" t="s">
        <v>82</v>
      </c>
      <c r="C2455" t="s">
        <v>5910</v>
      </c>
      <c r="D2455" t="s">
        <v>104</v>
      </c>
      <c r="E2455" t="s">
        <v>104</v>
      </c>
      <c r="F2455" s="33">
        <v>45979</v>
      </c>
      <c r="G2455" t="s">
        <v>9826</v>
      </c>
      <c r="H2455" t="s">
        <v>6918</v>
      </c>
      <c r="I2455" t="s">
        <v>5678</v>
      </c>
      <c r="J2455" t="s">
        <v>70</v>
      </c>
      <c r="K2455" t="s">
        <v>5711</v>
      </c>
      <c r="L2455" t="s">
        <v>5711</v>
      </c>
      <c r="M2455" t="s">
        <v>5913</v>
      </c>
    </row>
    <row r="2456" spans="1:13">
      <c r="A2456">
        <v>101129860</v>
      </c>
      <c r="B2456" t="s">
        <v>73</v>
      </c>
      <c r="C2456" t="s">
        <v>6487</v>
      </c>
      <c r="D2456" t="s">
        <v>39</v>
      </c>
      <c r="E2456" t="s">
        <v>119</v>
      </c>
      <c r="F2456" s="33">
        <v>45979</v>
      </c>
      <c r="G2456" t="s">
        <v>9827</v>
      </c>
      <c r="H2456" t="s">
        <v>5727</v>
      </c>
      <c r="I2456" t="s">
        <v>5678</v>
      </c>
      <c r="J2456" t="s">
        <v>46</v>
      </c>
      <c r="K2456" t="s">
        <v>5728</v>
      </c>
      <c r="L2456" t="s">
        <v>5729</v>
      </c>
      <c r="M2456" t="s">
        <v>6489</v>
      </c>
    </row>
    <row r="2457" spans="1:13">
      <c r="A2457">
        <v>101116972</v>
      </c>
      <c r="B2457" t="s">
        <v>195</v>
      </c>
      <c r="C2457" t="s">
        <v>9828</v>
      </c>
      <c r="D2457" t="s">
        <v>161</v>
      </c>
      <c r="E2457" t="s">
        <v>161</v>
      </c>
      <c r="F2457" s="33">
        <v>45979</v>
      </c>
      <c r="G2457" t="s">
        <v>9829</v>
      </c>
      <c r="H2457" t="s">
        <v>5705</v>
      </c>
      <c r="I2457" t="s">
        <v>326</v>
      </c>
      <c r="J2457" t="s">
        <v>166</v>
      </c>
      <c r="K2457" t="s">
        <v>5778</v>
      </c>
      <c r="L2457" t="s">
        <v>182</v>
      </c>
      <c r="M2457" t="s">
        <v>9830</v>
      </c>
    </row>
    <row r="2458" spans="1:13">
      <c r="A2458">
        <v>101129394</v>
      </c>
      <c r="B2458" t="s">
        <v>127</v>
      </c>
      <c r="C2458" t="s">
        <v>8931</v>
      </c>
      <c r="D2458" t="s">
        <v>131</v>
      </c>
      <c r="E2458" t="s">
        <v>131</v>
      </c>
      <c r="F2458" s="33">
        <v>45979</v>
      </c>
      <c r="G2458" t="s">
        <v>9831</v>
      </c>
      <c r="H2458" t="s">
        <v>5912</v>
      </c>
      <c r="I2458" t="s">
        <v>5678</v>
      </c>
      <c r="J2458" t="s">
        <v>136</v>
      </c>
      <c r="K2458" t="s">
        <v>5738</v>
      </c>
      <c r="L2458" t="s">
        <v>5739</v>
      </c>
      <c r="M2458" t="s">
        <v>8933</v>
      </c>
    </row>
    <row r="2459" spans="1:13">
      <c r="A2459">
        <v>101114620</v>
      </c>
      <c r="B2459" t="s">
        <v>292</v>
      </c>
      <c r="C2459" t="s">
        <v>293</v>
      </c>
      <c r="D2459" t="s">
        <v>99</v>
      </c>
      <c r="E2459" t="s">
        <v>99</v>
      </c>
      <c r="F2459" s="33">
        <v>45979</v>
      </c>
      <c r="G2459" t="s">
        <v>9832</v>
      </c>
      <c r="H2459" t="s">
        <v>5705</v>
      </c>
      <c r="I2459" t="s">
        <v>326</v>
      </c>
      <c r="J2459" t="s">
        <v>46</v>
      </c>
      <c r="K2459" t="s">
        <v>5700</v>
      </c>
      <c r="L2459" t="s">
        <v>5733</v>
      </c>
      <c r="M2459" t="s">
        <v>6086</v>
      </c>
    </row>
    <row r="2460" spans="1:13">
      <c r="A2460">
        <v>101128935</v>
      </c>
      <c r="B2460" t="s">
        <v>9833</v>
      </c>
      <c r="C2460" t="s">
        <v>9834</v>
      </c>
      <c r="D2460" t="s">
        <v>265</v>
      </c>
      <c r="E2460" t="s">
        <v>265</v>
      </c>
      <c r="F2460" s="33">
        <v>45979</v>
      </c>
      <c r="G2460" t="s">
        <v>9835</v>
      </c>
      <c r="H2460" t="s">
        <v>8322</v>
      </c>
      <c r="I2460" t="s">
        <v>6348</v>
      </c>
      <c r="J2460" t="s">
        <v>192</v>
      </c>
      <c r="K2460" t="s">
        <v>5700</v>
      </c>
      <c r="L2460" t="s">
        <v>5723</v>
      </c>
      <c r="M2460" t="s">
        <v>9836</v>
      </c>
    </row>
    <row r="2461" spans="1:13">
      <c r="A2461">
        <v>101080586</v>
      </c>
      <c r="B2461" t="s">
        <v>34</v>
      </c>
      <c r="C2461" t="s">
        <v>6740</v>
      </c>
      <c r="D2461" t="s">
        <v>64</v>
      </c>
      <c r="E2461" t="s">
        <v>64</v>
      </c>
      <c r="F2461" s="33">
        <v>45979</v>
      </c>
      <c r="G2461" t="s">
        <v>9837</v>
      </c>
      <c r="H2461" t="s">
        <v>5737</v>
      </c>
      <c r="I2461" t="s">
        <v>326</v>
      </c>
      <c r="J2461" t="s">
        <v>70</v>
      </c>
      <c r="K2461" t="s">
        <v>5728</v>
      </c>
      <c r="L2461" t="s">
        <v>5729</v>
      </c>
      <c r="M2461" t="s">
        <v>6742</v>
      </c>
    </row>
    <row r="2462" spans="1:13">
      <c r="A2462">
        <v>101129781</v>
      </c>
      <c r="B2462" t="s">
        <v>204</v>
      </c>
      <c r="C2462" t="s">
        <v>8062</v>
      </c>
      <c r="D2462" t="s">
        <v>161</v>
      </c>
      <c r="E2462" t="s">
        <v>161</v>
      </c>
      <c r="F2462" s="33">
        <v>45979</v>
      </c>
      <c r="G2462" t="s">
        <v>9838</v>
      </c>
      <c r="H2462" t="s">
        <v>5757</v>
      </c>
      <c r="I2462" t="s">
        <v>5678</v>
      </c>
      <c r="J2462" t="s">
        <v>166</v>
      </c>
      <c r="K2462" t="s">
        <v>5700</v>
      </c>
      <c r="L2462" t="s">
        <v>5723</v>
      </c>
      <c r="M2462" t="s">
        <v>8064</v>
      </c>
    </row>
    <row r="2463" spans="1:13">
      <c r="A2463">
        <v>101129842</v>
      </c>
      <c r="B2463" t="s">
        <v>34</v>
      </c>
      <c r="C2463" t="s">
        <v>7912</v>
      </c>
      <c r="D2463" t="s">
        <v>39</v>
      </c>
      <c r="E2463" t="s">
        <v>39</v>
      </c>
      <c r="F2463" s="33">
        <v>45979</v>
      </c>
      <c r="G2463" t="s">
        <v>9839</v>
      </c>
      <c r="H2463" t="s">
        <v>67</v>
      </c>
      <c r="I2463" t="s">
        <v>5678</v>
      </c>
      <c r="J2463" t="s">
        <v>46</v>
      </c>
      <c r="K2463" t="s">
        <v>5728</v>
      </c>
      <c r="L2463" t="s">
        <v>5729</v>
      </c>
      <c r="M2463" t="s">
        <v>7914</v>
      </c>
    </row>
    <row r="2464" spans="1:13">
      <c r="A2464">
        <v>101129807</v>
      </c>
      <c r="B2464" t="s">
        <v>73</v>
      </c>
      <c r="C2464" t="s">
        <v>9840</v>
      </c>
      <c r="D2464" t="s">
        <v>153</v>
      </c>
      <c r="E2464" t="s">
        <v>153</v>
      </c>
      <c r="F2464" s="33">
        <v>45979</v>
      </c>
      <c r="G2464" t="s">
        <v>9841</v>
      </c>
      <c r="H2464" t="s">
        <v>6918</v>
      </c>
      <c r="I2464" t="s">
        <v>5678</v>
      </c>
      <c r="J2464" t="s">
        <v>70</v>
      </c>
      <c r="K2464" t="s">
        <v>5738</v>
      </c>
      <c r="L2464" t="s">
        <v>5739</v>
      </c>
      <c r="M2464" t="s">
        <v>9842</v>
      </c>
    </row>
    <row r="2465" spans="1:13">
      <c r="A2465">
        <v>101129711</v>
      </c>
      <c r="B2465" t="s">
        <v>195</v>
      </c>
      <c r="C2465" t="s">
        <v>8186</v>
      </c>
      <c r="D2465" t="s">
        <v>219</v>
      </c>
      <c r="E2465" t="s">
        <v>219</v>
      </c>
      <c r="F2465" s="33">
        <v>45979</v>
      </c>
      <c r="G2465" t="s">
        <v>9843</v>
      </c>
      <c r="H2465" t="s">
        <v>8383</v>
      </c>
      <c r="I2465" t="s">
        <v>5678</v>
      </c>
      <c r="J2465" t="s">
        <v>241</v>
      </c>
      <c r="K2465" t="s">
        <v>5700</v>
      </c>
      <c r="L2465" t="s">
        <v>5733</v>
      </c>
      <c r="M2465" t="s">
        <v>8187</v>
      </c>
    </row>
    <row r="2466" spans="1:13">
      <c r="A2466">
        <v>101128827</v>
      </c>
      <c r="B2466" t="s">
        <v>34</v>
      </c>
      <c r="C2466" t="s">
        <v>7945</v>
      </c>
      <c r="D2466" t="s">
        <v>119</v>
      </c>
      <c r="E2466" t="s">
        <v>119</v>
      </c>
      <c r="F2466" s="33">
        <v>45979</v>
      </c>
      <c r="G2466" t="s">
        <v>9844</v>
      </c>
      <c r="H2466" t="s">
        <v>67</v>
      </c>
      <c r="I2466" t="s">
        <v>5678</v>
      </c>
      <c r="J2466" t="s">
        <v>46</v>
      </c>
      <c r="K2466" t="s">
        <v>5728</v>
      </c>
      <c r="L2466" t="s">
        <v>5729</v>
      </c>
      <c r="M2466" t="s">
        <v>7947</v>
      </c>
    </row>
    <row r="2467" spans="1:13">
      <c r="A2467">
        <v>101129410</v>
      </c>
      <c r="B2467" t="s">
        <v>73</v>
      </c>
      <c r="C2467" t="s">
        <v>6018</v>
      </c>
      <c r="D2467" t="s">
        <v>39</v>
      </c>
      <c r="E2467" t="s">
        <v>86</v>
      </c>
      <c r="F2467" s="33">
        <v>45979</v>
      </c>
      <c r="G2467" t="s">
        <v>9845</v>
      </c>
      <c r="H2467" t="s">
        <v>5727</v>
      </c>
      <c r="I2467" t="s">
        <v>5678</v>
      </c>
      <c r="J2467" t="s">
        <v>46</v>
      </c>
      <c r="K2467" t="s">
        <v>5728</v>
      </c>
      <c r="L2467" t="s">
        <v>5729</v>
      </c>
      <c r="M2467" t="s">
        <v>6020</v>
      </c>
    </row>
    <row r="2468" spans="1:13">
      <c r="A2468">
        <v>101129904</v>
      </c>
      <c r="B2468" t="s">
        <v>5719</v>
      </c>
      <c r="C2468" t="s">
        <v>5720</v>
      </c>
      <c r="D2468" t="s">
        <v>265</v>
      </c>
      <c r="E2468" t="s">
        <v>265</v>
      </c>
      <c r="F2468" s="33">
        <v>45979</v>
      </c>
      <c r="G2468" t="s">
        <v>9846</v>
      </c>
      <c r="H2468" t="s">
        <v>6532</v>
      </c>
      <c r="I2468" t="s">
        <v>5678</v>
      </c>
      <c r="J2468" t="s">
        <v>192</v>
      </c>
      <c r="K2468" t="s">
        <v>5700</v>
      </c>
      <c r="L2468" t="s">
        <v>5723</v>
      </c>
      <c r="M2468" t="s">
        <v>5724</v>
      </c>
    </row>
    <row r="2469" spans="1:13">
      <c r="A2469">
        <v>101129835</v>
      </c>
      <c r="B2469" t="s">
        <v>73</v>
      </c>
      <c r="C2469" t="s">
        <v>9847</v>
      </c>
      <c r="D2469" t="s">
        <v>153</v>
      </c>
      <c r="E2469" t="s">
        <v>153</v>
      </c>
      <c r="F2469" s="33">
        <v>45979</v>
      </c>
      <c r="G2469" t="s">
        <v>9848</v>
      </c>
      <c r="H2469" t="s">
        <v>5805</v>
      </c>
      <c r="I2469" t="s">
        <v>5678</v>
      </c>
      <c r="J2469" t="s">
        <v>70</v>
      </c>
      <c r="K2469" t="s">
        <v>5748</v>
      </c>
      <c r="L2469" t="s">
        <v>5773</v>
      </c>
      <c r="M2469" t="s">
        <v>9849</v>
      </c>
    </row>
    <row r="2470" spans="1:13">
      <c r="A2470">
        <v>101129502</v>
      </c>
      <c r="B2470" t="s">
        <v>204</v>
      </c>
      <c r="C2470" t="s">
        <v>6881</v>
      </c>
      <c r="D2470" t="s">
        <v>220</v>
      </c>
      <c r="E2470" t="s">
        <v>220</v>
      </c>
      <c r="F2470" s="33">
        <v>45979</v>
      </c>
      <c r="G2470" t="s">
        <v>9850</v>
      </c>
      <c r="H2470" t="s">
        <v>5705</v>
      </c>
      <c r="I2470" t="s">
        <v>5678</v>
      </c>
      <c r="J2470" t="s">
        <v>166</v>
      </c>
      <c r="K2470" t="s">
        <v>5711</v>
      </c>
      <c r="L2470" t="s">
        <v>5711</v>
      </c>
      <c r="M2470" t="s">
        <v>6883</v>
      </c>
    </row>
    <row r="2471" spans="1:13">
      <c r="A2471">
        <v>101116955</v>
      </c>
      <c r="B2471" t="s">
        <v>195</v>
      </c>
      <c r="C2471" t="s">
        <v>6905</v>
      </c>
      <c r="D2471" t="s">
        <v>104</v>
      </c>
      <c r="E2471" t="s">
        <v>104</v>
      </c>
      <c r="F2471" s="33">
        <v>45979</v>
      </c>
      <c r="G2471" t="s">
        <v>9851</v>
      </c>
      <c r="H2471" t="s">
        <v>5705</v>
      </c>
      <c r="I2471" t="s">
        <v>326</v>
      </c>
      <c r="J2471" t="s">
        <v>70</v>
      </c>
      <c r="K2471" t="s">
        <v>5778</v>
      </c>
      <c r="L2471" t="s">
        <v>182</v>
      </c>
      <c r="M2471" t="s">
        <v>6906</v>
      </c>
    </row>
    <row r="2472" spans="1:13">
      <c r="A2472">
        <v>101129793</v>
      </c>
      <c r="B2472" t="s">
        <v>5745</v>
      </c>
      <c r="C2472" t="s">
        <v>6286</v>
      </c>
      <c r="D2472" t="s">
        <v>221</v>
      </c>
      <c r="E2472" t="s">
        <v>221</v>
      </c>
      <c r="F2472" s="33">
        <v>45979</v>
      </c>
      <c r="G2472" t="s">
        <v>9852</v>
      </c>
      <c r="H2472" t="s">
        <v>67</v>
      </c>
      <c r="I2472" t="s">
        <v>5678</v>
      </c>
      <c r="J2472" t="s">
        <v>247</v>
      </c>
      <c r="K2472" t="s">
        <v>5836</v>
      </c>
      <c r="L2472" t="s">
        <v>6126</v>
      </c>
      <c r="M2472" t="s">
        <v>6288</v>
      </c>
    </row>
    <row r="2473" spans="1:13">
      <c r="A2473">
        <v>101114543</v>
      </c>
      <c r="B2473" t="s">
        <v>292</v>
      </c>
      <c r="C2473" t="s">
        <v>5817</v>
      </c>
      <c r="D2473" t="s">
        <v>99</v>
      </c>
      <c r="E2473" t="s">
        <v>99</v>
      </c>
      <c r="F2473" s="33">
        <v>45979</v>
      </c>
      <c r="G2473" t="s">
        <v>9853</v>
      </c>
      <c r="H2473" t="s">
        <v>5705</v>
      </c>
      <c r="I2473" t="s">
        <v>326</v>
      </c>
      <c r="J2473" t="s">
        <v>46</v>
      </c>
      <c r="K2473" t="s">
        <v>5700</v>
      </c>
      <c r="L2473" t="s">
        <v>5701</v>
      </c>
      <c r="M2473" t="s">
        <v>5819</v>
      </c>
    </row>
    <row r="2474" spans="1:13">
      <c r="A2474">
        <v>101130083</v>
      </c>
      <c r="B2474" t="s">
        <v>204</v>
      </c>
      <c r="C2474" t="s">
        <v>205</v>
      </c>
      <c r="D2474" t="s">
        <v>262</v>
      </c>
      <c r="E2474" t="s">
        <v>262</v>
      </c>
      <c r="F2474" s="33">
        <v>45979</v>
      </c>
      <c r="G2474" t="s">
        <v>9854</v>
      </c>
      <c r="H2474" t="s">
        <v>7403</v>
      </c>
      <c r="I2474" t="s">
        <v>5678</v>
      </c>
      <c r="J2474" t="s">
        <v>192</v>
      </c>
      <c r="K2474" t="s">
        <v>5711</v>
      </c>
      <c r="L2474" t="s">
        <v>5711</v>
      </c>
      <c r="M2474" t="s">
        <v>210</v>
      </c>
    </row>
    <row r="2475" spans="1:13">
      <c r="A2475">
        <v>101129440</v>
      </c>
      <c r="B2475" t="s">
        <v>195</v>
      </c>
      <c r="C2475" t="s">
        <v>6905</v>
      </c>
      <c r="D2475" t="s">
        <v>104</v>
      </c>
      <c r="E2475" t="s">
        <v>104</v>
      </c>
      <c r="F2475" s="33">
        <v>45979</v>
      </c>
      <c r="G2475" t="s">
        <v>9855</v>
      </c>
      <c r="H2475" t="s">
        <v>6103</v>
      </c>
      <c r="I2475" t="s">
        <v>5678</v>
      </c>
      <c r="J2475" t="s">
        <v>70</v>
      </c>
      <c r="K2475" t="s">
        <v>5778</v>
      </c>
      <c r="L2475" t="s">
        <v>182</v>
      </c>
      <c r="M2475" t="s">
        <v>6906</v>
      </c>
    </row>
    <row r="2476" spans="1:13">
      <c r="A2476">
        <v>101126924</v>
      </c>
      <c r="B2476" t="s">
        <v>9821</v>
      </c>
      <c r="C2476" t="s">
        <v>9822</v>
      </c>
      <c r="D2476" t="s">
        <v>219</v>
      </c>
      <c r="E2476" t="s">
        <v>219</v>
      </c>
      <c r="F2476" s="33">
        <v>45979</v>
      </c>
      <c r="G2476" t="s">
        <v>9856</v>
      </c>
      <c r="H2476" t="s">
        <v>5722</v>
      </c>
      <c r="I2476" t="s">
        <v>326</v>
      </c>
      <c r="J2476" t="s">
        <v>241</v>
      </c>
      <c r="K2476" t="s">
        <v>5700</v>
      </c>
      <c r="L2476" t="s">
        <v>5701</v>
      </c>
      <c r="M2476" t="s">
        <v>9824</v>
      </c>
    </row>
    <row r="2477" spans="1:13">
      <c r="A2477">
        <v>101129808</v>
      </c>
      <c r="B2477" t="s">
        <v>73</v>
      </c>
      <c r="C2477" t="s">
        <v>7987</v>
      </c>
      <c r="D2477" t="s">
        <v>215</v>
      </c>
      <c r="E2477" t="s">
        <v>215</v>
      </c>
      <c r="F2477" s="33">
        <v>45979</v>
      </c>
      <c r="G2477" t="s">
        <v>9857</v>
      </c>
      <c r="I2477" t="s">
        <v>5678</v>
      </c>
      <c r="J2477" t="s">
        <v>247</v>
      </c>
      <c r="K2477" t="s">
        <v>5728</v>
      </c>
      <c r="L2477" t="s">
        <v>5729</v>
      </c>
      <c r="M2477" t="s">
        <v>7989</v>
      </c>
    </row>
    <row r="2478" spans="1:13">
      <c r="A2478">
        <v>101129191</v>
      </c>
      <c r="B2478" t="s">
        <v>73</v>
      </c>
      <c r="C2478" t="s">
        <v>74</v>
      </c>
      <c r="D2478" t="s">
        <v>64</v>
      </c>
      <c r="E2478" t="s">
        <v>64</v>
      </c>
      <c r="F2478" s="33">
        <v>45979</v>
      </c>
      <c r="G2478" t="s">
        <v>9858</v>
      </c>
      <c r="H2478" t="s">
        <v>6220</v>
      </c>
      <c r="I2478" t="s">
        <v>353</v>
      </c>
      <c r="J2478" t="s">
        <v>70</v>
      </c>
      <c r="K2478" t="s">
        <v>5728</v>
      </c>
      <c r="L2478" t="s">
        <v>5729</v>
      </c>
      <c r="M2478" t="s">
        <v>79</v>
      </c>
    </row>
    <row r="2479" spans="1:13">
      <c r="A2479">
        <v>101129534</v>
      </c>
      <c r="B2479" t="s">
        <v>9821</v>
      </c>
      <c r="C2479" t="s">
        <v>9822</v>
      </c>
      <c r="D2479" t="s">
        <v>219</v>
      </c>
      <c r="E2479" t="s">
        <v>219</v>
      </c>
      <c r="F2479" s="33">
        <v>45979</v>
      </c>
      <c r="G2479" t="s">
        <v>9859</v>
      </c>
      <c r="H2479" t="s">
        <v>5757</v>
      </c>
      <c r="I2479" t="s">
        <v>5678</v>
      </c>
      <c r="J2479" t="s">
        <v>241</v>
      </c>
      <c r="K2479" t="s">
        <v>5700</v>
      </c>
      <c r="L2479" t="s">
        <v>5701</v>
      </c>
      <c r="M2479" t="s">
        <v>9824</v>
      </c>
    </row>
    <row r="2480" spans="1:13">
      <c r="A2480">
        <v>101122346</v>
      </c>
      <c r="B2480" t="s">
        <v>8472</v>
      </c>
      <c r="C2480" t="s">
        <v>8473</v>
      </c>
      <c r="D2480" t="s">
        <v>131</v>
      </c>
      <c r="E2480" t="s">
        <v>131</v>
      </c>
      <c r="F2480" s="33">
        <v>45978</v>
      </c>
      <c r="G2480" t="s">
        <v>9860</v>
      </c>
      <c r="H2480" t="s">
        <v>5705</v>
      </c>
      <c r="I2480" t="s">
        <v>326</v>
      </c>
      <c r="J2480" t="s">
        <v>136</v>
      </c>
      <c r="K2480" t="s">
        <v>5700</v>
      </c>
      <c r="L2480" t="s">
        <v>5723</v>
      </c>
      <c r="M2480" t="s">
        <v>8475</v>
      </c>
    </row>
    <row r="2481" spans="1:13">
      <c r="A2481">
        <v>101129365</v>
      </c>
      <c r="B2481" t="s">
        <v>5993</v>
      </c>
      <c r="C2481" t="s">
        <v>7094</v>
      </c>
      <c r="D2481" t="s">
        <v>220</v>
      </c>
      <c r="E2481" t="s">
        <v>220</v>
      </c>
      <c r="F2481" s="33">
        <v>45978</v>
      </c>
      <c r="G2481" t="s">
        <v>9861</v>
      </c>
      <c r="H2481" t="s">
        <v>6103</v>
      </c>
      <c r="I2481" t="s">
        <v>5678</v>
      </c>
      <c r="J2481" t="s">
        <v>166</v>
      </c>
      <c r="K2481" t="s">
        <v>5800</v>
      </c>
      <c r="L2481" t="s">
        <v>5801</v>
      </c>
      <c r="M2481" t="s">
        <v>7096</v>
      </c>
    </row>
    <row r="2482" spans="1:13">
      <c r="A2482">
        <v>101129243</v>
      </c>
      <c r="B2482" t="s">
        <v>73</v>
      </c>
      <c r="C2482" t="s">
        <v>8873</v>
      </c>
      <c r="D2482" t="s">
        <v>221</v>
      </c>
      <c r="E2482" t="s">
        <v>221</v>
      </c>
      <c r="F2482" s="33">
        <v>45978</v>
      </c>
      <c r="G2482" t="s">
        <v>9862</v>
      </c>
      <c r="H2482" t="s">
        <v>6220</v>
      </c>
      <c r="I2482" t="s">
        <v>353</v>
      </c>
      <c r="J2482" t="s">
        <v>247</v>
      </c>
      <c r="K2482" t="s">
        <v>5728</v>
      </c>
      <c r="L2482" t="s">
        <v>5729</v>
      </c>
      <c r="M2482" t="s">
        <v>8875</v>
      </c>
    </row>
    <row r="2483" spans="1:13">
      <c r="A2483">
        <v>101117180</v>
      </c>
      <c r="B2483" t="s">
        <v>5993</v>
      </c>
      <c r="C2483" t="s">
        <v>7094</v>
      </c>
      <c r="D2483" t="s">
        <v>220</v>
      </c>
      <c r="E2483" t="s">
        <v>220</v>
      </c>
      <c r="F2483" s="33">
        <v>45978</v>
      </c>
      <c r="G2483" t="s">
        <v>9863</v>
      </c>
      <c r="H2483" t="s">
        <v>5705</v>
      </c>
      <c r="I2483" t="s">
        <v>326</v>
      </c>
      <c r="J2483" t="s">
        <v>166</v>
      </c>
      <c r="K2483" t="s">
        <v>5800</v>
      </c>
      <c r="L2483" t="s">
        <v>5801</v>
      </c>
      <c r="M2483" t="s">
        <v>7096</v>
      </c>
    </row>
    <row r="2484" spans="1:13">
      <c r="A2484">
        <v>101129440</v>
      </c>
      <c r="B2484" t="s">
        <v>195</v>
      </c>
      <c r="C2484" t="s">
        <v>6905</v>
      </c>
      <c r="D2484" t="s">
        <v>104</v>
      </c>
      <c r="E2484" t="s">
        <v>104</v>
      </c>
      <c r="F2484" s="33">
        <v>45978</v>
      </c>
      <c r="G2484" t="s">
        <v>9864</v>
      </c>
      <c r="H2484" t="s">
        <v>173</v>
      </c>
      <c r="I2484" t="s">
        <v>5678</v>
      </c>
      <c r="J2484" t="s">
        <v>70</v>
      </c>
      <c r="K2484" t="s">
        <v>5778</v>
      </c>
      <c r="L2484" t="s">
        <v>182</v>
      </c>
      <c r="M2484" t="s">
        <v>6906</v>
      </c>
    </row>
    <row r="2485" spans="1:13">
      <c r="A2485">
        <v>101116955</v>
      </c>
      <c r="B2485" t="s">
        <v>195</v>
      </c>
      <c r="C2485" t="s">
        <v>6905</v>
      </c>
      <c r="D2485" t="s">
        <v>104</v>
      </c>
      <c r="E2485" t="s">
        <v>104</v>
      </c>
      <c r="F2485" s="33">
        <v>45978</v>
      </c>
      <c r="G2485" t="s">
        <v>9865</v>
      </c>
      <c r="H2485" t="s">
        <v>5705</v>
      </c>
      <c r="I2485" t="s">
        <v>326</v>
      </c>
      <c r="J2485" t="s">
        <v>70</v>
      </c>
      <c r="K2485" t="s">
        <v>5778</v>
      </c>
      <c r="L2485" t="s">
        <v>182</v>
      </c>
      <c r="M2485" t="s">
        <v>6906</v>
      </c>
    </row>
    <row r="2486" spans="1:13">
      <c r="A2486">
        <v>101121874</v>
      </c>
      <c r="B2486" t="s">
        <v>7068</v>
      </c>
      <c r="C2486" t="s">
        <v>7069</v>
      </c>
      <c r="D2486" t="s">
        <v>86</v>
      </c>
      <c r="E2486" t="s">
        <v>86</v>
      </c>
      <c r="F2486" s="33">
        <v>45978</v>
      </c>
      <c r="G2486" t="s">
        <v>9866</v>
      </c>
      <c r="H2486" t="s">
        <v>5705</v>
      </c>
      <c r="I2486" t="s">
        <v>326</v>
      </c>
      <c r="J2486" t="s">
        <v>46</v>
      </c>
      <c r="K2486" t="s">
        <v>5711</v>
      </c>
      <c r="L2486" t="s">
        <v>5711</v>
      </c>
      <c r="M2486" t="s">
        <v>7070</v>
      </c>
    </row>
    <row r="2487" spans="1:13">
      <c r="A2487">
        <v>101117127</v>
      </c>
      <c r="B2487" t="s">
        <v>195</v>
      </c>
      <c r="C2487" t="s">
        <v>9867</v>
      </c>
      <c r="D2487" t="s">
        <v>99</v>
      </c>
      <c r="E2487" t="s">
        <v>99</v>
      </c>
      <c r="F2487" s="33">
        <v>45978</v>
      </c>
      <c r="G2487" t="s">
        <v>9832</v>
      </c>
      <c r="H2487" t="s">
        <v>5705</v>
      </c>
      <c r="I2487" t="s">
        <v>326</v>
      </c>
      <c r="J2487" t="s">
        <v>46</v>
      </c>
      <c r="K2487" t="s">
        <v>5700</v>
      </c>
      <c r="L2487" t="s">
        <v>5733</v>
      </c>
      <c r="M2487" t="s">
        <v>9868</v>
      </c>
    </row>
    <row r="2488" spans="1:13">
      <c r="A2488">
        <v>101114199</v>
      </c>
      <c r="B2488" t="s">
        <v>5993</v>
      </c>
      <c r="C2488" t="s">
        <v>5994</v>
      </c>
      <c r="D2488" t="s">
        <v>220</v>
      </c>
      <c r="E2488" t="s">
        <v>220</v>
      </c>
      <c r="F2488" s="33">
        <v>45978</v>
      </c>
      <c r="G2488" t="s">
        <v>9863</v>
      </c>
      <c r="H2488" t="s">
        <v>5705</v>
      </c>
      <c r="I2488" t="s">
        <v>326</v>
      </c>
      <c r="J2488" t="s">
        <v>166</v>
      </c>
      <c r="K2488" t="s">
        <v>5800</v>
      </c>
      <c r="L2488" t="s">
        <v>5801</v>
      </c>
      <c r="M2488" t="s">
        <v>5997</v>
      </c>
    </row>
    <row r="2489" spans="1:13">
      <c r="A2489">
        <v>101129303</v>
      </c>
      <c r="B2489" t="s">
        <v>73</v>
      </c>
      <c r="C2489" t="s">
        <v>7791</v>
      </c>
      <c r="D2489" t="s">
        <v>215</v>
      </c>
      <c r="E2489" t="s">
        <v>215</v>
      </c>
      <c r="F2489" s="33">
        <v>45978</v>
      </c>
      <c r="G2489" t="s">
        <v>9869</v>
      </c>
      <c r="H2489" t="s">
        <v>6220</v>
      </c>
      <c r="I2489" t="s">
        <v>353</v>
      </c>
      <c r="J2489" t="s">
        <v>247</v>
      </c>
      <c r="K2489" t="s">
        <v>5728</v>
      </c>
      <c r="L2489" t="s">
        <v>5729</v>
      </c>
      <c r="M2489" t="s">
        <v>7793</v>
      </c>
    </row>
    <row r="2490" spans="1:13">
      <c r="A2490">
        <v>101118363</v>
      </c>
      <c r="B2490" t="s">
        <v>5998</v>
      </c>
      <c r="C2490" t="s">
        <v>6105</v>
      </c>
      <c r="D2490" t="s">
        <v>131</v>
      </c>
      <c r="E2490" t="s">
        <v>131</v>
      </c>
      <c r="F2490" s="33">
        <v>45978</v>
      </c>
      <c r="G2490" t="s">
        <v>9870</v>
      </c>
      <c r="H2490" t="s">
        <v>5705</v>
      </c>
      <c r="I2490" t="s">
        <v>326</v>
      </c>
      <c r="J2490" t="s">
        <v>136</v>
      </c>
      <c r="K2490" t="s">
        <v>5711</v>
      </c>
      <c r="L2490" t="s">
        <v>5711</v>
      </c>
      <c r="M2490" t="s">
        <v>6107</v>
      </c>
    </row>
    <row r="2491" spans="1:13">
      <c r="A2491">
        <v>101129758</v>
      </c>
      <c r="B2491" t="s">
        <v>5745</v>
      </c>
      <c r="C2491" t="s">
        <v>6213</v>
      </c>
      <c r="D2491" t="s">
        <v>221</v>
      </c>
      <c r="E2491" t="s">
        <v>221</v>
      </c>
      <c r="F2491" s="33">
        <v>45978</v>
      </c>
      <c r="G2491" t="s">
        <v>9871</v>
      </c>
      <c r="H2491" t="s">
        <v>5805</v>
      </c>
      <c r="I2491" t="s">
        <v>5678</v>
      </c>
      <c r="J2491" t="s">
        <v>247</v>
      </c>
      <c r="K2491" t="s">
        <v>5748</v>
      </c>
      <c r="L2491" t="s">
        <v>5773</v>
      </c>
      <c r="M2491" t="s">
        <v>6214</v>
      </c>
    </row>
    <row r="2492" spans="1:13">
      <c r="A2492">
        <v>101129522</v>
      </c>
      <c r="B2492" t="s">
        <v>204</v>
      </c>
      <c r="C2492" t="s">
        <v>6089</v>
      </c>
      <c r="D2492" t="s">
        <v>262</v>
      </c>
      <c r="E2492" t="s">
        <v>262</v>
      </c>
      <c r="F2492" s="33">
        <v>45978</v>
      </c>
      <c r="G2492" t="s">
        <v>9872</v>
      </c>
      <c r="H2492" t="s">
        <v>5777</v>
      </c>
      <c r="I2492" t="s">
        <v>5678</v>
      </c>
      <c r="J2492" t="s">
        <v>192</v>
      </c>
      <c r="K2492" t="s">
        <v>5711</v>
      </c>
      <c r="L2492" t="s">
        <v>5711</v>
      </c>
      <c r="M2492" t="s">
        <v>6090</v>
      </c>
    </row>
    <row r="2493" spans="1:13">
      <c r="A2493">
        <v>101117126</v>
      </c>
      <c r="B2493" t="s">
        <v>195</v>
      </c>
      <c r="C2493" t="s">
        <v>9873</v>
      </c>
      <c r="D2493" t="s">
        <v>99</v>
      </c>
      <c r="E2493" t="s">
        <v>99</v>
      </c>
      <c r="F2493" s="33">
        <v>45978</v>
      </c>
      <c r="G2493" t="s">
        <v>9832</v>
      </c>
      <c r="H2493" t="s">
        <v>5705</v>
      </c>
      <c r="I2493" t="s">
        <v>326</v>
      </c>
      <c r="J2493" t="s">
        <v>46</v>
      </c>
      <c r="K2493" t="s">
        <v>5700</v>
      </c>
      <c r="L2493" t="s">
        <v>5733</v>
      </c>
      <c r="M2493" t="s">
        <v>9874</v>
      </c>
    </row>
    <row r="2494" spans="1:13">
      <c r="A2494">
        <v>101129763</v>
      </c>
      <c r="B2494" t="s">
        <v>127</v>
      </c>
      <c r="C2494" t="s">
        <v>9875</v>
      </c>
      <c r="D2494" t="s">
        <v>262</v>
      </c>
      <c r="E2494" t="s">
        <v>262</v>
      </c>
      <c r="F2494" s="33">
        <v>45978</v>
      </c>
      <c r="G2494" t="s">
        <v>9876</v>
      </c>
      <c r="H2494" t="s">
        <v>5805</v>
      </c>
      <c r="I2494" t="s">
        <v>5678</v>
      </c>
      <c r="J2494" t="s">
        <v>192</v>
      </c>
      <c r="K2494" t="s">
        <v>5748</v>
      </c>
      <c r="L2494" t="s">
        <v>5773</v>
      </c>
      <c r="M2494" t="s">
        <v>9877</v>
      </c>
    </row>
    <row r="2495" spans="1:13">
      <c r="A2495">
        <v>101090626</v>
      </c>
      <c r="B2495" t="s">
        <v>73</v>
      </c>
      <c r="C2495" t="s">
        <v>6782</v>
      </c>
      <c r="D2495" t="s">
        <v>161</v>
      </c>
      <c r="E2495" t="s">
        <v>161</v>
      </c>
      <c r="F2495" s="33">
        <v>45978</v>
      </c>
      <c r="G2495" t="s">
        <v>9878</v>
      </c>
      <c r="H2495" t="s">
        <v>5768</v>
      </c>
      <c r="I2495" t="s">
        <v>353</v>
      </c>
      <c r="J2495" t="s">
        <v>166</v>
      </c>
      <c r="K2495" t="s">
        <v>5748</v>
      </c>
      <c r="L2495" t="s">
        <v>5773</v>
      </c>
      <c r="M2495" t="s">
        <v>6784</v>
      </c>
    </row>
    <row r="2496" spans="1:13">
      <c r="A2496">
        <v>101119157</v>
      </c>
      <c r="B2496" t="s">
        <v>6423</v>
      </c>
      <c r="C2496" t="s">
        <v>6424</v>
      </c>
      <c r="D2496" t="s">
        <v>86</v>
      </c>
      <c r="E2496" t="s">
        <v>86</v>
      </c>
      <c r="F2496" s="33">
        <v>45978</v>
      </c>
      <c r="G2496" t="s">
        <v>9866</v>
      </c>
      <c r="H2496" t="s">
        <v>5705</v>
      </c>
      <c r="I2496" t="s">
        <v>326</v>
      </c>
      <c r="J2496" t="s">
        <v>46</v>
      </c>
      <c r="K2496" t="s">
        <v>5711</v>
      </c>
      <c r="L2496" t="s">
        <v>5711</v>
      </c>
      <c r="M2496" t="s">
        <v>6425</v>
      </c>
    </row>
    <row r="2497" spans="1:13">
      <c r="A2497">
        <v>101129094</v>
      </c>
      <c r="B2497" t="s">
        <v>73</v>
      </c>
      <c r="C2497" t="s">
        <v>7855</v>
      </c>
      <c r="D2497" t="s">
        <v>215</v>
      </c>
      <c r="E2497" t="s">
        <v>215</v>
      </c>
      <c r="F2497" s="33">
        <v>45978</v>
      </c>
      <c r="G2497" t="s">
        <v>9869</v>
      </c>
      <c r="H2497" t="s">
        <v>6220</v>
      </c>
      <c r="I2497" t="s">
        <v>353</v>
      </c>
      <c r="J2497" t="s">
        <v>247</v>
      </c>
      <c r="K2497" t="s">
        <v>5728</v>
      </c>
      <c r="L2497" t="s">
        <v>5729</v>
      </c>
      <c r="M2497" t="s">
        <v>7857</v>
      </c>
    </row>
    <row r="2498" spans="1:13">
      <c r="A2498">
        <v>101129402</v>
      </c>
      <c r="B2498" t="s">
        <v>127</v>
      </c>
      <c r="C2498" t="s">
        <v>7772</v>
      </c>
      <c r="D2498" t="s">
        <v>153</v>
      </c>
      <c r="E2498" t="s">
        <v>153</v>
      </c>
      <c r="F2498" s="33">
        <v>45978</v>
      </c>
      <c r="G2498" t="s">
        <v>9879</v>
      </c>
      <c r="H2498" t="s">
        <v>6103</v>
      </c>
      <c r="I2498" t="s">
        <v>5678</v>
      </c>
      <c r="J2498" t="s">
        <v>70</v>
      </c>
      <c r="K2498" t="s">
        <v>5748</v>
      </c>
      <c r="L2498" t="s">
        <v>5749</v>
      </c>
      <c r="M2498" t="s">
        <v>7774</v>
      </c>
    </row>
    <row r="2499" spans="1:13">
      <c r="A2499">
        <v>101129383</v>
      </c>
      <c r="B2499" t="s">
        <v>34</v>
      </c>
      <c r="C2499" t="s">
        <v>9880</v>
      </c>
      <c r="D2499" t="s">
        <v>238</v>
      </c>
      <c r="E2499" t="s">
        <v>238</v>
      </c>
      <c r="F2499" s="33">
        <v>45978</v>
      </c>
      <c r="G2499" t="s">
        <v>9881</v>
      </c>
      <c r="H2499" t="s">
        <v>67</v>
      </c>
      <c r="I2499" t="s">
        <v>5678</v>
      </c>
      <c r="J2499" t="s">
        <v>136</v>
      </c>
      <c r="K2499" t="s">
        <v>5738</v>
      </c>
      <c r="L2499" t="s">
        <v>5739</v>
      </c>
      <c r="M2499" t="s">
        <v>9882</v>
      </c>
    </row>
    <row r="2500" spans="1:13">
      <c r="A2500">
        <v>101128826</v>
      </c>
      <c r="B2500" t="s">
        <v>34</v>
      </c>
      <c r="C2500" t="s">
        <v>5990</v>
      </c>
      <c r="D2500" t="s">
        <v>226</v>
      </c>
      <c r="E2500" t="s">
        <v>226</v>
      </c>
      <c r="F2500" s="33">
        <v>45976</v>
      </c>
      <c r="G2500" t="s">
        <v>9883</v>
      </c>
      <c r="H2500" t="s">
        <v>5777</v>
      </c>
      <c r="I2500" t="s">
        <v>5678</v>
      </c>
      <c r="J2500" t="s">
        <v>136</v>
      </c>
      <c r="K2500" t="s">
        <v>5728</v>
      </c>
      <c r="L2500" t="s">
        <v>5729</v>
      </c>
      <c r="M2500" t="s">
        <v>5992</v>
      </c>
    </row>
    <row r="2501" spans="1:13">
      <c r="A2501">
        <v>101128786</v>
      </c>
      <c r="B2501" t="s">
        <v>34</v>
      </c>
      <c r="C2501" t="s">
        <v>7053</v>
      </c>
      <c r="D2501" t="s">
        <v>39</v>
      </c>
      <c r="E2501" t="s">
        <v>119</v>
      </c>
      <c r="F2501" s="33">
        <v>45976</v>
      </c>
      <c r="G2501" t="s">
        <v>9884</v>
      </c>
      <c r="H2501" t="s">
        <v>55</v>
      </c>
      <c r="I2501" t="s">
        <v>5678</v>
      </c>
      <c r="J2501" t="s">
        <v>46</v>
      </c>
      <c r="K2501" t="s">
        <v>5738</v>
      </c>
      <c r="L2501" t="s">
        <v>5739</v>
      </c>
      <c r="M2501" t="s">
        <v>7054</v>
      </c>
    </row>
    <row r="2502" spans="1:13">
      <c r="A2502">
        <v>101128135</v>
      </c>
      <c r="B2502" t="s">
        <v>6641</v>
      </c>
      <c r="C2502" t="s">
        <v>9885</v>
      </c>
      <c r="D2502" t="s">
        <v>238</v>
      </c>
      <c r="E2502" t="s">
        <v>64</v>
      </c>
      <c r="F2502" s="33">
        <v>45976</v>
      </c>
      <c r="G2502" t="s">
        <v>9886</v>
      </c>
      <c r="H2502" t="s">
        <v>173</v>
      </c>
      <c r="I2502" t="s">
        <v>5678</v>
      </c>
      <c r="J2502" t="s">
        <v>136</v>
      </c>
      <c r="K2502" t="s">
        <v>7716</v>
      </c>
      <c r="L2502" t="s">
        <v>7717</v>
      </c>
      <c r="M2502" t="s">
        <v>9887</v>
      </c>
    </row>
    <row r="2503" spans="1:13">
      <c r="A2503">
        <v>101084835</v>
      </c>
      <c r="B2503" t="s">
        <v>5745</v>
      </c>
      <c r="C2503" t="s">
        <v>9888</v>
      </c>
      <c r="D2503" t="s">
        <v>215</v>
      </c>
      <c r="E2503" t="s">
        <v>215</v>
      </c>
      <c r="F2503" s="33">
        <v>45976</v>
      </c>
      <c r="G2503" t="s">
        <v>9889</v>
      </c>
      <c r="H2503" t="s">
        <v>5737</v>
      </c>
      <c r="I2503" t="s">
        <v>326</v>
      </c>
      <c r="J2503" t="s">
        <v>247</v>
      </c>
      <c r="K2503" t="s">
        <v>5748</v>
      </c>
      <c r="L2503" t="s">
        <v>5773</v>
      </c>
      <c r="M2503" t="s">
        <v>9890</v>
      </c>
    </row>
    <row r="2504" spans="1:13">
      <c r="A2504">
        <v>101129003</v>
      </c>
      <c r="B2504" t="s">
        <v>127</v>
      </c>
      <c r="C2504" t="s">
        <v>9891</v>
      </c>
      <c r="D2504" t="s">
        <v>131</v>
      </c>
      <c r="E2504" t="s">
        <v>131</v>
      </c>
      <c r="F2504" s="33">
        <v>45976</v>
      </c>
      <c r="G2504" t="s">
        <v>9892</v>
      </c>
      <c r="H2504" t="s">
        <v>67</v>
      </c>
      <c r="I2504" t="s">
        <v>5678</v>
      </c>
      <c r="J2504" t="s">
        <v>136</v>
      </c>
      <c r="K2504" t="s">
        <v>5748</v>
      </c>
      <c r="L2504" t="s">
        <v>5773</v>
      </c>
      <c r="M2504" t="s">
        <v>9893</v>
      </c>
    </row>
    <row r="2505" spans="1:13">
      <c r="A2505">
        <v>101128497</v>
      </c>
      <c r="B2505" t="s">
        <v>34</v>
      </c>
      <c r="C2505" t="s">
        <v>6406</v>
      </c>
      <c r="D2505" t="s">
        <v>153</v>
      </c>
      <c r="E2505" t="s">
        <v>153</v>
      </c>
      <c r="F2505" s="33">
        <v>45976</v>
      </c>
      <c r="G2505" t="s">
        <v>9894</v>
      </c>
      <c r="H2505" t="s">
        <v>5727</v>
      </c>
      <c r="I2505" t="s">
        <v>353</v>
      </c>
      <c r="J2505" t="s">
        <v>70</v>
      </c>
      <c r="K2505" t="s">
        <v>5728</v>
      </c>
      <c r="L2505" t="s">
        <v>5729</v>
      </c>
      <c r="M2505" t="s">
        <v>6408</v>
      </c>
    </row>
    <row r="2506" spans="1:13">
      <c r="A2506">
        <v>101128902</v>
      </c>
      <c r="B2506" t="s">
        <v>5862</v>
      </c>
      <c r="C2506" t="s">
        <v>6974</v>
      </c>
      <c r="D2506" t="s">
        <v>86</v>
      </c>
      <c r="E2506" t="s">
        <v>86</v>
      </c>
      <c r="F2506" s="33">
        <v>45976</v>
      </c>
      <c r="G2506" t="s">
        <v>9895</v>
      </c>
      <c r="H2506" t="s">
        <v>5823</v>
      </c>
      <c r="I2506" t="s">
        <v>5678</v>
      </c>
      <c r="J2506" t="s">
        <v>46</v>
      </c>
      <c r="K2506" t="s">
        <v>5700</v>
      </c>
      <c r="L2506" t="s">
        <v>5723</v>
      </c>
      <c r="M2506" t="s">
        <v>6975</v>
      </c>
    </row>
    <row r="2507" spans="1:13">
      <c r="A2507">
        <v>101128830</v>
      </c>
      <c r="B2507" t="s">
        <v>34</v>
      </c>
      <c r="C2507" t="s">
        <v>6246</v>
      </c>
      <c r="D2507" t="s">
        <v>39</v>
      </c>
      <c r="E2507" t="s">
        <v>39</v>
      </c>
      <c r="F2507" s="33">
        <v>45976</v>
      </c>
      <c r="G2507" t="s">
        <v>9896</v>
      </c>
      <c r="H2507" t="s">
        <v>5727</v>
      </c>
      <c r="I2507" t="s">
        <v>5678</v>
      </c>
      <c r="J2507" t="s">
        <v>46</v>
      </c>
      <c r="K2507" t="s">
        <v>5728</v>
      </c>
      <c r="L2507" t="s">
        <v>5729</v>
      </c>
      <c r="M2507" t="s">
        <v>6248</v>
      </c>
    </row>
    <row r="2508" spans="1:13">
      <c r="A2508">
        <v>101103014</v>
      </c>
      <c r="B2508" t="s">
        <v>73</v>
      </c>
      <c r="C2508" t="s">
        <v>7312</v>
      </c>
      <c r="D2508" t="s">
        <v>119</v>
      </c>
      <c r="E2508" t="s">
        <v>104</v>
      </c>
      <c r="F2508" s="33">
        <v>45976</v>
      </c>
      <c r="G2508" t="s">
        <v>9897</v>
      </c>
      <c r="H2508" t="s">
        <v>6220</v>
      </c>
      <c r="I2508" t="s">
        <v>5678</v>
      </c>
      <c r="J2508" t="s">
        <v>46</v>
      </c>
      <c r="K2508" t="s">
        <v>5728</v>
      </c>
      <c r="L2508" t="s">
        <v>5729</v>
      </c>
      <c r="M2508" t="s">
        <v>7314</v>
      </c>
    </row>
    <row r="2509" spans="1:13">
      <c r="A2509">
        <v>101128791</v>
      </c>
      <c r="B2509" t="s">
        <v>5765</v>
      </c>
      <c r="C2509" t="s">
        <v>5766</v>
      </c>
      <c r="D2509" t="s">
        <v>221</v>
      </c>
      <c r="E2509" t="s">
        <v>86</v>
      </c>
      <c r="F2509" s="33">
        <v>45976</v>
      </c>
      <c r="G2509" t="s">
        <v>9898</v>
      </c>
      <c r="H2509" t="s">
        <v>5768</v>
      </c>
      <c r="I2509" t="s">
        <v>353</v>
      </c>
      <c r="J2509" t="s">
        <v>247</v>
      </c>
      <c r="M2509" t="s">
        <v>5769</v>
      </c>
    </row>
    <row r="2510" spans="1:13">
      <c r="A2510">
        <v>101129078</v>
      </c>
      <c r="B2510" t="s">
        <v>204</v>
      </c>
      <c r="C2510" t="s">
        <v>6222</v>
      </c>
      <c r="D2510" t="s">
        <v>193</v>
      </c>
      <c r="E2510" t="s">
        <v>193</v>
      </c>
      <c r="F2510" s="33">
        <v>45976</v>
      </c>
      <c r="G2510" t="s">
        <v>9899</v>
      </c>
      <c r="H2510" t="s">
        <v>8383</v>
      </c>
      <c r="I2510" t="s">
        <v>5678</v>
      </c>
      <c r="J2510" t="s">
        <v>192</v>
      </c>
      <c r="K2510" t="s">
        <v>5700</v>
      </c>
      <c r="L2510" t="s">
        <v>5701</v>
      </c>
      <c r="M2510" t="s">
        <v>6224</v>
      </c>
    </row>
    <row r="2511" spans="1:13">
      <c r="A2511">
        <v>101128964</v>
      </c>
      <c r="B2511" t="s">
        <v>34</v>
      </c>
      <c r="C2511" t="s">
        <v>6145</v>
      </c>
      <c r="D2511" t="s">
        <v>39</v>
      </c>
      <c r="E2511" t="s">
        <v>119</v>
      </c>
      <c r="F2511" s="33">
        <v>45976</v>
      </c>
      <c r="G2511" t="s">
        <v>9900</v>
      </c>
      <c r="H2511" t="s">
        <v>6404</v>
      </c>
      <c r="I2511" t="s">
        <v>353</v>
      </c>
      <c r="J2511" t="s">
        <v>46</v>
      </c>
      <c r="K2511" t="s">
        <v>5728</v>
      </c>
      <c r="L2511" t="s">
        <v>5729</v>
      </c>
      <c r="M2511" t="s">
        <v>6147</v>
      </c>
    </row>
    <row r="2512" spans="1:13">
      <c r="A2512">
        <v>101128505</v>
      </c>
      <c r="B2512" t="s">
        <v>34</v>
      </c>
      <c r="C2512" t="s">
        <v>6657</v>
      </c>
      <c r="D2512" t="s">
        <v>99</v>
      </c>
      <c r="E2512" t="s">
        <v>39</v>
      </c>
      <c r="F2512" s="33">
        <v>45975</v>
      </c>
      <c r="G2512" t="s">
        <v>9901</v>
      </c>
      <c r="H2512" t="s">
        <v>5722</v>
      </c>
      <c r="I2512" t="s">
        <v>5678</v>
      </c>
      <c r="J2512" t="s">
        <v>46</v>
      </c>
      <c r="K2512" t="s">
        <v>5728</v>
      </c>
      <c r="L2512" t="s">
        <v>5729</v>
      </c>
      <c r="M2512" t="s">
        <v>6658</v>
      </c>
    </row>
    <row r="2513" spans="1:13">
      <c r="A2513">
        <v>101112928</v>
      </c>
      <c r="B2513" t="s">
        <v>34</v>
      </c>
      <c r="C2513" t="s">
        <v>9902</v>
      </c>
      <c r="D2513" t="s">
        <v>119</v>
      </c>
      <c r="E2513" t="s">
        <v>119</v>
      </c>
      <c r="F2513" s="33">
        <v>45975</v>
      </c>
      <c r="G2513" t="s">
        <v>9903</v>
      </c>
      <c r="H2513" t="s">
        <v>5737</v>
      </c>
      <c r="I2513" t="s">
        <v>326</v>
      </c>
      <c r="J2513" t="s">
        <v>46</v>
      </c>
      <c r="K2513" t="s">
        <v>5738</v>
      </c>
      <c r="L2513" t="s">
        <v>5739</v>
      </c>
      <c r="M2513" t="s">
        <v>9904</v>
      </c>
    </row>
    <row r="2514" spans="1:13">
      <c r="A2514">
        <v>101128436</v>
      </c>
      <c r="B2514" t="s">
        <v>34</v>
      </c>
      <c r="C2514" t="s">
        <v>387</v>
      </c>
      <c r="D2514" t="s">
        <v>238</v>
      </c>
      <c r="E2514" t="s">
        <v>104</v>
      </c>
      <c r="F2514" s="33">
        <v>45975</v>
      </c>
      <c r="G2514" t="s">
        <v>9905</v>
      </c>
      <c r="H2514" t="s">
        <v>5969</v>
      </c>
      <c r="I2514" t="s">
        <v>5678</v>
      </c>
      <c r="J2514" t="s">
        <v>136</v>
      </c>
      <c r="K2514" t="s">
        <v>5728</v>
      </c>
      <c r="L2514" t="s">
        <v>5729</v>
      </c>
      <c r="M2514" t="s">
        <v>6084</v>
      </c>
    </row>
    <row r="2515" spans="1:13">
      <c r="A2515">
        <v>101128497</v>
      </c>
      <c r="B2515" t="s">
        <v>34</v>
      </c>
      <c r="C2515" t="s">
        <v>6406</v>
      </c>
      <c r="D2515" t="s">
        <v>153</v>
      </c>
      <c r="E2515" t="s">
        <v>153</v>
      </c>
      <c r="F2515" s="33">
        <v>45975</v>
      </c>
      <c r="G2515" t="s">
        <v>9906</v>
      </c>
      <c r="H2515" t="s">
        <v>5727</v>
      </c>
      <c r="I2515" t="s">
        <v>353</v>
      </c>
      <c r="J2515" t="s">
        <v>70</v>
      </c>
      <c r="K2515" t="s">
        <v>5728</v>
      </c>
      <c r="L2515" t="s">
        <v>5729</v>
      </c>
      <c r="M2515" t="s">
        <v>6408</v>
      </c>
    </row>
    <row r="2516" spans="1:13">
      <c r="A2516">
        <v>101128719</v>
      </c>
      <c r="B2516" t="s">
        <v>73</v>
      </c>
      <c r="C2516" t="s">
        <v>7791</v>
      </c>
      <c r="D2516" t="s">
        <v>215</v>
      </c>
      <c r="E2516" t="s">
        <v>221</v>
      </c>
      <c r="F2516" s="33">
        <v>45975</v>
      </c>
      <c r="G2516" t="s">
        <v>9907</v>
      </c>
      <c r="H2516" t="s">
        <v>67</v>
      </c>
      <c r="I2516" t="s">
        <v>5678</v>
      </c>
      <c r="J2516" t="s">
        <v>247</v>
      </c>
      <c r="K2516" t="s">
        <v>5728</v>
      </c>
      <c r="L2516" t="s">
        <v>5729</v>
      </c>
      <c r="M2516" t="s">
        <v>7793</v>
      </c>
    </row>
    <row r="2517" spans="1:13">
      <c r="A2517">
        <v>101112929</v>
      </c>
      <c r="B2517" t="s">
        <v>34</v>
      </c>
      <c r="C2517" t="s">
        <v>9908</v>
      </c>
      <c r="D2517" t="s">
        <v>119</v>
      </c>
      <c r="E2517" t="s">
        <v>119</v>
      </c>
      <c r="F2517" s="33">
        <v>45975</v>
      </c>
      <c r="G2517" t="s">
        <v>9903</v>
      </c>
      <c r="H2517" t="s">
        <v>5737</v>
      </c>
      <c r="I2517" t="s">
        <v>326</v>
      </c>
      <c r="J2517" t="s">
        <v>46</v>
      </c>
      <c r="K2517" t="s">
        <v>5738</v>
      </c>
      <c r="L2517" t="s">
        <v>5739</v>
      </c>
      <c r="M2517" t="s">
        <v>9909</v>
      </c>
    </row>
    <row r="2518" spans="1:13">
      <c r="A2518">
        <v>101112927</v>
      </c>
      <c r="B2518" t="s">
        <v>34</v>
      </c>
      <c r="C2518" t="s">
        <v>9910</v>
      </c>
      <c r="D2518" t="s">
        <v>39</v>
      </c>
      <c r="E2518" t="s">
        <v>119</v>
      </c>
      <c r="F2518" s="33">
        <v>45975</v>
      </c>
      <c r="G2518" t="s">
        <v>9903</v>
      </c>
      <c r="H2518" t="s">
        <v>5737</v>
      </c>
      <c r="I2518" t="s">
        <v>326</v>
      </c>
      <c r="J2518" t="s">
        <v>46</v>
      </c>
      <c r="K2518" t="s">
        <v>5738</v>
      </c>
      <c r="L2518" t="s">
        <v>5739</v>
      </c>
      <c r="M2518" t="s">
        <v>9911</v>
      </c>
    </row>
    <row r="2519" spans="1:13">
      <c r="A2519">
        <v>101128135</v>
      </c>
      <c r="B2519" t="s">
        <v>6641</v>
      </c>
      <c r="C2519" t="s">
        <v>9885</v>
      </c>
      <c r="D2519" t="s">
        <v>238</v>
      </c>
      <c r="E2519" t="s">
        <v>104</v>
      </c>
      <c r="F2519" s="33">
        <v>45975</v>
      </c>
      <c r="G2519" t="s">
        <v>9912</v>
      </c>
      <c r="H2519" t="s">
        <v>173</v>
      </c>
      <c r="I2519" t="s">
        <v>5678</v>
      </c>
      <c r="J2519" t="s">
        <v>136</v>
      </c>
      <c r="K2519" t="s">
        <v>7716</v>
      </c>
      <c r="L2519" t="s">
        <v>7717</v>
      </c>
      <c r="M2519" t="s">
        <v>9887</v>
      </c>
    </row>
    <row r="2520" spans="1:13">
      <c r="A2520">
        <v>101128315</v>
      </c>
      <c r="B2520" t="s">
        <v>5745</v>
      </c>
      <c r="C2520" t="s">
        <v>7151</v>
      </c>
      <c r="D2520" t="s">
        <v>215</v>
      </c>
      <c r="E2520" t="s">
        <v>215</v>
      </c>
      <c r="F2520" s="33">
        <v>45975</v>
      </c>
      <c r="G2520" t="s">
        <v>9913</v>
      </c>
      <c r="H2520" t="s">
        <v>5722</v>
      </c>
      <c r="I2520" t="s">
        <v>5678</v>
      </c>
      <c r="J2520" t="s">
        <v>247</v>
      </c>
      <c r="K2520" t="s">
        <v>5836</v>
      </c>
      <c r="L2520" t="s">
        <v>5837</v>
      </c>
      <c r="M2520" t="s">
        <v>7153</v>
      </c>
    </row>
    <row r="2521" spans="1:13">
      <c r="A2521">
        <v>101128705</v>
      </c>
      <c r="B2521" t="s">
        <v>73</v>
      </c>
      <c r="C2521" t="s">
        <v>7470</v>
      </c>
      <c r="D2521" t="s">
        <v>265</v>
      </c>
      <c r="E2521" t="s">
        <v>265</v>
      </c>
      <c r="F2521" s="33">
        <v>45975</v>
      </c>
      <c r="G2521" t="s">
        <v>9914</v>
      </c>
      <c r="H2521" t="s">
        <v>6404</v>
      </c>
      <c r="I2521" t="s">
        <v>5678</v>
      </c>
      <c r="J2521" t="s">
        <v>192</v>
      </c>
      <c r="K2521" t="s">
        <v>5748</v>
      </c>
      <c r="L2521" t="s">
        <v>5773</v>
      </c>
      <c r="M2521" t="s">
        <v>7471</v>
      </c>
    </row>
    <row r="2522" spans="1:13">
      <c r="A2522">
        <v>101128466</v>
      </c>
      <c r="B2522" t="s">
        <v>34</v>
      </c>
      <c r="C2522" t="s">
        <v>6573</v>
      </c>
      <c r="D2522" t="s">
        <v>104</v>
      </c>
      <c r="E2522" t="s">
        <v>153</v>
      </c>
      <c r="F2522" s="33">
        <v>45975</v>
      </c>
      <c r="G2522" t="s">
        <v>9915</v>
      </c>
      <c r="H2522" t="s">
        <v>5727</v>
      </c>
      <c r="I2522" t="s">
        <v>5678</v>
      </c>
      <c r="J2522" t="s">
        <v>70</v>
      </c>
      <c r="K2522" t="s">
        <v>5728</v>
      </c>
      <c r="L2522" t="s">
        <v>5729</v>
      </c>
      <c r="M2522" t="s">
        <v>6575</v>
      </c>
    </row>
    <row r="2523" spans="1:13">
      <c r="A2523">
        <v>101128700</v>
      </c>
      <c r="B2523" t="s">
        <v>73</v>
      </c>
      <c r="C2523" t="s">
        <v>8984</v>
      </c>
      <c r="D2523" t="s">
        <v>64</v>
      </c>
      <c r="E2523" t="s">
        <v>64</v>
      </c>
      <c r="F2523" s="33">
        <v>45975</v>
      </c>
      <c r="G2523" t="s">
        <v>9916</v>
      </c>
      <c r="H2523" t="s">
        <v>67</v>
      </c>
      <c r="I2523" t="s">
        <v>5678</v>
      </c>
      <c r="J2523" t="s">
        <v>70</v>
      </c>
      <c r="K2523" t="s">
        <v>5728</v>
      </c>
      <c r="L2523" t="s">
        <v>5729</v>
      </c>
      <c r="M2523" t="s">
        <v>8986</v>
      </c>
    </row>
    <row r="2524" spans="1:13">
      <c r="A2524">
        <v>101127844</v>
      </c>
      <c r="B2524" t="s">
        <v>5899</v>
      </c>
      <c r="C2524" t="s">
        <v>6200</v>
      </c>
      <c r="D2524" t="s">
        <v>131</v>
      </c>
      <c r="E2524" t="s">
        <v>131</v>
      </c>
      <c r="F2524" s="33">
        <v>45975</v>
      </c>
      <c r="G2524" t="s">
        <v>9917</v>
      </c>
      <c r="H2524" t="s">
        <v>5757</v>
      </c>
      <c r="I2524" t="s">
        <v>5678</v>
      </c>
      <c r="J2524" t="s">
        <v>136</v>
      </c>
      <c r="K2524" t="s">
        <v>5700</v>
      </c>
      <c r="L2524" t="s">
        <v>5733</v>
      </c>
      <c r="M2524" t="s">
        <v>6202</v>
      </c>
    </row>
    <row r="2525" spans="1:13">
      <c r="A2525">
        <v>101128580</v>
      </c>
      <c r="B2525" t="s">
        <v>5707</v>
      </c>
      <c r="C2525" t="s">
        <v>8183</v>
      </c>
      <c r="D2525" t="s">
        <v>220</v>
      </c>
      <c r="E2525" t="s">
        <v>220</v>
      </c>
      <c r="F2525" s="33">
        <v>45975</v>
      </c>
      <c r="G2525" t="s">
        <v>9918</v>
      </c>
      <c r="H2525" t="s">
        <v>5799</v>
      </c>
      <c r="I2525" t="s">
        <v>5678</v>
      </c>
      <c r="J2525" t="s">
        <v>166</v>
      </c>
      <c r="K2525" t="s">
        <v>5700</v>
      </c>
      <c r="L2525" t="s">
        <v>5701</v>
      </c>
      <c r="M2525" t="s">
        <v>8185</v>
      </c>
    </row>
    <row r="2526" spans="1:13">
      <c r="A2526">
        <v>101128715</v>
      </c>
      <c r="B2526" t="s">
        <v>73</v>
      </c>
      <c r="C2526" t="s">
        <v>9919</v>
      </c>
      <c r="D2526" t="s">
        <v>131</v>
      </c>
      <c r="E2526" t="s">
        <v>131</v>
      </c>
      <c r="F2526" s="33">
        <v>45975</v>
      </c>
      <c r="G2526" t="s">
        <v>9920</v>
      </c>
      <c r="H2526" t="s">
        <v>67</v>
      </c>
      <c r="I2526" t="s">
        <v>5678</v>
      </c>
      <c r="J2526" t="s">
        <v>136</v>
      </c>
      <c r="K2526" t="s">
        <v>5748</v>
      </c>
      <c r="L2526" t="s">
        <v>5773</v>
      </c>
      <c r="M2526" t="s">
        <v>9921</v>
      </c>
    </row>
    <row r="2527" spans="1:13">
      <c r="A2527">
        <v>101128037</v>
      </c>
      <c r="B2527" t="s">
        <v>109</v>
      </c>
      <c r="C2527" t="s">
        <v>8713</v>
      </c>
      <c r="D2527" t="s">
        <v>218</v>
      </c>
      <c r="E2527" t="s">
        <v>218</v>
      </c>
      <c r="F2527" s="33">
        <v>45975</v>
      </c>
      <c r="G2527" t="s">
        <v>9922</v>
      </c>
      <c r="H2527" t="s">
        <v>55</v>
      </c>
      <c r="I2527" t="s">
        <v>5678</v>
      </c>
      <c r="J2527" t="s">
        <v>241</v>
      </c>
      <c r="K2527" t="s">
        <v>5748</v>
      </c>
      <c r="L2527" t="s">
        <v>6045</v>
      </c>
      <c r="M2527" t="s">
        <v>8715</v>
      </c>
    </row>
    <row r="2528" spans="1:13">
      <c r="A2528">
        <v>101128752</v>
      </c>
      <c r="B2528" t="s">
        <v>5745</v>
      </c>
      <c r="C2528" t="s">
        <v>9923</v>
      </c>
      <c r="D2528" t="s">
        <v>193</v>
      </c>
      <c r="E2528" t="s">
        <v>193</v>
      </c>
      <c r="F2528" s="33">
        <v>45975</v>
      </c>
      <c r="G2528" t="s">
        <v>9924</v>
      </c>
      <c r="H2528" t="s">
        <v>5805</v>
      </c>
      <c r="I2528" t="s">
        <v>5678</v>
      </c>
      <c r="J2528" t="s">
        <v>192</v>
      </c>
      <c r="K2528" t="s">
        <v>5748</v>
      </c>
      <c r="L2528" t="s">
        <v>5773</v>
      </c>
      <c r="M2528" t="s">
        <v>9925</v>
      </c>
    </row>
    <row r="2529" spans="1:13">
      <c r="A2529">
        <v>101128777</v>
      </c>
      <c r="B2529" t="s">
        <v>127</v>
      </c>
      <c r="C2529" t="s">
        <v>8144</v>
      </c>
      <c r="D2529" t="s">
        <v>226</v>
      </c>
      <c r="E2529" t="s">
        <v>226</v>
      </c>
      <c r="F2529" s="33">
        <v>45975</v>
      </c>
      <c r="G2529" t="s">
        <v>9926</v>
      </c>
      <c r="H2529" t="s">
        <v>55</v>
      </c>
      <c r="I2529" t="s">
        <v>5678</v>
      </c>
      <c r="J2529" t="s">
        <v>136</v>
      </c>
      <c r="K2529" t="s">
        <v>5748</v>
      </c>
      <c r="L2529" t="s">
        <v>5773</v>
      </c>
      <c r="M2529" t="s">
        <v>8146</v>
      </c>
    </row>
    <row r="2530" spans="1:13">
      <c r="A2530">
        <v>101128849</v>
      </c>
      <c r="B2530" t="s">
        <v>6378</v>
      </c>
      <c r="C2530" t="s">
        <v>9927</v>
      </c>
      <c r="D2530" t="s">
        <v>265</v>
      </c>
      <c r="E2530" t="s">
        <v>265</v>
      </c>
      <c r="F2530" s="33">
        <v>45975</v>
      </c>
      <c r="G2530" t="s">
        <v>9928</v>
      </c>
      <c r="H2530" t="s">
        <v>5722</v>
      </c>
      <c r="I2530" t="s">
        <v>5678</v>
      </c>
      <c r="J2530" t="s">
        <v>192</v>
      </c>
      <c r="K2530" t="s">
        <v>5700</v>
      </c>
      <c r="L2530" t="s">
        <v>5723</v>
      </c>
      <c r="M2530" t="s">
        <v>9929</v>
      </c>
    </row>
    <row r="2531" spans="1:13">
      <c r="A2531">
        <v>101117103</v>
      </c>
      <c r="B2531" t="s">
        <v>195</v>
      </c>
      <c r="C2531" t="s">
        <v>6857</v>
      </c>
      <c r="D2531" t="s">
        <v>104</v>
      </c>
      <c r="E2531" t="s">
        <v>104</v>
      </c>
      <c r="F2531" s="33">
        <v>45975</v>
      </c>
      <c r="G2531" t="s">
        <v>9930</v>
      </c>
      <c r="H2531" t="s">
        <v>5705</v>
      </c>
      <c r="I2531" t="s">
        <v>326</v>
      </c>
      <c r="J2531" t="s">
        <v>70</v>
      </c>
      <c r="K2531" t="s">
        <v>5778</v>
      </c>
      <c r="L2531" t="s">
        <v>182</v>
      </c>
      <c r="M2531" t="s">
        <v>6859</v>
      </c>
    </row>
    <row r="2532" spans="1:13">
      <c r="A2532">
        <v>101128792</v>
      </c>
      <c r="B2532" t="s">
        <v>5899</v>
      </c>
      <c r="C2532" t="s">
        <v>6185</v>
      </c>
      <c r="D2532" t="s">
        <v>131</v>
      </c>
      <c r="E2532" t="s">
        <v>131</v>
      </c>
      <c r="F2532" s="33">
        <v>45975</v>
      </c>
      <c r="G2532" t="s">
        <v>9931</v>
      </c>
      <c r="H2532" t="s">
        <v>6532</v>
      </c>
      <c r="I2532" t="s">
        <v>5678</v>
      </c>
      <c r="J2532" t="s">
        <v>136</v>
      </c>
      <c r="K2532" t="s">
        <v>5700</v>
      </c>
      <c r="L2532" t="s">
        <v>5733</v>
      </c>
      <c r="M2532" t="s">
        <v>6186</v>
      </c>
    </row>
    <row r="2533" spans="1:13">
      <c r="A2533">
        <v>101128387</v>
      </c>
      <c r="B2533" t="s">
        <v>5745</v>
      </c>
      <c r="C2533" t="s">
        <v>8882</v>
      </c>
      <c r="D2533" t="s">
        <v>215</v>
      </c>
      <c r="E2533" t="s">
        <v>215</v>
      </c>
      <c r="F2533" s="33">
        <v>45975</v>
      </c>
      <c r="G2533" t="s">
        <v>9932</v>
      </c>
      <c r="H2533" t="s">
        <v>67</v>
      </c>
      <c r="I2533" t="s">
        <v>5678</v>
      </c>
      <c r="J2533" t="s">
        <v>247</v>
      </c>
      <c r="K2533" t="s">
        <v>5748</v>
      </c>
      <c r="L2533" t="s">
        <v>5773</v>
      </c>
      <c r="M2533" t="s">
        <v>8884</v>
      </c>
    </row>
    <row r="2534" spans="1:13">
      <c r="A2534">
        <v>101128725</v>
      </c>
      <c r="B2534" t="s">
        <v>73</v>
      </c>
      <c r="C2534" t="s">
        <v>9933</v>
      </c>
      <c r="D2534" t="s">
        <v>104</v>
      </c>
      <c r="E2534" t="s">
        <v>104</v>
      </c>
      <c r="F2534" s="33">
        <v>45975</v>
      </c>
      <c r="G2534" t="s">
        <v>9934</v>
      </c>
      <c r="H2534" t="s">
        <v>67</v>
      </c>
      <c r="I2534" t="s">
        <v>5678</v>
      </c>
      <c r="J2534" t="s">
        <v>70</v>
      </c>
      <c r="K2534" t="s">
        <v>5748</v>
      </c>
      <c r="L2534" t="s">
        <v>5773</v>
      </c>
      <c r="M2534" t="s">
        <v>9935</v>
      </c>
    </row>
    <row r="2535" spans="1:13">
      <c r="A2535">
        <v>101128773</v>
      </c>
      <c r="B2535" t="s">
        <v>82</v>
      </c>
      <c r="C2535" t="s">
        <v>6630</v>
      </c>
      <c r="D2535" t="s">
        <v>86</v>
      </c>
      <c r="E2535" t="s">
        <v>86</v>
      </c>
      <c r="F2535" s="33">
        <v>45975</v>
      </c>
      <c r="G2535" t="s">
        <v>9936</v>
      </c>
      <c r="H2535" t="s">
        <v>5757</v>
      </c>
      <c r="I2535" t="s">
        <v>5678</v>
      </c>
      <c r="J2535" t="s">
        <v>46</v>
      </c>
      <c r="K2535" t="s">
        <v>5711</v>
      </c>
      <c r="L2535" t="s">
        <v>5711</v>
      </c>
      <c r="M2535" t="s">
        <v>6632</v>
      </c>
    </row>
    <row r="2536" spans="1:13">
      <c r="A2536">
        <v>101128076</v>
      </c>
      <c r="B2536" t="s">
        <v>73</v>
      </c>
      <c r="C2536" t="s">
        <v>7636</v>
      </c>
      <c r="D2536" t="s">
        <v>238</v>
      </c>
      <c r="E2536" t="s">
        <v>131</v>
      </c>
      <c r="F2536" s="33">
        <v>45974</v>
      </c>
      <c r="G2536" t="s">
        <v>9937</v>
      </c>
      <c r="H2536" t="s">
        <v>67</v>
      </c>
      <c r="I2536" t="s">
        <v>5678</v>
      </c>
      <c r="J2536" t="s">
        <v>136</v>
      </c>
      <c r="K2536" t="s">
        <v>5748</v>
      </c>
      <c r="L2536" t="s">
        <v>5773</v>
      </c>
      <c r="M2536" t="s">
        <v>7638</v>
      </c>
    </row>
    <row r="2537" spans="1:13">
      <c r="A2537">
        <v>101121859</v>
      </c>
      <c r="B2537" t="s">
        <v>5719</v>
      </c>
      <c r="C2537" t="s">
        <v>9938</v>
      </c>
      <c r="D2537" t="s">
        <v>265</v>
      </c>
      <c r="E2537" t="s">
        <v>265</v>
      </c>
      <c r="F2537" s="33">
        <v>45974</v>
      </c>
      <c r="G2537" t="s">
        <v>9939</v>
      </c>
      <c r="H2537" t="s">
        <v>5705</v>
      </c>
      <c r="I2537" t="s">
        <v>326</v>
      </c>
      <c r="J2537" t="s">
        <v>192</v>
      </c>
      <c r="K2537" t="s">
        <v>5700</v>
      </c>
      <c r="L2537" t="s">
        <v>5701</v>
      </c>
      <c r="M2537" t="s">
        <v>9940</v>
      </c>
    </row>
    <row r="2538" spans="1:13">
      <c r="A2538">
        <v>101128423</v>
      </c>
      <c r="B2538" t="s">
        <v>5719</v>
      </c>
      <c r="C2538" t="s">
        <v>9938</v>
      </c>
      <c r="D2538" t="s">
        <v>265</v>
      </c>
      <c r="E2538" t="s">
        <v>265</v>
      </c>
      <c r="F2538" s="33">
        <v>45974</v>
      </c>
      <c r="G2538" t="s">
        <v>9941</v>
      </c>
      <c r="H2538" t="s">
        <v>5705</v>
      </c>
      <c r="I2538" t="s">
        <v>5678</v>
      </c>
      <c r="J2538" t="s">
        <v>192</v>
      </c>
      <c r="K2538" t="s">
        <v>5700</v>
      </c>
      <c r="L2538" t="s">
        <v>5701</v>
      </c>
      <c r="M2538" t="s">
        <v>9940</v>
      </c>
    </row>
    <row r="2539" spans="1:13">
      <c r="A2539">
        <v>101128381</v>
      </c>
      <c r="B2539" t="s">
        <v>34</v>
      </c>
      <c r="C2539" t="s">
        <v>6050</v>
      </c>
      <c r="D2539" t="s">
        <v>119</v>
      </c>
      <c r="E2539" t="s">
        <v>119</v>
      </c>
      <c r="F2539" s="33">
        <v>45974</v>
      </c>
      <c r="G2539" t="s">
        <v>9942</v>
      </c>
      <c r="H2539" t="s">
        <v>67</v>
      </c>
      <c r="I2539" t="s">
        <v>5678</v>
      </c>
      <c r="J2539" t="s">
        <v>46</v>
      </c>
      <c r="K2539" t="s">
        <v>5728</v>
      </c>
      <c r="L2539" t="s">
        <v>5729</v>
      </c>
      <c r="M2539" t="s">
        <v>6051</v>
      </c>
    </row>
    <row r="2540" spans="1:13">
      <c r="A2540">
        <v>101127610</v>
      </c>
      <c r="B2540" t="s">
        <v>8631</v>
      </c>
      <c r="C2540" t="s">
        <v>8632</v>
      </c>
      <c r="D2540" t="s">
        <v>99</v>
      </c>
      <c r="E2540" t="s">
        <v>86</v>
      </c>
      <c r="F2540" s="33">
        <v>45974</v>
      </c>
      <c r="G2540" t="s">
        <v>9943</v>
      </c>
      <c r="H2540" t="s">
        <v>6027</v>
      </c>
      <c r="I2540" t="s">
        <v>353</v>
      </c>
      <c r="J2540" t="s">
        <v>46</v>
      </c>
      <c r="K2540" t="s">
        <v>5700</v>
      </c>
      <c r="L2540" t="s">
        <v>5723</v>
      </c>
      <c r="M2540" t="s">
        <v>8634</v>
      </c>
    </row>
    <row r="2541" spans="1:13">
      <c r="A2541">
        <v>101127844</v>
      </c>
      <c r="B2541" t="s">
        <v>5899</v>
      </c>
      <c r="C2541" t="s">
        <v>6200</v>
      </c>
      <c r="D2541" t="s">
        <v>131</v>
      </c>
      <c r="E2541" t="s">
        <v>226</v>
      </c>
      <c r="F2541" s="33">
        <v>45974</v>
      </c>
      <c r="G2541" t="s">
        <v>9944</v>
      </c>
      <c r="H2541" t="s">
        <v>5757</v>
      </c>
      <c r="I2541" t="s">
        <v>5678</v>
      </c>
      <c r="J2541" t="s">
        <v>136</v>
      </c>
      <c r="K2541" t="s">
        <v>5700</v>
      </c>
      <c r="L2541" t="s">
        <v>5733</v>
      </c>
      <c r="M2541" t="s">
        <v>6202</v>
      </c>
    </row>
    <row r="2542" spans="1:13">
      <c r="A2542">
        <v>101127753</v>
      </c>
      <c r="B2542" t="s">
        <v>6007</v>
      </c>
      <c r="C2542" t="s">
        <v>7732</v>
      </c>
      <c r="D2542" t="s">
        <v>39</v>
      </c>
      <c r="E2542" t="s">
        <v>39</v>
      </c>
      <c r="F2542" s="33">
        <v>45974</v>
      </c>
      <c r="G2542" t="s">
        <v>9945</v>
      </c>
      <c r="H2542" t="s">
        <v>6404</v>
      </c>
      <c r="I2542" t="s">
        <v>5678</v>
      </c>
      <c r="J2542" t="s">
        <v>46</v>
      </c>
      <c r="K2542" t="s">
        <v>5728</v>
      </c>
      <c r="L2542" t="s">
        <v>5753</v>
      </c>
      <c r="M2542" t="s">
        <v>7734</v>
      </c>
    </row>
    <row r="2543" spans="1:13">
      <c r="A2543">
        <v>101128314</v>
      </c>
      <c r="B2543" t="s">
        <v>34</v>
      </c>
      <c r="C2543" t="s">
        <v>9143</v>
      </c>
      <c r="D2543" t="s">
        <v>64</v>
      </c>
      <c r="E2543" t="s">
        <v>64</v>
      </c>
      <c r="F2543" s="33">
        <v>45974</v>
      </c>
      <c r="G2543" t="s">
        <v>9946</v>
      </c>
      <c r="H2543" t="s">
        <v>5727</v>
      </c>
      <c r="I2543" t="s">
        <v>5678</v>
      </c>
      <c r="J2543" t="s">
        <v>70</v>
      </c>
      <c r="K2543" t="s">
        <v>5728</v>
      </c>
      <c r="L2543" t="s">
        <v>5729</v>
      </c>
      <c r="M2543" t="s">
        <v>9145</v>
      </c>
    </row>
    <row r="2544" spans="1:13">
      <c r="A2544">
        <v>101062613</v>
      </c>
      <c r="B2544" t="s">
        <v>73</v>
      </c>
      <c r="C2544" t="s">
        <v>7987</v>
      </c>
      <c r="D2544" t="s">
        <v>252</v>
      </c>
      <c r="E2544" t="s">
        <v>215</v>
      </c>
      <c r="F2544" s="33">
        <v>45974</v>
      </c>
      <c r="G2544" t="s">
        <v>9947</v>
      </c>
      <c r="H2544" t="s">
        <v>6220</v>
      </c>
      <c r="I2544" t="s">
        <v>5678</v>
      </c>
      <c r="J2544" t="s">
        <v>247</v>
      </c>
      <c r="K2544" t="s">
        <v>5728</v>
      </c>
      <c r="L2544" t="s">
        <v>5729</v>
      </c>
      <c r="M2544" t="s">
        <v>7989</v>
      </c>
    </row>
    <row r="2545" spans="1:13">
      <c r="A2545">
        <v>101127609</v>
      </c>
      <c r="B2545" t="s">
        <v>8631</v>
      </c>
      <c r="C2545" t="s">
        <v>8632</v>
      </c>
      <c r="D2545" t="s">
        <v>99</v>
      </c>
      <c r="E2545" t="s">
        <v>86</v>
      </c>
      <c r="F2545" s="33">
        <v>45974</v>
      </c>
      <c r="G2545" t="s">
        <v>9948</v>
      </c>
      <c r="H2545" t="s">
        <v>6027</v>
      </c>
      <c r="I2545" t="s">
        <v>6348</v>
      </c>
      <c r="J2545" t="s">
        <v>46</v>
      </c>
      <c r="K2545" t="s">
        <v>5700</v>
      </c>
      <c r="L2545" t="s">
        <v>5723</v>
      </c>
      <c r="M2545" t="s">
        <v>8634</v>
      </c>
    </row>
    <row r="2546" spans="1:13">
      <c r="A2546">
        <v>101127462</v>
      </c>
      <c r="B2546" t="s">
        <v>82</v>
      </c>
      <c r="C2546" t="s">
        <v>7416</v>
      </c>
      <c r="D2546" t="s">
        <v>193</v>
      </c>
      <c r="E2546" t="s">
        <v>193</v>
      </c>
      <c r="F2546" s="33">
        <v>45974</v>
      </c>
      <c r="G2546" t="s">
        <v>9949</v>
      </c>
      <c r="H2546" t="s">
        <v>8274</v>
      </c>
      <c r="I2546" t="s">
        <v>5678</v>
      </c>
      <c r="J2546" t="s">
        <v>192</v>
      </c>
      <c r="K2546" t="s">
        <v>5711</v>
      </c>
      <c r="L2546" t="s">
        <v>5711</v>
      </c>
      <c r="M2546" t="s">
        <v>7418</v>
      </c>
    </row>
    <row r="2547" spans="1:13">
      <c r="A2547">
        <v>101128323</v>
      </c>
      <c r="B2547" t="s">
        <v>5745</v>
      </c>
      <c r="C2547" t="s">
        <v>6213</v>
      </c>
      <c r="D2547" t="s">
        <v>221</v>
      </c>
      <c r="E2547" t="s">
        <v>221</v>
      </c>
      <c r="F2547" s="33">
        <v>45974</v>
      </c>
      <c r="G2547" t="s">
        <v>9950</v>
      </c>
      <c r="H2547" t="s">
        <v>5805</v>
      </c>
      <c r="I2547" t="s">
        <v>5678</v>
      </c>
      <c r="J2547" t="s">
        <v>247</v>
      </c>
      <c r="K2547" t="s">
        <v>5748</v>
      </c>
      <c r="L2547" t="s">
        <v>5773</v>
      </c>
      <c r="M2547" t="s">
        <v>6214</v>
      </c>
    </row>
    <row r="2548" spans="1:13">
      <c r="A2548">
        <v>101128243</v>
      </c>
      <c r="B2548" t="s">
        <v>6314</v>
      </c>
      <c r="C2548" t="s">
        <v>6602</v>
      </c>
      <c r="D2548" t="s">
        <v>99</v>
      </c>
      <c r="E2548" t="s">
        <v>86</v>
      </c>
      <c r="F2548" s="33">
        <v>45974</v>
      </c>
      <c r="G2548" t="s">
        <v>9951</v>
      </c>
      <c r="H2548" t="s">
        <v>5699</v>
      </c>
      <c r="I2548" t="s">
        <v>5678</v>
      </c>
      <c r="J2548" t="s">
        <v>46</v>
      </c>
      <c r="K2548" t="s">
        <v>5700</v>
      </c>
      <c r="L2548" t="s">
        <v>5733</v>
      </c>
      <c r="M2548" t="s">
        <v>6604</v>
      </c>
    </row>
    <row r="2549" spans="1:13">
      <c r="A2549">
        <v>101127786</v>
      </c>
      <c r="B2549" t="s">
        <v>127</v>
      </c>
      <c r="C2549" t="s">
        <v>9647</v>
      </c>
      <c r="D2549" t="s">
        <v>153</v>
      </c>
      <c r="E2549" t="s">
        <v>153</v>
      </c>
      <c r="F2549" s="33">
        <v>45974</v>
      </c>
      <c r="G2549" t="s">
        <v>9952</v>
      </c>
      <c r="H2549" t="s">
        <v>5722</v>
      </c>
      <c r="I2549" t="s">
        <v>5678</v>
      </c>
      <c r="J2549" t="s">
        <v>70</v>
      </c>
      <c r="K2549" t="s">
        <v>5748</v>
      </c>
      <c r="L2549" t="s">
        <v>5773</v>
      </c>
      <c r="M2549" t="s">
        <v>9649</v>
      </c>
    </row>
    <row r="2550" spans="1:13">
      <c r="A2550">
        <v>101128096</v>
      </c>
      <c r="B2550" t="s">
        <v>34</v>
      </c>
      <c r="C2550" t="s">
        <v>7620</v>
      </c>
      <c r="D2550" t="s">
        <v>238</v>
      </c>
      <c r="E2550" t="s">
        <v>131</v>
      </c>
      <c r="F2550" s="33">
        <v>45974</v>
      </c>
      <c r="G2550" t="s">
        <v>9953</v>
      </c>
      <c r="H2550" t="s">
        <v>5805</v>
      </c>
      <c r="I2550" t="s">
        <v>5678</v>
      </c>
      <c r="J2550" t="s">
        <v>136</v>
      </c>
      <c r="K2550" t="s">
        <v>5728</v>
      </c>
      <c r="L2550" t="s">
        <v>5729</v>
      </c>
      <c r="M2550" t="s">
        <v>7622</v>
      </c>
    </row>
    <row r="2551" spans="1:13">
      <c r="A2551">
        <v>101128477</v>
      </c>
      <c r="B2551" t="s">
        <v>34</v>
      </c>
      <c r="C2551" t="s">
        <v>7597</v>
      </c>
      <c r="D2551" t="s">
        <v>226</v>
      </c>
      <c r="E2551" t="s">
        <v>226</v>
      </c>
      <c r="F2551" s="33">
        <v>45974</v>
      </c>
      <c r="G2551" t="s">
        <v>9954</v>
      </c>
      <c r="H2551" t="s">
        <v>67</v>
      </c>
      <c r="I2551" t="s">
        <v>5678</v>
      </c>
      <c r="J2551" t="s">
        <v>136</v>
      </c>
      <c r="K2551" t="s">
        <v>5728</v>
      </c>
      <c r="L2551" t="s">
        <v>5729</v>
      </c>
      <c r="M2551" t="s">
        <v>7599</v>
      </c>
    </row>
    <row r="2552" spans="1:13">
      <c r="A2552">
        <v>101116269</v>
      </c>
      <c r="B2552" t="s">
        <v>82</v>
      </c>
      <c r="C2552" t="s">
        <v>9584</v>
      </c>
      <c r="D2552" t="s">
        <v>262</v>
      </c>
      <c r="E2552" t="s">
        <v>262</v>
      </c>
      <c r="F2552" s="33">
        <v>45974</v>
      </c>
      <c r="G2552" t="s">
        <v>9955</v>
      </c>
      <c r="I2552" t="s">
        <v>326</v>
      </c>
      <c r="J2552" t="s">
        <v>192</v>
      </c>
      <c r="K2552" t="s">
        <v>5711</v>
      </c>
      <c r="L2552" t="s">
        <v>5711</v>
      </c>
      <c r="M2552" t="s">
        <v>9586</v>
      </c>
    </row>
    <row r="2553" spans="1:13">
      <c r="A2553">
        <v>101128033</v>
      </c>
      <c r="B2553" t="s">
        <v>127</v>
      </c>
      <c r="C2553" t="s">
        <v>8931</v>
      </c>
      <c r="D2553" t="s">
        <v>131</v>
      </c>
      <c r="E2553" t="s">
        <v>226</v>
      </c>
      <c r="F2553" s="33">
        <v>45974</v>
      </c>
      <c r="G2553" t="s">
        <v>9956</v>
      </c>
      <c r="H2553" t="s">
        <v>67</v>
      </c>
      <c r="I2553" t="s">
        <v>5678</v>
      </c>
      <c r="J2553" t="s">
        <v>136</v>
      </c>
      <c r="K2553" t="s">
        <v>5738</v>
      </c>
      <c r="L2553" t="s">
        <v>5739</v>
      </c>
      <c r="M2553" t="s">
        <v>8933</v>
      </c>
    </row>
    <row r="2554" spans="1:13">
      <c r="A2554">
        <v>101128675</v>
      </c>
      <c r="B2554" t="s">
        <v>177</v>
      </c>
      <c r="C2554" t="s">
        <v>6325</v>
      </c>
      <c r="D2554" t="s">
        <v>86</v>
      </c>
      <c r="E2554" t="s">
        <v>86</v>
      </c>
      <c r="F2554" s="33">
        <v>45974</v>
      </c>
      <c r="G2554" t="s">
        <v>9957</v>
      </c>
      <c r="H2554" t="s">
        <v>5722</v>
      </c>
      <c r="I2554" t="s">
        <v>5678</v>
      </c>
      <c r="J2554" t="s">
        <v>46</v>
      </c>
      <c r="K2554" t="s">
        <v>5778</v>
      </c>
      <c r="L2554" t="s">
        <v>182</v>
      </c>
      <c r="M2554" t="s">
        <v>6327</v>
      </c>
    </row>
    <row r="2555" spans="1:13">
      <c r="A2555">
        <v>101128316</v>
      </c>
      <c r="B2555" t="s">
        <v>5745</v>
      </c>
      <c r="C2555" t="s">
        <v>7161</v>
      </c>
      <c r="D2555" t="s">
        <v>215</v>
      </c>
      <c r="E2555" t="s">
        <v>215</v>
      </c>
      <c r="F2555" s="33">
        <v>45974</v>
      </c>
      <c r="G2555" t="s">
        <v>9958</v>
      </c>
      <c r="H2555" t="s">
        <v>5727</v>
      </c>
      <c r="I2555" t="s">
        <v>5678</v>
      </c>
      <c r="J2555" t="s">
        <v>247</v>
      </c>
      <c r="K2555" t="s">
        <v>5836</v>
      </c>
      <c r="L2555" t="s">
        <v>6126</v>
      </c>
      <c r="M2555" t="s">
        <v>7162</v>
      </c>
    </row>
    <row r="2556" spans="1:13">
      <c r="A2556">
        <v>101080065</v>
      </c>
      <c r="B2556" t="s">
        <v>34</v>
      </c>
      <c r="C2556" t="s">
        <v>8457</v>
      </c>
      <c r="D2556" t="s">
        <v>119</v>
      </c>
      <c r="E2556" t="s">
        <v>119</v>
      </c>
      <c r="F2556" s="33">
        <v>45974</v>
      </c>
      <c r="G2556" t="s">
        <v>9903</v>
      </c>
      <c r="H2556" t="s">
        <v>5737</v>
      </c>
      <c r="I2556" t="s">
        <v>326</v>
      </c>
      <c r="J2556" t="s">
        <v>46</v>
      </c>
      <c r="K2556" t="s">
        <v>5738</v>
      </c>
      <c r="L2556" t="s">
        <v>5739</v>
      </c>
      <c r="M2556" t="s">
        <v>8459</v>
      </c>
    </row>
    <row r="2557" spans="1:13">
      <c r="A2557">
        <v>101082946</v>
      </c>
      <c r="B2557" t="s">
        <v>73</v>
      </c>
      <c r="C2557" t="s">
        <v>7906</v>
      </c>
      <c r="D2557" t="s">
        <v>220</v>
      </c>
      <c r="E2557" t="s">
        <v>220</v>
      </c>
      <c r="F2557" s="33">
        <v>45974</v>
      </c>
      <c r="G2557" t="s">
        <v>9959</v>
      </c>
      <c r="H2557" t="s">
        <v>5737</v>
      </c>
      <c r="I2557" t="s">
        <v>326</v>
      </c>
      <c r="J2557" t="s">
        <v>166</v>
      </c>
      <c r="K2557" t="s">
        <v>5748</v>
      </c>
      <c r="L2557" t="s">
        <v>5773</v>
      </c>
      <c r="M2557" t="s">
        <v>7908</v>
      </c>
    </row>
    <row r="2558" spans="1:13">
      <c r="A2558">
        <v>101128674</v>
      </c>
      <c r="B2558" t="s">
        <v>5745</v>
      </c>
      <c r="C2558" t="s">
        <v>9960</v>
      </c>
      <c r="D2558" t="s">
        <v>131</v>
      </c>
      <c r="E2558" t="s">
        <v>131</v>
      </c>
      <c r="F2558" s="33">
        <v>45974</v>
      </c>
      <c r="G2558" t="s">
        <v>9961</v>
      </c>
      <c r="H2558" t="s">
        <v>5722</v>
      </c>
      <c r="I2558" t="s">
        <v>5678</v>
      </c>
      <c r="J2558" t="s">
        <v>136</v>
      </c>
      <c r="K2558" t="s">
        <v>5748</v>
      </c>
      <c r="L2558" t="s">
        <v>5773</v>
      </c>
      <c r="M2558" t="s">
        <v>9962</v>
      </c>
    </row>
    <row r="2559" spans="1:13">
      <c r="A2559">
        <v>101128436</v>
      </c>
      <c r="B2559" t="s">
        <v>34</v>
      </c>
      <c r="C2559" t="s">
        <v>387</v>
      </c>
      <c r="D2559" t="s">
        <v>238</v>
      </c>
      <c r="E2559" t="s">
        <v>104</v>
      </c>
      <c r="F2559" s="33">
        <v>45974</v>
      </c>
      <c r="G2559" t="s">
        <v>9912</v>
      </c>
      <c r="H2559" t="s">
        <v>5969</v>
      </c>
      <c r="I2559" t="s">
        <v>5678</v>
      </c>
      <c r="J2559" t="s">
        <v>136</v>
      </c>
      <c r="K2559" t="s">
        <v>5728</v>
      </c>
      <c r="L2559" t="s">
        <v>5729</v>
      </c>
      <c r="M2559" t="s">
        <v>6084</v>
      </c>
    </row>
    <row r="2560" spans="1:13">
      <c r="A2560">
        <v>101090928</v>
      </c>
      <c r="B2560" t="s">
        <v>73</v>
      </c>
      <c r="C2560" t="s">
        <v>7906</v>
      </c>
      <c r="D2560" t="s">
        <v>220</v>
      </c>
      <c r="E2560" t="s">
        <v>220</v>
      </c>
      <c r="F2560" s="33">
        <v>45974</v>
      </c>
      <c r="G2560" t="s">
        <v>9963</v>
      </c>
      <c r="H2560" t="s">
        <v>55</v>
      </c>
      <c r="I2560" t="s">
        <v>353</v>
      </c>
      <c r="J2560" t="s">
        <v>166</v>
      </c>
      <c r="K2560" t="s">
        <v>5748</v>
      </c>
      <c r="L2560" t="s">
        <v>5773</v>
      </c>
      <c r="M2560" t="s">
        <v>7908</v>
      </c>
    </row>
    <row r="2561" spans="1:13">
      <c r="A2561">
        <v>101080784</v>
      </c>
      <c r="B2561" t="s">
        <v>34</v>
      </c>
      <c r="C2561" t="s">
        <v>9964</v>
      </c>
      <c r="D2561" t="s">
        <v>119</v>
      </c>
      <c r="E2561" t="s">
        <v>119</v>
      </c>
      <c r="F2561" s="33">
        <v>45974</v>
      </c>
      <c r="G2561" t="s">
        <v>9965</v>
      </c>
      <c r="H2561" t="s">
        <v>5737</v>
      </c>
      <c r="I2561" t="s">
        <v>326</v>
      </c>
      <c r="J2561" t="s">
        <v>46</v>
      </c>
      <c r="K2561" t="s">
        <v>5738</v>
      </c>
      <c r="L2561" t="s">
        <v>5739</v>
      </c>
      <c r="M2561" t="s">
        <v>9966</v>
      </c>
    </row>
    <row r="2562" spans="1:13">
      <c r="A2562">
        <v>101119245</v>
      </c>
      <c r="B2562" t="s">
        <v>9676</v>
      </c>
      <c r="C2562" t="s">
        <v>9677</v>
      </c>
      <c r="D2562" t="s">
        <v>86</v>
      </c>
      <c r="E2562" t="s">
        <v>86</v>
      </c>
      <c r="F2562" s="33">
        <v>45974</v>
      </c>
      <c r="G2562" t="s">
        <v>9967</v>
      </c>
      <c r="H2562" t="s">
        <v>5705</v>
      </c>
      <c r="I2562" t="s">
        <v>326</v>
      </c>
      <c r="J2562" t="s">
        <v>46</v>
      </c>
      <c r="K2562" t="s">
        <v>5700</v>
      </c>
      <c r="L2562" t="s">
        <v>5723</v>
      </c>
      <c r="M2562" t="s">
        <v>9679</v>
      </c>
    </row>
    <row r="2563" spans="1:13">
      <c r="A2563">
        <v>101128389</v>
      </c>
      <c r="B2563" t="s">
        <v>73</v>
      </c>
      <c r="C2563" t="s">
        <v>6989</v>
      </c>
      <c r="D2563" t="s">
        <v>265</v>
      </c>
      <c r="E2563" t="s">
        <v>265</v>
      </c>
      <c r="F2563" s="33">
        <v>45974</v>
      </c>
      <c r="G2563" t="s">
        <v>9968</v>
      </c>
      <c r="H2563" t="s">
        <v>5805</v>
      </c>
      <c r="I2563" t="s">
        <v>5678</v>
      </c>
      <c r="J2563" t="s">
        <v>192</v>
      </c>
      <c r="K2563" t="s">
        <v>5748</v>
      </c>
      <c r="L2563" t="s">
        <v>5773</v>
      </c>
      <c r="M2563" t="s">
        <v>6991</v>
      </c>
    </row>
    <row r="2564" spans="1:13">
      <c r="A2564">
        <v>101128311</v>
      </c>
      <c r="B2564" t="s">
        <v>5899</v>
      </c>
      <c r="C2564" t="s">
        <v>7703</v>
      </c>
      <c r="D2564" t="s">
        <v>131</v>
      </c>
      <c r="E2564" t="s">
        <v>131</v>
      </c>
      <c r="F2564" s="33">
        <v>45974</v>
      </c>
      <c r="G2564" t="s">
        <v>9969</v>
      </c>
      <c r="H2564" t="s">
        <v>5722</v>
      </c>
      <c r="I2564" t="s">
        <v>5678</v>
      </c>
      <c r="J2564" t="s">
        <v>136</v>
      </c>
      <c r="K2564" t="s">
        <v>5700</v>
      </c>
      <c r="L2564" t="s">
        <v>5733</v>
      </c>
      <c r="M2564" t="s">
        <v>7705</v>
      </c>
    </row>
    <row r="2565" spans="1:13">
      <c r="A2565">
        <v>101128177</v>
      </c>
      <c r="B2565" t="s">
        <v>5807</v>
      </c>
      <c r="C2565" t="s">
        <v>8953</v>
      </c>
      <c r="D2565" t="s">
        <v>193</v>
      </c>
      <c r="E2565" t="s">
        <v>265</v>
      </c>
      <c r="F2565" s="33">
        <v>45974</v>
      </c>
      <c r="G2565" t="s">
        <v>9970</v>
      </c>
      <c r="H2565" t="s">
        <v>7686</v>
      </c>
      <c r="I2565" t="s">
        <v>5678</v>
      </c>
      <c r="J2565" t="s">
        <v>192</v>
      </c>
      <c r="K2565" t="s">
        <v>5700</v>
      </c>
      <c r="L2565" t="s">
        <v>5723</v>
      </c>
      <c r="M2565" t="s">
        <v>8955</v>
      </c>
    </row>
    <row r="2566" spans="1:13">
      <c r="A2566">
        <v>101118190</v>
      </c>
      <c r="B2566" t="s">
        <v>5707</v>
      </c>
      <c r="C2566" t="s">
        <v>6668</v>
      </c>
      <c r="D2566" t="s">
        <v>193</v>
      </c>
      <c r="E2566" t="s">
        <v>193</v>
      </c>
      <c r="F2566" s="33">
        <v>45973</v>
      </c>
      <c r="G2566" t="s">
        <v>9971</v>
      </c>
      <c r="H2566" t="s">
        <v>5705</v>
      </c>
      <c r="I2566" t="s">
        <v>326</v>
      </c>
      <c r="J2566" t="s">
        <v>192</v>
      </c>
      <c r="K2566" t="s">
        <v>5711</v>
      </c>
      <c r="L2566" t="s">
        <v>5711</v>
      </c>
      <c r="M2566" t="s">
        <v>6669</v>
      </c>
    </row>
    <row r="2567" spans="1:13">
      <c r="A2567">
        <v>101128118</v>
      </c>
      <c r="B2567" t="s">
        <v>6513</v>
      </c>
      <c r="C2567" t="s">
        <v>9972</v>
      </c>
      <c r="D2567" t="s">
        <v>39</v>
      </c>
      <c r="E2567" t="s">
        <v>39</v>
      </c>
      <c r="F2567" s="33">
        <v>45973</v>
      </c>
      <c r="G2567" t="s">
        <v>9973</v>
      </c>
      <c r="H2567" t="s">
        <v>67</v>
      </c>
      <c r="I2567" t="s">
        <v>5970</v>
      </c>
      <c r="J2567" t="s">
        <v>46</v>
      </c>
      <c r="K2567" t="s">
        <v>5748</v>
      </c>
      <c r="L2567" t="s">
        <v>5773</v>
      </c>
      <c r="M2567" t="s">
        <v>9974</v>
      </c>
    </row>
    <row r="2568" spans="1:13">
      <c r="A2568">
        <v>101084830</v>
      </c>
      <c r="B2568" t="s">
        <v>5745</v>
      </c>
      <c r="C2568" t="s">
        <v>9975</v>
      </c>
      <c r="D2568" t="s">
        <v>221</v>
      </c>
      <c r="E2568" t="s">
        <v>221</v>
      </c>
      <c r="F2568" s="33">
        <v>45973</v>
      </c>
      <c r="G2568" t="s">
        <v>9976</v>
      </c>
      <c r="H2568" t="s">
        <v>5737</v>
      </c>
      <c r="I2568" t="s">
        <v>326</v>
      </c>
      <c r="J2568" t="s">
        <v>247</v>
      </c>
      <c r="K2568" t="s">
        <v>5748</v>
      </c>
      <c r="L2568" t="s">
        <v>5773</v>
      </c>
      <c r="M2568" t="s">
        <v>9977</v>
      </c>
    </row>
    <row r="2569" spans="1:13">
      <c r="A2569">
        <v>101121860</v>
      </c>
      <c r="B2569" t="s">
        <v>5719</v>
      </c>
      <c r="C2569" t="s">
        <v>5720</v>
      </c>
      <c r="D2569" t="s">
        <v>265</v>
      </c>
      <c r="E2569" t="s">
        <v>265</v>
      </c>
      <c r="F2569" s="33">
        <v>45973</v>
      </c>
      <c r="G2569" t="s">
        <v>9978</v>
      </c>
      <c r="H2569" t="s">
        <v>5705</v>
      </c>
      <c r="I2569" t="s">
        <v>326</v>
      </c>
      <c r="J2569" t="s">
        <v>192</v>
      </c>
      <c r="K2569" t="s">
        <v>5700</v>
      </c>
      <c r="L2569" t="s">
        <v>5723</v>
      </c>
      <c r="M2569" t="s">
        <v>5724</v>
      </c>
    </row>
    <row r="2570" spans="1:13">
      <c r="A2570">
        <v>101127222</v>
      </c>
      <c r="B2570" t="s">
        <v>195</v>
      </c>
      <c r="C2570" t="s">
        <v>6526</v>
      </c>
      <c r="D2570" t="s">
        <v>215</v>
      </c>
      <c r="E2570" t="s">
        <v>215</v>
      </c>
      <c r="F2570" s="33">
        <v>45973</v>
      </c>
      <c r="G2570" t="s">
        <v>9979</v>
      </c>
      <c r="H2570" t="s">
        <v>5757</v>
      </c>
      <c r="I2570" t="s">
        <v>5678</v>
      </c>
      <c r="J2570" t="s">
        <v>247</v>
      </c>
      <c r="K2570" t="s">
        <v>5700</v>
      </c>
      <c r="L2570" t="s">
        <v>5733</v>
      </c>
      <c r="M2570" t="s">
        <v>6528</v>
      </c>
    </row>
    <row r="2571" spans="1:13">
      <c r="A2571">
        <v>101127800</v>
      </c>
      <c r="B2571" t="s">
        <v>6007</v>
      </c>
      <c r="C2571" t="s">
        <v>9980</v>
      </c>
      <c r="D2571" t="s">
        <v>219</v>
      </c>
      <c r="E2571" t="s">
        <v>219</v>
      </c>
      <c r="F2571" s="33">
        <v>45973</v>
      </c>
      <c r="G2571" t="s">
        <v>9981</v>
      </c>
      <c r="H2571" t="s">
        <v>5912</v>
      </c>
      <c r="I2571" t="s">
        <v>5678</v>
      </c>
      <c r="J2571" t="s">
        <v>241</v>
      </c>
      <c r="K2571" t="s">
        <v>5728</v>
      </c>
      <c r="L2571" t="s">
        <v>5753</v>
      </c>
      <c r="M2571" t="s">
        <v>9982</v>
      </c>
    </row>
    <row r="2572" spans="1:13">
      <c r="A2572">
        <v>101084871</v>
      </c>
      <c r="B2572" t="s">
        <v>5745</v>
      </c>
      <c r="C2572" t="s">
        <v>5840</v>
      </c>
      <c r="D2572" t="s">
        <v>221</v>
      </c>
      <c r="E2572" t="s">
        <v>221</v>
      </c>
      <c r="F2572" s="33">
        <v>45973</v>
      </c>
      <c r="G2572" t="s">
        <v>9976</v>
      </c>
      <c r="H2572" t="s">
        <v>5737</v>
      </c>
      <c r="I2572" t="s">
        <v>326</v>
      </c>
      <c r="J2572" t="s">
        <v>247</v>
      </c>
      <c r="K2572" t="s">
        <v>5836</v>
      </c>
      <c r="L2572" t="s">
        <v>5837</v>
      </c>
      <c r="M2572" t="s">
        <v>5842</v>
      </c>
    </row>
    <row r="2573" spans="1:13">
      <c r="A2573">
        <v>101127766</v>
      </c>
      <c r="B2573" t="s">
        <v>5998</v>
      </c>
      <c r="C2573" t="s">
        <v>6907</v>
      </c>
      <c r="D2573" t="s">
        <v>104</v>
      </c>
      <c r="E2573" t="s">
        <v>104</v>
      </c>
      <c r="F2573" s="33">
        <v>45973</v>
      </c>
      <c r="G2573" t="s">
        <v>9983</v>
      </c>
      <c r="H2573" t="s">
        <v>173</v>
      </c>
      <c r="I2573" t="s">
        <v>5678</v>
      </c>
      <c r="J2573" t="s">
        <v>70</v>
      </c>
      <c r="K2573" t="s">
        <v>5711</v>
      </c>
      <c r="L2573" t="s">
        <v>5711</v>
      </c>
      <c r="M2573" t="s">
        <v>6908</v>
      </c>
    </row>
    <row r="2574" spans="1:13">
      <c r="A2574">
        <v>101116884</v>
      </c>
      <c r="B2574" t="s">
        <v>5862</v>
      </c>
      <c r="C2574" t="s">
        <v>9984</v>
      </c>
      <c r="D2574" t="s">
        <v>193</v>
      </c>
      <c r="E2574" t="s">
        <v>193</v>
      </c>
      <c r="F2574" s="33">
        <v>45973</v>
      </c>
      <c r="G2574" t="s">
        <v>9971</v>
      </c>
      <c r="H2574" t="s">
        <v>5705</v>
      </c>
      <c r="I2574" t="s">
        <v>326</v>
      </c>
      <c r="J2574" t="s">
        <v>192</v>
      </c>
      <c r="K2574" t="s">
        <v>5700</v>
      </c>
      <c r="L2574" t="s">
        <v>5701</v>
      </c>
      <c r="M2574" t="s">
        <v>9985</v>
      </c>
    </row>
    <row r="2575" spans="1:13">
      <c r="A2575">
        <v>101127753</v>
      </c>
      <c r="B2575" t="s">
        <v>6007</v>
      </c>
      <c r="C2575" t="s">
        <v>7732</v>
      </c>
      <c r="D2575" t="s">
        <v>39</v>
      </c>
      <c r="E2575" t="s">
        <v>39</v>
      </c>
      <c r="F2575" s="33">
        <v>45973</v>
      </c>
      <c r="G2575" t="s">
        <v>9986</v>
      </c>
      <c r="H2575" t="s">
        <v>6404</v>
      </c>
      <c r="I2575" t="s">
        <v>5678</v>
      </c>
      <c r="J2575" t="s">
        <v>46</v>
      </c>
      <c r="K2575" t="s">
        <v>5728</v>
      </c>
      <c r="L2575" t="s">
        <v>5753</v>
      </c>
      <c r="M2575" t="s">
        <v>7734</v>
      </c>
    </row>
    <row r="2576" spans="1:13">
      <c r="A2576">
        <v>101121858</v>
      </c>
      <c r="B2576" t="s">
        <v>5719</v>
      </c>
      <c r="C2576" t="s">
        <v>9425</v>
      </c>
      <c r="D2576" t="s">
        <v>265</v>
      </c>
      <c r="E2576" t="s">
        <v>265</v>
      </c>
      <c r="F2576" s="33">
        <v>45973</v>
      </c>
      <c r="G2576" t="s">
        <v>9978</v>
      </c>
      <c r="H2576" t="s">
        <v>5705</v>
      </c>
      <c r="I2576" t="s">
        <v>326</v>
      </c>
      <c r="J2576" t="s">
        <v>192</v>
      </c>
      <c r="K2576" t="s">
        <v>5700</v>
      </c>
      <c r="L2576" t="s">
        <v>5701</v>
      </c>
      <c r="M2576" t="s">
        <v>9427</v>
      </c>
    </row>
    <row r="2577" spans="1:13">
      <c r="A2577">
        <v>101116336</v>
      </c>
      <c r="B2577" t="s">
        <v>204</v>
      </c>
      <c r="C2577" t="s">
        <v>7933</v>
      </c>
      <c r="D2577" t="s">
        <v>265</v>
      </c>
      <c r="E2577" t="s">
        <v>265</v>
      </c>
      <c r="F2577" s="33">
        <v>45973</v>
      </c>
      <c r="G2577" t="s">
        <v>9978</v>
      </c>
      <c r="H2577" t="s">
        <v>5705</v>
      </c>
      <c r="I2577" t="s">
        <v>326</v>
      </c>
      <c r="J2577" t="s">
        <v>192</v>
      </c>
      <c r="K2577" t="s">
        <v>5700</v>
      </c>
      <c r="L2577" t="s">
        <v>5701</v>
      </c>
      <c r="M2577" t="s">
        <v>7935</v>
      </c>
    </row>
    <row r="2578" spans="1:13">
      <c r="A2578">
        <v>101128036</v>
      </c>
      <c r="B2578" t="s">
        <v>34</v>
      </c>
      <c r="C2578" t="s">
        <v>6657</v>
      </c>
      <c r="D2578" t="s">
        <v>99</v>
      </c>
      <c r="E2578" t="s">
        <v>119</v>
      </c>
      <c r="F2578" s="33">
        <v>45973</v>
      </c>
      <c r="G2578" t="s">
        <v>9987</v>
      </c>
      <c r="H2578" t="s">
        <v>5805</v>
      </c>
      <c r="I2578" t="s">
        <v>5678</v>
      </c>
      <c r="J2578" t="s">
        <v>46</v>
      </c>
      <c r="K2578" t="s">
        <v>5728</v>
      </c>
      <c r="L2578" t="s">
        <v>5729</v>
      </c>
      <c r="M2578" t="s">
        <v>6658</v>
      </c>
    </row>
    <row r="2579" spans="1:13">
      <c r="A2579">
        <v>101127737</v>
      </c>
      <c r="B2579" t="s">
        <v>34</v>
      </c>
      <c r="C2579" t="s">
        <v>7769</v>
      </c>
      <c r="D2579" t="s">
        <v>238</v>
      </c>
      <c r="E2579" t="s">
        <v>131</v>
      </c>
      <c r="F2579" s="33">
        <v>45973</v>
      </c>
      <c r="G2579" t="s">
        <v>9988</v>
      </c>
      <c r="H2579" t="s">
        <v>67</v>
      </c>
      <c r="I2579" t="s">
        <v>5678</v>
      </c>
      <c r="J2579" t="s">
        <v>136</v>
      </c>
      <c r="K2579" t="s">
        <v>5728</v>
      </c>
      <c r="L2579" t="s">
        <v>5729</v>
      </c>
      <c r="M2579" t="s">
        <v>7771</v>
      </c>
    </row>
    <row r="2580" spans="1:13">
      <c r="A2580">
        <v>101128072</v>
      </c>
      <c r="B2580" t="s">
        <v>73</v>
      </c>
      <c r="C2580" t="s">
        <v>8984</v>
      </c>
      <c r="D2580" t="s">
        <v>64</v>
      </c>
      <c r="E2580" t="s">
        <v>64</v>
      </c>
      <c r="F2580" s="33">
        <v>45973</v>
      </c>
      <c r="G2580" t="s">
        <v>9989</v>
      </c>
      <c r="H2580" t="s">
        <v>67</v>
      </c>
      <c r="I2580" t="s">
        <v>5678</v>
      </c>
      <c r="J2580" t="s">
        <v>70</v>
      </c>
      <c r="K2580" t="s">
        <v>5728</v>
      </c>
      <c r="L2580" t="s">
        <v>5729</v>
      </c>
      <c r="M2580" t="s">
        <v>8986</v>
      </c>
    </row>
    <row r="2581" spans="1:13">
      <c r="A2581">
        <v>101127844</v>
      </c>
      <c r="B2581" t="s">
        <v>5899</v>
      </c>
      <c r="C2581" t="s">
        <v>6200</v>
      </c>
      <c r="D2581" t="s">
        <v>131</v>
      </c>
      <c r="E2581" t="s">
        <v>226</v>
      </c>
      <c r="F2581" s="33">
        <v>45973</v>
      </c>
      <c r="G2581" t="s">
        <v>9990</v>
      </c>
      <c r="H2581" t="s">
        <v>5757</v>
      </c>
      <c r="I2581" t="s">
        <v>5678</v>
      </c>
      <c r="J2581" t="s">
        <v>136</v>
      </c>
      <c r="K2581" t="s">
        <v>5700</v>
      </c>
      <c r="L2581" t="s">
        <v>5733</v>
      </c>
      <c r="M2581" t="s">
        <v>6202</v>
      </c>
    </row>
    <row r="2582" spans="1:13">
      <c r="A2582">
        <v>101128138</v>
      </c>
      <c r="B2582" t="s">
        <v>127</v>
      </c>
      <c r="C2582" t="s">
        <v>9991</v>
      </c>
      <c r="D2582" t="s">
        <v>262</v>
      </c>
      <c r="E2582" t="s">
        <v>262</v>
      </c>
      <c r="F2582" s="33">
        <v>45973</v>
      </c>
      <c r="G2582" t="s">
        <v>9992</v>
      </c>
      <c r="H2582" t="s">
        <v>5722</v>
      </c>
      <c r="I2582" t="s">
        <v>353</v>
      </c>
      <c r="J2582" t="s">
        <v>192</v>
      </c>
      <c r="K2582" t="s">
        <v>5748</v>
      </c>
      <c r="L2582" t="s">
        <v>5773</v>
      </c>
      <c r="M2582" t="s">
        <v>9993</v>
      </c>
    </row>
    <row r="2583" spans="1:13">
      <c r="A2583">
        <v>101128297</v>
      </c>
      <c r="B2583" t="s">
        <v>34</v>
      </c>
      <c r="C2583" t="s">
        <v>6925</v>
      </c>
      <c r="D2583" t="s">
        <v>39</v>
      </c>
      <c r="E2583" t="s">
        <v>119</v>
      </c>
      <c r="F2583" s="33">
        <v>45973</v>
      </c>
      <c r="G2583" t="s">
        <v>9994</v>
      </c>
      <c r="H2583" t="s">
        <v>67</v>
      </c>
      <c r="I2583" t="s">
        <v>5678</v>
      </c>
      <c r="J2583" t="s">
        <v>46</v>
      </c>
      <c r="K2583" t="s">
        <v>5738</v>
      </c>
      <c r="L2583" t="s">
        <v>5739</v>
      </c>
      <c r="M2583" t="s">
        <v>6927</v>
      </c>
    </row>
    <row r="2584" spans="1:13">
      <c r="A2584">
        <v>101128117</v>
      </c>
      <c r="B2584" t="s">
        <v>109</v>
      </c>
      <c r="C2584" t="s">
        <v>9995</v>
      </c>
      <c r="D2584" t="s">
        <v>219</v>
      </c>
      <c r="E2584" t="s">
        <v>219</v>
      </c>
      <c r="F2584" s="33">
        <v>45973</v>
      </c>
      <c r="G2584" t="s">
        <v>9996</v>
      </c>
      <c r="H2584" t="s">
        <v>5727</v>
      </c>
      <c r="I2584" t="s">
        <v>5678</v>
      </c>
      <c r="J2584" t="s">
        <v>241</v>
      </c>
      <c r="K2584" t="s">
        <v>5748</v>
      </c>
      <c r="L2584" t="s">
        <v>6045</v>
      </c>
      <c r="M2584" t="s">
        <v>9997</v>
      </c>
    </row>
    <row r="2585" spans="1:13">
      <c r="A2585">
        <v>101109744</v>
      </c>
      <c r="B2585" t="s">
        <v>73</v>
      </c>
      <c r="C2585" t="s">
        <v>9998</v>
      </c>
      <c r="D2585" t="s">
        <v>215</v>
      </c>
      <c r="E2585" t="s">
        <v>215</v>
      </c>
      <c r="F2585" s="33">
        <v>45973</v>
      </c>
      <c r="G2585" t="s">
        <v>9999</v>
      </c>
      <c r="H2585" t="s">
        <v>6220</v>
      </c>
      <c r="I2585" t="s">
        <v>5678</v>
      </c>
      <c r="J2585" t="s">
        <v>247</v>
      </c>
      <c r="K2585" t="s">
        <v>5728</v>
      </c>
      <c r="L2585" t="s">
        <v>5729</v>
      </c>
      <c r="M2585" t="s">
        <v>10000</v>
      </c>
    </row>
    <row r="2586" spans="1:13">
      <c r="A2586">
        <v>101128072</v>
      </c>
      <c r="B2586" t="s">
        <v>73</v>
      </c>
      <c r="C2586" t="s">
        <v>8984</v>
      </c>
      <c r="D2586" t="s">
        <v>64</v>
      </c>
      <c r="E2586" t="s">
        <v>64</v>
      </c>
      <c r="F2586" s="33">
        <v>45973</v>
      </c>
      <c r="G2586" t="s">
        <v>10001</v>
      </c>
      <c r="H2586" t="s">
        <v>67</v>
      </c>
      <c r="I2586" t="s">
        <v>5678</v>
      </c>
      <c r="J2586" t="s">
        <v>70</v>
      </c>
      <c r="K2586" t="s">
        <v>5728</v>
      </c>
      <c r="L2586" t="s">
        <v>5729</v>
      </c>
      <c r="M2586" t="s">
        <v>8986</v>
      </c>
    </row>
    <row r="2587" spans="1:13">
      <c r="A2587">
        <v>101128154</v>
      </c>
      <c r="B2587" t="s">
        <v>34</v>
      </c>
      <c r="C2587" t="s">
        <v>7961</v>
      </c>
      <c r="D2587" t="s">
        <v>131</v>
      </c>
      <c r="E2587" t="s">
        <v>104</v>
      </c>
      <c r="F2587" s="33">
        <v>45973</v>
      </c>
      <c r="G2587" t="s">
        <v>10002</v>
      </c>
      <c r="H2587" t="s">
        <v>5727</v>
      </c>
      <c r="I2587" t="s">
        <v>5678</v>
      </c>
      <c r="J2587" t="s">
        <v>136</v>
      </c>
      <c r="K2587" t="s">
        <v>5728</v>
      </c>
      <c r="L2587" t="s">
        <v>5729</v>
      </c>
      <c r="M2587" t="s">
        <v>7963</v>
      </c>
    </row>
    <row r="2588" spans="1:13">
      <c r="A2588">
        <v>101116382</v>
      </c>
      <c r="B2588" t="s">
        <v>204</v>
      </c>
      <c r="C2588" t="s">
        <v>6182</v>
      </c>
      <c r="D2588" t="s">
        <v>220</v>
      </c>
      <c r="E2588" t="s">
        <v>220</v>
      </c>
      <c r="F2588" s="33">
        <v>45973</v>
      </c>
      <c r="G2588" t="s">
        <v>10003</v>
      </c>
      <c r="H2588" t="s">
        <v>5705</v>
      </c>
      <c r="I2588" t="s">
        <v>326</v>
      </c>
      <c r="J2588" t="s">
        <v>166</v>
      </c>
      <c r="K2588" t="s">
        <v>5711</v>
      </c>
      <c r="L2588" t="s">
        <v>5711</v>
      </c>
      <c r="M2588" t="s">
        <v>6184</v>
      </c>
    </row>
    <row r="2589" spans="1:13">
      <c r="A2589">
        <v>101128109</v>
      </c>
      <c r="B2589" t="s">
        <v>73</v>
      </c>
      <c r="C2589" t="s">
        <v>10004</v>
      </c>
      <c r="D2589" t="s">
        <v>265</v>
      </c>
      <c r="E2589" t="s">
        <v>265</v>
      </c>
      <c r="F2589" s="33">
        <v>45973</v>
      </c>
      <c r="G2589" t="s">
        <v>10005</v>
      </c>
      <c r="H2589" t="s">
        <v>67</v>
      </c>
      <c r="I2589" t="s">
        <v>5678</v>
      </c>
      <c r="J2589" t="s">
        <v>192</v>
      </c>
      <c r="K2589" t="s">
        <v>5748</v>
      </c>
      <c r="L2589" t="s">
        <v>5773</v>
      </c>
      <c r="M2589" t="s">
        <v>10006</v>
      </c>
    </row>
    <row r="2590" spans="1:13">
      <c r="A2590">
        <v>101128037</v>
      </c>
      <c r="B2590" t="s">
        <v>109</v>
      </c>
      <c r="C2590" t="s">
        <v>8713</v>
      </c>
      <c r="D2590" t="s">
        <v>218</v>
      </c>
      <c r="E2590" t="s">
        <v>218</v>
      </c>
      <c r="F2590" s="33">
        <v>45973</v>
      </c>
      <c r="G2590" t="s">
        <v>10007</v>
      </c>
      <c r="H2590" t="s">
        <v>55</v>
      </c>
      <c r="I2590" t="s">
        <v>5678</v>
      </c>
      <c r="J2590" t="s">
        <v>241</v>
      </c>
      <c r="K2590" t="s">
        <v>5748</v>
      </c>
      <c r="L2590" t="s">
        <v>6045</v>
      </c>
      <c r="M2590" t="s">
        <v>8715</v>
      </c>
    </row>
    <row r="2591" spans="1:13">
      <c r="A2591">
        <v>101127654</v>
      </c>
      <c r="B2591" t="s">
        <v>34</v>
      </c>
      <c r="C2591" t="s">
        <v>7357</v>
      </c>
      <c r="D2591" t="s">
        <v>153</v>
      </c>
      <c r="E2591" t="s">
        <v>153</v>
      </c>
      <c r="F2591" s="33">
        <v>45973</v>
      </c>
      <c r="G2591" t="s">
        <v>10008</v>
      </c>
      <c r="H2591" t="s">
        <v>5727</v>
      </c>
      <c r="I2591" t="s">
        <v>5678</v>
      </c>
      <c r="J2591" t="s">
        <v>70</v>
      </c>
      <c r="K2591" t="s">
        <v>5728</v>
      </c>
      <c r="L2591" t="s">
        <v>5729</v>
      </c>
      <c r="M2591" t="s">
        <v>7359</v>
      </c>
    </row>
    <row r="2592" spans="1:13">
      <c r="A2592">
        <v>101128012</v>
      </c>
      <c r="B2592" t="s">
        <v>34</v>
      </c>
      <c r="C2592" t="s">
        <v>9880</v>
      </c>
      <c r="D2592" t="s">
        <v>238</v>
      </c>
      <c r="E2592" t="s">
        <v>131</v>
      </c>
      <c r="F2592" s="33">
        <v>45973</v>
      </c>
      <c r="G2592" t="s">
        <v>10009</v>
      </c>
      <c r="H2592" t="s">
        <v>67</v>
      </c>
      <c r="I2592" t="s">
        <v>5678</v>
      </c>
      <c r="J2592" t="s">
        <v>136</v>
      </c>
      <c r="K2592" t="s">
        <v>5738</v>
      </c>
      <c r="L2592" t="s">
        <v>5739</v>
      </c>
      <c r="M2592" t="s">
        <v>9882</v>
      </c>
    </row>
    <row r="2593" spans="1:13">
      <c r="A2593">
        <v>101084817</v>
      </c>
      <c r="B2593" t="s">
        <v>5745</v>
      </c>
      <c r="C2593" t="s">
        <v>10010</v>
      </c>
      <c r="D2593" t="s">
        <v>221</v>
      </c>
      <c r="E2593" t="s">
        <v>221</v>
      </c>
      <c r="F2593" s="33">
        <v>45972</v>
      </c>
      <c r="G2593" t="s">
        <v>10011</v>
      </c>
      <c r="H2593" t="s">
        <v>5737</v>
      </c>
      <c r="I2593" t="s">
        <v>326</v>
      </c>
      <c r="J2593" t="s">
        <v>247</v>
      </c>
      <c r="K2593" t="s">
        <v>5748</v>
      </c>
      <c r="L2593" t="s">
        <v>5773</v>
      </c>
      <c r="M2593" t="s">
        <v>10012</v>
      </c>
    </row>
    <row r="2594" spans="1:13">
      <c r="A2594">
        <v>101127665</v>
      </c>
      <c r="B2594" t="s">
        <v>109</v>
      </c>
      <c r="C2594" t="s">
        <v>8159</v>
      </c>
      <c r="D2594" t="s">
        <v>39</v>
      </c>
      <c r="E2594" t="s">
        <v>119</v>
      </c>
      <c r="F2594" s="33">
        <v>45972</v>
      </c>
      <c r="G2594" t="s">
        <v>10013</v>
      </c>
      <c r="H2594" t="s">
        <v>5727</v>
      </c>
      <c r="I2594" t="s">
        <v>5678</v>
      </c>
      <c r="J2594" t="s">
        <v>46</v>
      </c>
      <c r="K2594" t="s">
        <v>5748</v>
      </c>
      <c r="L2594" t="s">
        <v>6045</v>
      </c>
      <c r="M2594" t="s">
        <v>8161</v>
      </c>
    </row>
    <row r="2595" spans="1:13">
      <c r="A2595">
        <v>101127592</v>
      </c>
      <c r="B2595" t="s">
        <v>204</v>
      </c>
      <c r="C2595" t="s">
        <v>10014</v>
      </c>
      <c r="D2595" t="s">
        <v>221</v>
      </c>
      <c r="E2595" t="s">
        <v>221</v>
      </c>
      <c r="F2595" s="33">
        <v>45972</v>
      </c>
      <c r="G2595" t="s">
        <v>10015</v>
      </c>
      <c r="H2595" t="s">
        <v>5794</v>
      </c>
      <c r="I2595" t="s">
        <v>5678</v>
      </c>
      <c r="J2595" t="s">
        <v>247</v>
      </c>
      <c r="K2595" t="s">
        <v>5700</v>
      </c>
      <c r="L2595" t="s">
        <v>5701</v>
      </c>
      <c r="M2595" t="s">
        <v>10016</v>
      </c>
    </row>
    <row r="2596" spans="1:13">
      <c r="A2596">
        <v>101127766</v>
      </c>
      <c r="B2596" t="s">
        <v>5998</v>
      </c>
      <c r="C2596" t="s">
        <v>10017</v>
      </c>
      <c r="D2596" t="s">
        <v>104</v>
      </c>
      <c r="E2596" t="s">
        <v>104</v>
      </c>
      <c r="F2596" s="33">
        <v>45972</v>
      </c>
      <c r="G2596" t="s">
        <v>10018</v>
      </c>
      <c r="H2596" t="s">
        <v>173</v>
      </c>
      <c r="I2596" t="s">
        <v>5678</v>
      </c>
      <c r="J2596" t="s">
        <v>70</v>
      </c>
      <c r="K2596" t="s">
        <v>5711</v>
      </c>
      <c r="L2596" t="s">
        <v>5711</v>
      </c>
      <c r="M2596" t="s">
        <v>10019</v>
      </c>
    </row>
    <row r="2597" spans="1:13">
      <c r="A2597">
        <v>101127654</v>
      </c>
      <c r="B2597" t="s">
        <v>34</v>
      </c>
      <c r="C2597" t="s">
        <v>7357</v>
      </c>
      <c r="D2597" t="s">
        <v>153</v>
      </c>
      <c r="E2597" t="s">
        <v>153</v>
      </c>
      <c r="F2597" s="33">
        <v>45972</v>
      </c>
      <c r="G2597" t="s">
        <v>10020</v>
      </c>
      <c r="H2597" t="s">
        <v>5727</v>
      </c>
      <c r="I2597" t="s">
        <v>5678</v>
      </c>
      <c r="J2597" t="s">
        <v>70</v>
      </c>
      <c r="K2597" t="s">
        <v>5728</v>
      </c>
      <c r="L2597" t="s">
        <v>5729</v>
      </c>
      <c r="M2597" t="s">
        <v>7359</v>
      </c>
    </row>
    <row r="2598" spans="1:13">
      <c r="A2598">
        <v>101116428</v>
      </c>
      <c r="B2598" t="s">
        <v>204</v>
      </c>
      <c r="C2598" t="s">
        <v>6724</v>
      </c>
      <c r="D2598" t="s">
        <v>265</v>
      </c>
      <c r="E2598" t="s">
        <v>265</v>
      </c>
      <c r="F2598" s="33">
        <v>45972</v>
      </c>
      <c r="G2598" t="s">
        <v>10021</v>
      </c>
      <c r="H2598" t="s">
        <v>5705</v>
      </c>
      <c r="I2598" t="s">
        <v>326</v>
      </c>
      <c r="J2598" t="s">
        <v>192</v>
      </c>
      <c r="K2598" t="s">
        <v>5700</v>
      </c>
      <c r="L2598" t="s">
        <v>5723</v>
      </c>
      <c r="M2598" t="s">
        <v>6726</v>
      </c>
    </row>
    <row r="2599" spans="1:13">
      <c r="A2599">
        <v>101127668</v>
      </c>
      <c r="B2599" t="s">
        <v>127</v>
      </c>
      <c r="C2599" t="s">
        <v>6432</v>
      </c>
      <c r="D2599" t="s">
        <v>104</v>
      </c>
      <c r="E2599" t="s">
        <v>104</v>
      </c>
      <c r="F2599" s="33">
        <v>45972</v>
      </c>
      <c r="G2599" t="s">
        <v>10018</v>
      </c>
      <c r="H2599" t="s">
        <v>5727</v>
      </c>
      <c r="I2599" t="s">
        <v>5678</v>
      </c>
      <c r="J2599" t="s">
        <v>70</v>
      </c>
      <c r="K2599" t="s">
        <v>5748</v>
      </c>
      <c r="L2599" t="s">
        <v>5749</v>
      </c>
      <c r="M2599" t="s">
        <v>6434</v>
      </c>
    </row>
    <row r="2600" spans="1:13">
      <c r="A2600">
        <v>101116368</v>
      </c>
      <c r="B2600" t="s">
        <v>204</v>
      </c>
      <c r="C2600" t="s">
        <v>10022</v>
      </c>
      <c r="D2600" t="s">
        <v>265</v>
      </c>
      <c r="E2600" t="s">
        <v>265</v>
      </c>
      <c r="F2600" s="33">
        <v>45972</v>
      </c>
      <c r="G2600" t="s">
        <v>10023</v>
      </c>
      <c r="H2600" t="s">
        <v>5705</v>
      </c>
      <c r="I2600" t="s">
        <v>326</v>
      </c>
      <c r="J2600" t="s">
        <v>192</v>
      </c>
      <c r="K2600" t="s">
        <v>5700</v>
      </c>
      <c r="L2600" t="s">
        <v>5701</v>
      </c>
      <c r="M2600" t="s">
        <v>10024</v>
      </c>
    </row>
    <row r="2601" spans="1:13">
      <c r="A2601">
        <v>101116360</v>
      </c>
      <c r="B2601" t="s">
        <v>204</v>
      </c>
      <c r="C2601" t="s">
        <v>10025</v>
      </c>
      <c r="D2601" t="s">
        <v>220</v>
      </c>
      <c r="E2601" t="s">
        <v>220</v>
      </c>
      <c r="F2601" s="33">
        <v>45972</v>
      </c>
      <c r="G2601" t="s">
        <v>10026</v>
      </c>
      <c r="H2601" t="s">
        <v>5705</v>
      </c>
      <c r="I2601" t="s">
        <v>326</v>
      </c>
      <c r="J2601" t="s">
        <v>166</v>
      </c>
      <c r="K2601" t="s">
        <v>5711</v>
      </c>
      <c r="L2601" t="s">
        <v>5711</v>
      </c>
      <c r="M2601" t="s">
        <v>10027</v>
      </c>
    </row>
    <row r="2602" spans="1:13">
      <c r="A2602">
        <v>101127158</v>
      </c>
      <c r="B2602" t="s">
        <v>34</v>
      </c>
      <c r="C2602" t="s">
        <v>6145</v>
      </c>
      <c r="D2602" t="s">
        <v>39</v>
      </c>
      <c r="E2602" t="s">
        <v>39</v>
      </c>
      <c r="F2602" s="33">
        <v>45972</v>
      </c>
      <c r="G2602" t="s">
        <v>10028</v>
      </c>
      <c r="H2602" t="s">
        <v>5727</v>
      </c>
      <c r="I2602" t="s">
        <v>5678</v>
      </c>
      <c r="J2602" t="s">
        <v>46</v>
      </c>
      <c r="K2602" t="s">
        <v>5728</v>
      </c>
      <c r="L2602" t="s">
        <v>5729</v>
      </c>
      <c r="M2602" t="s">
        <v>6147</v>
      </c>
    </row>
    <row r="2603" spans="1:13">
      <c r="A2603">
        <v>101127627</v>
      </c>
      <c r="B2603" t="s">
        <v>73</v>
      </c>
      <c r="C2603" t="s">
        <v>8534</v>
      </c>
      <c r="D2603" t="s">
        <v>265</v>
      </c>
      <c r="E2603" t="s">
        <v>265</v>
      </c>
      <c r="F2603" s="33">
        <v>45972</v>
      </c>
      <c r="G2603" t="s">
        <v>10029</v>
      </c>
      <c r="H2603" t="s">
        <v>5912</v>
      </c>
      <c r="I2603" t="s">
        <v>5678</v>
      </c>
      <c r="J2603" t="s">
        <v>192</v>
      </c>
      <c r="K2603" t="s">
        <v>5748</v>
      </c>
      <c r="L2603" t="s">
        <v>5773</v>
      </c>
      <c r="M2603" t="s">
        <v>8536</v>
      </c>
    </row>
    <row r="2604" spans="1:13">
      <c r="A2604">
        <v>101116299</v>
      </c>
      <c r="B2604" t="s">
        <v>82</v>
      </c>
      <c r="C2604" t="s">
        <v>10030</v>
      </c>
      <c r="D2604" t="s">
        <v>193</v>
      </c>
      <c r="E2604" t="s">
        <v>193</v>
      </c>
      <c r="F2604" s="33">
        <v>45972</v>
      </c>
      <c r="G2604" t="s">
        <v>10031</v>
      </c>
      <c r="H2604" t="s">
        <v>5705</v>
      </c>
      <c r="I2604" t="s">
        <v>326</v>
      </c>
      <c r="J2604" t="s">
        <v>192</v>
      </c>
      <c r="K2604" t="s">
        <v>5700</v>
      </c>
      <c r="L2604" t="s">
        <v>5723</v>
      </c>
      <c r="M2604" t="s">
        <v>10032</v>
      </c>
    </row>
    <row r="2605" spans="1:13">
      <c r="A2605">
        <v>101116217</v>
      </c>
      <c r="B2605" t="s">
        <v>82</v>
      </c>
      <c r="C2605" t="s">
        <v>10033</v>
      </c>
      <c r="D2605" t="s">
        <v>86</v>
      </c>
      <c r="E2605" t="s">
        <v>86</v>
      </c>
      <c r="F2605" s="33">
        <v>45972</v>
      </c>
      <c r="G2605" t="s">
        <v>10034</v>
      </c>
      <c r="H2605" t="s">
        <v>5705</v>
      </c>
      <c r="I2605" t="s">
        <v>326</v>
      </c>
      <c r="J2605" t="s">
        <v>46</v>
      </c>
      <c r="K2605" t="s">
        <v>5711</v>
      </c>
      <c r="L2605" t="s">
        <v>5711</v>
      </c>
      <c r="M2605" t="s">
        <v>10035</v>
      </c>
    </row>
    <row r="2606" spans="1:13">
      <c r="A2606">
        <v>101127520</v>
      </c>
      <c r="B2606" t="s">
        <v>6270</v>
      </c>
      <c r="C2606" t="s">
        <v>10036</v>
      </c>
      <c r="D2606" t="s">
        <v>99</v>
      </c>
      <c r="E2606" t="s">
        <v>39</v>
      </c>
      <c r="F2606" s="33">
        <v>45972</v>
      </c>
      <c r="G2606" t="s">
        <v>10037</v>
      </c>
      <c r="H2606" t="s">
        <v>5912</v>
      </c>
      <c r="I2606" t="s">
        <v>5678</v>
      </c>
      <c r="J2606" t="s">
        <v>46</v>
      </c>
      <c r="K2606" t="s">
        <v>5800</v>
      </c>
      <c r="L2606" t="s">
        <v>5801</v>
      </c>
      <c r="M2606" t="s">
        <v>10038</v>
      </c>
    </row>
    <row r="2607" spans="1:13">
      <c r="A2607">
        <v>101127462</v>
      </c>
      <c r="B2607" t="s">
        <v>82</v>
      </c>
      <c r="C2607" t="s">
        <v>7416</v>
      </c>
      <c r="D2607" t="s">
        <v>193</v>
      </c>
      <c r="E2607" t="s">
        <v>193</v>
      </c>
      <c r="F2607" s="33">
        <v>45972</v>
      </c>
      <c r="G2607" t="s">
        <v>10039</v>
      </c>
      <c r="H2607" t="s">
        <v>8274</v>
      </c>
      <c r="I2607" t="s">
        <v>5678</v>
      </c>
      <c r="J2607" t="s">
        <v>192</v>
      </c>
      <c r="K2607" t="s">
        <v>5711</v>
      </c>
      <c r="L2607" t="s">
        <v>5711</v>
      </c>
      <c r="M2607" t="s">
        <v>7418</v>
      </c>
    </row>
    <row r="2608" spans="1:13">
      <c r="A2608">
        <v>101117675</v>
      </c>
      <c r="B2608" t="s">
        <v>5782</v>
      </c>
      <c r="C2608" t="s">
        <v>10040</v>
      </c>
      <c r="D2608" t="s">
        <v>265</v>
      </c>
      <c r="E2608" t="s">
        <v>265</v>
      </c>
      <c r="F2608" s="33">
        <v>45972</v>
      </c>
      <c r="G2608" t="s">
        <v>10021</v>
      </c>
      <c r="H2608" t="s">
        <v>5705</v>
      </c>
      <c r="I2608" t="s">
        <v>326</v>
      </c>
      <c r="J2608" t="s">
        <v>192</v>
      </c>
      <c r="K2608" t="s">
        <v>5700</v>
      </c>
      <c r="L2608" t="s">
        <v>5701</v>
      </c>
      <c r="M2608" t="s">
        <v>10041</v>
      </c>
    </row>
    <row r="2609" spans="1:13">
      <c r="A2609">
        <v>101127212</v>
      </c>
      <c r="B2609" t="s">
        <v>34</v>
      </c>
      <c r="C2609" t="s">
        <v>9074</v>
      </c>
      <c r="D2609" t="s">
        <v>131</v>
      </c>
      <c r="E2609" t="s">
        <v>131</v>
      </c>
      <c r="F2609" s="33">
        <v>45972</v>
      </c>
      <c r="G2609" t="s">
        <v>10042</v>
      </c>
      <c r="H2609" t="s">
        <v>5727</v>
      </c>
      <c r="I2609" t="s">
        <v>5678</v>
      </c>
      <c r="J2609" t="s">
        <v>136</v>
      </c>
      <c r="K2609" t="s">
        <v>5728</v>
      </c>
      <c r="L2609" t="s">
        <v>5729</v>
      </c>
      <c r="M2609" t="s">
        <v>9076</v>
      </c>
    </row>
    <row r="2610" spans="1:13">
      <c r="A2610">
        <v>101116287</v>
      </c>
      <c r="B2610" t="s">
        <v>82</v>
      </c>
      <c r="C2610" t="s">
        <v>7416</v>
      </c>
      <c r="D2610" t="s">
        <v>193</v>
      </c>
      <c r="E2610" t="s">
        <v>193</v>
      </c>
      <c r="F2610" s="33">
        <v>45972</v>
      </c>
      <c r="G2610" t="s">
        <v>10031</v>
      </c>
      <c r="H2610" t="s">
        <v>5705</v>
      </c>
      <c r="I2610" t="s">
        <v>326</v>
      </c>
      <c r="J2610" t="s">
        <v>192</v>
      </c>
      <c r="K2610" t="s">
        <v>5711</v>
      </c>
      <c r="L2610" t="s">
        <v>5711</v>
      </c>
      <c r="M2610" t="s">
        <v>7418</v>
      </c>
    </row>
    <row r="2611" spans="1:13">
      <c r="A2611">
        <v>101127197</v>
      </c>
      <c r="B2611" t="s">
        <v>109</v>
      </c>
      <c r="C2611" t="s">
        <v>6676</v>
      </c>
      <c r="D2611" t="s">
        <v>39</v>
      </c>
      <c r="E2611" t="s">
        <v>119</v>
      </c>
      <c r="F2611" s="33">
        <v>45972</v>
      </c>
      <c r="G2611" t="s">
        <v>10043</v>
      </c>
      <c r="H2611" t="s">
        <v>5969</v>
      </c>
      <c r="I2611" t="s">
        <v>5678</v>
      </c>
      <c r="J2611" t="s">
        <v>46</v>
      </c>
      <c r="K2611" t="s">
        <v>5748</v>
      </c>
      <c r="L2611" t="s">
        <v>5773</v>
      </c>
      <c r="M2611" t="s">
        <v>6678</v>
      </c>
    </row>
    <row r="2612" spans="1:13">
      <c r="A2612">
        <v>101127614</v>
      </c>
      <c r="B2612" t="s">
        <v>5942</v>
      </c>
      <c r="C2612" t="s">
        <v>10044</v>
      </c>
      <c r="D2612" t="s">
        <v>86</v>
      </c>
      <c r="E2612" t="s">
        <v>86</v>
      </c>
      <c r="F2612" s="33">
        <v>45972</v>
      </c>
      <c r="G2612" t="s">
        <v>10045</v>
      </c>
      <c r="H2612" t="s">
        <v>7403</v>
      </c>
      <c r="I2612" t="s">
        <v>5678</v>
      </c>
      <c r="J2612" t="s">
        <v>46</v>
      </c>
      <c r="K2612" t="s">
        <v>5711</v>
      </c>
      <c r="L2612" t="s">
        <v>5711</v>
      </c>
      <c r="M2612" t="s">
        <v>10046</v>
      </c>
    </row>
    <row r="2613" spans="1:13">
      <c r="A2613">
        <v>101127195</v>
      </c>
      <c r="B2613" t="s">
        <v>109</v>
      </c>
      <c r="C2613" t="s">
        <v>6581</v>
      </c>
      <c r="D2613" t="s">
        <v>39</v>
      </c>
      <c r="E2613" t="s">
        <v>119</v>
      </c>
      <c r="F2613" s="33">
        <v>45972</v>
      </c>
      <c r="G2613" t="s">
        <v>10047</v>
      </c>
      <c r="H2613" t="s">
        <v>5969</v>
      </c>
      <c r="I2613" t="s">
        <v>5678</v>
      </c>
      <c r="J2613" t="s">
        <v>46</v>
      </c>
      <c r="K2613" t="s">
        <v>5748</v>
      </c>
      <c r="L2613" t="s">
        <v>5773</v>
      </c>
      <c r="M2613" t="s">
        <v>6583</v>
      </c>
    </row>
    <row r="2614" spans="1:13">
      <c r="A2614">
        <v>101127774</v>
      </c>
      <c r="B2614" t="s">
        <v>5745</v>
      </c>
      <c r="C2614" t="s">
        <v>6399</v>
      </c>
      <c r="D2614" t="s">
        <v>221</v>
      </c>
      <c r="E2614" t="s">
        <v>221</v>
      </c>
      <c r="F2614" s="33">
        <v>45972</v>
      </c>
      <c r="G2614" t="s">
        <v>10048</v>
      </c>
      <c r="H2614" t="s">
        <v>5722</v>
      </c>
      <c r="I2614" t="s">
        <v>5678</v>
      </c>
      <c r="J2614" t="s">
        <v>247</v>
      </c>
      <c r="K2614" t="s">
        <v>5836</v>
      </c>
      <c r="L2614" t="s">
        <v>5837</v>
      </c>
      <c r="M2614" t="s">
        <v>6401</v>
      </c>
    </row>
    <row r="2615" spans="1:13">
      <c r="A2615">
        <v>101127212</v>
      </c>
      <c r="B2615" t="s">
        <v>34</v>
      </c>
      <c r="C2615" t="s">
        <v>9074</v>
      </c>
      <c r="D2615" t="s">
        <v>131</v>
      </c>
      <c r="E2615" t="s">
        <v>131</v>
      </c>
      <c r="F2615" s="33">
        <v>45972</v>
      </c>
      <c r="G2615" t="s">
        <v>10049</v>
      </c>
      <c r="H2615" t="s">
        <v>5727</v>
      </c>
      <c r="I2615" t="s">
        <v>5678</v>
      </c>
      <c r="J2615" t="s">
        <v>136</v>
      </c>
      <c r="K2615" t="s">
        <v>5728</v>
      </c>
      <c r="L2615" t="s">
        <v>5729</v>
      </c>
      <c r="M2615" t="s">
        <v>9076</v>
      </c>
    </row>
    <row r="2616" spans="1:13">
      <c r="A2616">
        <v>101127694</v>
      </c>
      <c r="B2616" t="s">
        <v>127</v>
      </c>
      <c r="C2616" t="s">
        <v>10050</v>
      </c>
      <c r="D2616" t="s">
        <v>64</v>
      </c>
      <c r="E2616" t="s">
        <v>64</v>
      </c>
      <c r="F2616" s="33">
        <v>45972</v>
      </c>
      <c r="G2616" t="s">
        <v>10051</v>
      </c>
      <c r="H2616" t="s">
        <v>67</v>
      </c>
      <c r="I2616" t="s">
        <v>5678</v>
      </c>
      <c r="J2616" t="s">
        <v>70</v>
      </c>
      <c r="K2616" t="s">
        <v>5748</v>
      </c>
      <c r="L2616" t="s">
        <v>5773</v>
      </c>
      <c r="M2616" t="s">
        <v>10052</v>
      </c>
    </row>
    <row r="2617" spans="1:13">
      <c r="A2617">
        <v>101118599</v>
      </c>
      <c r="B2617" t="s">
        <v>8053</v>
      </c>
      <c r="C2617" t="s">
        <v>8054</v>
      </c>
      <c r="D2617" t="s">
        <v>193</v>
      </c>
      <c r="E2617" t="s">
        <v>193</v>
      </c>
      <c r="F2617" s="33">
        <v>45972</v>
      </c>
      <c r="G2617" t="s">
        <v>9971</v>
      </c>
      <c r="H2617" t="s">
        <v>5705</v>
      </c>
      <c r="I2617" t="s">
        <v>326</v>
      </c>
      <c r="J2617" t="s">
        <v>192</v>
      </c>
      <c r="K2617" t="s">
        <v>5700</v>
      </c>
      <c r="L2617" t="s">
        <v>5701</v>
      </c>
      <c r="M2617" t="s">
        <v>8056</v>
      </c>
    </row>
    <row r="2618" spans="1:13">
      <c r="A2618">
        <v>101127865</v>
      </c>
      <c r="B2618" t="s">
        <v>73</v>
      </c>
      <c r="C2618" t="s">
        <v>6507</v>
      </c>
      <c r="D2618" t="s">
        <v>39</v>
      </c>
      <c r="E2618" t="s">
        <v>119</v>
      </c>
      <c r="F2618" s="33">
        <v>45972</v>
      </c>
      <c r="G2618" t="s">
        <v>10053</v>
      </c>
      <c r="H2618" t="s">
        <v>67</v>
      </c>
      <c r="I2618" t="s">
        <v>5678</v>
      </c>
      <c r="J2618" t="s">
        <v>46</v>
      </c>
      <c r="K2618" t="s">
        <v>5738</v>
      </c>
      <c r="L2618" t="s">
        <v>5739</v>
      </c>
      <c r="M2618" t="s">
        <v>6508</v>
      </c>
    </row>
    <row r="2619" spans="1:13">
      <c r="A2619">
        <v>101119150</v>
      </c>
      <c r="B2619" t="s">
        <v>7666</v>
      </c>
      <c r="C2619" t="s">
        <v>10054</v>
      </c>
      <c r="D2619" t="s">
        <v>265</v>
      </c>
      <c r="E2619" t="s">
        <v>265</v>
      </c>
      <c r="F2619" s="33">
        <v>45972</v>
      </c>
      <c r="G2619" t="s">
        <v>9978</v>
      </c>
      <c r="H2619" t="s">
        <v>5705</v>
      </c>
      <c r="I2619" t="s">
        <v>326</v>
      </c>
      <c r="J2619" t="s">
        <v>192</v>
      </c>
      <c r="K2619" t="s">
        <v>5700</v>
      </c>
      <c r="L2619" t="s">
        <v>5701</v>
      </c>
      <c r="M2619" t="s">
        <v>10055</v>
      </c>
    </row>
    <row r="2620" spans="1:13">
      <c r="A2620">
        <v>101127668</v>
      </c>
      <c r="B2620" t="s">
        <v>127</v>
      </c>
      <c r="C2620" t="s">
        <v>6432</v>
      </c>
      <c r="D2620" t="s">
        <v>104</v>
      </c>
      <c r="E2620" t="s">
        <v>104</v>
      </c>
      <c r="F2620" s="33">
        <v>45972</v>
      </c>
      <c r="G2620" t="s">
        <v>10056</v>
      </c>
      <c r="H2620" t="s">
        <v>5727</v>
      </c>
      <c r="I2620" t="s">
        <v>5678</v>
      </c>
      <c r="J2620" t="s">
        <v>70</v>
      </c>
      <c r="K2620" t="s">
        <v>5748</v>
      </c>
      <c r="L2620" t="s">
        <v>5749</v>
      </c>
      <c r="M2620" t="s">
        <v>6434</v>
      </c>
    </row>
    <row r="2621" spans="1:13">
      <c r="A2621">
        <v>101114129</v>
      </c>
      <c r="B2621" t="s">
        <v>195</v>
      </c>
      <c r="C2621" t="s">
        <v>9624</v>
      </c>
      <c r="D2621" t="s">
        <v>262</v>
      </c>
      <c r="E2621" t="s">
        <v>262</v>
      </c>
      <c r="F2621" s="33">
        <v>45972</v>
      </c>
      <c r="G2621" t="s">
        <v>10057</v>
      </c>
      <c r="H2621" t="s">
        <v>5705</v>
      </c>
      <c r="I2621" t="s">
        <v>326</v>
      </c>
      <c r="J2621" t="s">
        <v>192</v>
      </c>
      <c r="K2621" t="s">
        <v>5778</v>
      </c>
      <c r="L2621" t="s">
        <v>182</v>
      </c>
      <c r="M2621" t="s">
        <v>9626</v>
      </c>
    </row>
    <row r="2622" spans="1:13">
      <c r="A2622">
        <v>101084762</v>
      </c>
      <c r="B2622" t="s">
        <v>5745</v>
      </c>
      <c r="C2622" t="s">
        <v>8246</v>
      </c>
      <c r="D2622" t="s">
        <v>221</v>
      </c>
      <c r="E2622" t="s">
        <v>221</v>
      </c>
      <c r="F2622" s="33">
        <v>45972</v>
      </c>
      <c r="G2622" t="s">
        <v>9976</v>
      </c>
      <c r="H2622" t="s">
        <v>5737</v>
      </c>
      <c r="I2622" t="s">
        <v>326</v>
      </c>
      <c r="J2622" t="s">
        <v>247</v>
      </c>
      <c r="K2622" t="s">
        <v>5748</v>
      </c>
      <c r="L2622" t="s">
        <v>5773</v>
      </c>
      <c r="M2622" t="s">
        <v>8248</v>
      </c>
    </row>
    <row r="2623" spans="1:13">
      <c r="A2623">
        <v>101118349</v>
      </c>
      <c r="B2623" t="s">
        <v>5998</v>
      </c>
      <c r="C2623" t="s">
        <v>6438</v>
      </c>
      <c r="D2623" t="s">
        <v>86</v>
      </c>
      <c r="E2623" t="s">
        <v>86</v>
      </c>
      <c r="F2623" s="33">
        <v>45972</v>
      </c>
      <c r="G2623" t="s">
        <v>10058</v>
      </c>
      <c r="H2623" t="s">
        <v>5705</v>
      </c>
      <c r="I2623" t="s">
        <v>326</v>
      </c>
      <c r="J2623" t="s">
        <v>46</v>
      </c>
      <c r="K2623" t="s">
        <v>5711</v>
      </c>
      <c r="L2623" t="s">
        <v>5711</v>
      </c>
      <c r="M2623" t="s">
        <v>6440</v>
      </c>
    </row>
    <row r="2624" spans="1:13">
      <c r="A2624">
        <v>101127726</v>
      </c>
      <c r="B2624" t="s">
        <v>5998</v>
      </c>
      <c r="C2624" t="s">
        <v>6438</v>
      </c>
      <c r="D2624" t="s">
        <v>86</v>
      </c>
      <c r="E2624" t="s">
        <v>86</v>
      </c>
      <c r="F2624" s="33">
        <v>45972</v>
      </c>
      <c r="G2624" t="s">
        <v>10059</v>
      </c>
      <c r="H2624" t="s">
        <v>5777</v>
      </c>
      <c r="I2624" t="s">
        <v>5678</v>
      </c>
      <c r="J2624" t="s">
        <v>46</v>
      </c>
      <c r="K2624" t="s">
        <v>5711</v>
      </c>
      <c r="L2624" t="s">
        <v>5711</v>
      </c>
      <c r="M2624" t="s">
        <v>6440</v>
      </c>
    </row>
    <row r="2625" spans="1:13">
      <c r="A2625">
        <v>101117601</v>
      </c>
      <c r="B2625" t="s">
        <v>5807</v>
      </c>
      <c r="C2625" t="s">
        <v>10060</v>
      </c>
      <c r="D2625" t="s">
        <v>215</v>
      </c>
      <c r="E2625" t="s">
        <v>215</v>
      </c>
      <c r="F2625" s="33">
        <v>45972</v>
      </c>
      <c r="G2625" t="s">
        <v>10061</v>
      </c>
      <c r="H2625" t="s">
        <v>5705</v>
      </c>
      <c r="I2625" t="s">
        <v>326</v>
      </c>
      <c r="J2625" t="s">
        <v>247</v>
      </c>
      <c r="K2625" t="s">
        <v>5700</v>
      </c>
      <c r="L2625" t="s">
        <v>5701</v>
      </c>
      <c r="M2625" t="s">
        <v>10062</v>
      </c>
    </row>
    <row r="2626" spans="1:13">
      <c r="A2626">
        <v>101116452</v>
      </c>
      <c r="B2626" t="s">
        <v>204</v>
      </c>
      <c r="C2626" t="s">
        <v>10063</v>
      </c>
      <c r="D2626" t="s">
        <v>265</v>
      </c>
      <c r="E2626" t="s">
        <v>265</v>
      </c>
      <c r="F2626" s="33">
        <v>45972</v>
      </c>
      <c r="G2626" t="s">
        <v>9978</v>
      </c>
      <c r="H2626" t="s">
        <v>5705</v>
      </c>
      <c r="I2626" t="s">
        <v>326</v>
      </c>
      <c r="J2626" t="s">
        <v>192</v>
      </c>
      <c r="K2626" t="s">
        <v>5700</v>
      </c>
      <c r="L2626" t="s">
        <v>5723</v>
      </c>
      <c r="M2626" t="s">
        <v>10064</v>
      </c>
    </row>
    <row r="2627" spans="1:13">
      <c r="A2627">
        <v>101127704</v>
      </c>
      <c r="B2627" t="s">
        <v>34</v>
      </c>
      <c r="C2627" t="s">
        <v>7158</v>
      </c>
      <c r="D2627" t="s">
        <v>104</v>
      </c>
      <c r="E2627" t="s">
        <v>104</v>
      </c>
      <c r="F2627" s="33">
        <v>45972</v>
      </c>
      <c r="G2627" t="s">
        <v>10065</v>
      </c>
      <c r="H2627" t="s">
        <v>5912</v>
      </c>
      <c r="I2627" t="s">
        <v>5678</v>
      </c>
      <c r="J2627" t="s">
        <v>70</v>
      </c>
      <c r="K2627" t="s">
        <v>5728</v>
      </c>
      <c r="L2627" t="s">
        <v>5729</v>
      </c>
      <c r="M2627" t="s">
        <v>7160</v>
      </c>
    </row>
    <row r="2628" spans="1:13">
      <c r="A2628">
        <v>101127856</v>
      </c>
      <c r="B2628" t="s">
        <v>73</v>
      </c>
      <c r="C2628" t="s">
        <v>6318</v>
      </c>
      <c r="D2628" t="s">
        <v>193</v>
      </c>
      <c r="E2628" t="s">
        <v>193</v>
      </c>
      <c r="F2628" s="33">
        <v>45972</v>
      </c>
      <c r="G2628" t="s">
        <v>10066</v>
      </c>
      <c r="H2628" t="s">
        <v>67</v>
      </c>
      <c r="I2628" t="s">
        <v>5678</v>
      </c>
      <c r="J2628" t="s">
        <v>192</v>
      </c>
      <c r="K2628" t="s">
        <v>5748</v>
      </c>
      <c r="L2628" t="s">
        <v>5773</v>
      </c>
      <c r="M2628" t="s">
        <v>6320</v>
      </c>
    </row>
    <row r="2629" spans="1:13">
      <c r="A2629">
        <v>101116636</v>
      </c>
      <c r="B2629" t="s">
        <v>177</v>
      </c>
      <c r="C2629" t="s">
        <v>10067</v>
      </c>
      <c r="D2629" t="s">
        <v>86</v>
      </c>
      <c r="E2629" t="s">
        <v>86</v>
      </c>
      <c r="F2629" s="33">
        <v>45972</v>
      </c>
      <c r="G2629" t="s">
        <v>10034</v>
      </c>
      <c r="H2629" t="s">
        <v>5705</v>
      </c>
      <c r="I2629" t="s">
        <v>326</v>
      </c>
      <c r="J2629" t="s">
        <v>46</v>
      </c>
      <c r="K2629" t="s">
        <v>5778</v>
      </c>
      <c r="L2629" t="s">
        <v>182</v>
      </c>
      <c r="M2629" t="s">
        <v>10068</v>
      </c>
    </row>
    <row r="2630" spans="1:13">
      <c r="A2630">
        <v>101127844</v>
      </c>
      <c r="B2630" t="s">
        <v>5899</v>
      </c>
      <c r="C2630" t="s">
        <v>10069</v>
      </c>
      <c r="D2630" t="s">
        <v>131</v>
      </c>
      <c r="E2630" t="s">
        <v>226</v>
      </c>
      <c r="F2630" s="33">
        <v>45972</v>
      </c>
      <c r="G2630" t="s">
        <v>10070</v>
      </c>
      <c r="H2630" t="s">
        <v>5757</v>
      </c>
      <c r="I2630" t="s">
        <v>5678</v>
      </c>
      <c r="J2630" t="s">
        <v>136</v>
      </c>
      <c r="K2630" t="s">
        <v>5700</v>
      </c>
      <c r="L2630" t="s">
        <v>5733</v>
      </c>
      <c r="M2630" t="s">
        <v>10071</v>
      </c>
    </row>
    <row r="2631" spans="1:13">
      <c r="A2631">
        <v>101116439</v>
      </c>
      <c r="B2631" t="s">
        <v>204</v>
      </c>
      <c r="C2631" t="s">
        <v>10072</v>
      </c>
      <c r="D2631" t="s">
        <v>265</v>
      </c>
      <c r="E2631" t="s">
        <v>265</v>
      </c>
      <c r="F2631" s="33">
        <v>45972</v>
      </c>
      <c r="G2631" t="s">
        <v>9978</v>
      </c>
      <c r="H2631" t="s">
        <v>5705</v>
      </c>
      <c r="I2631" t="s">
        <v>326</v>
      </c>
      <c r="J2631" t="s">
        <v>192</v>
      </c>
      <c r="K2631" t="s">
        <v>5700</v>
      </c>
      <c r="L2631" t="s">
        <v>5723</v>
      </c>
      <c r="M2631" t="s">
        <v>10073</v>
      </c>
    </row>
    <row r="2632" spans="1:13">
      <c r="A2632">
        <v>101117681</v>
      </c>
      <c r="B2632" t="s">
        <v>5782</v>
      </c>
      <c r="C2632" t="s">
        <v>10074</v>
      </c>
      <c r="D2632" t="s">
        <v>131</v>
      </c>
      <c r="E2632" t="s">
        <v>131</v>
      </c>
      <c r="F2632" s="33">
        <v>45971</v>
      </c>
      <c r="G2632" t="s">
        <v>10075</v>
      </c>
      <c r="H2632" t="s">
        <v>5705</v>
      </c>
      <c r="I2632" t="s">
        <v>326</v>
      </c>
      <c r="J2632" t="s">
        <v>136</v>
      </c>
      <c r="K2632" t="s">
        <v>5700</v>
      </c>
      <c r="L2632" t="s">
        <v>5701</v>
      </c>
      <c r="M2632" t="s">
        <v>10076</v>
      </c>
    </row>
    <row r="2633" spans="1:13">
      <c r="A2633">
        <v>101121866</v>
      </c>
      <c r="B2633" t="s">
        <v>6033</v>
      </c>
      <c r="C2633" t="s">
        <v>6034</v>
      </c>
      <c r="D2633" t="s">
        <v>262</v>
      </c>
      <c r="E2633" t="s">
        <v>262</v>
      </c>
      <c r="F2633" s="33">
        <v>45971</v>
      </c>
      <c r="G2633" t="s">
        <v>10077</v>
      </c>
      <c r="H2633" t="s">
        <v>5705</v>
      </c>
      <c r="I2633" t="s">
        <v>326</v>
      </c>
      <c r="J2633" t="s">
        <v>192</v>
      </c>
      <c r="K2633" t="s">
        <v>5700</v>
      </c>
      <c r="L2633" t="s">
        <v>5701</v>
      </c>
      <c r="M2633" t="s">
        <v>6037</v>
      </c>
    </row>
    <row r="2634" spans="1:13">
      <c r="A2634">
        <v>101116383</v>
      </c>
      <c r="B2634" t="s">
        <v>204</v>
      </c>
      <c r="C2634" t="s">
        <v>10078</v>
      </c>
      <c r="D2634" t="s">
        <v>221</v>
      </c>
      <c r="E2634" t="s">
        <v>221</v>
      </c>
      <c r="F2634" s="33">
        <v>45971</v>
      </c>
      <c r="G2634" t="s">
        <v>10079</v>
      </c>
      <c r="H2634" t="s">
        <v>5705</v>
      </c>
      <c r="I2634" t="s">
        <v>326</v>
      </c>
      <c r="J2634" t="s">
        <v>247</v>
      </c>
      <c r="K2634" t="s">
        <v>5700</v>
      </c>
      <c r="L2634" t="s">
        <v>5701</v>
      </c>
      <c r="M2634" t="s">
        <v>10080</v>
      </c>
    </row>
    <row r="2635" spans="1:13">
      <c r="A2635">
        <v>101114132</v>
      </c>
      <c r="B2635" t="s">
        <v>6033</v>
      </c>
      <c r="C2635" t="s">
        <v>8926</v>
      </c>
      <c r="D2635" t="s">
        <v>262</v>
      </c>
      <c r="E2635" t="s">
        <v>262</v>
      </c>
      <c r="F2635" s="33">
        <v>45971</v>
      </c>
      <c r="G2635" t="s">
        <v>10081</v>
      </c>
      <c r="H2635" t="s">
        <v>5705</v>
      </c>
      <c r="I2635" t="s">
        <v>326</v>
      </c>
      <c r="J2635" t="s">
        <v>192</v>
      </c>
      <c r="K2635" t="s">
        <v>5778</v>
      </c>
      <c r="L2635" t="s">
        <v>6192</v>
      </c>
      <c r="M2635" t="s">
        <v>8928</v>
      </c>
    </row>
    <row r="2636" spans="1:13">
      <c r="A2636">
        <v>101116245</v>
      </c>
      <c r="B2636" t="s">
        <v>82</v>
      </c>
      <c r="C2636" t="s">
        <v>10082</v>
      </c>
      <c r="D2636" t="s">
        <v>86</v>
      </c>
      <c r="E2636" t="s">
        <v>86</v>
      </c>
      <c r="F2636" s="33">
        <v>45971</v>
      </c>
      <c r="G2636" t="s">
        <v>10034</v>
      </c>
      <c r="H2636" t="s">
        <v>5705</v>
      </c>
      <c r="I2636" t="s">
        <v>326</v>
      </c>
      <c r="J2636" t="s">
        <v>46</v>
      </c>
      <c r="K2636" t="s">
        <v>5711</v>
      </c>
      <c r="L2636" t="s">
        <v>5711</v>
      </c>
      <c r="M2636" t="s">
        <v>10083</v>
      </c>
    </row>
    <row r="2637" spans="1:13">
      <c r="A2637">
        <v>101122155</v>
      </c>
      <c r="B2637" t="s">
        <v>10084</v>
      </c>
      <c r="C2637" t="s">
        <v>10085</v>
      </c>
      <c r="D2637" t="s">
        <v>86</v>
      </c>
      <c r="E2637" t="s">
        <v>39</v>
      </c>
      <c r="F2637" s="33">
        <v>45971</v>
      </c>
      <c r="G2637" t="s">
        <v>10086</v>
      </c>
      <c r="H2637" t="s">
        <v>5705</v>
      </c>
      <c r="I2637" t="s">
        <v>326</v>
      </c>
      <c r="J2637" t="s">
        <v>46</v>
      </c>
      <c r="K2637" t="s">
        <v>5700</v>
      </c>
      <c r="L2637" t="s">
        <v>5723</v>
      </c>
      <c r="M2637" t="s">
        <v>10087</v>
      </c>
    </row>
    <row r="2638" spans="1:13">
      <c r="A2638">
        <v>101127208</v>
      </c>
      <c r="B2638" t="s">
        <v>34</v>
      </c>
      <c r="C2638" t="s">
        <v>6406</v>
      </c>
      <c r="D2638" t="s">
        <v>153</v>
      </c>
      <c r="E2638" t="s">
        <v>153</v>
      </c>
      <c r="F2638" s="33">
        <v>45971</v>
      </c>
      <c r="G2638" t="s">
        <v>10088</v>
      </c>
      <c r="H2638" t="s">
        <v>67</v>
      </c>
      <c r="I2638" t="s">
        <v>5678</v>
      </c>
      <c r="J2638" t="s">
        <v>70</v>
      </c>
      <c r="K2638" t="s">
        <v>5728</v>
      </c>
      <c r="L2638" t="s">
        <v>5729</v>
      </c>
      <c r="M2638" t="s">
        <v>6408</v>
      </c>
    </row>
    <row r="2639" spans="1:13">
      <c r="A2639">
        <v>101122278</v>
      </c>
      <c r="B2639" t="s">
        <v>8495</v>
      </c>
      <c r="C2639" t="s">
        <v>10089</v>
      </c>
      <c r="D2639" t="s">
        <v>220</v>
      </c>
      <c r="E2639" t="s">
        <v>220</v>
      </c>
      <c r="F2639" s="33">
        <v>45971</v>
      </c>
      <c r="G2639" t="s">
        <v>10090</v>
      </c>
      <c r="H2639" t="s">
        <v>5705</v>
      </c>
      <c r="I2639" t="s">
        <v>326</v>
      </c>
      <c r="J2639" t="s">
        <v>166</v>
      </c>
      <c r="K2639" t="s">
        <v>5700</v>
      </c>
      <c r="L2639" t="s">
        <v>5701</v>
      </c>
      <c r="M2639" t="s">
        <v>10091</v>
      </c>
    </row>
    <row r="2640" spans="1:13">
      <c r="A2640">
        <v>101127013</v>
      </c>
      <c r="B2640" t="s">
        <v>5998</v>
      </c>
      <c r="C2640" t="s">
        <v>10092</v>
      </c>
      <c r="D2640" t="s">
        <v>104</v>
      </c>
      <c r="E2640" t="s">
        <v>104</v>
      </c>
      <c r="F2640" s="33">
        <v>45971</v>
      </c>
      <c r="G2640" t="s">
        <v>10093</v>
      </c>
      <c r="H2640" t="s">
        <v>8592</v>
      </c>
      <c r="I2640" t="s">
        <v>5678</v>
      </c>
      <c r="J2640" t="s">
        <v>70</v>
      </c>
      <c r="K2640" t="s">
        <v>5711</v>
      </c>
      <c r="L2640" t="s">
        <v>5711</v>
      </c>
      <c r="M2640" t="s">
        <v>10094</v>
      </c>
    </row>
    <row r="2641" spans="1:13">
      <c r="A2641">
        <v>101116264</v>
      </c>
      <c r="B2641" t="s">
        <v>82</v>
      </c>
      <c r="C2641" t="s">
        <v>10095</v>
      </c>
      <c r="D2641" t="s">
        <v>86</v>
      </c>
      <c r="E2641" t="s">
        <v>86</v>
      </c>
      <c r="F2641" s="33">
        <v>45971</v>
      </c>
      <c r="G2641" t="s">
        <v>10034</v>
      </c>
      <c r="H2641" t="s">
        <v>5705</v>
      </c>
      <c r="I2641" t="s">
        <v>326</v>
      </c>
      <c r="J2641" t="s">
        <v>46</v>
      </c>
      <c r="K2641" t="s">
        <v>5711</v>
      </c>
      <c r="L2641" t="s">
        <v>5711</v>
      </c>
      <c r="M2641" t="s">
        <v>10096</v>
      </c>
    </row>
    <row r="2642" spans="1:13">
      <c r="A2642">
        <v>101127625</v>
      </c>
      <c r="B2642" t="s">
        <v>73</v>
      </c>
      <c r="C2642" t="s">
        <v>6989</v>
      </c>
      <c r="D2642" t="s">
        <v>265</v>
      </c>
      <c r="E2642" t="s">
        <v>265</v>
      </c>
      <c r="F2642" s="33">
        <v>45971</v>
      </c>
      <c r="G2642" t="s">
        <v>10097</v>
      </c>
      <c r="H2642" t="s">
        <v>5805</v>
      </c>
      <c r="I2642" t="s">
        <v>5678</v>
      </c>
      <c r="J2642" t="s">
        <v>192</v>
      </c>
      <c r="K2642" t="s">
        <v>5748</v>
      </c>
      <c r="L2642" t="s">
        <v>5773</v>
      </c>
      <c r="M2642" t="s">
        <v>6991</v>
      </c>
    </row>
    <row r="2643" spans="1:13">
      <c r="A2643">
        <v>101127114</v>
      </c>
      <c r="B2643" t="s">
        <v>34</v>
      </c>
      <c r="C2643" t="s">
        <v>7378</v>
      </c>
      <c r="D2643" t="s">
        <v>119</v>
      </c>
      <c r="E2643" t="s">
        <v>119</v>
      </c>
      <c r="F2643" s="33">
        <v>45971</v>
      </c>
      <c r="G2643" t="s">
        <v>10098</v>
      </c>
      <c r="H2643" t="s">
        <v>5805</v>
      </c>
      <c r="I2643" t="s">
        <v>5678</v>
      </c>
      <c r="J2643" t="s">
        <v>46</v>
      </c>
      <c r="K2643" t="s">
        <v>5728</v>
      </c>
      <c r="L2643" t="s">
        <v>5729</v>
      </c>
      <c r="M2643" t="s">
        <v>7379</v>
      </c>
    </row>
    <row r="2644" spans="1:13">
      <c r="A2644">
        <v>101127123</v>
      </c>
      <c r="B2644" t="s">
        <v>34</v>
      </c>
      <c r="C2644" t="s">
        <v>6187</v>
      </c>
      <c r="D2644" t="s">
        <v>64</v>
      </c>
      <c r="E2644" t="s">
        <v>64</v>
      </c>
      <c r="F2644" s="33">
        <v>45971</v>
      </c>
      <c r="G2644" t="s">
        <v>10099</v>
      </c>
      <c r="H2644" t="s">
        <v>67</v>
      </c>
      <c r="I2644" t="s">
        <v>353</v>
      </c>
      <c r="J2644" t="s">
        <v>70</v>
      </c>
      <c r="K2644" t="s">
        <v>5738</v>
      </c>
      <c r="L2644" t="s">
        <v>5739</v>
      </c>
      <c r="M2644" t="s">
        <v>6189</v>
      </c>
    </row>
    <row r="2645" spans="1:13">
      <c r="A2645">
        <v>101127222</v>
      </c>
      <c r="B2645" t="s">
        <v>195</v>
      </c>
      <c r="C2645" t="s">
        <v>6526</v>
      </c>
      <c r="D2645" t="s">
        <v>215</v>
      </c>
      <c r="E2645" t="s">
        <v>215</v>
      </c>
      <c r="F2645" s="33">
        <v>45970</v>
      </c>
      <c r="G2645" t="s">
        <v>10100</v>
      </c>
      <c r="H2645" t="s">
        <v>5757</v>
      </c>
      <c r="I2645" t="s">
        <v>5678</v>
      </c>
      <c r="J2645" t="s">
        <v>247</v>
      </c>
      <c r="K2645" t="s">
        <v>5700</v>
      </c>
      <c r="L2645" t="s">
        <v>5733</v>
      </c>
      <c r="M2645" t="s">
        <v>6528</v>
      </c>
    </row>
    <row r="2646" spans="1:13">
      <c r="A2646">
        <v>101084829</v>
      </c>
      <c r="B2646" t="s">
        <v>5745</v>
      </c>
      <c r="C2646" t="s">
        <v>10101</v>
      </c>
      <c r="D2646" t="s">
        <v>221</v>
      </c>
      <c r="E2646" t="s">
        <v>215</v>
      </c>
      <c r="F2646" s="33">
        <v>45970</v>
      </c>
      <c r="G2646" t="s">
        <v>10102</v>
      </c>
      <c r="H2646" t="s">
        <v>5737</v>
      </c>
      <c r="I2646" t="s">
        <v>326</v>
      </c>
      <c r="J2646" t="s">
        <v>247</v>
      </c>
      <c r="K2646" t="s">
        <v>5748</v>
      </c>
      <c r="L2646" t="s">
        <v>5773</v>
      </c>
      <c r="M2646" t="s">
        <v>10103</v>
      </c>
    </row>
    <row r="2647" spans="1:13">
      <c r="A2647">
        <v>101126922</v>
      </c>
      <c r="B2647" t="s">
        <v>5745</v>
      </c>
      <c r="C2647" t="s">
        <v>6210</v>
      </c>
      <c r="D2647" t="s">
        <v>221</v>
      </c>
      <c r="E2647" t="s">
        <v>221</v>
      </c>
      <c r="F2647" s="33">
        <v>45969</v>
      </c>
      <c r="G2647" t="s">
        <v>10104</v>
      </c>
      <c r="H2647" t="s">
        <v>6076</v>
      </c>
      <c r="I2647" t="s">
        <v>5678</v>
      </c>
      <c r="J2647" t="s">
        <v>247</v>
      </c>
      <c r="K2647" t="s">
        <v>5748</v>
      </c>
      <c r="L2647" t="s">
        <v>5749</v>
      </c>
      <c r="M2647" t="s">
        <v>6212</v>
      </c>
    </row>
    <row r="2648" spans="1:13">
      <c r="A2648">
        <v>101126486</v>
      </c>
      <c r="B2648" t="s">
        <v>127</v>
      </c>
      <c r="C2648" t="s">
        <v>138</v>
      </c>
      <c r="D2648" t="s">
        <v>131</v>
      </c>
      <c r="E2648" t="s">
        <v>226</v>
      </c>
      <c r="F2648" s="33">
        <v>45969</v>
      </c>
      <c r="G2648" t="s">
        <v>10105</v>
      </c>
      <c r="H2648" t="s">
        <v>67</v>
      </c>
      <c r="I2648" t="s">
        <v>5678</v>
      </c>
      <c r="J2648" t="s">
        <v>136</v>
      </c>
      <c r="K2648" t="s">
        <v>5748</v>
      </c>
      <c r="L2648" t="s">
        <v>5749</v>
      </c>
      <c r="M2648" t="s">
        <v>142</v>
      </c>
    </row>
    <row r="2649" spans="1:13">
      <c r="A2649">
        <v>101126615</v>
      </c>
      <c r="B2649" t="s">
        <v>34</v>
      </c>
      <c r="C2649" t="s">
        <v>9074</v>
      </c>
      <c r="D2649" t="s">
        <v>131</v>
      </c>
      <c r="E2649" t="s">
        <v>131</v>
      </c>
      <c r="F2649" s="33">
        <v>45969</v>
      </c>
      <c r="G2649" t="s">
        <v>10106</v>
      </c>
      <c r="H2649" t="s">
        <v>67</v>
      </c>
      <c r="I2649" t="s">
        <v>5678</v>
      </c>
      <c r="J2649" t="s">
        <v>136</v>
      </c>
      <c r="K2649" t="s">
        <v>5728</v>
      </c>
      <c r="L2649" t="s">
        <v>5729</v>
      </c>
      <c r="M2649" t="s">
        <v>9076</v>
      </c>
    </row>
    <row r="2650" spans="1:13">
      <c r="A2650">
        <v>101080624</v>
      </c>
      <c r="B2650" t="s">
        <v>34</v>
      </c>
      <c r="C2650" t="s">
        <v>9418</v>
      </c>
      <c r="D2650" t="s">
        <v>64</v>
      </c>
      <c r="E2650" t="s">
        <v>64</v>
      </c>
      <c r="F2650" s="33">
        <v>45969</v>
      </c>
      <c r="G2650" t="s">
        <v>10107</v>
      </c>
      <c r="H2650" t="s">
        <v>5737</v>
      </c>
      <c r="I2650" t="s">
        <v>326</v>
      </c>
      <c r="J2650" t="s">
        <v>70</v>
      </c>
      <c r="K2650" t="s">
        <v>5728</v>
      </c>
      <c r="L2650" t="s">
        <v>5729</v>
      </c>
      <c r="M2650" t="s">
        <v>9420</v>
      </c>
    </row>
    <row r="2651" spans="1:13">
      <c r="A2651">
        <v>101122161</v>
      </c>
      <c r="B2651" t="s">
        <v>5865</v>
      </c>
      <c r="C2651" t="s">
        <v>5866</v>
      </c>
      <c r="D2651" t="s">
        <v>193</v>
      </c>
      <c r="E2651" t="s">
        <v>193</v>
      </c>
      <c r="F2651" s="33">
        <v>45969</v>
      </c>
      <c r="G2651" t="s">
        <v>10108</v>
      </c>
      <c r="H2651" t="s">
        <v>5705</v>
      </c>
      <c r="I2651" t="s">
        <v>326</v>
      </c>
      <c r="J2651" t="s">
        <v>192</v>
      </c>
      <c r="K2651" t="s">
        <v>5700</v>
      </c>
      <c r="L2651" t="s">
        <v>5723</v>
      </c>
      <c r="M2651" t="s">
        <v>5868</v>
      </c>
    </row>
    <row r="2652" spans="1:13">
      <c r="A2652">
        <v>101116422</v>
      </c>
      <c r="B2652" t="s">
        <v>204</v>
      </c>
      <c r="C2652" t="s">
        <v>7398</v>
      </c>
      <c r="D2652" t="s">
        <v>193</v>
      </c>
      <c r="E2652" t="s">
        <v>193</v>
      </c>
      <c r="F2652" s="33">
        <v>45969</v>
      </c>
      <c r="G2652" t="s">
        <v>10108</v>
      </c>
      <c r="H2652" t="s">
        <v>5705</v>
      </c>
      <c r="I2652" t="s">
        <v>326</v>
      </c>
      <c r="J2652" t="s">
        <v>192</v>
      </c>
      <c r="K2652" t="s">
        <v>5700</v>
      </c>
      <c r="L2652" t="s">
        <v>5723</v>
      </c>
      <c r="M2652" t="s">
        <v>7400</v>
      </c>
    </row>
    <row r="2653" spans="1:13">
      <c r="A2653">
        <v>101126292</v>
      </c>
      <c r="B2653" t="s">
        <v>5745</v>
      </c>
      <c r="C2653" t="s">
        <v>8882</v>
      </c>
      <c r="D2653" t="s">
        <v>215</v>
      </c>
      <c r="E2653" t="s">
        <v>215</v>
      </c>
      <c r="F2653" s="33">
        <v>45969</v>
      </c>
      <c r="G2653" t="s">
        <v>10109</v>
      </c>
      <c r="H2653" t="s">
        <v>67</v>
      </c>
      <c r="I2653" t="s">
        <v>5678</v>
      </c>
      <c r="J2653" t="s">
        <v>247</v>
      </c>
      <c r="K2653" t="s">
        <v>5748</v>
      </c>
      <c r="L2653" t="s">
        <v>5773</v>
      </c>
      <c r="M2653" t="s">
        <v>8884</v>
      </c>
    </row>
    <row r="2654" spans="1:13">
      <c r="A2654">
        <v>101114186</v>
      </c>
      <c r="B2654" t="s">
        <v>6070</v>
      </c>
      <c r="C2654" t="s">
        <v>6152</v>
      </c>
      <c r="D2654" t="s">
        <v>86</v>
      </c>
      <c r="E2654" t="s">
        <v>86</v>
      </c>
      <c r="F2654" s="33">
        <v>45969</v>
      </c>
      <c r="G2654" t="s">
        <v>10110</v>
      </c>
      <c r="H2654" t="s">
        <v>5705</v>
      </c>
      <c r="I2654" t="s">
        <v>326</v>
      </c>
      <c r="J2654" t="s">
        <v>46</v>
      </c>
      <c r="K2654" t="s">
        <v>5778</v>
      </c>
      <c r="L2654" t="s">
        <v>182</v>
      </c>
      <c r="M2654" t="s">
        <v>6154</v>
      </c>
    </row>
    <row r="2655" spans="1:13">
      <c r="A2655">
        <v>101126682</v>
      </c>
      <c r="B2655" t="s">
        <v>127</v>
      </c>
      <c r="C2655" t="s">
        <v>6047</v>
      </c>
      <c r="D2655" t="s">
        <v>131</v>
      </c>
      <c r="E2655" t="s">
        <v>131</v>
      </c>
      <c r="F2655" s="33">
        <v>45969</v>
      </c>
      <c r="G2655" t="s">
        <v>10111</v>
      </c>
      <c r="H2655" t="s">
        <v>67</v>
      </c>
      <c r="I2655" t="s">
        <v>5678</v>
      </c>
      <c r="J2655" t="s">
        <v>136</v>
      </c>
      <c r="K2655" t="s">
        <v>5738</v>
      </c>
      <c r="L2655" t="s">
        <v>5739</v>
      </c>
      <c r="M2655" t="s">
        <v>6049</v>
      </c>
    </row>
    <row r="2656" spans="1:13">
      <c r="A2656">
        <v>101126314</v>
      </c>
      <c r="B2656" t="s">
        <v>127</v>
      </c>
      <c r="C2656" t="s">
        <v>8931</v>
      </c>
      <c r="D2656" t="s">
        <v>131</v>
      </c>
      <c r="E2656" t="s">
        <v>226</v>
      </c>
      <c r="F2656" s="33">
        <v>45969</v>
      </c>
      <c r="G2656" t="s">
        <v>10112</v>
      </c>
      <c r="H2656" t="s">
        <v>5727</v>
      </c>
      <c r="I2656" t="s">
        <v>5678</v>
      </c>
      <c r="J2656" t="s">
        <v>136</v>
      </c>
      <c r="K2656" t="s">
        <v>5738</v>
      </c>
      <c r="L2656" t="s">
        <v>5739</v>
      </c>
      <c r="M2656" t="s">
        <v>8933</v>
      </c>
    </row>
    <row r="2657" spans="1:13">
      <c r="A2657">
        <v>101127013</v>
      </c>
      <c r="B2657" t="s">
        <v>5998</v>
      </c>
      <c r="C2657" t="s">
        <v>6234</v>
      </c>
      <c r="D2657" t="s">
        <v>104</v>
      </c>
      <c r="E2657" t="s">
        <v>153</v>
      </c>
      <c r="F2657" s="33">
        <v>45969</v>
      </c>
      <c r="G2657" t="s">
        <v>10113</v>
      </c>
      <c r="H2657" t="s">
        <v>8592</v>
      </c>
      <c r="I2657" t="s">
        <v>5678</v>
      </c>
      <c r="J2657" t="s">
        <v>70</v>
      </c>
      <c r="K2657" t="s">
        <v>5711</v>
      </c>
      <c r="L2657" t="s">
        <v>5711</v>
      </c>
      <c r="M2657" t="s">
        <v>6236</v>
      </c>
    </row>
    <row r="2658" spans="1:13">
      <c r="A2658">
        <v>101116454</v>
      </c>
      <c r="B2658" t="s">
        <v>204</v>
      </c>
      <c r="C2658" t="s">
        <v>10114</v>
      </c>
      <c r="D2658" t="s">
        <v>265</v>
      </c>
      <c r="E2658" t="s">
        <v>265</v>
      </c>
      <c r="F2658" s="33">
        <v>45969</v>
      </c>
      <c r="G2658" t="s">
        <v>10115</v>
      </c>
      <c r="H2658" t="s">
        <v>5705</v>
      </c>
      <c r="I2658" t="s">
        <v>326</v>
      </c>
      <c r="J2658" t="s">
        <v>192</v>
      </c>
      <c r="K2658" t="s">
        <v>5700</v>
      </c>
      <c r="L2658" t="s">
        <v>5723</v>
      </c>
      <c r="M2658" t="s">
        <v>10116</v>
      </c>
    </row>
    <row r="2659" spans="1:13">
      <c r="A2659">
        <v>101121877</v>
      </c>
      <c r="B2659" t="s">
        <v>9512</v>
      </c>
      <c r="C2659" t="s">
        <v>10117</v>
      </c>
      <c r="D2659" t="s">
        <v>86</v>
      </c>
      <c r="E2659" t="s">
        <v>86</v>
      </c>
      <c r="F2659" s="33">
        <v>45969</v>
      </c>
      <c r="G2659" t="s">
        <v>10110</v>
      </c>
      <c r="H2659" t="s">
        <v>5705</v>
      </c>
      <c r="I2659" t="s">
        <v>326</v>
      </c>
      <c r="J2659" t="s">
        <v>46</v>
      </c>
      <c r="K2659" t="s">
        <v>5778</v>
      </c>
      <c r="L2659" t="s">
        <v>6192</v>
      </c>
      <c r="M2659" t="s">
        <v>10118</v>
      </c>
    </row>
    <row r="2660" spans="1:13">
      <c r="A2660">
        <v>101084737</v>
      </c>
      <c r="B2660" t="s">
        <v>5745</v>
      </c>
      <c r="C2660" t="s">
        <v>8882</v>
      </c>
      <c r="D2660" t="s">
        <v>215</v>
      </c>
      <c r="E2660" t="s">
        <v>215</v>
      </c>
      <c r="F2660" s="33">
        <v>45969</v>
      </c>
      <c r="G2660" t="s">
        <v>10119</v>
      </c>
      <c r="H2660" t="s">
        <v>5737</v>
      </c>
      <c r="I2660" t="s">
        <v>326</v>
      </c>
      <c r="J2660" t="s">
        <v>247</v>
      </c>
      <c r="K2660" t="s">
        <v>5748</v>
      </c>
      <c r="L2660" t="s">
        <v>5773</v>
      </c>
      <c r="M2660" t="s">
        <v>8884</v>
      </c>
    </row>
    <row r="2661" spans="1:13">
      <c r="A2661">
        <v>101127045</v>
      </c>
      <c r="B2661" t="s">
        <v>5745</v>
      </c>
      <c r="C2661" t="s">
        <v>8246</v>
      </c>
      <c r="D2661" t="s">
        <v>221</v>
      </c>
      <c r="E2661" t="s">
        <v>221</v>
      </c>
      <c r="F2661" s="33">
        <v>45969</v>
      </c>
      <c r="G2661" t="s">
        <v>10120</v>
      </c>
      <c r="H2661" t="s">
        <v>5805</v>
      </c>
      <c r="I2661" t="s">
        <v>5678</v>
      </c>
      <c r="J2661" t="s">
        <v>247</v>
      </c>
      <c r="K2661" t="s">
        <v>5748</v>
      </c>
      <c r="L2661" t="s">
        <v>5773</v>
      </c>
      <c r="M2661" t="s">
        <v>8248</v>
      </c>
    </row>
    <row r="2662" spans="1:13">
      <c r="A2662">
        <v>101084759</v>
      </c>
      <c r="B2662" t="s">
        <v>5745</v>
      </c>
      <c r="C2662" t="s">
        <v>8594</v>
      </c>
      <c r="D2662" t="s">
        <v>221</v>
      </c>
      <c r="E2662" t="s">
        <v>215</v>
      </c>
      <c r="F2662" s="33">
        <v>45969</v>
      </c>
      <c r="G2662" t="s">
        <v>10102</v>
      </c>
      <c r="H2662" t="s">
        <v>5737</v>
      </c>
      <c r="I2662" t="s">
        <v>326</v>
      </c>
      <c r="J2662" t="s">
        <v>247</v>
      </c>
      <c r="K2662" t="s">
        <v>5748</v>
      </c>
      <c r="L2662" t="s">
        <v>5773</v>
      </c>
      <c r="M2662" t="s">
        <v>8596</v>
      </c>
    </row>
    <row r="2663" spans="1:13">
      <c r="A2663">
        <v>101126768</v>
      </c>
      <c r="B2663" t="s">
        <v>204</v>
      </c>
      <c r="C2663" t="s">
        <v>5774</v>
      </c>
      <c r="D2663" t="s">
        <v>218</v>
      </c>
      <c r="E2663" t="s">
        <v>218</v>
      </c>
      <c r="F2663" s="33">
        <v>45969</v>
      </c>
      <c r="G2663" t="s">
        <v>10121</v>
      </c>
      <c r="H2663" t="s">
        <v>5912</v>
      </c>
      <c r="I2663" t="s">
        <v>5678</v>
      </c>
      <c r="J2663" t="s">
        <v>241</v>
      </c>
      <c r="K2663" t="s">
        <v>5711</v>
      </c>
      <c r="L2663" t="s">
        <v>5711</v>
      </c>
      <c r="M2663" t="s">
        <v>5775</v>
      </c>
    </row>
    <row r="2664" spans="1:13">
      <c r="A2664">
        <v>101117598</v>
      </c>
      <c r="B2664" t="s">
        <v>5807</v>
      </c>
      <c r="C2664" t="s">
        <v>10122</v>
      </c>
      <c r="D2664" t="s">
        <v>193</v>
      </c>
      <c r="E2664" t="s">
        <v>193</v>
      </c>
      <c r="F2664" s="33">
        <v>45968</v>
      </c>
      <c r="G2664" t="s">
        <v>10123</v>
      </c>
      <c r="H2664" t="s">
        <v>5705</v>
      </c>
      <c r="I2664" t="s">
        <v>326</v>
      </c>
      <c r="J2664" t="s">
        <v>192</v>
      </c>
      <c r="K2664" t="s">
        <v>5700</v>
      </c>
      <c r="L2664" t="s">
        <v>5701</v>
      </c>
      <c r="M2664" t="s">
        <v>10124</v>
      </c>
    </row>
    <row r="2665" spans="1:13">
      <c r="A2665">
        <v>101126189</v>
      </c>
      <c r="B2665" t="s">
        <v>5745</v>
      </c>
      <c r="C2665" t="s">
        <v>6283</v>
      </c>
      <c r="D2665" t="s">
        <v>221</v>
      </c>
      <c r="E2665" t="s">
        <v>221</v>
      </c>
      <c r="F2665" s="33">
        <v>45968</v>
      </c>
      <c r="G2665" t="s">
        <v>10125</v>
      </c>
      <c r="H2665" t="s">
        <v>5912</v>
      </c>
      <c r="I2665" t="s">
        <v>5678</v>
      </c>
      <c r="J2665" t="s">
        <v>247</v>
      </c>
      <c r="K2665" t="s">
        <v>5836</v>
      </c>
      <c r="L2665" t="s">
        <v>6126</v>
      </c>
      <c r="M2665" t="s">
        <v>6285</v>
      </c>
    </row>
    <row r="2666" spans="1:13">
      <c r="A2666">
        <v>101117649</v>
      </c>
      <c r="B2666" t="s">
        <v>5986</v>
      </c>
      <c r="C2666" t="s">
        <v>6607</v>
      </c>
      <c r="D2666" t="s">
        <v>86</v>
      </c>
      <c r="E2666" t="s">
        <v>119</v>
      </c>
      <c r="F2666" s="33">
        <v>45968</v>
      </c>
      <c r="G2666" t="s">
        <v>10123</v>
      </c>
      <c r="H2666" t="s">
        <v>5705</v>
      </c>
      <c r="I2666" t="s">
        <v>326</v>
      </c>
      <c r="J2666" t="s">
        <v>46</v>
      </c>
      <c r="K2666" t="s">
        <v>5778</v>
      </c>
      <c r="L2666" t="s">
        <v>182</v>
      </c>
      <c r="M2666" t="s">
        <v>6608</v>
      </c>
    </row>
    <row r="2667" spans="1:13">
      <c r="A2667">
        <v>101084799</v>
      </c>
      <c r="B2667" t="s">
        <v>5745</v>
      </c>
      <c r="C2667" t="s">
        <v>10126</v>
      </c>
      <c r="D2667" t="s">
        <v>215</v>
      </c>
      <c r="E2667" t="s">
        <v>215</v>
      </c>
      <c r="F2667" s="33">
        <v>45968</v>
      </c>
      <c r="G2667" t="s">
        <v>10127</v>
      </c>
      <c r="H2667" t="s">
        <v>5737</v>
      </c>
      <c r="I2667" t="s">
        <v>326</v>
      </c>
      <c r="J2667" t="s">
        <v>247</v>
      </c>
      <c r="K2667" t="s">
        <v>5748</v>
      </c>
      <c r="L2667" t="s">
        <v>5773</v>
      </c>
      <c r="M2667" t="s">
        <v>10128</v>
      </c>
    </row>
    <row r="2668" spans="1:13">
      <c r="A2668">
        <v>101117020</v>
      </c>
      <c r="B2668" t="s">
        <v>195</v>
      </c>
      <c r="C2668" t="s">
        <v>10129</v>
      </c>
      <c r="D2668" t="s">
        <v>131</v>
      </c>
      <c r="E2668" t="s">
        <v>131</v>
      </c>
      <c r="F2668" s="33">
        <v>45968</v>
      </c>
      <c r="G2668" t="s">
        <v>10130</v>
      </c>
      <c r="H2668" t="s">
        <v>5705</v>
      </c>
      <c r="I2668" t="s">
        <v>326</v>
      </c>
      <c r="J2668" t="s">
        <v>136</v>
      </c>
      <c r="K2668" t="s">
        <v>5778</v>
      </c>
      <c r="L2668" t="s">
        <v>182</v>
      </c>
      <c r="M2668" t="s">
        <v>10131</v>
      </c>
    </row>
    <row r="2669" spans="1:13">
      <c r="A2669">
        <v>101119122</v>
      </c>
      <c r="B2669" t="s">
        <v>6249</v>
      </c>
      <c r="C2669" t="s">
        <v>6250</v>
      </c>
      <c r="D2669" t="s">
        <v>86</v>
      </c>
      <c r="E2669" t="s">
        <v>119</v>
      </c>
      <c r="F2669" s="33">
        <v>45968</v>
      </c>
      <c r="G2669" t="s">
        <v>10123</v>
      </c>
      <c r="H2669" t="s">
        <v>5705</v>
      </c>
      <c r="I2669" t="s">
        <v>326</v>
      </c>
      <c r="J2669" t="s">
        <v>46</v>
      </c>
      <c r="K2669" t="s">
        <v>5711</v>
      </c>
      <c r="L2669" t="s">
        <v>5711</v>
      </c>
      <c r="M2669" t="s">
        <v>6252</v>
      </c>
    </row>
    <row r="2670" spans="1:13">
      <c r="A2670">
        <v>101126800</v>
      </c>
      <c r="B2670" t="s">
        <v>7145</v>
      </c>
      <c r="C2670" t="s">
        <v>7146</v>
      </c>
      <c r="D2670" t="s">
        <v>86</v>
      </c>
      <c r="E2670" t="s">
        <v>86</v>
      </c>
      <c r="F2670" s="33">
        <v>45968</v>
      </c>
      <c r="G2670" t="s">
        <v>10132</v>
      </c>
      <c r="H2670" t="s">
        <v>7403</v>
      </c>
      <c r="I2670" t="s">
        <v>5678</v>
      </c>
      <c r="J2670" t="s">
        <v>46</v>
      </c>
      <c r="K2670" t="s">
        <v>5711</v>
      </c>
      <c r="L2670" t="s">
        <v>5711</v>
      </c>
      <c r="M2670" t="s">
        <v>7148</v>
      </c>
    </row>
    <row r="2671" spans="1:13">
      <c r="A2671">
        <v>101126426</v>
      </c>
      <c r="B2671" t="s">
        <v>5899</v>
      </c>
      <c r="C2671" t="s">
        <v>8420</v>
      </c>
      <c r="D2671" t="s">
        <v>131</v>
      </c>
      <c r="E2671" t="s">
        <v>131</v>
      </c>
      <c r="F2671" s="33">
        <v>45968</v>
      </c>
      <c r="G2671" t="s">
        <v>10133</v>
      </c>
      <c r="H2671" t="s">
        <v>5768</v>
      </c>
      <c r="I2671" t="s">
        <v>5678</v>
      </c>
      <c r="J2671" t="s">
        <v>136</v>
      </c>
      <c r="K2671" t="s">
        <v>5700</v>
      </c>
      <c r="L2671" t="s">
        <v>5723</v>
      </c>
      <c r="M2671" t="s">
        <v>8422</v>
      </c>
    </row>
    <row r="2672" spans="1:13">
      <c r="A2672">
        <v>101116380</v>
      </c>
      <c r="B2672" t="s">
        <v>204</v>
      </c>
      <c r="C2672" t="s">
        <v>6302</v>
      </c>
      <c r="D2672" t="s">
        <v>64</v>
      </c>
      <c r="E2672" t="s">
        <v>64</v>
      </c>
      <c r="F2672" s="33">
        <v>45968</v>
      </c>
      <c r="G2672" t="s">
        <v>10134</v>
      </c>
      <c r="H2672" t="s">
        <v>5705</v>
      </c>
      <c r="I2672" t="s">
        <v>326</v>
      </c>
      <c r="J2672" t="s">
        <v>70</v>
      </c>
      <c r="K2672" t="s">
        <v>5700</v>
      </c>
      <c r="L2672" t="s">
        <v>5701</v>
      </c>
      <c r="M2672" t="s">
        <v>6304</v>
      </c>
    </row>
    <row r="2673" spans="1:13">
      <c r="A2673">
        <v>101116405</v>
      </c>
      <c r="B2673" t="s">
        <v>204</v>
      </c>
      <c r="C2673" t="s">
        <v>10135</v>
      </c>
      <c r="D2673" t="s">
        <v>153</v>
      </c>
      <c r="E2673" t="s">
        <v>153</v>
      </c>
      <c r="F2673" s="33">
        <v>45968</v>
      </c>
      <c r="G2673" t="s">
        <v>10136</v>
      </c>
      <c r="H2673" t="s">
        <v>5705</v>
      </c>
      <c r="I2673" t="s">
        <v>326</v>
      </c>
      <c r="J2673" t="s">
        <v>70</v>
      </c>
      <c r="K2673" t="s">
        <v>5700</v>
      </c>
      <c r="L2673" t="s">
        <v>5723</v>
      </c>
      <c r="M2673" t="s">
        <v>10137</v>
      </c>
    </row>
    <row r="2674" spans="1:13">
      <c r="A2674">
        <v>101116236</v>
      </c>
      <c r="B2674" t="s">
        <v>82</v>
      </c>
      <c r="C2674" t="s">
        <v>5890</v>
      </c>
      <c r="D2674" t="s">
        <v>99</v>
      </c>
      <c r="E2674" t="s">
        <v>99</v>
      </c>
      <c r="F2674" s="33">
        <v>45968</v>
      </c>
      <c r="G2674" t="s">
        <v>10138</v>
      </c>
      <c r="H2674" t="s">
        <v>5705</v>
      </c>
      <c r="I2674" t="s">
        <v>326</v>
      </c>
      <c r="J2674" t="s">
        <v>46</v>
      </c>
      <c r="K2674" t="s">
        <v>5711</v>
      </c>
      <c r="L2674" t="s">
        <v>5711</v>
      </c>
      <c r="M2674" t="s">
        <v>5892</v>
      </c>
    </row>
    <row r="2675" spans="1:13">
      <c r="A2675">
        <v>101116453</v>
      </c>
      <c r="B2675" t="s">
        <v>204</v>
      </c>
      <c r="C2675" t="s">
        <v>10139</v>
      </c>
      <c r="D2675" t="s">
        <v>265</v>
      </c>
      <c r="E2675" t="s">
        <v>265</v>
      </c>
      <c r="F2675" s="33">
        <v>45968</v>
      </c>
      <c r="G2675" t="s">
        <v>10140</v>
      </c>
      <c r="H2675" t="s">
        <v>5705</v>
      </c>
      <c r="I2675" t="s">
        <v>326</v>
      </c>
      <c r="J2675" t="s">
        <v>192</v>
      </c>
      <c r="K2675" t="s">
        <v>5700</v>
      </c>
      <c r="L2675" t="s">
        <v>5723</v>
      </c>
      <c r="M2675" t="s">
        <v>10141</v>
      </c>
    </row>
    <row r="2676" spans="1:13">
      <c r="A2676">
        <v>101118580</v>
      </c>
      <c r="B2676" t="s">
        <v>6270</v>
      </c>
      <c r="C2676" t="s">
        <v>7451</v>
      </c>
      <c r="D2676" t="s">
        <v>86</v>
      </c>
      <c r="E2676" t="s">
        <v>39</v>
      </c>
      <c r="F2676" s="33">
        <v>45968</v>
      </c>
      <c r="G2676" t="s">
        <v>10142</v>
      </c>
      <c r="H2676" t="s">
        <v>5705</v>
      </c>
      <c r="I2676" t="s">
        <v>326</v>
      </c>
      <c r="J2676" t="s">
        <v>46</v>
      </c>
      <c r="K2676" t="s">
        <v>5800</v>
      </c>
      <c r="L2676" t="s">
        <v>5801</v>
      </c>
      <c r="M2676" t="s">
        <v>7452</v>
      </c>
    </row>
    <row r="2677" spans="1:13">
      <c r="A2677">
        <v>101084821</v>
      </c>
      <c r="B2677" t="s">
        <v>5745</v>
      </c>
      <c r="C2677" t="s">
        <v>10143</v>
      </c>
      <c r="D2677" t="s">
        <v>221</v>
      </c>
      <c r="E2677" t="s">
        <v>221</v>
      </c>
      <c r="F2677" s="33">
        <v>45968</v>
      </c>
      <c r="G2677" t="s">
        <v>10144</v>
      </c>
      <c r="H2677" t="s">
        <v>5737</v>
      </c>
      <c r="I2677" t="s">
        <v>326</v>
      </c>
      <c r="J2677" t="s">
        <v>247</v>
      </c>
      <c r="K2677" t="s">
        <v>5748</v>
      </c>
      <c r="L2677" t="s">
        <v>5773</v>
      </c>
      <c r="M2677" t="s">
        <v>10145</v>
      </c>
    </row>
    <row r="2678" spans="1:13">
      <c r="A2678">
        <v>101116542</v>
      </c>
      <c r="B2678" t="s">
        <v>177</v>
      </c>
      <c r="C2678" t="s">
        <v>8577</v>
      </c>
      <c r="D2678" t="s">
        <v>86</v>
      </c>
      <c r="E2678" t="s">
        <v>39</v>
      </c>
      <c r="F2678" s="33">
        <v>45968</v>
      </c>
      <c r="G2678" t="s">
        <v>10146</v>
      </c>
      <c r="H2678" t="s">
        <v>5705</v>
      </c>
      <c r="I2678" t="s">
        <v>326</v>
      </c>
      <c r="J2678" t="s">
        <v>46</v>
      </c>
      <c r="K2678" t="s">
        <v>5700</v>
      </c>
      <c r="L2678" t="s">
        <v>5733</v>
      </c>
      <c r="M2678" t="s">
        <v>8579</v>
      </c>
    </row>
    <row r="2679" spans="1:13">
      <c r="A2679">
        <v>101121879</v>
      </c>
      <c r="B2679" t="s">
        <v>9512</v>
      </c>
      <c r="C2679" t="s">
        <v>10147</v>
      </c>
      <c r="D2679" t="s">
        <v>86</v>
      </c>
      <c r="E2679" t="s">
        <v>86</v>
      </c>
      <c r="F2679" s="33">
        <v>45968</v>
      </c>
      <c r="G2679" t="s">
        <v>10140</v>
      </c>
      <c r="H2679" t="s">
        <v>5705</v>
      </c>
      <c r="I2679" t="s">
        <v>326</v>
      </c>
      <c r="J2679" t="s">
        <v>46</v>
      </c>
      <c r="K2679" t="s">
        <v>5700</v>
      </c>
      <c r="L2679" t="s">
        <v>5723</v>
      </c>
      <c r="M2679" t="s">
        <v>10148</v>
      </c>
    </row>
    <row r="2680" spans="1:13">
      <c r="A2680">
        <v>101119143</v>
      </c>
      <c r="B2680" t="s">
        <v>7666</v>
      </c>
      <c r="C2680" t="s">
        <v>10149</v>
      </c>
      <c r="D2680" t="s">
        <v>193</v>
      </c>
      <c r="E2680" t="s">
        <v>193</v>
      </c>
      <c r="F2680" s="33">
        <v>45968</v>
      </c>
      <c r="G2680" t="s">
        <v>10123</v>
      </c>
      <c r="H2680" t="s">
        <v>5705</v>
      </c>
      <c r="I2680" t="s">
        <v>326</v>
      </c>
      <c r="J2680" t="s">
        <v>192</v>
      </c>
      <c r="K2680" t="s">
        <v>5700</v>
      </c>
      <c r="L2680" t="s">
        <v>5701</v>
      </c>
      <c r="M2680" t="s">
        <v>10150</v>
      </c>
    </row>
    <row r="2681" spans="1:13">
      <c r="A2681">
        <v>101122051</v>
      </c>
      <c r="B2681" t="s">
        <v>6378</v>
      </c>
      <c r="C2681" t="s">
        <v>10151</v>
      </c>
      <c r="D2681" t="s">
        <v>265</v>
      </c>
      <c r="E2681" t="s">
        <v>265</v>
      </c>
      <c r="F2681" s="33">
        <v>45968</v>
      </c>
      <c r="G2681" t="s">
        <v>10140</v>
      </c>
      <c r="H2681" t="s">
        <v>5705</v>
      </c>
      <c r="I2681" t="s">
        <v>326</v>
      </c>
      <c r="J2681" t="s">
        <v>192</v>
      </c>
      <c r="K2681" t="s">
        <v>5700</v>
      </c>
      <c r="L2681" t="s">
        <v>5701</v>
      </c>
      <c r="M2681" t="s">
        <v>10152</v>
      </c>
    </row>
    <row r="2682" spans="1:13">
      <c r="A2682">
        <v>101126694</v>
      </c>
      <c r="B2682" t="s">
        <v>6860</v>
      </c>
      <c r="C2682" t="s">
        <v>6861</v>
      </c>
      <c r="D2682" t="s">
        <v>131</v>
      </c>
      <c r="E2682" t="s">
        <v>131</v>
      </c>
      <c r="F2682" s="33">
        <v>45968</v>
      </c>
      <c r="G2682" t="s">
        <v>10153</v>
      </c>
      <c r="H2682" t="s">
        <v>6365</v>
      </c>
      <c r="I2682" t="s">
        <v>353</v>
      </c>
      <c r="J2682" t="s">
        <v>136</v>
      </c>
      <c r="K2682" t="s">
        <v>5700</v>
      </c>
      <c r="L2682" t="s">
        <v>5733</v>
      </c>
      <c r="M2682" t="s">
        <v>6863</v>
      </c>
    </row>
    <row r="2683" spans="1:13">
      <c r="A2683">
        <v>101118358</v>
      </c>
      <c r="B2683" t="s">
        <v>5998</v>
      </c>
      <c r="C2683" t="s">
        <v>6907</v>
      </c>
      <c r="D2683" t="s">
        <v>104</v>
      </c>
      <c r="E2683" t="s">
        <v>104</v>
      </c>
      <c r="F2683" s="33">
        <v>45968</v>
      </c>
      <c r="G2683" t="s">
        <v>10154</v>
      </c>
      <c r="H2683" t="s">
        <v>5705</v>
      </c>
      <c r="I2683" t="s">
        <v>326</v>
      </c>
      <c r="J2683" t="s">
        <v>70</v>
      </c>
      <c r="K2683" t="s">
        <v>5711</v>
      </c>
      <c r="L2683" t="s">
        <v>5711</v>
      </c>
      <c r="M2683" t="s">
        <v>6908</v>
      </c>
    </row>
    <row r="2684" spans="1:13">
      <c r="A2684">
        <v>101117706</v>
      </c>
      <c r="B2684" t="s">
        <v>5782</v>
      </c>
      <c r="C2684" t="s">
        <v>7233</v>
      </c>
      <c r="D2684" t="s">
        <v>104</v>
      </c>
      <c r="E2684" t="s">
        <v>104</v>
      </c>
      <c r="F2684" s="33">
        <v>45968</v>
      </c>
      <c r="G2684" t="s">
        <v>10154</v>
      </c>
      <c r="H2684" t="s">
        <v>5705</v>
      </c>
      <c r="I2684" t="s">
        <v>326</v>
      </c>
      <c r="J2684" t="s">
        <v>70</v>
      </c>
      <c r="K2684" t="s">
        <v>5700</v>
      </c>
      <c r="L2684" t="s">
        <v>5723</v>
      </c>
      <c r="M2684" t="s">
        <v>7235</v>
      </c>
    </row>
    <row r="2685" spans="1:13">
      <c r="A2685">
        <v>101084823</v>
      </c>
      <c r="B2685" t="s">
        <v>5745</v>
      </c>
      <c r="C2685" t="s">
        <v>10155</v>
      </c>
      <c r="D2685" t="s">
        <v>221</v>
      </c>
      <c r="E2685" t="s">
        <v>221</v>
      </c>
      <c r="F2685" s="33">
        <v>45968</v>
      </c>
      <c r="G2685" t="s">
        <v>10144</v>
      </c>
      <c r="H2685" t="s">
        <v>5737</v>
      </c>
      <c r="I2685" t="s">
        <v>326</v>
      </c>
      <c r="J2685" t="s">
        <v>247</v>
      </c>
      <c r="K2685" t="s">
        <v>5748</v>
      </c>
      <c r="L2685" t="s">
        <v>5773</v>
      </c>
      <c r="M2685" t="s">
        <v>10156</v>
      </c>
    </row>
    <row r="2686" spans="1:13">
      <c r="A2686">
        <v>101122052</v>
      </c>
      <c r="B2686" t="s">
        <v>6378</v>
      </c>
      <c r="C2686" t="s">
        <v>9927</v>
      </c>
      <c r="D2686" t="s">
        <v>265</v>
      </c>
      <c r="E2686" t="s">
        <v>265</v>
      </c>
      <c r="F2686" s="33">
        <v>45968</v>
      </c>
      <c r="G2686" t="s">
        <v>10140</v>
      </c>
      <c r="H2686" t="s">
        <v>5705</v>
      </c>
      <c r="I2686" t="s">
        <v>326</v>
      </c>
      <c r="J2686" t="s">
        <v>192</v>
      </c>
      <c r="K2686" t="s">
        <v>5700</v>
      </c>
      <c r="L2686" t="s">
        <v>5723</v>
      </c>
      <c r="M2686" t="s">
        <v>9929</v>
      </c>
    </row>
    <row r="2687" spans="1:13">
      <c r="A2687">
        <v>101117573</v>
      </c>
      <c r="B2687" t="s">
        <v>10157</v>
      </c>
      <c r="C2687" t="s">
        <v>10158</v>
      </c>
      <c r="D2687" t="s">
        <v>99</v>
      </c>
      <c r="E2687" t="s">
        <v>99</v>
      </c>
      <c r="F2687" s="33">
        <v>45968</v>
      </c>
      <c r="G2687" t="s">
        <v>10159</v>
      </c>
      <c r="H2687" t="s">
        <v>5705</v>
      </c>
      <c r="I2687" t="s">
        <v>326</v>
      </c>
      <c r="J2687" t="s">
        <v>46</v>
      </c>
      <c r="K2687" t="s">
        <v>5700</v>
      </c>
      <c r="L2687" t="s">
        <v>5701</v>
      </c>
      <c r="M2687" t="s">
        <v>10160</v>
      </c>
    </row>
    <row r="2688" spans="1:13">
      <c r="A2688">
        <v>101114132</v>
      </c>
      <c r="B2688" t="s">
        <v>6033</v>
      </c>
      <c r="C2688" t="s">
        <v>8926</v>
      </c>
      <c r="D2688" t="s">
        <v>262</v>
      </c>
      <c r="E2688" t="s">
        <v>262</v>
      </c>
      <c r="F2688" s="33">
        <v>45968</v>
      </c>
      <c r="G2688" t="s">
        <v>10161</v>
      </c>
      <c r="I2688" t="s">
        <v>326</v>
      </c>
      <c r="J2688" t="s">
        <v>192</v>
      </c>
      <c r="K2688" t="s">
        <v>5778</v>
      </c>
      <c r="L2688" t="s">
        <v>6192</v>
      </c>
      <c r="M2688" t="s">
        <v>8928</v>
      </c>
    </row>
    <row r="2689" spans="1:13">
      <c r="A2689">
        <v>101080621</v>
      </c>
      <c r="B2689" t="s">
        <v>34</v>
      </c>
      <c r="C2689" t="s">
        <v>9388</v>
      </c>
      <c r="D2689" t="s">
        <v>64</v>
      </c>
      <c r="E2689" t="s">
        <v>64</v>
      </c>
      <c r="F2689" s="33">
        <v>45968</v>
      </c>
      <c r="G2689" t="s">
        <v>10162</v>
      </c>
      <c r="H2689" t="s">
        <v>5737</v>
      </c>
      <c r="I2689" t="s">
        <v>326</v>
      </c>
      <c r="J2689" t="s">
        <v>70</v>
      </c>
      <c r="K2689" t="s">
        <v>5728</v>
      </c>
      <c r="L2689" t="s">
        <v>5729</v>
      </c>
      <c r="M2689" t="s">
        <v>9390</v>
      </c>
    </row>
    <row r="2690" spans="1:13">
      <c r="A2690">
        <v>101121866</v>
      </c>
      <c r="B2690" t="s">
        <v>6033</v>
      </c>
      <c r="C2690" t="s">
        <v>6034</v>
      </c>
      <c r="D2690" t="s">
        <v>262</v>
      </c>
      <c r="E2690" t="s">
        <v>262</v>
      </c>
      <c r="F2690" s="33">
        <v>45968</v>
      </c>
      <c r="G2690" t="s">
        <v>10163</v>
      </c>
      <c r="I2690" t="s">
        <v>326</v>
      </c>
      <c r="J2690" t="s">
        <v>192</v>
      </c>
      <c r="K2690" t="s">
        <v>5700</v>
      </c>
      <c r="L2690" t="s">
        <v>5701</v>
      </c>
      <c r="M2690" t="s">
        <v>6037</v>
      </c>
    </row>
    <row r="2691" spans="1:13">
      <c r="A2691">
        <v>101119149</v>
      </c>
      <c r="B2691" t="s">
        <v>7666</v>
      </c>
      <c r="C2691" t="s">
        <v>10164</v>
      </c>
      <c r="D2691" t="s">
        <v>193</v>
      </c>
      <c r="E2691" t="s">
        <v>193</v>
      </c>
      <c r="F2691" s="33">
        <v>45968</v>
      </c>
      <c r="G2691" t="s">
        <v>10108</v>
      </c>
      <c r="H2691" t="s">
        <v>5705</v>
      </c>
      <c r="I2691" t="s">
        <v>326</v>
      </c>
      <c r="J2691" t="s">
        <v>192</v>
      </c>
      <c r="K2691" t="s">
        <v>5700</v>
      </c>
      <c r="L2691" t="s">
        <v>5701</v>
      </c>
      <c r="M2691" t="s">
        <v>10165</v>
      </c>
    </row>
    <row r="2692" spans="1:13">
      <c r="A2692">
        <v>101121867</v>
      </c>
      <c r="B2692" t="s">
        <v>6033</v>
      </c>
      <c r="C2692" t="s">
        <v>10166</v>
      </c>
      <c r="D2692" t="s">
        <v>262</v>
      </c>
      <c r="E2692" t="s">
        <v>262</v>
      </c>
      <c r="F2692" s="33">
        <v>45968</v>
      </c>
      <c r="G2692" t="s">
        <v>10167</v>
      </c>
      <c r="H2692" t="s">
        <v>5705</v>
      </c>
      <c r="I2692" t="s">
        <v>326</v>
      </c>
      <c r="J2692" t="s">
        <v>192</v>
      </c>
      <c r="K2692" t="s">
        <v>5778</v>
      </c>
      <c r="L2692" t="s">
        <v>6192</v>
      </c>
      <c r="M2692" t="s">
        <v>10168</v>
      </c>
    </row>
    <row r="2693" spans="1:13">
      <c r="A2693">
        <v>101122130</v>
      </c>
      <c r="B2693" t="s">
        <v>9031</v>
      </c>
      <c r="C2693" t="s">
        <v>9032</v>
      </c>
      <c r="D2693" t="s">
        <v>86</v>
      </c>
      <c r="E2693" t="s">
        <v>39</v>
      </c>
      <c r="F2693" s="33">
        <v>45968</v>
      </c>
      <c r="G2693" t="s">
        <v>10169</v>
      </c>
      <c r="H2693" t="s">
        <v>5705</v>
      </c>
      <c r="I2693" t="s">
        <v>326</v>
      </c>
      <c r="J2693" t="s">
        <v>46</v>
      </c>
      <c r="K2693" t="s">
        <v>5700</v>
      </c>
      <c r="L2693" t="s">
        <v>5701</v>
      </c>
      <c r="M2693" t="s">
        <v>9034</v>
      </c>
    </row>
    <row r="2694" spans="1:13">
      <c r="A2694">
        <v>101126694</v>
      </c>
      <c r="B2694" t="s">
        <v>6860</v>
      </c>
      <c r="C2694" t="s">
        <v>6861</v>
      </c>
      <c r="D2694" t="s">
        <v>131</v>
      </c>
      <c r="E2694" t="s">
        <v>131</v>
      </c>
      <c r="F2694" s="33">
        <v>45968</v>
      </c>
      <c r="G2694" t="s">
        <v>10170</v>
      </c>
      <c r="H2694" t="s">
        <v>6365</v>
      </c>
      <c r="I2694" t="s">
        <v>353</v>
      </c>
      <c r="J2694" t="s">
        <v>136</v>
      </c>
      <c r="K2694" t="s">
        <v>5700</v>
      </c>
      <c r="L2694" t="s">
        <v>5733</v>
      </c>
      <c r="M2694" t="s">
        <v>6863</v>
      </c>
    </row>
    <row r="2695" spans="1:13">
      <c r="A2695">
        <v>101126585</v>
      </c>
      <c r="B2695" t="s">
        <v>73</v>
      </c>
      <c r="C2695" t="s">
        <v>7695</v>
      </c>
      <c r="D2695" t="s">
        <v>221</v>
      </c>
      <c r="E2695" t="s">
        <v>221</v>
      </c>
      <c r="F2695" s="33">
        <v>45968</v>
      </c>
      <c r="G2695" t="s">
        <v>10171</v>
      </c>
      <c r="H2695" t="s">
        <v>173</v>
      </c>
      <c r="I2695" t="s">
        <v>5678</v>
      </c>
      <c r="J2695" t="s">
        <v>247</v>
      </c>
      <c r="K2695" t="s">
        <v>5728</v>
      </c>
      <c r="L2695" t="s">
        <v>5729</v>
      </c>
      <c r="M2695" t="s">
        <v>7697</v>
      </c>
    </row>
    <row r="2696" spans="1:13">
      <c r="A2696">
        <v>101118204</v>
      </c>
      <c r="B2696" t="s">
        <v>10172</v>
      </c>
      <c r="C2696" t="s">
        <v>10173</v>
      </c>
      <c r="D2696" t="s">
        <v>131</v>
      </c>
      <c r="E2696" t="s">
        <v>131</v>
      </c>
      <c r="F2696" s="33">
        <v>45968</v>
      </c>
      <c r="G2696" t="s">
        <v>10174</v>
      </c>
      <c r="H2696" t="s">
        <v>5705</v>
      </c>
      <c r="I2696" t="s">
        <v>326</v>
      </c>
      <c r="J2696" t="s">
        <v>136</v>
      </c>
      <c r="K2696" t="s">
        <v>5700</v>
      </c>
      <c r="L2696" t="s">
        <v>5701</v>
      </c>
      <c r="M2696" t="s">
        <v>10175</v>
      </c>
    </row>
    <row r="2697" spans="1:13">
      <c r="A2697">
        <v>101122110</v>
      </c>
      <c r="B2697" t="s">
        <v>9821</v>
      </c>
      <c r="C2697" t="s">
        <v>9822</v>
      </c>
      <c r="D2697" t="s">
        <v>219</v>
      </c>
      <c r="E2697" t="s">
        <v>219</v>
      </c>
      <c r="F2697" s="33">
        <v>45968</v>
      </c>
      <c r="G2697" t="s">
        <v>10115</v>
      </c>
      <c r="H2697" t="s">
        <v>5705</v>
      </c>
      <c r="I2697" t="s">
        <v>326</v>
      </c>
      <c r="J2697" t="s">
        <v>241</v>
      </c>
      <c r="K2697" t="s">
        <v>5700</v>
      </c>
      <c r="L2697" t="s">
        <v>5701</v>
      </c>
      <c r="M2697" t="s">
        <v>9824</v>
      </c>
    </row>
    <row r="2698" spans="1:13">
      <c r="A2698">
        <v>101126429</v>
      </c>
      <c r="B2698" t="s">
        <v>5745</v>
      </c>
      <c r="C2698" t="s">
        <v>7591</v>
      </c>
      <c r="D2698" t="s">
        <v>215</v>
      </c>
      <c r="E2698" t="s">
        <v>215</v>
      </c>
      <c r="F2698" s="33">
        <v>45968</v>
      </c>
      <c r="G2698" t="s">
        <v>10176</v>
      </c>
      <c r="H2698" t="s">
        <v>5722</v>
      </c>
      <c r="I2698" t="s">
        <v>5678</v>
      </c>
      <c r="J2698" t="s">
        <v>247</v>
      </c>
      <c r="K2698" t="s">
        <v>5836</v>
      </c>
      <c r="L2698" t="s">
        <v>5837</v>
      </c>
      <c r="M2698" t="s">
        <v>7593</v>
      </c>
    </row>
    <row r="2699" spans="1:13">
      <c r="A2699">
        <v>101117652</v>
      </c>
      <c r="B2699" t="s">
        <v>5986</v>
      </c>
      <c r="C2699" t="s">
        <v>7135</v>
      </c>
      <c r="D2699" t="s">
        <v>193</v>
      </c>
      <c r="E2699" t="s">
        <v>193</v>
      </c>
      <c r="F2699" s="33">
        <v>45968</v>
      </c>
      <c r="G2699" t="s">
        <v>10108</v>
      </c>
      <c r="H2699" t="s">
        <v>5705</v>
      </c>
      <c r="I2699" t="s">
        <v>326</v>
      </c>
      <c r="J2699" t="s">
        <v>192</v>
      </c>
      <c r="K2699" t="s">
        <v>5778</v>
      </c>
      <c r="L2699" t="s">
        <v>182</v>
      </c>
      <c r="M2699" t="s">
        <v>7136</v>
      </c>
    </row>
    <row r="2700" spans="1:13">
      <c r="A2700">
        <v>101117174</v>
      </c>
      <c r="B2700" t="s">
        <v>5993</v>
      </c>
      <c r="C2700" t="s">
        <v>6277</v>
      </c>
      <c r="D2700" t="s">
        <v>86</v>
      </c>
      <c r="E2700" t="s">
        <v>86</v>
      </c>
      <c r="F2700" s="33">
        <v>45968</v>
      </c>
      <c r="G2700" t="s">
        <v>10110</v>
      </c>
      <c r="H2700" t="s">
        <v>5705</v>
      </c>
      <c r="I2700" t="s">
        <v>326</v>
      </c>
      <c r="J2700" t="s">
        <v>46</v>
      </c>
      <c r="K2700" t="s">
        <v>5700</v>
      </c>
      <c r="L2700" t="s">
        <v>5701</v>
      </c>
      <c r="M2700" t="s">
        <v>6279</v>
      </c>
    </row>
    <row r="2701" spans="1:13">
      <c r="A2701">
        <v>101117670</v>
      </c>
      <c r="B2701" t="s">
        <v>5986</v>
      </c>
      <c r="C2701" t="s">
        <v>7065</v>
      </c>
      <c r="D2701" t="s">
        <v>193</v>
      </c>
      <c r="E2701" t="s">
        <v>193</v>
      </c>
      <c r="F2701" s="33">
        <v>45968</v>
      </c>
      <c r="G2701" t="s">
        <v>10108</v>
      </c>
      <c r="H2701" t="s">
        <v>5705</v>
      </c>
      <c r="I2701" t="s">
        <v>326</v>
      </c>
      <c r="J2701" t="s">
        <v>192</v>
      </c>
      <c r="K2701" t="s">
        <v>5700</v>
      </c>
      <c r="L2701" t="s">
        <v>5733</v>
      </c>
      <c r="M2701" t="s">
        <v>7066</v>
      </c>
    </row>
    <row r="2702" spans="1:13">
      <c r="A2702">
        <v>101117175</v>
      </c>
      <c r="B2702" t="s">
        <v>5993</v>
      </c>
      <c r="C2702" t="s">
        <v>7041</v>
      </c>
      <c r="D2702" t="s">
        <v>86</v>
      </c>
      <c r="E2702" t="s">
        <v>86</v>
      </c>
      <c r="F2702" s="33">
        <v>45968</v>
      </c>
      <c r="G2702" t="s">
        <v>10110</v>
      </c>
      <c r="H2702" t="s">
        <v>5705</v>
      </c>
      <c r="I2702" t="s">
        <v>326</v>
      </c>
      <c r="J2702" t="s">
        <v>46</v>
      </c>
      <c r="K2702" t="s">
        <v>5700</v>
      </c>
      <c r="L2702" t="s">
        <v>5701</v>
      </c>
      <c r="M2702" t="s">
        <v>7042</v>
      </c>
    </row>
    <row r="2703" spans="1:13">
      <c r="A2703">
        <v>101084748</v>
      </c>
      <c r="B2703" t="s">
        <v>5745</v>
      </c>
      <c r="C2703" t="s">
        <v>6216</v>
      </c>
      <c r="D2703" t="s">
        <v>221</v>
      </c>
      <c r="E2703" t="s">
        <v>221</v>
      </c>
      <c r="F2703" s="33">
        <v>45968</v>
      </c>
      <c r="G2703" t="s">
        <v>10144</v>
      </c>
      <c r="H2703" t="s">
        <v>5737</v>
      </c>
      <c r="I2703" t="s">
        <v>326</v>
      </c>
      <c r="J2703" t="s">
        <v>247</v>
      </c>
      <c r="K2703" t="s">
        <v>5748</v>
      </c>
      <c r="L2703" t="s">
        <v>5773</v>
      </c>
      <c r="M2703" t="s">
        <v>6217</v>
      </c>
    </row>
    <row r="2704" spans="1:13">
      <c r="A2704">
        <v>101084751</v>
      </c>
      <c r="B2704" t="s">
        <v>5745</v>
      </c>
      <c r="C2704" t="s">
        <v>6259</v>
      </c>
      <c r="D2704" t="s">
        <v>221</v>
      </c>
      <c r="E2704" t="s">
        <v>221</v>
      </c>
      <c r="F2704" s="33">
        <v>45968</v>
      </c>
      <c r="G2704" t="s">
        <v>10144</v>
      </c>
      <c r="H2704" t="s">
        <v>5737</v>
      </c>
      <c r="I2704" t="s">
        <v>326</v>
      </c>
      <c r="J2704" t="s">
        <v>247</v>
      </c>
      <c r="K2704" t="s">
        <v>5748</v>
      </c>
      <c r="L2704" t="s">
        <v>5749</v>
      </c>
      <c r="M2704" t="s">
        <v>6260</v>
      </c>
    </row>
    <row r="2705" spans="1:13">
      <c r="A2705">
        <v>101121878</v>
      </c>
      <c r="B2705" t="s">
        <v>9512</v>
      </c>
      <c r="C2705" t="s">
        <v>9513</v>
      </c>
      <c r="D2705" t="s">
        <v>86</v>
      </c>
      <c r="E2705" t="s">
        <v>86</v>
      </c>
      <c r="F2705" s="33">
        <v>45968</v>
      </c>
      <c r="G2705" t="s">
        <v>10177</v>
      </c>
      <c r="H2705" t="s">
        <v>5705</v>
      </c>
      <c r="I2705" t="s">
        <v>326</v>
      </c>
      <c r="J2705" t="s">
        <v>46</v>
      </c>
      <c r="K2705" t="s">
        <v>5778</v>
      </c>
      <c r="L2705" t="s">
        <v>6192</v>
      </c>
      <c r="M2705" t="s">
        <v>9515</v>
      </c>
    </row>
    <row r="2706" spans="1:13">
      <c r="A2706">
        <v>101115875</v>
      </c>
      <c r="B2706" t="s">
        <v>6509</v>
      </c>
      <c r="C2706" t="s">
        <v>6510</v>
      </c>
      <c r="D2706" t="s">
        <v>64</v>
      </c>
      <c r="E2706" t="s">
        <v>64</v>
      </c>
      <c r="F2706" s="33">
        <v>45968</v>
      </c>
      <c r="G2706" t="s">
        <v>10178</v>
      </c>
      <c r="H2706" t="s">
        <v>5737</v>
      </c>
      <c r="I2706" t="s">
        <v>326</v>
      </c>
      <c r="J2706" t="s">
        <v>70</v>
      </c>
      <c r="K2706" t="s">
        <v>5700</v>
      </c>
      <c r="L2706" t="s">
        <v>5723</v>
      </c>
      <c r="M2706" t="s">
        <v>6512</v>
      </c>
    </row>
    <row r="2707" spans="1:13">
      <c r="A2707">
        <v>101084839</v>
      </c>
      <c r="B2707" t="s">
        <v>5745</v>
      </c>
      <c r="C2707" t="s">
        <v>8697</v>
      </c>
      <c r="D2707" t="s">
        <v>221</v>
      </c>
      <c r="E2707" t="s">
        <v>221</v>
      </c>
      <c r="F2707" s="33">
        <v>45968</v>
      </c>
      <c r="G2707" t="s">
        <v>10144</v>
      </c>
      <c r="H2707" t="s">
        <v>5737</v>
      </c>
      <c r="I2707" t="s">
        <v>326</v>
      </c>
      <c r="J2707" t="s">
        <v>247</v>
      </c>
      <c r="K2707" t="s">
        <v>5748</v>
      </c>
      <c r="L2707" t="s">
        <v>5773</v>
      </c>
      <c r="M2707" t="s">
        <v>8699</v>
      </c>
    </row>
    <row r="2708" spans="1:13">
      <c r="A2708">
        <v>101118359</v>
      </c>
      <c r="B2708" t="s">
        <v>5998</v>
      </c>
      <c r="C2708" t="s">
        <v>7507</v>
      </c>
      <c r="D2708" t="s">
        <v>86</v>
      </c>
      <c r="E2708" t="s">
        <v>119</v>
      </c>
      <c r="F2708" s="33">
        <v>45968</v>
      </c>
      <c r="G2708" t="s">
        <v>10179</v>
      </c>
      <c r="H2708" t="s">
        <v>5705</v>
      </c>
      <c r="I2708" t="s">
        <v>326</v>
      </c>
      <c r="J2708" t="s">
        <v>46</v>
      </c>
      <c r="K2708" t="s">
        <v>5700</v>
      </c>
      <c r="L2708" t="s">
        <v>5701</v>
      </c>
      <c r="M2708" t="s">
        <v>7509</v>
      </c>
    </row>
    <row r="2709" spans="1:13">
      <c r="A2709">
        <v>101116431</v>
      </c>
      <c r="B2709" t="s">
        <v>204</v>
      </c>
      <c r="C2709" t="s">
        <v>6476</v>
      </c>
      <c r="D2709" t="s">
        <v>215</v>
      </c>
      <c r="E2709" t="s">
        <v>215</v>
      </c>
      <c r="F2709" s="33">
        <v>45968</v>
      </c>
      <c r="G2709" t="s">
        <v>10180</v>
      </c>
      <c r="H2709" t="s">
        <v>5705</v>
      </c>
      <c r="I2709" t="s">
        <v>326</v>
      </c>
      <c r="J2709" t="s">
        <v>247</v>
      </c>
      <c r="K2709" t="s">
        <v>5700</v>
      </c>
      <c r="L2709" t="s">
        <v>5733</v>
      </c>
      <c r="M2709" t="s">
        <v>6478</v>
      </c>
    </row>
    <row r="2710" spans="1:13">
      <c r="A2710">
        <v>101124209</v>
      </c>
      <c r="B2710" t="s">
        <v>73</v>
      </c>
      <c r="C2710" t="s">
        <v>6029</v>
      </c>
      <c r="D2710" t="s">
        <v>104</v>
      </c>
      <c r="E2710" t="s">
        <v>104</v>
      </c>
      <c r="F2710" s="33">
        <v>45967</v>
      </c>
      <c r="G2710" t="s">
        <v>10181</v>
      </c>
      <c r="H2710" t="s">
        <v>6220</v>
      </c>
      <c r="I2710" t="s">
        <v>353</v>
      </c>
      <c r="J2710" t="s">
        <v>70</v>
      </c>
      <c r="K2710" t="s">
        <v>5728</v>
      </c>
      <c r="L2710" t="s">
        <v>5729</v>
      </c>
      <c r="M2710" t="s">
        <v>6032</v>
      </c>
    </row>
    <row r="2711" spans="1:13">
      <c r="A2711">
        <v>101126537</v>
      </c>
      <c r="B2711" t="s">
        <v>5986</v>
      </c>
      <c r="C2711" t="s">
        <v>6349</v>
      </c>
      <c r="D2711" t="s">
        <v>220</v>
      </c>
      <c r="E2711" t="s">
        <v>220</v>
      </c>
      <c r="F2711" s="33">
        <v>45967</v>
      </c>
      <c r="G2711" t="s">
        <v>10182</v>
      </c>
      <c r="H2711" t="s">
        <v>6820</v>
      </c>
      <c r="I2711" t="s">
        <v>5678</v>
      </c>
      <c r="J2711" t="s">
        <v>166</v>
      </c>
      <c r="K2711" t="s">
        <v>5700</v>
      </c>
      <c r="L2711" t="s">
        <v>5701</v>
      </c>
      <c r="M2711" t="s">
        <v>6350</v>
      </c>
    </row>
    <row r="2712" spans="1:13">
      <c r="A2712">
        <v>101126536</v>
      </c>
      <c r="B2712" t="s">
        <v>73</v>
      </c>
      <c r="C2712" t="s">
        <v>10183</v>
      </c>
      <c r="D2712" t="s">
        <v>193</v>
      </c>
      <c r="E2712" t="s">
        <v>265</v>
      </c>
      <c r="F2712" s="33">
        <v>45967</v>
      </c>
      <c r="G2712" t="s">
        <v>10184</v>
      </c>
      <c r="H2712" t="s">
        <v>67</v>
      </c>
      <c r="I2712" t="s">
        <v>5678</v>
      </c>
      <c r="J2712" t="s">
        <v>192</v>
      </c>
      <c r="K2712" t="s">
        <v>5748</v>
      </c>
      <c r="L2712" t="s">
        <v>5773</v>
      </c>
      <c r="M2712" t="s">
        <v>10185</v>
      </c>
    </row>
    <row r="2713" spans="1:13">
      <c r="A2713">
        <v>101126533</v>
      </c>
      <c r="B2713" t="s">
        <v>73</v>
      </c>
      <c r="C2713" t="s">
        <v>8134</v>
      </c>
      <c r="D2713" t="s">
        <v>193</v>
      </c>
      <c r="E2713" t="s">
        <v>265</v>
      </c>
      <c r="F2713" s="33">
        <v>45967</v>
      </c>
      <c r="G2713" t="s">
        <v>10186</v>
      </c>
      <c r="H2713" t="s">
        <v>67</v>
      </c>
      <c r="I2713" t="s">
        <v>5678</v>
      </c>
      <c r="J2713" t="s">
        <v>192</v>
      </c>
      <c r="K2713" t="s">
        <v>5748</v>
      </c>
      <c r="L2713" t="s">
        <v>5773</v>
      </c>
      <c r="M2713" t="s">
        <v>8135</v>
      </c>
    </row>
    <row r="2714" spans="1:13">
      <c r="A2714">
        <v>101126469</v>
      </c>
      <c r="B2714" t="s">
        <v>34</v>
      </c>
      <c r="C2714" t="s">
        <v>8000</v>
      </c>
      <c r="D2714" t="s">
        <v>238</v>
      </c>
      <c r="E2714" t="s">
        <v>153</v>
      </c>
      <c r="F2714" s="33">
        <v>45967</v>
      </c>
      <c r="G2714" t="s">
        <v>10187</v>
      </c>
      <c r="H2714" t="s">
        <v>5805</v>
      </c>
      <c r="I2714" t="s">
        <v>5678</v>
      </c>
      <c r="J2714" t="s">
        <v>136</v>
      </c>
      <c r="K2714" t="s">
        <v>5728</v>
      </c>
      <c r="L2714" t="s">
        <v>5729</v>
      </c>
      <c r="M2714" t="s">
        <v>8002</v>
      </c>
    </row>
    <row r="2715" spans="1:13">
      <c r="A2715">
        <v>101126281</v>
      </c>
      <c r="B2715" t="s">
        <v>127</v>
      </c>
      <c r="C2715" t="s">
        <v>7062</v>
      </c>
      <c r="D2715" t="s">
        <v>220</v>
      </c>
      <c r="E2715" t="s">
        <v>220</v>
      </c>
      <c r="F2715" s="33">
        <v>45967</v>
      </c>
      <c r="G2715" t="s">
        <v>10188</v>
      </c>
      <c r="H2715" t="s">
        <v>67</v>
      </c>
      <c r="I2715" t="s">
        <v>5678</v>
      </c>
      <c r="J2715" t="s">
        <v>166</v>
      </c>
      <c r="K2715" t="s">
        <v>5748</v>
      </c>
      <c r="L2715" t="s">
        <v>5773</v>
      </c>
      <c r="M2715" t="s">
        <v>7064</v>
      </c>
    </row>
    <row r="2716" spans="1:13">
      <c r="A2716">
        <v>101125066</v>
      </c>
      <c r="B2716" t="s">
        <v>204</v>
      </c>
      <c r="C2716" t="s">
        <v>5774</v>
      </c>
      <c r="D2716" t="s">
        <v>218</v>
      </c>
      <c r="E2716" t="s">
        <v>218</v>
      </c>
      <c r="F2716" s="33">
        <v>45967</v>
      </c>
      <c r="G2716" t="s">
        <v>10189</v>
      </c>
      <c r="H2716" t="s">
        <v>6103</v>
      </c>
      <c r="I2716" t="s">
        <v>5678</v>
      </c>
      <c r="J2716" t="s">
        <v>241</v>
      </c>
      <c r="K2716" t="s">
        <v>5711</v>
      </c>
      <c r="L2716" t="s">
        <v>5711</v>
      </c>
      <c r="M2716" t="s">
        <v>5775</v>
      </c>
    </row>
    <row r="2717" spans="1:13">
      <c r="A2717">
        <v>101113414</v>
      </c>
      <c r="B2717" t="s">
        <v>6007</v>
      </c>
      <c r="C2717" t="s">
        <v>6008</v>
      </c>
      <c r="D2717" t="s">
        <v>131</v>
      </c>
      <c r="E2717" t="s">
        <v>131</v>
      </c>
      <c r="F2717" s="33">
        <v>45967</v>
      </c>
      <c r="G2717" t="s">
        <v>10190</v>
      </c>
      <c r="H2717" t="s">
        <v>5737</v>
      </c>
      <c r="I2717" t="s">
        <v>326</v>
      </c>
      <c r="J2717" t="s">
        <v>136</v>
      </c>
      <c r="K2717" t="s">
        <v>5728</v>
      </c>
      <c r="L2717" t="s">
        <v>5753</v>
      </c>
      <c r="M2717" t="s">
        <v>6010</v>
      </c>
    </row>
    <row r="2718" spans="1:13">
      <c r="A2718">
        <v>101126507</v>
      </c>
      <c r="B2718" t="s">
        <v>5745</v>
      </c>
      <c r="C2718" t="s">
        <v>5983</v>
      </c>
      <c r="D2718" t="s">
        <v>221</v>
      </c>
      <c r="E2718" t="s">
        <v>221</v>
      </c>
      <c r="F2718" s="33">
        <v>45967</v>
      </c>
      <c r="G2718" t="s">
        <v>10191</v>
      </c>
      <c r="H2718" t="s">
        <v>5722</v>
      </c>
      <c r="I2718" t="s">
        <v>5678</v>
      </c>
      <c r="J2718" t="s">
        <v>247</v>
      </c>
      <c r="K2718" t="s">
        <v>5836</v>
      </c>
      <c r="L2718" t="s">
        <v>5837</v>
      </c>
      <c r="M2718" t="s">
        <v>5984</v>
      </c>
    </row>
    <row r="2719" spans="1:13">
      <c r="A2719">
        <v>101118565</v>
      </c>
      <c r="B2719" t="s">
        <v>6270</v>
      </c>
      <c r="C2719" t="s">
        <v>8551</v>
      </c>
      <c r="D2719" t="s">
        <v>86</v>
      </c>
      <c r="E2719" t="s">
        <v>86</v>
      </c>
      <c r="F2719" s="33">
        <v>45967</v>
      </c>
      <c r="G2719" t="s">
        <v>10177</v>
      </c>
      <c r="H2719" t="s">
        <v>5705</v>
      </c>
      <c r="I2719" t="s">
        <v>326</v>
      </c>
      <c r="J2719" t="s">
        <v>46</v>
      </c>
      <c r="K2719" t="s">
        <v>5700</v>
      </c>
      <c r="L2719" t="s">
        <v>5701</v>
      </c>
      <c r="M2719" t="s">
        <v>8553</v>
      </c>
    </row>
    <row r="2720" spans="1:13">
      <c r="A2720">
        <v>101125865</v>
      </c>
      <c r="B2720" t="s">
        <v>5745</v>
      </c>
      <c r="C2720" t="s">
        <v>6549</v>
      </c>
      <c r="D2720" t="s">
        <v>215</v>
      </c>
      <c r="E2720" t="s">
        <v>215</v>
      </c>
      <c r="F2720" s="33">
        <v>45967</v>
      </c>
      <c r="G2720" t="s">
        <v>10192</v>
      </c>
      <c r="H2720" t="s">
        <v>55</v>
      </c>
      <c r="I2720" t="s">
        <v>5678</v>
      </c>
      <c r="J2720" t="s">
        <v>247</v>
      </c>
      <c r="K2720" t="s">
        <v>5748</v>
      </c>
      <c r="L2720" t="s">
        <v>5773</v>
      </c>
      <c r="M2720" t="s">
        <v>6551</v>
      </c>
    </row>
    <row r="2721" spans="1:13">
      <c r="A2721">
        <v>101084827</v>
      </c>
      <c r="B2721" t="s">
        <v>5745</v>
      </c>
      <c r="C2721" t="s">
        <v>10193</v>
      </c>
      <c r="D2721" t="s">
        <v>221</v>
      </c>
      <c r="E2721" t="s">
        <v>221</v>
      </c>
      <c r="F2721" s="33">
        <v>45967</v>
      </c>
      <c r="G2721" t="s">
        <v>10194</v>
      </c>
      <c r="H2721" t="s">
        <v>5737</v>
      </c>
      <c r="I2721" t="s">
        <v>326</v>
      </c>
      <c r="J2721" t="s">
        <v>247</v>
      </c>
      <c r="K2721" t="s">
        <v>5748</v>
      </c>
      <c r="L2721" t="s">
        <v>5773</v>
      </c>
      <c r="M2721" t="s">
        <v>10195</v>
      </c>
    </row>
    <row r="2722" spans="1:13">
      <c r="A2722">
        <v>101124224</v>
      </c>
      <c r="B2722" t="s">
        <v>73</v>
      </c>
      <c r="C2722" t="s">
        <v>8708</v>
      </c>
      <c r="D2722" t="s">
        <v>104</v>
      </c>
      <c r="E2722" t="s">
        <v>104</v>
      </c>
      <c r="F2722" s="33">
        <v>45967</v>
      </c>
      <c r="G2722" t="s">
        <v>10181</v>
      </c>
      <c r="H2722" t="s">
        <v>6220</v>
      </c>
      <c r="I2722" t="s">
        <v>353</v>
      </c>
      <c r="J2722" t="s">
        <v>70</v>
      </c>
      <c r="K2722" t="s">
        <v>5728</v>
      </c>
      <c r="L2722" t="s">
        <v>5729</v>
      </c>
      <c r="M2722" t="s">
        <v>8710</v>
      </c>
    </row>
    <row r="2723" spans="1:13">
      <c r="A2723">
        <v>101125744</v>
      </c>
      <c r="B2723" t="s">
        <v>204</v>
      </c>
      <c r="C2723" t="s">
        <v>5789</v>
      </c>
      <c r="D2723" t="s">
        <v>218</v>
      </c>
      <c r="E2723" t="s">
        <v>218</v>
      </c>
      <c r="F2723" s="33">
        <v>45967</v>
      </c>
      <c r="G2723" t="s">
        <v>10196</v>
      </c>
      <c r="H2723" t="s">
        <v>5705</v>
      </c>
      <c r="I2723" t="s">
        <v>5678</v>
      </c>
      <c r="J2723" t="s">
        <v>241</v>
      </c>
      <c r="K2723" t="s">
        <v>5711</v>
      </c>
      <c r="L2723" t="s">
        <v>5711</v>
      </c>
      <c r="M2723" t="s">
        <v>5790</v>
      </c>
    </row>
    <row r="2724" spans="1:13">
      <c r="A2724">
        <v>101125863</v>
      </c>
      <c r="B2724" t="s">
        <v>204</v>
      </c>
      <c r="C2724" t="s">
        <v>5789</v>
      </c>
      <c r="D2724" t="s">
        <v>218</v>
      </c>
      <c r="E2724" t="s">
        <v>218</v>
      </c>
      <c r="F2724" s="33">
        <v>45967</v>
      </c>
      <c r="G2724" t="s">
        <v>10197</v>
      </c>
      <c r="H2724" t="s">
        <v>5757</v>
      </c>
      <c r="I2724" t="s">
        <v>5678</v>
      </c>
      <c r="J2724" t="s">
        <v>241</v>
      </c>
      <c r="K2724" t="s">
        <v>5711</v>
      </c>
      <c r="L2724" t="s">
        <v>5711</v>
      </c>
      <c r="M2724" t="s">
        <v>5790</v>
      </c>
    </row>
    <row r="2725" spans="1:13">
      <c r="A2725">
        <v>101126369</v>
      </c>
      <c r="B2725" t="s">
        <v>6314</v>
      </c>
      <c r="C2725" t="s">
        <v>7409</v>
      </c>
      <c r="D2725" t="s">
        <v>99</v>
      </c>
      <c r="E2725" t="s">
        <v>99</v>
      </c>
      <c r="F2725" s="33">
        <v>45967</v>
      </c>
      <c r="G2725" t="s">
        <v>10198</v>
      </c>
      <c r="H2725" t="s">
        <v>6532</v>
      </c>
      <c r="I2725" t="s">
        <v>5678</v>
      </c>
      <c r="J2725" t="s">
        <v>46</v>
      </c>
      <c r="K2725" t="s">
        <v>5700</v>
      </c>
      <c r="L2725" t="s">
        <v>5733</v>
      </c>
      <c r="M2725" t="s">
        <v>7411</v>
      </c>
    </row>
    <row r="2726" spans="1:13">
      <c r="A2726">
        <v>101114606</v>
      </c>
      <c r="B2726" t="s">
        <v>292</v>
      </c>
      <c r="C2726" t="s">
        <v>6590</v>
      </c>
      <c r="D2726" t="s">
        <v>86</v>
      </c>
      <c r="E2726" t="s">
        <v>86</v>
      </c>
      <c r="F2726" s="33">
        <v>45967</v>
      </c>
      <c r="G2726" t="s">
        <v>10199</v>
      </c>
      <c r="H2726" t="s">
        <v>5705</v>
      </c>
      <c r="I2726" t="s">
        <v>326</v>
      </c>
      <c r="J2726" t="s">
        <v>46</v>
      </c>
      <c r="K2726" t="s">
        <v>5700</v>
      </c>
      <c r="L2726" t="s">
        <v>5733</v>
      </c>
      <c r="M2726" t="s">
        <v>6591</v>
      </c>
    </row>
    <row r="2727" spans="1:13">
      <c r="A2727">
        <v>101126233</v>
      </c>
      <c r="B2727" t="s">
        <v>73</v>
      </c>
      <c r="C2727" t="s">
        <v>8984</v>
      </c>
      <c r="D2727" t="s">
        <v>64</v>
      </c>
      <c r="E2727" t="s">
        <v>64</v>
      </c>
      <c r="F2727" s="33">
        <v>45967</v>
      </c>
      <c r="G2727" t="s">
        <v>10200</v>
      </c>
      <c r="H2727" t="s">
        <v>67</v>
      </c>
      <c r="I2727" t="s">
        <v>5678</v>
      </c>
      <c r="J2727" t="s">
        <v>70</v>
      </c>
      <c r="K2727" t="s">
        <v>5728</v>
      </c>
      <c r="L2727" t="s">
        <v>5729</v>
      </c>
      <c r="M2727" t="s">
        <v>8986</v>
      </c>
    </row>
    <row r="2728" spans="1:13">
      <c r="A2728">
        <v>101116389</v>
      </c>
      <c r="B2728" t="s">
        <v>204</v>
      </c>
      <c r="C2728" t="s">
        <v>6055</v>
      </c>
      <c r="D2728" t="s">
        <v>262</v>
      </c>
      <c r="E2728" t="s">
        <v>262</v>
      </c>
      <c r="F2728" s="33">
        <v>45967</v>
      </c>
      <c r="G2728" t="s">
        <v>10201</v>
      </c>
      <c r="H2728" t="s">
        <v>5705</v>
      </c>
      <c r="I2728" t="s">
        <v>326</v>
      </c>
      <c r="J2728" t="s">
        <v>192</v>
      </c>
      <c r="K2728" t="s">
        <v>5700</v>
      </c>
      <c r="L2728" t="s">
        <v>5723</v>
      </c>
      <c r="M2728" t="s">
        <v>6056</v>
      </c>
    </row>
    <row r="2729" spans="1:13">
      <c r="A2729">
        <v>101126425</v>
      </c>
      <c r="B2729" t="s">
        <v>5745</v>
      </c>
      <c r="C2729" t="s">
        <v>6074</v>
      </c>
      <c r="D2729" t="s">
        <v>193</v>
      </c>
      <c r="E2729" t="s">
        <v>193</v>
      </c>
      <c r="F2729" s="33">
        <v>45967</v>
      </c>
      <c r="G2729" t="s">
        <v>10202</v>
      </c>
      <c r="H2729" t="s">
        <v>67</v>
      </c>
      <c r="I2729" t="s">
        <v>5678</v>
      </c>
      <c r="J2729" t="s">
        <v>192</v>
      </c>
      <c r="K2729" t="s">
        <v>5748</v>
      </c>
      <c r="L2729" t="s">
        <v>5749</v>
      </c>
      <c r="M2729" t="s">
        <v>6077</v>
      </c>
    </row>
    <row r="2730" spans="1:13">
      <c r="A2730">
        <v>101084772</v>
      </c>
      <c r="B2730" t="s">
        <v>5745</v>
      </c>
      <c r="C2730" t="s">
        <v>8339</v>
      </c>
      <c r="D2730" t="s">
        <v>221</v>
      </c>
      <c r="E2730" t="s">
        <v>221</v>
      </c>
      <c r="F2730" s="33">
        <v>45967</v>
      </c>
      <c r="G2730" t="s">
        <v>10144</v>
      </c>
      <c r="H2730" t="s">
        <v>5737</v>
      </c>
      <c r="I2730" t="s">
        <v>326</v>
      </c>
      <c r="J2730" t="s">
        <v>247</v>
      </c>
      <c r="K2730" t="s">
        <v>5748</v>
      </c>
      <c r="L2730" t="s">
        <v>5773</v>
      </c>
      <c r="M2730" t="s">
        <v>8341</v>
      </c>
    </row>
    <row r="2731" spans="1:13">
      <c r="A2731">
        <v>101117001</v>
      </c>
      <c r="B2731" t="s">
        <v>195</v>
      </c>
      <c r="C2731" t="s">
        <v>7118</v>
      </c>
      <c r="D2731" t="s">
        <v>161</v>
      </c>
      <c r="E2731" t="s">
        <v>161</v>
      </c>
      <c r="F2731" s="33">
        <v>45967</v>
      </c>
      <c r="G2731" t="s">
        <v>10203</v>
      </c>
      <c r="H2731" t="s">
        <v>5705</v>
      </c>
      <c r="I2731" t="s">
        <v>326</v>
      </c>
      <c r="J2731" t="s">
        <v>166</v>
      </c>
      <c r="K2731" t="s">
        <v>5778</v>
      </c>
      <c r="L2731" t="s">
        <v>182</v>
      </c>
      <c r="M2731" t="s">
        <v>7119</v>
      </c>
    </row>
    <row r="2732" spans="1:13">
      <c r="A2732">
        <v>101116331</v>
      </c>
      <c r="B2732" t="s">
        <v>204</v>
      </c>
      <c r="C2732" t="s">
        <v>6089</v>
      </c>
      <c r="D2732" t="s">
        <v>262</v>
      </c>
      <c r="E2732" t="s">
        <v>262</v>
      </c>
      <c r="F2732" s="33">
        <v>45967</v>
      </c>
      <c r="G2732" t="s">
        <v>10201</v>
      </c>
      <c r="H2732" t="s">
        <v>5705</v>
      </c>
      <c r="I2732" t="s">
        <v>326</v>
      </c>
      <c r="J2732" t="s">
        <v>192</v>
      </c>
      <c r="K2732" t="s">
        <v>5711</v>
      </c>
      <c r="L2732" t="s">
        <v>5711</v>
      </c>
      <c r="M2732" t="s">
        <v>6090</v>
      </c>
    </row>
    <row r="2733" spans="1:13">
      <c r="A2733">
        <v>101122142</v>
      </c>
      <c r="B2733" t="s">
        <v>10204</v>
      </c>
      <c r="C2733" t="s">
        <v>10205</v>
      </c>
      <c r="D2733" t="s">
        <v>104</v>
      </c>
      <c r="E2733" t="s">
        <v>104</v>
      </c>
      <c r="F2733" s="33">
        <v>45967</v>
      </c>
      <c r="G2733" t="s">
        <v>10154</v>
      </c>
      <c r="H2733" t="s">
        <v>5705</v>
      </c>
      <c r="I2733" t="s">
        <v>326</v>
      </c>
      <c r="J2733" t="s">
        <v>70</v>
      </c>
      <c r="K2733" t="s">
        <v>5700</v>
      </c>
      <c r="L2733" t="s">
        <v>5733</v>
      </c>
      <c r="M2733" t="s">
        <v>10206</v>
      </c>
    </row>
    <row r="2734" spans="1:13">
      <c r="A2734">
        <v>101126422</v>
      </c>
      <c r="B2734" t="s">
        <v>5745</v>
      </c>
      <c r="C2734" t="s">
        <v>10207</v>
      </c>
      <c r="D2734" t="s">
        <v>215</v>
      </c>
      <c r="E2734" t="s">
        <v>215</v>
      </c>
      <c r="F2734" s="33">
        <v>45967</v>
      </c>
      <c r="G2734" t="s">
        <v>10208</v>
      </c>
      <c r="H2734" t="s">
        <v>5969</v>
      </c>
      <c r="I2734" t="s">
        <v>5678</v>
      </c>
      <c r="J2734" t="s">
        <v>247</v>
      </c>
      <c r="K2734" t="s">
        <v>5748</v>
      </c>
      <c r="L2734" t="s">
        <v>5773</v>
      </c>
      <c r="M2734" t="s">
        <v>10209</v>
      </c>
    </row>
    <row r="2735" spans="1:13">
      <c r="A2735">
        <v>101116602</v>
      </c>
      <c r="B2735" t="s">
        <v>177</v>
      </c>
      <c r="C2735" t="s">
        <v>10210</v>
      </c>
      <c r="D2735" t="s">
        <v>119</v>
      </c>
      <c r="E2735" t="s">
        <v>119</v>
      </c>
      <c r="F2735" s="33">
        <v>45967</v>
      </c>
      <c r="G2735" t="s">
        <v>10123</v>
      </c>
      <c r="H2735" t="s">
        <v>5705</v>
      </c>
      <c r="I2735" t="s">
        <v>326</v>
      </c>
      <c r="J2735" t="s">
        <v>46</v>
      </c>
      <c r="K2735" t="s">
        <v>5700</v>
      </c>
      <c r="L2735" t="s">
        <v>5733</v>
      </c>
      <c r="M2735" t="s">
        <v>10211</v>
      </c>
    </row>
    <row r="2736" spans="1:13">
      <c r="A2736">
        <v>101126423</v>
      </c>
      <c r="B2736" t="s">
        <v>6860</v>
      </c>
      <c r="C2736" t="s">
        <v>6861</v>
      </c>
      <c r="D2736" t="s">
        <v>131</v>
      </c>
      <c r="E2736" t="s">
        <v>131</v>
      </c>
      <c r="F2736" s="33">
        <v>45967</v>
      </c>
      <c r="G2736" t="s">
        <v>10212</v>
      </c>
      <c r="H2736" t="s">
        <v>5768</v>
      </c>
      <c r="I2736" t="s">
        <v>5678</v>
      </c>
      <c r="J2736" t="s">
        <v>136</v>
      </c>
      <c r="K2736" t="s">
        <v>5700</v>
      </c>
      <c r="L2736" t="s">
        <v>5733</v>
      </c>
      <c r="M2736" t="s">
        <v>6863</v>
      </c>
    </row>
    <row r="2737" spans="1:13">
      <c r="A2737">
        <v>101118347</v>
      </c>
      <c r="B2737" t="s">
        <v>5998</v>
      </c>
      <c r="C2737" t="s">
        <v>6749</v>
      </c>
      <c r="D2737" t="s">
        <v>153</v>
      </c>
      <c r="E2737" t="s">
        <v>153</v>
      </c>
      <c r="F2737" s="33">
        <v>45967</v>
      </c>
      <c r="G2737" t="s">
        <v>10136</v>
      </c>
      <c r="H2737" t="s">
        <v>5705</v>
      </c>
      <c r="I2737" t="s">
        <v>326</v>
      </c>
      <c r="J2737" t="s">
        <v>70</v>
      </c>
      <c r="K2737" t="s">
        <v>5711</v>
      </c>
      <c r="L2737" t="s">
        <v>5711</v>
      </c>
      <c r="M2737" t="s">
        <v>6750</v>
      </c>
    </row>
    <row r="2738" spans="1:13">
      <c r="A2738">
        <v>101116623</v>
      </c>
      <c r="B2738" t="s">
        <v>177</v>
      </c>
      <c r="C2738" t="s">
        <v>5849</v>
      </c>
      <c r="D2738" t="s">
        <v>99</v>
      </c>
      <c r="E2738" t="s">
        <v>99</v>
      </c>
      <c r="F2738" s="33">
        <v>45967</v>
      </c>
      <c r="G2738" t="s">
        <v>10138</v>
      </c>
      <c r="H2738" t="s">
        <v>5705</v>
      </c>
      <c r="I2738" t="s">
        <v>326</v>
      </c>
      <c r="J2738" t="s">
        <v>46</v>
      </c>
      <c r="K2738" t="s">
        <v>5700</v>
      </c>
      <c r="L2738" t="s">
        <v>5733</v>
      </c>
      <c r="M2738" t="s">
        <v>5851</v>
      </c>
    </row>
    <row r="2739" spans="1:13">
      <c r="A2739">
        <v>101116298</v>
      </c>
      <c r="B2739" t="s">
        <v>82</v>
      </c>
      <c r="C2739" t="s">
        <v>10213</v>
      </c>
      <c r="D2739" t="s">
        <v>265</v>
      </c>
      <c r="E2739" t="s">
        <v>265</v>
      </c>
      <c r="F2739" s="33">
        <v>45967</v>
      </c>
      <c r="G2739" t="s">
        <v>10214</v>
      </c>
      <c r="H2739" t="s">
        <v>5705</v>
      </c>
      <c r="I2739" t="s">
        <v>326</v>
      </c>
      <c r="J2739" t="s">
        <v>192</v>
      </c>
      <c r="K2739" t="s">
        <v>5700</v>
      </c>
      <c r="L2739" t="s">
        <v>5701</v>
      </c>
      <c r="M2739" t="s">
        <v>10215</v>
      </c>
    </row>
    <row r="2740" spans="1:13">
      <c r="A2740">
        <v>101118570</v>
      </c>
      <c r="B2740" t="s">
        <v>6270</v>
      </c>
      <c r="C2740" t="s">
        <v>10216</v>
      </c>
      <c r="D2740" t="s">
        <v>86</v>
      </c>
      <c r="E2740" t="s">
        <v>86</v>
      </c>
      <c r="F2740" s="33">
        <v>45967</v>
      </c>
      <c r="G2740" t="s">
        <v>10177</v>
      </c>
      <c r="H2740" t="s">
        <v>5705</v>
      </c>
      <c r="I2740" t="s">
        <v>326</v>
      </c>
      <c r="J2740" t="s">
        <v>46</v>
      </c>
      <c r="K2740" t="s">
        <v>5800</v>
      </c>
      <c r="L2740" t="s">
        <v>5801</v>
      </c>
      <c r="M2740" t="s">
        <v>10217</v>
      </c>
    </row>
    <row r="2741" spans="1:13">
      <c r="A2741">
        <v>101122057</v>
      </c>
      <c r="B2741" t="s">
        <v>6633</v>
      </c>
      <c r="C2741" t="s">
        <v>10218</v>
      </c>
      <c r="D2741" t="s">
        <v>131</v>
      </c>
      <c r="E2741" t="s">
        <v>131</v>
      </c>
      <c r="F2741" s="33">
        <v>45967</v>
      </c>
      <c r="G2741" t="s">
        <v>10130</v>
      </c>
      <c r="H2741" t="s">
        <v>5705</v>
      </c>
      <c r="I2741" t="s">
        <v>326</v>
      </c>
      <c r="J2741" t="s">
        <v>136</v>
      </c>
      <c r="K2741" t="s">
        <v>5700</v>
      </c>
      <c r="L2741" t="s">
        <v>5701</v>
      </c>
      <c r="M2741" t="s">
        <v>10219</v>
      </c>
    </row>
    <row r="2742" spans="1:13">
      <c r="A2742">
        <v>101116412</v>
      </c>
      <c r="B2742" t="s">
        <v>204</v>
      </c>
      <c r="C2742" t="s">
        <v>8188</v>
      </c>
      <c r="D2742" t="s">
        <v>64</v>
      </c>
      <c r="E2742" t="s">
        <v>64</v>
      </c>
      <c r="F2742" s="33">
        <v>45967</v>
      </c>
      <c r="G2742" t="s">
        <v>10220</v>
      </c>
      <c r="H2742" t="s">
        <v>5705</v>
      </c>
      <c r="I2742" t="s">
        <v>326</v>
      </c>
      <c r="J2742" t="s">
        <v>70</v>
      </c>
      <c r="K2742" t="s">
        <v>5700</v>
      </c>
      <c r="L2742" t="s">
        <v>5701</v>
      </c>
      <c r="M2742" t="s">
        <v>8190</v>
      </c>
    </row>
    <row r="2743" spans="1:13">
      <c r="A2743">
        <v>101126792</v>
      </c>
      <c r="B2743" t="s">
        <v>5696</v>
      </c>
      <c r="C2743" t="s">
        <v>5697</v>
      </c>
      <c r="D2743" t="s">
        <v>220</v>
      </c>
      <c r="E2743" t="s">
        <v>220</v>
      </c>
      <c r="F2743" s="33">
        <v>45967</v>
      </c>
      <c r="G2743" t="s">
        <v>10221</v>
      </c>
      <c r="H2743" t="s">
        <v>6027</v>
      </c>
      <c r="I2743" t="s">
        <v>6348</v>
      </c>
      <c r="J2743" t="s">
        <v>166</v>
      </c>
      <c r="K2743" t="s">
        <v>5700</v>
      </c>
      <c r="L2743" t="s">
        <v>5701</v>
      </c>
      <c r="M2743" t="s">
        <v>5702</v>
      </c>
    </row>
    <row r="2744" spans="1:13">
      <c r="A2744">
        <v>101118559</v>
      </c>
      <c r="B2744" t="s">
        <v>5899</v>
      </c>
      <c r="C2744" t="s">
        <v>10222</v>
      </c>
      <c r="D2744" t="s">
        <v>104</v>
      </c>
      <c r="E2744" t="s">
        <v>104</v>
      </c>
      <c r="F2744" s="33">
        <v>45967</v>
      </c>
      <c r="G2744" t="s">
        <v>10154</v>
      </c>
      <c r="H2744" t="s">
        <v>5705</v>
      </c>
      <c r="I2744" t="s">
        <v>326</v>
      </c>
      <c r="J2744" t="s">
        <v>70</v>
      </c>
      <c r="K2744" t="s">
        <v>5700</v>
      </c>
      <c r="L2744" t="s">
        <v>5723</v>
      </c>
      <c r="M2744" t="s">
        <v>10223</v>
      </c>
    </row>
    <row r="2745" spans="1:13">
      <c r="A2745">
        <v>101126639</v>
      </c>
      <c r="B2745" t="s">
        <v>127</v>
      </c>
      <c r="C2745" t="s">
        <v>7550</v>
      </c>
      <c r="D2745" t="s">
        <v>265</v>
      </c>
      <c r="E2745" t="s">
        <v>193</v>
      </c>
      <c r="F2745" s="33">
        <v>45967</v>
      </c>
      <c r="G2745" t="s">
        <v>10224</v>
      </c>
      <c r="H2745" t="s">
        <v>6918</v>
      </c>
      <c r="I2745" t="s">
        <v>5678</v>
      </c>
      <c r="J2745" t="s">
        <v>192</v>
      </c>
      <c r="K2745" t="s">
        <v>5748</v>
      </c>
      <c r="L2745" t="s">
        <v>5773</v>
      </c>
      <c r="M2745" t="s">
        <v>7552</v>
      </c>
    </row>
    <row r="2746" spans="1:13">
      <c r="A2746">
        <v>101122128</v>
      </c>
      <c r="B2746" t="s">
        <v>10225</v>
      </c>
      <c r="C2746" t="s">
        <v>10226</v>
      </c>
      <c r="D2746" t="s">
        <v>262</v>
      </c>
      <c r="E2746" t="s">
        <v>262</v>
      </c>
      <c r="F2746" s="33">
        <v>45967</v>
      </c>
      <c r="G2746" t="s">
        <v>10201</v>
      </c>
      <c r="H2746" t="s">
        <v>5705</v>
      </c>
      <c r="I2746" t="s">
        <v>326</v>
      </c>
      <c r="J2746" t="s">
        <v>192</v>
      </c>
      <c r="K2746" t="s">
        <v>5700</v>
      </c>
      <c r="L2746" t="s">
        <v>5701</v>
      </c>
      <c r="M2746" t="s">
        <v>10227</v>
      </c>
    </row>
    <row r="2747" spans="1:13">
      <c r="A2747">
        <v>101116215</v>
      </c>
      <c r="B2747" t="s">
        <v>82</v>
      </c>
      <c r="C2747" t="s">
        <v>83</v>
      </c>
      <c r="D2747" t="s">
        <v>86</v>
      </c>
      <c r="E2747" t="s">
        <v>39</v>
      </c>
      <c r="F2747" s="33">
        <v>45967</v>
      </c>
      <c r="G2747" t="s">
        <v>10142</v>
      </c>
      <c r="H2747" t="s">
        <v>5705</v>
      </c>
      <c r="I2747" t="s">
        <v>326</v>
      </c>
      <c r="J2747" t="s">
        <v>46</v>
      </c>
      <c r="K2747" t="s">
        <v>5711</v>
      </c>
      <c r="L2747" t="s">
        <v>5711</v>
      </c>
      <c r="M2747" t="s">
        <v>92</v>
      </c>
    </row>
    <row r="2748" spans="1:13">
      <c r="A2748">
        <v>101117599</v>
      </c>
      <c r="B2748" t="s">
        <v>5807</v>
      </c>
      <c r="C2748" t="s">
        <v>10228</v>
      </c>
      <c r="D2748" t="s">
        <v>119</v>
      </c>
      <c r="E2748" t="s">
        <v>119</v>
      </c>
      <c r="F2748" s="33">
        <v>45967</v>
      </c>
      <c r="G2748" t="s">
        <v>10123</v>
      </c>
      <c r="H2748" t="s">
        <v>5705</v>
      </c>
      <c r="I2748" t="s">
        <v>326</v>
      </c>
      <c r="J2748" t="s">
        <v>46</v>
      </c>
      <c r="K2748" t="s">
        <v>5700</v>
      </c>
      <c r="L2748" t="s">
        <v>5723</v>
      </c>
      <c r="M2748" t="s">
        <v>10229</v>
      </c>
    </row>
    <row r="2749" spans="1:13">
      <c r="A2749">
        <v>101118360</v>
      </c>
      <c r="B2749" t="s">
        <v>5998</v>
      </c>
      <c r="C2749" t="s">
        <v>5999</v>
      </c>
      <c r="D2749" t="s">
        <v>64</v>
      </c>
      <c r="E2749" t="s">
        <v>64</v>
      </c>
      <c r="F2749" s="33">
        <v>45967</v>
      </c>
      <c r="G2749" t="s">
        <v>10230</v>
      </c>
      <c r="H2749" t="s">
        <v>5705</v>
      </c>
      <c r="I2749" t="s">
        <v>326</v>
      </c>
      <c r="J2749" t="s">
        <v>70</v>
      </c>
      <c r="K2749" t="s">
        <v>5711</v>
      </c>
      <c r="L2749" t="s">
        <v>5711</v>
      </c>
      <c r="M2749" t="s">
        <v>6001</v>
      </c>
    </row>
    <row r="2750" spans="1:13">
      <c r="A2750">
        <v>101122058</v>
      </c>
      <c r="B2750" t="s">
        <v>6633</v>
      </c>
      <c r="C2750" t="s">
        <v>6634</v>
      </c>
      <c r="D2750" t="s">
        <v>131</v>
      </c>
      <c r="E2750" t="s">
        <v>131</v>
      </c>
      <c r="F2750" s="33">
        <v>45967</v>
      </c>
      <c r="G2750" t="s">
        <v>10130</v>
      </c>
      <c r="H2750" t="s">
        <v>5705</v>
      </c>
      <c r="I2750" t="s">
        <v>326</v>
      </c>
      <c r="J2750" t="s">
        <v>136</v>
      </c>
      <c r="K2750" t="s">
        <v>5700</v>
      </c>
      <c r="L2750" t="s">
        <v>5701</v>
      </c>
      <c r="M2750" t="s">
        <v>6637</v>
      </c>
    </row>
    <row r="2751" spans="1:13">
      <c r="A2751">
        <v>101117090</v>
      </c>
      <c r="B2751" t="s">
        <v>195</v>
      </c>
      <c r="C2751" t="s">
        <v>10231</v>
      </c>
      <c r="D2751" t="s">
        <v>161</v>
      </c>
      <c r="E2751" t="s">
        <v>161</v>
      </c>
      <c r="F2751" s="33">
        <v>45967</v>
      </c>
      <c r="G2751" t="s">
        <v>10232</v>
      </c>
      <c r="H2751" t="s">
        <v>5705</v>
      </c>
      <c r="I2751" t="s">
        <v>326</v>
      </c>
      <c r="J2751" t="s">
        <v>166</v>
      </c>
      <c r="K2751" t="s">
        <v>5700</v>
      </c>
      <c r="L2751" t="s">
        <v>5733</v>
      </c>
      <c r="M2751" t="s">
        <v>10233</v>
      </c>
    </row>
    <row r="2752" spans="1:13">
      <c r="A2752">
        <v>101114645</v>
      </c>
      <c r="B2752" t="s">
        <v>292</v>
      </c>
      <c r="C2752" t="s">
        <v>6557</v>
      </c>
      <c r="D2752" t="s">
        <v>86</v>
      </c>
      <c r="E2752" t="s">
        <v>86</v>
      </c>
      <c r="F2752" s="33">
        <v>45966</v>
      </c>
      <c r="G2752" t="s">
        <v>10234</v>
      </c>
      <c r="H2752" t="s">
        <v>5705</v>
      </c>
      <c r="I2752" t="s">
        <v>326</v>
      </c>
      <c r="J2752" t="s">
        <v>46</v>
      </c>
      <c r="K2752" t="s">
        <v>5700</v>
      </c>
      <c r="L2752" t="s">
        <v>5723</v>
      </c>
      <c r="M2752" t="s">
        <v>6559</v>
      </c>
    </row>
    <row r="2753" spans="1:13">
      <c r="A2753">
        <v>101124437</v>
      </c>
      <c r="B2753" t="s">
        <v>5899</v>
      </c>
      <c r="C2753" t="s">
        <v>6200</v>
      </c>
      <c r="D2753" t="s">
        <v>131</v>
      </c>
      <c r="E2753" t="s">
        <v>131</v>
      </c>
      <c r="F2753" s="33">
        <v>45966</v>
      </c>
      <c r="G2753" t="s">
        <v>10235</v>
      </c>
      <c r="H2753" t="s">
        <v>5757</v>
      </c>
      <c r="I2753" t="s">
        <v>5678</v>
      </c>
      <c r="J2753" t="s">
        <v>136</v>
      </c>
      <c r="K2753" t="s">
        <v>5700</v>
      </c>
      <c r="L2753" t="s">
        <v>5733</v>
      </c>
      <c r="M2753" t="s">
        <v>6202</v>
      </c>
    </row>
    <row r="2754" spans="1:13">
      <c r="A2754">
        <v>101126153</v>
      </c>
      <c r="B2754" t="s">
        <v>127</v>
      </c>
      <c r="C2754" t="s">
        <v>10236</v>
      </c>
      <c r="D2754" t="s">
        <v>193</v>
      </c>
      <c r="E2754" t="s">
        <v>193</v>
      </c>
      <c r="F2754" s="33">
        <v>45966</v>
      </c>
      <c r="G2754" t="s">
        <v>10237</v>
      </c>
      <c r="H2754" t="s">
        <v>5805</v>
      </c>
      <c r="I2754" t="s">
        <v>5678</v>
      </c>
      <c r="J2754" t="s">
        <v>192</v>
      </c>
      <c r="K2754" t="s">
        <v>5748</v>
      </c>
      <c r="L2754" t="s">
        <v>5773</v>
      </c>
      <c r="M2754" t="s">
        <v>10238</v>
      </c>
    </row>
    <row r="2755" spans="1:13">
      <c r="A2755">
        <v>101126124</v>
      </c>
      <c r="B2755" t="s">
        <v>34</v>
      </c>
      <c r="C2755" t="s">
        <v>6406</v>
      </c>
      <c r="D2755" t="s">
        <v>153</v>
      </c>
      <c r="E2755" t="s">
        <v>153</v>
      </c>
      <c r="F2755" s="33">
        <v>45966</v>
      </c>
      <c r="G2755" t="s">
        <v>10239</v>
      </c>
      <c r="H2755" t="s">
        <v>5777</v>
      </c>
      <c r="I2755" t="s">
        <v>5678</v>
      </c>
      <c r="J2755" t="s">
        <v>70</v>
      </c>
      <c r="K2755" t="s">
        <v>5728</v>
      </c>
      <c r="L2755" t="s">
        <v>5729</v>
      </c>
      <c r="M2755" t="s">
        <v>6408</v>
      </c>
    </row>
    <row r="2756" spans="1:13">
      <c r="A2756">
        <v>101125842</v>
      </c>
      <c r="B2756" t="s">
        <v>34</v>
      </c>
      <c r="C2756" t="s">
        <v>7929</v>
      </c>
      <c r="D2756" t="s">
        <v>131</v>
      </c>
      <c r="E2756" t="s">
        <v>131</v>
      </c>
      <c r="F2756" s="33">
        <v>45966</v>
      </c>
      <c r="G2756" t="s">
        <v>10240</v>
      </c>
      <c r="H2756" t="s">
        <v>5722</v>
      </c>
      <c r="I2756" t="s">
        <v>5678</v>
      </c>
      <c r="J2756" t="s">
        <v>136</v>
      </c>
      <c r="K2756" t="s">
        <v>5738</v>
      </c>
      <c r="L2756" t="s">
        <v>5739</v>
      </c>
      <c r="M2756" t="s">
        <v>7931</v>
      </c>
    </row>
    <row r="2757" spans="1:13">
      <c r="A2757">
        <v>101126117</v>
      </c>
      <c r="B2757" t="s">
        <v>6754</v>
      </c>
      <c r="C2757" t="s">
        <v>6755</v>
      </c>
      <c r="D2757" t="s">
        <v>265</v>
      </c>
      <c r="E2757" t="s">
        <v>265</v>
      </c>
      <c r="F2757" s="33">
        <v>45966</v>
      </c>
      <c r="G2757" t="s">
        <v>10241</v>
      </c>
      <c r="H2757" t="s">
        <v>6532</v>
      </c>
      <c r="I2757" t="s">
        <v>5678</v>
      </c>
      <c r="J2757" t="s">
        <v>192</v>
      </c>
      <c r="K2757" t="s">
        <v>5700</v>
      </c>
      <c r="L2757" t="s">
        <v>5701</v>
      </c>
      <c r="M2757" t="s">
        <v>6757</v>
      </c>
    </row>
    <row r="2758" spans="1:13">
      <c r="A2758">
        <v>101126089</v>
      </c>
      <c r="B2758" t="s">
        <v>34</v>
      </c>
      <c r="C2758" t="s">
        <v>6770</v>
      </c>
      <c r="D2758" t="s">
        <v>119</v>
      </c>
      <c r="E2758" t="s">
        <v>39</v>
      </c>
      <c r="F2758" s="33">
        <v>45966</v>
      </c>
      <c r="G2758" t="s">
        <v>10242</v>
      </c>
      <c r="H2758" t="s">
        <v>5727</v>
      </c>
      <c r="I2758" t="s">
        <v>5678</v>
      </c>
      <c r="J2758" t="s">
        <v>46</v>
      </c>
      <c r="K2758" t="s">
        <v>5728</v>
      </c>
      <c r="L2758" t="s">
        <v>5729</v>
      </c>
      <c r="M2758" t="s">
        <v>6772</v>
      </c>
    </row>
    <row r="2759" spans="1:13">
      <c r="A2759">
        <v>101084828</v>
      </c>
      <c r="B2759" t="s">
        <v>5745</v>
      </c>
      <c r="C2759" t="s">
        <v>10243</v>
      </c>
      <c r="D2759" t="s">
        <v>215</v>
      </c>
      <c r="E2759" t="s">
        <v>215</v>
      </c>
      <c r="F2759" s="33">
        <v>45966</v>
      </c>
      <c r="G2759" t="s">
        <v>10244</v>
      </c>
      <c r="H2759" t="s">
        <v>5737</v>
      </c>
      <c r="I2759" t="s">
        <v>326</v>
      </c>
      <c r="J2759" t="s">
        <v>247</v>
      </c>
      <c r="K2759" t="s">
        <v>5748</v>
      </c>
      <c r="L2759" t="s">
        <v>5773</v>
      </c>
      <c r="M2759" t="s">
        <v>10245</v>
      </c>
    </row>
    <row r="2760" spans="1:13">
      <c r="A2760">
        <v>101125875</v>
      </c>
      <c r="B2760" t="s">
        <v>109</v>
      </c>
      <c r="C2760" t="s">
        <v>10246</v>
      </c>
      <c r="D2760" t="s">
        <v>226</v>
      </c>
      <c r="E2760" t="s">
        <v>226</v>
      </c>
      <c r="F2760" s="33">
        <v>45966</v>
      </c>
      <c r="G2760" t="s">
        <v>10247</v>
      </c>
      <c r="H2760" t="s">
        <v>55</v>
      </c>
      <c r="I2760" t="s">
        <v>5678</v>
      </c>
      <c r="J2760" t="s">
        <v>136</v>
      </c>
      <c r="K2760" t="s">
        <v>5748</v>
      </c>
      <c r="L2760" t="s">
        <v>6045</v>
      </c>
      <c r="M2760" t="s">
        <v>10248</v>
      </c>
    </row>
    <row r="2761" spans="1:13">
      <c r="A2761">
        <v>101125815</v>
      </c>
      <c r="B2761" t="s">
        <v>109</v>
      </c>
      <c r="C2761" t="s">
        <v>110</v>
      </c>
      <c r="D2761" t="s">
        <v>104</v>
      </c>
      <c r="E2761" t="s">
        <v>104</v>
      </c>
      <c r="F2761" s="33">
        <v>45966</v>
      </c>
      <c r="G2761" t="s">
        <v>10249</v>
      </c>
      <c r="H2761" t="s">
        <v>5727</v>
      </c>
      <c r="I2761" t="s">
        <v>5678</v>
      </c>
      <c r="J2761" t="s">
        <v>70</v>
      </c>
      <c r="K2761" t="s">
        <v>5748</v>
      </c>
      <c r="L2761" t="s">
        <v>6045</v>
      </c>
      <c r="M2761" t="s">
        <v>115</v>
      </c>
    </row>
    <row r="2762" spans="1:13">
      <c r="A2762">
        <v>101126177</v>
      </c>
      <c r="B2762" t="s">
        <v>204</v>
      </c>
      <c r="C2762" t="s">
        <v>6504</v>
      </c>
      <c r="D2762" t="s">
        <v>226</v>
      </c>
      <c r="E2762" t="s">
        <v>226</v>
      </c>
      <c r="F2762" s="33">
        <v>45966</v>
      </c>
      <c r="G2762" t="s">
        <v>10250</v>
      </c>
      <c r="H2762" t="s">
        <v>5794</v>
      </c>
      <c r="I2762" t="s">
        <v>5678</v>
      </c>
      <c r="J2762" t="s">
        <v>136</v>
      </c>
      <c r="K2762" t="s">
        <v>5700</v>
      </c>
      <c r="L2762" t="s">
        <v>5723</v>
      </c>
      <c r="M2762" t="s">
        <v>6506</v>
      </c>
    </row>
    <row r="2763" spans="1:13">
      <c r="A2763">
        <v>101124234</v>
      </c>
      <c r="B2763" t="s">
        <v>73</v>
      </c>
      <c r="C2763" t="s">
        <v>10251</v>
      </c>
      <c r="D2763" t="s">
        <v>119</v>
      </c>
      <c r="E2763" t="s">
        <v>119</v>
      </c>
      <c r="F2763" s="33">
        <v>45966</v>
      </c>
      <c r="G2763" t="s">
        <v>10252</v>
      </c>
      <c r="H2763" t="s">
        <v>5727</v>
      </c>
      <c r="I2763" t="s">
        <v>353</v>
      </c>
      <c r="J2763" t="s">
        <v>46</v>
      </c>
      <c r="K2763" t="s">
        <v>5728</v>
      </c>
      <c r="L2763" t="s">
        <v>5729</v>
      </c>
      <c r="M2763" t="s">
        <v>10253</v>
      </c>
    </row>
    <row r="2764" spans="1:13">
      <c r="A2764">
        <v>101084787</v>
      </c>
      <c r="B2764" t="s">
        <v>5745</v>
      </c>
      <c r="C2764" t="s">
        <v>10254</v>
      </c>
      <c r="D2764" t="s">
        <v>215</v>
      </c>
      <c r="E2764" t="s">
        <v>221</v>
      </c>
      <c r="F2764" s="33">
        <v>45966</v>
      </c>
      <c r="G2764" t="s">
        <v>10255</v>
      </c>
      <c r="H2764" t="s">
        <v>5737</v>
      </c>
      <c r="I2764" t="s">
        <v>326</v>
      </c>
      <c r="J2764" t="s">
        <v>247</v>
      </c>
      <c r="K2764" t="s">
        <v>5748</v>
      </c>
      <c r="L2764" t="s">
        <v>5773</v>
      </c>
      <c r="M2764" t="s">
        <v>10256</v>
      </c>
    </row>
    <row r="2765" spans="1:13">
      <c r="A2765">
        <v>101126263</v>
      </c>
      <c r="B2765" t="s">
        <v>5745</v>
      </c>
      <c r="C2765" t="s">
        <v>10257</v>
      </c>
      <c r="D2765" t="s">
        <v>221</v>
      </c>
      <c r="E2765" t="s">
        <v>221</v>
      </c>
      <c r="F2765" s="33">
        <v>45966</v>
      </c>
      <c r="G2765" t="s">
        <v>10258</v>
      </c>
      <c r="H2765" t="s">
        <v>67</v>
      </c>
      <c r="I2765" t="s">
        <v>5678</v>
      </c>
      <c r="J2765" t="s">
        <v>247</v>
      </c>
      <c r="K2765" t="s">
        <v>5748</v>
      </c>
      <c r="L2765" t="s">
        <v>5773</v>
      </c>
      <c r="M2765" t="s">
        <v>10259</v>
      </c>
    </row>
    <row r="2766" spans="1:13">
      <c r="A2766">
        <v>101126154</v>
      </c>
      <c r="B2766" t="s">
        <v>5986</v>
      </c>
      <c r="C2766" t="s">
        <v>7126</v>
      </c>
      <c r="D2766" t="s">
        <v>153</v>
      </c>
      <c r="E2766" t="s">
        <v>153</v>
      </c>
      <c r="F2766" s="33">
        <v>45966</v>
      </c>
      <c r="G2766" t="s">
        <v>10260</v>
      </c>
      <c r="H2766" t="s">
        <v>6537</v>
      </c>
      <c r="I2766" t="s">
        <v>5678</v>
      </c>
      <c r="J2766" t="s">
        <v>70</v>
      </c>
      <c r="K2766" t="s">
        <v>5778</v>
      </c>
      <c r="L2766" t="s">
        <v>182</v>
      </c>
      <c r="M2766" t="s">
        <v>7128</v>
      </c>
    </row>
    <row r="2767" spans="1:13">
      <c r="A2767">
        <v>101114146</v>
      </c>
      <c r="B2767" t="s">
        <v>5978</v>
      </c>
      <c r="C2767" t="s">
        <v>6063</v>
      </c>
      <c r="D2767" t="s">
        <v>86</v>
      </c>
      <c r="E2767" t="s">
        <v>119</v>
      </c>
      <c r="F2767" s="33">
        <v>45966</v>
      </c>
      <c r="G2767" t="s">
        <v>10261</v>
      </c>
      <c r="H2767" t="s">
        <v>5705</v>
      </c>
      <c r="I2767" t="s">
        <v>326</v>
      </c>
      <c r="J2767" t="s">
        <v>46</v>
      </c>
      <c r="K2767" t="s">
        <v>5778</v>
      </c>
      <c r="L2767" t="s">
        <v>5981</v>
      </c>
      <c r="M2767" t="s">
        <v>6065</v>
      </c>
    </row>
    <row r="2768" spans="1:13">
      <c r="A2768">
        <v>101114619</v>
      </c>
      <c r="B2768" t="s">
        <v>292</v>
      </c>
      <c r="C2768" t="s">
        <v>6696</v>
      </c>
      <c r="D2768" t="s">
        <v>86</v>
      </c>
      <c r="E2768" t="s">
        <v>86</v>
      </c>
      <c r="F2768" s="33">
        <v>45966</v>
      </c>
      <c r="G2768" t="s">
        <v>10199</v>
      </c>
      <c r="H2768" t="s">
        <v>5705</v>
      </c>
      <c r="I2768" t="s">
        <v>326</v>
      </c>
      <c r="J2768" t="s">
        <v>46</v>
      </c>
      <c r="K2768" t="s">
        <v>5700</v>
      </c>
      <c r="L2768" t="s">
        <v>5701</v>
      </c>
      <c r="M2768" t="s">
        <v>6697</v>
      </c>
    </row>
    <row r="2769" spans="1:13">
      <c r="A2769">
        <v>101125782</v>
      </c>
      <c r="B2769" t="s">
        <v>34</v>
      </c>
      <c r="C2769" t="s">
        <v>6187</v>
      </c>
      <c r="D2769" t="s">
        <v>64</v>
      </c>
      <c r="E2769" t="s">
        <v>64</v>
      </c>
      <c r="F2769" s="33">
        <v>45966</v>
      </c>
      <c r="G2769" t="s">
        <v>10262</v>
      </c>
      <c r="H2769" t="s">
        <v>5805</v>
      </c>
      <c r="I2769" t="s">
        <v>5678</v>
      </c>
      <c r="J2769" t="s">
        <v>70</v>
      </c>
      <c r="K2769" t="s">
        <v>5738</v>
      </c>
      <c r="L2769" t="s">
        <v>5739</v>
      </c>
      <c r="M2769" t="s">
        <v>6189</v>
      </c>
    </row>
    <row r="2770" spans="1:13">
      <c r="A2770">
        <v>101124247</v>
      </c>
      <c r="B2770" t="s">
        <v>73</v>
      </c>
      <c r="C2770" t="s">
        <v>10263</v>
      </c>
      <c r="D2770" t="s">
        <v>104</v>
      </c>
      <c r="E2770" t="s">
        <v>104</v>
      </c>
      <c r="F2770" s="33">
        <v>45966</v>
      </c>
      <c r="G2770" t="s">
        <v>10264</v>
      </c>
      <c r="H2770" t="s">
        <v>6220</v>
      </c>
      <c r="I2770" t="s">
        <v>353</v>
      </c>
      <c r="J2770" t="s">
        <v>70</v>
      </c>
      <c r="K2770" t="s">
        <v>5728</v>
      </c>
      <c r="L2770" t="s">
        <v>5729</v>
      </c>
      <c r="M2770" t="s">
        <v>10265</v>
      </c>
    </row>
    <row r="2771" spans="1:13">
      <c r="A2771">
        <v>101126312</v>
      </c>
      <c r="B2771" t="s">
        <v>34</v>
      </c>
      <c r="C2771" t="s">
        <v>6851</v>
      </c>
      <c r="D2771" t="s">
        <v>226</v>
      </c>
      <c r="E2771" t="s">
        <v>226</v>
      </c>
      <c r="F2771" s="33">
        <v>45966</v>
      </c>
      <c r="G2771" t="s">
        <v>10266</v>
      </c>
      <c r="H2771" t="s">
        <v>67</v>
      </c>
      <c r="I2771" t="s">
        <v>5678</v>
      </c>
      <c r="J2771" t="s">
        <v>136</v>
      </c>
      <c r="K2771" t="s">
        <v>5728</v>
      </c>
      <c r="L2771" t="s">
        <v>5729</v>
      </c>
      <c r="M2771" t="s">
        <v>6853</v>
      </c>
    </row>
    <row r="2772" spans="1:13">
      <c r="A2772">
        <v>101125845</v>
      </c>
      <c r="B2772" t="s">
        <v>34</v>
      </c>
      <c r="C2772" t="s">
        <v>7769</v>
      </c>
      <c r="D2772" t="s">
        <v>238</v>
      </c>
      <c r="E2772" t="s">
        <v>131</v>
      </c>
      <c r="F2772" s="33">
        <v>45966</v>
      </c>
      <c r="G2772" t="s">
        <v>10267</v>
      </c>
      <c r="H2772" t="s">
        <v>67</v>
      </c>
      <c r="I2772" t="s">
        <v>5678</v>
      </c>
      <c r="J2772" t="s">
        <v>136</v>
      </c>
      <c r="K2772" t="s">
        <v>5728</v>
      </c>
      <c r="L2772" t="s">
        <v>5729</v>
      </c>
      <c r="M2772" t="s">
        <v>7771</v>
      </c>
    </row>
    <row r="2773" spans="1:13">
      <c r="A2773">
        <v>101114644</v>
      </c>
      <c r="B2773" t="s">
        <v>292</v>
      </c>
      <c r="C2773" t="s">
        <v>6587</v>
      </c>
      <c r="D2773" t="s">
        <v>86</v>
      </c>
      <c r="E2773" t="s">
        <v>86</v>
      </c>
      <c r="F2773" s="33">
        <v>45966</v>
      </c>
      <c r="G2773" t="s">
        <v>10199</v>
      </c>
      <c r="H2773" t="s">
        <v>5705</v>
      </c>
      <c r="I2773" t="s">
        <v>326</v>
      </c>
      <c r="J2773" t="s">
        <v>46</v>
      </c>
      <c r="K2773" t="s">
        <v>5700</v>
      </c>
      <c r="L2773" t="s">
        <v>5723</v>
      </c>
      <c r="M2773" t="s">
        <v>6588</v>
      </c>
    </row>
    <row r="2774" spans="1:13">
      <c r="A2774">
        <v>101084813</v>
      </c>
      <c r="B2774" t="s">
        <v>5745</v>
      </c>
      <c r="C2774" t="s">
        <v>10268</v>
      </c>
      <c r="D2774" t="s">
        <v>221</v>
      </c>
      <c r="E2774" t="s">
        <v>221</v>
      </c>
      <c r="F2774" s="33">
        <v>45966</v>
      </c>
      <c r="G2774" t="s">
        <v>10194</v>
      </c>
      <c r="H2774" t="s">
        <v>5737</v>
      </c>
      <c r="I2774" t="s">
        <v>326</v>
      </c>
      <c r="J2774" t="s">
        <v>247</v>
      </c>
      <c r="K2774" t="s">
        <v>5748</v>
      </c>
      <c r="L2774" t="s">
        <v>5773</v>
      </c>
      <c r="M2774" t="s">
        <v>10269</v>
      </c>
    </row>
    <row r="2775" spans="1:13">
      <c r="A2775">
        <v>101084784</v>
      </c>
      <c r="B2775" t="s">
        <v>5745</v>
      </c>
      <c r="C2775" t="s">
        <v>10270</v>
      </c>
      <c r="D2775" t="s">
        <v>215</v>
      </c>
      <c r="E2775" t="s">
        <v>221</v>
      </c>
      <c r="F2775" s="33">
        <v>45966</v>
      </c>
      <c r="G2775" t="s">
        <v>10255</v>
      </c>
      <c r="H2775" t="s">
        <v>5737</v>
      </c>
      <c r="I2775" t="s">
        <v>326</v>
      </c>
      <c r="J2775" t="s">
        <v>247</v>
      </c>
      <c r="K2775" t="s">
        <v>5748</v>
      </c>
      <c r="L2775" t="s">
        <v>5773</v>
      </c>
      <c r="M2775" t="s">
        <v>10271</v>
      </c>
    </row>
    <row r="2776" spans="1:13">
      <c r="A2776">
        <v>101126192</v>
      </c>
      <c r="B2776" t="s">
        <v>34</v>
      </c>
      <c r="C2776" t="s">
        <v>9328</v>
      </c>
      <c r="D2776" t="s">
        <v>39</v>
      </c>
      <c r="E2776" t="s">
        <v>39</v>
      </c>
      <c r="F2776" s="33">
        <v>45966</v>
      </c>
      <c r="G2776" t="s">
        <v>10272</v>
      </c>
      <c r="H2776" t="s">
        <v>5805</v>
      </c>
      <c r="I2776" t="s">
        <v>5678</v>
      </c>
      <c r="J2776" t="s">
        <v>46</v>
      </c>
      <c r="K2776" t="s">
        <v>5738</v>
      </c>
      <c r="L2776" t="s">
        <v>5739</v>
      </c>
      <c r="M2776" t="s">
        <v>9329</v>
      </c>
    </row>
    <row r="2777" spans="1:13">
      <c r="A2777">
        <v>101125904</v>
      </c>
      <c r="B2777" t="s">
        <v>6860</v>
      </c>
      <c r="C2777" t="s">
        <v>6861</v>
      </c>
      <c r="D2777" t="s">
        <v>131</v>
      </c>
      <c r="E2777" t="s">
        <v>131</v>
      </c>
      <c r="F2777" s="33">
        <v>45966</v>
      </c>
      <c r="G2777" t="s">
        <v>10273</v>
      </c>
      <c r="H2777" t="s">
        <v>5757</v>
      </c>
      <c r="I2777" t="s">
        <v>5678</v>
      </c>
      <c r="J2777" t="s">
        <v>136</v>
      </c>
      <c r="K2777" t="s">
        <v>5700</v>
      </c>
      <c r="L2777" t="s">
        <v>5733</v>
      </c>
      <c r="M2777" t="s">
        <v>6863</v>
      </c>
    </row>
    <row r="2778" spans="1:13">
      <c r="A2778">
        <v>101114121</v>
      </c>
      <c r="B2778" t="s">
        <v>195</v>
      </c>
      <c r="C2778" t="s">
        <v>6179</v>
      </c>
      <c r="D2778" t="s">
        <v>86</v>
      </c>
      <c r="E2778" t="s">
        <v>119</v>
      </c>
      <c r="F2778" s="33">
        <v>45966</v>
      </c>
      <c r="G2778" t="s">
        <v>10274</v>
      </c>
      <c r="H2778" t="s">
        <v>5705</v>
      </c>
      <c r="I2778" t="s">
        <v>326</v>
      </c>
      <c r="J2778" t="s">
        <v>46</v>
      </c>
      <c r="K2778" t="s">
        <v>5778</v>
      </c>
      <c r="L2778" t="s">
        <v>182</v>
      </c>
      <c r="M2778" t="s">
        <v>6181</v>
      </c>
    </row>
    <row r="2779" spans="1:13">
      <c r="A2779">
        <v>101114308</v>
      </c>
      <c r="B2779" t="s">
        <v>195</v>
      </c>
      <c r="C2779" t="s">
        <v>7182</v>
      </c>
      <c r="D2779" t="s">
        <v>193</v>
      </c>
      <c r="E2779" t="s">
        <v>193</v>
      </c>
      <c r="F2779" s="33">
        <v>45965</v>
      </c>
      <c r="G2779" t="s">
        <v>10275</v>
      </c>
      <c r="H2779" t="s">
        <v>5705</v>
      </c>
      <c r="I2779" t="s">
        <v>326</v>
      </c>
      <c r="J2779" t="s">
        <v>192</v>
      </c>
      <c r="K2779" t="s">
        <v>5778</v>
      </c>
      <c r="L2779" t="s">
        <v>182</v>
      </c>
      <c r="M2779" t="s">
        <v>7183</v>
      </c>
    </row>
    <row r="2780" spans="1:13">
      <c r="A2780">
        <v>101114067</v>
      </c>
      <c r="B2780" t="s">
        <v>6641</v>
      </c>
      <c r="C2780" t="s">
        <v>6642</v>
      </c>
      <c r="D2780" t="s">
        <v>265</v>
      </c>
      <c r="E2780" t="s">
        <v>265</v>
      </c>
      <c r="F2780" s="33">
        <v>45965</v>
      </c>
      <c r="G2780" t="s">
        <v>10276</v>
      </c>
      <c r="H2780" t="s">
        <v>5705</v>
      </c>
      <c r="I2780" t="s">
        <v>326</v>
      </c>
      <c r="J2780" t="s">
        <v>192</v>
      </c>
      <c r="K2780" t="s">
        <v>5700</v>
      </c>
      <c r="L2780" t="s">
        <v>5733</v>
      </c>
      <c r="M2780" t="s">
        <v>6644</v>
      </c>
    </row>
    <row r="2781" spans="1:13">
      <c r="A2781">
        <v>101118786</v>
      </c>
      <c r="B2781" t="s">
        <v>109</v>
      </c>
      <c r="C2781" t="s">
        <v>10246</v>
      </c>
      <c r="D2781" t="s">
        <v>226</v>
      </c>
      <c r="E2781" t="s">
        <v>226</v>
      </c>
      <c r="F2781" s="33">
        <v>45965</v>
      </c>
      <c r="G2781" t="s">
        <v>10277</v>
      </c>
      <c r="H2781" t="s">
        <v>5737</v>
      </c>
      <c r="I2781" t="s">
        <v>326</v>
      </c>
      <c r="J2781" t="s">
        <v>136</v>
      </c>
      <c r="K2781" t="s">
        <v>5748</v>
      </c>
      <c r="L2781" t="s">
        <v>6045</v>
      </c>
      <c r="M2781" t="s">
        <v>10248</v>
      </c>
    </row>
    <row r="2782" spans="1:13">
      <c r="A2782">
        <v>101125800</v>
      </c>
      <c r="B2782" t="s">
        <v>6314</v>
      </c>
      <c r="C2782" t="s">
        <v>6779</v>
      </c>
      <c r="D2782" t="s">
        <v>119</v>
      </c>
      <c r="E2782" t="s">
        <v>86</v>
      </c>
      <c r="F2782" s="33">
        <v>45965</v>
      </c>
      <c r="G2782" t="s">
        <v>10278</v>
      </c>
      <c r="H2782" t="s">
        <v>5699</v>
      </c>
      <c r="I2782" t="s">
        <v>5678</v>
      </c>
      <c r="J2782" t="s">
        <v>46</v>
      </c>
      <c r="K2782" t="s">
        <v>5700</v>
      </c>
      <c r="L2782" t="s">
        <v>5733</v>
      </c>
      <c r="M2782" t="s">
        <v>6781</v>
      </c>
    </row>
    <row r="2783" spans="1:13">
      <c r="A2783">
        <v>101125796</v>
      </c>
      <c r="B2783" t="s">
        <v>10279</v>
      </c>
      <c r="C2783" t="s">
        <v>10280</v>
      </c>
      <c r="D2783" t="s">
        <v>262</v>
      </c>
      <c r="E2783" t="s">
        <v>262</v>
      </c>
      <c r="F2783" s="33">
        <v>45965</v>
      </c>
      <c r="G2783" t="s">
        <v>10281</v>
      </c>
      <c r="H2783" t="s">
        <v>5777</v>
      </c>
      <c r="I2783" t="s">
        <v>5678</v>
      </c>
      <c r="J2783" t="s">
        <v>192</v>
      </c>
      <c r="K2783" t="s">
        <v>5700</v>
      </c>
      <c r="L2783" t="s">
        <v>5701</v>
      </c>
      <c r="M2783" t="s">
        <v>10282</v>
      </c>
    </row>
    <row r="2784" spans="1:13">
      <c r="A2784">
        <v>101125780</v>
      </c>
      <c r="B2784" t="s">
        <v>34</v>
      </c>
      <c r="C2784" t="s">
        <v>9074</v>
      </c>
      <c r="D2784" t="s">
        <v>131</v>
      </c>
      <c r="E2784" t="s">
        <v>131</v>
      </c>
      <c r="F2784" s="33">
        <v>45965</v>
      </c>
      <c r="G2784" t="s">
        <v>10283</v>
      </c>
      <c r="H2784" t="s">
        <v>5727</v>
      </c>
      <c r="I2784" t="s">
        <v>5678</v>
      </c>
      <c r="J2784" t="s">
        <v>136</v>
      </c>
      <c r="K2784" t="s">
        <v>5728</v>
      </c>
      <c r="L2784" t="s">
        <v>5729</v>
      </c>
      <c r="M2784" t="s">
        <v>9076</v>
      </c>
    </row>
    <row r="2785" spans="1:13">
      <c r="A2785">
        <v>101116459</v>
      </c>
      <c r="B2785" t="s">
        <v>204</v>
      </c>
      <c r="C2785" t="s">
        <v>6057</v>
      </c>
      <c r="D2785" t="s">
        <v>220</v>
      </c>
      <c r="E2785" t="s">
        <v>220</v>
      </c>
      <c r="F2785" s="33">
        <v>45965</v>
      </c>
      <c r="G2785" t="s">
        <v>10284</v>
      </c>
      <c r="H2785" t="s">
        <v>5705</v>
      </c>
      <c r="I2785" t="s">
        <v>326</v>
      </c>
      <c r="J2785" t="s">
        <v>166</v>
      </c>
      <c r="K2785" t="s">
        <v>5700</v>
      </c>
      <c r="L2785" t="s">
        <v>5723</v>
      </c>
      <c r="M2785" t="s">
        <v>6059</v>
      </c>
    </row>
    <row r="2786" spans="1:13">
      <c r="A2786">
        <v>101081492</v>
      </c>
      <c r="B2786" t="s">
        <v>73</v>
      </c>
      <c r="C2786" t="s">
        <v>5741</v>
      </c>
      <c r="D2786" t="s">
        <v>39</v>
      </c>
      <c r="E2786" t="s">
        <v>119</v>
      </c>
      <c r="F2786" s="33">
        <v>45965</v>
      </c>
      <c r="G2786" t="s">
        <v>10285</v>
      </c>
      <c r="H2786" t="s">
        <v>5737</v>
      </c>
      <c r="I2786" t="s">
        <v>326</v>
      </c>
      <c r="J2786" t="s">
        <v>46</v>
      </c>
      <c r="K2786" t="s">
        <v>5738</v>
      </c>
      <c r="L2786" t="s">
        <v>5729</v>
      </c>
      <c r="M2786" t="s">
        <v>5743</v>
      </c>
    </row>
    <row r="2787" spans="1:13">
      <c r="A2787">
        <v>101112880</v>
      </c>
      <c r="B2787" t="s">
        <v>34</v>
      </c>
      <c r="C2787" t="s">
        <v>10286</v>
      </c>
      <c r="D2787" t="s">
        <v>99</v>
      </c>
      <c r="E2787" t="s">
        <v>99</v>
      </c>
      <c r="F2787" s="33">
        <v>45965</v>
      </c>
      <c r="G2787" t="s">
        <v>10287</v>
      </c>
      <c r="H2787" t="s">
        <v>5737</v>
      </c>
      <c r="I2787" t="s">
        <v>326</v>
      </c>
      <c r="J2787" t="s">
        <v>46</v>
      </c>
      <c r="K2787" t="s">
        <v>5738</v>
      </c>
      <c r="L2787" t="s">
        <v>5739</v>
      </c>
      <c r="M2787" t="s">
        <v>10288</v>
      </c>
    </row>
    <row r="2788" spans="1:13">
      <c r="A2788">
        <v>101125794</v>
      </c>
      <c r="B2788" t="s">
        <v>73</v>
      </c>
      <c r="C2788" t="s">
        <v>5741</v>
      </c>
      <c r="D2788" t="s">
        <v>39</v>
      </c>
      <c r="E2788" t="s">
        <v>119</v>
      </c>
      <c r="F2788" s="33">
        <v>45965</v>
      </c>
      <c r="G2788" t="s">
        <v>10289</v>
      </c>
      <c r="H2788" t="s">
        <v>5912</v>
      </c>
      <c r="I2788" t="s">
        <v>5678</v>
      </c>
      <c r="J2788" t="s">
        <v>46</v>
      </c>
      <c r="K2788" t="s">
        <v>5738</v>
      </c>
      <c r="L2788" t="s">
        <v>5729</v>
      </c>
      <c r="M2788" t="s">
        <v>5743</v>
      </c>
    </row>
    <row r="2789" spans="1:13">
      <c r="A2789">
        <v>101119151</v>
      </c>
      <c r="B2789" t="s">
        <v>7666</v>
      </c>
      <c r="C2789" t="s">
        <v>10290</v>
      </c>
      <c r="D2789" t="s">
        <v>265</v>
      </c>
      <c r="E2789" t="s">
        <v>265</v>
      </c>
      <c r="F2789" s="33">
        <v>45965</v>
      </c>
      <c r="G2789" t="s">
        <v>10276</v>
      </c>
      <c r="H2789" t="s">
        <v>5705</v>
      </c>
      <c r="I2789" t="s">
        <v>326</v>
      </c>
      <c r="J2789" t="s">
        <v>192</v>
      </c>
      <c r="K2789" t="s">
        <v>5700</v>
      </c>
      <c r="L2789" t="s">
        <v>5723</v>
      </c>
      <c r="M2789" t="s">
        <v>10291</v>
      </c>
    </row>
    <row r="2790" spans="1:13">
      <c r="A2790">
        <v>101116195</v>
      </c>
      <c r="B2790" t="s">
        <v>82</v>
      </c>
      <c r="C2790" t="s">
        <v>10292</v>
      </c>
      <c r="D2790" t="s">
        <v>262</v>
      </c>
      <c r="E2790" t="s">
        <v>262</v>
      </c>
      <c r="F2790" s="33">
        <v>45965</v>
      </c>
      <c r="G2790" t="s">
        <v>10293</v>
      </c>
      <c r="H2790" t="s">
        <v>5705</v>
      </c>
      <c r="I2790" t="s">
        <v>326</v>
      </c>
      <c r="J2790" t="s">
        <v>192</v>
      </c>
      <c r="K2790" t="s">
        <v>5711</v>
      </c>
      <c r="L2790" t="s">
        <v>5711</v>
      </c>
      <c r="M2790" t="s">
        <v>10294</v>
      </c>
    </row>
    <row r="2791" spans="1:13">
      <c r="A2791">
        <v>101114276</v>
      </c>
      <c r="B2791" t="s">
        <v>195</v>
      </c>
      <c r="C2791" t="s">
        <v>9115</v>
      </c>
      <c r="D2791" t="s">
        <v>220</v>
      </c>
      <c r="E2791" t="s">
        <v>220</v>
      </c>
      <c r="F2791" s="33">
        <v>45965</v>
      </c>
      <c r="G2791" t="s">
        <v>10295</v>
      </c>
      <c r="H2791" t="s">
        <v>5705</v>
      </c>
      <c r="I2791" t="s">
        <v>326</v>
      </c>
      <c r="J2791" t="s">
        <v>166</v>
      </c>
      <c r="K2791" t="s">
        <v>5778</v>
      </c>
      <c r="L2791" t="s">
        <v>182</v>
      </c>
      <c r="M2791" t="s">
        <v>9117</v>
      </c>
    </row>
    <row r="2792" spans="1:13">
      <c r="A2792">
        <v>101118361</v>
      </c>
      <c r="B2792" t="s">
        <v>5998</v>
      </c>
      <c r="C2792" t="s">
        <v>10296</v>
      </c>
      <c r="D2792" t="s">
        <v>104</v>
      </c>
      <c r="E2792" t="s">
        <v>104</v>
      </c>
      <c r="F2792" s="33">
        <v>45965</v>
      </c>
      <c r="G2792" t="s">
        <v>10297</v>
      </c>
      <c r="H2792" t="s">
        <v>5705</v>
      </c>
      <c r="I2792" t="s">
        <v>326</v>
      </c>
      <c r="J2792" t="s">
        <v>70</v>
      </c>
      <c r="K2792" t="s">
        <v>5700</v>
      </c>
      <c r="L2792" t="s">
        <v>5701</v>
      </c>
      <c r="M2792" t="s">
        <v>10298</v>
      </c>
    </row>
    <row r="2793" spans="1:13">
      <c r="A2793">
        <v>101125843</v>
      </c>
      <c r="B2793" t="s">
        <v>34</v>
      </c>
      <c r="C2793" t="s">
        <v>7375</v>
      </c>
      <c r="D2793" t="s">
        <v>99</v>
      </c>
      <c r="E2793" t="s">
        <v>99</v>
      </c>
      <c r="F2793" s="33">
        <v>45965</v>
      </c>
      <c r="G2793" t="s">
        <v>10299</v>
      </c>
      <c r="H2793" t="s">
        <v>67</v>
      </c>
      <c r="I2793" t="s">
        <v>5678</v>
      </c>
      <c r="J2793" t="s">
        <v>46</v>
      </c>
      <c r="K2793" t="s">
        <v>5738</v>
      </c>
      <c r="L2793" t="s">
        <v>5739</v>
      </c>
      <c r="M2793" t="s">
        <v>7377</v>
      </c>
    </row>
    <row r="2794" spans="1:13">
      <c r="A2794">
        <v>101125731</v>
      </c>
      <c r="B2794" t="s">
        <v>5986</v>
      </c>
      <c r="C2794" t="s">
        <v>7126</v>
      </c>
      <c r="D2794" t="s">
        <v>153</v>
      </c>
      <c r="E2794" t="s">
        <v>153</v>
      </c>
      <c r="F2794" s="33">
        <v>45965</v>
      </c>
      <c r="G2794" t="s">
        <v>10300</v>
      </c>
      <c r="H2794" t="s">
        <v>5777</v>
      </c>
      <c r="I2794" t="s">
        <v>5678</v>
      </c>
      <c r="J2794" t="s">
        <v>70</v>
      </c>
      <c r="K2794" t="s">
        <v>5778</v>
      </c>
      <c r="L2794" t="s">
        <v>182</v>
      </c>
      <c r="M2794" t="s">
        <v>7128</v>
      </c>
    </row>
    <row r="2795" spans="1:13">
      <c r="A2795">
        <v>101125720</v>
      </c>
      <c r="B2795" t="s">
        <v>34</v>
      </c>
      <c r="C2795" t="s">
        <v>6050</v>
      </c>
      <c r="D2795" t="s">
        <v>119</v>
      </c>
      <c r="E2795" t="s">
        <v>39</v>
      </c>
      <c r="F2795" s="33">
        <v>45965</v>
      </c>
      <c r="G2795" t="s">
        <v>10301</v>
      </c>
      <c r="H2795" t="s">
        <v>67</v>
      </c>
      <c r="I2795" t="s">
        <v>5678</v>
      </c>
      <c r="J2795" t="s">
        <v>46</v>
      </c>
      <c r="K2795" t="s">
        <v>5728</v>
      </c>
      <c r="L2795" t="s">
        <v>5729</v>
      </c>
      <c r="M2795" t="s">
        <v>6051</v>
      </c>
    </row>
    <row r="2796" spans="1:13">
      <c r="A2796">
        <v>101125857</v>
      </c>
      <c r="B2796" t="s">
        <v>5807</v>
      </c>
      <c r="C2796" t="s">
        <v>10302</v>
      </c>
      <c r="D2796" t="s">
        <v>193</v>
      </c>
      <c r="E2796" t="s">
        <v>193</v>
      </c>
      <c r="F2796" s="33">
        <v>45965</v>
      </c>
      <c r="G2796" t="s">
        <v>10303</v>
      </c>
      <c r="H2796" t="s">
        <v>7686</v>
      </c>
      <c r="I2796" t="s">
        <v>5678</v>
      </c>
      <c r="J2796" t="s">
        <v>192</v>
      </c>
      <c r="K2796" t="s">
        <v>5700</v>
      </c>
      <c r="L2796" t="s">
        <v>5723</v>
      </c>
      <c r="M2796" t="s">
        <v>10304</v>
      </c>
    </row>
    <row r="2797" spans="1:13">
      <c r="A2797">
        <v>101125875</v>
      </c>
      <c r="B2797" t="s">
        <v>109</v>
      </c>
      <c r="C2797" t="s">
        <v>10246</v>
      </c>
      <c r="D2797" t="s">
        <v>226</v>
      </c>
      <c r="E2797" t="s">
        <v>226</v>
      </c>
      <c r="F2797" s="33">
        <v>45965</v>
      </c>
      <c r="G2797" t="s">
        <v>10305</v>
      </c>
      <c r="H2797" t="s">
        <v>55</v>
      </c>
      <c r="I2797" t="s">
        <v>5678</v>
      </c>
      <c r="J2797" t="s">
        <v>136</v>
      </c>
      <c r="K2797" t="s">
        <v>5748</v>
      </c>
      <c r="L2797" t="s">
        <v>6045</v>
      </c>
      <c r="M2797" t="s">
        <v>10248</v>
      </c>
    </row>
    <row r="2798" spans="1:13">
      <c r="A2798">
        <v>101114653</v>
      </c>
      <c r="B2798" t="s">
        <v>292</v>
      </c>
      <c r="C2798" t="s">
        <v>6579</v>
      </c>
      <c r="D2798" t="s">
        <v>86</v>
      </c>
      <c r="E2798" t="s">
        <v>86</v>
      </c>
      <c r="F2798" s="33">
        <v>45965</v>
      </c>
      <c r="G2798" t="s">
        <v>10306</v>
      </c>
      <c r="H2798" t="s">
        <v>5705</v>
      </c>
      <c r="I2798" t="s">
        <v>326</v>
      </c>
      <c r="J2798" t="s">
        <v>46</v>
      </c>
      <c r="K2798" t="s">
        <v>5700</v>
      </c>
      <c r="L2798" t="s">
        <v>5723</v>
      </c>
      <c r="M2798" t="s">
        <v>6580</v>
      </c>
    </row>
    <row r="2799" spans="1:13">
      <c r="A2799">
        <v>101125367</v>
      </c>
      <c r="B2799" t="s">
        <v>127</v>
      </c>
      <c r="C2799" t="s">
        <v>8343</v>
      </c>
      <c r="D2799" t="s">
        <v>119</v>
      </c>
      <c r="E2799" t="s">
        <v>39</v>
      </c>
      <c r="F2799" s="33">
        <v>45965</v>
      </c>
      <c r="G2799" t="s">
        <v>10307</v>
      </c>
      <c r="H2799" t="s">
        <v>5722</v>
      </c>
      <c r="I2799" t="s">
        <v>5678</v>
      </c>
      <c r="J2799" t="s">
        <v>46</v>
      </c>
      <c r="K2799" t="s">
        <v>5748</v>
      </c>
      <c r="L2799" t="s">
        <v>5773</v>
      </c>
      <c r="M2799" t="s">
        <v>8345</v>
      </c>
    </row>
    <row r="2800" spans="1:13">
      <c r="A2800">
        <v>101125780</v>
      </c>
      <c r="B2800" t="s">
        <v>34</v>
      </c>
      <c r="C2800" t="s">
        <v>9074</v>
      </c>
      <c r="D2800" t="s">
        <v>131</v>
      </c>
      <c r="E2800" t="s">
        <v>131</v>
      </c>
      <c r="F2800" s="33">
        <v>45965</v>
      </c>
      <c r="G2800" t="s">
        <v>10308</v>
      </c>
      <c r="H2800" t="s">
        <v>5727</v>
      </c>
      <c r="I2800" t="s">
        <v>5678</v>
      </c>
      <c r="J2800" t="s">
        <v>136</v>
      </c>
      <c r="K2800" t="s">
        <v>5728</v>
      </c>
      <c r="L2800" t="s">
        <v>5729</v>
      </c>
      <c r="M2800" t="s">
        <v>9076</v>
      </c>
    </row>
    <row r="2801" spans="1:13">
      <c r="A2801">
        <v>101126027</v>
      </c>
      <c r="B2801" t="s">
        <v>5862</v>
      </c>
      <c r="C2801" t="s">
        <v>7114</v>
      </c>
      <c r="D2801" t="s">
        <v>265</v>
      </c>
      <c r="E2801" t="s">
        <v>265</v>
      </c>
      <c r="F2801" s="33">
        <v>45965</v>
      </c>
      <c r="G2801" t="s">
        <v>10309</v>
      </c>
      <c r="H2801" t="s">
        <v>5699</v>
      </c>
      <c r="I2801" t="s">
        <v>5678</v>
      </c>
      <c r="J2801" t="s">
        <v>192</v>
      </c>
      <c r="K2801" t="s">
        <v>5778</v>
      </c>
      <c r="L2801" t="s">
        <v>6192</v>
      </c>
      <c r="M2801" t="s">
        <v>7116</v>
      </c>
    </row>
    <row r="2802" spans="1:13">
      <c r="A2802">
        <v>101125907</v>
      </c>
      <c r="B2802" t="s">
        <v>73</v>
      </c>
      <c r="C2802" t="s">
        <v>9454</v>
      </c>
      <c r="D2802" t="s">
        <v>64</v>
      </c>
      <c r="E2802" t="s">
        <v>64</v>
      </c>
      <c r="F2802" s="33">
        <v>45965</v>
      </c>
      <c r="G2802" t="s">
        <v>10310</v>
      </c>
      <c r="H2802" t="s">
        <v>67</v>
      </c>
      <c r="I2802" t="s">
        <v>5678</v>
      </c>
      <c r="J2802" t="s">
        <v>70</v>
      </c>
      <c r="K2802" t="s">
        <v>5728</v>
      </c>
      <c r="L2802" t="s">
        <v>5729</v>
      </c>
      <c r="M2802" t="s">
        <v>9456</v>
      </c>
    </row>
    <row r="2803" spans="1:13">
      <c r="A2803">
        <v>101125788</v>
      </c>
      <c r="B2803" t="s">
        <v>5745</v>
      </c>
      <c r="C2803" t="s">
        <v>6213</v>
      </c>
      <c r="D2803" t="s">
        <v>221</v>
      </c>
      <c r="E2803" t="s">
        <v>221</v>
      </c>
      <c r="F2803" s="33">
        <v>45965</v>
      </c>
      <c r="G2803" t="s">
        <v>10311</v>
      </c>
      <c r="H2803" t="s">
        <v>67</v>
      </c>
      <c r="I2803" t="s">
        <v>5678</v>
      </c>
      <c r="J2803" t="s">
        <v>247</v>
      </c>
      <c r="K2803" t="s">
        <v>5748</v>
      </c>
      <c r="L2803" t="s">
        <v>5773</v>
      </c>
      <c r="M2803" t="s">
        <v>6214</v>
      </c>
    </row>
    <row r="2804" spans="1:13">
      <c r="A2804">
        <v>101125901</v>
      </c>
      <c r="B2804" t="s">
        <v>73</v>
      </c>
      <c r="C2804" t="s">
        <v>8134</v>
      </c>
      <c r="D2804" t="s">
        <v>193</v>
      </c>
      <c r="E2804" t="s">
        <v>265</v>
      </c>
      <c r="F2804" s="33">
        <v>45965</v>
      </c>
      <c r="G2804" t="s">
        <v>10312</v>
      </c>
      <c r="H2804" t="s">
        <v>67</v>
      </c>
      <c r="I2804" t="s">
        <v>5678</v>
      </c>
      <c r="J2804" t="s">
        <v>192</v>
      </c>
      <c r="K2804" t="s">
        <v>5748</v>
      </c>
      <c r="L2804" t="s">
        <v>5773</v>
      </c>
      <c r="M2804" t="s">
        <v>8135</v>
      </c>
    </row>
    <row r="2805" spans="1:13">
      <c r="A2805">
        <v>101125966</v>
      </c>
      <c r="B2805" t="s">
        <v>5998</v>
      </c>
      <c r="C2805" t="s">
        <v>6912</v>
      </c>
      <c r="D2805" t="s">
        <v>99</v>
      </c>
      <c r="E2805" t="s">
        <v>99</v>
      </c>
      <c r="F2805" s="33">
        <v>45965</v>
      </c>
      <c r="G2805" t="s">
        <v>10313</v>
      </c>
      <c r="H2805" t="s">
        <v>5699</v>
      </c>
      <c r="I2805" t="s">
        <v>5678</v>
      </c>
      <c r="J2805" t="s">
        <v>46</v>
      </c>
      <c r="K2805" t="s">
        <v>5711</v>
      </c>
      <c r="L2805" t="s">
        <v>5711</v>
      </c>
      <c r="M2805" t="s">
        <v>6913</v>
      </c>
    </row>
    <row r="2806" spans="1:13">
      <c r="A2806">
        <v>101114658</v>
      </c>
      <c r="B2806" t="s">
        <v>292</v>
      </c>
      <c r="C2806" t="s">
        <v>6091</v>
      </c>
      <c r="D2806" t="s">
        <v>86</v>
      </c>
      <c r="E2806" t="s">
        <v>86</v>
      </c>
      <c r="F2806" s="33">
        <v>45965</v>
      </c>
      <c r="G2806" t="s">
        <v>10234</v>
      </c>
      <c r="H2806" t="s">
        <v>5705</v>
      </c>
      <c r="I2806" t="s">
        <v>326</v>
      </c>
      <c r="J2806" t="s">
        <v>46</v>
      </c>
      <c r="K2806" t="s">
        <v>5700</v>
      </c>
      <c r="L2806" t="s">
        <v>5733</v>
      </c>
      <c r="M2806" t="s">
        <v>6092</v>
      </c>
    </row>
    <row r="2807" spans="1:13">
      <c r="A2807">
        <v>101125989</v>
      </c>
      <c r="B2807" t="s">
        <v>10279</v>
      </c>
      <c r="C2807" t="s">
        <v>10280</v>
      </c>
      <c r="D2807" t="s">
        <v>262</v>
      </c>
      <c r="E2807" t="s">
        <v>262</v>
      </c>
      <c r="F2807" s="33">
        <v>45965</v>
      </c>
      <c r="G2807" t="s">
        <v>10314</v>
      </c>
      <c r="H2807" t="s">
        <v>5768</v>
      </c>
      <c r="I2807" t="s">
        <v>5678</v>
      </c>
      <c r="J2807" t="s">
        <v>192</v>
      </c>
      <c r="K2807" t="s">
        <v>5700</v>
      </c>
      <c r="L2807" t="s">
        <v>5701</v>
      </c>
      <c r="M2807" t="s">
        <v>10282</v>
      </c>
    </row>
    <row r="2808" spans="1:13">
      <c r="A2808">
        <v>101125921</v>
      </c>
      <c r="B2808" t="s">
        <v>204</v>
      </c>
      <c r="C2808" t="s">
        <v>10315</v>
      </c>
      <c r="D2808" t="s">
        <v>262</v>
      </c>
      <c r="E2808" t="s">
        <v>262</v>
      </c>
      <c r="F2808" s="33">
        <v>45965</v>
      </c>
      <c r="G2808" t="s">
        <v>10316</v>
      </c>
      <c r="H2808" t="s">
        <v>6150</v>
      </c>
      <c r="I2808" t="s">
        <v>353</v>
      </c>
      <c r="J2808" t="s">
        <v>192</v>
      </c>
      <c r="K2808" t="s">
        <v>5700</v>
      </c>
      <c r="L2808" t="s">
        <v>5701</v>
      </c>
      <c r="M2808" t="s">
        <v>10317</v>
      </c>
    </row>
    <row r="2809" spans="1:13">
      <c r="A2809">
        <v>101125821</v>
      </c>
      <c r="B2809" t="s">
        <v>73</v>
      </c>
      <c r="C2809" t="s">
        <v>6854</v>
      </c>
      <c r="D2809" t="s">
        <v>153</v>
      </c>
      <c r="E2809" t="s">
        <v>153</v>
      </c>
      <c r="F2809" s="33">
        <v>45965</v>
      </c>
      <c r="G2809" t="s">
        <v>10318</v>
      </c>
      <c r="H2809" t="s">
        <v>5805</v>
      </c>
      <c r="I2809" t="s">
        <v>5678</v>
      </c>
      <c r="J2809" t="s">
        <v>70</v>
      </c>
      <c r="K2809" t="s">
        <v>5748</v>
      </c>
      <c r="L2809" t="s">
        <v>5773</v>
      </c>
      <c r="M2809" t="s">
        <v>6856</v>
      </c>
    </row>
    <row r="2810" spans="1:13">
      <c r="A2810">
        <v>101125789</v>
      </c>
      <c r="B2810" t="s">
        <v>5899</v>
      </c>
      <c r="C2810" t="s">
        <v>6225</v>
      </c>
      <c r="D2810" t="s">
        <v>131</v>
      </c>
      <c r="E2810" t="s">
        <v>131</v>
      </c>
      <c r="F2810" s="33">
        <v>45965</v>
      </c>
      <c r="G2810" t="s">
        <v>10319</v>
      </c>
      <c r="H2810" t="s">
        <v>5757</v>
      </c>
      <c r="I2810" t="s">
        <v>5678</v>
      </c>
      <c r="J2810" t="s">
        <v>136</v>
      </c>
      <c r="K2810" t="s">
        <v>5700</v>
      </c>
      <c r="L2810" t="s">
        <v>5733</v>
      </c>
      <c r="M2810" t="s">
        <v>6227</v>
      </c>
    </row>
    <row r="2811" spans="1:13">
      <c r="A2811">
        <v>101125849</v>
      </c>
      <c r="B2811" t="s">
        <v>5807</v>
      </c>
      <c r="C2811" t="s">
        <v>10320</v>
      </c>
      <c r="D2811" t="s">
        <v>161</v>
      </c>
      <c r="E2811" t="s">
        <v>161</v>
      </c>
      <c r="F2811" s="33">
        <v>45965</v>
      </c>
      <c r="G2811" t="s">
        <v>10321</v>
      </c>
      <c r="H2811" t="s">
        <v>5912</v>
      </c>
      <c r="I2811" t="s">
        <v>5678</v>
      </c>
      <c r="J2811" t="s">
        <v>166</v>
      </c>
      <c r="K2811" t="s">
        <v>5700</v>
      </c>
      <c r="L2811" t="s">
        <v>5723</v>
      </c>
      <c r="M2811" t="s">
        <v>10322</v>
      </c>
    </row>
    <row r="2812" spans="1:13">
      <c r="A2812">
        <v>101125782</v>
      </c>
      <c r="B2812" t="s">
        <v>34</v>
      </c>
      <c r="C2812" t="s">
        <v>6187</v>
      </c>
      <c r="D2812" t="s">
        <v>64</v>
      </c>
      <c r="E2812" t="s">
        <v>64</v>
      </c>
      <c r="F2812" s="33">
        <v>45965</v>
      </c>
      <c r="G2812" t="s">
        <v>10323</v>
      </c>
      <c r="H2812" t="s">
        <v>5805</v>
      </c>
      <c r="I2812" t="s">
        <v>5678</v>
      </c>
      <c r="J2812" t="s">
        <v>70</v>
      </c>
      <c r="K2812" t="s">
        <v>5738</v>
      </c>
      <c r="L2812" t="s">
        <v>5739</v>
      </c>
      <c r="M2812" t="s">
        <v>6189</v>
      </c>
    </row>
    <row r="2813" spans="1:13">
      <c r="A2813">
        <v>101121982</v>
      </c>
      <c r="B2813" t="s">
        <v>10279</v>
      </c>
      <c r="C2813" t="s">
        <v>10280</v>
      </c>
      <c r="D2813" t="s">
        <v>262</v>
      </c>
      <c r="E2813" t="s">
        <v>262</v>
      </c>
      <c r="F2813" s="33">
        <v>45965</v>
      </c>
      <c r="G2813" t="s">
        <v>10324</v>
      </c>
      <c r="H2813" t="s">
        <v>5705</v>
      </c>
      <c r="I2813" t="s">
        <v>326</v>
      </c>
      <c r="J2813" t="s">
        <v>192</v>
      </c>
      <c r="K2813" t="s">
        <v>5700</v>
      </c>
      <c r="L2813" t="s">
        <v>5701</v>
      </c>
      <c r="M2813" t="s">
        <v>10282</v>
      </c>
    </row>
    <row r="2814" spans="1:13">
      <c r="A2814">
        <v>101116357</v>
      </c>
      <c r="B2814" t="s">
        <v>204</v>
      </c>
      <c r="C2814" t="s">
        <v>6914</v>
      </c>
      <c r="D2814" t="s">
        <v>265</v>
      </c>
      <c r="E2814" t="s">
        <v>265</v>
      </c>
      <c r="F2814" s="33">
        <v>45964</v>
      </c>
      <c r="G2814" t="s">
        <v>10276</v>
      </c>
      <c r="H2814" t="s">
        <v>5705</v>
      </c>
      <c r="I2814" t="s">
        <v>326</v>
      </c>
      <c r="J2814" t="s">
        <v>192</v>
      </c>
      <c r="K2814" t="s">
        <v>5711</v>
      </c>
      <c r="L2814" t="s">
        <v>5711</v>
      </c>
      <c r="M2814" t="s">
        <v>6915</v>
      </c>
    </row>
    <row r="2815" spans="1:13">
      <c r="A2815">
        <v>101090846</v>
      </c>
      <c r="B2815" t="s">
        <v>73</v>
      </c>
      <c r="C2815" t="s">
        <v>186</v>
      </c>
      <c r="D2815" t="s">
        <v>262</v>
      </c>
      <c r="E2815" t="s">
        <v>262</v>
      </c>
      <c r="F2815" s="33">
        <v>45964</v>
      </c>
      <c r="G2815" t="s">
        <v>10325</v>
      </c>
      <c r="H2815" t="s">
        <v>55</v>
      </c>
      <c r="I2815" t="s">
        <v>353</v>
      </c>
      <c r="J2815" t="s">
        <v>192</v>
      </c>
      <c r="K2815" t="s">
        <v>5748</v>
      </c>
      <c r="L2815" t="s">
        <v>5773</v>
      </c>
      <c r="M2815" t="s">
        <v>191</v>
      </c>
    </row>
    <row r="2816" spans="1:13">
      <c r="A2816">
        <v>101116385</v>
      </c>
      <c r="B2816" t="s">
        <v>204</v>
      </c>
      <c r="C2816" t="s">
        <v>10326</v>
      </c>
      <c r="D2816" t="s">
        <v>193</v>
      </c>
      <c r="E2816" t="s">
        <v>193</v>
      </c>
      <c r="F2816" s="33">
        <v>45964</v>
      </c>
      <c r="G2816" t="s">
        <v>10275</v>
      </c>
      <c r="H2816" t="s">
        <v>5705</v>
      </c>
      <c r="I2816" t="s">
        <v>326</v>
      </c>
      <c r="J2816" t="s">
        <v>192</v>
      </c>
      <c r="K2816" t="s">
        <v>5700</v>
      </c>
      <c r="L2816" t="s">
        <v>5701</v>
      </c>
      <c r="M2816" t="s">
        <v>10327</v>
      </c>
    </row>
    <row r="2817" spans="1:13">
      <c r="A2817">
        <v>101117044</v>
      </c>
      <c r="B2817" t="s">
        <v>195</v>
      </c>
      <c r="C2817" t="s">
        <v>6526</v>
      </c>
      <c r="D2817" t="s">
        <v>215</v>
      </c>
      <c r="E2817" t="s">
        <v>215</v>
      </c>
      <c r="F2817" s="33">
        <v>45964</v>
      </c>
      <c r="G2817" t="s">
        <v>10328</v>
      </c>
      <c r="H2817" t="s">
        <v>5705</v>
      </c>
      <c r="I2817" t="s">
        <v>326</v>
      </c>
      <c r="J2817" t="s">
        <v>247</v>
      </c>
      <c r="K2817" t="s">
        <v>5700</v>
      </c>
      <c r="L2817" t="s">
        <v>5733</v>
      </c>
      <c r="M2817" t="s">
        <v>6528</v>
      </c>
    </row>
    <row r="2818" spans="1:13">
      <c r="A2818">
        <v>101122261</v>
      </c>
      <c r="B2818" t="s">
        <v>10329</v>
      </c>
      <c r="C2818" t="s">
        <v>10330</v>
      </c>
      <c r="D2818" t="s">
        <v>265</v>
      </c>
      <c r="E2818" t="s">
        <v>265</v>
      </c>
      <c r="F2818" s="33">
        <v>45964</v>
      </c>
      <c r="G2818" t="s">
        <v>10276</v>
      </c>
      <c r="H2818" t="s">
        <v>5705</v>
      </c>
      <c r="I2818" t="s">
        <v>326</v>
      </c>
      <c r="J2818" t="s">
        <v>192</v>
      </c>
      <c r="K2818" t="s">
        <v>5700</v>
      </c>
      <c r="L2818" t="s">
        <v>5701</v>
      </c>
      <c r="M2818" t="s">
        <v>10331</v>
      </c>
    </row>
    <row r="2819" spans="1:13">
      <c r="A2819">
        <v>101084766</v>
      </c>
      <c r="B2819" t="s">
        <v>5745</v>
      </c>
      <c r="C2819" t="s">
        <v>10332</v>
      </c>
      <c r="D2819" t="s">
        <v>215</v>
      </c>
      <c r="E2819" t="s">
        <v>221</v>
      </c>
      <c r="F2819" s="33">
        <v>45964</v>
      </c>
      <c r="G2819" t="s">
        <v>10333</v>
      </c>
      <c r="H2819" t="s">
        <v>5737</v>
      </c>
      <c r="I2819" t="s">
        <v>326</v>
      </c>
      <c r="J2819" t="s">
        <v>247</v>
      </c>
      <c r="K2819" t="s">
        <v>5748</v>
      </c>
      <c r="L2819" t="s">
        <v>5773</v>
      </c>
      <c r="M2819" t="s">
        <v>10334</v>
      </c>
    </row>
    <row r="2820" spans="1:13">
      <c r="A2820">
        <v>101082076</v>
      </c>
      <c r="B2820" t="s">
        <v>73</v>
      </c>
      <c r="C2820" t="s">
        <v>186</v>
      </c>
      <c r="D2820" t="s">
        <v>262</v>
      </c>
      <c r="E2820" t="s">
        <v>262</v>
      </c>
      <c r="F2820" s="33">
        <v>45964</v>
      </c>
      <c r="G2820" t="s">
        <v>10335</v>
      </c>
      <c r="H2820" t="s">
        <v>5737</v>
      </c>
      <c r="I2820" t="s">
        <v>326</v>
      </c>
      <c r="J2820" t="s">
        <v>192</v>
      </c>
      <c r="K2820" t="s">
        <v>5748</v>
      </c>
      <c r="L2820" t="s">
        <v>5773</v>
      </c>
      <c r="M2820" t="s">
        <v>191</v>
      </c>
    </row>
    <row r="2821" spans="1:13">
      <c r="A2821">
        <v>101124234</v>
      </c>
      <c r="B2821" t="s">
        <v>73</v>
      </c>
      <c r="C2821" t="s">
        <v>10251</v>
      </c>
      <c r="D2821" t="s">
        <v>119</v>
      </c>
      <c r="E2821" t="s">
        <v>39</v>
      </c>
      <c r="F2821" s="33">
        <v>45964</v>
      </c>
      <c r="G2821" t="s">
        <v>10336</v>
      </c>
      <c r="H2821" t="s">
        <v>5727</v>
      </c>
      <c r="I2821" t="s">
        <v>353</v>
      </c>
      <c r="J2821" t="s">
        <v>46</v>
      </c>
      <c r="K2821" t="s">
        <v>5728</v>
      </c>
      <c r="L2821" t="s">
        <v>5729</v>
      </c>
      <c r="M2821" t="s">
        <v>10253</v>
      </c>
    </row>
    <row r="2822" spans="1:13">
      <c r="A2822">
        <v>101113965</v>
      </c>
      <c r="B2822" t="s">
        <v>5986</v>
      </c>
      <c r="C2822" t="s">
        <v>6720</v>
      </c>
      <c r="D2822" t="s">
        <v>153</v>
      </c>
      <c r="E2822" t="s">
        <v>153</v>
      </c>
      <c r="F2822" s="33">
        <v>45964</v>
      </c>
      <c r="G2822" t="s">
        <v>10337</v>
      </c>
      <c r="H2822" t="s">
        <v>5705</v>
      </c>
      <c r="I2822" t="s">
        <v>326</v>
      </c>
      <c r="J2822" t="s">
        <v>70</v>
      </c>
      <c r="K2822" t="s">
        <v>5778</v>
      </c>
      <c r="L2822" t="s">
        <v>182</v>
      </c>
      <c r="M2822" t="s">
        <v>6722</v>
      </c>
    </row>
    <row r="2823" spans="1:13">
      <c r="A2823">
        <v>101117620</v>
      </c>
      <c r="B2823" t="s">
        <v>5807</v>
      </c>
      <c r="C2823" t="s">
        <v>10338</v>
      </c>
      <c r="D2823" t="s">
        <v>193</v>
      </c>
      <c r="E2823" t="s">
        <v>193</v>
      </c>
      <c r="F2823" s="33">
        <v>45964</v>
      </c>
      <c r="G2823" t="s">
        <v>10275</v>
      </c>
      <c r="H2823" t="s">
        <v>5705</v>
      </c>
      <c r="I2823" t="s">
        <v>326</v>
      </c>
      <c r="J2823" t="s">
        <v>192</v>
      </c>
      <c r="K2823" t="s">
        <v>5700</v>
      </c>
      <c r="L2823" t="s">
        <v>5723</v>
      </c>
      <c r="M2823" t="s">
        <v>10339</v>
      </c>
    </row>
    <row r="2824" spans="1:13">
      <c r="A2824">
        <v>101079997</v>
      </c>
      <c r="B2824" t="s">
        <v>34</v>
      </c>
      <c r="C2824" t="s">
        <v>7027</v>
      </c>
      <c r="D2824" t="s">
        <v>104</v>
      </c>
      <c r="E2824" t="s">
        <v>104</v>
      </c>
      <c r="F2824" s="33">
        <v>45964</v>
      </c>
      <c r="G2824" t="s">
        <v>10297</v>
      </c>
      <c r="H2824" t="s">
        <v>5737</v>
      </c>
      <c r="I2824" t="s">
        <v>326</v>
      </c>
      <c r="J2824" t="s">
        <v>70</v>
      </c>
      <c r="K2824" t="s">
        <v>5728</v>
      </c>
      <c r="L2824" t="s">
        <v>5729</v>
      </c>
      <c r="M2824" t="s">
        <v>7029</v>
      </c>
    </row>
    <row r="2825" spans="1:13">
      <c r="A2825">
        <v>101079932</v>
      </c>
      <c r="B2825" t="s">
        <v>34</v>
      </c>
      <c r="C2825" t="s">
        <v>7276</v>
      </c>
      <c r="D2825" t="s">
        <v>64</v>
      </c>
      <c r="E2825" t="s">
        <v>64</v>
      </c>
      <c r="F2825" s="33">
        <v>45964</v>
      </c>
      <c r="G2825" t="s">
        <v>10340</v>
      </c>
      <c r="H2825" t="s">
        <v>5737</v>
      </c>
      <c r="I2825" t="s">
        <v>326</v>
      </c>
      <c r="J2825" t="s">
        <v>70</v>
      </c>
      <c r="K2825" t="s">
        <v>5738</v>
      </c>
      <c r="L2825" t="s">
        <v>5739</v>
      </c>
      <c r="M2825" t="s">
        <v>7278</v>
      </c>
    </row>
    <row r="2826" spans="1:13">
      <c r="A2826">
        <v>101124225</v>
      </c>
      <c r="B2826" t="s">
        <v>73</v>
      </c>
      <c r="C2826" t="s">
        <v>6690</v>
      </c>
      <c r="D2826" t="s">
        <v>119</v>
      </c>
      <c r="E2826" t="s">
        <v>119</v>
      </c>
      <c r="F2826" s="33">
        <v>45964</v>
      </c>
      <c r="G2826" t="s">
        <v>10341</v>
      </c>
      <c r="H2826" t="s">
        <v>6220</v>
      </c>
      <c r="I2826" t="s">
        <v>353</v>
      </c>
      <c r="J2826" t="s">
        <v>46</v>
      </c>
      <c r="K2826" t="s">
        <v>5728</v>
      </c>
      <c r="L2826" t="s">
        <v>5729</v>
      </c>
      <c r="M2826" t="s">
        <v>6692</v>
      </c>
    </row>
    <row r="2827" spans="1:13">
      <c r="A2827">
        <v>101125540</v>
      </c>
      <c r="B2827" t="s">
        <v>5899</v>
      </c>
      <c r="C2827" t="s">
        <v>6185</v>
      </c>
      <c r="D2827" t="s">
        <v>131</v>
      </c>
      <c r="E2827" t="s">
        <v>131</v>
      </c>
      <c r="F2827" s="33">
        <v>45964</v>
      </c>
      <c r="G2827" t="s">
        <v>10342</v>
      </c>
      <c r="H2827" t="s">
        <v>5912</v>
      </c>
      <c r="I2827" t="s">
        <v>5678</v>
      </c>
      <c r="J2827" t="s">
        <v>136</v>
      </c>
      <c r="K2827" t="s">
        <v>5700</v>
      </c>
      <c r="L2827" t="s">
        <v>5733</v>
      </c>
      <c r="M2827" t="s">
        <v>6186</v>
      </c>
    </row>
    <row r="2828" spans="1:13">
      <c r="A2828">
        <v>101116455</v>
      </c>
      <c r="B2828" t="s">
        <v>204</v>
      </c>
      <c r="C2828" t="s">
        <v>10343</v>
      </c>
      <c r="D2828" t="s">
        <v>265</v>
      </c>
      <c r="E2828" t="s">
        <v>265</v>
      </c>
      <c r="F2828" s="33">
        <v>45964</v>
      </c>
      <c r="G2828" t="s">
        <v>10276</v>
      </c>
      <c r="H2828" t="s">
        <v>5705</v>
      </c>
      <c r="I2828" t="s">
        <v>326</v>
      </c>
      <c r="J2828" t="s">
        <v>192</v>
      </c>
      <c r="K2828" t="s">
        <v>5700</v>
      </c>
      <c r="L2828" t="s">
        <v>5723</v>
      </c>
      <c r="M2828" t="s">
        <v>10344</v>
      </c>
    </row>
    <row r="2829" spans="1:13">
      <c r="A2829">
        <v>101117621</v>
      </c>
      <c r="B2829" t="s">
        <v>5807</v>
      </c>
      <c r="C2829" t="s">
        <v>10302</v>
      </c>
      <c r="D2829" t="s">
        <v>193</v>
      </c>
      <c r="E2829" t="s">
        <v>193</v>
      </c>
      <c r="F2829" s="33">
        <v>45964</v>
      </c>
      <c r="G2829" t="s">
        <v>10275</v>
      </c>
      <c r="H2829" t="s">
        <v>5705</v>
      </c>
      <c r="I2829" t="s">
        <v>326</v>
      </c>
      <c r="J2829" t="s">
        <v>192</v>
      </c>
      <c r="K2829" t="s">
        <v>5700</v>
      </c>
      <c r="L2829" t="s">
        <v>5723</v>
      </c>
      <c r="M2829" t="s">
        <v>10304</v>
      </c>
    </row>
    <row r="2830" spans="1:13">
      <c r="A2830">
        <v>101121104</v>
      </c>
      <c r="B2830" t="s">
        <v>34</v>
      </c>
      <c r="C2830" t="s">
        <v>6372</v>
      </c>
      <c r="D2830" t="s">
        <v>99</v>
      </c>
      <c r="E2830" t="s">
        <v>99</v>
      </c>
      <c r="F2830" s="33">
        <v>45964</v>
      </c>
      <c r="G2830" t="s">
        <v>10345</v>
      </c>
      <c r="H2830" t="s">
        <v>6103</v>
      </c>
      <c r="I2830" t="s">
        <v>5678</v>
      </c>
      <c r="J2830" t="s">
        <v>46</v>
      </c>
      <c r="K2830" t="s">
        <v>5738</v>
      </c>
      <c r="L2830" t="s">
        <v>5739</v>
      </c>
      <c r="M2830" t="s">
        <v>6374</v>
      </c>
    </row>
    <row r="2831" spans="1:13">
      <c r="A2831">
        <v>101084812</v>
      </c>
      <c r="B2831" t="s">
        <v>5745</v>
      </c>
      <c r="C2831" t="s">
        <v>6764</v>
      </c>
      <c r="D2831" t="s">
        <v>221</v>
      </c>
      <c r="E2831" t="s">
        <v>221</v>
      </c>
      <c r="F2831" s="33">
        <v>45963</v>
      </c>
      <c r="G2831" t="s">
        <v>10346</v>
      </c>
      <c r="H2831" t="s">
        <v>5737</v>
      </c>
      <c r="I2831" t="s">
        <v>326</v>
      </c>
      <c r="J2831" t="s">
        <v>247</v>
      </c>
      <c r="K2831" t="s">
        <v>5748</v>
      </c>
      <c r="L2831" t="s">
        <v>5749</v>
      </c>
      <c r="M2831" t="s">
        <v>6766</v>
      </c>
    </row>
    <row r="2832" spans="1:13">
      <c r="A2832">
        <v>101084807</v>
      </c>
      <c r="B2832" t="s">
        <v>5745</v>
      </c>
      <c r="C2832" t="s">
        <v>6751</v>
      </c>
      <c r="D2832" t="s">
        <v>221</v>
      </c>
      <c r="E2832" t="s">
        <v>221</v>
      </c>
      <c r="F2832" s="33">
        <v>45963</v>
      </c>
      <c r="G2832" t="s">
        <v>10346</v>
      </c>
      <c r="H2832" t="s">
        <v>5737</v>
      </c>
      <c r="I2832" t="s">
        <v>326</v>
      </c>
      <c r="J2832" t="s">
        <v>247</v>
      </c>
      <c r="K2832" t="s">
        <v>5748</v>
      </c>
      <c r="L2832" t="s">
        <v>5749</v>
      </c>
      <c r="M2832" t="s">
        <v>6753</v>
      </c>
    </row>
    <row r="2833" spans="1:13">
      <c r="A2833">
        <v>101116415</v>
      </c>
      <c r="B2833" t="s">
        <v>204</v>
      </c>
      <c r="C2833" t="s">
        <v>6176</v>
      </c>
      <c r="D2833" t="s">
        <v>226</v>
      </c>
      <c r="E2833" t="s">
        <v>226</v>
      </c>
      <c r="F2833" s="33">
        <v>45963</v>
      </c>
      <c r="G2833" t="s">
        <v>10347</v>
      </c>
      <c r="H2833" t="s">
        <v>5737</v>
      </c>
      <c r="I2833" t="s">
        <v>326</v>
      </c>
      <c r="J2833" t="s">
        <v>136</v>
      </c>
      <c r="K2833" t="s">
        <v>5700</v>
      </c>
      <c r="L2833" t="s">
        <v>5701</v>
      </c>
      <c r="M2833" t="s">
        <v>6178</v>
      </c>
    </row>
    <row r="2834" spans="1:13">
      <c r="A2834">
        <v>101125497</v>
      </c>
      <c r="B2834" t="s">
        <v>204</v>
      </c>
      <c r="C2834" t="s">
        <v>6504</v>
      </c>
      <c r="D2834" t="s">
        <v>226</v>
      </c>
      <c r="E2834" t="s">
        <v>226</v>
      </c>
      <c r="F2834" s="33">
        <v>45963</v>
      </c>
      <c r="G2834" t="s">
        <v>10348</v>
      </c>
      <c r="H2834" t="s">
        <v>5794</v>
      </c>
      <c r="I2834" t="s">
        <v>5678</v>
      </c>
      <c r="J2834" t="s">
        <v>136</v>
      </c>
      <c r="K2834" t="s">
        <v>5700</v>
      </c>
      <c r="L2834" t="s">
        <v>5723</v>
      </c>
      <c r="M2834" t="s">
        <v>6506</v>
      </c>
    </row>
    <row r="2835" spans="1:13">
      <c r="A2835">
        <v>101084806</v>
      </c>
      <c r="B2835" t="s">
        <v>5745</v>
      </c>
      <c r="C2835" t="s">
        <v>7103</v>
      </c>
      <c r="D2835" t="s">
        <v>221</v>
      </c>
      <c r="E2835" t="s">
        <v>221</v>
      </c>
      <c r="F2835" s="33">
        <v>45963</v>
      </c>
      <c r="G2835" t="s">
        <v>10346</v>
      </c>
      <c r="H2835" t="s">
        <v>5737</v>
      </c>
      <c r="I2835" t="s">
        <v>326</v>
      </c>
      <c r="J2835" t="s">
        <v>247</v>
      </c>
      <c r="K2835" t="s">
        <v>5748</v>
      </c>
      <c r="L2835" t="s">
        <v>5773</v>
      </c>
      <c r="M2835" t="s">
        <v>7104</v>
      </c>
    </row>
    <row r="2836" spans="1:13">
      <c r="A2836">
        <v>101125495</v>
      </c>
      <c r="B2836" t="s">
        <v>6513</v>
      </c>
      <c r="C2836" t="s">
        <v>9972</v>
      </c>
      <c r="D2836" t="s">
        <v>39</v>
      </c>
      <c r="E2836" t="s">
        <v>39</v>
      </c>
      <c r="F2836" s="33">
        <v>45963</v>
      </c>
      <c r="G2836" t="s">
        <v>10349</v>
      </c>
      <c r="H2836" t="s">
        <v>5969</v>
      </c>
      <c r="I2836" t="s">
        <v>5678</v>
      </c>
      <c r="J2836" t="s">
        <v>46</v>
      </c>
      <c r="K2836" t="s">
        <v>5748</v>
      </c>
      <c r="L2836" t="s">
        <v>5773</v>
      </c>
      <c r="M2836" t="s">
        <v>9974</v>
      </c>
    </row>
    <row r="2837" spans="1:13">
      <c r="A2837">
        <v>101124437</v>
      </c>
      <c r="B2837" t="s">
        <v>5899</v>
      </c>
      <c r="C2837" t="s">
        <v>6200</v>
      </c>
      <c r="D2837" t="s">
        <v>131</v>
      </c>
      <c r="E2837" t="s">
        <v>226</v>
      </c>
      <c r="F2837" s="33">
        <v>45962</v>
      </c>
      <c r="G2837" t="s">
        <v>10350</v>
      </c>
      <c r="H2837" t="s">
        <v>5757</v>
      </c>
      <c r="I2837" t="s">
        <v>5678</v>
      </c>
      <c r="J2837" t="s">
        <v>136</v>
      </c>
      <c r="K2837" t="s">
        <v>5700</v>
      </c>
      <c r="L2837" t="s">
        <v>5733</v>
      </c>
      <c r="M2837" t="s">
        <v>6202</v>
      </c>
    </row>
    <row r="2838" spans="1:13">
      <c r="A2838">
        <v>101124921</v>
      </c>
      <c r="B2838" t="s">
        <v>73</v>
      </c>
      <c r="C2838" t="s">
        <v>9351</v>
      </c>
      <c r="D2838" t="s">
        <v>131</v>
      </c>
      <c r="E2838" t="s">
        <v>131</v>
      </c>
      <c r="F2838" s="33">
        <v>45962</v>
      </c>
      <c r="G2838" t="s">
        <v>10351</v>
      </c>
      <c r="H2838" t="s">
        <v>67</v>
      </c>
      <c r="I2838" t="s">
        <v>5678</v>
      </c>
      <c r="J2838" t="s">
        <v>136</v>
      </c>
      <c r="K2838" t="s">
        <v>5748</v>
      </c>
      <c r="L2838" t="s">
        <v>5773</v>
      </c>
      <c r="M2838" t="s">
        <v>9353</v>
      </c>
    </row>
    <row r="2839" spans="1:13">
      <c r="A2839">
        <v>101123434</v>
      </c>
      <c r="B2839" t="s">
        <v>73</v>
      </c>
      <c r="C2839" t="s">
        <v>7200</v>
      </c>
      <c r="D2839" t="s">
        <v>64</v>
      </c>
      <c r="E2839" t="s">
        <v>64</v>
      </c>
      <c r="F2839" s="33">
        <v>45962</v>
      </c>
      <c r="G2839" t="s">
        <v>10352</v>
      </c>
      <c r="H2839" t="s">
        <v>67</v>
      </c>
      <c r="I2839" t="s">
        <v>5678</v>
      </c>
      <c r="J2839" t="s">
        <v>70</v>
      </c>
      <c r="K2839" t="s">
        <v>5738</v>
      </c>
      <c r="L2839" t="s">
        <v>5739</v>
      </c>
      <c r="M2839" t="s">
        <v>7202</v>
      </c>
    </row>
    <row r="2840" spans="1:13">
      <c r="A2840">
        <v>101124997</v>
      </c>
      <c r="B2840" t="s">
        <v>34</v>
      </c>
      <c r="C2840" t="s">
        <v>7620</v>
      </c>
      <c r="D2840" t="s">
        <v>238</v>
      </c>
      <c r="E2840" t="s">
        <v>104</v>
      </c>
      <c r="F2840" s="33">
        <v>45962</v>
      </c>
      <c r="G2840" t="s">
        <v>10353</v>
      </c>
      <c r="H2840" t="s">
        <v>5805</v>
      </c>
      <c r="I2840" t="s">
        <v>5678</v>
      </c>
      <c r="J2840" t="s">
        <v>136</v>
      </c>
      <c r="K2840" t="s">
        <v>5728</v>
      </c>
      <c r="L2840" t="s">
        <v>5729</v>
      </c>
      <c r="M2840" t="s">
        <v>7622</v>
      </c>
    </row>
    <row r="2841" spans="1:13">
      <c r="A2841">
        <v>101118560</v>
      </c>
      <c r="B2841" t="s">
        <v>5899</v>
      </c>
      <c r="C2841" t="s">
        <v>5955</v>
      </c>
      <c r="D2841" t="s">
        <v>99</v>
      </c>
      <c r="E2841" t="s">
        <v>99</v>
      </c>
      <c r="F2841" s="33">
        <v>45962</v>
      </c>
      <c r="G2841" t="s">
        <v>10354</v>
      </c>
      <c r="H2841" t="s">
        <v>5705</v>
      </c>
      <c r="I2841" t="s">
        <v>326</v>
      </c>
      <c r="J2841" t="s">
        <v>46</v>
      </c>
      <c r="K2841" t="s">
        <v>5700</v>
      </c>
      <c r="L2841" t="s">
        <v>5733</v>
      </c>
      <c r="M2841" t="s">
        <v>5957</v>
      </c>
    </row>
    <row r="2842" spans="1:13">
      <c r="A2842">
        <v>101125186</v>
      </c>
      <c r="B2842" t="s">
        <v>195</v>
      </c>
      <c r="C2842" t="s">
        <v>196</v>
      </c>
      <c r="D2842" t="s">
        <v>193</v>
      </c>
      <c r="E2842" t="s">
        <v>265</v>
      </c>
      <c r="F2842" s="33">
        <v>45962</v>
      </c>
      <c r="G2842" t="s">
        <v>10355</v>
      </c>
      <c r="H2842" t="s">
        <v>5699</v>
      </c>
      <c r="I2842" t="s">
        <v>5678</v>
      </c>
      <c r="J2842" t="s">
        <v>192</v>
      </c>
      <c r="K2842" t="s">
        <v>5778</v>
      </c>
      <c r="L2842" t="s">
        <v>182</v>
      </c>
      <c r="M2842" t="s">
        <v>202</v>
      </c>
    </row>
    <row r="2843" spans="1:13">
      <c r="A2843">
        <v>101125184</v>
      </c>
      <c r="B2843" t="s">
        <v>7145</v>
      </c>
      <c r="C2843" t="s">
        <v>7146</v>
      </c>
      <c r="D2843" t="s">
        <v>86</v>
      </c>
      <c r="E2843" t="s">
        <v>39</v>
      </c>
      <c r="F2843" s="33">
        <v>45962</v>
      </c>
      <c r="G2843" t="s">
        <v>10356</v>
      </c>
      <c r="H2843" t="s">
        <v>5699</v>
      </c>
      <c r="I2843" t="s">
        <v>5678</v>
      </c>
      <c r="J2843" t="s">
        <v>46</v>
      </c>
      <c r="K2843" t="s">
        <v>5711</v>
      </c>
      <c r="L2843" t="s">
        <v>5711</v>
      </c>
      <c r="M2843" t="s">
        <v>7148</v>
      </c>
    </row>
    <row r="2844" spans="1:13">
      <c r="A2844">
        <v>101084765</v>
      </c>
      <c r="B2844" t="s">
        <v>5745</v>
      </c>
      <c r="C2844" t="s">
        <v>10357</v>
      </c>
      <c r="D2844" t="s">
        <v>215</v>
      </c>
      <c r="E2844" t="s">
        <v>215</v>
      </c>
      <c r="F2844" s="33">
        <v>45962</v>
      </c>
      <c r="G2844" t="s">
        <v>10358</v>
      </c>
      <c r="H2844" t="s">
        <v>5737</v>
      </c>
      <c r="I2844" t="s">
        <v>326</v>
      </c>
      <c r="J2844" t="s">
        <v>247</v>
      </c>
      <c r="K2844" t="s">
        <v>5748</v>
      </c>
      <c r="L2844" t="s">
        <v>5773</v>
      </c>
      <c r="M2844" t="s">
        <v>10359</v>
      </c>
    </row>
    <row r="2845" spans="1:13">
      <c r="A2845">
        <v>101124905</v>
      </c>
      <c r="B2845" t="s">
        <v>6641</v>
      </c>
      <c r="C2845" t="s">
        <v>10360</v>
      </c>
      <c r="D2845" t="s">
        <v>193</v>
      </c>
      <c r="E2845" t="s">
        <v>193</v>
      </c>
      <c r="F2845" s="33">
        <v>45962</v>
      </c>
      <c r="G2845" t="s">
        <v>10361</v>
      </c>
      <c r="H2845" t="s">
        <v>6103</v>
      </c>
      <c r="I2845" t="s">
        <v>5678</v>
      </c>
      <c r="J2845" t="s">
        <v>192</v>
      </c>
      <c r="K2845" t="s">
        <v>7716</v>
      </c>
      <c r="L2845" t="s">
        <v>7717</v>
      </c>
      <c r="M2845" t="s">
        <v>10362</v>
      </c>
    </row>
    <row r="2846" spans="1:13">
      <c r="A2846">
        <v>101124266</v>
      </c>
      <c r="B2846" t="s">
        <v>6811</v>
      </c>
      <c r="C2846" t="s">
        <v>6812</v>
      </c>
      <c r="D2846" t="s">
        <v>86</v>
      </c>
      <c r="E2846" t="s">
        <v>86</v>
      </c>
      <c r="F2846" s="33">
        <v>45962</v>
      </c>
      <c r="G2846" t="s">
        <v>10363</v>
      </c>
      <c r="H2846" t="s">
        <v>6027</v>
      </c>
      <c r="I2846" t="s">
        <v>6348</v>
      </c>
      <c r="J2846" t="s">
        <v>46</v>
      </c>
      <c r="K2846" t="s">
        <v>5700</v>
      </c>
      <c r="L2846" t="s">
        <v>5723</v>
      </c>
      <c r="M2846" t="s">
        <v>6814</v>
      </c>
    </row>
    <row r="2847" spans="1:13">
      <c r="A2847">
        <v>101125084</v>
      </c>
      <c r="B2847" t="s">
        <v>34</v>
      </c>
      <c r="C2847" t="s">
        <v>6770</v>
      </c>
      <c r="D2847" t="s">
        <v>119</v>
      </c>
      <c r="E2847" t="s">
        <v>119</v>
      </c>
      <c r="F2847" s="33">
        <v>45962</v>
      </c>
      <c r="G2847" t="s">
        <v>10364</v>
      </c>
      <c r="H2847" t="s">
        <v>5969</v>
      </c>
      <c r="I2847" t="s">
        <v>5678</v>
      </c>
      <c r="J2847" t="s">
        <v>46</v>
      </c>
      <c r="K2847" t="s">
        <v>5728</v>
      </c>
      <c r="L2847" t="s">
        <v>5729</v>
      </c>
      <c r="M2847" t="s">
        <v>6772</v>
      </c>
    </row>
    <row r="2848" spans="1:13">
      <c r="A2848">
        <v>101125437</v>
      </c>
      <c r="B2848" t="s">
        <v>204</v>
      </c>
      <c r="C2848" t="s">
        <v>6875</v>
      </c>
      <c r="D2848" t="s">
        <v>265</v>
      </c>
      <c r="E2848" t="s">
        <v>265</v>
      </c>
      <c r="F2848" s="33">
        <v>45962</v>
      </c>
      <c r="G2848" t="s">
        <v>10365</v>
      </c>
      <c r="H2848" t="s">
        <v>6103</v>
      </c>
      <c r="I2848" t="s">
        <v>5678</v>
      </c>
      <c r="J2848" t="s">
        <v>192</v>
      </c>
      <c r="K2848" t="s">
        <v>5711</v>
      </c>
      <c r="L2848" t="s">
        <v>5711</v>
      </c>
      <c r="M2848" t="s">
        <v>6876</v>
      </c>
    </row>
    <row r="2849" spans="1:13">
      <c r="A2849">
        <v>101084782</v>
      </c>
      <c r="B2849" t="s">
        <v>5745</v>
      </c>
      <c r="C2849" t="s">
        <v>7333</v>
      </c>
      <c r="D2849" t="s">
        <v>215</v>
      </c>
      <c r="E2849" t="s">
        <v>221</v>
      </c>
      <c r="F2849" s="33">
        <v>45962</v>
      </c>
      <c r="G2849" t="s">
        <v>10366</v>
      </c>
      <c r="H2849" t="s">
        <v>5737</v>
      </c>
      <c r="I2849" t="s">
        <v>326</v>
      </c>
      <c r="J2849" t="s">
        <v>247</v>
      </c>
      <c r="K2849" t="s">
        <v>5748</v>
      </c>
      <c r="L2849" t="s">
        <v>5773</v>
      </c>
      <c r="M2849" t="s">
        <v>7335</v>
      </c>
    </row>
    <row r="2850" spans="1:13">
      <c r="A2850">
        <v>101124681</v>
      </c>
      <c r="B2850" t="s">
        <v>5745</v>
      </c>
      <c r="C2850" t="s">
        <v>7662</v>
      </c>
      <c r="D2850" t="s">
        <v>64</v>
      </c>
      <c r="E2850" t="s">
        <v>64</v>
      </c>
      <c r="F2850" s="33">
        <v>45962</v>
      </c>
      <c r="G2850" t="s">
        <v>10367</v>
      </c>
      <c r="H2850" t="s">
        <v>5727</v>
      </c>
      <c r="I2850" t="s">
        <v>5678</v>
      </c>
      <c r="J2850" t="s">
        <v>70</v>
      </c>
      <c r="K2850" t="s">
        <v>5836</v>
      </c>
      <c r="L2850" t="s">
        <v>6126</v>
      </c>
      <c r="M2850" t="s">
        <v>7664</v>
      </c>
    </row>
    <row r="2851" spans="1:13">
      <c r="A2851">
        <v>101116346</v>
      </c>
      <c r="B2851" t="s">
        <v>204</v>
      </c>
      <c r="C2851" t="s">
        <v>6875</v>
      </c>
      <c r="D2851" t="s">
        <v>265</v>
      </c>
      <c r="E2851" t="s">
        <v>265</v>
      </c>
      <c r="F2851" s="33">
        <v>45962</v>
      </c>
      <c r="G2851" t="s">
        <v>10368</v>
      </c>
      <c r="H2851" t="s">
        <v>5705</v>
      </c>
      <c r="I2851" t="s">
        <v>326</v>
      </c>
      <c r="J2851" t="s">
        <v>192</v>
      </c>
      <c r="K2851" t="s">
        <v>5711</v>
      </c>
      <c r="L2851" t="s">
        <v>5711</v>
      </c>
      <c r="M2851" t="s">
        <v>6876</v>
      </c>
    </row>
    <row r="2852" spans="1:13">
      <c r="A2852">
        <v>101125220</v>
      </c>
      <c r="B2852" t="s">
        <v>5745</v>
      </c>
      <c r="C2852" t="s">
        <v>6564</v>
      </c>
      <c r="D2852" t="s">
        <v>221</v>
      </c>
      <c r="E2852" t="s">
        <v>221</v>
      </c>
      <c r="F2852" s="33">
        <v>45962</v>
      </c>
      <c r="G2852" t="s">
        <v>10369</v>
      </c>
      <c r="H2852" t="s">
        <v>6076</v>
      </c>
      <c r="I2852" t="s">
        <v>5678</v>
      </c>
      <c r="J2852" t="s">
        <v>247</v>
      </c>
      <c r="K2852" t="s">
        <v>5836</v>
      </c>
      <c r="L2852" t="s">
        <v>6126</v>
      </c>
      <c r="M2852" t="s">
        <v>6566</v>
      </c>
    </row>
    <row r="2853" spans="1:13">
      <c r="A2853">
        <v>101125393</v>
      </c>
      <c r="B2853" t="s">
        <v>7145</v>
      </c>
      <c r="C2853" t="s">
        <v>7146</v>
      </c>
      <c r="D2853" t="s">
        <v>86</v>
      </c>
      <c r="E2853" t="s">
        <v>39</v>
      </c>
      <c r="F2853" s="33">
        <v>45962</v>
      </c>
      <c r="G2853" t="s">
        <v>10370</v>
      </c>
      <c r="H2853" t="s">
        <v>5912</v>
      </c>
      <c r="I2853" t="s">
        <v>5678</v>
      </c>
      <c r="J2853" t="s">
        <v>46</v>
      </c>
      <c r="K2853" t="s">
        <v>5711</v>
      </c>
      <c r="L2853" t="s">
        <v>5711</v>
      </c>
      <c r="M2853" t="s">
        <v>7148</v>
      </c>
    </row>
    <row r="2854" spans="1:13">
      <c r="A2854">
        <v>101125066</v>
      </c>
      <c r="B2854" t="s">
        <v>204</v>
      </c>
      <c r="C2854" t="s">
        <v>5774</v>
      </c>
      <c r="D2854" t="s">
        <v>218</v>
      </c>
      <c r="E2854" t="s">
        <v>218</v>
      </c>
      <c r="F2854" s="33">
        <v>45962</v>
      </c>
      <c r="G2854" t="s">
        <v>10371</v>
      </c>
      <c r="H2854" t="s">
        <v>6103</v>
      </c>
      <c r="I2854" t="s">
        <v>5678</v>
      </c>
      <c r="J2854" t="s">
        <v>241</v>
      </c>
      <c r="K2854" t="s">
        <v>5711</v>
      </c>
      <c r="L2854" t="s">
        <v>5711</v>
      </c>
      <c r="M2854" t="s">
        <v>5775</v>
      </c>
    </row>
    <row r="2855" spans="1:13">
      <c r="A2855">
        <v>101125249</v>
      </c>
      <c r="B2855" t="s">
        <v>34</v>
      </c>
      <c r="C2855" t="s">
        <v>5869</v>
      </c>
      <c r="D2855" t="s">
        <v>226</v>
      </c>
      <c r="E2855" t="s">
        <v>226</v>
      </c>
      <c r="F2855" s="33">
        <v>45962</v>
      </c>
      <c r="G2855" t="s">
        <v>10372</v>
      </c>
      <c r="H2855" t="s">
        <v>55</v>
      </c>
      <c r="I2855" t="s">
        <v>5678</v>
      </c>
      <c r="J2855" t="s">
        <v>136</v>
      </c>
      <c r="K2855" t="s">
        <v>5728</v>
      </c>
      <c r="L2855" t="s">
        <v>5729</v>
      </c>
      <c r="M2855" t="s">
        <v>5871</v>
      </c>
    </row>
    <row r="2856" spans="1:13">
      <c r="A2856">
        <v>101125022</v>
      </c>
      <c r="B2856" t="s">
        <v>127</v>
      </c>
      <c r="C2856" t="s">
        <v>6047</v>
      </c>
      <c r="D2856" t="s">
        <v>131</v>
      </c>
      <c r="E2856" t="s">
        <v>131</v>
      </c>
      <c r="F2856" s="33">
        <v>45962</v>
      </c>
      <c r="G2856" t="s">
        <v>10373</v>
      </c>
      <c r="H2856" t="s">
        <v>5768</v>
      </c>
      <c r="I2856" t="s">
        <v>353</v>
      </c>
      <c r="J2856" t="s">
        <v>136</v>
      </c>
      <c r="K2856" t="s">
        <v>5738</v>
      </c>
      <c r="L2856" t="s">
        <v>5739</v>
      </c>
      <c r="M2856" t="s">
        <v>6049</v>
      </c>
    </row>
    <row r="2857" spans="1:13">
      <c r="A2857">
        <v>101084783</v>
      </c>
      <c r="B2857" t="s">
        <v>5745</v>
      </c>
      <c r="C2857" t="s">
        <v>10374</v>
      </c>
      <c r="D2857" t="s">
        <v>215</v>
      </c>
      <c r="E2857" t="s">
        <v>221</v>
      </c>
      <c r="F2857" s="33">
        <v>45962</v>
      </c>
      <c r="G2857" t="s">
        <v>10375</v>
      </c>
      <c r="H2857" t="s">
        <v>5737</v>
      </c>
      <c r="I2857" t="s">
        <v>326</v>
      </c>
      <c r="J2857" t="s">
        <v>247</v>
      </c>
      <c r="K2857" t="s">
        <v>5748</v>
      </c>
      <c r="L2857" t="s">
        <v>5773</v>
      </c>
      <c r="M2857" t="s">
        <v>10376</v>
      </c>
    </row>
    <row r="2858" spans="1:13">
      <c r="A2858">
        <v>101124797</v>
      </c>
      <c r="B2858" t="s">
        <v>127</v>
      </c>
      <c r="C2858" t="s">
        <v>7062</v>
      </c>
      <c r="D2858" t="s">
        <v>220</v>
      </c>
      <c r="E2858" t="s">
        <v>161</v>
      </c>
      <c r="F2858" s="33">
        <v>45962</v>
      </c>
      <c r="G2858" t="s">
        <v>10377</v>
      </c>
      <c r="H2858" t="s">
        <v>67</v>
      </c>
      <c r="I2858" t="s">
        <v>5678</v>
      </c>
      <c r="J2858" t="s">
        <v>166</v>
      </c>
      <c r="K2858" t="s">
        <v>5748</v>
      </c>
      <c r="L2858" t="s">
        <v>5773</v>
      </c>
      <c r="M2858" t="s">
        <v>7064</v>
      </c>
    </row>
    <row r="2859" spans="1:13">
      <c r="A2859">
        <v>101121182</v>
      </c>
      <c r="B2859" t="s">
        <v>5899</v>
      </c>
      <c r="C2859" t="s">
        <v>7139</v>
      </c>
      <c r="D2859" t="s">
        <v>131</v>
      </c>
      <c r="E2859" t="s">
        <v>131</v>
      </c>
      <c r="F2859" s="33">
        <v>45962</v>
      </c>
      <c r="G2859" t="s">
        <v>10378</v>
      </c>
      <c r="H2859" t="s">
        <v>6027</v>
      </c>
      <c r="I2859" t="s">
        <v>353</v>
      </c>
      <c r="J2859" t="s">
        <v>136</v>
      </c>
      <c r="K2859" t="s">
        <v>5700</v>
      </c>
      <c r="L2859" t="s">
        <v>5723</v>
      </c>
      <c r="M2859" t="s">
        <v>7141</v>
      </c>
    </row>
    <row r="2860" spans="1:13">
      <c r="A2860">
        <v>101124947</v>
      </c>
      <c r="B2860" t="s">
        <v>7666</v>
      </c>
      <c r="C2860" t="s">
        <v>8019</v>
      </c>
      <c r="D2860" t="s">
        <v>193</v>
      </c>
      <c r="E2860" t="s">
        <v>265</v>
      </c>
      <c r="F2860" s="33">
        <v>45961</v>
      </c>
      <c r="G2860" t="s">
        <v>10379</v>
      </c>
      <c r="H2860" t="s">
        <v>6532</v>
      </c>
      <c r="I2860" t="s">
        <v>5678</v>
      </c>
      <c r="J2860" t="s">
        <v>192</v>
      </c>
      <c r="K2860" t="s">
        <v>5700</v>
      </c>
      <c r="L2860" t="s">
        <v>5701</v>
      </c>
      <c r="M2860" t="s">
        <v>8021</v>
      </c>
    </row>
    <row r="2861" spans="1:13">
      <c r="A2861">
        <v>101124936</v>
      </c>
      <c r="B2861" t="s">
        <v>6641</v>
      </c>
      <c r="C2861" t="s">
        <v>10380</v>
      </c>
      <c r="D2861" t="s">
        <v>39</v>
      </c>
      <c r="E2861" t="s">
        <v>39</v>
      </c>
      <c r="F2861" s="33">
        <v>45961</v>
      </c>
      <c r="G2861" t="s">
        <v>10381</v>
      </c>
      <c r="H2861" t="s">
        <v>173</v>
      </c>
      <c r="I2861" t="s">
        <v>5678</v>
      </c>
      <c r="J2861" t="s">
        <v>46</v>
      </c>
      <c r="K2861" t="s">
        <v>7716</v>
      </c>
      <c r="L2861" t="s">
        <v>7717</v>
      </c>
      <c r="M2861" t="s">
        <v>10382</v>
      </c>
    </row>
    <row r="2862" spans="1:13">
      <c r="A2862">
        <v>101121876</v>
      </c>
      <c r="B2862" t="s">
        <v>6423</v>
      </c>
      <c r="C2862" t="s">
        <v>7803</v>
      </c>
      <c r="D2862" t="s">
        <v>86</v>
      </c>
      <c r="E2862" t="s">
        <v>39</v>
      </c>
      <c r="F2862" s="33">
        <v>45961</v>
      </c>
      <c r="G2862" t="s">
        <v>10383</v>
      </c>
      <c r="H2862" t="s">
        <v>5705</v>
      </c>
      <c r="I2862" t="s">
        <v>326</v>
      </c>
      <c r="J2862" t="s">
        <v>46</v>
      </c>
      <c r="K2862" t="s">
        <v>5700</v>
      </c>
      <c r="L2862" t="s">
        <v>5701</v>
      </c>
      <c r="M2862" t="s">
        <v>7805</v>
      </c>
    </row>
    <row r="2863" spans="1:13">
      <c r="A2863">
        <v>101114075</v>
      </c>
      <c r="B2863" t="s">
        <v>177</v>
      </c>
      <c r="C2863" t="s">
        <v>6971</v>
      </c>
      <c r="D2863" t="s">
        <v>86</v>
      </c>
      <c r="E2863" t="s">
        <v>119</v>
      </c>
      <c r="F2863" s="33">
        <v>45961</v>
      </c>
      <c r="G2863" t="s">
        <v>10384</v>
      </c>
      <c r="H2863" t="s">
        <v>5705</v>
      </c>
      <c r="I2863" t="s">
        <v>326</v>
      </c>
      <c r="J2863" t="s">
        <v>46</v>
      </c>
      <c r="K2863" t="s">
        <v>5778</v>
      </c>
      <c r="L2863" t="s">
        <v>182</v>
      </c>
      <c r="M2863" t="s">
        <v>6972</v>
      </c>
    </row>
    <row r="2864" spans="1:13">
      <c r="A2864">
        <v>101124184</v>
      </c>
      <c r="B2864" t="s">
        <v>204</v>
      </c>
      <c r="C2864" t="s">
        <v>8003</v>
      </c>
      <c r="D2864" t="s">
        <v>161</v>
      </c>
      <c r="E2864" t="s">
        <v>161</v>
      </c>
      <c r="F2864" s="33">
        <v>45961</v>
      </c>
      <c r="G2864" t="s">
        <v>10385</v>
      </c>
      <c r="H2864" t="s">
        <v>6103</v>
      </c>
      <c r="I2864" t="s">
        <v>5678</v>
      </c>
      <c r="J2864" t="s">
        <v>166</v>
      </c>
      <c r="K2864" t="s">
        <v>5700</v>
      </c>
      <c r="L2864" t="s">
        <v>5701</v>
      </c>
      <c r="M2864" t="s">
        <v>8005</v>
      </c>
    </row>
    <row r="2865" spans="1:13">
      <c r="A2865">
        <v>101124971</v>
      </c>
      <c r="B2865" t="s">
        <v>127</v>
      </c>
      <c r="C2865" t="s">
        <v>6047</v>
      </c>
      <c r="D2865" t="s">
        <v>131</v>
      </c>
      <c r="E2865" t="s">
        <v>131</v>
      </c>
      <c r="F2865" s="33">
        <v>45961</v>
      </c>
      <c r="G2865" t="s">
        <v>10386</v>
      </c>
      <c r="H2865" t="s">
        <v>5768</v>
      </c>
      <c r="I2865" t="s">
        <v>353</v>
      </c>
      <c r="J2865" t="s">
        <v>136</v>
      </c>
      <c r="K2865" t="s">
        <v>5738</v>
      </c>
      <c r="L2865" t="s">
        <v>5739</v>
      </c>
      <c r="M2865" t="s">
        <v>6049</v>
      </c>
    </row>
    <row r="2866" spans="1:13">
      <c r="A2866">
        <v>101125010</v>
      </c>
      <c r="B2866" t="s">
        <v>5745</v>
      </c>
      <c r="C2866" t="s">
        <v>10387</v>
      </c>
      <c r="D2866" t="s">
        <v>262</v>
      </c>
      <c r="E2866" t="s">
        <v>262</v>
      </c>
      <c r="F2866" s="33">
        <v>45961</v>
      </c>
      <c r="G2866" t="s">
        <v>10388</v>
      </c>
      <c r="H2866" t="s">
        <v>5727</v>
      </c>
      <c r="I2866" t="s">
        <v>5678</v>
      </c>
      <c r="J2866" t="s">
        <v>192</v>
      </c>
      <c r="K2866" t="s">
        <v>5748</v>
      </c>
      <c r="L2866" t="s">
        <v>5749</v>
      </c>
      <c r="M2866" t="s">
        <v>10389</v>
      </c>
    </row>
    <row r="2867" spans="1:13">
      <c r="A2867">
        <v>101124905</v>
      </c>
      <c r="B2867" t="s">
        <v>6641</v>
      </c>
      <c r="C2867" t="s">
        <v>10360</v>
      </c>
      <c r="D2867" t="s">
        <v>193</v>
      </c>
      <c r="E2867" t="s">
        <v>193</v>
      </c>
      <c r="F2867" s="33">
        <v>45961</v>
      </c>
      <c r="G2867" t="s">
        <v>10390</v>
      </c>
      <c r="H2867" t="s">
        <v>6103</v>
      </c>
      <c r="I2867" t="s">
        <v>5678</v>
      </c>
      <c r="J2867" t="s">
        <v>192</v>
      </c>
      <c r="K2867" t="s">
        <v>7716</v>
      </c>
      <c r="L2867" t="s">
        <v>7717</v>
      </c>
      <c r="M2867" t="s">
        <v>10362</v>
      </c>
    </row>
    <row r="2868" spans="1:13">
      <c r="A2868">
        <v>101118348</v>
      </c>
      <c r="B2868" t="s">
        <v>5998</v>
      </c>
      <c r="C2868" t="s">
        <v>6662</v>
      </c>
      <c r="D2868" t="s">
        <v>86</v>
      </c>
      <c r="E2868" t="s">
        <v>86</v>
      </c>
      <c r="F2868" s="33">
        <v>45961</v>
      </c>
      <c r="G2868" t="s">
        <v>10391</v>
      </c>
      <c r="H2868" t="s">
        <v>5705</v>
      </c>
      <c r="I2868" t="s">
        <v>326</v>
      </c>
      <c r="J2868" t="s">
        <v>46</v>
      </c>
      <c r="K2868" t="s">
        <v>5711</v>
      </c>
      <c r="L2868" t="s">
        <v>5711</v>
      </c>
      <c r="M2868" t="s">
        <v>6663</v>
      </c>
    </row>
    <row r="2869" spans="1:13">
      <c r="A2869">
        <v>101124461</v>
      </c>
      <c r="B2869" t="s">
        <v>109</v>
      </c>
      <c r="C2869" t="s">
        <v>10392</v>
      </c>
      <c r="D2869" t="s">
        <v>104</v>
      </c>
      <c r="E2869" t="s">
        <v>104</v>
      </c>
      <c r="F2869" s="33">
        <v>45961</v>
      </c>
      <c r="G2869" t="s">
        <v>10393</v>
      </c>
      <c r="H2869" t="s">
        <v>8192</v>
      </c>
      <c r="I2869" t="s">
        <v>5678</v>
      </c>
      <c r="J2869" t="s">
        <v>70</v>
      </c>
      <c r="K2869" t="s">
        <v>5748</v>
      </c>
      <c r="L2869" t="s">
        <v>5773</v>
      </c>
      <c r="M2869" t="s">
        <v>10394</v>
      </c>
    </row>
    <row r="2870" spans="1:13">
      <c r="A2870">
        <v>101124599</v>
      </c>
      <c r="B2870" t="s">
        <v>5745</v>
      </c>
      <c r="C2870" t="s">
        <v>5933</v>
      </c>
      <c r="D2870" t="s">
        <v>226</v>
      </c>
      <c r="E2870" t="s">
        <v>226</v>
      </c>
      <c r="F2870" s="33">
        <v>45961</v>
      </c>
      <c r="G2870" t="s">
        <v>10395</v>
      </c>
      <c r="H2870" t="s">
        <v>67</v>
      </c>
      <c r="I2870" t="s">
        <v>5678</v>
      </c>
      <c r="J2870" t="s">
        <v>136</v>
      </c>
      <c r="K2870" t="s">
        <v>5748</v>
      </c>
      <c r="L2870" t="s">
        <v>5773</v>
      </c>
      <c r="M2870" t="s">
        <v>5934</v>
      </c>
    </row>
    <row r="2871" spans="1:13">
      <c r="A2871">
        <v>101082934</v>
      </c>
      <c r="B2871" t="s">
        <v>73</v>
      </c>
      <c r="C2871" t="s">
        <v>7265</v>
      </c>
      <c r="D2871" t="s">
        <v>119</v>
      </c>
      <c r="E2871" t="s">
        <v>119</v>
      </c>
      <c r="F2871" s="33">
        <v>45961</v>
      </c>
      <c r="G2871" t="s">
        <v>10384</v>
      </c>
      <c r="H2871" t="s">
        <v>5737</v>
      </c>
      <c r="I2871" t="s">
        <v>326</v>
      </c>
      <c r="J2871" t="s">
        <v>46</v>
      </c>
      <c r="K2871" t="s">
        <v>5748</v>
      </c>
      <c r="L2871" t="s">
        <v>5773</v>
      </c>
      <c r="M2871" t="s">
        <v>7267</v>
      </c>
    </row>
    <row r="2872" spans="1:13">
      <c r="A2872">
        <v>101118568</v>
      </c>
      <c r="B2872" t="s">
        <v>6270</v>
      </c>
      <c r="C2872" t="s">
        <v>6737</v>
      </c>
      <c r="D2872" t="s">
        <v>86</v>
      </c>
      <c r="E2872" t="s">
        <v>86</v>
      </c>
      <c r="F2872" s="33">
        <v>45961</v>
      </c>
      <c r="G2872" t="s">
        <v>10391</v>
      </c>
      <c r="H2872" t="s">
        <v>5705</v>
      </c>
      <c r="I2872" t="s">
        <v>326</v>
      </c>
      <c r="J2872" t="s">
        <v>46</v>
      </c>
      <c r="K2872" t="s">
        <v>5800</v>
      </c>
      <c r="L2872" t="s">
        <v>5801</v>
      </c>
      <c r="M2872" t="s">
        <v>6739</v>
      </c>
    </row>
    <row r="2873" spans="1:13">
      <c r="A2873">
        <v>101081321</v>
      </c>
      <c r="B2873" t="s">
        <v>73</v>
      </c>
      <c r="C2873" t="s">
        <v>9768</v>
      </c>
      <c r="D2873" t="s">
        <v>221</v>
      </c>
      <c r="E2873" t="s">
        <v>215</v>
      </c>
      <c r="F2873" s="33">
        <v>45961</v>
      </c>
      <c r="G2873" t="s">
        <v>10396</v>
      </c>
      <c r="H2873" t="s">
        <v>5737</v>
      </c>
      <c r="I2873" t="s">
        <v>326</v>
      </c>
      <c r="J2873" t="s">
        <v>247</v>
      </c>
      <c r="K2873" t="s">
        <v>5728</v>
      </c>
      <c r="L2873" t="s">
        <v>5729</v>
      </c>
      <c r="M2873" t="s">
        <v>9770</v>
      </c>
    </row>
    <row r="2874" spans="1:13">
      <c r="A2874">
        <v>101084893</v>
      </c>
      <c r="B2874" t="s">
        <v>5745</v>
      </c>
      <c r="C2874" t="s">
        <v>10397</v>
      </c>
      <c r="D2874" t="s">
        <v>221</v>
      </c>
      <c r="E2874" t="s">
        <v>221</v>
      </c>
      <c r="F2874" s="33">
        <v>45961</v>
      </c>
      <c r="G2874" t="s">
        <v>10398</v>
      </c>
      <c r="H2874" t="s">
        <v>5737</v>
      </c>
      <c r="I2874" t="s">
        <v>326</v>
      </c>
      <c r="J2874" t="s">
        <v>247</v>
      </c>
      <c r="K2874" t="s">
        <v>5738</v>
      </c>
      <c r="L2874" t="s">
        <v>5739</v>
      </c>
      <c r="M2874" t="s">
        <v>10399</v>
      </c>
    </row>
    <row r="2875" spans="1:13">
      <c r="A2875">
        <v>101124959</v>
      </c>
      <c r="B2875" t="s">
        <v>73</v>
      </c>
      <c r="C2875" t="s">
        <v>10183</v>
      </c>
      <c r="D2875" t="s">
        <v>193</v>
      </c>
      <c r="E2875" t="s">
        <v>265</v>
      </c>
      <c r="F2875" s="33">
        <v>45961</v>
      </c>
      <c r="G2875" t="s">
        <v>10400</v>
      </c>
      <c r="H2875" t="s">
        <v>67</v>
      </c>
      <c r="I2875" t="s">
        <v>5678</v>
      </c>
      <c r="J2875" t="s">
        <v>192</v>
      </c>
      <c r="K2875" t="s">
        <v>5748</v>
      </c>
      <c r="L2875" t="s">
        <v>5773</v>
      </c>
      <c r="M2875" t="s">
        <v>10185</v>
      </c>
    </row>
    <row r="2876" spans="1:13">
      <c r="A2876">
        <v>101114136</v>
      </c>
      <c r="B2876" t="s">
        <v>5998</v>
      </c>
      <c r="C2876" t="s">
        <v>6190</v>
      </c>
      <c r="D2876" t="s">
        <v>86</v>
      </c>
      <c r="E2876" t="s">
        <v>39</v>
      </c>
      <c r="F2876" s="33">
        <v>45961</v>
      </c>
      <c r="G2876" t="s">
        <v>10383</v>
      </c>
      <c r="H2876" t="s">
        <v>5737</v>
      </c>
      <c r="I2876" t="s">
        <v>326</v>
      </c>
      <c r="J2876" t="s">
        <v>46</v>
      </c>
      <c r="K2876" t="s">
        <v>5778</v>
      </c>
      <c r="L2876" t="s">
        <v>6192</v>
      </c>
      <c r="M2876" t="s">
        <v>6193</v>
      </c>
    </row>
    <row r="2877" spans="1:13">
      <c r="A2877">
        <v>101113967</v>
      </c>
      <c r="B2877" t="s">
        <v>5986</v>
      </c>
      <c r="C2877" t="s">
        <v>6845</v>
      </c>
      <c r="D2877" t="s">
        <v>86</v>
      </c>
      <c r="E2877" t="s">
        <v>86</v>
      </c>
      <c r="F2877" s="33">
        <v>45961</v>
      </c>
      <c r="G2877" t="s">
        <v>10391</v>
      </c>
      <c r="H2877" t="s">
        <v>5705</v>
      </c>
      <c r="I2877" t="s">
        <v>326</v>
      </c>
      <c r="J2877" t="s">
        <v>46</v>
      </c>
      <c r="K2877" t="s">
        <v>5778</v>
      </c>
      <c r="L2877" t="s">
        <v>182</v>
      </c>
      <c r="M2877" t="s">
        <v>6847</v>
      </c>
    </row>
    <row r="2878" spans="1:13">
      <c r="A2878">
        <v>101124950</v>
      </c>
      <c r="B2878" t="s">
        <v>73</v>
      </c>
      <c r="C2878" t="s">
        <v>8816</v>
      </c>
      <c r="D2878" t="s">
        <v>119</v>
      </c>
      <c r="E2878" t="s">
        <v>119</v>
      </c>
      <c r="F2878" s="33">
        <v>45961</v>
      </c>
      <c r="G2878" t="s">
        <v>10401</v>
      </c>
      <c r="H2878" t="s">
        <v>67</v>
      </c>
      <c r="I2878" t="s">
        <v>5678</v>
      </c>
      <c r="J2878" t="s">
        <v>46</v>
      </c>
      <c r="K2878" t="s">
        <v>5738</v>
      </c>
      <c r="L2878" t="s">
        <v>5739</v>
      </c>
      <c r="M2878" t="s">
        <v>8818</v>
      </c>
    </row>
    <row r="2879" spans="1:13">
      <c r="A2879">
        <v>101112884</v>
      </c>
      <c r="B2879" t="s">
        <v>34</v>
      </c>
      <c r="C2879" t="s">
        <v>7571</v>
      </c>
      <c r="D2879" t="s">
        <v>131</v>
      </c>
      <c r="E2879" t="s">
        <v>131</v>
      </c>
      <c r="F2879" s="33">
        <v>45961</v>
      </c>
      <c r="G2879" t="s">
        <v>10402</v>
      </c>
      <c r="H2879" t="s">
        <v>5737</v>
      </c>
      <c r="I2879" t="s">
        <v>326</v>
      </c>
      <c r="J2879" t="s">
        <v>136</v>
      </c>
      <c r="K2879" t="s">
        <v>5728</v>
      </c>
      <c r="L2879" t="s">
        <v>5729</v>
      </c>
      <c r="M2879" t="s">
        <v>7573</v>
      </c>
    </row>
    <row r="2880" spans="1:13">
      <c r="A2880">
        <v>101124562</v>
      </c>
      <c r="B2880" t="s">
        <v>5986</v>
      </c>
      <c r="C2880" t="s">
        <v>6845</v>
      </c>
      <c r="D2880" t="s">
        <v>86</v>
      </c>
      <c r="E2880" t="s">
        <v>86</v>
      </c>
      <c r="F2880" s="33">
        <v>45961</v>
      </c>
      <c r="G2880" t="s">
        <v>10403</v>
      </c>
      <c r="H2880" t="s">
        <v>6161</v>
      </c>
      <c r="I2880" t="s">
        <v>5678</v>
      </c>
      <c r="J2880" t="s">
        <v>46</v>
      </c>
      <c r="K2880" t="s">
        <v>5778</v>
      </c>
      <c r="L2880" t="s">
        <v>182</v>
      </c>
      <c r="M2880" t="s">
        <v>6847</v>
      </c>
    </row>
    <row r="2881" spans="1:13">
      <c r="A2881">
        <v>101124386</v>
      </c>
      <c r="B2881" t="s">
        <v>34</v>
      </c>
      <c r="C2881" t="s">
        <v>6623</v>
      </c>
      <c r="D2881" t="s">
        <v>153</v>
      </c>
      <c r="E2881" t="s">
        <v>153</v>
      </c>
      <c r="F2881" s="33">
        <v>45961</v>
      </c>
      <c r="G2881" t="s">
        <v>10404</v>
      </c>
      <c r="H2881" t="s">
        <v>5727</v>
      </c>
      <c r="I2881" t="s">
        <v>5678</v>
      </c>
      <c r="J2881" t="s">
        <v>70</v>
      </c>
      <c r="K2881" t="s">
        <v>5728</v>
      </c>
      <c r="L2881" t="s">
        <v>5729</v>
      </c>
      <c r="M2881" t="s">
        <v>6625</v>
      </c>
    </row>
    <row r="2882" spans="1:13">
      <c r="A2882">
        <v>101124723</v>
      </c>
      <c r="B2882" t="s">
        <v>127</v>
      </c>
      <c r="C2882" t="s">
        <v>7433</v>
      </c>
      <c r="D2882" t="s">
        <v>104</v>
      </c>
      <c r="E2882" t="s">
        <v>104</v>
      </c>
      <c r="F2882" s="33">
        <v>45961</v>
      </c>
      <c r="G2882" t="s">
        <v>10405</v>
      </c>
      <c r="H2882" t="s">
        <v>5727</v>
      </c>
      <c r="I2882" t="s">
        <v>5678</v>
      </c>
      <c r="J2882" t="s">
        <v>70</v>
      </c>
      <c r="K2882" t="s">
        <v>5748</v>
      </c>
      <c r="L2882" t="s">
        <v>5773</v>
      </c>
      <c r="M2882" t="s">
        <v>7435</v>
      </c>
    </row>
    <row r="2883" spans="1:13">
      <c r="A2883">
        <v>101114489</v>
      </c>
      <c r="B2883" t="s">
        <v>195</v>
      </c>
      <c r="C2883" t="s">
        <v>9873</v>
      </c>
      <c r="D2883" t="s">
        <v>99</v>
      </c>
      <c r="E2883" t="s">
        <v>99</v>
      </c>
      <c r="F2883" s="33">
        <v>45961</v>
      </c>
      <c r="G2883" t="s">
        <v>10406</v>
      </c>
      <c r="H2883" t="s">
        <v>5705</v>
      </c>
      <c r="I2883" t="s">
        <v>326</v>
      </c>
      <c r="J2883" t="s">
        <v>46</v>
      </c>
      <c r="K2883" t="s">
        <v>5700</v>
      </c>
      <c r="L2883" t="s">
        <v>5733</v>
      </c>
      <c r="M2883" t="s">
        <v>9874</v>
      </c>
    </row>
    <row r="2884" spans="1:13">
      <c r="A2884">
        <v>101114490</v>
      </c>
      <c r="B2884" t="s">
        <v>195</v>
      </c>
      <c r="C2884" t="s">
        <v>9867</v>
      </c>
      <c r="D2884" t="s">
        <v>99</v>
      </c>
      <c r="E2884" t="s">
        <v>99</v>
      </c>
      <c r="F2884" s="33">
        <v>45961</v>
      </c>
      <c r="G2884" t="s">
        <v>10406</v>
      </c>
      <c r="H2884" t="s">
        <v>5705</v>
      </c>
      <c r="I2884" t="s">
        <v>326</v>
      </c>
      <c r="J2884" t="s">
        <v>46</v>
      </c>
      <c r="K2884" t="s">
        <v>5700</v>
      </c>
      <c r="L2884" t="s">
        <v>5733</v>
      </c>
      <c r="M2884" t="s">
        <v>9868</v>
      </c>
    </row>
    <row r="2885" spans="1:13">
      <c r="A2885">
        <v>101125167</v>
      </c>
      <c r="B2885" t="s">
        <v>73</v>
      </c>
      <c r="C2885" t="s">
        <v>10407</v>
      </c>
      <c r="D2885" t="s">
        <v>265</v>
      </c>
      <c r="E2885" t="s">
        <v>265</v>
      </c>
      <c r="F2885" s="33">
        <v>45961</v>
      </c>
      <c r="G2885" t="s">
        <v>10408</v>
      </c>
      <c r="H2885" t="s">
        <v>5912</v>
      </c>
      <c r="I2885" t="s">
        <v>5678</v>
      </c>
      <c r="J2885" t="s">
        <v>192</v>
      </c>
      <c r="K2885" t="s">
        <v>5748</v>
      </c>
      <c r="L2885" t="s">
        <v>5773</v>
      </c>
      <c r="M2885" t="s">
        <v>10409</v>
      </c>
    </row>
    <row r="2886" spans="1:13">
      <c r="A2886">
        <v>101122070</v>
      </c>
      <c r="B2886" t="s">
        <v>7163</v>
      </c>
      <c r="C2886" t="s">
        <v>7164</v>
      </c>
      <c r="D2886" t="s">
        <v>86</v>
      </c>
      <c r="E2886" t="s">
        <v>119</v>
      </c>
      <c r="F2886" s="33">
        <v>45961</v>
      </c>
      <c r="G2886" t="s">
        <v>10410</v>
      </c>
      <c r="H2886" t="s">
        <v>5705</v>
      </c>
      <c r="I2886" t="s">
        <v>326</v>
      </c>
      <c r="J2886" t="s">
        <v>46</v>
      </c>
      <c r="K2886" t="s">
        <v>5700</v>
      </c>
      <c r="L2886" t="s">
        <v>5723</v>
      </c>
      <c r="M2886" t="s">
        <v>7166</v>
      </c>
    </row>
    <row r="2887" spans="1:13">
      <c r="A2887">
        <v>101118357</v>
      </c>
      <c r="B2887" t="s">
        <v>5998</v>
      </c>
      <c r="C2887" t="s">
        <v>6234</v>
      </c>
      <c r="D2887" t="s">
        <v>104</v>
      </c>
      <c r="E2887" t="s">
        <v>119</v>
      </c>
      <c r="F2887" s="33">
        <v>45961</v>
      </c>
      <c r="G2887" t="s">
        <v>10411</v>
      </c>
      <c r="H2887" t="s">
        <v>5705</v>
      </c>
      <c r="I2887" t="s">
        <v>326</v>
      </c>
      <c r="J2887" t="s">
        <v>70</v>
      </c>
      <c r="K2887" t="s">
        <v>5711</v>
      </c>
      <c r="L2887" t="s">
        <v>5711</v>
      </c>
      <c r="M2887" t="s">
        <v>6236</v>
      </c>
    </row>
    <row r="2888" spans="1:13">
      <c r="A2888">
        <v>101125159</v>
      </c>
      <c r="B2888" t="s">
        <v>5899</v>
      </c>
      <c r="C2888" t="s">
        <v>5955</v>
      </c>
      <c r="D2888" t="s">
        <v>99</v>
      </c>
      <c r="E2888" t="s">
        <v>99</v>
      </c>
      <c r="F2888" s="33">
        <v>45961</v>
      </c>
      <c r="G2888" t="s">
        <v>10412</v>
      </c>
      <c r="H2888" t="s">
        <v>5699</v>
      </c>
      <c r="I2888" t="s">
        <v>5678</v>
      </c>
      <c r="J2888" t="s">
        <v>46</v>
      </c>
      <c r="K2888" t="s">
        <v>5700</v>
      </c>
      <c r="L2888" t="s">
        <v>5733</v>
      </c>
      <c r="M2888" t="s">
        <v>5957</v>
      </c>
    </row>
    <row r="2889" spans="1:13">
      <c r="A2889">
        <v>101124683</v>
      </c>
      <c r="B2889" t="s">
        <v>5745</v>
      </c>
      <c r="C2889" t="s">
        <v>6959</v>
      </c>
      <c r="D2889" t="s">
        <v>64</v>
      </c>
      <c r="E2889" t="s">
        <v>64</v>
      </c>
      <c r="F2889" s="33">
        <v>45961</v>
      </c>
      <c r="G2889" t="s">
        <v>10413</v>
      </c>
      <c r="H2889" t="s">
        <v>6220</v>
      </c>
      <c r="I2889" t="s">
        <v>5678</v>
      </c>
      <c r="J2889" t="s">
        <v>70</v>
      </c>
      <c r="K2889" t="s">
        <v>5836</v>
      </c>
      <c r="L2889" t="s">
        <v>6126</v>
      </c>
      <c r="M2889" t="s">
        <v>6961</v>
      </c>
    </row>
    <row r="2890" spans="1:13">
      <c r="A2890">
        <v>101119144</v>
      </c>
      <c r="B2890" t="s">
        <v>7666</v>
      </c>
      <c r="C2890" t="s">
        <v>8019</v>
      </c>
      <c r="D2890" t="s">
        <v>193</v>
      </c>
      <c r="E2890" t="s">
        <v>265</v>
      </c>
      <c r="F2890" s="33">
        <v>45961</v>
      </c>
      <c r="G2890" t="s">
        <v>10414</v>
      </c>
      <c r="H2890" t="s">
        <v>5705</v>
      </c>
      <c r="I2890" t="s">
        <v>326</v>
      </c>
      <c r="J2890" t="s">
        <v>192</v>
      </c>
      <c r="K2890" t="s">
        <v>5700</v>
      </c>
      <c r="L2890" t="s">
        <v>5701</v>
      </c>
      <c r="M2890" t="s">
        <v>8021</v>
      </c>
    </row>
    <row r="2891" spans="1:13">
      <c r="A2891">
        <v>101124980</v>
      </c>
      <c r="B2891" t="s">
        <v>34</v>
      </c>
      <c r="C2891" t="s">
        <v>7631</v>
      </c>
      <c r="D2891" t="s">
        <v>238</v>
      </c>
      <c r="E2891" t="s">
        <v>104</v>
      </c>
      <c r="F2891" s="33">
        <v>45961</v>
      </c>
      <c r="G2891" t="s">
        <v>10415</v>
      </c>
      <c r="H2891" t="s">
        <v>5805</v>
      </c>
      <c r="I2891" t="s">
        <v>5678</v>
      </c>
      <c r="J2891" t="s">
        <v>136</v>
      </c>
      <c r="K2891" t="s">
        <v>5728</v>
      </c>
      <c r="L2891" t="s">
        <v>5729</v>
      </c>
      <c r="M2891" t="s">
        <v>7632</v>
      </c>
    </row>
    <row r="2892" spans="1:13">
      <c r="A2892">
        <v>101116426</v>
      </c>
      <c r="B2892" t="s">
        <v>204</v>
      </c>
      <c r="C2892" t="s">
        <v>6931</v>
      </c>
      <c r="D2892" t="s">
        <v>265</v>
      </c>
      <c r="E2892" t="s">
        <v>265</v>
      </c>
      <c r="F2892" s="33">
        <v>45961</v>
      </c>
      <c r="G2892" t="s">
        <v>10416</v>
      </c>
      <c r="H2892" t="s">
        <v>5705</v>
      </c>
      <c r="I2892" t="s">
        <v>326</v>
      </c>
      <c r="J2892" t="s">
        <v>192</v>
      </c>
      <c r="K2892" t="s">
        <v>5700</v>
      </c>
      <c r="L2892" t="s">
        <v>5723</v>
      </c>
      <c r="M2892" t="s">
        <v>6932</v>
      </c>
    </row>
    <row r="2893" spans="1:13">
      <c r="A2893">
        <v>101084789</v>
      </c>
      <c r="B2893" t="s">
        <v>5745</v>
      </c>
      <c r="C2893" t="s">
        <v>10417</v>
      </c>
      <c r="D2893" t="s">
        <v>215</v>
      </c>
      <c r="E2893" t="s">
        <v>215</v>
      </c>
      <c r="F2893" s="33">
        <v>45961</v>
      </c>
      <c r="G2893" t="s">
        <v>10358</v>
      </c>
      <c r="H2893" t="s">
        <v>5737</v>
      </c>
      <c r="I2893" t="s">
        <v>326</v>
      </c>
      <c r="J2893" t="s">
        <v>247</v>
      </c>
      <c r="K2893" t="s">
        <v>5748</v>
      </c>
      <c r="L2893" t="s">
        <v>5773</v>
      </c>
      <c r="M2893" t="s">
        <v>10418</v>
      </c>
    </row>
    <row r="2894" spans="1:13">
      <c r="A2894">
        <v>101125046</v>
      </c>
      <c r="B2894" t="s">
        <v>204</v>
      </c>
      <c r="C2894" t="s">
        <v>6931</v>
      </c>
      <c r="D2894" t="s">
        <v>265</v>
      </c>
      <c r="E2894" t="s">
        <v>265</v>
      </c>
      <c r="F2894" s="33">
        <v>45961</v>
      </c>
      <c r="G2894" t="s">
        <v>10419</v>
      </c>
      <c r="H2894" t="s">
        <v>5699</v>
      </c>
      <c r="I2894" t="s">
        <v>5678</v>
      </c>
      <c r="J2894" t="s">
        <v>192</v>
      </c>
      <c r="K2894" t="s">
        <v>5700</v>
      </c>
      <c r="L2894" t="s">
        <v>5723</v>
      </c>
      <c r="M2894" t="s">
        <v>6932</v>
      </c>
    </row>
    <row r="2895" spans="1:13">
      <c r="A2895">
        <v>101116915</v>
      </c>
      <c r="B2895" t="s">
        <v>195</v>
      </c>
      <c r="C2895" t="s">
        <v>7047</v>
      </c>
      <c r="D2895" t="s">
        <v>161</v>
      </c>
      <c r="E2895" t="s">
        <v>161</v>
      </c>
      <c r="F2895" s="33">
        <v>45961</v>
      </c>
      <c r="G2895" t="s">
        <v>10420</v>
      </c>
      <c r="H2895" t="s">
        <v>5705</v>
      </c>
      <c r="I2895" t="s">
        <v>326</v>
      </c>
      <c r="J2895" t="s">
        <v>166</v>
      </c>
      <c r="K2895" t="s">
        <v>5778</v>
      </c>
      <c r="L2895" t="s">
        <v>182</v>
      </c>
      <c r="M2895" t="s">
        <v>7048</v>
      </c>
    </row>
    <row r="2896" spans="1:13">
      <c r="A2896">
        <v>101082277</v>
      </c>
      <c r="B2896" t="s">
        <v>73</v>
      </c>
      <c r="C2896" t="s">
        <v>10421</v>
      </c>
      <c r="D2896" t="s">
        <v>242</v>
      </c>
      <c r="E2896" t="s">
        <v>242</v>
      </c>
      <c r="F2896" s="33">
        <v>45961</v>
      </c>
      <c r="G2896" t="s">
        <v>10422</v>
      </c>
      <c r="H2896" t="s">
        <v>5737</v>
      </c>
      <c r="I2896" t="s">
        <v>326</v>
      </c>
      <c r="J2896" t="s">
        <v>241</v>
      </c>
      <c r="K2896" t="s">
        <v>5748</v>
      </c>
      <c r="L2896" t="s">
        <v>5773</v>
      </c>
      <c r="M2896" t="s">
        <v>10423</v>
      </c>
    </row>
    <row r="2897" spans="1:13">
      <c r="A2897">
        <v>101081894</v>
      </c>
      <c r="B2897" t="s">
        <v>73</v>
      </c>
      <c r="C2897" t="s">
        <v>10424</v>
      </c>
      <c r="D2897" t="s">
        <v>242</v>
      </c>
      <c r="E2897" t="s">
        <v>242</v>
      </c>
      <c r="F2897" s="33">
        <v>45961</v>
      </c>
      <c r="G2897" t="s">
        <v>10422</v>
      </c>
      <c r="H2897" t="s">
        <v>5737</v>
      </c>
      <c r="I2897" t="s">
        <v>326</v>
      </c>
      <c r="J2897" t="s">
        <v>241</v>
      </c>
      <c r="K2897" t="s">
        <v>5748</v>
      </c>
      <c r="L2897" t="s">
        <v>5773</v>
      </c>
      <c r="M2897" t="s">
        <v>10425</v>
      </c>
    </row>
    <row r="2898" spans="1:13">
      <c r="A2898">
        <v>101125074</v>
      </c>
      <c r="B2898" t="s">
        <v>34</v>
      </c>
      <c r="C2898" t="s">
        <v>6963</v>
      </c>
      <c r="D2898" t="s">
        <v>39</v>
      </c>
      <c r="E2898" t="s">
        <v>39</v>
      </c>
      <c r="F2898" s="33">
        <v>45961</v>
      </c>
      <c r="G2898" t="s">
        <v>10426</v>
      </c>
      <c r="H2898" t="s">
        <v>67</v>
      </c>
      <c r="I2898" t="s">
        <v>5678</v>
      </c>
      <c r="J2898" t="s">
        <v>46</v>
      </c>
      <c r="K2898" t="s">
        <v>5738</v>
      </c>
      <c r="L2898" t="s">
        <v>5739</v>
      </c>
      <c r="M2898" t="s">
        <v>6965</v>
      </c>
    </row>
    <row r="2899" spans="1:13">
      <c r="A2899">
        <v>101124721</v>
      </c>
      <c r="B2899" t="s">
        <v>73</v>
      </c>
      <c r="C2899" t="s">
        <v>7444</v>
      </c>
      <c r="D2899" t="s">
        <v>226</v>
      </c>
      <c r="E2899" t="s">
        <v>226</v>
      </c>
      <c r="F2899" s="33">
        <v>45961</v>
      </c>
      <c r="G2899" t="s">
        <v>10427</v>
      </c>
      <c r="H2899" t="s">
        <v>67</v>
      </c>
      <c r="I2899" t="s">
        <v>5678</v>
      </c>
      <c r="J2899" t="s">
        <v>136</v>
      </c>
      <c r="K2899" t="s">
        <v>5748</v>
      </c>
      <c r="L2899" t="s">
        <v>5773</v>
      </c>
      <c r="M2899" t="s">
        <v>7446</v>
      </c>
    </row>
    <row r="2900" spans="1:13">
      <c r="A2900">
        <v>101116759</v>
      </c>
      <c r="B2900" t="s">
        <v>177</v>
      </c>
      <c r="C2900" t="s">
        <v>7098</v>
      </c>
      <c r="D2900" t="s">
        <v>161</v>
      </c>
      <c r="E2900" t="s">
        <v>161</v>
      </c>
      <c r="F2900" s="33">
        <v>45961</v>
      </c>
      <c r="G2900" t="s">
        <v>10428</v>
      </c>
      <c r="H2900" t="s">
        <v>5705</v>
      </c>
      <c r="I2900" t="s">
        <v>326</v>
      </c>
      <c r="J2900" t="s">
        <v>166</v>
      </c>
      <c r="K2900" t="s">
        <v>5700</v>
      </c>
      <c r="L2900" t="s">
        <v>5733</v>
      </c>
      <c r="M2900" t="s">
        <v>7100</v>
      </c>
    </row>
    <row r="2901" spans="1:13">
      <c r="A2901">
        <v>101122069</v>
      </c>
      <c r="B2901" t="s">
        <v>7163</v>
      </c>
      <c r="C2901" t="s">
        <v>7179</v>
      </c>
      <c r="D2901" t="s">
        <v>86</v>
      </c>
      <c r="E2901" t="s">
        <v>119</v>
      </c>
      <c r="F2901" s="33">
        <v>45961</v>
      </c>
      <c r="G2901" t="s">
        <v>10429</v>
      </c>
      <c r="H2901" t="s">
        <v>10430</v>
      </c>
      <c r="I2901" t="s">
        <v>326</v>
      </c>
      <c r="J2901" t="s">
        <v>46</v>
      </c>
      <c r="K2901" t="s">
        <v>5700</v>
      </c>
      <c r="L2901" t="s">
        <v>5723</v>
      </c>
      <c r="M2901" t="s">
        <v>7180</v>
      </c>
    </row>
    <row r="2902" spans="1:13">
      <c r="A2902">
        <v>101116528</v>
      </c>
      <c r="B2902" t="s">
        <v>177</v>
      </c>
      <c r="C2902" t="s">
        <v>6995</v>
      </c>
      <c r="D2902" t="s">
        <v>99</v>
      </c>
      <c r="E2902" t="s">
        <v>99</v>
      </c>
      <c r="F2902" s="33">
        <v>45961</v>
      </c>
      <c r="G2902" t="s">
        <v>10406</v>
      </c>
      <c r="H2902" t="s">
        <v>5705</v>
      </c>
      <c r="I2902" t="s">
        <v>326</v>
      </c>
      <c r="J2902" t="s">
        <v>46</v>
      </c>
      <c r="K2902" t="s">
        <v>5700</v>
      </c>
      <c r="L2902" t="s">
        <v>5733</v>
      </c>
      <c r="M2902" t="s">
        <v>6997</v>
      </c>
    </row>
    <row r="2903" spans="1:13">
      <c r="A2903">
        <v>101124437</v>
      </c>
      <c r="B2903" t="s">
        <v>5899</v>
      </c>
      <c r="C2903" t="s">
        <v>6200</v>
      </c>
      <c r="D2903" t="s">
        <v>131</v>
      </c>
      <c r="E2903" t="s">
        <v>131</v>
      </c>
      <c r="F2903" s="33">
        <v>45961</v>
      </c>
      <c r="G2903" t="s">
        <v>10431</v>
      </c>
      <c r="H2903" t="s">
        <v>5757</v>
      </c>
      <c r="I2903" t="s">
        <v>5678</v>
      </c>
      <c r="J2903" t="s">
        <v>136</v>
      </c>
      <c r="K2903" t="s">
        <v>5700</v>
      </c>
      <c r="L2903" t="s">
        <v>5733</v>
      </c>
      <c r="M2903" t="s">
        <v>6202</v>
      </c>
    </row>
    <row r="2904" spans="1:13">
      <c r="A2904">
        <v>101117702</v>
      </c>
      <c r="B2904" t="s">
        <v>5782</v>
      </c>
      <c r="C2904" t="s">
        <v>6687</v>
      </c>
      <c r="D2904" t="s">
        <v>219</v>
      </c>
      <c r="E2904" t="s">
        <v>219</v>
      </c>
      <c r="F2904" s="33">
        <v>45961</v>
      </c>
      <c r="G2904" t="s">
        <v>10391</v>
      </c>
      <c r="H2904" t="s">
        <v>5705</v>
      </c>
      <c r="I2904" t="s">
        <v>326</v>
      </c>
      <c r="J2904" t="s">
        <v>241</v>
      </c>
      <c r="K2904" t="s">
        <v>5700</v>
      </c>
      <c r="L2904" t="s">
        <v>5723</v>
      </c>
      <c r="M2904" t="s">
        <v>6688</v>
      </c>
    </row>
    <row r="2905" spans="1:13">
      <c r="A2905">
        <v>101124923</v>
      </c>
      <c r="B2905" t="s">
        <v>6007</v>
      </c>
      <c r="C2905" t="s">
        <v>7001</v>
      </c>
      <c r="D2905" t="s">
        <v>153</v>
      </c>
      <c r="E2905" t="s">
        <v>153</v>
      </c>
      <c r="F2905" s="33">
        <v>45961</v>
      </c>
      <c r="G2905" t="s">
        <v>10432</v>
      </c>
      <c r="H2905" t="s">
        <v>67</v>
      </c>
      <c r="I2905" t="s">
        <v>5678</v>
      </c>
      <c r="J2905" t="s">
        <v>70</v>
      </c>
      <c r="K2905" t="s">
        <v>5728</v>
      </c>
      <c r="L2905" t="s">
        <v>5753</v>
      </c>
      <c r="M2905" t="s">
        <v>7003</v>
      </c>
    </row>
    <row r="2906" spans="1:13">
      <c r="A2906">
        <v>101116373</v>
      </c>
      <c r="B2906" t="s">
        <v>204</v>
      </c>
      <c r="C2906" t="s">
        <v>6194</v>
      </c>
      <c r="D2906" t="s">
        <v>219</v>
      </c>
      <c r="E2906" t="s">
        <v>219</v>
      </c>
      <c r="F2906" s="33">
        <v>45961</v>
      </c>
      <c r="G2906" t="s">
        <v>10391</v>
      </c>
      <c r="H2906" t="s">
        <v>5705</v>
      </c>
      <c r="I2906" t="s">
        <v>326</v>
      </c>
      <c r="J2906" t="s">
        <v>241</v>
      </c>
      <c r="K2906" t="s">
        <v>5700</v>
      </c>
      <c r="L2906" t="s">
        <v>5701</v>
      </c>
      <c r="M2906" t="s">
        <v>6196</v>
      </c>
    </row>
    <row r="2907" spans="1:13">
      <c r="A2907">
        <v>101124931</v>
      </c>
      <c r="B2907" t="s">
        <v>73</v>
      </c>
      <c r="C2907" t="s">
        <v>7953</v>
      </c>
      <c r="D2907" t="s">
        <v>153</v>
      </c>
      <c r="E2907" t="s">
        <v>64</v>
      </c>
      <c r="F2907" s="33">
        <v>45961</v>
      </c>
      <c r="G2907" t="s">
        <v>10433</v>
      </c>
      <c r="H2907" t="s">
        <v>6537</v>
      </c>
      <c r="I2907" t="s">
        <v>5678</v>
      </c>
      <c r="J2907" t="s">
        <v>70</v>
      </c>
      <c r="K2907" t="s">
        <v>5738</v>
      </c>
      <c r="L2907" t="s">
        <v>5739</v>
      </c>
      <c r="M2907" t="s">
        <v>7955</v>
      </c>
    </row>
    <row r="2908" spans="1:13">
      <c r="A2908">
        <v>101113954</v>
      </c>
      <c r="B2908" t="s">
        <v>5986</v>
      </c>
      <c r="C2908" t="s">
        <v>5987</v>
      </c>
      <c r="D2908" t="s">
        <v>218</v>
      </c>
      <c r="E2908" t="s">
        <v>218</v>
      </c>
      <c r="F2908" s="33">
        <v>45961</v>
      </c>
      <c r="G2908" t="s">
        <v>10434</v>
      </c>
      <c r="H2908" t="s">
        <v>5705</v>
      </c>
      <c r="I2908" t="s">
        <v>326</v>
      </c>
      <c r="J2908" t="s">
        <v>241</v>
      </c>
      <c r="K2908" t="s">
        <v>5778</v>
      </c>
      <c r="L2908" t="s">
        <v>182</v>
      </c>
      <c r="M2908" t="s">
        <v>5989</v>
      </c>
    </row>
    <row r="2909" spans="1:13">
      <c r="A2909">
        <v>101114328</v>
      </c>
      <c r="B2909" t="s">
        <v>195</v>
      </c>
      <c r="C2909" t="s">
        <v>9052</v>
      </c>
      <c r="D2909" t="s">
        <v>218</v>
      </c>
      <c r="E2909" t="s">
        <v>218</v>
      </c>
      <c r="F2909" s="33">
        <v>45961</v>
      </c>
      <c r="G2909" t="s">
        <v>10434</v>
      </c>
      <c r="H2909" t="s">
        <v>5705</v>
      </c>
      <c r="I2909" t="s">
        <v>326</v>
      </c>
      <c r="J2909" t="s">
        <v>241</v>
      </c>
      <c r="K2909" t="s">
        <v>5778</v>
      </c>
      <c r="L2909" t="s">
        <v>182</v>
      </c>
      <c r="M2909" t="s">
        <v>9054</v>
      </c>
    </row>
    <row r="2910" spans="1:13">
      <c r="A2910">
        <v>101118569</v>
      </c>
      <c r="B2910" t="s">
        <v>6270</v>
      </c>
      <c r="C2910" t="s">
        <v>6761</v>
      </c>
      <c r="D2910" t="s">
        <v>99</v>
      </c>
      <c r="E2910" t="s">
        <v>99</v>
      </c>
      <c r="F2910" s="33">
        <v>45961</v>
      </c>
      <c r="G2910" t="s">
        <v>10406</v>
      </c>
      <c r="H2910" t="s">
        <v>5705</v>
      </c>
      <c r="I2910" t="s">
        <v>326</v>
      </c>
      <c r="J2910" t="s">
        <v>46</v>
      </c>
      <c r="K2910" t="s">
        <v>5800</v>
      </c>
      <c r="L2910" t="s">
        <v>5801</v>
      </c>
      <c r="M2910" t="s">
        <v>6763</v>
      </c>
    </row>
    <row r="2911" spans="1:13">
      <c r="A2911">
        <v>101113311</v>
      </c>
      <c r="B2911" t="s">
        <v>204</v>
      </c>
      <c r="C2911" t="s">
        <v>6159</v>
      </c>
      <c r="D2911" t="s">
        <v>262</v>
      </c>
      <c r="E2911" t="s">
        <v>262</v>
      </c>
      <c r="F2911" s="33">
        <v>45960</v>
      </c>
      <c r="G2911" t="s">
        <v>10435</v>
      </c>
      <c r="H2911" t="s">
        <v>5705</v>
      </c>
      <c r="I2911" t="s">
        <v>326</v>
      </c>
      <c r="J2911" t="s">
        <v>192</v>
      </c>
      <c r="K2911" t="s">
        <v>5700</v>
      </c>
      <c r="L2911" t="s">
        <v>5723</v>
      </c>
      <c r="M2911" t="s">
        <v>6162</v>
      </c>
    </row>
    <row r="2912" spans="1:13">
      <c r="A2912">
        <v>101124602</v>
      </c>
      <c r="B2912" t="s">
        <v>5745</v>
      </c>
      <c r="C2912" t="s">
        <v>10436</v>
      </c>
      <c r="D2912" t="s">
        <v>215</v>
      </c>
      <c r="E2912" t="s">
        <v>215</v>
      </c>
      <c r="F2912" s="33">
        <v>45960</v>
      </c>
      <c r="G2912" t="s">
        <v>10437</v>
      </c>
      <c r="H2912" t="s">
        <v>67</v>
      </c>
      <c r="I2912" t="s">
        <v>5678</v>
      </c>
      <c r="J2912" t="s">
        <v>247</v>
      </c>
      <c r="K2912" t="s">
        <v>5836</v>
      </c>
      <c r="L2912" t="s">
        <v>5837</v>
      </c>
      <c r="M2912" t="s">
        <v>10438</v>
      </c>
    </row>
    <row r="2913" spans="1:13">
      <c r="A2913">
        <v>101116343</v>
      </c>
      <c r="B2913" t="s">
        <v>204</v>
      </c>
      <c r="C2913" t="s">
        <v>5710</v>
      </c>
      <c r="D2913" t="s">
        <v>218</v>
      </c>
      <c r="E2913" t="s">
        <v>218</v>
      </c>
      <c r="F2913" s="33">
        <v>45960</v>
      </c>
      <c r="G2913" t="s">
        <v>10439</v>
      </c>
      <c r="H2913" t="s">
        <v>5705</v>
      </c>
      <c r="I2913" t="s">
        <v>326</v>
      </c>
      <c r="J2913" t="s">
        <v>241</v>
      </c>
      <c r="K2913" t="s">
        <v>5711</v>
      </c>
      <c r="L2913" t="s">
        <v>5711</v>
      </c>
      <c r="M2913" t="s">
        <v>5712</v>
      </c>
    </row>
    <row r="2914" spans="1:13">
      <c r="A2914">
        <v>101124656</v>
      </c>
      <c r="B2914" t="s">
        <v>177</v>
      </c>
      <c r="C2914" t="s">
        <v>9358</v>
      </c>
      <c r="D2914" t="s">
        <v>193</v>
      </c>
      <c r="E2914" t="s">
        <v>193</v>
      </c>
      <c r="F2914" s="33">
        <v>45960</v>
      </c>
      <c r="G2914" t="s">
        <v>10440</v>
      </c>
      <c r="H2914" t="s">
        <v>6918</v>
      </c>
      <c r="I2914" t="s">
        <v>5678</v>
      </c>
      <c r="J2914" t="s">
        <v>192</v>
      </c>
      <c r="K2914" t="s">
        <v>5778</v>
      </c>
      <c r="L2914" t="s">
        <v>182</v>
      </c>
      <c r="M2914" t="s">
        <v>9359</v>
      </c>
    </row>
    <row r="2915" spans="1:13">
      <c r="A2915">
        <v>101124191</v>
      </c>
      <c r="B2915" t="s">
        <v>5745</v>
      </c>
      <c r="C2915" t="s">
        <v>6418</v>
      </c>
      <c r="D2915" t="s">
        <v>221</v>
      </c>
      <c r="E2915" t="s">
        <v>221</v>
      </c>
      <c r="F2915" s="33">
        <v>45960</v>
      </c>
      <c r="G2915" t="s">
        <v>10441</v>
      </c>
      <c r="H2915" t="s">
        <v>5722</v>
      </c>
      <c r="I2915" t="s">
        <v>5678</v>
      </c>
      <c r="J2915" t="s">
        <v>247</v>
      </c>
      <c r="K2915" t="s">
        <v>5836</v>
      </c>
      <c r="L2915" t="s">
        <v>6126</v>
      </c>
      <c r="M2915" t="s">
        <v>6420</v>
      </c>
    </row>
    <row r="2916" spans="1:13">
      <c r="A2916">
        <v>101124425</v>
      </c>
      <c r="B2916" t="s">
        <v>5998</v>
      </c>
      <c r="C2916" t="s">
        <v>6998</v>
      </c>
      <c r="D2916" t="s">
        <v>86</v>
      </c>
      <c r="E2916" t="s">
        <v>86</v>
      </c>
      <c r="F2916" s="33">
        <v>45960</v>
      </c>
      <c r="G2916" t="s">
        <v>10442</v>
      </c>
      <c r="H2916" t="s">
        <v>7686</v>
      </c>
      <c r="I2916" t="s">
        <v>5678</v>
      </c>
      <c r="J2916" t="s">
        <v>46</v>
      </c>
      <c r="K2916" t="s">
        <v>5711</v>
      </c>
      <c r="L2916" t="s">
        <v>5711</v>
      </c>
      <c r="M2916" t="s">
        <v>7000</v>
      </c>
    </row>
    <row r="2917" spans="1:13">
      <c r="A2917">
        <v>101083575</v>
      </c>
      <c r="B2917" t="s">
        <v>127</v>
      </c>
      <c r="C2917" t="s">
        <v>8050</v>
      </c>
      <c r="D2917" t="s">
        <v>119</v>
      </c>
      <c r="E2917" t="s">
        <v>119</v>
      </c>
      <c r="F2917" s="33">
        <v>45960</v>
      </c>
      <c r="G2917" t="s">
        <v>10443</v>
      </c>
      <c r="H2917" t="s">
        <v>5737</v>
      </c>
      <c r="I2917" t="s">
        <v>326</v>
      </c>
      <c r="J2917" t="s">
        <v>46</v>
      </c>
      <c r="K2917" t="s">
        <v>5836</v>
      </c>
      <c r="L2917" t="s">
        <v>5837</v>
      </c>
      <c r="M2917" t="s">
        <v>8052</v>
      </c>
    </row>
    <row r="2918" spans="1:13">
      <c r="A2918">
        <v>101084859</v>
      </c>
      <c r="B2918" t="s">
        <v>5745</v>
      </c>
      <c r="C2918" t="s">
        <v>7323</v>
      </c>
      <c r="D2918" t="s">
        <v>215</v>
      </c>
      <c r="E2918" t="s">
        <v>215</v>
      </c>
      <c r="F2918" s="33">
        <v>45960</v>
      </c>
      <c r="G2918" t="s">
        <v>10444</v>
      </c>
      <c r="H2918" t="s">
        <v>5737</v>
      </c>
      <c r="I2918" t="s">
        <v>326</v>
      </c>
      <c r="J2918" t="s">
        <v>247</v>
      </c>
      <c r="K2918" t="s">
        <v>5836</v>
      </c>
      <c r="L2918" t="s">
        <v>5837</v>
      </c>
      <c r="M2918" t="s">
        <v>7324</v>
      </c>
    </row>
    <row r="2919" spans="1:13">
      <c r="A2919">
        <v>101124644</v>
      </c>
      <c r="B2919" t="s">
        <v>5765</v>
      </c>
      <c r="C2919" t="s">
        <v>5766</v>
      </c>
      <c r="D2919" t="s">
        <v>221</v>
      </c>
      <c r="E2919" t="s">
        <v>86</v>
      </c>
      <c r="F2919" s="33">
        <v>45960</v>
      </c>
      <c r="G2919" t="s">
        <v>10445</v>
      </c>
      <c r="H2919" t="s">
        <v>5768</v>
      </c>
      <c r="I2919" t="s">
        <v>5678</v>
      </c>
      <c r="J2919" t="s">
        <v>247</v>
      </c>
      <c r="M2919" t="s">
        <v>5769</v>
      </c>
    </row>
    <row r="2920" spans="1:13">
      <c r="A2920">
        <v>101124261</v>
      </c>
      <c r="B2920" t="s">
        <v>5745</v>
      </c>
      <c r="C2920" t="s">
        <v>6418</v>
      </c>
      <c r="D2920" t="s">
        <v>221</v>
      </c>
      <c r="E2920" t="s">
        <v>221</v>
      </c>
      <c r="F2920" s="33">
        <v>45960</v>
      </c>
      <c r="G2920" t="s">
        <v>10446</v>
      </c>
      <c r="H2920" t="s">
        <v>5969</v>
      </c>
      <c r="I2920" t="s">
        <v>5678</v>
      </c>
      <c r="J2920" t="s">
        <v>247</v>
      </c>
      <c r="K2920" t="s">
        <v>5836</v>
      </c>
      <c r="L2920" t="s">
        <v>6126</v>
      </c>
      <c r="M2920" t="s">
        <v>6420</v>
      </c>
    </row>
    <row r="2921" spans="1:13">
      <c r="A2921">
        <v>101118177</v>
      </c>
      <c r="B2921" t="s">
        <v>5707</v>
      </c>
      <c r="C2921" t="s">
        <v>5708</v>
      </c>
      <c r="D2921" t="s">
        <v>218</v>
      </c>
      <c r="E2921" t="s">
        <v>218</v>
      </c>
      <c r="F2921" s="33">
        <v>45960</v>
      </c>
      <c r="G2921" t="s">
        <v>10439</v>
      </c>
      <c r="H2921" t="s">
        <v>5705</v>
      </c>
      <c r="I2921" t="s">
        <v>326</v>
      </c>
      <c r="J2921" t="s">
        <v>241</v>
      </c>
      <c r="K2921" t="s">
        <v>5700</v>
      </c>
      <c r="L2921" t="s">
        <v>5701</v>
      </c>
      <c r="M2921" t="s">
        <v>5709</v>
      </c>
    </row>
    <row r="2922" spans="1:13">
      <c r="A2922">
        <v>101118187</v>
      </c>
      <c r="B2922" t="s">
        <v>5707</v>
      </c>
      <c r="C2922" t="s">
        <v>9369</v>
      </c>
      <c r="D2922" t="s">
        <v>218</v>
      </c>
      <c r="E2922" t="s">
        <v>218</v>
      </c>
      <c r="F2922" s="33">
        <v>45960</v>
      </c>
      <c r="G2922" t="s">
        <v>10439</v>
      </c>
      <c r="H2922" t="s">
        <v>5705</v>
      </c>
      <c r="I2922" t="s">
        <v>326</v>
      </c>
      <c r="J2922" t="s">
        <v>241</v>
      </c>
      <c r="K2922" t="s">
        <v>5700</v>
      </c>
      <c r="L2922" t="s">
        <v>5701</v>
      </c>
      <c r="M2922" t="s">
        <v>9371</v>
      </c>
    </row>
    <row r="2923" spans="1:13">
      <c r="A2923">
        <v>101116319</v>
      </c>
      <c r="B2923" t="s">
        <v>82</v>
      </c>
      <c r="C2923" t="s">
        <v>10447</v>
      </c>
      <c r="D2923" t="s">
        <v>262</v>
      </c>
      <c r="E2923" t="s">
        <v>262</v>
      </c>
      <c r="F2923" s="33">
        <v>45960</v>
      </c>
      <c r="G2923" t="s">
        <v>10448</v>
      </c>
      <c r="H2923" t="s">
        <v>5705</v>
      </c>
      <c r="I2923" t="s">
        <v>326</v>
      </c>
      <c r="J2923" t="s">
        <v>192</v>
      </c>
      <c r="K2923" t="s">
        <v>5700</v>
      </c>
      <c r="L2923" t="s">
        <v>5723</v>
      </c>
      <c r="M2923" t="s">
        <v>10449</v>
      </c>
    </row>
    <row r="2924" spans="1:13">
      <c r="A2924">
        <v>101124629</v>
      </c>
      <c r="B2924" t="s">
        <v>34</v>
      </c>
      <c r="C2924" t="s">
        <v>10450</v>
      </c>
      <c r="D2924" t="s">
        <v>153</v>
      </c>
      <c r="E2924" t="s">
        <v>153</v>
      </c>
      <c r="F2924" s="33">
        <v>45960</v>
      </c>
      <c r="G2924" t="s">
        <v>10451</v>
      </c>
      <c r="H2924" t="s">
        <v>67</v>
      </c>
      <c r="I2924" t="s">
        <v>5678</v>
      </c>
      <c r="J2924" t="s">
        <v>70</v>
      </c>
      <c r="K2924" t="s">
        <v>5738</v>
      </c>
      <c r="L2924" t="s">
        <v>5739</v>
      </c>
      <c r="M2924" t="s">
        <v>10452</v>
      </c>
    </row>
    <row r="2925" spans="1:13">
      <c r="A2925">
        <v>101080310</v>
      </c>
      <c r="B2925" t="s">
        <v>34</v>
      </c>
      <c r="C2925" t="s">
        <v>10453</v>
      </c>
      <c r="D2925" t="s">
        <v>64</v>
      </c>
      <c r="E2925" t="s">
        <v>64</v>
      </c>
      <c r="F2925" s="33">
        <v>45960</v>
      </c>
      <c r="G2925" t="s">
        <v>10454</v>
      </c>
      <c r="H2925" t="s">
        <v>5737</v>
      </c>
      <c r="I2925" t="s">
        <v>326</v>
      </c>
      <c r="J2925" t="s">
        <v>70</v>
      </c>
      <c r="K2925" t="s">
        <v>5728</v>
      </c>
      <c r="L2925" t="s">
        <v>5729</v>
      </c>
      <c r="M2925" t="s">
        <v>10455</v>
      </c>
    </row>
    <row r="2926" spans="1:13">
      <c r="A2926">
        <v>101116624</v>
      </c>
      <c r="B2926" t="s">
        <v>177</v>
      </c>
      <c r="C2926" t="s">
        <v>6928</v>
      </c>
      <c r="D2926" t="s">
        <v>99</v>
      </c>
      <c r="E2926" t="s">
        <v>99</v>
      </c>
      <c r="F2926" s="33">
        <v>45960</v>
      </c>
      <c r="G2926" t="s">
        <v>10456</v>
      </c>
      <c r="H2926" t="s">
        <v>5705</v>
      </c>
      <c r="I2926" t="s">
        <v>326</v>
      </c>
      <c r="J2926" t="s">
        <v>46</v>
      </c>
      <c r="K2926" t="s">
        <v>5700</v>
      </c>
      <c r="L2926" t="s">
        <v>5733</v>
      </c>
      <c r="M2926" t="s">
        <v>6929</v>
      </c>
    </row>
    <row r="2927" spans="1:13">
      <c r="A2927">
        <v>101124437</v>
      </c>
      <c r="B2927" t="s">
        <v>5899</v>
      </c>
      <c r="C2927" t="s">
        <v>6200</v>
      </c>
      <c r="D2927" t="s">
        <v>131</v>
      </c>
      <c r="E2927" t="s">
        <v>131</v>
      </c>
      <c r="F2927" s="33">
        <v>45960</v>
      </c>
      <c r="G2927" t="s">
        <v>10457</v>
      </c>
      <c r="H2927" t="s">
        <v>5757</v>
      </c>
      <c r="I2927" t="s">
        <v>5678</v>
      </c>
      <c r="J2927" t="s">
        <v>136</v>
      </c>
      <c r="K2927" t="s">
        <v>5700</v>
      </c>
      <c r="L2927" t="s">
        <v>5733</v>
      </c>
      <c r="M2927" t="s">
        <v>6202</v>
      </c>
    </row>
    <row r="2928" spans="1:13">
      <c r="A2928">
        <v>101080712</v>
      </c>
      <c r="B2928" t="s">
        <v>34</v>
      </c>
      <c r="C2928" t="s">
        <v>9739</v>
      </c>
      <c r="D2928" t="s">
        <v>64</v>
      </c>
      <c r="E2928" t="s">
        <v>64</v>
      </c>
      <c r="F2928" s="33">
        <v>45960</v>
      </c>
      <c r="G2928" t="s">
        <v>10454</v>
      </c>
      <c r="H2928" t="s">
        <v>5737</v>
      </c>
      <c r="I2928" t="s">
        <v>326</v>
      </c>
      <c r="J2928" t="s">
        <v>70</v>
      </c>
      <c r="K2928" t="s">
        <v>5728</v>
      </c>
      <c r="L2928" t="s">
        <v>5729</v>
      </c>
      <c r="M2928" t="s">
        <v>9741</v>
      </c>
    </row>
    <row r="2929" spans="1:13">
      <c r="A2929">
        <v>101116194</v>
      </c>
      <c r="B2929" t="s">
        <v>82</v>
      </c>
      <c r="C2929" t="s">
        <v>6842</v>
      </c>
      <c r="D2929" t="s">
        <v>99</v>
      </c>
      <c r="E2929" t="s">
        <v>99</v>
      </c>
      <c r="F2929" s="33">
        <v>45960</v>
      </c>
      <c r="G2929" t="s">
        <v>10456</v>
      </c>
      <c r="H2929" t="s">
        <v>5705</v>
      </c>
      <c r="I2929" t="s">
        <v>326</v>
      </c>
      <c r="J2929" t="s">
        <v>46</v>
      </c>
      <c r="K2929" t="s">
        <v>5711</v>
      </c>
      <c r="L2929" t="s">
        <v>5711</v>
      </c>
      <c r="M2929" t="s">
        <v>6844</v>
      </c>
    </row>
    <row r="2930" spans="1:13">
      <c r="A2930">
        <v>101084894</v>
      </c>
      <c r="B2930" t="s">
        <v>5745</v>
      </c>
      <c r="C2930" t="s">
        <v>10458</v>
      </c>
      <c r="D2930" t="s">
        <v>215</v>
      </c>
      <c r="E2930" t="s">
        <v>215</v>
      </c>
      <c r="F2930" s="33">
        <v>45960</v>
      </c>
      <c r="G2930" t="s">
        <v>10459</v>
      </c>
      <c r="H2930" t="s">
        <v>5737</v>
      </c>
      <c r="I2930" t="s">
        <v>326</v>
      </c>
      <c r="J2930" t="s">
        <v>247</v>
      </c>
      <c r="K2930" t="s">
        <v>5738</v>
      </c>
      <c r="L2930" t="s">
        <v>5739</v>
      </c>
      <c r="M2930" t="s">
        <v>10460</v>
      </c>
    </row>
    <row r="2931" spans="1:13">
      <c r="A2931">
        <v>101124217</v>
      </c>
      <c r="B2931" t="s">
        <v>73</v>
      </c>
      <c r="C2931" t="s">
        <v>6801</v>
      </c>
      <c r="D2931" t="s">
        <v>119</v>
      </c>
      <c r="E2931" t="s">
        <v>119</v>
      </c>
      <c r="F2931" s="33">
        <v>45960</v>
      </c>
      <c r="G2931" t="s">
        <v>10461</v>
      </c>
      <c r="H2931" t="s">
        <v>5727</v>
      </c>
      <c r="I2931" t="s">
        <v>353</v>
      </c>
      <c r="J2931" t="s">
        <v>46</v>
      </c>
      <c r="K2931" t="s">
        <v>5728</v>
      </c>
      <c r="L2931" t="s">
        <v>5729</v>
      </c>
      <c r="M2931" t="s">
        <v>6803</v>
      </c>
    </row>
    <row r="2932" spans="1:13">
      <c r="A2932">
        <v>101117698</v>
      </c>
      <c r="B2932" t="s">
        <v>5782</v>
      </c>
      <c r="C2932" t="s">
        <v>5783</v>
      </c>
      <c r="D2932" t="s">
        <v>218</v>
      </c>
      <c r="E2932" t="s">
        <v>218</v>
      </c>
      <c r="F2932" s="33">
        <v>45960</v>
      </c>
      <c r="G2932" t="s">
        <v>10439</v>
      </c>
      <c r="H2932" t="s">
        <v>5705</v>
      </c>
      <c r="I2932" t="s">
        <v>326</v>
      </c>
      <c r="J2932" t="s">
        <v>241</v>
      </c>
      <c r="K2932" t="s">
        <v>5700</v>
      </c>
      <c r="L2932" t="s">
        <v>5701</v>
      </c>
      <c r="M2932" t="s">
        <v>5785</v>
      </c>
    </row>
    <row r="2933" spans="1:13">
      <c r="A2933">
        <v>101123753</v>
      </c>
      <c r="B2933" t="s">
        <v>82</v>
      </c>
      <c r="C2933" t="s">
        <v>6079</v>
      </c>
      <c r="D2933" t="s">
        <v>220</v>
      </c>
      <c r="E2933" t="s">
        <v>161</v>
      </c>
      <c r="F2933" s="33">
        <v>45960</v>
      </c>
      <c r="G2933" t="s">
        <v>10462</v>
      </c>
      <c r="H2933" t="s">
        <v>5705</v>
      </c>
      <c r="I2933" t="s">
        <v>5678</v>
      </c>
      <c r="J2933" t="s">
        <v>166</v>
      </c>
      <c r="K2933" t="s">
        <v>5711</v>
      </c>
      <c r="L2933" t="s">
        <v>5711</v>
      </c>
      <c r="M2933" t="s">
        <v>6081</v>
      </c>
    </row>
    <row r="2934" spans="1:13">
      <c r="A2934">
        <v>101116537</v>
      </c>
      <c r="B2934" t="s">
        <v>177</v>
      </c>
      <c r="C2934" t="s">
        <v>7105</v>
      </c>
      <c r="D2934" t="s">
        <v>193</v>
      </c>
      <c r="E2934" t="s">
        <v>193</v>
      </c>
      <c r="F2934" s="33">
        <v>45960</v>
      </c>
      <c r="G2934" t="s">
        <v>10443</v>
      </c>
      <c r="H2934" t="s">
        <v>5705</v>
      </c>
      <c r="I2934" t="s">
        <v>326</v>
      </c>
      <c r="J2934" t="s">
        <v>192</v>
      </c>
      <c r="K2934" t="s">
        <v>5700</v>
      </c>
      <c r="L2934" t="s">
        <v>5701</v>
      </c>
      <c r="M2934" t="s">
        <v>7106</v>
      </c>
    </row>
    <row r="2935" spans="1:13">
      <c r="A2935">
        <v>101123353</v>
      </c>
      <c r="B2935" t="s">
        <v>127</v>
      </c>
      <c r="C2935" t="s">
        <v>6047</v>
      </c>
      <c r="D2935" t="s">
        <v>131</v>
      </c>
      <c r="E2935" t="s">
        <v>131</v>
      </c>
      <c r="F2935" s="33">
        <v>45960</v>
      </c>
      <c r="G2935" t="s">
        <v>10463</v>
      </c>
      <c r="H2935" t="s">
        <v>6027</v>
      </c>
      <c r="I2935" t="s">
        <v>6348</v>
      </c>
      <c r="J2935" t="s">
        <v>136</v>
      </c>
      <c r="K2935" t="s">
        <v>5738</v>
      </c>
      <c r="L2935" t="s">
        <v>5739</v>
      </c>
      <c r="M2935" t="s">
        <v>6049</v>
      </c>
    </row>
    <row r="2936" spans="1:13">
      <c r="A2936">
        <v>101124298</v>
      </c>
      <c r="B2936" t="s">
        <v>73</v>
      </c>
      <c r="C2936" t="s">
        <v>6197</v>
      </c>
      <c r="D2936" t="s">
        <v>262</v>
      </c>
      <c r="E2936" t="s">
        <v>262</v>
      </c>
      <c r="F2936" s="33">
        <v>45960</v>
      </c>
      <c r="G2936" t="s">
        <v>10464</v>
      </c>
      <c r="H2936" t="s">
        <v>55</v>
      </c>
      <c r="I2936" t="s">
        <v>5678</v>
      </c>
      <c r="J2936" t="s">
        <v>192</v>
      </c>
      <c r="K2936" t="s">
        <v>5748</v>
      </c>
      <c r="L2936" t="s">
        <v>5773</v>
      </c>
      <c r="M2936" t="s">
        <v>6199</v>
      </c>
    </row>
    <row r="2937" spans="1:13">
      <c r="A2937">
        <v>101116414</v>
      </c>
      <c r="B2937" t="s">
        <v>204</v>
      </c>
      <c r="C2937" t="s">
        <v>5703</v>
      </c>
      <c r="D2937" t="s">
        <v>218</v>
      </c>
      <c r="E2937" t="s">
        <v>218</v>
      </c>
      <c r="F2937" s="33">
        <v>45960</v>
      </c>
      <c r="G2937" t="s">
        <v>10439</v>
      </c>
      <c r="H2937" t="s">
        <v>5705</v>
      </c>
      <c r="I2937" t="s">
        <v>326</v>
      </c>
      <c r="J2937" t="s">
        <v>241</v>
      </c>
      <c r="K2937" t="s">
        <v>5700</v>
      </c>
      <c r="L2937" t="s">
        <v>5701</v>
      </c>
      <c r="M2937" t="s">
        <v>5706</v>
      </c>
    </row>
    <row r="2938" spans="1:13">
      <c r="A2938">
        <v>101124307</v>
      </c>
      <c r="B2938" t="s">
        <v>34</v>
      </c>
      <c r="C2938" t="s">
        <v>10465</v>
      </c>
      <c r="D2938" t="s">
        <v>238</v>
      </c>
      <c r="E2938" t="s">
        <v>104</v>
      </c>
      <c r="F2938" s="33">
        <v>45960</v>
      </c>
      <c r="G2938" t="s">
        <v>10466</v>
      </c>
      <c r="H2938" t="s">
        <v>5727</v>
      </c>
      <c r="I2938" t="s">
        <v>5678</v>
      </c>
      <c r="J2938" t="s">
        <v>136</v>
      </c>
      <c r="K2938" t="s">
        <v>5728</v>
      </c>
      <c r="L2938" t="s">
        <v>5729</v>
      </c>
      <c r="M2938" t="s">
        <v>10467</v>
      </c>
    </row>
    <row r="2939" spans="1:13">
      <c r="A2939">
        <v>101081548</v>
      </c>
      <c r="B2939" t="s">
        <v>73</v>
      </c>
      <c r="C2939" t="s">
        <v>10468</v>
      </c>
      <c r="D2939" t="s">
        <v>119</v>
      </c>
      <c r="E2939" t="s">
        <v>119</v>
      </c>
      <c r="F2939" s="33">
        <v>45960</v>
      </c>
      <c r="G2939" t="s">
        <v>10443</v>
      </c>
      <c r="H2939" t="s">
        <v>5737</v>
      </c>
      <c r="I2939" t="s">
        <v>326</v>
      </c>
      <c r="J2939" t="s">
        <v>46</v>
      </c>
      <c r="K2939" t="s">
        <v>5738</v>
      </c>
      <c r="L2939" t="s">
        <v>5739</v>
      </c>
      <c r="M2939" t="s">
        <v>10469</v>
      </c>
    </row>
    <row r="2940" spans="1:13">
      <c r="A2940">
        <v>101084816</v>
      </c>
      <c r="B2940" t="s">
        <v>5745</v>
      </c>
      <c r="C2940" t="s">
        <v>10470</v>
      </c>
      <c r="D2940" t="s">
        <v>221</v>
      </c>
      <c r="E2940" t="s">
        <v>221</v>
      </c>
      <c r="F2940" s="33">
        <v>45960</v>
      </c>
      <c r="G2940" t="s">
        <v>10471</v>
      </c>
      <c r="H2940" t="s">
        <v>5737</v>
      </c>
      <c r="I2940" t="s">
        <v>326</v>
      </c>
      <c r="J2940" t="s">
        <v>247</v>
      </c>
      <c r="K2940" t="s">
        <v>5748</v>
      </c>
      <c r="L2940" t="s">
        <v>5773</v>
      </c>
      <c r="M2940" t="s">
        <v>10472</v>
      </c>
    </row>
    <row r="2941" spans="1:13">
      <c r="A2941">
        <v>101124628</v>
      </c>
      <c r="B2941" t="s">
        <v>73</v>
      </c>
      <c r="C2941" t="s">
        <v>7470</v>
      </c>
      <c r="D2941" t="s">
        <v>265</v>
      </c>
      <c r="E2941" t="s">
        <v>265</v>
      </c>
      <c r="F2941" s="33">
        <v>45960</v>
      </c>
      <c r="G2941" t="s">
        <v>10473</v>
      </c>
      <c r="H2941" t="s">
        <v>6404</v>
      </c>
      <c r="I2941" t="s">
        <v>5678</v>
      </c>
      <c r="J2941" t="s">
        <v>192</v>
      </c>
      <c r="K2941" t="s">
        <v>5748</v>
      </c>
      <c r="L2941" t="s">
        <v>5773</v>
      </c>
      <c r="M2941" t="s">
        <v>7471</v>
      </c>
    </row>
    <row r="2942" spans="1:13">
      <c r="A2942">
        <v>101116295</v>
      </c>
      <c r="B2942" t="s">
        <v>82</v>
      </c>
      <c r="C2942" t="s">
        <v>6079</v>
      </c>
      <c r="D2942" t="s">
        <v>220</v>
      </c>
      <c r="E2942" t="s">
        <v>161</v>
      </c>
      <c r="F2942" s="33">
        <v>45960</v>
      </c>
      <c r="G2942" t="s">
        <v>10474</v>
      </c>
      <c r="H2942" t="s">
        <v>5705</v>
      </c>
      <c r="I2942" t="s">
        <v>326</v>
      </c>
      <c r="J2942" t="s">
        <v>166</v>
      </c>
      <c r="K2942" t="s">
        <v>5711</v>
      </c>
      <c r="L2942" t="s">
        <v>5711</v>
      </c>
      <c r="M2942" t="s">
        <v>6081</v>
      </c>
    </row>
    <row r="2943" spans="1:13">
      <c r="A2943">
        <v>101119332</v>
      </c>
      <c r="B2943" t="s">
        <v>6754</v>
      </c>
      <c r="C2943" t="s">
        <v>6755</v>
      </c>
      <c r="D2943" t="s">
        <v>265</v>
      </c>
      <c r="E2943" t="s">
        <v>265</v>
      </c>
      <c r="F2943" s="33">
        <v>45960</v>
      </c>
      <c r="G2943" t="s">
        <v>10475</v>
      </c>
      <c r="H2943" t="s">
        <v>5705</v>
      </c>
      <c r="I2943" t="s">
        <v>326</v>
      </c>
      <c r="J2943" t="s">
        <v>192</v>
      </c>
      <c r="K2943" t="s">
        <v>5700</v>
      </c>
      <c r="L2943" t="s">
        <v>5701</v>
      </c>
      <c r="M2943" t="s">
        <v>6757</v>
      </c>
    </row>
    <row r="2944" spans="1:13">
      <c r="A2944">
        <v>101116244</v>
      </c>
      <c r="B2944" t="s">
        <v>82</v>
      </c>
      <c r="C2944" t="s">
        <v>10476</v>
      </c>
      <c r="D2944" t="s">
        <v>262</v>
      </c>
      <c r="E2944" t="s">
        <v>262</v>
      </c>
      <c r="F2944" s="33">
        <v>45960</v>
      </c>
      <c r="G2944" t="s">
        <v>10435</v>
      </c>
      <c r="H2944" t="s">
        <v>5705</v>
      </c>
      <c r="I2944" t="s">
        <v>326</v>
      </c>
      <c r="J2944" t="s">
        <v>192</v>
      </c>
      <c r="K2944" t="s">
        <v>5711</v>
      </c>
      <c r="L2944" t="s">
        <v>5711</v>
      </c>
      <c r="M2944" t="s">
        <v>10477</v>
      </c>
    </row>
    <row r="2945" spans="1:13">
      <c r="A2945">
        <v>101116420</v>
      </c>
      <c r="B2945" t="s">
        <v>204</v>
      </c>
      <c r="C2945" t="s">
        <v>6674</v>
      </c>
      <c r="D2945" t="s">
        <v>262</v>
      </c>
      <c r="E2945" t="s">
        <v>262</v>
      </c>
      <c r="F2945" s="33">
        <v>45960</v>
      </c>
      <c r="G2945" t="s">
        <v>10435</v>
      </c>
      <c r="H2945" t="s">
        <v>5705</v>
      </c>
      <c r="I2945" t="s">
        <v>326</v>
      </c>
      <c r="J2945" t="s">
        <v>192</v>
      </c>
      <c r="K2945" t="s">
        <v>5700</v>
      </c>
      <c r="L2945" t="s">
        <v>5733</v>
      </c>
      <c r="M2945" t="s">
        <v>6675</v>
      </c>
    </row>
    <row r="2946" spans="1:13">
      <c r="A2946">
        <v>101118761</v>
      </c>
      <c r="B2946" t="s">
        <v>109</v>
      </c>
      <c r="C2946" t="s">
        <v>6581</v>
      </c>
      <c r="D2946" t="s">
        <v>39</v>
      </c>
      <c r="E2946" t="s">
        <v>39</v>
      </c>
      <c r="F2946" s="33">
        <v>45960</v>
      </c>
      <c r="G2946" t="s">
        <v>10478</v>
      </c>
      <c r="H2946" t="s">
        <v>5737</v>
      </c>
      <c r="I2946" t="s">
        <v>326</v>
      </c>
      <c r="J2946" t="s">
        <v>46</v>
      </c>
      <c r="K2946" t="s">
        <v>5748</v>
      </c>
      <c r="L2946" t="s">
        <v>5773</v>
      </c>
      <c r="M2946" t="s">
        <v>6583</v>
      </c>
    </row>
    <row r="2947" spans="1:13">
      <c r="A2947">
        <v>101118567</v>
      </c>
      <c r="B2947" t="s">
        <v>6270</v>
      </c>
      <c r="C2947" t="s">
        <v>7123</v>
      </c>
      <c r="D2947" t="s">
        <v>86</v>
      </c>
      <c r="E2947" t="s">
        <v>119</v>
      </c>
      <c r="F2947" s="33">
        <v>45960</v>
      </c>
      <c r="G2947" t="s">
        <v>10384</v>
      </c>
      <c r="H2947" t="s">
        <v>5705</v>
      </c>
      <c r="I2947" t="s">
        <v>326</v>
      </c>
      <c r="J2947" t="s">
        <v>46</v>
      </c>
      <c r="K2947" t="s">
        <v>5800</v>
      </c>
      <c r="L2947" t="s">
        <v>5801</v>
      </c>
      <c r="M2947" t="s">
        <v>7124</v>
      </c>
    </row>
    <row r="2948" spans="1:13">
      <c r="A2948">
        <v>101081240</v>
      </c>
      <c r="B2948" t="s">
        <v>73</v>
      </c>
      <c r="C2948" t="s">
        <v>7695</v>
      </c>
      <c r="D2948" t="s">
        <v>221</v>
      </c>
      <c r="E2948" t="s">
        <v>221</v>
      </c>
      <c r="F2948" s="33">
        <v>45960</v>
      </c>
      <c r="G2948" t="s">
        <v>10398</v>
      </c>
      <c r="H2948" t="s">
        <v>5737</v>
      </c>
      <c r="I2948" t="s">
        <v>326</v>
      </c>
      <c r="J2948" t="s">
        <v>247</v>
      </c>
      <c r="K2948" t="s">
        <v>5728</v>
      </c>
      <c r="L2948" t="s">
        <v>5729</v>
      </c>
      <c r="M2948" t="s">
        <v>7697</v>
      </c>
    </row>
    <row r="2949" spans="1:13">
      <c r="A2949">
        <v>101124720</v>
      </c>
      <c r="B2949" t="s">
        <v>73</v>
      </c>
      <c r="C2949" t="s">
        <v>7456</v>
      </c>
      <c r="D2949" t="s">
        <v>193</v>
      </c>
      <c r="E2949" t="s">
        <v>193</v>
      </c>
      <c r="F2949" s="33">
        <v>45960</v>
      </c>
      <c r="G2949" t="s">
        <v>10479</v>
      </c>
      <c r="H2949" t="s">
        <v>67</v>
      </c>
      <c r="I2949" t="s">
        <v>5678</v>
      </c>
      <c r="J2949" t="s">
        <v>192</v>
      </c>
      <c r="K2949" t="s">
        <v>5748</v>
      </c>
      <c r="L2949" t="s">
        <v>5773</v>
      </c>
      <c r="M2949" t="s">
        <v>7458</v>
      </c>
    </row>
    <row r="2950" spans="1:13">
      <c r="A2950">
        <v>101124725</v>
      </c>
      <c r="B2950" t="s">
        <v>34</v>
      </c>
      <c r="C2950" t="s">
        <v>7184</v>
      </c>
      <c r="D2950" t="s">
        <v>99</v>
      </c>
      <c r="E2950" t="s">
        <v>99</v>
      </c>
      <c r="F2950" s="33">
        <v>45960</v>
      </c>
      <c r="G2950" t="s">
        <v>10480</v>
      </c>
      <c r="H2950" t="s">
        <v>5969</v>
      </c>
      <c r="I2950" t="s">
        <v>5678</v>
      </c>
      <c r="J2950" t="s">
        <v>46</v>
      </c>
      <c r="K2950" t="s">
        <v>5728</v>
      </c>
      <c r="L2950" t="s">
        <v>5729</v>
      </c>
      <c r="M2950" t="s">
        <v>7185</v>
      </c>
    </row>
    <row r="2951" spans="1:13">
      <c r="A2951">
        <v>101121987</v>
      </c>
      <c r="B2951" t="s">
        <v>6901</v>
      </c>
      <c r="C2951" t="s">
        <v>6923</v>
      </c>
      <c r="D2951" t="s">
        <v>265</v>
      </c>
      <c r="E2951" t="s">
        <v>265</v>
      </c>
      <c r="F2951" s="33">
        <v>45960</v>
      </c>
      <c r="G2951" t="s">
        <v>10391</v>
      </c>
      <c r="H2951" t="s">
        <v>5705</v>
      </c>
      <c r="I2951" t="s">
        <v>326</v>
      </c>
      <c r="J2951" t="s">
        <v>192</v>
      </c>
      <c r="K2951" t="s">
        <v>5700</v>
      </c>
      <c r="L2951" t="s">
        <v>5701</v>
      </c>
      <c r="M2951" t="s">
        <v>6924</v>
      </c>
    </row>
    <row r="2952" spans="1:13">
      <c r="A2952">
        <v>101124678</v>
      </c>
      <c r="B2952" t="s">
        <v>34</v>
      </c>
      <c r="C2952" t="s">
        <v>7369</v>
      </c>
      <c r="D2952" t="s">
        <v>153</v>
      </c>
      <c r="E2952" t="s">
        <v>153</v>
      </c>
      <c r="F2952" s="33">
        <v>45960</v>
      </c>
      <c r="G2952" t="s">
        <v>10481</v>
      </c>
      <c r="H2952" t="s">
        <v>5727</v>
      </c>
      <c r="I2952" t="s">
        <v>5678</v>
      </c>
      <c r="J2952" t="s">
        <v>70</v>
      </c>
      <c r="K2952" t="s">
        <v>5728</v>
      </c>
      <c r="L2952" t="s">
        <v>5729</v>
      </c>
      <c r="M2952" t="s">
        <v>7371</v>
      </c>
    </row>
    <row r="2953" spans="1:13">
      <c r="A2953">
        <v>101118366</v>
      </c>
      <c r="B2953" t="s">
        <v>5998</v>
      </c>
      <c r="C2953" t="s">
        <v>6337</v>
      </c>
      <c r="D2953" t="s">
        <v>131</v>
      </c>
      <c r="E2953" t="s">
        <v>131</v>
      </c>
      <c r="F2953" s="33">
        <v>45960</v>
      </c>
      <c r="G2953" t="s">
        <v>10402</v>
      </c>
      <c r="H2953" t="s">
        <v>5705</v>
      </c>
      <c r="I2953" t="s">
        <v>326</v>
      </c>
      <c r="J2953" t="s">
        <v>136</v>
      </c>
      <c r="K2953" t="s">
        <v>5700</v>
      </c>
      <c r="L2953" t="s">
        <v>5723</v>
      </c>
      <c r="M2953" t="s">
        <v>6338</v>
      </c>
    </row>
    <row r="2954" spans="1:13">
      <c r="A2954">
        <v>101124724</v>
      </c>
      <c r="B2954" t="s">
        <v>34</v>
      </c>
      <c r="C2954" t="s">
        <v>7091</v>
      </c>
      <c r="D2954" t="s">
        <v>99</v>
      </c>
      <c r="E2954" t="s">
        <v>99</v>
      </c>
      <c r="F2954" s="33">
        <v>45960</v>
      </c>
      <c r="G2954" t="s">
        <v>10482</v>
      </c>
      <c r="H2954" t="s">
        <v>5969</v>
      </c>
      <c r="I2954" t="s">
        <v>5678</v>
      </c>
      <c r="J2954" t="s">
        <v>46</v>
      </c>
      <c r="K2954" t="s">
        <v>5728</v>
      </c>
      <c r="L2954" t="s">
        <v>5729</v>
      </c>
      <c r="M2954" t="s">
        <v>7093</v>
      </c>
    </row>
    <row r="2955" spans="1:13">
      <c r="A2955">
        <v>101124706</v>
      </c>
      <c r="B2955" t="s">
        <v>73</v>
      </c>
      <c r="C2955" t="s">
        <v>7623</v>
      </c>
      <c r="D2955" t="s">
        <v>221</v>
      </c>
      <c r="E2955" t="s">
        <v>221</v>
      </c>
      <c r="F2955" s="33">
        <v>45960</v>
      </c>
      <c r="G2955" t="s">
        <v>10483</v>
      </c>
      <c r="H2955" t="s">
        <v>67</v>
      </c>
      <c r="I2955" t="s">
        <v>5678</v>
      </c>
      <c r="J2955" t="s">
        <v>247</v>
      </c>
      <c r="K2955" t="s">
        <v>5748</v>
      </c>
      <c r="L2955" t="s">
        <v>5773</v>
      </c>
      <c r="M2955" t="s">
        <v>7625</v>
      </c>
    </row>
    <row r="2956" spans="1:13">
      <c r="A2956">
        <v>101124704</v>
      </c>
      <c r="B2956" t="s">
        <v>73</v>
      </c>
      <c r="C2956" t="s">
        <v>10407</v>
      </c>
      <c r="D2956" t="s">
        <v>265</v>
      </c>
      <c r="E2956" t="s">
        <v>265</v>
      </c>
      <c r="F2956" s="33">
        <v>45960</v>
      </c>
      <c r="G2956" t="s">
        <v>10484</v>
      </c>
      <c r="H2956" t="s">
        <v>67</v>
      </c>
      <c r="I2956" t="s">
        <v>5678</v>
      </c>
      <c r="J2956" t="s">
        <v>192</v>
      </c>
      <c r="K2956" t="s">
        <v>5748</v>
      </c>
      <c r="L2956" t="s">
        <v>5773</v>
      </c>
      <c r="M2956" t="s">
        <v>10409</v>
      </c>
    </row>
    <row r="2957" spans="1:13">
      <c r="A2957">
        <v>101083057</v>
      </c>
      <c r="B2957" t="s">
        <v>73</v>
      </c>
      <c r="C2957" t="s">
        <v>7814</v>
      </c>
      <c r="D2957" t="s">
        <v>119</v>
      </c>
      <c r="E2957" t="s">
        <v>119</v>
      </c>
      <c r="F2957" s="33">
        <v>45960</v>
      </c>
      <c r="G2957" t="s">
        <v>10384</v>
      </c>
      <c r="H2957" t="s">
        <v>5737</v>
      </c>
      <c r="I2957" t="s">
        <v>326</v>
      </c>
      <c r="J2957" t="s">
        <v>46</v>
      </c>
      <c r="K2957" t="s">
        <v>5738</v>
      </c>
      <c r="L2957" t="s">
        <v>5739</v>
      </c>
      <c r="M2957" t="s">
        <v>7816</v>
      </c>
    </row>
    <row r="2958" spans="1:13">
      <c r="A2958">
        <v>101116529</v>
      </c>
      <c r="B2958" t="s">
        <v>177</v>
      </c>
      <c r="C2958" t="s">
        <v>5857</v>
      </c>
      <c r="D2958" t="s">
        <v>99</v>
      </c>
      <c r="E2958" t="s">
        <v>99</v>
      </c>
      <c r="F2958" s="33">
        <v>45960</v>
      </c>
      <c r="G2958" t="s">
        <v>10406</v>
      </c>
      <c r="H2958" t="s">
        <v>5705</v>
      </c>
      <c r="I2958" t="s">
        <v>326</v>
      </c>
      <c r="J2958" t="s">
        <v>46</v>
      </c>
      <c r="K2958" t="s">
        <v>5700</v>
      </c>
      <c r="L2958" t="s">
        <v>5733</v>
      </c>
      <c r="M2958" t="s">
        <v>5858</v>
      </c>
    </row>
    <row r="2959" spans="1:13">
      <c r="A2959">
        <v>101124629</v>
      </c>
      <c r="B2959" t="s">
        <v>34</v>
      </c>
      <c r="C2959" t="s">
        <v>10450</v>
      </c>
      <c r="D2959" t="s">
        <v>153</v>
      </c>
      <c r="E2959" t="s">
        <v>104</v>
      </c>
      <c r="F2959" s="33">
        <v>45960</v>
      </c>
      <c r="G2959" t="s">
        <v>10485</v>
      </c>
      <c r="H2959" t="s">
        <v>67</v>
      </c>
      <c r="I2959" t="s">
        <v>5678</v>
      </c>
      <c r="J2959" t="s">
        <v>70</v>
      </c>
      <c r="K2959" t="s">
        <v>5738</v>
      </c>
      <c r="L2959" t="s">
        <v>5739</v>
      </c>
      <c r="M2959" t="s">
        <v>10452</v>
      </c>
    </row>
    <row r="2960" spans="1:13">
      <c r="A2960">
        <v>101116893</v>
      </c>
      <c r="B2960" t="s">
        <v>5862</v>
      </c>
      <c r="C2960" t="s">
        <v>6974</v>
      </c>
      <c r="D2960" t="s">
        <v>86</v>
      </c>
      <c r="E2960" t="s">
        <v>39</v>
      </c>
      <c r="F2960" s="33">
        <v>45960</v>
      </c>
      <c r="G2960" t="s">
        <v>10383</v>
      </c>
      <c r="H2960" t="s">
        <v>5705</v>
      </c>
      <c r="I2960" t="s">
        <v>326</v>
      </c>
      <c r="J2960" t="s">
        <v>46</v>
      </c>
      <c r="K2960" t="s">
        <v>5700</v>
      </c>
      <c r="L2960" t="s">
        <v>5723</v>
      </c>
      <c r="M2960" t="s">
        <v>6975</v>
      </c>
    </row>
    <row r="2961" spans="1:13">
      <c r="A2961">
        <v>101124609</v>
      </c>
      <c r="B2961" t="s">
        <v>5745</v>
      </c>
      <c r="C2961" t="s">
        <v>7758</v>
      </c>
      <c r="D2961" t="s">
        <v>64</v>
      </c>
      <c r="E2961" t="s">
        <v>215</v>
      </c>
      <c r="F2961" s="33">
        <v>45960</v>
      </c>
      <c r="G2961" t="s">
        <v>10486</v>
      </c>
      <c r="H2961" t="s">
        <v>5722</v>
      </c>
      <c r="I2961" t="s">
        <v>5678</v>
      </c>
      <c r="J2961" t="s">
        <v>70</v>
      </c>
      <c r="K2961" t="s">
        <v>5748</v>
      </c>
      <c r="L2961" t="s">
        <v>5773</v>
      </c>
      <c r="M2961" t="s">
        <v>7760</v>
      </c>
    </row>
    <row r="2962" spans="1:13">
      <c r="A2962">
        <v>101121988</v>
      </c>
      <c r="B2962" t="s">
        <v>6901</v>
      </c>
      <c r="C2962" t="s">
        <v>6902</v>
      </c>
      <c r="D2962" t="s">
        <v>265</v>
      </c>
      <c r="E2962" t="s">
        <v>265</v>
      </c>
      <c r="F2962" s="33">
        <v>45960</v>
      </c>
      <c r="G2962" t="s">
        <v>10391</v>
      </c>
      <c r="H2962" t="s">
        <v>5705</v>
      </c>
      <c r="I2962" t="s">
        <v>326</v>
      </c>
      <c r="J2962" t="s">
        <v>192</v>
      </c>
      <c r="K2962" t="s">
        <v>5700</v>
      </c>
      <c r="L2962" t="s">
        <v>5723</v>
      </c>
      <c r="M2962" t="s">
        <v>6904</v>
      </c>
    </row>
    <row r="2963" spans="1:13">
      <c r="A2963">
        <v>101112949</v>
      </c>
      <c r="B2963" t="s">
        <v>34</v>
      </c>
      <c r="C2963" t="s">
        <v>7900</v>
      </c>
      <c r="D2963" t="s">
        <v>131</v>
      </c>
      <c r="E2963" t="s">
        <v>131</v>
      </c>
      <c r="F2963" s="33">
        <v>45960</v>
      </c>
      <c r="G2963" t="s">
        <v>10402</v>
      </c>
      <c r="H2963" t="s">
        <v>5705</v>
      </c>
      <c r="I2963" t="s">
        <v>326</v>
      </c>
      <c r="J2963" t="s">
        <v>136</v>
      </c>
      <c r="K2963" t="s">
        <v>5728</v>
      </c>
      <c r="L2963" t="s">
        <v>5729</v>
      </c>
      <c r="M2963" t="s">
        <v>7901</v>
      </c>
    </row>
    <row r="2964" spans="1:13">
      <c r="A2964">
        <v>101084755</v>
      </c>
      <c r="B2964" t="s">
        <v>5745</v>
      </c>
      <c r="C2964" t="s">
        <v>7316</v>
      </c>
      <c r="D2964" t="s">
        <v>215</v>
      </c>
      <c r="E2964" t="s">
        <v>215</v>
      </c>
      <c r="F2964" s="33">
        <v>45960</v>
      </c>
      <c r="G2964" t="s">
        <v>10459</v>
      </c>
      <c r="H2964" t="s">
        <v>5737</v>
      </c>
      <c r="I2964" t="s">
        <v>326</v>
      </c>
      <c r="J2964" t="s">
        <v>247</v>
      </c>
      <c r="K2964" t="s">
        <v>5748</v>
      </c>
      <c r="L2964" t="s">
        <v>5773</v>
      </c>
      <c r="M2964" t="s">
        <v>7317</v>
      </c>
    </row>
    <row r="2965" spans="1:13">
      <c r="A2965">
        <v>101124703</v>
      </c>
      <c r="B2965" t="s">
        <v>73</v>
      </c>
      <c r="C2965" t="s">
        <v>7695</v>
      </c>
      <c r="D2965" t="s">
        <v>221</v>
      </c>
      <c r="E2965" t="s">
        <v>221</v>
      </c>
      <c r="F2965" s="33">
        <v>45960</v>
      </c>
      <c r="G2965" t="s">
        <v>10487</v>
      </c>
      <c r="H2965" t="s">
        <v>173</v>
      </c>
      <c r="I2965" t="s">
        <v>5678</v>
      </c>
      <c r="J2965" t="s">
        <v>247</v>
      </c>
      <c r="K2965" t="s">
        <v>5728</v>
      </c>
      <c r="L2965" t="s">
        <v>5729</v>
      </c>
      <c r="M2965" t="s">
        <v>7697</v>
      </c>
    </row>
    <row r="2966" spans="1:13">
      <c r="A2966">
        <v>101124426</v>
      </c>
      <c r="B2966" t="s">
        <v>34</v>
      </c>
      <c r="C2966" t="s">
        <v>5990</v>
      </c>
      <c r="D2966" t="s">
        <v>226</v>
      </c>
      <c r="E2966" t="s">
        <v>226</v>
      </c>
      <c r="F2966" s="33">
        <v>45960</v>
      </c>
      <c r="G2966" t="s">
        <v>10488</v>
      </c>
      <c r="H2966" t="s">
        <v>67</v>
      </c>
      <c r="I2966" t="s">
        <v>5678</v>
      </c>
      <c r="J2966" t="s">
        <v>136</v>
      </c>
      <c r="K2966" t="s">
        <v>5728</v>
      </c>
      <c r="L2966" t="s">
        <v>5729</v>
      </c>
      <c r="M2966" t="s">
        <v>5992</v>
      </c>
    </row>
    <row r="2967" spans="1:13">
      <c r="A2967">
        <v>101124676</v>
      </c>
      <c r="B2967" t="s">
        <v>34</v>
      </c>
      <c r="C2967" t="s">
        <v>6406</v>
      </c>
      <c r="D2967" t="s">
        <v>153</v>
      </c>
      <c r="E2967" t="s">
        <v>153</v>
      </c>
      <c r="F2967" s="33">
        <v>45960</v>
      </c>
      <c r="G2967" t="s">
        <v>10489</v>
      </c>
      <c r="H2967" t="s">
        <v>5727</v>
      </c>
      <c r="I2967" t="s">
        <v>5678</v>
      </c>
      <c r="J2967" t="s">
        <v>70</v>
      </c>
      <c r="K2967" t="s">
        <v>5728</v>
      </c>
      <c r="L2967" t="s">
        <v>5729</v>
      </c>
      <c r="M2967" t="s">
        <v>6408</v>
      </c>
    </row>
    <row r="2968" spans="1:13">
      <c r="A2968">
        <v>101117066</v>
      </c>
      <c r="B2968" t="s">
        <v>195</v>
      </c>
      <c r="C2968" t="s">
        <v>5715</v>
      </c>
      <c r="D2968" t="s">
        <v>218</v>
      </c>
      <c r="E2968" t="s">
        <v>218</v>
      </c>
      <c r="F2968" s="33">
        <v>45960</v>
      </c>
      <c r="G2968" t="s">
        <v>10439</v>
      </c>
      <c r="H2968" t="s">
        <v>5705</v>
      </c>
      <c r="I2968" t="s">
        <v>326</v>
      </c>
      <c r="J2968" t="s">
        <v>241</v>
      </c>
      <c r="K2968" t="s">
        <v>5700</v>
      </c>
      <c r="L2968" t="s">
        <v>5701</v>
      </c>
      <c r="M2968" t="s">
        <v>5716</v>
      </c>
    </row>
    <row r="2969" spans="1:13">
      <c r="A2969">
        <v>101121847</v>
      </c>
      <c r="B2969" t="s">
        <v>6132</v>
      </c>
      <c r="C2969" t="s">
        <v>6133</v>
      </c>
      <c r="D2969" t="s">
        <v>262</v>
      </c>
      <c r="E2969" t="s">
        <v>262</v>
      </c>
      <c r="F2969" s="33">
        <v>45960</v>
      </c>
      <c r="G2969" t="s">
        <v>10435</v>
      </c>
      <c r="H2969" t="s">
        <v>5705</v>
      </c>
      <c r="I2969" t="s">
        <v>326</v>
      </c>
      <c r="J2969" t="s">
        <v>192</v>
      </c>
      <c r="K2969" t="s">
        <v>5700</v>
      </c>
      <c r="L2969" t="s">
        <v>5723</v>
      </c>
      <c r="M2969" t="s">
        <v>6135</v>
      </c>
    </row>
    <row r="2970" spans="1:13">
      <c r="A2970">
        <v>101124443</v>
      </c>
      <c r="B2970" t="s">
        <v>109</v>
      </c>
      <c r="C2970" t="s">
        <v>6581</v>
      </c>
      <c r="D2970" t="s">
        <v>39</v>
      </c>
      <c r="E2970" t="s">
        <v>39</v>
      </c>
      <c r="F2970" s="33">
        <v>45960</v>
      </c>
      <c r="G2970" t="s">
        <v>10490</v>
      </c>
      <c r="H2970" t="s">
        <v>67</v>
      </c>
      <c r="I2970" t="s">
        <v>5678</v>
      </c>
      <c r="J2970" t="s">
        <v>46</v>
      </c>
      <c r="K2970" t="s">
        <v>5748</v>
      </c>
      <c r="L2970" t="s">
        <v>5773</v>
      </c>
      <c r="M2970" t="s">
        <v>6583</v>
      </c>
    </row>
    <row r="2971" spans="1:13">
      <c r="A2971">
        <v>101116301</v>
      </c>
      <c r="B2971" t="s">
        <v>82</v>
      </c>
      <c r="C2971" t="s">
        <v>5717</v>
      </c>
      <c r="D2971" t="s">
        <v>218</v>
      </c>
      <c r="E2971" t="s">
        <v>218</v>
      </c>
      <c r="F2971" s="33">
        <v>45960</v>
      </c>
      <c r="G2971" t="s">
        <v>10439</v>
      </c>
      <c r="H2971" t="s">
        <v>5705</v>
      </c>
      <c r="I2971" t="s">
        <v>326</v>
      </c>
      <c r="J2971" t="s">
        <v>241</v>
      </c>
      <c r="K2971" t="s">
        <v>5711</v>
      </c>
      <c r="L2971" t="s">
        <v>5711</v>
      </c>
      <c r="M2971" t="s">
        <v>5718</v>
      </c>
    </row>
    <row r="2972" spans="1:13">
      <c r="A2972">
        <v>101114430</v>
      </c>
      <c r="B2972" t="s">
        <v>195</v>
      </c>
      <c r="C2972" t="s">
        <v>5715</v>
      </c>
      <c r="D2972" t="s">
        <v>218</v>
      </c>
      <c r="E2972" t="s">
        <v>218</v>
      </c>
      <c r="F2972" s="33">
        <v>45960</v>
      </c>
      <c r="G2972" t="s">
        <v>10439</v>
      </c>
      <c r="H2972" t="s">
        <v>5705</v>
      </c>
      <c r="I2972" t="s">
        <v>326</v>
      </c>
      <c r="J2972" t="s">
        <v>241</v>
      </c>
      <c r="K2972" t="s">
        <v>5700</v>
      </c>
      <c r="L2972" t="s">
        <v>5701</v>
      </c>
      <c r="M2972" t="s">
        <v>5716</v>
      </c>
    </row>
    <row r="2973" spans="1:13">
      <c r="A2973">
        <v>101116437</v>
      </c>
      <c r="B2973" t="s">
        <v>204</v>
      </c>
      <c r="C2973" t="s">
        <v>6655</v>
      </c>
      <c r="D2973" t="s">
        <v>262</v>
      </c>
      <c r="E2973" t="s">
        <v>262</v>
      </c>
      <c r="F2973" s="33">
        <v>45960</v>
      </c>
      <c r="G2973" t="s">
        <v>10435</v>
      </c>
      <c r="H2973" t="s">
        <v>5705</v>
      </c>
      <c r="I2973" t="s">
        <v>326</v>
      </c>
      <c r="J2973" t="s">
        <v>192</v>
      </c>
      <c r="K2973" t="s">
        <v>5700</v>
      </c>
      <c r="L2973" t="s">
        <v>5723</v>
      </c>
      <c r="M2973" t="s">
        <v>6656</v>
      </c>
    </row>
    <row r="2974" spans="1:13">
      <c r="A2974">
        <v>101116263</v>
      </c>
      <c r="B2974" t="s">
        <v>82</v>
      </c>
      <c r="C2974" t="s">
        <v>5843</v>
      </c>
      <c r="D2974" t="s">
        <v>161</v>
      </c>
      <c r="E2974" t="s">
        <v>161</v>
      </c>
      <c r="F2974" s="33">
        <v>45960</v>
      </c>
      <c r="G2974" t="s">
        <v>10491</v>
      </c>
      <c r="H2974" t="s">
        <v>5705</v>
      </c>
      <c r="I2974" t="s">
        <v>326</v>
      </c>
      <c r="J2974" t="s">
        <v>166</v>
      </c>
      <c r="K2974" t="s">
        <v>5711</v>
      </c>
      <c r="L2974" t="s">
        <v>5711</v>
      </c>
      <c r="M2974" t="s">
        <v>5845</v>
      </c>
    </row>
    <row r="2975" spans="1:13">
      <c r="A2975">
        <v>101113309</v>
      </c>
      <c r="B2975" t="s">
        <v>204</v>
      </c>
      <c r="C2975" t="s">
        <v>5820</v>
      </c>
      <c r="D2975" t="s">
        <v>262</v>
      </c>
      <c r="E2975" t="s">
        <v>262</v>
      </c>
      <c r="F2975" s="33">
        <v>45960</v>
      </c>
      <c r="G2975" t="s">
        <v>10435</v>
      </c>
      <c r="H2975" t="s">
        <v>5705</v>
      </c>
      <c r="I2975" t="s">
        <v>326</v>
      </c>
      <c r="J2975" t="s">
        <v>192</v>
      </c>
      <c r="K2975" t="s">
        <v>5700</v>
      </c>
      <c r="L2975" t="s">
        <v>5733</v>
      </c>
      <c r="M2975" t="s">
        <v>5824</v>
      </c>
    </row>
    <row r="2976" spans="1:13">
      <c r="A2976">
        <v>101116413</v>
      </c>
      <c r="B2976" t="s">
        <v>204</v>
      </c>
      <c r="C2976" t="s">
        <v>5713</v>
      </c>
      <c r="D2976" t="s">
        <v>218</v>
      </c>
      <c r="E2976" t="s">
        <v>218</v>
      </c>
      <c r="F2976" s="33">
        <v>45960</v>
      </c>
      <c r="G2976" t="s">
        <v>10439</v>
      </c>
      <c r="H2976" t="s">
        <v>5705</v>
      </c>
      <c r="I2976" t="s">
        <v>326</v>
      </c>
      <c r="J2976" t="s">
        <v>241</v>
      </c>
      <c r="K2976" t="s">
        <v>5700</v>
      </c>
      <c r="L2976" t="s">
        <v>5701</v>
      </c>
      <c r="M2976" t="s">
        <v>5714</v>
      </c>
    </row>
    <row r="2977" spans="1:13">
      <c r="A2977">
        <v>101116365</v>
      </c>
      <c r="B2977" t="s">
        <v>204</v>
      </c>
      <c r="C2977" t="s">
        <v>5774</v>
      </c>
      <c r="D2977" t="s">
        <v>218</v>
      </c>
      <c r="E2977" t="s">
        <v>218</v>
      </c>
      <c r="F2977" s="33">
        <v>45960</v>
      </c>
      <c r="G2977" t="s">
        <v>10439</v>
      </c>
      <c r="H2977" t="s">
        <v>5705</v>
      </c>
      <c r="I2977" t="s">
        <v>326</v>
      </c>
      <c r="J2977" t="s">
        <v>241</v>
      </c>
      <c r="K2977" t="s">
        <v>5711</v>
      </c>
      <c r="L2977" t="s">
        <v>5711</v>
      </c>
      <c r="M2977" t="s">
        <v>5775</v>
      </c>
    </row>
    <row r="2978" spans="1:13">
      <c r="A2978">
        <v>101124562</v>
      </c>
      <c r="B2978" t="s">
        <v>5986</v>
      </c>
      <c r="C2978" t="s">
        <v>6845</v>
      </c>
      <c r="D2978" t="s">
        <v>86</v>
      </c>
      <c r="E2978" t="s">
        <v>119</v>
      </c>
      <c r="F2978" s="33">
        <v>45960</v>
      </c>
      <c r="G2978" t="s">
        <v>10492</v>
      </c>
      <c r="H2978" t="s">
        <v>6161</v>
      </c>
      <c r="I2978" t="s">
        <v>5678</v>
      </c>
      <c r="J2978" t="s">
        <v>46</v>
      </c>
      <c r="K2978" t="s">
        <v>5778</v>
      </c>
      <c r="L2978" t="s">
        <v>182</v>
      </c>
      <c r="M2978" t="s">
        <v>6847</v>
      </c>
    </row>
    <row r="2979" spans="1:13">
      <c r="A2979">
        <v>101124262</v>
      </c>
      <c r="B2979" t="s">
        <v>127</v>
      </c>
      <c r="C2979" t="s">
        <v>8090</v>
      </c>
      <c r="D2979" t="s">
        <v>161</v>
      </c>
      <c r="E2979" t="s">
        <v>161</v>
      </c>
      <c r="F2979" s="33">
        <v>45960</v>
      </c>
      <c r="G2979" t="s">
        <v>10493</v>
      </c>
      <c r="H2979" t="s">
        <v>6076</v>
      </c>
      <c r="I2979" t="s">
        <v>5678</v>
      </c>
      <c r="J2979" t="s">
        <v>166</v>
      </c>
      <c r="K2979" t="s">
        <v>5748</v>
      </c>
      <c r="L2979" t="s">
        <v>5773</v>
      </c>
      <c r="M2979" t="s">
        <v>8092</v>
      </c>
    </row>
    <row r="2980" spans="1:13">
      <c r="A2980">
        <v>101115850</v>
      </c>
      <c r="B2980" t="s">
        <v>6509</v>
      </c>
      <c r="C2980" t="s">
        <v>6877</v>
      </c>
      <c r="D2980" t="s">
        <v>86</v>
      </c>
      <c r="E2980" t="s">
        <v>119</v>
      </c>
      <c r="F2980" s="33">
        <v>45959</v>
      </c>
      <c r="G2980" t="s">
        <v>10494</v>
      </c>
      <c r="H2980" t="s">
        <v>5705</v>
      </c>
      <c r="I2980" t="s">
        <v>326</v>
      </c>
      <c r="J2980" t="s">
        <v>46</v>
      </c>
      <c r="K2980" t="s">
        <v>5700</v>
      </c>
      <c r="L2980" t="s">
        <v>5701</v>
      </c>
      <c r="M2980" t="s">
        <v>6879</v>
      </c>
    </row>
    <row r="2981" spans="1:13">
      <c r="A2981">
        <v>101116739</v>
      </c>
      <c r="B2981" t="s">
        <v>177</v>
      </c>
      <c r="C2981" t="s">
        <v>7642</v>
      </c>
      <c r="D2981" t="s">
        <v>193</v>
      </c>
      <c r="E2981" t="s">
        <v>193</v>
      </c>
      <c r="F2981" s="33">
        <v>45959</v>
      </c>
      <c r="G2981" t="s">
        <v>10494</v>
      </c>
      <c r="H2981" t="s">
        <v>5705</v>
      </c>
      <c r="I2981" t="s">
        <v>326</v>
      </c>
      <c r="J2981" t="s">
        <v>192</v>
      </c>
      <c r="K2981" t="s">
        <v>5778</v>
      </c>
      <c r="L2981" t="s">
        <v>182</v>
      </c>
      <c r="M2981" t="s">
        <v>7643</v>
      </c>
    </row>
    <row r="2982" spans="1:13">
      <c r="A2982">
        <v>101115849</v>
      </c>
      <c r="B2982" t="s">
        <v>6509</v>
      </c>
      <c r="C2982" t="s">
        <v>6891</v>
      </c>
      <c r="D2982" t="s">
        <v>86</v>
      </c>
      <c r="E2982" t="s">
        <v>119</v>
      </c>
      <c r="F2982" s="33">
        <v>45959</v>
      </c>
      <c r="G2982" t="s">
        <v>10494</v>
      </c>
      <c r="H2982" t="s">
        <v>5705</v>
      </c>
      <c r="I2982" t="s">
        <v>326</v>
      </c>
      <c r="J2982" t="s">
        <v>46</v>
      </c>
      <c r="K2982" t="s">
        <v>5700</v>
      </c>
      <c r="L2982" t="s">
        <v>5701</v>
      </c>
      <c r="M2982" t="s">
        <v>6892</v>
      </c>
    </row>
    <row r="2983" spans="1:13">
      <c r="A2983">
        <v>101121971</v>
      </c>
      <c r="B2983" t="s">
        <v>109</v>
      </c>
      <c r="C2983" t="s">
        <v>10495</v>
      </c>
      <c r="D2983" t="s">
        <v>219</v>
      </c>
      <c r="E2983" t="s">
        <v>219</v>
      </c>
      <c r="F2983" s="33">
        <v>45959</v>
      </c>
      <c r="G2983" t="s">
        <v>10496</v>
      </c>
      <c r="H2983" t="s">
        <v>67</v>
      </c>
      <c r="I2983" t="s">
        <v>5678</v>
      </c>
      <c r="J2983" t="s">
        <v>241</v>
      </c>
      <c r="K2983" t="s">
        <v>5748</v>
      </c>
      <c r="L2983" t="s">
        <v>6045</v>
      </c>
      <c r="M2983" t="s">
        <v>10497</v>
      </c>
    </row>
    <row r="2984" spans="1:13">
      <c r="A2984">
        <v>101123965</v>
      </c>
      <c r="B2984" t="s">
        <v>204</v>
      </c>
      <c r="C2984" t="s">
        <v>8366</v>
      </c>
      <c r="D2984" t="s">
        <v>220</v>
      </c>
      <c r="E2984" t="s">
        <v>161</v>
      </c>
      <c r="F2984" s="33">
        <v>45959</v>
      </c>
      <c r="G2984" t="s">
        <v>10498</v>
      </c>
      <c r="H2984" t="s">
        <v>5699</v>
      </c>
      <c r="I2984" t="s">
        <v>5678</v>
      </c>
      <c r="J2984" t="s">
        <v>166</v>
      </c>
      <c r="K2984" t="s">
        <v>5700</v>
      </c>
      <c r="L2984" t="s">
        <v>5723</v>
      </c>
      <c r="M2984" t="s">
        <v>8368</v>
      </c>
    </row>
    <row r="2985" spans="1:13">
      <c r="A2985">
        <v>101124281</v>
      </c>
      <c r="B2985" t="s">
        <v>34</v>
      </c>
      <c r="C2985" t="s">
        <v>7688</v>
      </c>
      <c r="D2985" t="s">
        <v>153</v>
      </c>
      <c r="E2985" t="s">
        <v>153</v>
      </c>
      <c r="F2985" s="33">
        <v>45959</v>
      </c>
      <c r="G2985" t="s">
        <v>10499</v>
      </c>
      <c r="H2985" t="s">
        <v>5722</v>
      </c>
      <c r="I2985" t="s">
        <v>5678</v>
      </c>
      <c r="J2985" t="s">
        <v>70</v>
      </c>
      <c r="K2985" t="s">
        <v>5738</v>
      </c>
      <c r="L2985" t="s">
        <v>5739</v>
      </c>
      <c r="M2985" t="s">
        <v>7690</v>
      </c>
    </row>
    <row r="2986" spans="1:13">
      <c r="A2986">
        <v>101119291</v>
      </c>
      <c r="B2986" t="s">
        <v>5935</v>
      </c>
      <c r="C2986" t="s">
        <v>5936</v>
      </c>
      <c r="D2986" t="s">
        <v>131</v>
      </c>
      <c r="E2986" t="s">
        <v>131</v>
      </c>
      <c r="F2986" s="33">
        <v>45959</v>
      </c>
      <c r="G2986" t="s">
        <v>10500</v>
      </c>
      <c r="H2986" t="s">
        <v>5705</v>
      </c>
      <c r="I2986" t="s">
        <v>326</v>
      </c>
      <c r="J2986" t="s">
        <v>136</v>
      </c>
      <c r="K2986" t="s">
        <v>5700</v>
      </c>
      <c r="L2986" t="s">
        <v>5701</v>
      </c>
      <c r="M2986" t="s">
        <v>5938</v>
      </c>
    </row>
    <row r="2987" spans="1:13">
      <c r="A2987">
        <v>101113868</v>
      </c>
      <c r="B2987" t="s">
        <v>6314</v>
      </c>
      <c r="C2987" t="s">
        <v>9219</v>
      </c>
      <c r="D2987" t="s">
        <v>265</v>
      </c>
      <c r="E2987" t="s">
        <v>265</v>
      </c>
      <c r="F2987" s="33">
        <v>45959</v>
      </c>
      <c r="G2987" t="s">
        <v>10501</v>
      </c>
      <c r="H2987" t="s">
        <v>5705</v>
      </c>
      <c r="I2987" t="s">
        <v>326</v>
      </c>
      <c r="J2987" t="s">
        <v>192</v>
      </c>
      <c r="K2987" t="s">
        <v>5700</v>
      </c>
      <c r="L2987" t="s">
        <v>5733</v>
      </c>
      <c r="M2987" t="s">
        <v>9221</v>
      </c>
    </row>
    <row r="2988" spans="1:13">
      <c r="A2988">
        <v>101112923</v>
      </c>
      <c r="B2988" t="s">
        <v>34</v>
      </c>
      <c r="C2988" t="s">
        <v>8306</v>
      </c>
      <c r="D2988" t="s">
        <v>131</v>
      </c>
      <c r="E2988" t="s">
        <v>226</v>
      </c>
      <c r="F2988" s="33">
        <v>45959</v>
      </c>
      <c r="G2988" t="s">
        <v>10502</v>
      </c>
      <c r="H2988" t="s">
        <v>5737</v>
      </c>
      <c r="I2988" t="s">
        <v>326</v>
      </c>
      <c r="J2988" t="s">
        <v>136</v>
      </c>
      <c r="K2988" t="s">
        <v>5728</v>
      </c>
      <c r="L2988" t="s">
        <v>5729</v>
      </c>
      <c r="M2988" t="s">
        <v>8308</v>
      </c>
    </row>
    <row r="2989" spans="1:13">
      <c r="A2989">
        <v>101114004</v>
      </c>
      <c r="B2989" t="s">
        <v>6070</v>
      </c>
      <c r="C2989" t="s">
        <v>6071</v>
      </c>
      <c r="D2989" t="s">
        <v>131</v>
      </c>
      <c r="E2989" t="s">
        <v>131</v>
      </c>
      <c r="F2989" s="33">
        <v>45959</v>
      </c>
      <c r="G2989" t="s">
        <v>10503</v>
      </c>
      <c r="H2989" t="s">
        <v>5705</v>
      </c>
      <c r="I2989" t="s">
        <v>326</v>
      </c>
      <c r="J2989" t="s">
        <v>136</v>
      </c>
      <c r="K2989" t="s">
        <v>5778</v>
      </c>
      <c r="L2989" t="s">
        <v>182</v>
      </c>
      <c r="M2989" t="s">
        <v>6073</v>
      </c>
    </row>
    <row r="2990" spans="1:13">
      <c r="A2990">
        <v>101116279</v>
      </c>
      <c r="B2990" t="s">
        <v>82</v>
      </c>
      <c r="C2990" t="s">
        <v>6679</v>
      </c>
      <c r="D2990" t="s">
        <v>219</v>
      </c>
      <c r="E2990" t="s">
        <v>219</v>
      </c>
      <c r="F2990" s="33">
        <v>45959</v>
      </c>
      <c r="G2990" t="s">
        <v>10501</v>
      </c>
      <c r="H2990" t="s">
        <v>5705</v>
      </c>
      <c r="I2990" t="s">
        <v>326</v>
      </c>
      <c r="J2990" t="s">
        <v>241</v>
      </c>
      <c r="K2990" t="s">
        <v>5700</v>
      </c>
      <c r="L2990" t="s">
        <v>5701</v>
      </c>
      <c r="M2990" t="s">
        <v>6681</v>
      </c>
    </row>
    <row r="2991" spans="1:13">
      <c r="A2991">
        <v>101124048</v>
      </c>
      <c r="B2991" t="s">
        <v>73</v>
      </c>
      <c r="C2991" t="s">
        <v>8840</v>
      </c>
      <c r="D2991" t="s">
        <v>39</v>
      </c>
      <c r="E2991" t="s">
        <v>39</v>
      </c>
      <c r="F2991" s="33">
        <v>45959</v>
      </c>
      <c r="G2991" t="s">
        <v>10504</v>
      </c>
      <c r="H2991" t="s">
        <v>5805</v>
      </c>
      <c r="I2991" t="s">
        <v>5678</v>
      </c>
      <c r="J2991" t="s">
        <v>46</v>
      </c>
      <c r="K2991" t="s">
        <v>5738</v>
      </c>
      <c r="L2991" t="s">
        <v>5739</v>
      </c>
      <c r="M2991" t="s">
        <v>8842</v>
      </c>
    </row>
    <row r="2992" spans="1:13">
      <c r="A2992">
        <v>101112930</v>
      </c>
      <c r="B2992" t="s">
        <v>34</v>
      </c>
      <c r="C2992" t="s">
        <v>7208</v>
      </c>
      <c r="D2992" t="s">
        <v>131</v>
      </c>
      <c r="E2992" t="s">
        <v>226</v>
      </c>
      <c r="F2992" s="33">
        <v>45959</v>
      </c>
      <c r="G2992" t="s">
        <v>10502</v>
      </c>
      <c r="H2992" t="s">
        <v>5737</v>
      </c>
      <c r="I2992" t="s">
        <v>326</v>
      </c>
      <c r="J2992" t="s">
        <v>136</v>
      </c>
      <c r="K2992" t="s">
        <v>5728</v>
      </c>
      <c r="L2992" t="s">
        <v>5729</v>
      </c>
      <c r="M2992" t="s">
        <v>7210</v>
      </c>
    </row>
    <row r="2993" spans="1:13">
      <c r="A2993">
        <v>101117231</v>
      </c>
      <c r="B2993" t="s">
        <v>6314</v>
      </c>
      <c r="C2993" t="s">
        <v>7007</v>
      </c>
      <c r="D2993" t="s">
        <v>265</v>
      </c>
      <c r="E2993" t="s">
        <v>265</v>
      </c>
      <c r="F2993" s="33">
        <v>45959</v>
      </c>
      <c r="G2993" t="s">
        <v>10505</v>
      </c>
      <c r="H2993" t="s">
        <v>5705</v>
      </c>
      <c r="I2993" t="s">
        <v>326</v>
      </c>
      <c r="J2993" t="s">
        <v>192</v>
      </c>
      <c r="K2993" t="s">
        <v>5778</v>
      </c>
      <c r="L2993" t="s">
        <v>182</v>
      </c>
      <c r="M2993" t="s">
        <v>7009</v>
      </c>
    </row>
    <row r="2994" spans="1:13">
      <c r="A2994">
        <v>101122364</v>
      </c>
      <c r="B2994" t="s">
        <v>10506</v>
      </c>
      <c r="C2994" t="s">
        <v>10507</v>
      </c>
      <c r="D2994" t="s">
        <v>86</v>
      </c>
      <c r="E2994" t="s">
        <v>86</v>
      </c>
      <c r="F2994" s="33">
        <v>45959</v>
      </c>
      <c r="G2994" t="s">
        <v>10501</v>
      </c>
      <c r="H2994" t="s">
        <v>5705</v>
      </c>
      <c r="I2994" t="s">
        <v>326</v>
      </c>
      <c r="J2994" t="s">
        <v>46</v>
      </c>
      <c r="K2994" t="s">
        <v>5700</v>
      </c>
      <c r="L2994" t="s">
        <v>5723</v>
      </c>
      <c r="M2994" t="s">
        <v>10508</v>
      </c>
    </row>
    <row r="2995" spans="1:13">
      <c r="A2995">
        <v>101083055</v>
      </c>
      <c r="B2995" t="s">
        <v>73</v>
      </c>
      <c r="C2995" t="s">
        <v>8826</v>
      </c>
      <c r="D2995" t="s">
        <v>39</v>
      </c>
      <c r="E2995" t="s">
        <v>119</v>
      </c>
      <c r="F2995" s="33">
        <v>45959</v>
      </c>
      <c r="G2995" t="s">
        <v>10494</v>
      </c>
      <c r="H2995" t="s">
        <v>5737</v>
      </c>
      <c r="I2995" t="s">
        <v>326</v>
      </c>
      <c r="J2995" t="s">
        <v>46</v>
      </c>
      <c r="K2995" t="s">
        <v>5738</v>
      </c>
      <c r="L2995" t="s">
        <v>5739</v>
      </c>
      <c r="M2995" t="s">
        <v>8828</v>
      </c>
    </row>
    <row r="2996" spans="1:13">
      <c r="A2996">
        <v>101116233</v>
      </c>
      <c r="B2996" t="s">
        <v>82</v>
      </c>
      <c r="C2996" t="s">
        <v>6560</v>
      </c>
      <c r="D2996" t="s">
        <v>153</v>
      </c>
      <c r="E2996" t="s">
        <v>153</v>
      </c>
      <c r="F2996" s="33">
        <v>45959</v>
      </c>
      <c r="G2996" t="s">
        <v>10509</v>
      </c>
      <c r="H2996" t="s">
        <v>5705</v>
      </c>
      <c r="I2996" t="s">
        <v>326</v>
      </c>
      <c r="J2996" t="s">
        <v>70</v>
      </c>
      <c r="K2996" t="s">
        <v>5711</v>
      </c>
      <c r="L2996" t="s">
        <v>5711</v>
      </c>
      <c r="M2996" t="s">
        <v>6562</v>
      </c>
    </row>
    <row r="2997" spans="1:13">
      <c r="A2997">
        <v>101116397</v>
      </c>
      <c r="B2997" t="s">
        <v>204</v>
      </c>
      <c r="C2997" t="s">
        <v>5779</v>
      </c>
      <c r="D2997" t="s">
        <v>193</v>
      </c>
      <c r="E2997" t="s">
        <v>193</v>
      </c>
      <c r="F2997" s="33">
        <v>45959</v>
      </c>
      <c r="G2997" t="s">
        <v>10494</v>
      </c>
      <c r="H2997" t="s">
        <v>5705</v>
      </c>
      <c r="I2997" t="s">
        <v>326</v>
      </c>
      <c r="J2997" t="s">
        <v>192</v>
      </c>
      <c r="K2997" t="s">
        <v>5700</v>
      </c>
      <c r="L2997" t="s">
        <v>5701</v>
      </c>
      <c r="M2997" t="s">
        <v>5781</v>
      </c>
    </row>
    <row r="2998" spans="1:13">
      <c r="A2998">
        <v>101112871</v>
      </c>
      <c r="B2998" t="s">
        <v>34</v>
      </c>
      <c r="C2998" t="s">
        <v>94</v>
      </c>
      <c r="D2998" t="s">
        <v>99</v>
      </c>
      <c r="E2998" t="s">
        <v>99</v>
      </c>
      <c r="F2998" s="33">
        <v>45959</v>
      </c>
      <c r="G2998" t="s">
        <v>10510</v>
      </c>
      <c r="H2998" t="s">
        <v>5737</v>
      </c>
      <c r="I2998" t="s">
        <v>326</v>
      </c>
      <c r="J2998" t="s">
        <v>46</v>
      </c>
      <c r="K2998" t="s">
        <v>5728</v>
      </c>
      <c r="L2998" t="s">
        <v>5729</v>
      </c>
      <c r="M2998" t="s">
        <v>98</v>
      </c>
    </row>
    <row r="2999" spans="1:13">
      <c r="A2999">
        <v>101116266</v>
      </c>
      <c r="B2999" t="s">
        <v>82</v>
      </c>
      <c r="C2999" t="s">
        <v>6385</v>
      </c>
      <c r="D2999" t="s">
        <v>131</v>
      </c>
      <c r="E2999" t="s">
        <v>226</v>
      </c>
      <c r="F2999" s="33">
        <v>45959</v>
      </c>
      <c r="G2999" t="s">
        <v>10502</v>
      </c>
      <c r="H2999" t="s">
        <v>5705</v>
      </c>
      <c r="I2999" t="s">
        <v>326</v>
      </c>
      <c r="J2999" t="s">
        <v>136</v>
      </c>
      <c r="K2999" t="s">
        <v>5711</v>
      </c>
      <c r="L2999" t="s">
        <v>5711</v>
      </c>
      <c r="M2999" t="s">
        <v>6387</v>
      </c>
    </row>
    <row r="3000" spans="1:13">
      <c r="A3000">
        <v>101080669</v>
      </c>
      <c r="B3000" t="s">
        <v>34</v>
      </c>
      <c r="C3000" t="s">
        <v>10511</v>
      </c>
      <c r="D3000" t="s">
        <v>104</v>
      </c>
      <c r="E3000" t="s">
        <v>104</v>
      </c>
      <c r="F3000" s="33">
        <v>45959</v>
      </c>
      <c r="G3000" t="s">
        <v>10512</v>
      </c>
      <c r="H3000" t="s">
        <v>5737</v>
      </c>
      <c r="I3000" t="s">
        <v>326</v>
      </c>
      <c r="J3000" t="s">
        <v>70</v>
      </c>
      <c r="K3000" t="s">
        <v>5728</v>
      </c>
      <c r="L3000" t="s">
        <v>5729</v>
      </c>
      <c r="M3000" t="s">
        <v>10513</v>
      </c>
    </row>
    <row r="3001" spans="1:13">
      <c r="A3001">
        <v>101122373</v>
      </c>
      <c r="B3001" t="s">
        <v>7145</v>
      </c>
      <c r="C3001" t="s">
        <v>7146</v>
      </c>
      <c r="D3001" t="s">
        <v>86</v>
      </c>
      <c r="E3001" t="s">
        <v>86</v>
      </c>
      <c r="F3001" s="33">
        <v>45959</v>
      </c>
      <c r="G3001" t="s">
        <v>10501</v>
      </c>
      <c r="H3001" t="s">
        <v>5705</v>
      </c>
      <c r="I3001" t="s">
        <v>326</v>
      </c>
      <c r="J3001" t="s">
        <v>46</v>
      </c>
      <c r="K3001" t="s">
        <v>5711</v>
      </c>
      <c r="L3001" t="s">
        <v>5711</v>
      </c>
      <c r="M3001" t="s">
        <v>7148</v>
      </c>
    </row>
    <row r="3002" spans="1:13">
      <c r="A3002">
        <v>101122368</v>
      </c>
      <c r="B3002" t="s">
        <v>7013</v>
      </c>
      <c r="C3002" t="s">
        <v>7014</v>
      </c>
      <c r="D3002" t="s">
        <v>86</v>
      </c>
      <c r="E3002" t="s">
        <v>86</v>
      </c>
      <c r="F3002" s="33">
        <v>45959</v>
      </c>
      <c r="G3002" t="s">
        <v>10501</v>
      </c>
      <c r="H3002" t="s">
        <v>5705</v>
      </c>
      <c r="I3002" t="s">
        <v>326</v>
      </c>
      <c r="J3002" t="s">
        <v>46</v>
      </c>
      <c r="K3002" t="s">
        <v>5700</v>
      </c>
      <c r="L3002" t="s">
        <v>5701</v>
      </c>
      <c r="M3002" t="s">
        <v>7015</v>
      </c>
    </row>
    <row r="3003" spans="1:13">
      <c r="A3003">
        <v>101121718</v>
      </c>
      <c r="B3003" t="s">
        <v>34</v>
      </c>
      <c r="C3003" t="s">
        <v>7620</v>
      </c>
      <c r="D3003" t="s">
        <v>238</v>
      </c>
      <c r="E3003" t="s">
        <v>64</v>
      </c>
      <c r="F3003" s="33">
        <v>45959</v>
      </c>
      <c r="G3003" t="s">
        <v>10514</v>
      </c>
      <c r="H3003" t="s">
        <v>6404</v>
      </c>
      <c r="I3003" t="s">
        <v>5678</v>
      </c>
      <c r="J3003" t="s">
        <v>136</v>
      </c>
      <c r="K3003" t="s">
        <v>5728</v>
      </c>
      <c r="L3003" t="s">
        <v>5729</v>
      </c>
      <c r="M3003" t="s">
        <v>7622</v>
      </c>
    </row>
    <row r="3004" spans="1:13">
      <c r="A3004">
        <v>101123985</v>
      </c>
      <c r="B3004" t="s">
        <v>34</v>
      </c>
      <c r="C3004" t="s">
        <v>5825</v>
      </c>
      <c r="D3004" t="s">
        <v>119</v>
      </c>
      <c r="E3004" t="s">
        <v>39</v>
      </c>
      <c r="F3004" s="33">
        <v>45959</v>
      </c>
      <c r="G3004" t="s">
        <v>10515</v>
      </c>
      <c r="H3004" t="s">
        <v>5805</v>
      </c>
      <c r="I3004" t="s">
        <v>5678</v>
      </c>
      <c r="J3004" t="s">
        <v>46</v>
      </c>
      <c r="K3004" t="s">
        <v>5738</v>
      </c>
      <c r="L3004" t="s">
        <v>5739</v>
      </c>
      <c r="M3004" t="s">
        <v>5827</v>
      </c>
    </row>
    <row r="3005" spans="1:13">
      <c r="A3005">
        <v>101116345</v>
      </c>
      <c r="B3005" t="s">
        <v>204</v>
      </c>
      <c r="C3005" t="s">
        <v>7120</v>
      </c>
      <c r="D3005" t="s">
        <v>193</v>
      </c>
      <c r="E3005" t="s">
        <v>193</v>
      </c>
      <c r="F3005" s="33">
        <v>45959</v>
      </c>
      <c r="G3005" t="s">
        <v>10443</v>
      </c>
      <c r="H3005" t="s">
        <v>5705</v>
      </c>
      <c r="I3005" t="s">
        <v>326</v>
      </c>
      <c r="J3005" t="s">
        <v>192</v>
      </c>
      <c r="K3005" t="s">
        <v>5711</v>
      </c>
      <c r="L3005" t="s">
        <v>5711</v>
      </c>
      <c r="M3005" t="s">
        <v>7121</v>
      </c>
    </row>
    <row r="3006" spans="1:13">
      <c r="A3006">
        <v>101124432</v>
      </c>
      <c r="B3006" t="s">
        <v>34</v>
      </c>
      <c r="C3006" t="s">
        <v>10516</v>
      </c>
      <c r="D3006" t="s">
        <v>119</v>
      </c>
      <c r="E3006" t="s">
        <v>86</v>
      </c>
      <c r="F3006" s="33">
        <v>45959</v>
      </c>
      <c r="G3006" t="s">
        <v>10517</v>
      </c>
      <c r="H3006" t="s">
        <v>67</v>
      </c>
      <c r="I3006" t="s">
        <v>5678</v>
      </c>
      <c r="J3006" t="s">
        <v>46</v>
      </c>
      <c r="K3006" t="s">
        <v>5738</v>
      </c>
      <c r="L3006" t="s">
        <v>5739</v>
      </c>
      <c r="M3006" t="s">
        <v>10518</v>
      </c>
    </row>
    <row r="3007" spans="1:13">
      <c r="A3007">
        <v>101124249</v>
      </c>
      <c r="B3007" t="s">
        <v>73</v>
      </c>
      <c r="C3007" t="s">
        <v>10519</v>
      </c>
      <c r="D3007" t="s">
        <v>39</v>
      </c>
      <c r="E3007" t="s">
        <v>39</v>
      </c>
      <c r="F3007" s="33">
        <v>45959</v>
      </c>
      <c r="G3007" t="s">
        <v>10520</v>
      </c>
      <c r="H3007" t="s">
        <v>5727</v>
      </c>
      <c r="I3007" t="s">
        <v>353</v>
      </c>
      <c r="J3007" t="s">
        <v>46</v>
      </c>
      <c r="K3007" t="s">
        <v>5728</v>
      </c>
      <c r="L3007" t="s">
        <v>5729</v>
      </c>
      <c r="M3007" t="s">
        <v>10521</v>
      </c>
    </row>
    <row r="3008" spans="1:13">
      <c r="A3008">
        <v>101080374</v>
      </c>
      <c r="B3008" t="s">
        <v>34</v>
      </c>
      <c r="C3008" t="s">
        <v>6427</v>
      </c>
      <c r="D3008" t="s">
        <v>119</v>
      </c>
      <c r="E3008" t="s">
        <v>119</v>
      </c>
      <c r="F3008" s="33">
        <v>45959</v>
      </c>
      <c r="G3008" t="s">
        <v>10443</v>
      </c>
      <c r="H3008" t="s">
        <v>5737</v>
      </c>
      <c r="I3008" t="s">
        <v>326</v>
      </c>
      <c r="J3008" t="s">
        <v>46</v>
      </c>
      <c r="K3008" t="s">
        <v>5738</v>
      </c>
      <c r="L3008" t="s">
        <v>5739</v>
      </c>
      <c r="M3008" t="s">
        <v>6429</v>
      </c>
    </row>
    <row r="3009" spans="1:13">
      <c r="A3009">
        <v>101117577</v>
      </c>
      <c r="B3009" t="s">
        <v>10157</v>
      </c>
      <c r="C3009" t="s">
        <v>10522</v>
      </c>
      <c r="D3009" t="s">
        <v>99</v>
      </c>
      <c r="E3009" t="s">
        <v>99</v>
      </c>
      <c r="F3009" s="33">
        <v>45959</v>
      </c>
      <c r="G3009" t="s">
        <v>10456</v>
      </c>
      <c r="H3009" t="s">
        <v>5705</v>
      </c>
      <c r="I3009" t="s">
        <v>326</v>
      </c>
      <c r="J3009" t="s">
        <v>46</v>
      </c>
      <c r="K3009" t="s">
        <v>5700</v>
      </c>
      <c r="L3009" t="s">
        <v>5701</v>
      </c>
      <c r="M3009" t="s">
        <v>10523</v>
      </c>
    </row>
    <row r="3010" spans="1:13">
      <c r="A3010">
        <v>101124386</v>
      </c>
      <c r="B3010" t="s">
        <v>34</v>
      </c>
      <c r="C3010" t="s">
        <v>6623</v>
      </c>
      <c r="D3010" t="s">
        <v>153</v>
      </c>
      <c r="E3010" t="s">
        <v>153</v>
      </c>
      <c r="F3010" s="33">
        <v>45959</v>
      </c>
      <c r="G3010" t="s">
        <v>10524</v>
      </c>
      <c r="H3010" t="s">
        <v>5727</v>
      </c>
      <c r="I3010" t="s">
        <v>5678</v>
      </c>
      <c r="J3010" t="s">
        <v>70</v>
      </c>
      <c r="K3010" t="s">
        <v>5728</v>
      </c>
      <c r="L3010" t="s">
        <v>5729</v>
      </c>
      <c r="M3010" t="s">
        <v>6625</v>
      </c>
    </row>
    <row r="3011" spans="1:13">
      <c r="A3011">
        <v>101123825</v>
      </c>
      <c r="B3011" t="s">
        <v>73</v>
      </c>
      <c r="C3011" t="s">
        <v>10407</v>
      </c>
      <c r="D3011" t="s">
        <v>265</v>
      </c>
      <c r="E3011" t="s">
        <v>265</v>
      </c>
      <c r="F3011" s="33">
        <v>45959</v>
      </c>
      <c r="G3011" t="s">
        <v>10525</v>
      </c>
      <c r="H3011" t="s">
        <v>67</v>
      </c>
      <c r="I3011" t="s">
        <v>5678</v>
      </c>
      <c r="J3011" t="s">
        <v>192</v>
      </c>
      <c r="K3011" t="s">
        <v>5748</v>
      </c>
      <c r="L3011" t="s">
        <v>5773</v>
      </c>
      <c r="M3011" t="s">
        <v>10409</v>
      </c>
    </row>
    <row r="3012" spans="1:13">
      <c r="A3012">
        <v>101084890</v>
      </c>
      <c r="B3012" t="s">
        <v>5745</v>
      </c>
      <c r="C3012" t="s">
        <v>10526</v>
      </c>
      <c r="D3012" t="s">
        <v>221</v>
      </c>
      <c r="E3012" t="s">
        <v>221</v>
      </c>
      <c r="F3012" s="33">
        <v>45959</v>
      </c>
      <c r="G3012" t="s">
        <v>10471</v>
      </c>
      <c r="H3012" t="s">
        <v>5737</v>
      </c>
      <c r="I3012" t="s">
        <v>326</v>
      </c>
      <c r="J3012" t="s">
        <v>247</v>
      </c>
      <c r="K3012" t="s">
        <v>5836</v>
      </c>
      <c r="L3012" t="s">
        <v>5837</v>
      </c>
      <c r="M3012" t="s">
        <v>10527</v>
      </c>
    </row>
    <row r="3013" spans="1:13">
      <c r="A3013">
        <v>101124398</v>
      </c>
      <c r="B3013" t="s">
        <v>73</v>
      </c>
      <c r="C3013" t="s">
        <v>6128</v>
      </c>
      <c r="D3013" t="s">
        <v>193</v>
      </c>
      <c r="E3013" t="s">
        <v>193</v>
      </c>
      <c r="F3013" s="33">
        <v>45959</v>
      </c>
      <c r="G3013" t="s">
        <v>10528</v>
      </c>
      <c r="H3013" t="s">
        <v>67</v>
      </c>
      <c r="I3013" t="s">
        <v>5678</v>
      </c>
      <c r="J3013" t="s">
        <v>192</v>
      </c>
      <c r="K3013" t="s">
        <v>5748</v>
      </c>
      <c r="L3013" t="s">
        <v>5773</v>
      </c>
      <c r="M3013" t="s">
        <v>6130</v>
      </c>
    </row>
    <row r="3014" spans="1:13">
      <c r="A3014">
        <v>101124277</v>
      </c>
      <c r="B3014" t="s">
        <v>34</v>
      </c>
      <c r="C3014" t="s">
        <v>9739</v>
      </c>
      <c r="D3014" t="s">
        <v>64</v>
      </c>
      <c r="E3014" t="s">
        <v>64</v>
      </c>
      <c r="F3014" s="33">
        <v>45959</v>
      </c>
      <c r="G3014" t="s">
        <v>10529</v>
      </c>
      <c r="H3014" t="s">
        <v>5727</v>
      </c>
      <c r="I3014" t="s">
        <v>5678</v>
      </c>
      <c r="J3014" t="s">
        <v>70</v>
      </c>
      <c r="K3014" t="s">
        <v>5728</v>
      </c>
      <c r="L3014" t="s">
        <v>5729</v>
      </c>
      <c r="M3014" t="s">
        <v>9741</v>
      </c>
    </row>
    <row r="3015" spans="1:13">
      <c r="A3015">
        <v>101119198</v>
      </c>
      <c r="B3015" t="s">
        <v>6529</v>
      </c>
      <c r="C3015" t="s">
        <v>6979</v>
      </c>
      <c r="D3015" t="s">
        <v>99</v>
      </c>
      <c r="E3015" t="s">
        <v>99</v>
      </c>
      <c r="F3015" s="33">
        <v>45959</v>
      </c>
      <c r="G3015" t="s">
        <v>10530</v>
      </c>
      <c r="H3015" t="s">
        <v>5705</v>
      </c>
      <c r="I3015" t="s">
        <v>326</v>
      </c>
      <c r="J3015" t="s">
        <v>46</v>
      </c>
      <c r="K3015" t="s">
        <v>5700</v>
      </c>
      <c r="L3015" t="s">
        <v>5723</v>
      </c>
      <c r="M3015" t="s">
        <v>6981</v>
      </c>
    </row>
    <row r="3016" spans="1:13">
      <c r="A3016">
        <v>101124329</v>
      </c>
      <c r="B3016" t="s">
        <v>82</v>
      </c>
      <c r="C3016" t="s">
        <v>6630</v>
      </c>
      <c r="D3016" t="s">
        <v>86</v>
      </c>
      <c r="E3016" t="s">
        <v>86</v>
      </c>
      <c r="F3016" s="33">
        <v>45959</v>
      </c>
      <c r="G3016" t="s">
        <v>10531</v>
      </c>
      <c r="H3016" t="s">
        <v>5757</v>
      </c>
      <c r="I3016" t="s">
        <v>5678</v>
      </c>
      <c r="J3016" t="s">
        <v>46</v>
      </c>
      <c r="K3016" t="s">
        <v>5711</v>
      </c>
      <c r="L3016" t="s">
        <v>5711</v>
      </c>
      <c r="M3016" t="s">
        <v>6632</v>
      </c>
    </row>
    <row r="3017" spans="1:13">
      <c r="A3017">
        <v>101124371</v>
      </c>
      <c r="B3017" t="s">
        <v>5899</v>
      </c>
      <c r="C3017" t="s">
        <v>6225</v>
      </c>
      <c r="D3017" t="s">
        <v>131</v>
      </c>
      <c r="E3017" t="s">
        <v>131</v>
      </c>
      <c r="F3017" s="33">
        <v>45959</v>
      </c>
      <c r="G3017" t="s">
        <v>10532</v>
      </c>
      <c r="H3017" t="s">
        <v>5757</v>
      </c>
      <c r="I3017" t="s">
        <v>5678</v>
      </c>
      <c r="J3017" t="s">
        <v>136</v>
      </c>
      <c r="K3017" t="s">
        <v>5700</v>
      </c>
      <c r="L3017" t="s">
        <v>5733</v>
      </c>
      <c r="M3017" t="s">
        <v>6227</v>
      </c>
    </row>
    <row r="3018" spans="1:13">
      <c r="A3018">
        <v>101123866</v>
      </c>
      <c r="B3018" t="s">
        <v>5765</v>
      </c>
      <c r="C3018" t="s">
        <v>5766</v>
      </c>
      <c r="D3018" t="s">
        <v>221</v>
      </c>
      <c r="E3018" t="s">
        <v>99</v>
      </c>
      <c r="F3018" s="33">
        <v>45959</v>
      </c>
      <c r="G3018" t="s">
        <v>10533</v>
      </c>
      <c r="H3018" t="s">
        <v>5768</v>
      </c>
      <c r="I3018" t="s">
        <v>5678</v>
      </c>
      <c r="J3018" t="s">
        <v>247</v>
      </c>
      <c r="M3018" t="s">
        <v>5769</v>
      </c>
    </row>
    <row r="3019" spans="1:13">
      <c r="A3019">
        <v>101124333</v>
      </c>
      <c r="B3019" t="s">
        <v>34</v>
      </c>
      <c r="C3019" t="s">
        <v>6050</v>
      </c>
      <c r="D3019" t="s">
        <v>119</v>
      </c>
      <c r="E3019" t="s">
        <v>39</v>
      </c>
      <c r="F3019" s="33">
        <v>45959</v>
      </c>
      <c r="G3019" t="s">
        <v>10534</v>
      </c>
      <c r="H3019" t="s">
        <v>67</v>
      </c>
      <c r="I3019" t="s">
        <v>5678</v>
      </c>
      <c r="J3019" t="s">
        <v>46</v>
      </c>
      <c r="K3019" t="s">
        <v>5728</v>
      </c>
      <c r="L3019" t="s">
        <v>5729</v>
      </c>
      <c r="M3019" t="s">
        <v>6051</v>
      </c>
    </row>
    <row r="3020" spans="1:13">
      <c r="A3020">
        <v>101115869</v>
      </c>
      <c r="B3020" t="s">
        <v>6509</v>
      </c>
      <c r="C3020" t="s">
        <v>6867</v>
      </c>
      <c r="D3020" t="s">
        <v>86</v>
      </c>
      <c r="E3020" t="s">
        <v>119</v>
      </c>
      <c r="F3020" s="33">
        <v>45959</v>
      </c>
      <c r="G3020" t="s">
        <v>10494</v>
      </c>
      <c r="H3020" t="s">
        <v>5705</v>
      </c>
      <c r="I3020" t="s">
        <v>326</v>
      </c>
      <c r="J3020" t="s">
        <v>46</v>
      </c>
      <c r="K3020" t="s">
        <v>5700</v>
      </c>
      <c r="L3020" t="s">
        <v>5723</v>
      </c>
      <c r="M3020" t="s">
        <v>6869</v>
      </c>
    </row>
    <row r="3021" spans="1:13">
      <c r="A3021">
        <v>101118557</v>
      </c>
      <c r="B3021" t="s">
        <v>5899</v>
      </c>
      <c r="C3021" t="s">
        <v>6225</v>
      </c>
      <c r="D3021" t="s">
        <v>131</v>
      </c>
      <c r="E3021" t="s">
        <v>131</v>
      </c>
      <c r="F3021" s="33">
        <v>45959</v>
      </c>
      <c r="G3021" t="s">
        <v>10503</v>
      </c>
      <c r="H3021" t="s">
        <v>5705</v>
      </c>
      <c r="I3021" t="s">
        <v>326</v>
      </c>
      <c r="J3021" t="s">
        <v>136</v>
      </c>
      <c r="K3021" t="s">
        <v>5700</v>
      </c>
      <c r="L3021" t="s">
        <v>5733</v>
      </c>
      <c r="M3021" t="s">
        <v>6227</v>
      </c>
    </row>
    <row r="3022" spans="1:13">
      <c r="A3022">
        <v>101124426</v>
      </c>
      <c r="B3022" t="s">
        <v>34</v>
      </c>
      <c r="C3022" t="s">
        <v>5990</v>
      </c>
      <c r="D3022" t="s">
        <v>226</v>
      </c>
      <c r="E3022" t="s">
        <v>226</v>
      </c>
      <c r="F3022" s="33">
        <v>45959</v>
      </c>
      <c r="G3022" t="s">
        <v>10535</v>
      </c>
      <c r="H3022" t="s">
        <v>67</v>
      </c>
      <c r="I3022" t="s">
        <v>5678</v>
      </c>
      <c r="J3022" t="s">
        <v>136</v>
      </c>
      <c r="K3022" t="s">
        <v>5728</v>
      </c>
      <c r="L3022" t="s">
        <v>5729</v>
      </c>
      <c r="M3022" t="s">
        <v>5992</v>
      </c>
    </row>
    <row r="3023" spans="1:13">
      <c r="A3023">
        <v>101116451</v>
      </c>
      <c r="B3023" t="s">
        <v>204</v>
      </c>
      <c r="C3023" t="s">
        <v>10536</v>
      </c>
      <c r="D3023" t="s">
        <v>265</v>
      </c>
      <c r="E3023" t="s">
        <v>265</v>
      </c>
      <c r="F3023" s="33">
        <v>45959</v>
      </c>
      <c r="G3023" t="s">
        <v>10501</v>
      </c>
      <c r="H3023" t="s">
        <v>5705</v>
      </c>
      <c r="I3023" t="s">
        <v>326</v>
      </c>
      <c r="J3023" t="s">
        <v>192</v>
      </c>
      <c r="K3023" t="s">
        <v>5700</v>
      </c>
      <c r="L3023" t="s">
        <v>5701</v>
      </c>
      <c r="M3023" t="s">
        <v>10537</v>
      </c>
    </row>
    <row r="3024" spans="1:13">
      <c r="A3024">
        <v>101124433</v>
      </c>
      <c r="B3024" t="s">
        <v>73</v>
      </c>
      <c r="C3024" t="s">
        <v>6318</v>
      </c>
      <c r="D3024" t="s">
        <v>193</v>
      </c>
      <c r="E3024" t="s">
        <v>193</v>
      </c>
      <c r="F3024" s="33">
        <v>45959</v>
      </c>
      <c r="G3024" t="s">
        <v>10528</v>
      </c>
      <c r="H3024" t="s">
        <v>67</v>
      </c>
      <c r="I3024" t="s">
        <v>5678</v>
      </c>
      <c r="J3024" t="s">
        <v>192</v>
      </c>
      <c r="K3024" t="s">
        <v>5748</v>
      </c>
      <c r="L3024" t="s">
        <v>5773</v>
      </c>
      <c r="M3024" t="s">
        <v>6320</v>
      </c>
    </row>
    <row r="3025" spans="1:13">
      <c r="A3025">
        <v>101123425</v>
      </c>
      <c r="B3025" t="s">
        <v>5765</v>
      </c>
      <c r="C3025" t="s">
        <v>5766</v>
      </c>
      <c r="D3025" t="s">
        <v>221</v>
      </c>
      <c r="E3025" t="s">
        <v>265</v>
      </c>
      <c r="F3025" s="33">
        <v>45958</v>
      </c>
      <c r="G3025" t="s">
        <v>10538</v>
      </c>
      <c r="H3025" t="s">
        <v>5768</v>
      </c>
      <c r="I3025" t="s">
        <v>5678</v>
      </c>
      <c r="J3025" t="s">
        <v>247</v>
      </c>
      <c r="M3025" t="s">
        <v>5769</v>
      </c>
    </row>
    <row r="3026" spans="1:13">
      <c r="A3026">
        <v>101123287</v>
      </c>
      <c r="B3026" t="s">
        <v>34</v>
      </c>
      <c r="C3026" t="s">
        <v>387</v>
      </c>
      <c r="D3026" t="s">
        <v>238</v>
      </c>
      <c r="E3026" t="s">
        <v>153</v>
      </c>
      <c r="F3026" s="33">
        <v>45958</v>
      </c>
      <c r="G3026" t="s">
        <v>10539</v>
      </c>
      <c r="H3026" t="s">
        <v>67</v>
      </c>
      <c r="I3026" t="s">
        <v>5678</v>
      </c>
      <c r="J3026" t="s">
        <v>136</v>
      </c>
      <c r="K3026" t="s">
        <v>5728</v>
      </c>
      <c r="L3026" t="s">
        <v>5729</v>
      </c>
      <c r="M3026" t="s">
        <v>6084</v>
      </c>
    </row>
    <row r="3027" spans="1:13">
      <c r="A3027">
        <v>101113538</v>
      </c>
      <c r="B3027" t="s">
        <v>292</v>
      </c>
      <c r="C3027" t="s">
        <v>5817</v>
      </c>
      <c r="D3027" t="s">
        <v>99</v>
      </c>
      <c r="E3027" t="s">
        <v>99</v>
      </c>
      <c r="F3027" s="33">
        <v>45958</v>
      </c>
      <c r="G3027" t="s">
        <v>10540</v>
      </c>
      <c r="H3027" t="s">
        <v>5705</v>
      </c>
      <c r="I3027" t="s">
        <v>326</v>
      </c>
      <c r="J3027" t="s">
        <v>46</v>
      </c>
      <c r="K3027" t="s">
        <v>5700</v>
      </c>
      <c r="L3027" t="s">
        <v>5701</v>
      </c>
      <c r="M3027" t="s">
        <v>5819</v>
      </c>
    </row>
    <row r="3028" spans="1:13">
      <c r="A3028">
        <v>101123416</v>
      </c>
      <c r="B3028" t="s">
        <v>5765</v>
      </c>
      <c r="C3028" t="s">
        <v>5766</v>
      </c>
      <c r="D3028" t="s">
        <v>221</v>
      </c>
      <c r="E3028" t="s">
        <v>265</v>
      </c>
      <c r="F3028" s="33">
        <v>45958</v>
      </c>
      <c r="G3028" t="s">
        <v>10541</v>
      </c>
      <c r="H3028" t="s">
        <v>5768</v>
      </c>
      <c r="I3028" t="s">
        <v>5678</v>
      </c>
      <c r="J3028" t="s">
        <v>247</v>
      </c>
      <c r="M3028" t="s">
        <v>5769</v>
      </c>
    </row>
    <row r="3029" spans="1:13">
      <c r="A3029">
        <v>101123892</v>
      </c>
      <c r="B3029" t="s">
        <v>34</v>
      </c>
      <c r="C3029" t="s">
        <v>5825</v>
      </c>
      <c r="D3029" t="s">
        <v>119</v>
      </c>
      <c r="E3029" t="s">
        <v>39</v>
      </c>
      <c r="F3029" s="33">
        <v>45958</v>
      </c>
      <c r="G3029" t="s">
        <v>10542</v>
      </c>
      <c r="H3029" t="s">
        <v>5805</v>
      </c>
      <c r="I3029" t="s">
        <v>5678</v>
      </c>
      <c r="J3029" t="s">
        <v>46</v>
      </c>
      <c r="K3029" t="s">
        <v>5738</v>
      </c>
      <c r="L3029" t="s">
        <v>5739</v>
      </c>
      <c r="M3029" t="s">
        <v>5827</v>
      </c>
    </row>
    <row r="3030" spans="1:13">
      <c r="A3030">
        <v>101118549</v>
      </c>
      <c r="B3030" t="s">
        <v>5899</v>
      </c>
      <c r="C3030" t="s">
        <v>5900</v>
      </c>
      <c r="D3030" t="s">
        <v>131</v>
      </c>
      <c r="E3030" t="s">
        <v>131</v>
      </c>
      <c r="F3030" s="33">
        <v>45958</v>
      </c>
      <c r="G3030" t="s">
        <v>10543</v>
      </c>
      <c r="H3030" t="s">
        <v>5705</v>
      </c>
      <c r="I3030" t="s">
        <v>326</v>
      </c>
      <c r="J3030" t="s">
        <v>136</v>
      </c>
      <c r="K3030" t="s">
        <v>5700</v>
      </c>
      <c r="L3030" t="s">
        <v>5733</v>
      </c>
      <c r="M3030" t="s">
        <v>5902</v>
      </c>
    </row>
    <row r="3031" spans="1:13">
      <c r="A3031">
        <v>101081570</v>
      </c>
      <c r="B3031" t="s">
        <v>73</v>
      </c>
      <c r="C3031" t="s">
        <v>10544</v>
      </c>
      <c r="D3031" t="s">
        <v>119</v>
      </c>
      <c r="E3031" t="s">
        <v>119</v>
      </c>
      <c r="F3031" s="33">
        <v>45958</v>
      </c>
      <c r="G3031" t="s">
        <v>10545</v>
      </c>
      <c r="H3031" t="s">
        <v>5737</v>
      </c>
      <c r="I3031" t="s">
        <v>326</v>
      </c>
      <c r="J3031" t="s">
        <v>46</v>
      </c>
      <c r="K3031" t="s">
        <v>5738</v>
      </c>
      <c r="L3031" t="s">
        <v>5729</v>
      </c>
      <c r="M3031" t="s">
        <v>10546</v>
      </c>
    </row>
    <row r="3032" spans="1:13">
      <c r="A3032">
        <v>101115846</v>
      </c>
      <c r="B3032" t="s">
        <v>6509</v>
      </c>
      <c r="C3032" t="s">
        <v>6717</v>
      </c>
      <c r="D3032" t="s">
        <v>104</v>
      </c>
      <c r="E3032" t="s">
        <v>104</v>
      </c>
      <c r="F3032" s="33">
        <v>45958</v>
      </c>
      <c r="G3032" t="s">
        <v>10547</v>
      </c>
      <c r="H3032" t="s">
        <v>5705</v>
      </c>
      <c r="I3032" t="s">
        <v>326</v>
      </c>
      <c r="J3032" t="s">
        <v>70</v>
      </c>
      <c r="K3032" t="s">
        <v>5700</v>
      </c>
      <c r="L3032" t="s">
        <v>5701</v>
      </c>
      <c r="M3032" t="s">
        <v>6719</v>
      </c>
    </row>
    <row r="3033" spans="1:13">
      <c r="A3033">
        <v>101115845</v>
      </c>
      <c r="B3033" t="s">
        <v>6509</v>
      </c>
      <c r="C3033" t="s">
        <v>6711</v>
      </c>
      <c r="D3033" t="s">
        <v>104</v>
      </c>
      <c r="E3033" t="s">
        <v>104</v>
      </c>
      <c r="F3033" s="33">
        <v>45958</v>
      </c>
      <c r="G3033" t="s">
        <v>10547</v>
      </c>
      <c r="H3033" t="s">
        <v>5705</v>
      </c>
      <c r="I3033" t="s">
        <v>326</v>
      </c>
      <c r="J3033" t="s">
        <v>70</v>
      </c>
      <c r="K3033" t="s">
        <v>5700</v>
      </c>
      <c r="L3033" t="s">
        <v>5701</v>
      </c>
      <c r="M3033" t="s">
        <v>6713</v>
      </c>
    </row>
    <row r="3034" spans="1:13">
      <c r="A3034">
        <v>101080466</v>
      </c>
      <c r="B3034" t="s">
        <v>34</v>
      </c>
      <c r="C3034" t="s">
        <v>9422</v>
      </c>
      <c r="D3034" t="s">
        <v>64</v>
      </c>
      <c r="E3034" t="s">
        <v>64</v>
      </c>
      <c r="F3034" s="33">
        <v>45958</v>
      </c>
      <c r="G3034" t="s">
        <v>10548</v>
      </c>
      <c r="H3034" t="s">
        <v>5737</v>
      </c>
      <c r="I3034" t="s">
        <v>326</v>
      </c>
      <c r="J3034" t="s">
        <v>70</v>
      </c>
      <c r="K3034" t="s">
        <v>5728</v>
      </c>
      <c r="L3034" t="s">
        <v>5729</v>
      </c>
      <c r="M3034" t="s">
        <v>9423</v>
      </c>
    </row>
    <row r="3035" spans="1:13">
      <c r="A3035">
        <v>101113613</v>
      </c>
      <c r="B3035" t="s">
        <v>292</v>
      </c>
      <c r="C3035" t="s">
        <v>293</v>
      </c>
      <c r="D3035" t="s">
        <v>99</v>
      </c>
      <c r="E3035" t="s">
        <v>99</v>
      </c>
      <c r="F3035" s="33">
        <v>45958</v>
      </c>
      <c r="G3035" t="s">
        <v>10540</v>
      </c>
      <c r="H3035" t="s">
        <v>5705</v>
      </c>
      <c r="I3035" t="s">
        <v>326</v>
      </c>
      <c r="J3035" t="s">
        <v>46</v>
      </c>
      <c r="K3035" t="s">
        <v>5700</v>
      </c>
      <c r="L3035" t="s">
        <v>5733</v>
      </c>
      <c r="M3035" t="s">
        <v>6086</v>
      </c>
    </row>
    <row r="3036" spans="1:13">
      <c r="A3036">
        <v>101123806</v>
      </c>
      <c r="B3036" t="s">
        <v>5899</v>
      </c>
      <c r="C3036" t="s">
        <v>5900</v>
      </c>
      <c r="D3036" t="s">
        <v>131</v>
      </c>
      <c r="E3036" t="s">
        <v>131</v>
      </c>
      <c r="F3036" s="33">
        <v>45958</v>
      </c>
      <c r="G3036" t="s">
        <v>10549</v>
      </c>
      <c r="H3036" t="s">
        <v>5705</v>
      </c>
      <c r="I3036" t="s">
        <v>5678</v>
      </c>
      <c r="J3036" t="s">
        <v>136</v>
      </c>
      <c r="K3036" t="s">
        <v>5700</v>
      </c>
      <c r="L3036" t="s">
        <v>5733</v>
      </c>
      <c r="M3036" t="s">
        <v>5902</v>
      </c>
    </row>
    <row r="3037" spans="1:13">
      <c r="A3037">
        <v>101081871</v>
      </c>
      <c r="B3037" t="s">
        <v>73</v>
      </c>
      <c r="C3037" t="s">
        <v>10263</v>
      </c>
      <c r="D3037" t="s">
        <v>119</v>
      </c>
      <c r="E3037" t="s">
        <v>119</v>
      </c>
      <c r="F3037" s="33">
        <v>45958</v>
      </c>
      <c r="G3037" t="s">
        <v>10545</v>
      </c>
      <c r="H3037" t="s">
        <v>5737</v>
      </c>
      <c r="I3037" t="s">
        <v>326</v>
      </c>
      <c r="J3037" t="s">
        <v>46</v>
      </c>
      <c r="K3037" t="s">
        <v>5728</v>
      </c>
      <c r="L3037" t="s">
        <v>5729</v>
      </c>
      <c r="M3037" t="s">
        <v>10265</v>
      </c>
    </row>
    <row r="3038" spans="1:13">
      <c r="A3038">
        <v>101123419</v>
      </c>
      <c r="B3038" t="s">
        <v>5765</v>
      </c>
      <c r="C3038" t="s">
        <v>5766</v>
      </c>
      <c r="D3038" t="s">
        <v>221</v>
      </c>
      <c r="E3038" t="s">
        <v>265</v>
      </c>
      <c r="F3038" s="33">
        <v>45958</v>
      </c>
      <c r="G3038" t="s">
        <v>10550</v>
      </c>
      <c r="H3038" t="s">
        <v>5768</v>
      </c>
      <c r="I3038" t="s">
        <v>5678</v>
      </c>
      <c r="J3038" t="s">
        <v>247</v>
      </c>
      <c r="M3038" t="s">
        <v>5769</v>
      </c>
    </row>
    <row r="3039" spans="1:13">
      <c r="A3039">
        <v>101123561</v>
      </c>
      <c r="B3039" t="s">
        <v>204</v>
      </c>
      <c r="C3039" t="s">
        <v>6011</v>
      </c>
      <c r="D3039" t="s">
        <v>219</v>
      </c>
      <c r="E3039" t="s">
        <v>219</v>
      </c>
      <c r="F3039" s="33">
        <v>45958</v>
      </c>
      <c r="G3039" t="s">
        <v>10551</v>
      </c>
      <c r="H3039" t="s">
        <v>5699</v>
      </c>
      <c r="I3039" t="s">
        <v>5678</v>
      </c>
      <c r="J3039" t="s">
        <v>241</v>
      </c>
      <c r="K3039" t="s">
        <v>5700</v>
      </c>
      <c r="L3039" t="s">
        <v>5701</v>
      </c>
      <c r="M3039" t="s">
        <v>6013</v>
      </c>
    </row>
    <row r="3040" spans="1:13">
      <c r="A3040">
        <v>101123757</v>
      </c>
      <c r="B3040" t="s">
        <v>177</v>
      </c>
      <c r="C3040" t="s">
        <v>6971</v>
      </c>
      <c r="D3040" t="s">
        <v>86</v>
      </c>
      <c r="E3040" t="s">
        <v>86</v>
      </c>
      <c r="F3040" s="33">
        <v>45958</v>
      </c>
      <c r="G3040" t="s">
        <v>10552</v>
      </c>
      <c r="H3040" t="s">
        <v>6532</v>
      </c>
      <c r="I3040" t="s">
        <v>5678</v>
      </c>
      <c r="J3040" t="s">
        <v>46</v>
      </c>
      <c r="K3040" t="s">
        <v>5778</v>
      </c>
      <c r="L3040" t="s">
        <v>182</v>
      </c>
      <c r="M3040" t="s">
        <v>6972</v>
      </c>
    </row>
    <row r="3041" spans="1:13">
      <c r="A3041">
        <v>101116404</v>
      </c>
      <c r="B3041" t="s">
        <v>204</v>
      </c>
      <c r="C3041" t="s">
        <v>6011</v>
      </c>
      <c r="D3041" t="s">
        <v>219</v>
      </c>
      <c r="E3041" t="s">
        <v>219</v>
      </c>
      <c r="F3041" s="33">
        <v>45958</v>
      </c>
      <c r="G3041" t="s">
        <v>10553</v>
      </c>
      <c r="H3041" t="s">
        <v>5705</v>
      </c>
      <c r="I3041" t="s">
        <v>326</v>
      </c>
      <c r="J3041" t="s">
        <v>241</v>
      </c>
      <c r="K3041" t="s">
        <v>5700</v>
      </c>
      <c r="L3041" t="s">
        <v>5701</v>
      </c>
      <c r="M3041" t="s">
        <v>6013</v>
      </c>
    </row>
    <row r="3042" spans="1:13">
      <c r="A3042">
        <v>101123050</v>
      </c>
      <c r="B3042" t="s">
        <v>34</v>
      </c>
      <c r="C3042" t="s">
        <v>9422</v>
      </c>
      <c r="D3042" t="s">
        <v>64</v>
      </c>
      <c r="E3042" t="s">
        <v>64</v>
      </c>
      <c r="F3042" s="33">
        <v>45958</v>
      </c>
      <c r="G3042" t="s">
        <v>10554</v>
      </c>
      <c r="H3042" t="s">
        <v>5727</v>
      </c>
      <c r="I3042" t="s">
        <v>5678</v>
      </c>
      <c r="J3042" t="s">
        <v>70</v>
      </c>
      <c r="K3042" t="s">
        <v>5728</v>
      </c>
      <c r="L3042" t="s">
        <v>5729</v>
      </c>
      <c r="M3042" t="s">
        <v>9423</v>
      </c>
    </row>
    <row r="3043" spans="1:13">
      <c r="A3043">
        <v>101081600</v>
      </c>
      <c r="B3043" t="s">
        <v>73</v>
      </c>
      <c r="C3043" t="s">
        <v>8981</v>
      </c>
      <c r="D3043" t="s">
        <v>119</v>
      </c>
      <c r="E3043" t="s">
        <v>119</v>
      </c>
      <c r="F3043" s="33">
        <v>45958</v>
      </c>
      <c r="G3043" t="s">
        <v>10545</v>
      </c>
      <c r="H3043" t="s">
        <v>5737</v>
      </c>
      <c r="I3043" t="s">
        <v>326</v>
      </c>
      <c r="J3043" t="s">
        <v>46</v>
      </c>
      <c r="K3043" t="s">
        <v>5738</v>
      </c>
      <c r="L3043" t="s">
        <v>5739</v>
      </c>
      <c r="M3043" t="s">
        <v>8983</v>
      </c>
    </row>
    <row r="3044" spans="1:13">
      <c r="A3044">
        <v>101123278</v>
      </c>
      <c r="B3044" t="s">
        <v>34</v>
      </c>
      <c r="C3044" t="s">
        <v>5990</v>
      </c>
      <c r="D3044" t="s">
        <v>226</v>
      </c>
      <c r="E3044" t="s">
        <v>226</v>
      </c>
      <c r="F3044" s="33">
        <v>45958</v>
      </c>
      <c r="G3044" t="s">
        <v>10555</v>
      </c>
      <c r="H3044" t="s">
        <v>5727</v>
      </c>
      <c r="I3044" t="s">
        <v>5678</v>
      </c>
      <c r="J3044" t="s">
        <v>136</v>
      </c>
      <c r="K3044" t="s">
        <v>5728</v>
      </c>
      <c r="L3044" t="s">
        <v>5729</v>
      </c>
      <c r="M3044" t="s">
        <v>5992</v>
      </c>
    </row>
    <row r="3045" spans="1:13">
      <c r="A3045">
        <v>101116436</v>
      </c>
      <c r="B3045" t="s">
        <v>204</v>
      </c>
      <c r="C3045" t="s">
        <v>6615</v>
      </c>
      <c r="D3045" t="s">
        <v>221</v>
      </c>
      <c r="E3045" t="s">
        <v>221</v>
      </c>
      <c r="F3045" s="33">
        <v>45958</v>
      </c>
      <c r="G3045" t="s">
        <v>10556</v>
      </c>
      <c r="H3045" t="s">
        <v>5705</v>
      </c>
      <c r="I3045" t="s">
        <v>326</v>
      </c>
      <c r="J3045" t="s">
        <v>247</v>
      </c>
      <c r="K3045" t="s">
        <v>5700</v>
      </c>
      <c r="L3045" t="s">
        <v>5701</v>
      </c>
      <c r="M3045" t="s">
        <v>6617</v>
      </c>
    </row>
    <row r="3046" spans="1:13">
      <c r="A3046">
        <v>101080620</v>
      </c>
      <c r="B3046" t="s">
        <v>34</v>
      </c>
      <c r="C3046" t="s">
        <v>7347</v>
      </c>
      <c r="D3046" t="s">
        <v>64</v>
      </c>
      <c r="E3046" t="s">
        <v>64</v>
      </c>
      <c r="F3046" s="33">
        <v>45958</v>
      </c>
      <c r="G3046" t="s">
        <v>10548</v>
      </c>
      <c r="H3046" t="s">
        <v>5737</v>
      </c>
      <c r="I3046" t="s">
        <v>326</v>
      </c>
      <c r="J3046" t="s">
        <v>70</v>
      </c>
      <c r="K3046" t="s">
        <v>5728</v>
      </c>
      <c r="L3046" t="s">
        <v>5729</v>
      </c>
      <c r="M3046" t="s">
        <v>7349</v>
      </c>
    </row>
    <row r="3047" spans="1:13">
      <c r="A3047">
        <v>101123922</v>
      </c>
      <c r="B3047" t="s">
        <v>5942</v>
      </c>
      <c r="C3047" t="s">
        <v>6593</v>
      </c>
      <c r="D3047" t="s">
        <v>86</v>
      </c>
      <c r="E3047" t="s">
        <v>86</v>
      </c>
      <c r="F3047" s="33">
        <v>45958</v>
      </c>
      <c r="G3047" t="s">
        <v>10557</v>
      </c>
      <c r="H3047" t="s">
        <v>5727</v>
      </c>
      <c r="I3047" t="s">
        <v>5678</v>
      </c>
      <c r="J3047" t="s">
        <v>46</v>
      </c>
      <c r="K3047" t="s">
        <v>5711</v>
      </c>
      <c r="L3047" t="s">
        <v>5711</v>
      </c>
      <c r="M3047" t="s">
        <v>6594</v>
      </c>
    </row>
    <row r="3048" spans="1:13">
      <c r="A3048">
        <v>101123786</v>
      </c>
      <c r="B3048" t="s">
        <v>5899</v>
      </c>
      <c r="C3048" t="s">
        <v>6185</v>
      </c>
      <c r="D3048" t="s">
        <v>131</v>
      </c>
      <c r="E3048" t="s">
        <v>131</v>
      </c>
      <c r="F3048" s="33">
        <v>45958</v>
      </c>
      <c r="G3048" t="s">
        <v>10558</v>
      </c>
      <c r="H3048" t="s">
        <v>5912</v>
      </c>
      <c r="I3048" t="s">
        <v>5678</v>
      </c>
      <c r="J3048" t="s">
        <v>136</v>
      </c>
      <c r="K3048" t="s">
        <v>5700</v>
      </c>
      <c r="L3048" t="s">
        <v>5733</v>
      </c>
      <c r="M3048" t="s">
        <v>6186</v>
      </c>
    </row>
    <row r="3049" spans="1:13">
      <c r="A3049">
        <v>101123891</v>
      </c>
      <c r="B3049" t="s">
        <v>34</v>
      </c>
      <c r="C3049" t="s">
        <v>9074</v>
      </c>
      <c r="D3049" t="s">
        <v>131</v>
      </c>
      <c r="E3049" t="s">
        <v>131</v>
      </c>
      <c r="F3049" s="33">
        <v>45958</v>
      </c>
      <c r="G3049" t="s">
        <v>10559</v>
      </c>
      <c r="H3049" t="s">
        <v>5727</v>
      </c>
      <c r="I3049" t="s">
        <v>5678</v>
      </c>
      <c r="J3049" t="s">
        <v>136</v>
      </c>
      <c r="K3049" t="s">
        <v>5728</v>
      </c>
      <c r="L3049" t="s">
        <v>5729</v>
      </c>
      <c r="M3049" t="s">
        <v>9076</v>
      </c>
    </row>
    <row r="3050" spans="1:13">
      <c r="A3050">
        <v>101122912</v>
      </c>
      <c r="B3050" t="s">
        <v>82</v>
      </c>
      <c r="C3050" t="s">
        <v>6679</v>
      </c>
      <c r="D3050" t="s">
        <v>219</v>
      </c>
      <c r="E3050" t="s">
        <v>219</v>
      </c>
      <c r="F3050" s="33">
        <v>45958</v>
      </c>
      <c r="G3050" t="s">
        <v>10560</v>
      </c>
      <c r="H3050" t="s">
        <v>5727</v>
      </c>
      <c r="I3050" t="s">
        <v>5678</v>
      </c>
      <c r="J3050" t="s">
        <v>241</v>
      </c>
      <c r="K3050" t="s">
        <v>5700</v>
      </c>
      <c r="L3050" t="s">
        <v>5701</v>
      </c>
      <c r="M3050" t="s">
        <v>6681</v>
      </c>
    </row>
    <row r="3051" spans="1:13">
      <c r="A3051">
        <v>101116862</v>
      </c>
      <c r="B3051" t="s">
        <v>5862</v>
      </c>
      <c r="C3051" t="s">
        <v>7114</v>
      </c>
      <c r="D3051" t="s">
        <v>265</v>
      </c>
      <c r="E3051" t="s">
        <v>265</v>
      </c>
      <c r="F3051" s="33">
        <v>45958</v>
      </c>
      <c r="G3051" t="s">
        <v>10501</v>
      </c>
      <c r="H3051" t="s">
        <v>5705</v>
      </c>
      <c r="I3051" t="s">
        <v>326</v>
      </c>
      <c r="J3051" t="s">
        <v>192</v>
      </c>
      <c r="K3051" t="s">
        <v>5778</v>
      </c>
      <c r="L3051" t="s">
        <v>6192</v>
      </c>
      <c r="M3051" t="s">
        <v>7116</v>
      </c>
    </row>
    <row r="3052" spans="1:13">
      <c r="A3052">
        <v>101081329</v>
      </c>
      <c r="B3052" t="s">
        <v>73</v>
      </c>
      <c r="C3052" t="s">
        <v>7543</v>
      </c>
      <c r="D3052" t="s">
        <v>104</v>
      </c>
      <c r="E3052" t="s">
        <v>104</v>
      </c>
      <c r="F3052" s="33">
        <v>45958</v>
      </c>
      <c r="G3052" t="s">
        <v>10512</v>
      </c>
      <c r="H3052" t="s">
        <v>5737</v>
      </c>
      <c r="I3052" t="s">
        <v>326</v>
      </c>
      <c r="J3052" t="s">
        <v>70</v>
      </c>
      <c r="K3052" t="s">
        <v>5738</v>
      </c>
      <c r="L3052" t="s">
        <v>5739</v>
      </c>
      <c r="M3052" t="s">
        <v>7545</v>
      </c>
    </row>
    <row r="3053" spans="1:13">
      <c r="A3053">
        <v>101083081</v>
      </c>
      <c r="B3053" t="s">
        <v>73</v>
      </c>
      <c r="C3053" t="s">
        <v>10561</v>
      </c>
      <c r="D3053" t="s">
        <v>39</v>
      </c>
      <c r="E3053" t="s">
        <v>119</v>
      </c>
      <c r="F3053" s="33">
        <v>45958</v>
      </c>
      <c r="G3053" t="s">
        <v>10494</v>
      </c>
      <c r="H3053" t="s">
        <v>5737</v>
      </c>
      <c r="I3053" t="s">
        <v>326</v>
      </c>
      <c r="J3053" t="s">
        <v>46</v>
      </c>
      <c r="K3053" t="s">
        <v>5738</v>
      </c>
      <c r="L3053" t="s">
        <v>5739</v>
      </c>
      <c r="M3053" t="s">
        <v>10562</v>
      </c>
    </row>
    <row r="3054" spans="1:13">
      <c r="A3054">
        <v>101123939</v>
      </c>
      <c r="B3054" t="s">
        <v>73</v>
      </c>
      <c r="C3054" t="s">
        <v>10563</v>
      </c>
      <c r="D3054" t="s">
        <v>262</v>
      </c>
      <c r="E3054" t="s">
        <v>262</v>
      </c>
      <c r="F3054" s="33">
        <v>45958</v>
      </c>
      <c r="G3054" t="s">
        <v>10564</v>
      </c>
      <c r="H3054" t="s">
        <v>67</v>
      </c>
      <c r="I3054" t="s">
        <v>5678</v>
      </c>
      <c r="J3054" t="s">
        <v>192</v>
      </c>
      <c r="K3054" t="s">
        <v>5748</v>
      </c>
      <c r="L3054" t="s">
        <v>5749</v>
      </c>
      <c r="M3054" t="s">
        <v>10565</v>
      </c>
    </row>
    <row r="3055" spans="1:13">
      <c r="A3055">
        <v>101124026</v>
      </c>
      <c r="B3055" t="s">
        <v>127</v>
      </c>
      <c r="C3055" t="s">
        <v>9647</v>
      </c>
      <c r="D3055" t="s">
        <v>153</v>
      </c>
      <c r="E3055" t="s">
        <v>153</v>
      </c>
      <c r="F3055" s="33">
        <v>45958</v>
      </c>
      <c r="G3055" t="s">
        <v>10566</v>
      </c>
      <c r="H3055" t="s">
        <v>5722</v>
      </c>
      <c r="I3055" t="s">
        <v>5678</v>
      </c>
      <c r="J3055" t="s">
        <v>70</v>
      </c>
      <c r="K3055" t="s">
        <v>5748</v>
      </c>
      <c r="L3055" t="s">
        <v>5773</v>
      </c>
      <c r="M3055" t="s">
        <v>9649</v>
      </c>
    </row>
    <row r="3056" spans="1:13">
      <c r="A3056">
        <v>101116430</v>
      </c>
      <c r="B3056" t="s">
        <v>204</v>
      </c>
      <c r="C3056" t="s">
        <v>10567</v>
      </c>
      <c r="D3056" t="s">
        <v>193</v>
      </c>
      <c r="E3056" t="s">
        <v>193</v>
      </c>
      <c r="F3056" s="33">
        <v>45958</v>
      </c>
      <c r="G3056" t="s">
        <v>10494</v>
      </c>
      <c r="H3056" t="s">
        <v>5705</v>
      </c>
      <c r="I3056" t="s">
        <v>326</v>
      </c>
      <c r="J3056" t="s">
        <v>192</v>
      </c>
      <c r="K3056" t="s">
        <v>5700</v>
      </c>
      <c r="L3056" t="s">
        <v>5701</v>
      </c>
      <c r="M3056" t="s">
        <v>10568</v>
      </c>
    </row>
    <row r="3057" spans="1:13">
      <c r="A3057">
        <v>101081695</v>
      </c>
      <c r="B3057" t="s">
        <v>73</v>
      </c>
      <c r="C3057" t="s">
        <v>6029</v>
      </c>
      <c r="D3057" t="s">
        <v>104</v>
      </c>
      <c r="E3057" t="s">
        <v>104</v>
      </c>
      <c r="F3057" s="33">
        <v>45958</v>
      </c>
      <c r="G3057" t="s">
        <v>10512</v>
      </c>
      <c r="H3057" t="s">
        <v>5737</v>
      </c>
      <c r="I3057" t="s">
        <v>326</v>
      </c>
      <c r="J3057" t="s">
        <v>70</v>
      </c>
      <c r="K3057" t="s">
        <v>5728</v>
      </c>
      <c r="L3057" t="s">
        <v>5729</v>
      </c>
      <c r="M3057" t="s">
        <v>6032</v>
      </c>
    </row>
    <row r="3058" spans="1:13">
      <c r="A3058">
        <v>101112941</v>
      </c>
      <c r="B3058" t="s">
        <v>34</v>
      </c>
      <c r="C3058" t="s">
        <v>5873</v>
      </c>
      <c r="D3058" t="s">
        <v>99</v>
      </c>
      <c r="E3058" t="s">
        <v>99</v>
      </c>
      <c r="F3058" s="33">
        <v>45958</v>
      </c>
      <c r="G3058" t="s">
        <v>10510</v>
      </c>
      <c r="H3058" t="s">
        <v>5737</v>
      </c>
      <c r="I3058" t="s">
        <v>326</v>
      </c>
      <c r="J3058" t="s">
        <v>46</v>
      </c>
      <c r="K3058" t="s">
        <v>5728</v>
      </c>
      <c r="L3058" t="s">
        <v>5729</v>
      </c>
      <c r="M3058" t="s">
        <v>5875</v>
      </c>
    </row>
    <row r="3059" spans="1:13">
      <c r="A3059">
        <v>101084791</v>
      </c>
      <c r="B3059" t="s">
        <v>5745</v>
      </c>
      <c r="C3059" t="s">
        <v>10569</v>
      </c>
      <c r="D3059" t="s">
        <v>221</v>
      </c>
      <c r="E3059" t="s">
        <v>221</v>
      </c>
      <c r="F3059" s="33">
        <v>45958</v>
      </c>
      <c r="G3059" t="s">
        <v>10570</v>
      </c>
      <c r="H3059" t="s">
        <v>5737</v>
      </c>
      <c r="I3059" t="s">
        <v>326</v>
      </c>
      <c r="J3059" t="s">
        <v>247</v>
      </c>
      <c r="K3059" t="s">
        <v>5748</v>
      </c>
      <c r="L3059" t="s">
        <v>5773</v>
      </c>
      <c r="M3059" t="s">
        <v>10571</v>
      </c>
    </row>
    <row r="3060" spans="1:13">
      <c r="A3060">
        <v>101123922</v>
      </c>
      <c r="B3060" t="s">
        <v>5942</v>
      </c>
      <c r="C3060" t="s">
        <v>6593</v>
      </c>
      <c r="D3060" t="s">
        <v>86</v>
      </c>
      <c r="E3060" t="s">
        <v>86</v>
      </c>
      <c r="F3060" s="33">
        <v>45958</v>
      </c>
      <c r="G3060" t="s">
        <v>10572</v>
      </c>
      <c r="H3060" t="s">
        <v>5727</v>
      </c>
      <c r="I3060" t="s">
        <v>5678</v>
      </c>
      <c r="J3060" t="s">
        <v>46</v>
      </c>
      <c r="K3060" t="s">
        <v>5711</v>
      </c>
      <c r="L3060" t="s">
        <v>5711</v>
      </c>
      <c r="M3060" t="s">
        <v>6594</v>
      </c>
    </row>
    <row r="3061" spans="1:13">
      <c r="A3061">
        <v>101084781</v>
      </c>
      <c r="B3061" t="s">
        <v>5745</v>
      </c>
      <c r="C3061" t="s">
        <v>10387</v>
      </c>
      <c r="D3061" t="s">
        <v>262</v>
      </c>
      <c r="E3061" t="s">
        <v>262</v>
      </c>
      <c r="F3061" s="33">
        <v>45958</v>
      </c>
      <c r="G3061" t="s">
        <v>10573</v>
      </c>
      <c r="H3061" t="s">
        <v>5737</v>
      </c>
      <c r="I3061" t="s">
        <v>326</v>
      </c>
      <c r="J3061" t="s">
        <v>192</v>
      </c>
      <c r="K3061" t="s">
        <v>5748</v>
      </c>
      <c r="L3061" t="s">
        <v>5749</v>
      </c>
      <c r="M3061" t="s">
        <v>10389</v>
      </c>
    </row>
    <row r="3062" spans="1:13">
      <c r="A3062">
        <v>101121718</v>
      </c>
      <c r="B3062" t="s">
        <v>34</v>
      </c>
      <c r="C3062" t="s">
        <v>7620</v>
      </c>
      <c r="D3062" t="s">
        <v>238</v>
      </c>
      <c r="E3062" t="s">
        <v>215</v>
      </c>
      <c r="F3062" s="33">
        <v>45958</v>
      </c>
      <c r="G3062" t="s">
        <v>10574</v>
      </c>
      <c r="H3062" t="s">
        <v>6404</v>
      </c>
      <c r="I3062" t="s">
        <v>5678</v>
      </c>
      <c r="J3062" t="s">
        <v>136</v>
      </c>
      <c r="K3062" t="s">
        <v>5728</v>
      </c>
      <c r="L3062" t="s">
        <v>5729</v>
      </c>
      <c r="M3062" t="s">
        <v>7622</v>
      </c>
    </row>
    <row r="3063" spans="1:13">
      <c r="A3063">
        <v>101123938</v>
      </c>
      <c r="B3063" t="s">
        <v>5745</v>
      </c>
      <c r="C3063" t="s">
        <v>6751</v>
      </c>
      <c r="D3063" t="s">
        <v>221</v>
      </c>
      <c r="E3063" t="s">
        <v>221</v>
      </c>
      <c r="F3063" s="33">
        <v>45958</v>
      </c>
      <c r="G3063" t="s">
        <v>10575</v>
      </c>
      <c r="H3063" t="s">
        <v>6076</v>
      </c>
      <c r="I3063" t="s">
        <v>5678</v>
      </c>
      <c r="J3063" t="s">
        <v>247</v>
      </c>
      <c r="K3063" t="s">
        <v>5748</v>
      </c>
      <c r="L3063" t="s">
        <v>5749</v>
      </c>
      <c r="M3063" t="s">
        <v>6753</v>
      </c>
    </row>
    <row r="3064" spans="1:13">
      <c r="A3064">
        <v>101123803</v>
      </c>
      <c r="B3064" t="s">
        <v>109</v>
      </c>
      <c r="C3064" t="s">
        <v>9737</v>
      </c>
      <c r="D3064" t="s">
        <v>265</v>
      </c>
      <c r="E3064" t="s">
        <v>265</v>
      </c>
      <c r="F3064" s="33">
        <v>45958</v>
      </c>
      <c r="G3064" t="s">
        <v>10576</v>
      </c>
      <c r="H3064" t="s">
        <v>5727</v>
      </c>
      <c r="I3064" t="s">
        <v>5678</v>
      </c>
      <c r="J3064" t="s">
        <v>192</v>
      </c>
      <c r="K3064" t="s">
        <v>5748</v>
      </c>
      <c r="L3064" t="s">
        <v>6045</v>
      </c>
      <c r="M3064" t="s">
        <v>9738</v>
      </c>
    </row>
    <row r="3065" spans="1:13">
      <c r="A3065">
        <v>101116432</v>
      </c>
      <c r="B3065" t="s">
        <v>204</v>
      </c>
      <c r="C3065" t="s">
        <v>10577</v>
      </c>
      <c r="D3065" t="s">
        <v>219</v>
      </c>
      <c r="E3065" t="s">
        <v>219</v>
      </c>
      <c r="F3065" s="33">
        <v>45958</v>
      </c>
      <c r="G3065" t="s">
        <v>10578</v>
      </c>
      <c r="H3065" t="s">
        <v>5705</v>
      </c>
      <c r="I3065" t="s">
        <v>326</v>
      </c>
      <c r="J3065" t="s">
        <v>241</v>
      </c>
      <c r="K3065" t="s">
        <v>5700</v>
      </c>
      <c r="L3065" t="s">
        <v>5723</v>
      </c>
      <c r="M3065" t="s">
        <v>10579</v>
      </c>
    </row>
    <row r="3066" spans="1:13">
      <c r="A3066">
        <v>101124020</v>
      </c>
      <c r="B3066" t="s">
        <v>5791</v>
      </c>
      <c r="C3066" t="s">
        <v>5792</v>
      </c>
      <c r="D3066" t="s">
        <v>265</v>
      </c>
      <c r="E3066" t="s">
        <v>265</v>
      </c>
      <c r="F3066" s="33">
        <v>45958</v>
      </c>
      <c r="G3066" t="s">
        <v>10580</v>
      </c>
      <c r="H3066" t="s">
        <v>5699</v>
      </c>
      <c r="I3066" t="s">
        <v>5678</v>
      </c>
      <c r="J3066" t="s">
        <v>192</v>
      </c>
      <c r="K3066" t="s">
        <v>5700</v>
      </c>
      <c r="L3066" t="s">
        <v>5701</v>
      </c>
      <c r="M3066" t="s">
        <v>5795</v>
      </c>
    </row>
    <row r="3067" spans="1:13">
      <c r="A3067">
        <v>101116676</v>
      </c>
      <c r="B3067" t="s">
        <v>177</v>
      </c>
      <c r="C3067" t="s">
        <v>10581</v>
      </c>
      <c r="D3067" t="s">
        <v>193</v>
      </c>
      <c r="E3067" t="s">
        <v>193</v>
      </c>
      <c r="F3067" s="33">
        <v>45958</v>
      </c>
      <c r="G3067" t="s">
        <v>10494</v>
      </c>
      <c r="H3067" t="s">
        <v>5705</v>
      </c>
      <c r="I3067" t="s">
        <v>326</v>
      </c>
      <c r="J3067" t="s">
        <v>192</v>
      </c>
      <c r="K3067" t="s">
        <v>5778</v>
      </c>
      <c r="L3067" t="s">
        <v>182</v>
      </c>
      <c r="M3067" t="s">
        <v>10582</v>
      </c>
    </row>
    <row r="3068" spans="1:13">
      <c r="A3068">
        <v>101118556</v>
      </c>
      <c r="B3068" t="s">
        <v>5899</v>
      </c>
      <c r="C3068" t="s">
        <v>6185</v>
      </c>
      <c r="D3068" t="s">
        <v>131</v>
      </c>
      <c r="E3068" t="s">
        <v>131</v>
      </c>
      <c r="F3068" s="33">
        <v>45958</v>
      </c>
      <c r="G3068" t="s">
        <v>10543</v>
      </c>
      <c r="H3068" t="s">
        <v>5705</v>
      </c>
      <c r="I3068" t="s">
        <v>326</v>
      </c>
      <c r="J3068" t="s">
        <v>136</v>
      </c>
      <c r="K3068" t="s">
        <v>5700</v>
      </c>
      <c r="L3068" t="s">
        <v>5733</v>
      </c>
      <c r="M3068" t="s">
        <v>6186</v>
      </c>
    </row>
    <row r="3069" spans="1:13">
      <c r="A3069">
        <v>101123406</v>
      </c>
      <c r="B3069" t="s">
        <v>34</v>
      </c>
      <c r="C3069" t="s">
        <v>7888</v>
      </c>
      <c r="D3069" t="s">
        <v>131</v>
      </c>
      <c r="E3069" t="s">
        <v>131</v>
      </c>
      <c r="F3069" s="33">
        <v>45957</v>
      </c>
      <c r="G3069" t="s">
        <v>10583</v>
      </c>
      <c r="H3069" t="s">
        <v>67</v>
      </c>
      <c r="I3069" t="s">
        <v>5678</v>
      </c>
      <c r="J3069" t="s">
        <v>136</v>
      </c>
      <c r="K3069" t="s">
        <v>5738</v>
      </c>
      <c r="L3069" t="s">
        <v>5739</v>
      </c>
      <c r="M3069" t="s">
        <v>7889</v>
      </c>
    </row>
    <row r="3070" spans="1:13">
      <c r="A3070">
        <v>101123714</v>
      </c>
      <c r="B3070" t="s">
        <v>292</v>
      </c>
      <c r="C3070" t="s">
        <v>6557</v>
      </c>
      <c r="D3070" t="s">
        <v>86</v>
      </c>
      <c r="E3070" t="s">
        <v>86</v>
      </c>
      <c r="F3070" s="33">
        <v>45957</v>
      </c>
      <c r="G3070" t="s">
        <v>10584</v>
      </c>
      <c r="H3070" t="s">
        <v>6918</v>
      </c>
      <c r="I3070" t="s">
        <v>5678</v>
      </c>
      <c r="J3070" t="s">
        <v>46</v>
      </c>
      <c r="K3070" t="s">
        <v>5700</v>
      </c>
      <c r="L3070" t="s">
        <v>5723</v>
      </c>
      <c r="M3070" t="s">
        <v>6559</v>
      </c>
    </row>
    <row r="3071" spans="1:13">
      <c r="A3071">
        <v>101122154</v>
      </c>
      <c r="B3071" t="s">
        <v>10585</v>
      </c>
      <c r="C3071" t="s">
        <v>10586</v>
      </c>
      <c r="D3071" t="s">
        <v>265</v>
      </c>
      <c r="E3071" t="s">
        <v>265</v>
      </c>
      <c r="F3071" s="33">
        <v>45957</v>
      </c>
      <c r="G3071" t="s">
        <v>10578</v>
      </c>
      <c r="H3071" t="s">
        <v>5705</v>
      </c>
      <c r="I3071" t="s">
        <v>326</v>
      </c>
      <c r="J3071" t="s">
        <v>192</v>
      </c>
      <c r="K3071" t="s">
        <v>5778</v>
      </c>
      <c r="L3071" t="s">
        <v>5981</v>
      </c>
      <c r="M3071" t="s">
        <v>10587</v>
      </c>
    </row>
    <row r="3072" spans="1:13">
      <c r="A3072">
        <v>101121104</v>
      </c>
      <c r="B3072" t="s">
        <v>34</v>
      </c>
      <c r="C3072" t="s">
        <v>6372</v>
      </c>
      <c r="D3072" t="s">
        <v>99</v>
      </c>
      <c r="E3072" t="s">
        <v>104</v>
      </c>
      <c r="F3072" s="33">
        <v>45957</v>
      </c>
      <c r="G3072" t="s">
        <v>10588</v>
      </c>
      <c r="H3072" t="s">
        <v>173</v>
      </c>
      <c r="I3072" t="s">
        <v>5678</v>
      </c>
      <c r="J3072" t="s">
        <v>46</v>
      </c>
      <c r="K3072" t="s">
        <v>5738</v>
      </c>
      <c r="L3072" t="s">
        <v>5739</v>
      </c>
      <c r="M3072" t="s">
        <v>6374</v>
      </c>
    </row>
    <row r="3073" spans="1:13">
      <c r="A3073">
        <v>101121985</v>
      </c>
      <c r="B3073" t="s">
        <v>5796</v>
      </c>
      <c r="C3073" t="s">
        <v>6839</v>
      </c>
      <c r="D3073" t="s">
        <v>161</v>
      </c>
      <c r="E3073" t="s">
        <v>161</v>
      </c>
      <c r="F3073" s="33">
        <v>45957</v>
      </c>
      <c r="G3073" t="s">
        <v>10589</v>
      </c>
      <c r="H3073" t="s">
        <v>5705</v>
      </c>
      <c r="I3073" t="s">
        <v>326</v>
      </c>
      <c r="J3073" t="s">
        <v>166</v>
      </c>
      <c r="K3073" t="s">
        <v>5700</v>
      </c>
      <c r="L3073" t="s">
        <v>5701</v>
      </c>
      <c r="M3073" t="s">
        <v>6841</v>
      </c>
    </row>
    <row r="3074" spans="1:13">
      <c r="A3074">
        <v>101123431</v>
      </c>
      <c r="B3074" t="s">
        <v>5745</v>
      </c>
      <c r="C3074" t="s">
        <v>7424</v>
      </c>
      <c r="D3074" t="s">
        <v>221</v>
      </c>
      <c r="E3074" t="s">
        <v>221</v>
      </c>
      <c r="F3074" s="33">
        <v>45957</v>
      </c>
      <c r="G3074" t="s">
        <v>10590</v>
      </c>
      <c r="H3074" t="s">
        <v>67</v>
      </c>
      <c r="I3074" t="s">
        <v>5678</v>
      </c>
      <c r="J3074" t="s">
        <v>247</v>
      </c>
      <c r="K3074" t="s">
        <v>5836</v>
      </c>
      <c r="L3074" t="s">
        <v>6126</v>
      </c>
      <c r="M3074" t="s">
        <v>7425</v>
      </c>
    </row>
    <row r="3075" spans="1:13">
      <c r="A3075">
        <v>101123422</v>
      </c>
      <c r="B3075" t="s">
        <v>10591</v>
      </c>
      <c r="C3075" t="s">
        <v>10592</v>
      </c>
      <c r="D3075" t="s">
        <v>262</v>
      </c>
      <c r="E3075" t="s">
        <v>262</v>
      </c>
      <c r="F3075" s="33">
        <v>45957</v>
      </c>
      <c r="G3075" t="s">
        <v>10593</v>
      </c>
      <c r="H3075" t="s">
        <v>8383</v>
      </c>
      <c r="I3075" t="s">
        <v>353</v>
      </c>
      <c r="J3075" t="s">
        <v>192</v>
      </c>
      <c r="K3075" t="s">
        <v>5836</v>
      </c>
      <c r="L3075" t="s">
        <v>5837</v>
      </c>
      <c r="M3075" t="s">
        <v>10594</v>
      </c>
    </row>
    <row r="3076" spans="1:13">
      <c r="A3076">
        <v>101116354</v>
      </c>
      <c r="B3076" t="s">
        <v>204</v>
      </c>
      <c r="C3076" t="s">
        <v>8543</v>
      </c>
      <c r="D3076" t="s">
        <v>219</v>
      </c>
      <c r="E3076" t="s">
        <v>219</v>
      </c>
      <c r="F3076" s="33">
        <v>45957</v>
      </c>
      <c r="G3076" t="s">
        <v>10578</v>
      </c>
      <c r="H3076" t="s">
        <v>5705</v>
      </c>
      <c r="I3076" t="s">
        <v>326</v>
      </c>
      <c r="J3076" t="s">
        <v>241</v>
      </c>
      <c r="K3076" t="s">
        <v>5700</v>
      </c>
      <c r="L3076" t="s">
        <v>5701</v>
      </c>
      <c r="M3076" t="s">
        <v>8545</v>
      </c>
    </row>
    <row r="3077" spans="1:13">
      <c r="A3077">
        <v>101123311</v>
      </c>
      <c r="B3077" t="s">
        <v>5745</v>
      </c>
      <c r="C3077" t="s">
        <v>6074</v>
      </c>
      <c r="D3077" t="s">
        <v>193</v>
      </c>
      <c r="E3077" t="s">
        <v>193</v>
      </c>
      <c r="F3077" s="33">
        <v>45957</v>
      </c>
      <c r="G3077" t="s">
        <v>10595</v>
      </c>
      <c r="H3077" t="s">
        <v>5727</v>
      </c>
      <c r="I3077" t="s">
        <v>5678</v>
      </c>
      <c r="J3077" t="s">
        <v>192</v>
      </c>
      <c r="K3077" t="s">
        <v>5748</v>
      </c>
      <c r="L3077" t="s">
        <v>5749</v>
      </c>
      <c r="M3077" t="s">
        <v>6077</v>
      </c>
    </row>
    <row r="3078" spans="1:13">
      <c r="A3078">
        <v>101123351</v>
      </c>
      <c r="B3078" t="s">
        <v>73</v>
      </c>
      <c r="C3078" t="s">
        <v>7953</v>
      </c>
      <c r="D3078" t="s">
        <v>153</v>
      </c>
      <c r="E3078" t="s">
        <v>153</v>
      </c>
      <c r="F3078" s="33">
        <v>45957</v>
      </c>
      <c r="G3078" t="s">
        <v>10596</v>
      </c>
      <c r="H3078" t="s">
        <v>67</v>
      </c>
      <c r="I3078" t="s">
        <v>5678</v>
      </c>
      <c r="J3078" t="s">
        <v>70</v>
      </c>
      <c r="K3078" t="s">
        <v>5738</v>
      </c>
      <c r="L3078" t="s">
        <v>5739</v>
      </c>
      <c r="M3078" t="s">
        <v>7955</v>
      </c>
    </row>
    <row r="3079" spans="1:13">
      <c r="A3079">
        <v>101123282</v>
      </c>
      <c r="B3079" t="s">
        <v>34</v>
      </c>
      <c r="C3079" t="s">
        <v>6406</v>
      </c>
      <c r="D3079" t="s">
        <v>153</v>
      </c>
      <c r="E3079" t="s">
        <v>104</v>
      </c>
      <c r="F3079" s="33">
        <v>45957</v>
      </c>
      <c r="G3079" t="s">
        <v>10597</v>
      </c>
      <c r="H3079" t="s">
        <v>5727</v>
      </c>
      <c r="I3079" t="s">
        <v>5678</v>
      </c>
      <c r="J3079" t="s">
        <v>70</v>
      </c>
      <c r="K3079" t="s">
        <v>5728</v>
      </c>
      <c r="L3079" t="s">
        <v>5729</v>
      </c>
      <c r="M3079" t="s">
        <v>6408</v>
      </c>
    </row>
    <row r="3080" spans="1:13">
      <c r="A3080">
        <v>101112937</v>
      </c>
      <c r="B3080" t="s">
        <v>34</v>
      </c>
      <c r="C3080" t="s">
        <v>7888</v>
      </c>
      <c r="D3080" t="s">
        <v>131</v>
      </c>
      <c r="E3080" t="s">
        <v>131</v>
      </c>
      <c r="F3080" s="33">
        <v>45957</v>
      </c>
      <c r="G3080" t="s">
        <v>10543</v>
      </c>
      <c r="H3080" t="s">
        <v>5737</v>
      </c>
      <c r="I3080" t="s">
        <v>326</v>
      </c>
      <c r="J3080" t="s">
        <v>136</v>
      </c>
      <c r="K3080" t="s">
        <v>5738</v>
      </c>
      <c r="L3080" t="s">
        <v>5739</v>
      </c>
      <c r="M3080" t="s">
        <v>7889</v>
      </c>
    </row>
    <row r="3081" spans="1:13">
      <c r="A3081">
        <v>101121984</v>
      </c>
      <c r="B3081" t="s">
        <v>5796</v>
      </c>
      <c r="C3081" t="s">
        <v>5797</v>
      </c>
      <c r="D3081" t="s">
        <v>161</v>
      </c>
      <c r="E3081" t="s">
        <v>161</v>
      </c>
      <c r="F3081" s="33">
        <v>45957</v>
      </c>
      <c r="G3081" t="s">
        <v>10598</v>
      </c>
      <c r="H3081" t="s">
        <v>5705</v>
      </c>
      <c r="I3081" t="s">
        <v>326</v>
      </c>
      <c r="J3081" t="s">
        <v>166</v>
      </c>
      <c r="K3081" t="s">
        <v>5800</v>
      </c>
      <c r="L3081" t="s">
        <v>5801</v>
      </c>
      <c r="M3081" t="s">
        <v>5802</v>
      </c>
    </row>
    <row r="3082" spans="1:13">
      <c r="A3082">
        <v>101123803</v>
      </c>
      <c r="B3082" t="s">
        <v>109</v>
      </c>
      <c r="C3082" t="s">
        <v>9737</v>
      </c>
      <c r="D3082" t="s">
        <v>265</v>
      </c>
      <c r="E3082" t="s">
        <v>265</v>
      </c>
      <c r="F3082" s="33">
        <v>45957</v>
      </c>
      <c r="G3082" t="s">
        <v>10599</v>
      </c>
      <c r="H3082" t="s">
        <v>5727</v>
      </c>
      <c r="I3082" t="s">
        <v>5678</v>
      </c>
      <c r="J3082" t="s">
        <v>192</v>
      </c>
      <c r="K3082" t="s">
        <v>5748</v>
      </c>
      <c r="L3082" t="s">
        <v>6045</v>
      </c>
      <c r="M3082" t="s">
        <v>9738</v>
      </c>
    </row>
    <row r="3083" spans="1:13">
      <c r="A3083">
        <v>101121232</v>
      </c>
      <c r="B3083" t="s">
        <v>34</v>
      </c>
      <c r="C3083" t="s">
        <v>7752</v>
      </c>
      <c r="D3083" t="s">
        <v>64</v>
      </c>
      <c r="E3083" t="s">
        <v>64</v>
      </c>
      <c r="F3083" s="33">
        <v>45957</v>
      </c>
      <c r="G3083" t="s">
        <v>10600</v>
      </c>
      <c r="H3083" t="s">
        <v>5768</v>
      </c>
      <c r="I3083" t="s">
        <v>353</v>
      </c>
      <c r="J3083" t="s">
        <v>70</v>
      </c>
      <c r="K3083" t="s">
        <v>5728</v>
      </c>
      <c r="L3083" t="s">
        <v>5729</v>
      </c>
      <c r="M3083" t="s">
        <v>7753</v>
      </c>
    </row>
    <row r="3084" spans="1:13">
      <c r="A3084">
        <v>101123118</v>
      </c>
      <c r="B3084" t="s">
        <v>6270</v>
      </c>
      <c r="C3084" t="s">
        <v>8044</v>
      </c>
      <c r="D3084" t="s">
        <v>86</v>
      </c>
      <c r="E3084" t="s">
        <v>86</v>
      </c>
      <c r="F3084" s="33">
        <v>45955</v>
      </c>
      <c r="G3084" t="s">
        <v>10601</v>
      </c>
      <c r="H3084" t="s">
        <v>6532</v>
      </c>
      <c r="I3084" t="s">
        <v>5678</v>
      </c>
      <c r="J3084" t="s">
        <v>46</v>
      </c>
      <c r="K3084" t="s">
        <v>5700</v>
      </c>
      <c r="L3084" t="s">
        <v>5701</v>
      </c>
      <c r="M3084" t="s">
        <v>8046</v>
      </c>
    </row>
    <row r="3085" spans="1:13">
      <c r="A3085">
        <v>101116347</v>
      </c>
      <c r="B3085" t="s">
        <v>204</v>
      </c>
      <c r="C3085" t="s">
        <v>6881</v>
      </c>
      <c r="D3085" t="s">
        <v>220</v>
      </c>
      <c r="E3085" t="s">
        <v>220</v>
      </c>
      <c r="F3085" s="33">
        <v>45955</v>
      </c>
      <c r="G3085" t="s">
        <v>10602</v>
      </c>
      <c r="H3085" t="s">
        <v>5705</v>
      </c>
      <c r="I3085" t="s">
        <v>326</v>
      </c>
      <c r="J3085" t="s">
        <v>166</v>
      </c>
      <c r="K3085" t="s">
        <v>5711</v>
      </c>
      <c r="L3085" t="s">
        <v>5711</v>
      </c>
      <c r="M3085" t="s">
        <v>6883</v>
      </c>
    </row>
    <row r="3086" spans="1:13">
      <c r="A3086">
        <v>101112878</v>
      </c>
      <c r="B3086" t="s">
        <v>34</v>
      </c>
      <c r="C3086" t="s">
        <v>7224</v>
      </c>
      <c r="D3086" t="s">
        <v>99</v>
      </c>
      <c r="E3086" t="s">
        <v>99</v>
      </c>
      <c r="F3086" s="33">
        <v>45955</v>
      </c>
      <c r="G3086" t="s">
        <v>10603</v>
      </c>
      <c r="H3086" t="s">
        <v>5737</v>
      </c>
      <c r="I3086" t="s">
        <v>326</v>
      </c>
      <c r="J3086" t="s">
        <v>46</v>
      </c>
      <c r="K3086" t="s">
        <v>5728</v>
      </c>
      <c r="L3086" t="s">
        <v>5729</v>
      </c>
      <c r="M3086" t="s">
        <v>7226</v>
      </c>
    </row>
    <row r="3087" spans="1:13">
      <c r="A3087">
        <v>101080701</v>
      </c>
      <c r="B3087" t="s">
        <v>34</v>
      </c>
      <c r="C3087" t="s">
        <v>6832</v>
      </c>
      <c r="D3087" t="s">
        <v>226</v>
      </c>
      <c r="E3087" t="s">
        <v>226</v>
      </c>
      <c r="F3087" s="33">
        <v>45955</v>
      </c>
      <c r="G3087" t="s">
        <v>10604</v>
      </c>
      <c r="H3087" t="s">
        <v>5737</v>
      </c>
      <c r="I3087" t="s">
        <v>326</v>
      </c>
      <c r="J3087" t="s">
        <v>136</v>
      </c>
      <c r="K3087" t="s">
        <v>5728</v>
      </c>
      <c r="L3087" t="s">
        <v>5729</v>
      </c>
      <c r="M3087" t="s">
        <v>6834</v>
      </c>
    </row>
    <row r="3088" spans="1:13">
      <c r="A3088">
        <v>101123127</v>
      </c>
      <c r="B3088" t="s">
        <v>73</v>
      </c>
      <c r="C3088" t="s">
        <v>6068</v>
      </c>
      <c r="D3088" t="s">
        <v>39</v>
      </c>
      <c r="E3088" t="s">
        <v>39</v>
      </c>
      <c r="F3088" s="33">
        <v>45955</v>
      </c>
      <c r="G3088" t="s">
        <v>10605</v>
      </c>
      <c r="H3088" t="s">
        <v>67</v>
      </c>
      <c r="I3088" t="s">
        <v>5678</v>
      </c>
      <c r="J3088" t="s">
        <v>46</v>
      </c>
      <c r="K3088" t="s">
        <v>5738</v>
      </c>
      <c r="L3088" t="s">
        <v>5739</v>
      </c>
      <c r="M3088" t="s">
        <v>6069</v>
      </c>
    </row>
    <row r="3089" spans="1:13">
      <c r="A3089">
        <v>101081839</v>
      </c>
      <c r="B3089" t="s">
        <v>73</v>
      </c>
      <c r="C3089" t="s">
        <v>6690</v>
      </c>
      <c r="D3089" t="s">
        <v>119</v>
      </c>
      <c r="E3089" t="s">
        <v>119</v>
      </c>
      <c r="F3089" s="33">
        <v>45955</v>
      </c>
      <c r="G3089" t="s">
        <v>10606</v>
      </c>
      <c r="H3089" t="s">
        <v>5737</v>
      </c>
      <c r="I3089" t="s">
        <v>326</v>
      </c>
      <c r="J3089" t="s">
        <v>46</v>
      </c>
      <c r="K3089" t="s">
        <v>5728</v>
      </c>
      <c r="L3089" t="s">
        <v>5729</v>
      </c>
      <c r="M3089" t="s">
        <v>6692</v>
      </c>
    </row>
    <row r="3090" spans="1:13">
      <c r="A3090">
        <v>101118350</v>
      </c>
      <c r="B3090" t="s">
        <v>5998</v>
      </c>
      <c r="C3090" t="s">
        <v>6351</v>
      </c>
      <c r="D3090" t="s">
        <v>99</v>
      </c>
      <c r="E3090" t="s">
        <v>99</v>
      </c>
      <c r="F3090" s="33">
        <v>45955</v>
      </c>
      <c r="G3090" t="s">
        <v>10607</v>
      </c>
      <c r="H3090" t="s">
        <v>5705</v>
      </c>
      <c r="I3090" t="s">
        <v>326</v>
      </c>
      <c r="J3090" t="s">
        <v>46</v>
      </c>
      <c r="K3090" t="s">
        <v>5711</v>
      </c>
      <c r="L3090" t="s">
        <v>5711</v>
      </c>
      <c r="M3090" t="s">
        <v>6352</v>
      </c>
    </row>
    <row r="3091" spans="1:13">
      <c r="A3091">
        <v>101120890</v>
      </c>
      <c r="B3091" t="s">
        <v>34</v>
      </c>
      <c r="C3091" t="s">
        <v>7743</v>
      </c>
      <c r="D3091" t="s">
        <v>64</v>
      </c>
      <c r="E3091" t="s">
        <v>153</v>
      </c>
      <c r="F3091" s="33">
        <v>45955</v>
      </c>
      <c r="G3091" t="s">
        <v>10608</v>
      </c>
      <c r="H3091" t="s">
        <v>6027</v>
      </c>
      <c r="I3091" t="s">
        <v>6348</v>
      </c>
      <c r="J3091" t="s">
        <v>70</v>
      </c>
      <c r="K3091" t="s">
        <v>5738</v>
      </c>
      <c r="L3091" t="s">
        <v>5739</v>
      </c>
      <c r="M3091" t="s">
        <v>7745</v>
      </c>
    </row>
    <row r="3092" spans="1:13">
      <c r="A3092">
        <v>101080535</v>
      </c>
      <c r="B3092" t="s">
        <v>34</v>
      </c>
      <c r="C3092" t="s">
        <v>6087</v>
      </c>
      <c r="D3092" t="s">
        <v>119</v>
      </c>
      <c r="E3092" t="s">
        <v>119</v>
      </c>
      <c r="F3092" s="33">
        <v>45955</v>
      </c>
      <c r="G3092" t="s">
        <v>10609</v>
      </c>
      <c r="H3092" t="s">
        <v>5737</v>
      </c>
      <c r="I3092" t="s">
        <v>326</v>
      </c>
      <c r="J3092" t="s">
        <v>46</v>
      </c>
      <c r="K3092" t="s">
        <v>5728</v>
      </c>
      <c r="L3092" t="s">
        <v>5729</v>
      </c>
      <c r="M3092" t="s">
        <v>6088</v>
      </c>
    </row>
    <row r="3093" spans="1:13">
      <c r="A3093">
        <v>101123090</v>
      </c>
      <c r="B3093" t="s">
        <v>6070</v>
      </c>
      <c r="C3093" t="s">
        <v>6152</v>
      </c>
      <c r="D3093" t="s">
        <v>86</v>
      </c>
      <c r="E3093" t="s">
        <v>86</v>
      </c>
      <c r="F3093" s="33">
        <v>45955</v>
      </c>
      <c r="G3093" t="s">
        <v>10610</v>
      </c>
      <c r="H3093" t="s">
        <v>5699</v>
      </c>
      <c r="I3093" t="s">
        <v>5678</v>
      </c>
      <c r="J3093" t="s">
        <v>46</v>
      </c>
      <c r="K3093" t="s">
        <v>5778</v>
      </c>
      <c r="L3093" t="s">
        <v>182</v>
      </c>
      <c r="M3093" t="s">
        <v>6154</v>
      </c>
    </row>
    <row r="3094" spans="1:13">
      <c r="A3094">
        <v>101123278</v>
      </c>
      <c r="B3094" t="s">
        <v>34</v>
      </c>
      <c r="C3094" t="s">
        <v>5990</v>
      </c>
      <c r="D3094" t="s">
        <v>226</v>
      </c>
      <c r="E3094" t="s">
        <v>226</v>
      </c>
      <c r="F3094" s="33">
        <v>45955</v>
      </c>
      <c r="G3094" t="s">
        <v>10611</v>
      </c>
      <c r="H3094" t="s">
        <v>5727</v>
      </c>
      <c r="I3094" t="s">
        <v>5678</v>
      </c>
      <c r="J3094" t="s">
        <v>136</v>
      </c>
      <c r="K3094" t="s">
        <v>5728</v>
      </c>
      <c r="L3094" t="s">
        <v>5729</v>
      </c>
      <c r="M3094" t="s">
        <v>5992</v>
      </c>
    </row>
    <row r="3095" spans="1:13">
      <c r="A3095">
        <v>101122031</v>
      </c>
      <c r="B3095" t="s">
        <v>5942</v>
      </c>
      <c r="C3095" t="s">
        <v>6593</v>
      </c>
      <c r="D3095" t="s">
        <v>86</v>
      </c>
      <c r="E3095" t="s">
        <v>86</v>
      </c>
      <c r="F3095" s="33">
        <v>45955</v>
      </c>
      <c r="G3095" t="s">
        <v>10612</v>
      </c>
      <c r="H3095" t="s">
        <v>5699</v>
      </c>
      <c r="I3095" t="s">
        <v>5678</v>
      </c>
      <c r="J3095" t="s">
        <v>46</v>
      </c>
      <c r="K3095" t="s">
        <v>5711</v>
      </c>
      <c r="L3095" t="s">
        <v>5711</v>
      </c>
      <c r="M3095" t="s">
        <v>6594</v>
      </c>
    </row>
    <row r="3096" spans="1:13">
      <c r="A3096">
        <v>101121718</v>
      </c>
      <c r="B3096" t="s">
        <v>34</v>
      </c>
      <c r="C3096" t="s">
        <v>7620</v>
      </c>
      <c r="D3096" t="s">
        <v>238</v>
      </c>
      <c r="E3096" t="s">
        <v>215</v>
      </c>
      <c r="F3096" s="33">
        <v>45955</v>
      </c>
      <c r="G3096" t="s">
        <v>10613</v>
      </c>
      <c r="H3096" t="s">
        <v>6404</v>
      </c>
      <c r="I3096" t="s">
        <v>5678</v>
      </c>
      <c r="J3096" t="s">
        <v>136</v>
      </c>
      <c r="K3096" t="s">
        <v>5728</v>
      </c>
      <c r="L3096" t="s">
        <v>5729</v>
      </c>
      <c r="M3096" t="s">
        <v>7622</v>
      </c>
    </row>
    <row r="3097" spans="1:13">
      <c r="A3097">
        <v>101122661</v>
      </c>
      <c r="B3097" t="s">
        <v>5745</v>
      </c>
      <c r="C3097" t="s">
        <v>10614</v>
      </c>
      <c r="D3097" t="s">
        <v>265</v>
      </c>
      <c r="E3097" t="s">
        <v>193</v>
      </c>
      <c r="F3097" s="33">
        <v>45955</v>
      </c>
      <c r="G3097" t="s">
        <v>10615</v>
      </c>
      <c r="H3097" t="s">
        <v>67</v>
      </c>
      <c r="I3097" t="s">
        <v>5678</v>
      </c>
      <c r="J3097" t="s">
        <v>192</v>
      </c>
      <c r="K3097" t="s">
        <v>5836</v>
      </c>
      <c r="L3097" t="s">
        <v>5837</v>
      </c>
      <c r="M3097" t="s">
        <v>10616</v>
      </c>
    </row>
    <row r="3098" spans="1:13">
      <c r="A3098">
        <v>101122550</v>
      </c>
      <c r="B3098" t="s">
        <v>5745</v>
      </c>
      <c r="C3098" t="s">
        <v>9089</v>
      </c>
      <c r="D3098" t="s">
        <v>131</v>
      </c>
      <c r="E3098" t="s">
        <v>131</v>
      </c>
      <c r="F3098" s="33">
        <v>45955</v>
      </c>
      <c r="G3098" t="s">
        <v>10617</v>
      </c>
      <c r="H3098" t="s">
        <v>5727</v>
      </c>
      <c r="I3098" t="s">
        <v>5678</v>
      </c>
      <c r="J3098" t="s">
        <v>136</v>
      </c>
      <c r="K3098" t="s">
        <v>5748</v>
      </c>
      <c r="L3098" t="s">
        <v>5749</v>
      </c>
      <c r="M3098" t="s">
        <v>9091</v>
      </c>
    </row>
    <row r="3099" spans="1:13">
      <c r="A3099">
        <v>101080248</v>
      </c>
      <c r="B3099" t="s">
        <v>34</v>
      </c>
      <c r="C3099" t="s">
        <v>5869</v>
      </c>
      <c r="D3099" t="s">
        <v>226</v>
      </c>
      <c r="E3099" t="s">
        <v>226</v>
      </c>
      <c r="F3099" s="33">
        <v>45954</v>
      </c>
      <c r="G3099" t="s">
        <v>10618</v>
      </c>
      <c r="H3099" t="s">
        <v>5737</v>
      </c>
      <c r="I3099" t="s">
        <v>326</v>
      </c>
      <c r="J3099" t="s">
        <v>136</v>
      </c>
      <c r="K3099" t="s">
        <v>5728</v>
      </c>
      <c r="L3099" t="s">
        <v>5729</v>
      </c>
      <c r="M3099" t="s">
        <v>5871</v>
      </c>
    </row>
    <row r="3100" spans="1:13">
      <c r="A3100">
        <v>101083390</v>
      </c>
      <c r="B3100" t="s">
        <v>127</v>
      </c>
      <c r="C3100" t="s">
        <v>5967</v>
      </c>
      <c r="D3100" t="s">
        <v>64</v>
      </c>
      <c r="E3100" t="s">
        <v>153</v>
      </c>
      <c r="F3100" s="33">
        <v>45954</v>
      </c>
      <c r="G3100" t="s">
        <v>10619</v>
      </c>
      <c r="H3100" t="s">
        <v>5737</v>
      </c>
      <c r="I3100" t="s">
        <v>326</v>
      </c>
      <c r="J3100" t="s">
        <v>70</v>
      </c>
      <c r="K3100" t="s">
        <v>5748</v>
      </c>
      <c r="L3100" t="s">
        <v>5749</v>
      </c>
      <c r="M3100" t="s">
        <v>5971</v>
      </c>
    </row>
    <row r="3101" spans="1:13">
      <c r="A3101">
        <v>101122894</v>
      </c>
      <c r="B3101" t="s">
        <v>127</v>
      </c>
      <c r="C3101" t="s">
        <v>8343</v>
      </c>
      <c r="D3101" t="s">
        <v>119</v>
      </c>
      <c r="E3101" t="s">
        <v>119</v>
      </c>
      <c r="F3101" s="33">
        <v>45954</v>
      </c>
      <c r="G3101" t="s">
        <v>10620</v>
      </c>
      <c r="H3101" t="s">
        <v>173</v>
      </c>
      <c r="I3101" t="s">
        <v>5678</v>
      </c>
      <c r="J3101" t="s">
        <v>46</v>
      </c>
      <c r="K3101" t="s">
        <v>5748</v>
      </c>
      <c r="L3101" t="s">
        <v>5773</v>
      </c>
      <c r="M3101" t="s">
        <v>8345</v>
      </c>
    </row>
    <row r="3102" spans="1:13">
      <c r="A3102">
        <v>101113963</v>
      </c>
      <c r="B3102" t="s">
        <v>5986</v>
      </c>
      <c r="C3102" t="s">
        <v>6607</v>
      </c>
      <c r="D3102" t="s">
        <v>86</v>
      </c>
      <c r="E3102" t="s">
        <v>39</v>
      </c>
      <c r="F3102" s="33">
        <v>45954</v>
      </c>
      <c r="G3102" t="s">
        <v>10621</v>
      </c>
      <c r="H3102" t="s">
        <v>5705</v>
      </c>
      <c r="I3102" t="s">
        <v>326</v>
      </c>
      <c r="J3102" t="s">
        <v>46</v>
      </c>
      <c r="K3102" t="s">
        <v>5778</v>
      </c>
      <c r="L3102" t="s">
        <v>182</v>
      </c>
      <c r="M3102" t="s">
        <v>6608</v>
      </c>
    </row>
    <row r="3103" spans="1:13">
      <c r="A3103">
        <v>101120882</v>
      </c>
      <c r="B3103" t="s">
        <v>82</v>
      </c>
      <c r="C3103" t="s">
        <v>8732</v>
      </c>
      <c r="D3103" t="s">
        <v>64</v>
      </c>
      <c r="E3103" t="s">
        <v>221</v>
      </c>
      <c r="F3103" s="33">
        <v>45954</v>
      </c>
      <c r="G3103" t="s">
        <v>10622</v>
      </c>
      <c r="H3103" t="s">
        <v>8322</v>
      </c>
      <c r="I3103" t="s">
        <v>6348</v>
      </c>
      <c r="J3103" t="s">
        <v>70</v>
      </c>
      <c r="K3103" t="s">
        <v>5700</v>
      </c>
      <c r="L3103" t="s">
        <v>5701</v>
      </c>
      <c r="M3103" t="s">
        <v>8734</v>
      </c>
    </row>
    <row r="3104" spans="1:13">
      <c r="A3104">
        <v>101110191</v>
      </c>
      <c r="B3104" t="s">
        <v>109</v>
      </c>
      <c r="C3104" t="s">
        <v>6746</v>
      </c>
      <c r="D3104" t="s">
        <v>220</v>
      </c>
      <c r="E3104" t="s">
        <v>220</v>
      </c>
      <c r="F3104" s="33">
        <v>45954</v>
      </c>
      <c r="G3104" t="s">
        <v>10623</v>
      </c>
      <c r="H3104" t="s">
        <v>5737</v>
      </c>
      <c r="I3104" t="s">
        <v>326</v>
      </c>
      <c r="J3104" t="s">
        <v>166</v>
      </c>
      <c r="K3104" t="s">
        <v>5748</v>
      </c>
      <c r="L3104" t="s">
        <v>6045</v>
      </c>
      <c r="M3104" t="s">
        <v>6748</v>
      </c>
    </row>
    <row r="3105" spans="1:13">
      <c r="A3105">
        <v>101122544</v>
      </c>
      <c r="B3105" t="s">
        <v>34</v>
      </c>
      <c r="C3105" t="s">
        <v>9074</v>
      </c>
      <c r="D3105" t="s">
        <v>131</v>
      </c>
      <c r="E3105" t="s">
        <v>131</v>
      </c>
      <c r="F3105" s="33">
        <v>45954</v>
      </c>
      <c r="G3105" t="s">
        <v>10624</v>
      </c>
      <c r="H3105" t="s">
        <v>5727</v>
      </c>
      <c r="I3105" t="s">
        <v>5678</v>
      </c>
      <c r="J3105" t="s">
        <v>136</v>
      </c>
      <c r="K3105" t="s">
        <v>5728</v>
      </c>
      <c r="L3105" t="s">
        <v>5729</v>
      </c>
      <c r="M3105" t="s">
        <v>9076</v>
      </c>
    </row>
    <row r="3106" spans="1:13">
      <c r="A3106">
        <v>101122891</v>
      </c>
      <c r="B3106" t="s">
        <v>73</v>
      </c>
      <c r="C3106" t="s">
        <v>10407</v>
      </c>
      <c r="D3106" t="s">
        <v>265</v>
      </c>
      <c r="E3106" t="s">
        <v>265</v>
      </c>
      <c r="F3106" s="33">
        <v>45954</v>
      </c>
      <c r="G3106" t="s">
        <v>10625</v>
      </c>
      <c r="H3106" t="s">
        <v>67</v>
      </c>
      <c r="I3106" t="s">
        <v>5678</v>
      </c>
      <c r="J3106" t="s">
        <v>192</v>
      </c>
      <c r="K3106" t="s">
        <v>5748</v>
      </c>
      <c r="L3106" t="s">
        <v>5773</v>
      </c>
      <c r="M3106" t="s">
        <v>10409</v>
      </c>
    </row>
    <row r="3107" spans="1:13">
      <c r="A3107">
        <v>101117440</v>
      </c>
      <c r="B3107" t="s">
        <v>109</v>
      </c>
      <c r="C3107" t="s">
        <v>10626</v>
      </c>
      <c r="D3107" t="s">
        <v>265</v>
      </c>
      <c r="E3107" t="s">
        <v>193</v>
      </c>
      <c r="F3107" s="33">
        <v>45954</v>
      </c>
      <c r="G3107" t="s">
        <v>10627</v>
      </c>
      <c r="H3107" t="s">
        <v>5737</v>
      </c>
      <c r="I3107" t="s">
        <v>326</v>
      </c>
      <c r="J3107" t="s">
        <v>192</v>
      </c>
      <c r="K3107" t="s">
        <v>5748</v>
      </c>
      <c r="L3107" t="s">
        <v>5773</v>
      </c>
      <c r="M3107" t="s">
        <v>10628</v>
      </c>
    </row>
    <row r="3108" spans="1:13">
      <c r="A3108">
        <v>101122886</v>
      </c>
      <c r="B3108" t="s">
        <v>73</v>
      </c>
      <c r="C3108" t="s">
        <v>7351</v>
      </c>
      <c r="D3108" t="s">
        <v>265</v>
      </c>
      <c r="E3108" t="s">
        <v>265</v>
      </c>
      <c r="F3108" s="33">
        <v>45954</v>
      </c>
      <c r="G3108" t="s">
        <v>10629</v>
      </c>
      <c r="H3108" t="s">
        <v>67</v>
      </c>
      <c r="I3108" t="s">
        <v>5678</v>
      </c>
      <c r="J3108" t="s">
        <v>192</v>
      </c>
      <c r="K3108" t="s">
        <v>5748</v>
      </c>
      <c r="L3108" t="s">
        <v>5773</v>
      </c>
      <c r="M3108" t="s">
        <v>7353</v>
      </c>
    </row>
    <row r="3109" spans="1:13">
      <c r="A3109">
        <v>101080532</v>
      </c>
      <c r="B3109" t="s">
        <v>34</v>
      </c>
      <c r="C3109" t="s">
        <v>6229</v>
      </c>
      <c r="D3109" t="s">
        <v>226</v>
      </c>
      <c r="E3109" t="s">
        <v>226</v>
      </c>
      <c r="F3109" s="33">
        <v>45954</v>
      </c>
      <c r="G3109" t="s">
        <v>10618</v>
      </c>
      <c r="H3109" t="s">
        <v>5737</v>
      </c>
      <c r="I3109" t="s">
        <v>326</v>
      </c>
      <c r="J3109" t="s">
        <v>136</v>
      </c>
      <c r="K3109" t="s">
        <v>5728</v>
      </c>
      <c r="L3109" t="s">
        <v>5729</v>
      </c>
      <c r="M3109" t="s">
        <v>6231</v>
      </c>
    </row>
    <row r="3110" spans="1:13">
      <c r="A3110">
        <v>101116616</v>
      </c>
      <c r="B3110" t="s">
        <v>177</v>
      </c>
      <c r="C3110" t="s">
        <v>5731</v>
      </c>
      <c r="D3110" t="s">
        <v>99</v>
      </c>
      <c r="E3110" t="s">
        <v>99</v>
      </c>
      <c r="F3110" s="33">
        <v>45954</v>
      </c>
      <c r="G3110" t="s">
        <v>10630</v>
      </c>
      <c r="H3110" t="s">
        <v>5705</v>
      </c>
      <c r="I3110" t="s">
        <v>326</v>
      </c>
      <c r="J3110" t="s">
        <v>46</v>
      </c>
      <c r="K3110" t="s">
        <v>5700</v>
      </c>
      <c r="L3110" t="s">
        <v>5733</v>
      </c>
      <c r="M3110" t="s">
        <v>5734</v>
      </c>
    </row>
    <row r="3111" spans="1:13">
      <c r="A3111">
        <v>101122916</v>
      </c>
      <c r="B3111" t="s">
        <v>5986</v>
      </c>
      <c r="C3111" t="s">
        <v>6607</v>
      </c>
      <c r="D3111" t="s">
        <v>86</v>
      </c>
      <c r="E3111" t="s">
        <v>39</v>
      </c>
      <c r="F3111" s="33">
        <v>45954</v>
      </c>
      <c r="G3111" t="s">
        <v>10631</v>
      </c>
      <c r="H3111" t="s">
        <v>5877</v>
      </c>
      <c r="I3111" t="s">
        <v>5678</v>
      </c>
      <c r="J3111" t="s">
        <v>46</v>
      </c>
      <c r="K3111" t="s">
        <v>5778</v>
      </c>
      <c r="L3111" t="s">
        <v>182</v>
      </c>
      <c r="M3111" t="s">
        <v>6608</v>
      </c>
    </row>
    <row r="3112" spans="1:13">
      <c r="A3112">
        <v>101121718</v>
      </c>
      <c r="B3112" t="s">
        <v>34</v>
      </c>
      <c r="C3112" t="s">
        <v>7620</v>
      </c>
      <c r="D3112" t="s">
        <v>238</v>
      </c>
      <c r="E3112" t="s">
        <v>238</v>
      </c>
      <c r="F3112" s="33">
        <v>45954</v>
      </c>
      <c r="G3112" t="s">
        <v>10632</v>
      </c>
      <c r="H3112" t="s">
        <v>6404</v>
      </c>
      <c r="I3112" t="s">
        <v>5678</v>
      </c>
      <c r="J3112" t="s">
        <v>136</v>
      </c>
      <c r="K3112" t="s">
        <v>5728</v>
      </c>
      <c r="L3112" t="s">
        <v>5729</v>
      </c>
      <c r="M3112" t="s">
        <v>7622</v>
      </c>
    </row>
    <row r="3113" spans="1:13">
      <c r="A3113">
        <v>101116450</v>
      </c>
      <c r="B3113" t="s">
        <v>204</v>
      </c>
      <c r="C3113" t="s">
        <v>6261</v>
      </c>
      <c r="D3113" t="s">
        <v>193</v>
      </c>
      <c r="E3113" t="s">
        <v>193</v>
      </c>
      <c r="F3113" s="33">
        <v>45954</v>
      </c>
      <c r="G3113" t="s">
        <v>10627</v>
      </c>
      <c r="H3113" t="s">
        <v>5705</v>
      </c>
      <c r="I3113" t="s">
        <v>326</v>
      </c>
      <c r="J3113" t="s">
        <v>192</v>
      </c>
      <c r="K3113" t="s">
        <v>5700</v>
      </c>
      <c r="L3113" t="s">
        <v>5723</v>
      </c>
      <c r="M3113" t="s">
        <v>6263</v>
      </c>
    </row>
    <row r="3114" spans="1:13">
      <c r="A3114">
        <v>101122587</v>
      </c>
      <c r="B3114" t="s">
        <v>34</v>
      </c>
      <c r="C3114" t="s">
        <v>7378</v>
      </c>
      <c r="D3114" t="s">
        <v>119</v>
      </c>
      <c r="E3114" t="s">
        <v>119</v>
      </c>
      <c r="F3114" s="33">
        <v>45954</v>
      </c>
      <c r="G3114" t="s">
        <v>10633</v>
      </c>
      <c r="H3114" t="s">
        <v>5805</v>
      </c>
      <c r="I3114" t="s">
        <v>5678</v>
      </c>
      <c r="J3114" t="s">
        <v>46</v>
      </c>
      <c r="K3114" t="s">
        <v>5728</v>
      </c>
      <c r="L3114" t="s">
        <v>5729</v>
      </c>
      <c r="M3114" t="s">
        <v>7379</v>
      </c>
    </row>
    <row r="3115" spans="1:13">
      <c r="A3115">
        <v>101079978</v>
      </c>
      <c r="B3115" t="s">
        <v>34</v>
      </c>
      <c r="C3115" t="s">
        <v>5859</v>
      </c>
      <c r="D3115" t="s">
        <v>226</v>
      </c>
      <c r="E3115" t="s">
        <v>226</v>
      </c>
      <c r="F3115" s="33">
        <v>45954</v>
      </c>
      <c r="G3115" t="s">
        <v>10618</v>
      </c>
      <c r="H3115" t="s">
        <v>5737</v>
      </c>
      <c r="I3115" t="s">
        <v>326</v>
      </c>
      <c r="J3115" t="s">
        <v>136</v>
      </c>
      <c r="K3115" t="s">
        <v>5738</v>
      </c>
      <c r="L3115" t="s">
        <v>5739</v>
      </c>
      <c r="M3115" t="s">
        <v>5861</v>
      </c>
    </row>
    <row r="3116" spans="1:13">
      <c r="A3116">
        <v>101116212</v>
      </c>
      <c r="B3116" t="s">
        <v>82</v>
      </c>
      <c r="C3116" t="s">
        <v>6206</v>
      </c>
      <c r="D3116" t="s">
        <v>161</v>
      </c>
      <c r="E3116" t="s">
        <v>161</v>
      </c>
      <c r="F3116" s="33">
        <v>45954</v>
      </c>
      <c r="G3116" t="s">
        <v>10634</v>
      </c>
      <c r="H3116" t="s">
        <v>5705</v>
      </c>
      <c r="I3116" t="s">
        <v>326</v>
      </c>
      <c r="J3116" t="s">
        <v>166</v>
      </c>
      <c r="K3116" t="s">
        <v>5711</v>
      </c>
      <c r="L3116" t="s">
        <v>5711</v>
      </c>
      <c r="M3116" t="s">
        <v>6208</v>
      </c>
    </row>
    <row r="3117" spans="1:13">
      <c r="A3117">
        <v>101112926</v>
      </c>
      <c r="B3117" t="s">
        <v>34</v>
      </c>
      <c r="C3117" t="s">
        <v>6730</v>
      </c>
      <c r="D3117" t="s">
        <v>119</v>
      </c>
      <c r="E3117" t="s">
        <v>39</v>
      </c>
      <c r="F3117" s="33">
        <v>45954</v>
      </c>
      <c r="G3117" t="s">
        <v>10621</v>
      </c>
      <c r="H3117" t="s">
        <v>5737</v>
      </c>
      <c r="I3117" t="s">
        <v>326</v>
      </c>
      <c r="J3117" t="s">
        <v>46</v>
      </c>
      <c r="K3117" t="s">
        <v>5728</v>
      </c>
      <c r="L3117" t="s">
        <v>5729</v>
      </c>
      <c r="M3117" t="s">
        <v>6732</v>
      </c>
    </row>
    <row r="3118" spans="1:13">
      <c r="A3118">
        <v>101092588</v>
      </c>
      <c r="B3118" t="s">
        <v>127</v>
      </c>
      <c r="C3118" t="s">
        <v>5967</v>
      </c>
      <c r="D3118" t="s">
        <v>64</v>
      </c>
      <c r="E3118" t="s">
        <v>153</v>
      </c>
      <c r="F3118" s="33">
        <v>45954</v>
      </c>
      <c r="G3118" t="s">
        <v>10635</v>
      </c>
      <c r="H3118" t="s">
        <v>55</v>
      </c>
      <c r="I3118" t="s">
        <v>353</v>
      </c>
      <c r="J3118" t="s">
        <v>70</v>
      </c>
      <c r="K3118" t="s">
        <v>5748</v>
      </c>
      <c r="L3118" t="s">
        <v>5749</v>
      </c>
      <c r="M3118" t="s">
        <v>5971</v>
      </c>
    </row>
    <row r="3119" spans="1:13">
      <c r="A3119">
        <v>101120955</v>
      </c>
      <c r="B3119" t="s">
        <v>503</v>
      </c>
      <c r="C3119" t="s">
        <v>8195</v>
      </c>
      <c r="D3119" t="s">
        <v>86</v>
      </c>
      <c r="E3119" t="s">
        <v>86</v>
      </c>
      <c r="F3119" s="33">
        <v>45954</v>
      </c>
      <c r="G3119" t="s">
        <v>10636</v>
      </c>
      <c r="H3119" t="s">
        <v>6027</v>
      </c>
      <c r="I3119" t="s">
        <v>6348</v>
      </c>
      <c r="J3119" t="s">
        <v>46</v>
      </c>
      <c r="K3119" t="s">
        <v>5700</v>
      </c>
      <c r="L3119" t="s">
        <v>5723</v>
      </c>
      <c r="M3119" t="s">
        <v>8196</v>
      </c>
    </row>
    <row r="3120" spans="1:13">
      <c r="A3120">
        <v>101122856</v>
      </c>
      <c r="B3120" t="s">
        <v>204</v>
      </c>
      <c r="C3120" t="s">
        <v>6261</v>
      </c>
      <c r="D3120" t="s">
        <v>193</v>
      </c>
      <c r="E3120" t="s">
        <v>193</v>
      </c>
      <c r="F3120" s="33">
        <v>45954</v>
      </c>
      <c r="G3120" t="s">
        <v>10637</v>
      </c>
      <c r="H3120" t="s">
        <v>5823</v>
      </c>
      <c r="I3120" t="s">
        <v>5678</v>
      </c>
      <c r="J3120" t="s">
        <v>192</v>
      </c>
      <c r="K3120" t="s">
        <v>5700</v>
      </c>
      <c r="L3120" t="s">
        <v>5723</v>
      </c>
      <c r="M3120" t="s">
        <v>6263</v>
      </c>
    </row>
    <row r="3121" spans="1:13">
      <c r="A3121">
        <v>101112876</v>
      </c>
      <c r="B3121" t="s">
        <v>34</v>
      </c>
      <c r="C3121" t="s">
        <v>5896</v>
      </c>
      <c r="D3121" t="s">
        <v>99</v>
      </c>
      <c r="E3121" t="s">
        <v>99</v>
      </c>
      <c r="F3121" s="33">
        <v>45954</v>
      </c>
      <c r="G3121" t="s">
        <v>10638</v>
      </c>
      <c r="H3121" t="s">
        <v>5737</v>
      </c>
      <c r="I3121" t="s">
        <v>326</v>
      </c>
      <c r="J3121" t="s">
        <v>46</v>
      </c>
      <c r="K3121" t="s">
        <v>5738</v>
      </c>
      <c r="L3121" t="s">
        <v>5739</v>
      </c>
      <c r="M3121" t="s">
        <v>5898</v>
      </c>
    </row>
    <row r="3122" spans="1:13">
      <c r="A3122">
        <v>101117438</v>
      </c>
      <c r="B3122" t="s">
        <v>109</v>
      </c>
      <c r="C3122" t="s">
        <v>9636</v>
      </c>
      <c r="D3122" t="s">
        <v>265</v>
      </c>
      <c r="E3122" t="s">
        <v>193</v>
      </c>
      <c r="F3122" s="33">
        <v>45954</v>
      </c>
      <c r="G3122" t="s">
        <v>10627</v>
      </c>
      <c r="H3122" t="s">
        <v>5737</v>
      </c>
      <c r="I3122" t="s">
        <v>326</v>
      </c>
      <c r="J3122" t="s">
        <v>192</v>
      </c>
      <c r="K3122" t="s">
        <v>5748</v>
      </c>
      <c r="L3122" t="s">
        <v>5773</v>
      </c>
      <c r="M3122" t="s">
        <v>9638</v>
      </c>
    </row>
    <row r="3123" spans="1:13">
      <c r="A3123">
        <v>101120957</v>
      </c>
      <c r="B3123" t="s">
        <v>503</v>
      </c>
      <c r="C3123" t="s">
        <v>8195</v>
      </c>
      <c r="D3123" t="s">
        <v>86</v>
      </c>
      <c r="E3123" t="s">
        <v>86</v>
      </c>
      <c r="F3123" s="33">
        <v>45954</v>
      </c>
      <c r="G3123" t="s">
        <v>10639</v>
      </c>
      <c r="H3123" t="s">
        <v>6027</v>
      </c>
      <c r="I3123" t="s">
        <v>353</v>
      </c>
      <c r="J3123" t="s">
        <v>46</v>
      </c>
      <c r="K3123" t="s">
        <v>5700</v>
      </c>
      <c r="L3123" t="s">
        <v>5723</v>
      </c>
      <c r="M3123" t="s">
        <v>8196</v>
      </c>
    </row>
    <row r="3124" spans="1:13">
      <c r="A3124">
        <v>101122912</v>
      </c>
      <c r="B3124" t="s">
        <v>82</v>
      </c>
      <c r="C3124" t="s">
        <v>6679</v>
      </c>
      <c r="D3124" t="s">
        <v>219</v>
      </c>
      <c r="E3124" t="s">
        <v>219</v>
      </c>
      <c r="F3124" s="33">
        <v>45954</v>
      </c>
      <c r="G3124" t="s">
        <v>10640</v>
      </c>
      <c r="H3124" t="s">
        <v>5727</v>
      </c>
      <c r="I3124" t="s">
        <v>5678</v>
      </c>
      <c r="J3124" t="s">
        <v>241</v>
      </c>
      <c r="K3124" t="s">
        <v>5700</v>
      </c>
      <c r="L3124" t="s">
        <v>5701</v>
      </c>
      <c r="M3124" t="s">
        <v>6681</v>
      </c>
    </row>
    <row r="3125" spans="1:13">
      <c r="A3125">
        <v>101080260</v>
      </c>
      <c r="B3125" t="s">
        <v>34</v>
      </c>
      <c r="C3125" t="s">
        <v>8032</v>
      </c>
      <c r="D3125" t="s">
        <v>119</v>
      </c>
      <c r="E3125" t="s">
        <v>119</v>
      </c>
      <c r="F3125" s="33">
        <v>45954</v>
      </c>
      <c r="G3125" t="s">
        <v>10609</v>
      </c>
      <c r="H3125" t="s">
        <v>5737</v>
      </c>
      <c r="I3125" t="s">
        <v>326</v>
      </c>
      <c r="J3125" t="s">
        <v>46</v>
      </c>
      <c r="K3125" t="s">
        <v>5728</v>
      </c>
      <c r="L3125" t="s">
        <v>5729</v>
      </c>
      <c r="M3125" t="s">
        <v>8034</v>
      </c>
    </row>
    <row r="3126" spans="1:13">
      <c r="A3126">
        <v>101122889</v>
      </c>
      <c r="B3126" t="s">
        <v>73</v>
      </c>
      <c r="C3126" t="s">
        <v>8534</v>
      </c>
      <c r="D3126" t="s">
        <v>265</v>
      </c>
      <c r="E3126" t="s">
        <v>265</v>
      </c>
      <c r="F3126" s="33">
        <v>45954</v>
      </c>
      <c r="G3126" t="s">
        <v>10641</v>
      </c>
      <c r="H3126" t="s">
        <v>5912</v>
      </c>
      <c r="I3126" t="s">
        <v>5678</v>
      </c>
      <c r="J3126" t="s">
        <v>192</v>
      </c>
      <c r="K3126" t="s">
        <v>5748</v>
      </c>
      <c r="L3126" t="s">
        <v>5773</v>
      </c>
      <c r="M3126" t="s">
        <v>8536</v>
      </c>
    </row>
    <row r="3127" spans="1:13">
      <c r="A3127">
        <v>101122883</v>
      </c>
      <c r="B3127" t="s">
        <v>127</v>
      </c>
      <c r="C3127" t="s">
        <v>9891</v>
      </c>
      <c r="D3127" t="s">
        <v>131</v>
      </c>
      <c r="E3127" t="s">
        <v>131</v>
      </c>
      <c r="F3127" s="33">
        <v>45954</v>
      </c>
      <c r="G3127" t="s">
        <v>10642</v>
      </c>
      <c r="H3127" t="s">
        <v>5912</v>
      </c>
      <c r="I3127" t="s">
        <v>5678</v>
      </c>
      <c r="J3127" t="s">
        <v>136</v>
      </c>
      <c r="K3127" t="s">
        <v>5748</v>
      </c>
      <c r="L3127" t="s">
        <v>5773</v>
      </c>
      <c r="M3127" t="s">
        <v>9893</v>
      </c>
    </row>
    <row r="3128" spans="1:13">
      <c r="A3128">
        <v>101122294</v>
      </c>
      <c r="B3128" t="s">
        <v>34</v>
      </c>
      <c r="C3128" t="s">
        <v>7961</v>
      </c>
      <c r="D3128" t="s">
        <v>131</v>
      </c>
      <c r="E3128" t="s">
        <v>131</v>
      </c>
      <c r="F3128" s="33">
        <v>45954</v>
      </c>
      <c r="G3128" t="s">
        <v>10643</v>
      </c>
      <c r="H3128" t="s">
        <v>5727</v>
      </c>
      <c r="I3128" t="s">
        <v>5678</v>
      </c>
      <c r="J3128" t="s">
        <v>136</v>
      </c>
      <c r="K3128" t="s">
        <v>5728</v>
      </c>
      <c r="L3128" t="s">
        <v>5729</v>
      </c>
      <c r="M3128" t="s">
        <v>7963</v>
      </c>
    </row>
    <row r="3129" spans="1:13">
      <c r="A3129">
        <v>101123235</v>
      </c>
      <c r="B3129" t="s">
        <v>5745</v>
      </c>
      <c r="C3129" t="s">
        <v>10644</v>
      </c>
      <c r="D3129" t="s">
        <v>221</v>
      </c>
      <c r="E3129" t="s">
        <v>221</v>
      </c>
      <c r="F3129" s="33">
        <v>45954</v>
      </c>
      <c r="G3129" t="s">
        <v>10645</v>
      </c>
      <c r="H3129" t="s">
        <v>6076</v>
      </c>
      <c r="I3129" t="s">
        <v>353</v>
      </c>
      <c r="J3129" t="s">
        <v>247</v>
      </c>
      <c r="K3129" t="s">
        <v>5836</v>
      </c>
      <c r="L3129" t="s">
        <v>6126</v>
      </c>
      <c r="M3129" t="s">
        <v>10646</v>
      </c>
    </row>
    <row r="3130" spans="1:13">
      <c r="A3130">
        <v>101112950</v>
      </c>
      <c r="B3130" t="s">
        <v>34</v>
      </c>
      <c r="C3130" t="s">
        <v>10647</v>
      </c>
      <c r="D3130" t="s">
        <v>99</v>
      </c>
      <c r="E3130" t="s">
        <v>99</v>
      </c>
      <c r="F3130" s="33">
        <v>45954</v>
      </c>
      <c r="G3130" t="s">
        <v>10603</v>
      </c>
      <c r="H3130" t="s">
        <v>5737</v>
      </c>
      <c r="I3130" t="s">
        <v>326</v>
      </c>
      <c r="J3130" t="s">
        <v>46</v>
      </c>
      <c r="K3130" t="s">
        <v>5728</v>
      </c>
      <c r="L3130" t="s">
        <v>5729</v>
      </c>
      <c r="M3130" t="s">
        <v>10648</v>
      </c>
    </row>
    <row r="3131" spans="1:13">
      <c r="A3131">
        <v>101116339</v>
      </c>
      <c r="B3131" t="s">
        <v>204</v>
      </c>
      <c r="C3131" t="s">
        <v>6060</v>
      </c>
      <c r="D3131" t="s">
        <v>220</v>
      </c>
      <c r="E3131" t="s">
        <v>220</v>
      </c>
      <c r="F3131" s="33">
        <v>45954</v>
      </c>
      <c r="G3131" t="s">
        <v>10602</v>
      </c>
      <c r="H3131" t="s">
        <v>5705</v>
      </c>
      <c r="I3131" t="s">
        <v>326</v>
      </c>
      <c r="J3131" t="s">
        <v>166</v>
      </c>
      <c r="K3131" t="s">
        <v>5711</v>
      </c>
      <c r="L3131" t="s">
        <v>5711</v>
      </c>
      <c r="M3131" t="s">
        <v>6062</v>
      </c>
    </row>
    <row r="3132" spans="1:13">
      <c r="A3132">
        <v>101114319</v>
      </c>
      <c r="B3132" t="s">
        <v>195</v>
      </c>
      <c r="C3132" t="s">
        <v>10649</v>
      </c>
      <c r="D3132" t="s">
        <v>219</v>
      </c>
      <c r="E3132" t="s">
        <v>219</v>
      </c>
      <c r="F3132" s="33">
        <v>45954</v>
      </c>
      <c r="G3132" t="s">
        <v>10650</v>
      </c>
      <c r="H3132" t="s">
        <v>5705</v>
      </c>
      <c r="I3132" t="s">
        <v>326</v>
      </c>
      <c r="J3132" t="s">
        <v>241</v>
      </c>
      <c r="K3132" t="s">
        <v>5778</v>
      </c>
      <c r="L3132" t="s">
        <v>182</v>
      </c>
      <c r="M3132" t="s">
        <v>10651</v>
      </c>
    </row>
    <row r="3133" spans="1:13">
      <c r="A3133">
        <v>101123064</v>
      </c>
      <c r="B3133" t="s">
        <v>34</v>
      </c>
      <c r="C3133" t="s">
        <v>5917</v>
      </c>
      <c r="D3133" t="s">
        <v>104</v>
      </c>
      <c r="E3133" t="s">
        <v>104</v>
      </c>
      <c r="F3133" s="33">
        <v>45954</v>
      </c>
      <c r="G3133" t="s">
        <v>10652</v>
      </c>
      <c r="H3133" t="s">
        <v>67</v>
      </c>
      <c r="I3133" t="s">
        <v>5678</v>
      </c>
      <c r="J3133" t="s">
        <v>70</v>
      </c>
      <c r="K3133" t="s">
        <v>5738</v>
      </c>
      <c r="L3133" t="s">
        <v>5739</v>
      </c>
      <c r="M3133" t="s">
        <v>5918</v>
      </c>
    </row>
    <row r="3134" spans="1:13">
      <c r="A3134">
        <v>101116257</v>
      </c>
      <c r="B3134" t="s">
        <v>82</v>
      </c>
      <c r="C3134" t="s">
        <v>5972</v>
      </c>
      <c r="D3134" t="s">
        <v>161</v>
      </c>
      <c r="E3134" t="s">
        <v>161</v>
      </c>
      <c r="F3134" s="33">
        <v>45954</v>
      </c>
      <c r="G3134" t="s">
        <v>10653</v>
      </c>
      <c r="H3134" t="s">
        <v>5705</v>
      </c>
      <c r="I3134" t="s">
        <v>326</v>
      </c>
      <c r="J3134" t="s">
        <v>166</v>
      </c>
      <c r="K3134" t="s">
        <v>5711</v>
      </c>
      <c r="L3134" t="s">
        <v>5711</v>
      </c>
      <c r="M3134" t="s">
        <v>5974</v>
      </c>
    </row>
    <row r="3135" spans="1:13">
      <c r="A3135">
        <v>101114468</v>
      </c>
      <c r="B3135" t="s">
        <v>195</v>
      </c>
      <c r="C3135" t="s">
        <v>9726</v>
      </c>
      <c r="D3135" t="s">
        <v>86</v>
      </c>
      <c r="E3135" t="s">
        <v>39</v>
      </c>
      <c r="F3135" s="33">
        <v>45954</v>
      </c>
      <c r="G3135" t="s">
        <v>10654</v>
      </c>
      <c r="H3135" t="s">
        <v>5705</v>
      </c>
      <c r="I3135" t="s">
        <v>326</v>
      </c>
      <c r="J3135" t="s">
        <v>46</v>
      </c>
      <c r="K3135" t="s">
        <v>5778</v>
      </c>
      <c r="L3135" t="s">
        <v>182</v>
      </c>
      <c r="M3135" t="s">
        <v>9727</v>
      </c>
    </row>
    <row r="3136" spans="1:13">
      <c r="A3136">
        <v>101122764</v>
      </c>
      <c r="B3136" t="s">
        <v>6314</v>
      </c>
      <c r="C3136" t="s">
        <v>6779</v>
      </c>
      <c r="D3136" t="s">
        <v>119</v>
      </c>
      <c r="E3136" t="s">
        <v>86</v>
      </c>
      <c r="F3136" s="33">
        <v>45954</v>
      </c>
      <c r="G3136" t="s">
        <v>10655</v>
      </c>
      <c r="H3136" t="s">
        <v>5727</v>
      </c>
      <c r="I3136" t="s">
        <v>5678</v>
      </c>
      <c r="J3136" t="s">
        <v>46</v>
      </c>
      <c r="K3136" t="s">
        <v>5700</v>
      </c>
      <c r="L3136" t="s">
        <v>5733</v>
      </c>
      <c r="M3136" t="s">
        <v>6781</v>
      </c>
    </row>
    <row r="3137" spans="1:13">
      <c r="A3137">
        <v>101122902</v>
      </c>
      <c r="B3137" t="s">
        <v>34</v>
      </c>
      <c r="C3137" t="s">
        <v>7756</v>
      </c>
      <c r="D3137" t="s">
        <v>104</v>
      </c>
      <c r="E3137" t="s">
        <v>104</v>
      </c>
      <c r="F3137" s="33">
        <v>45954</v>
      </c>
      <c r="G3137" t="s">
        <v>10656</v>
      </c>
      <c r="H3137" t="s">
        <v>6103</v>
      </c>
      <c r="I3137" t="s">
        <v>5678</v>
      </c>
      <c r="J3137" t="s">
        <v>70</v>
      </c>
      <c r="K3137" t="s">
        <v>5728</v>
      </c>
      <c r="L3137" t="s">
        <v>5729</v>
      </c>
      <c r="M3137" t="s">
        <v>7757</v>
      </c>
    </row>
    <row r="3138" spans="1:13">
      <c r="A3138">
        <v>101114387</v>
      </c>
      <c r="B3138" t="s">
        <v>195</v>
      </c>
      <c r="C3138" t="s">
        <v>9717</v>
      </c>
      <c r="D3138" t="s">
        <v>86</v>
      </c>
      <c r="E3138" t="s">
        <v>39</v>
      </c>
      <c r="F3138" s="33">
        <v>45954</v>
      </c>
      <c r="G3138" t="s">
        <v>10654</v>
      </c>
      <c r="H3138" t="s">
        <v>5705</v>
      </c>
      <c r="I3138" t="s">
        <v>326</v>
      </c>
      <c r="J3138" t="s">
        <v>46</v>
      </c>
      <c r="K3138" t="s">
        <v>5778</v>
      </c>
      <c r="L3138" t="s">
        <v>182</v>
      </c>
      <c r="M3138" t="s">
        <v>9719</v>
      </c>
    </row>
    <row r="3139" spans="1:13">
      <c r="A3139">
        <v>101114456</v>
      </c>
      <c r="B3139" t="s">
        <v>195</v>
      </c>
      <c r="C3139" t="s">
        <v>7583</v>
      </c>
      <c r="D3139" t="s">
        <v>215</v>
      </c>
      <c r="E3139" t="s">
        <v>215</v>
      </c>
      <c r="F3139" s="33">
        <v>45954</v>
      </c>
      <c r="G3139" t="s">
        <v>10657</v>
      </c>
      <c r="H3139" t="s">
        <v>5705</v>
      </c>
      <c r="I3139" t="s">
        <v>326</v>
      </c>
      <c r="J3139" t="s">
        <v>247</v>
      </c>
      <c r="K3139" t="s">
        <v>5700</v>
      </c>
      <c r="L3139" t="s">
        <v>5733</v>
      </c>
      <c r="M3139" t="s">
        <v>7585</v>
      </c>
    </row>
    <row r="3140" spans="1:13">
      <c r="A3140">
        <v>101122330</v>
      </c>
      <c r="B3140" t="s">
        <v>6362</v>
      </c>
      <c r="C3140" t="s">
        <v>6363</v>
      </c>
      <c r="D3140" t="s">
        <v>104</v>
      </c>
      <c r="E3140" t="s">
        <v>104</v>
      </c>
      <c r="F3140" s="33">
        <v>45954</v>
      </c>
      <c r="G3140" t="s">
        <v>10658</v>
      </c>
      <c r="H3140" t="s">
        <v>5705</v>
      </c>
      <c r="I3140" t="s">
        <v>326</v>
      </c>
      <c r="J3140" t="s">
        <v>70</v>
      </c>
      <c r="K3140" t="s">
        <v>5700</v>
      </c>
      <c r="L3140" t="s">
        <v>5701</v>
      </c>
      <c r="M3140" t="s">
        <v>6366</v>
      </c>
    </row>
    <row r="3141" spans="1:13">
      <c r="A3141">
        <v>101123029</v>
      </c>
      <c r="B3141" t="s">
        <v>109</v>
      </c>
      <c r="C3141" t="s">
        <v>7540</v>
      </c>
      <c r="D3141" t="s">
        <v>226</v>
      </c>
      <c r="E3141" t="s">
        <v>226</v>
      </c>
      <c r="F3141" s="33">
        <v>45954</v>
      </c>
      <c r="G3141" t="s">
        <v>10659</v>
      </c>
      <c r="H3141" t="s">
        <v>5722</v>
      </c>
      <c r="I3141" t="s">
        <v>5678</v>
      </c>
      <c r="J3141" t="s">
        <v>136</v>
      </c>
      <c r="K3141" t="s">
        <v>5836</v>
      </c>
      <c r="L3141" t="s">
        <v>5837</v>
      </c>
      <c r="M3141" t="s">
        <v>7542</v>
      </c>
    </row>
    <row r="3142" spans="1:13">
      <c r="A3142">
        <v>101123071</v>
      </c>
      <c r="B3142" t="s">
        <v>73</v>
      </c>
      <c r="C3142" t="s">
        <v>7766</v>
      </c>
      <c r="D3142" t="s">
        <v>221</v>
      </c>
      <c r="E3142" t="s">
        <v>221</v>
      </c>
      <c r="F3142" s="33">
        <v>45954</v>
      </c>
      <c r="G3142" t="s">
        <v>10660</v>
      </c>
      <c r="H3142" t="s">
        <v>67</v>
      </c>
      <c r="I3142" t="s">
        <v>5678</v>
      </c>
      <c r="J3142" t="s">
        <v>247</v>
      </c>
      <c r="K3142" t="s">
        <v>5748</v>
      </c>
      <c r="L3142" t="s">
        <v>5773</v>
      </c>
      <c r="M3142" t="s">
        <v>7768</v>
      </c>
    </row>
    <row r="3143" spans="1:13">
      <c r="A3143">
        <v>101123021</v>
      </c>
      <c r="B3143" t="s">
        <v>6362</v>
      </c>
      <c r="C3143" t="s">
        <v>6363</v>
      </c>
      <c r="D3143" t="s">
        <v>104</v>
      </c>
      <c r="E3143" t="s">
        <v>104</v>
      </c>
      <c r="F3143" s="33">
        <v>45954</v>
      </c>
      <c r="G3143" t="s">
        <v>10661</v>
      </c>
      <c r="H3143" t="s">
        <v>5757</v>
      </c>
      <c r="I3143" t="s">
        <v>5678</v>
      </c>
      <c r="J3143" t="s">
        <v>70</v>
      </c>
      <c r="K3143" t="s">
        <v>5700</v>
      </c>
      <c r="L3143" t="s">
        <v>5701</v>
      </c>
      <c r="M3143" t="s">
        <v>6366</v>
      </c>
    </row>
    <row r="3144" spans="1:13">
      <c r="A3144">
        <v>101122560</v>
      </c>
      <c r="B3144" t="s">
        <v>204</v>
      </c>
      <c r="C3144" t="s">
        <v>10662</v>
      </c>
      <c r="D3144" t="s">
        <v>220</v>
      </c>
      <c r="E3144" t="s">
        <v>220</v>
      </c>
      <c r="F3144" s="33">
        <v>45954</v>
      </c>
      <c r="G3144" t="s">
        <v>10663</v>
      </c>
      <c r="H3144" t="s">
        <v>55</v>
      </c>
      <c r="I3144" t="s">
        <v>5678</v>
      </c>
      <c r="J3144" t="s">
        <v>166</v>
      </c>
      <c r="K3144" t="s">
        <v>5748</v>
      </c>
      <c r="L3144" t="s">
        <v>5773</v>
      </c>
      <c r="M3144" t="s">
        <v>10664</v>
      </c>
    </row>
    <row r="3145" spans="1:13">
      <c r="A3145">
        <v>101120887</v>
      </c>
      <c r="B3145" t="s">
        <v>82</v>
      </c>
      <c r="C3145" t="s">
        <v>8732</v>
      </c>
      <c r="D3145" t="s">
        <v>64</v>
      </c>
      <c r="E3145" t="s">
        <v>221</v>
      </c>
      <c r="F3145" s="33">
        <v>45954</v>
      </c>
      <c r="G3145" t="s">
        <v>10665</v>
      </c>
      <c r="H3145" t="s">
        <v>8322</v>
      </c>
      <c r="I3145" t="s">
        <v>353</v>
      </c>
      <c r="J3145" t="s">
        <v>70</v>
      </c>
      <c r="K3145" t="s">
        <v>5700</v>
      </c>
      <c r="L3145" t="s">
        <v>5701</v>
      </c>
      <c r="M3145" t="s">
        <v>8734</v>
      </c>
    </row>
    <row r="3146" spans="1:13">
      <c r="A3146">
        <v>101123042</v>
      </c>
      <c r="B3146" t="s">
        <v>195</v>
      </c>
      <c r="C3146" t="s">
        <v>10231</v>
      </c>
      <c r="D3146" t="s">
        <v>161</v>
      </c>
      <c r="E3146" t="s">
        <v>161</v>
      </c>
      <c r="F3146" s="33">
        <v>45954</v>
      </c>
      <c r="G3146" t="s">
        <v>10666</v>
      </c>
      <c r="H3146" t="s">
        <v>5699</v>
      </c>
      <c r="I3146" t="s">
        <v>5678</v>
      </c>
      <c r="J3146" t="s">
        <v>166</v>
      </c>
      <c r="K3146" t="s">
        <v>5700</v>
      </c>
      <c r="L3146" t="s">
        <v>5733</v>
      </c>
      <c r="M3146" t="s">
        <v>10233</v>
      </c>
    </row>
    <row r="3147" spans="1:13">
      <c r="A3147">
        <v>101122031</v>
      </c>
      <c r="B3147" t="s">
        <v>5942</v>
      </c>
      <c r="C3147" t="s">
        <v>6593</v>
      </c>
      <c r="D3147" t="s">
        <v>86</v>
      </c>
      <c r="E3147" t="s">
        <v>86</v>
      </c>
      <c r="F3147" s="33">
        <v>45954</v>
      </c>
      <c r="G3147" t="s">
        <v>10667</v>
      </c>
      <c r="H3147" t="s">
        <v>5699</v>
      </c>
      <c r="I3147" t="s">
        <v>5678</v>
      </c>
      <c r="J3147" t="s">
        <v>46</v>
      </c>
      <c r="K3147" t="s">
        <v>5711</v>
      </c>
      <c r="L3147" t="s">
        <v>5711</v>
      </c>
      <c r="M3147" t="s">
        <v>6594</v>
      </c>
    </row>
    <row r="3148" spans="1:13">
      <c r="A3148">
        <v>101117439</v>
      </c>
      <c r="B3148" t="s">
        <v>109</v>
      </c>
      <c r="C3148" t="s">
        <v>9777</v>
      </c>
      <c r="D3148" t="s">
        <v>265</v>
      </c>
      <c r="E3148" t="s">
        <v>193</v>
      </c>
      <c r="F3148" s="33">
        <v>45954</v>
      </c>
      <c r="G3148" t="s">
        <v>10627</v>
      </c>
      <c r="H3148" t="s">
        <v>5737</v>
      </c>
      <c r="I3148" t="s">
        <v>326</v>
      </c>
      <c r="J3148" t="s">
        <v>192</v>
      </c>
      <c r="K3148" t="s">
        <v>5748</v>
      </c>
      <c r="L3148" t="s">
        <v>5773</v>
      </c>
      <c r="M3148" t="s">
        <v>9779</v>
      </c>
    </row>
    <row r="3149" spans="1:13">
      <c r="A3149">
        <v>101120223</v>
      </c>
      <c r="B3149" t="s">
        <v>34</v>
      </c>
      <c r="C3149" t="s">
        <v>7752</v>
      </c>
      <c r="D3149" t="s">
        <v>64</v>
      </c>
      <c r="E3149" t="s">
        <v>153</v>
      </c>
      <c r="F3149" s="33">
        <v>45954</v>
      </c>
      <c r="G3149" t="s">
        <v>10668</v>
      </c>
      <c r="H3149" t="s">
        <v>5768</v>
      </c>
      <c r="I3149" t="s">
        <v>353</v>
      </c>
      <c r="J3149" t="s">
        <v>70</v>
      </c>
      <c r="K3149" t="s">
        <v>5728</v>
      </c>
      <c r="L3149" t="s">
        <v>5729</v>
      </c>
      <c r="M3149" t="s">
        <v>7753</v>
      </c>
    </row>
    <row r="3150" spans="1:13">
      <c r="A3150">
        <v>101123029</v>
      </c>
      <c r="B3150" t="s">
        <v>109</v>
      </c>
      <c r="C3150" t="s">
        <v>7540</v>
      </c>
      <c r="D3150" t="s">
        <v>226</v>
      </c>
      <c r="E3150" t="s">
        <v>226</v>
      </c>
      <c r="F3150" s="33">
        <v>45954</v>
      </c>
      <c r="G3150" t="s">
        <v>10669</v>
      </c>
      <c r="H3150" t="s">
        <v>5722</v>
      </c>
      <c r="I3150" t="s">
        <v>5678</v>
      </c>
      <c r="J3150" t="s">
        <v>136</v>
      </c>
      <c r="K3150" t="s">
        <v>5836</v>
      </c>
      <c r="L3150" t="s">
        <v>5837</v>
      </c>
      <c r="M3150" t="s">
        <v>7542</v>
      </c>
    </row>
    <row r="3151" spans="1:13">
      <c r="A3151">
        <v>101115843</v>
      </c>
      <c r="B3151" t="s">
        <v>6509</v>
      </c>
      <c r="C3151" t="s">
        <v>6535</v>
      </c>
      <c r="D3151" t="s">
        <v>153</v>
      </c>
      <c r="E3151" t="s">
        <v>153</v>
      </c>
      <c r="F3151" s="33">
        <v>45953</v>
      </c>
      <c r="G3151" t="s">
        <v>10670</v>
      </c>
      <c r="H3151" t="s">
        <v>5705</v>
      </c>
      <c r="I3151" t="s">
        <v>326</v>
      </c>
      <c r="J3151" t="s">
        <v>70</v>
      </c>
      <c r="K3151" t="s">
        <v>5700</v>
      </c>
      <c r="L3151" t="s">
        <v>5701</v>
      </c>
      <c r="M3151" t="s">
        <v>6538</v>
      </c>
    </row>
    <row r="3152" spans="1:13">
      <c r="A3152">
        <v>101122457</v>
      </c>
      <c r="B3152" t="s">
        <v>204</v>
      </c>
      <c r="C3152" t="s">
        <v>7558</v>
      </c>
      <c r="D3152" t="s">
        <v>218</v>
      </c>
      <c r="E3152" t="s">
        <v>218</v>
      </c>
      <c r="F3152" s="33">
        <v>45953</v>
      </c>
      <c r="G3152" t="s">
        <v>10671</v>
      </c>
      <c r="H3152" t="s">
        <v>5912</v>
      </c>
      <c r="I3152" t="s">
        <v>5678</v>
      </c>
      <c r="J3152" t="s">
        <v>241</v>
      </c>
      <c r="K3152" t="s">
        <v>5700</v>
      </c>
      <c r="L3152" t="s">
        <v>5701</v>
      </c>
      <c r="M3152" t="s">
        <v>7559</v>
      </c>
    </row>
    <row r="3153" spans="1:13">
      <c r="A3153">
        <v>101121182</v>
      </c>
      <c r="B3153" t="s">
        <v>5899</v>
      </c>
      <c r="C3153" t="s">
        <v>7139</v>
      </c>
      <c r="D3153" t="s">
        <v>131</v>
      </c>
      <c r="E3153" t="s">
        <v>131</v>
      </c>
      <c r="F3153" s="33">
        <v>45953</v>
      </c>
      <c r="G3153" t="s">
        <v>10672</v>
      </c>
      <c r="H3153" t="s">
        <v>6027</v>
      </c>
      <c r="I3153" t="s">
        <v>353</v>
      </c>
      <c r="J3153" t="s">
        <v>136</v>
      </c>
      <c r="K3153" t="s">
        <v>5700</v>
      </c>
      <c r="L3153" t="s">
        <v>5723</v>
      </c>
      <c r="M3153" t="s">
        <v>7141</v>
      </c>
    </row>
    <row r="3154" spans="1:13">
      <c r="A3154">
        <v>101115844</v>
      </c>
      <c r="B3154" t="s">
        <v>6509</v>
      </c>
      <c r="C3154" t="s">
        <v>7050</v>
      </c>
      <c r="D3154" t="s">
        <v>153</v>
      </c>
      <c r="E3154" t="s">
        <v>153</v>
      </c>
      <c r="F3154" s="33">
        <v>45953</v>
      </c>
      <c r="G3154" t="s">
        <v>10670</v>
      </c>
      <c r="H3154" t="s">
        <v>5705</v>
      </c>
      <c r="I3154" t="s">
        <v>326</v>
      </c>
      <c r="J3154" t="s">
        <v>70</v>
      </c>
      <c r="K3154" t="s">
        <v>5700</v>
      </c>
      <c r="L3154" t="s">
        <v>5701</v>
      </c>
      <c r="M3154" t="s">
        <v>7051</v>
      </c>
    </row>
    <row r="3155" spans="1:13">
      <c r="A3155">
        <v>101122535</v>
      </c>
      <c r="B3155" t="s">
        <v>73</v>
      </c>
      <c r="C3155" t="s">
        <v>5834</v>
      </c>
      <c r="D3155" t="s">
        <v>99</v>
      </c>
      <c r="E3155" t="s">
        <v>99</v>
      </c>
      <c r="F3155" s="33">
        <v>45953</v>
      </c>
      <c r="G3155" t="s">
        <v>10673</v>
      </c>
      <c r="H3155" t="s">
        <v>67</v>
      </c>
      <c r="I3155" t="s">
        <v>5678</v>
      </c>
      <c r="J3155" t="s">
        <v>46</v>
      </c>
      <c r="K3155" t="s">
        <v>5836</v>
      </c>
      <c r="L3155" t="s">
        <v>5837</v>
      </c>
      <c r="M3155" t="s">
        <v>5838</v>
      </c>
    </row>
    <row r="3156" spans="1:13">
      <c r="A3156">
        <v>101122522</v>
      </c>
      <c r="B3156" t="s">
        <v>34</v>
      </c>
      <c r="C3156" t="s">
        <v>10674</v>
      </c>
      <c r="D3156" t="s">
        <v>64</v>
      </c>
      <c r="E3156" t="s">
        <v>238</v>
      </c>
      <c r="F3156" s="33">
        <v>45953</v>
      </c>
      <c r="G3156" t="s">
        <v>10675</v>
      </c>
      <c r="H3156" t="s">
        <v>67</v>
      </c>
      <c r="I3156" t="s">
        <v>5678</v>
      </c>
      <c r="J3156" t="s">
        <v>70</v>
      </c>
      <c r="K3156" t="s">
        <v>5728</v>
      </c>
      <c r="L3156" t="s">
        <v>5729</v>
      </c>
      <c r="M3156" t="s">
        <v>10676</v>
      </c>
    </row>
    <row r="3157" spans="1:13">
      <c r="A3157">
        <v>101084902</v>
      </c>
      <c r="B3157" t="s">
        <v>5745</v>
      </c>
      <c r="C3157" t="s">
        <v>6483</v>
      </c>
      <c r="D3157" t="s">
        <v>215</v>
      </c>
      <c r="E3157" t="s">
        <v>215</v>
      </c>
      <c r="F3157" s="33">
        <v>45953</v>
      </c>
      <c r="G3157" t="s">
        <v>10677</v>
      </c>
      <c r="H3157" t="s">
        <v>5737</v>
      </c>
      <c r="I3157" t="s">
        <v>326</v>
      </c>
      <c r="J3157" t="s">
        <v>247</v>
      </c>
      <c r="K3157" t="s">
        <v>5738</v>
      </c>
      <c r="L3157" t="s">
        <v>5739</v>
      </c>
      <c r="M3157" t="s">
        <v>6485</v>
      </c>
    </row>
    <row r="3158" spans="1:13">
      <c r="A3158">
        <v>101122282</v>
      </c>
      <c r="B3158" t="s">
        <v>6007</v>
      </c>
      <c r="C3158" t="s">
        <v>9093</v>
      </c>
      <c r="D3158" t="s">
        <v>265</v>
      </c>
      <c r="E3158" t="s">
        <v>265</v>
      </c>
      <c r="F3158" s="33">
        <v>45953</v>
      </c>
      <c r="G3158" t="s">
        <v>10678</v>
      </c>
      <c r="H3158" t="s">
        <v>67</v>
      </c>
      <c r="I3158" t="s">
        <v>5678</v>
      </c>
      <c r="J3158" t="s">
        <v>192</v>
      </c>
      <c r="K3158" t="s">
        <v>5728</v>
      </c>
      <c r="L3158" t="s">
        <v>5753</v>
      </c>
      <c r="M3158" t="s">
        <v>9095</v>
      </c>
    </row>
    <row r="3159" spans="1:13">
      <c r="A3159">
        <v>101084897</v>
      </c>
      <c r="B3159" t="s">
        <v>5745</v>
      </c>
      <c r="C3159" t="s">
        <v>6480</v>
      </c>
      <c r="D3159" t="s">
        <v>215</v>
      </c>
      <c r="E3159" t="s">
        <v>215</v>
      </c>
      <c r="F3159" s="33">
        <v>45953</v>
      </c>
      <c r="G3159" t="s">
        <v>10679</v>
      </c>
      <c r="H3159" t="s">
        <v>5737</v>
      </c>
      <c r="I3159" t="s">
        <v>326</v>
      </c>
      <c r="J3159" t="s">
        <v>247</v>
      </c>
      <c r="K3159" t="s">
        <v>5738</v>
      </c>
      <c r="L3159" t="s">
        <v>5739</v>
      </c>
      <c r="M3159" t="s">
        <v>6482</v>
      </c>
    </row>
    <row r="3160" spans="1:13">
      <c r="A3160">
        <v>101118370</v>
      </c>
      <c r="B3160" t="s">
        <v>5998</v>
      </c>
      <c r="C3160" t="s">
        <v>6942</v>
      </c>
      <c r="D3160" t="s">
        <v>99</v>
      </c>
      <c r="E3160" t="s">
        <v>99</v>
      </c>
      <c r="F3160" s="33">
        <v>45953</v>
      </c>
      <c r="G3160" t="s">
        <v>10680</v>
      </c>
      <c r="H3160" t="s">
        <v>5705</v>
      </c>
      <c r="I3160" t="s">
        <v>326</v>
      </c>
      <c r="J3160" t="s">
        <v>46</v>
      </c>
      <c r="K3160" t="s">
        <v>5700</v>
      </c>
      <c r="L3160" t="s">
        <v>5723</v>
      </c>
      <c r="M3160" t="s">
        <v>6944</v>
      </c>
    </row>
    <row r="3161" spans="1:13">
      <c r="A3161">
        <v>101122031</v>
      </c>
      <c r="B3161" t="s">
        <v>5942</v>
      </c>
      <c r="C3161" t="s">
        <v>6593</v>
      </c>
      <c r="D3161" t="s">
        <v>86</v>
      </c>
      <c r="E3161" t="s">
        <v>86</v>
      </c>
      <c r="F3161" s="33">
        <v>45953</v>
      </c>
      <c r="G3161" t="s">
        <v>10681</v>
      </c>
      <c r="H3161" t="s">
        <v>5699</v>
      </c>
      <c r="I3161" t="s">
        <v>5678</v>
      </c>
      <c r="J3161" t="s">
        <v>46</v>
      </c>
      <c r="K3161" t="s">
        <v>5711</v>
      </c>
      <c r="L3161" t="s">
        <v>5711</v>
      </c>
      <c r="M3161" t="s">
        <v>6594</v>
      </c>
    </row>
    <row r="3162" spans="1:13">
      <c r="A3162">
        <v>101122487</v>
      </c>
      <c r="B3162" t="s">
        <v>73</v>
      </c>
      <c r="C3162" t="s">
        <v>8134</v>
      </c>
      <c r="D3162" t="s">
        <v>193</v>
      </c>
      <c r="E3162" t="s">
        <v>193</v>
      </c>
      <c r="F3162" s="33">
        <v>45953</v>
      </c>
      <c r="G3162" t="s">
        <v>10682</v>
      </c>
      <c r="H3162" t="s">
        <v>67</v>
      </c>
      <c r="I3162" t="s">
        <v>5678</v>
      </c>
      <c r="J3162" t="s">
        <v>192</v>
      </c>
      <c r="K3162" t="s">
        <v>5748</v>
      </c>
      <c r="L3162" t="s">
        <v>5773</v>
      </c>
      <c r="M3162" t="s">
        <v>8135</v>
      </c>
    </row>
    <row r="3163" spans="1:13">
      <c r="A3163">
        <v>101116291</v>
      </c>
      <c r="B3163" t="s">
        <v>82</v>
      </c>
      <c r="C3163" t="s">
        <v>6456</v>
      </c>
      <c r="D3163" t="s">
        <v>161</v>
      </c>
      <c r="E3163" t="s">
        <v>161</v>
      </c>
      <c r="F3163" s="33">
        <v>45953</v>
      </c>
      <c r="G3163" t="s">
        <v>10683</v>
      </c>
      <c r="H3163" t="s">
        <v>5705</v>
      </c>
      <c r="I3163" t="s">
        <v>326</v>
      </c>
      <c r="J3163" t="s">
        <v>166</v>
      </c>
      <c r="K3163" t="s">
        <v>5711</v>
      </c>
      <c r="L3163" t="s">
        <v>5711</v>
      </c>
      <c r="M3163" t="s">
        <v>6458</v>
      </c>
    </row>
    <row r="3164" spans="1:13">
      <c r="A3164">
        <v>101119023</v>
      </c>
      <c r="B3164" t="s">
        <v>204</v>
      </c>
      <c r="C3164" t="s">
        <v>10684</v>
      </c>
      <c r="D3164" t="s">
        <v>265</v>
      </c>
      <c r="E3164" t="s">
        <v>265</v>
      </c>
      <c r="F3164" s="33">
        <v>45953</v>
      </c>
      <c r="G3164" t="s">
        <v>10685</v>
      </c>
      <c r="H3164" t="s">
        <v>8322</v>
      </c>
      <c r="I3164" t="s">
        <v>6348</v>
      </c>
      <c r="J3164" t="s">
        <v>192</v>
      </c>
      <c r="K3164" t="s">
        <v>5700</v>
      </c>
      <c r="L3164" t="s">
        <v>5723</v>
      </c>
      <c r="M3164" t="s">
        <v>10686</v>
      </c>
    </row>
    <row r="3165" spans="1:13">
      <c r="A3165">
        <v>101121802</v>
      </c>
      <c r="B3165" t="s">
        <v>73</v>
      </c>
      <c r="C3165" t="s">
        <v>7016</v>
      </c>
      <c r="D3165" t="s">
        <v>119</v>
      </c>
      <c r="E3165" t="s">
        <v>119</v>
      </c>
      <c r="F3165" s="33">
        <v>45953</v>
      </c>
      <c r="G3165" t="s">
        <v>10687</v>
      </c>
      <c r="H3165" t="s">
        <v>5805</v>
      </c>
      <c r="I3165" t="s">
        <v>5678</v>
      </c>
      <c r="J3165" t="s">
        <v>46</v>
      </c>
      <c r="K3165" t="s">
        <v>5738</v>
      </c>
      <c r="L3165" t="s">
        <v>5739</v>
      </c>
      <c r="M3165" t="s">
        <v>7017</v>
      </c>
    </row>
    <row r="3166" spans="1:13">
      <c r="A3166">
        <v>101122123</v>
      </c>
      <c r="B3166" t="s">
        <v>34</v>
      </c>
      <c r="C3166" t="s">
        <v>6187</v>
      </c>
      <c r="D3166" t="s">
        <v>64</v>
      </c>
      <c r="E3166" t="s">
        <v>238</v>
      </c>
      <c r="F3166" s="33">
        <v>45953</v>
      </c>
      <c r="G3166" t="s">
        <v>10688</v>
      </c>
      <c r="H3166" t="s">
        <v>5805</v>
      </c>
      <c r="I3166" t="s">
        <v>5678</v>
      </c>
      <c r="J3166" t="s">
        <v>70</v>
      </c>
      <c r="K3166" t="s">
        <v>5738</v>
      </c>
      <c r="L3166" t="s">
        <v>5739</v>
      </c>
      <c r="M3166" t="s">
        <v>6189</v>
      </c>
    </row>
    <row r="3167" spans="1:13">
      <c r="A3167">
        <v>101117679</v>
      </c>
      <c r="B3167" t="s">
        <v>5782</v>
      </c>
      <c r="C3167" t="s">
        <v>6682</v>
      </c>
      <c r="D3167" t="s">
        <v>220</v>
      </c>
      <c r="E3167" t="s">
        <v>220</v>
      </c>
      <c r="F3167" s="33">
        <v>45953</v>
      </c>
      <c r="G3167" t="s">
        <v>10689</v>
      </c>
      <c r="H3167" t="s">
        <v>5705</v>
      </c>
      <c r="I3167" t="s">
        <v>326</v>
      </c>
      <c r="J3167" t="s">
        <v>166</v>
      </c>
      <c r="K3167" t="s">
        <v>5700</v>
      </c>
      <c r="L3167" t="s">
        <v>5701</v>
      </c>
      <c r="M3167" t="s">
        <v>6684</v>
      </c>
    </row>
    <row r="3168" spans="1:13">
      <c r="A3168">
        <v>101116456</v>
      </c>
      <c r="B3168" t="s">
        <v>204</v>
      </c>
      <c r="C3168" t="s">
        <v>6471</v>
      </c>
      <c r="D3168" t="s">
        <v>161</v>
      </c>
      <c r="E3168" t="s">
        <v>161</v>
      </c>
      <c r="F3168" s="33">
        <v>45953</v>
      </c>
      <c r="G3168" t="s">
        <v>10690</v>
      </c>
      <c r="H3168" t="s">
        <v>5705</v>
      </c>
      <c r="I3168" t="s">
        <v>326</v>
      </c>
      <c r="J3168" t="s">
        <v>166</v>
      </c>
      <c r="K3168" t="s">
        <v>5700</v>
      </c>
      <c r="L3168" t="s">
        <v>5723</v>
      </c>
      <c r="M3168" t="s">
        <v>6472</v>
      </c>
    </row>
    <row r="3169" spans="1:13">
      <c r="A3169">
        <v>101121983</v>
      </c>
      <c r="B3169" t="s">
        <v>10279</v>
      </c>
      <c r="C3169" t="s">
        <v>10691</v>
      </c>
      <c r="D3169" t="s">
        <v>262</v>
      </c>
      <c r="E3169" t="s">
        <v>262</v>
      </c>
      <c r="F3169" s="33">
        <v>45953</v>
      </c>
      <c r="G3169" t="s">
        <v>10692</v>
      </c>
      <c r="H3169" t="s">
        <v>5705</v>
      </c>
      <c r="I3169" t="s">
        <v>326</v>
      </c>
      <c r="J3169" t="s">
        <v>192</v>
      </c>
      <c r="K3169" t="s">
        <v>5700</v>
      </c>
      <c r="L3169" t="s">
        <v>5701</v>
      </c>
      <c r="M3169" t="s">
        <v>10693</v>
      </c>
    </row>
    <row r="3170" spans="1:13">
      <c r="A3170">
        <v>101122600</v>
      </c>
      <c r="B3170" t="s">
        <v>73</v>
      </c>
      <c r="C3170" t="s">
        <v>8840</v>
      </c>
      <c r="D3170" t="s">
        <v>39</v>
      </c>
      <c r="E3170" t="s">
        <v>39</v>
      </c>
      <c r="F3170" s="33">
        <v>45953</v>
      </c>
      <c r="G3170" t="s">
        <v>10694</v>
      </c>
      <c r="H3170" t="s">
        <v>5805</v>
      </c>
      <c r="I3170" t="s">
        <v>5678</v>
      </c>
      <c r="J3170" t="s">
        <v>46</v>
      </c>
      <c r="K3170" t="s">
        <v>5738</v>
      </c>
      <c r="L3170" t="s">
        <v>5739</v>
      </c>
      <c r="M3170" t="s">
        <v>8842</v>
      </c>
    </row>
    <row r="3171" spans="1:13">
      <c r="A3171">
        <v>101112944</v>
      </c>
      <c r="B3171" t="s">
        <v>34</v>
      </c>
      <c r="C3171" t="s">
        <v>6657</v>
      </c>
      <c r="D3171" t="s">
        <v>99</v>
      </c>
      <c r="E3171" t="s">
        <v>99</v>
      </c>
      <c r="F3171" s="33">
        <v>45953</v>
      </c>
      <c r="G3171" t="s">
        <v>10695</v>
      </c>
      <c r="H3171" t="s">
        <v>5737</v>
      </c>
      <c r="I3171" t="s">
        <v>326</v>
      </c>
      <c r="J3171" t="s">
        <v>46</v>
      </c>
      <c r="K3171" t="s">
        <v>5728</v>
      </c>
      <c r="L3171" t="s">
        <v>5729</v>
      </c>
      <c r="M3171" t="s">
        <v>6658</v>
      </c>
    </row>
    <row r="3172" spans="1:13">
      <c r="A3172">
        <v>101122521</v>
      </c>
      <c r="B3172" t="s">
        <v>109</v>
      </c>
      <c r="C3172" t="s">
        <v>7540</v>
      </c>
      <c r="D3172" t="s">
        <v>226</v>
      </c>
      <c r="E3172" t="s">
        <v>226</v>
      </c>
      <c r="F3172" s="33">
        <v>45953</v>
      </c>
      <c r="G3172" t="s">
        <v>10696</v>
      </c>
      <c r="H3172" t="s">
        <v>5722</v>
      </c>
      <c r="I3172" t="s">
        <v>5678</v>
      </c>
      <c r="J3172" t="s">
        <v>136</v>
      </c>
      <c r="K3172" t="s">
        <v>5836</v>
      </c>
      <c r="L3172" t="s">
        <v>5837</v>
      </c>
      <c r="M3172" t="s">
        <v>7542</v>
      </c>
    </row>
    <row r="3173" spans="1:13">
      <c r="A3173">
        <v>101122385</v>
      </c>
      <c r="B3173" t="s">
        <v>5745</v>
      </c>
      <c r="C3173" t="s">
        <v>6959</v>
      </c>
      <c r="D3173" t="s">
        <v>64</v>
      </c>
      <c r="E3173" t="s">
        <v>221</v>
      </c>
      <c r="F3173" s="33">
        <v>45953</v>
      </c>
      <c r="G3173" t="s">
        <v>10697</v>
      </c>
      <c r="H3173" t="s">
        <v>5727</v>
      </c>
      <c r="I3173" t="s">
        <v>5678</v>
      </c>
      <c r="J3173" t="s">
        <v>70</v>
      </c>
      <c r="K3173" t="s">
        <v>5836</v>
      </c>
      <c r="L3173" t="s">
        <v>6126</v>
      </c>
      <c r="M3173" t="s">
        <v>6961</v>
      </c>
    </row>
    <row r="3174" spans="1:13">
      <c r="A3174">
        <v>101121814</v>
      </c>
      <c r="B3174" t="s">
        <v>34</v>
      </c>
      <c r="C3174" t="s">
        <v>6623</v>
      </c>
      <c r="D3174" t="s">
        <v>153</v>
      </c>
      <c r="E3174" t="s">
        <v>153</v>
      </c>
      <c r="F3174" s="33">
        <v>45953</v>
      </c>
      <c r="G3174" t="s">
        <v>10698</v>
      </c>
      <c r="H3174" t="s">
        <v>5727</v>
      </c>
      <c r="I3174" t="s">
        <v>5678</v>
      </c>
      <c r="J3174" t="s">
        <v>70</v>
      </c>
      <c r="K3174" t="s">
        <v>5728</v>
      </c>
      <c r="L3174" t="s">
        <v>5729</v>
      </c>
      <c r="M3174" t="s">
        <v>6625</v>
      </c>
    </row>
    <row r="3175" spans="1:13">
      <c r="A3175">
        <v>101122392</v>
      </c>
      <c r="B3175" t="s">
        <v>5899</v>
      </c>
      <c r="C3175" t="s">
        <v>6200</v>
      </c>
      <c r="D3175" t="s">
        <v>131</v>
      </c>
      <c r="E3175" t="s">
        <v>131</v>
      </c>
      <c r="F3175" s="33">
        <v>45953</v>
      </c>
      <c r="G3175" t="s">
        <v>10699</v>
      </c>
      <c r="H3175" t="s">
        <v>5757</v>
      </c>
      <c r="I3175" t="s">
        <v>5678</v>
      </c>
      <c r="J3175" t="s">
        <v>136</v>
      </c>
      <c r="K3175" t="s">
        <v>5700</v>
      </c>
      <c r="L3175" t="s">
        <v>5733</v>
      </c>
      <c r="M3175" t="s">
        <v>6202</v>
      </c>
    </row>
    <row r="3176" spans="1:13">
      <c r="A3176">
        <v>101112879</v>
      </c>
      <c r="B3176" t="s">
        <v>34</v>
      </c>
      <c r="C3176" t="s">
        <v>6770</v>
      </c>
      <c r="D3176" t="s">
        <v>119</v>
      </c>
      <c r="E3176" t="s">
        <v>119</v>
      </c>
      <c r="F3176" s="33">
        <v>45953</v>
      </c>
      <c r="G3176" t="s">
        <v>10627</v>
      </c>
      <c r="H3176" t="s">
        <v>5737</v>
      </c>
      <c r="I3176" t="s">
        <v>326</v>
      </c>
      <c r="J3176" t="s">
        <v>46</v>
      </c>
      <c r="K3176" t="s">
        <v>5728</v>
      </c>
      <c r="L3176" t="s">
        <v>5729</v>
      </c>
      <c r="M3176" t="s">
        <v>6772</v>
      </c>
    </row>
    <row r="3177" spans="1:13">
      <c r="A3177">
        <v>101122731</v>
      </c>
      <c r="B3177" t="s">
        <v>127</v>
      </c>
      <c r="C3177" t="s">
        <v>5967</v>
      </c>
      <c r="D3177" t="s">
        <v>64</v>
      </c>
      <c r="E3177" t="s">
        <v>153</v>
      </c>
      <c r="F3177" s="33">
        <v>45953</v>
      </c>
      <c r="G3177" t="s">
        <v>10700</v>
      </c>
      <c r="H3177" t="s">
        <v>67</v>
      </c>
      <c r="I3177" t="s">
        <v>5678</v>
      </c>
      <c r="J3177" t="s">
        <v>70</v>
      </c>
      <c r="K3177" t="s">
        <v>5748</v>
      </c>
      <c r="L3177" t="s">
        <v>5749</v>
      </c>
      <c r="M3177" t="s">
        <v>5971</v>
      </c>
    </row>
    <row r="3178" spans="1:13">
      <c r="A3178">
        <v>101122550</v>
      </c>
      <c r="B3178" t="s">
        <v>5745</v>
      </c>
      <c r="C3178" t="s">
        <v>9089</v>
      </c>
      <c r="D3178" t="s">
        <v>131</v>
      </c>
      <c r="E3178" t="s">
        <v>131</v>
      </c>
      <c r="F3178" s="33">
        <v>45953</v>
      </c>
      <c r="G3178" t="s">
        <v>10701</v>
      </c>
      <c r="H3178" t="s">
        <v>5727</v>
      </c>
      <c r="I3178" t="s">
        <v>5678</v>
      </c>
      <c r="J3178" t="s">
        <v>136</v>
      </c>
      <c r="K3178" t="s">
        <v>5748</v>
      </c>
      <c r="L3178" t="s">
        <v>5749</v>
      </c>
      <c r="M3178" t="s">
        <v>9091</v>
      </c>
    </row>
    <row r="3179" spans="1:13">
      <c r="A3179">
        <v>101119017</v>
      </c>
      <c r="B3179" t="s">
        <v>5707</v>
      </c>
      <c r="C3179" t="s">
        <v>10702</v>
      </c>
      <c r="D3179" t="s">
        <v>193</v>
      </c>
      <c r="E3179" t="s">
        <v>265</v>
      </c>
      <c r="F3179" s="33">
        <v>45953</v>
      </c>
      <c r="G3179" t="s">
        <v>10703</v>
      </c>
      <c r="H3179" t="s">
        <v>8322</v>
      </c>
      <c r="I3179" t="s">
        <v>6348</v>
      </c>
      <c r="J3179" t="s">
        <v>192</v>
      </c>
      <c r="K3179" t="s">
        <v>5700</v>
      </c>
      <c r="L3179" t="s">
        <v>5723</v>
      </c>
      <c r="M3179" t="s">
        <v>10704</v>
      </c>
    </row>
    <row r="3180" spans="1:13">
      <c r="A3180">
        <v>101112925</v>
      </c>
      <c r="B3180" t="s">
        <v>34</v>
      </c>
      <c r="C3180" t="s">
        <v>8361</v>
      </c>
      <c r="D3180" t="s">
        <v>119</v>
      </c>
      <c r="E3180" t="s">
        <v>39</v>
      </c>
      <c r="F3180" s="33">
        <v>45953</v>
      </c>
      <c r="G3180" t="s">
        <v>10621</v>
      </c>
      <c r="H3180" t="s">
        <v>5737</v>
      </c>
      <c r="I3180" t="s">
        <v>326</v>
      </c>
      <c r="J3180" t="s">
        <v>46</v>
      </c>
      <c r="K3180" t="s">
        <v>5728</v>
      </c>
      <c r="L3180" t="s">
        <v>5729</v>
      </c>
      <c r="M3180" t="s">
        <v>8363</v>
      </c>
    </row>
    <row r="3181" spans="1:13">
      <c r="A3181">
        <v>101112924</v>
      </c>
      <c r="B3181" t="s">
        <v>34</v>
      </c>
      <c r="C3181" t="s">
        <v>9213</v>
      </c>
      <c r="D3181" t="s">
        <v>99</v>
      </c>
      <c r="E3181" t="s">
        <v>99</v>
      </c>
      <c r="F3181" s="33">
        <v>45953</v>
      </c>
      <c r="G3181" t="s">
        <v>10638</v>
      </c>
      <c r="H3181" t="s">
        <v>5737</v>
      </c>
      <c r="I3181" t="s">
        <v>326</v>
      </c>
      <c r="J3181" t="s">
        <v>46</v>
      </c>
      <c r="K3181" t="s">
        <v>5738</v>
      </c>
      <c r="L3181" t="s">
        <v>5739</v>
      </c>
      <c r="M3181" t="s">
        <v>9215</v>
      </c>
    </row>
    <row r="3182" spans="1:13">
      <c r="A3182">
        <v>101122604</v>
      </c>
      <c r="B3182" t="s">
        <v>127</v>
      </c>
      <c r="C3182" t="s">
        <v>5967</v>
      </c>
      <c r="D3182" t="s">
        <v>64</v>
      </c>
      <c r="E3182" t="s">
        <v>153</v>
      </c>
      <c r="F3182" s="33">
        <v>45953</v>
      </c>
      <c r="G3182" t="s">
        <v>10705</v>
      </c>
      <c r="H3182" t="s">
        <v>5969</v>
      </c>
      <c r="I3182" t="s">
        <v>5970</v>
      </c>
      <c r="J3182" t="s">
        <v>70</v>
      </c>
      <c r="K3182" t="s">
        <v>5748</v>
      </c>
      <c r="L3182" t="s">
        <v>5749</v>
      </c>
      <c r="M3182" t="s">
        <v>5971</v>
      </c>
    </row>
    <row r="3183" spans="1:13">
      <c r="A3183">
        <v>101122640</v>
      </c>
      <c r="B3183" t="s">
        <v>34</v>
      </c>
      <c r="C3183" t="s">
        <v>6770</v>
      </c>
      <c r="D3183" t="s">
        <v>119</v>
      </c>
      <c r="E3183" t="s">
        <v>119</v>
      </c>
      <c r="F3183" s="33">
        <v>45953</v>
      </c>
      <c r="G3183" t="s">
        <v>10706</v>
      </c>
      <c r="H3183" t="s">
        <v>67</v>
      </c>
      <c r="I3183" t="s">
        <v>5678</v>
      </c>
      <c r="J3183" t="s">
        <v>46</v>
      </c>
      <c r="K3183" t="s">
        <v>5728</v>
      </c>
      <c r="L3183" t="s">
        <v>5729</v>
      </c>
      <c r="M3183" t="s">
        <v>6772</v>
      </c>
    </row>
    <row r="3184" spans="1:13">
      <c r="A3184">
        <v>101122559</v>
      </c>
      <c r="B3184" t="s">
        <v>34</v>
      </c>
      <c r="C3184" t="s">
        <v>5990</v>
      </c>
      <c r="D3184" t="s">
        <v>226</v>
      </c>
      <c r="E3184" t="s">
        <v>226</v>
      </c>
      <c r="F3184" s="33">
        <v>45953</v>
      </c>
      <c r="G3184" t="s">
        <v>10707</v>
      </c>
      <c r="H3184" t="s">
        <v>5727</v>
      </c>
      <c r="I3184" t="s">
        <v>5678</v>
      </c>
      <c r="J3184" t="s">
        <v>136</v>
      </c>
      <c r="K3184" t="s">
        <v>5728</v>
      </c>
      <c r="L3184" t="s">
        <v>5729</v>
      </c>
      <c r="M3184" t="s">
        <v>5992</v>
      </c>
    </row>
    <row r="3185" spans="1:13">
      <c r="A3185">
        <v>101122082</v>
      </c>
      <c r="B3185" t="s">
        <v>5948</v>
      </c>
      <c r="C3185" t="s">
        <v>10708</v>
      </c>
      <c r="D3185" t="s">
        <v>262</v>
      </c>
      <c r="E3185" t="s">
        <v>262</v>
      </c>
      <c r="F3185" s="33">
        <v>45953</v>
      </c>
      <c r="G3185" t="s">
        <v>10709</v>
      </c>
      <c r="H3185" t="s">
        <v>5705</v>
      </c>
      <c r="I3185" t="s">
        <v>326</v>
      </c>
      <c r="J3185" t="s">
        <v>192</v>
      </c>
      <c r="K3185" t="s">
        <v>5700</v>
      </c>
      <c r="L3185" t="s">
        <v>5701</v>
      </c>
      <c r="M3185" t="s">
        <v>10710</v>
      </c>
    </row>
    <row r="3186" spans="1:13">
      <c r="A3186">
        <v>101114665</v>
      </c>
      <c r="B3186" t="s">
        <v>292</v>
      </c>
      <c r="C3186" t="s">
        <v>8973</v>
      </c>
      <c r="D3186" t="s">
        <v>262</v>
      </c>
      <c r="E3186" t="s">
        <v>262</v>
      </c>
      <c r="F3186" s="33">
        <v>45953</v>
      </c>
      <c r="G3186" t="s">
        <v>10711</v>
      </c>
      <c r="H3186" t="s">
        <v>5705</v>
      </c>
      <c r="I3186" t="s">
        <v>326</v>
      </c>
      <c r="J3186" t="s">
        <v>192</v>
      </c>
      <c r="K3186" t="s">
        <v>5700</v>
      </c>
      <c r="L3186" t="s">
        <v>5723</v>
      </c>
      <c r="M3186" t="s">
        <v>8975</v>
      </c>
    </row>
    <row r="3187" spans="1:13">
      <c r="A3187">
        <v>101116618</v>
      </c>
      <c r="B3187" t="s">
        <v>177</v>
      </c>
      <c r="C3187" t="s">
        <v>6983</v>
      </c>
      <c r="D3187" t="s">
        <v>119</v>
      </c>
      <c r="E3187" t="s">
        <v>39</v>
      </c>
      <c r="F3187" s="33">
        <v>45953</v>
      </c>
      <c r="G3187" t="s">
        <v>10621</v>
      </c>
      <c r="H3187" t="s">
        <v>5705</v>
      </c>
      <c r="I3187" t="s">
        <v>326</v>
      </c>
      <c r="J3187" t="s">
        <v>46</v>
      </c>
      <c r="K3187" t="s">
        <v>5700</v>
      </c>
      <c r="L3187" t="s">
        <v>5733</v>
      </c>
      <c r="M3187" t="s">
        <v>6985</v>
      </c>
    </row>
    <row r="3188" spans="1:13">
      <c r="A3188">
        <v>101116445</v>
      </c>
      <c r="B3188" t="s">
        <v>204</v>
      </c>
      <c r="C3188" t="s">
        <v>5811</v>
      </c>
      <c r="D3188" t="s">
        <v>193</v>
      </c>
      <c r="E3188" t="s">
        <v>193</v>
      </c>
      <c r="F3188" s="33">
        <v>45953</v>
      </c>
      <c r="G3188" t="s">
        <v>10627</v>
      </c>
      <c r="H3188" t="s">
        <v>5705</v>
      </c>
      <c r="I3188" t="s">
        <v>326</v>
      </c>
      <c r="J3188" t="s">
        <v>192</v>
      </c>
      <c r="K3188" t="s">
        <v>5700</v>
      </c>
      <c r="L3188" t="s">
        <v>5723</v>
      </c>
      <c r="M3188" t="s">
        <v>5813</v>
      </c>
    </row>
    <row r="3189" spans="1:13">
      <c r="A3189">
        <v>101084895</v>
      </c>
      <c r="B3189" t="s">
        <v>5745</v>
      </c>
      <c r="C3189" t="s">
        <v>6449</v>
      </c>
      <c r="D3189" t="s">
        <v>215</v>
      </c>
      <c r="E3189" t="s">
        <v>215</v>
      </c>
      <c r="F3189" s="33">
        <v>45953</v>
      </c>
      <c r="G3189" t="s">
        <v>10679</v>
      </c>
      <c r="H3189" t="s">
        <v>5737</v>
      </c>
      <c r="I3189" t="s">
        <v>326</v>
      </c>
      <c r="J3189" t="s">
        <v>247</v>
      </c>
      <c r="K3189" t="s">
        <v>5728</v>
      </c>
      <c r="L3189" t="s">
        <v>5753</v>
      </c>
      <c r="M3189" t="s">
        <v>6450</v>
      </c>
    </row>
    <row r="3190" spans="1:13">
      <c r="A3190">
        <v>101118555</v>
      </c>
      <c r="B3190" t="s">
        <v>5899</v>
      </c>
      <c r="C3190" t="s">
        <v>6200</v>
      </c>
      <c r="D3190" t="s">
        <v>131</v>
      </c>
      <c r="E3190" t="s">
        <v>131</v>
      </c>
      <c r="F3190" s="33">
        <v>45953</v>
      </c>
      <c r="G3190" t="s">
        <v>10712</v>
      </c>
      <c r="H3190" t="s">
        <v>5705</v>
      </c>
      <c r="I3190" t="s">
        <v>326</v>
      </c>
      <c r="J3190" t="s">
        <v>136</v>
      </c>
      <c r="K3190" t="s">
        <v>5700</v>
      </c>
      <c r="L3190" t="s">
        <v>5733</v>
      </c>
      <c r="M3190" t="s">
        <v>6202</v>
      </c>
    </row>
    <row r="3191" spans="1:13">
      <c r="A3191">
        <v>101122503</v>
      </c>
      <c r="B3191" t="s">
        <v>73</v>
      </c>
      <c r="C3191" t="s">
        <v>8300</v>
      </c>
      <c r="D3191" t="s">
        <v>161</v>
      </c>
      <c r="E3191" t="s">
        <v>161</v>
      </c>
      <c r="F3191" s="33">
        <v>45953</v>
      </c>
      <c r="G3191" t="s">
        <v>10713</v>
      </c>
      <c r="H3191" t="s">
        <v>67</v>
      </c>
      <c r="I3191" t="s">
        <v>5678</v>
      </c>
      <c r="J3191" t="s">
        <v>166</v>
      </c>
      <c r="K3191" t="s">
        <v>5748</v>
      </c>
      <c r="L3191" t="s">
        <v>5773</v>
      </c>
      <c r="M3191" t="s">
        <v>8302</v>
      </c>
    </row>
    <row r="3192" spans="1:13">
      <c r="A3192">
        <v>101122560</v>
      </c>
      <c r="B3192" t="s">
        <v>204</v>
      </c>
      <c r="C3192" t="s">
        <v>10662</v>
      </c>
      <c r="D3192" t="s">
        <v>220</v>
      </c>
      <c r="E3192" t="s">
        <v>220</v>
      </c>
      <c r="F3192" s="33">
        <v>45953</v>
      </c>
      <c r="G3192" t="s">
        <v>10714</v>
      </c>
      <c r="H3192" t="s">
        <v>55</v>
      </c>
      <c r="I3192" t="s">
        <v>5678</v>
      </c>
      <c r="J3192" t="s">
        <v>166</v>
      </c>
      <c r="K3192" t="s">
        <v>5748</v>
      </c>
      <c r="L3192" t="s">
        <v>5773</v>
      </c>
      <c r="M3192" t="s">
        <v>10664</v>
      </c>
    </row>
    <row r="3193" spans="1:13">
      <c r="A3193">
        <v>101122559</v>
      </c>
      <c r="B3193" t="s">
        <v>34</v>
      </c>
      <c r="C3193" t="s">
        <v>5990</v>
      </c>
      <c r="D3193" t="s">
        <v>226</v>
      </c>
      <c r="E3193" t="s">
        <v>226</v>
      </c>
      <c r="F3193" s="33">
        <v>45953</v>
      </c>
      <c r="G3193" t="s">
        <v>10715</v>
      </c>
      <c r="H3193" t="s">
        <v>5727</v>
      </c>
      <c r="I3193" t="s">
        <v>5678</v>
      </c>
      <c r="J3193" t="s">
        <v>136</v>
      </c>
      <c r="K3193" t="s">
        <v>5728</v>
      </c>
      <c r="L3193" t="s">
        <v>5729</v>
      </c>
      <c r="M3193" t="s">
        <v>5992</v>
      </c>
    </row>
    <row r="3194" spans="1:13">
      <c r="A3194">
        <v>101113833</v>
      </c>
      <c r="B3194" t="s">
        <v>5899</v>
      </c>
      <c r="C3194" t="s">
        <v>6185</v>
      </c>
      <c r="D3194" t="s">
        <v>131</v>
      </c>
      <c r="E3194" t="s">
        <v>131</v>
      </c>
      <c r="F3194" s="33">
        <v>45953</v>
      </c>
      <c r="G3194" t="s">
        <v>10712</v>
      </c>
      <c r="H3194" t="s">
        <v>5705</v>
      </c>
      <c r="I3194" t="s">
        <v>326</v>
      </c>
      <c r="J3194" t="s">
        <v>136</v>
      </c>
      <c r="K3194" t="s">
        <v>5700</v>
      </c>
      <c r="L3194" t="s">
        <v>5733</v>
      </c>
      <c r="M3194" t="s">
        <v>6186</v>
      </c>
    </row>
    <row r="3195" spans="1:13">
      <c r="A3195">
        <v>101084899</v>
      </c>
      <c r="B3195" t="s">
        <v>5745</v>
      </c>
      <c r="C3195" t="s">
        <v>6444</v>
      </c>
      <c r="D3195" t="s">
        <v>215</v>
      </c>
      <c r="E3195" t="s">
        <v>215</v>
      </c>
      <c r="F3195" s="33">
        <v>45953</v>
      </c>
      <c r="G3195" t="s">
        <v>10677</v>
      </c>
      <c r="H3195" t="s">
        <v>5737</v>
      </c>
      <c r="I3195" t="s">
        <v>326</v>
      </c>
      <c r="J3195" t="s">
        <v>247</v>
      </c>
      <c r="K3195" t="s">
        <v>5738</v>
      </c>
      <c r="L3195" t="s">
        <v>5739</v>
      </c>
      <c r="M3195" t="s">
        <v>6446</v>
      </c>
    </row>
    <row r="3196" spans="1:13">
      <c r="A3196">
        <v>101084898</v>
      </c>
      <c r="B3196" t="s">
        <v>5745</v>
      </c>
      <c r="C3196" t="s">
        <v>6447</v>
      </c>
      <c r="D3196" t="s">
        <v>215</v>
      </c>
      <c r="E3196" t="s">
        <v>215</v>
      </c>
      <c r="F3196" s="33">
        <v>45953</v>
      </c>
      <c r="G3196" t="s">
        <v>10679</v>
      </c>
      <c r="H3196" t="s">
        <v>5737</v>
      </c>
      <c r="I3196" t="s">
        <v>326</v>
      </c>
      <c r="J3196" t="s">
        <v>247</v>
      </c>
      <c r="K3196" t="s">
        <v>5738</v>
      </c>
      <c r="L3196" t="s">
        <v>5739</v>
      </c>
      <c r="M3196" t="s">
        <v>6448</v>
      </c>
    </row>
    <row r="3197" spans="1:13">
      <c r="A3197">
        <v>101117695</v>
      </c>
      <c r="B3197" t="s">
        <v>5782</v>
      </c>
      <c r="C3197" t="s">
        <v>5786</v>
      </c>
      <c r="D3197" t="s">
        <v>193</v>
      </c>
      <c r="E3197" t="s">
        <v>193</v>
      </c>
      <c r="F3197" s="33">
        <v>45953</v>
      </c>
      <c r="G3197" t="s">
        <v>10627</v>
      </c>
      <c r="H3197" t="s">
        <v>5705</v>
      </c>
      <c r="I3197" t="s">
        <v>326</v>
      </c>
      <c r="J3197" t="s">
        <v>192</v>
      </c>
      <c r="K3197" t="s">
        <v>5700</v>
      </c>
      <c r="L3197" t="s">
        <v>5701</v>
      </c>
      <c r="M3197" t="s">
        <v>5788</v>
      </c>
    </row>
    <row r="3198" spans="1:13">
      <c r="A3198">
        <v>101122641</v>
      </c>
      <c r="B3198" t="s">
        <v>5899</v>
      </c>
      <c r="C3198" t="s">
        <v>6185</v>
      </c>
      <c r="D3198" t="s">
        <v>131</v>
      </c>
      <c r="E3198" t="s">
        <v>131</v>
      </c>
      <c r="F3198" s="33">
        <v>45953</v>
      </c>
      <c r="G3198" t="s">
        <v>10716</v>
      </c>
      <c r="H3198" t="s">
        <v>10717</v>
      </c>
      <c r="I3198" t="s">
        <v>5678</v>
      </c>
      <c r="J3198" t="s">
        <v>136</v>
      </c>
      <c r="K3198" t="s">
        <v>5700</v>
      </c>
      <c r="L3198" t="s">
        <v>5733</v>
      </c>
      <c r="M3198" t="s">
        <v>6186</v>
      </c>
    </row>
    <row r="3199" spans="1:13">
      <c r="A3199">
        <v>101121638</v>
      </c>
      <c r="B3199" t="s">
        <v>6314</v>
      </c>
      <c r="C3199" t="s">
        <v>8265</v>
      </c>
      <c r="D3199" t="s">
        <v>99</v>
      </c>
      <c r="E3199" t="s">
        <v>99</v>
      </c>
      <c r="F3199" s="33">
        <v>45952</v>
      </c>
      <c r="G3199" t="s">
        <v>10718</v>
      </c>
      <c r="H3199" t="s">
        <v>6532</v>
      </c>
      <c r="I3199" t="s">
        <v>5678</v>
      </c>
      <c r="J3199" t="s">
        <v>46</v>
      </c>
      <c r="K3199" t="s">
        <v>5700</v>
      </c>
      <c r="L3199" t="s">
        <v>5733</v>
      </c>
      <c r="M3199" t="s">
        <v>8267</v>
      </c>
    </row>
    <row r="3200" spans="1:13">
      <c r="A3200">
        <v>101121975</v>
      </c>
      <c r="B3200" t="s">
        <v>204</v>
      </c>
      <c r="C3200" t="s">
        <v>8543</v>
      </c>
      <c r="D3200" t="s">
        <v>219</v>
      </c>
      <c r="E3200" t="s">
        <v>219</v>
      </c>
      <c r="F3200" s="33">
        <v>45952</v>
      </c>
      <c r="G3200" t="s">
        <v>10719</v>
      </c>
      <c r="H3200" t="s">
        <v>8078</v>
      </c>
      <c r="I3200" t="s">
        <v>5678</v>
      </c>
      <c r="J3200" t="s">
        <v>241</v>
      </c>
      <c r="K3200" t="s">
        <v>5700</v>
      </c>
      <c r="L3200" t="s">
        <v>5701</v>
      </c>
      <c r="M3200" t="s">
        <v>8545</v>
      </c>
    </row>
    <row r="3201" spans="1:13">
      <c r="A3201">
        <v>101122149</v>
      </c>
      <c r="B3201" t="s">
        <v>10720</v>
      </c>
      <c r="C3201" t="s">
        <v>10721</v>
      </c>
      <c r="D3201" t="s">
        <v>265</v>
      </c>
      <c r="E3201" t="s">
        <v>193</v>
      </c>
      <c r="F3201" s="33">
        <v>45952</v>
      </c>
      <c r="G3201" t="s">
        <v>10722</v>
      </c>
      <c r="H3201" t="s">
        <v>5705</v>
      </c>
      <c r="I3201" t="s">
        <v>326</v>
      </c>
      <c r="J3201" t="s">
        <v>192</v>
      </c>
      <c r="K3201" t="s">
        <v>5700</v>
      </c>
      <c r="L3201" t="s">
        <v>5701</v>
      </c>
      <c r="M3201" t="s">
        <v>10723</v>
      </c>
    </row>
    <row r="3202" spans="1:13">
      <c r="A3202">
        <v>101121842</v>
      </c>
      <c r="B3202" t="s">
        <v>6007</v>
      </c>
      <c r="C3202" t="s">
        <v>7001</v>
      </c>
      <c r="D3202" t="s">
        <v>153</v>
      </c>
      <c r="E3202" t="s">
        <v>153</v>
      </c>
      <c r="F3202" s="33">
        <v>45952</v>
      </c>
      <c r="G3202" t="s">
        <v>10724</v>
      </c>
      <c r="H3202" t="s">
        <v>5805</v>
      </c>
      <c r="I3202" t="s">
        <v>5678</v>
      </c>
      <c r="J3202" t="s">
        <v>70</v>
      </c>
      <c r="K3202" t="s">
        <v>5728</v>
      </c>
      <c r="L3202" t="s">
        <v>5753</v>
      </c>
      <c r="M3202" t="s">
        <v>7003</v>
      </c>
    </row>
    <row r="3203" spans="1:13">
      <c r="A3203">
        <v>101084814</v>
      </c>
      <c r="B3203" t="s">
        <v>5745</v>
      </c>
      <c r="C3203" t="s">
        <v>10725</v>
      </c>
      <c r="D3203" t="s">
        <v>221</v>
      </c>
      <c r="E3203" t="s">
        <v>221</v>
      </c>
      <c r="F3203" s="33">
        <v>45952</v>
      </c>
      <c r="G3203" t="s">
        <v>10726</v>
      </c>
      <c r="H3203" t="s">
        <v>5737</v>
      </c>
      <c r="I3203" t="s">
        <v>326</v>
      </c>
      <c r="J3203" t="s">
        <v>247</v>
      </c>
      <c r="K3203" t="s">
        <v>5748</v>
      </c>
      <c r="L3203" t="s">
        <v>5773</v>
      </c>
      <c r="M3203" t="s">
        <v>10727</v>
      </c>
    </row>
    <row r="3204" spans="1:13">
      <c r="A3204">
        <v>101121971</v>
      </c>
      <c r="B3204" t="s">
        <v>109</v>
      </c>
      <c r="C3204" t="s">
        <v>10495</v>
      </c>
      <c r="D3204" t="s">
        <v>219</v>
      </c>
      <c r="E3204" t="s">
        <v>219</v>
      </c>
      <c r="F3204" s="33">
        <v>45952</v>
      </c>
      <c r="G3204" t="s">
        <v>10728</v>
      </c>
      <c r="H3204" t="s">
        <v>67</v>
      </c>
      <c r="I3204" t="s">
        <v>5678</v>
      </c>
      <c r="J3204" t="s">
        <v>241</v>
      </c>
      <c r="K3204" t="s">
        <v>5748</v>
      </c>
      <c r="L3204" t="s">
        <v>6045</v>
      </c>
      <c r="M3204" t="s">
        <v>10497</v>
      </c>
    </row>
    <row r="3205" spans="1:13">
      <c r="A3205">
        <v>101122171</v>
      </c>
      <c r="B3205" t="s">
        <v>127</v>
      </c>
      <c r="C3205" t="s">
        <v>9991</v>
      </c>
      <c r="D3205" t="s">
        <v>262</v>
      </c>
      <c r="E3205" t="s">
        <v>262</v>
      </c>
      <c r="F3205" s="33">
        <v>45952</v>
      </c>
      <c r="G3205" t="s">
        <v>10729</v>
      </c>
      <c r="H3205" t="s">
        <v>67</v>
      </c>
      <c r="I3205" t="s">
        <v>353</v>
      </c>
      <c r="J3205" t="s">
        <v>192</v>
      </c>
      <c r="K3205" t="s">
        <v>5748</v>
      </c>
      <c r="L3205" t="s">
        <v>5773</v>
      </c>
      <c r="M3205" t="s">
        <v>9993</v>
      </c>
    </row>
    <row r="3206" spans="1:13">
      <c r="A3206">
        <v>101121817</v>
      </c>
      <c r="B3206" t="s">
        <v>10720</v>
      </c>
      <c r="C3206" t="s">
        <v>10721</v>
      </c>
      <c r="D3206" t="s">
        <v>265</v>
      </c>
      <c r="E3206" t="s">
        <v>193</v>
      </c>
      <c r="F3206" s="33">
        <v>45952</v>
      </c>
      <c r="G3206" t="s">
        <v>10730</v>
      </c>
      <c r="H3206" t="s">
        <v>8274</v>
      </c>
      <c r="I3206" t="s">
        <v>5678</v>
      </c>
      <c r="J3206" t="s">
        <v>192</v>
      </c>
      <c r="K3206" t="s">
        <v>5700</v>
      </c>
      <c r="L3206" t="s">
        <v>5701</v>
      </c>
      <c r="M3206" t="s">
        <v>10723</v>
      </c>
    </row>
    <row r="3207" spans="1:13">
      <c r="A3207">
        <v>101121848</v>
      </c>
      <c r="B3207" t="s">
        <v>6132</v>
      </c>
      <c r="C3207" t="s">
        <v>10731</v>
      </c>
      <c r="D3207" t="s">
        <v>262</v>
      </c>
      <c r="E3207" t="s">
        <v>262</v>
      </c>
      <c r="F3207" s="33">
        <v>45952</v>
      </c>
      <c r="G3207" t="s">
        <v>10732</v>
      </c>
      <c r="H3207" t="s">
        <v>5705</v>
      </c>
      <c r="I3207" t="s">
        <v>326</v>
      </c>
      <c r="J3207" t="s">
        <v>192</v>
      </c>
      <c r="K3207" t="s">
        <v>5700</v>
      </c>
      <c r="L3207" t="s">
        <v>5723</v>
      </c>
      <c r="M3207" t="s">
        <v>10733</v>
      </c>
    </row>
    <row r="3208" spans="1:13">
      <c r="A3208">
        <v>101119973</v>
      </c>
      <c r="B3208" t="s">
        <v>204</v>
      </c>
      <c r="C3208" t="s">
        <v>10734</v>
      </c>
      <c r="D3208" t="s">
        <v>265</v>
      </c>
      <c r="E3208" t="s">
        <v>265</v>
      </c>
      <c r="F3208" s="33">
        <v>45952</v>
      </c>
      <c r="G3208" t="s">
        <v>10735</v>
      </c>
      <c r="H3208" t="s">
        <v>6027</v>
      </c>
      <c r="I3208" t="s">
        <v>6348</v>
      </c>
      <c r="J3208" t="s">
        <v>192</v>
      </c>
      <c r="K3208" t="s">
        <v>5700</v>
      </c>
      <c r="L3208" t="s">
        <v>5723</v>
      </c>
      <c r="M3208" t="s">
        <v>10736</v>
      </c>
    </row>
    <row r="3209" spans="1:13">
      <c r="A3209">
        <v>101121832</v>
      </c>
      <c r="B3209" t="s">
        <v>127</v>
      </c>
      <c r="C3209" t="s">
        <v>7039</v>
      </c>
      <c r="D3209" t="s">
        <v>119</v>
      </c>
      <c r="E3209" t="s">
        <v>119</v>
      </c>
      <c r="F3209" s="33">
        <v>45952</v>
      </c>
      <c r="G3209" t="s">
        <v>10737</v>
      </c>
      <c r="H3209" t="s">
        <v>8274</v>
      </c>
      <c r="I3209" t="s">
        <v>5678</v>
      </c>
      <c r="J3209" t="s">
        <v>46</v>
      </c>
      <c r="K3209" t="s">
        <v>5748</v>
      </c>
      <c r="L3209" t="s">
        <v>5749</v>
      </c>
      <c r="M3209" t="s">
        <v>7040</v>
      </c>
    </row>
    <row r="3210" spans="1:13">
      <c r="A3210">
        <v>101122090</v>
      </c>
      <c r="B3210" t="s">
        <v>127</v>
      </c>
      <c r="C3210" t="s">
        <v>8931</v>
      </c>
      <c r="D3210" t="s">
        <v>131</v>
      </c>
      <c r="E3210" t="s">
        <v>131</v>
      </c>
      <c r="F3210" s="33">
        <v>45952</v>
      </c>
      <c r="G3210" t="s">
        <v>10738</v>
      </c>
      <c r="H3210" t="s">
        <v>5969</v>
      </c>
      <c r="I3210" t="s">
        <v>5678</v>
      </c>
      <c r="J3210" t="s">
        <v>136</v>
      </c>
      <c r="K3210" t="s">
        <v>5738</v>
      </c>
      <c r="L3210" t="s">
        <v>5739</v>
      </c>
      <c r="M3210" t="s">
        <v>8933</v>
      </c>
    </row>
    <row r="3211" spans="1:13">
      <c r="A3211">
        <v>101121802</v>
      </c>
      <c r="B3211" t="s">
        <v>73</v>
      </c>
      <c r="C3211" t="s">
        <v>7016</v>
      </c>
      <c r="D3211" t="s">
        <v>119</v>
      </c>
      <c r="E3211" t="s">
        <v>86</v>
      </c>
      <c r="F3211" s="33">
        <v>45952</v>
      </c>
      <c r="G3211" t="s">
        <v>10739</v>
      </c>
      <c r="H3211" t="s">
        <v>5805</v>
      </c>
      <c r="I3211" t="s">
        <v>5678</v>
      </c>
      <c r="J3211" t="s">
        <v>46</v>
      </c>
      <c r="K3211" t="s">
        <v>5738</v>
      </c>
      <c r="L3211" t="s">
        <v>5739</v>
      </c>
      <c r="M3211" t="s">
        <v>7017</v>
      </c>
    </row>
    <row r="3212" spans="1:13">
      <c r="A3212">
        <v>101116355</v>
      </c>
      <c r="B3212" t="s">
        <v>204</v>
      </c>
      <c r="C3212" t="s">
        <v>7981</v>
      </c>
      <c r="D3212" t="s">
        <v>219</v>
      </c>
      <c r="E3212" t="s">
        <v>219</v>
      </c>
      <c r="F3212" s="33">
        <v>45952</v>
      </c>
      <c r="G3212" t="s">
        <v>10740</v>
      </c>
      <c r="H3212" t="s">
        <v>5705</v>
      </c>
      <c r="I3212" t="s">
        <v>326</v>
      </c>
      <c r="J3212" t="s">
        <v>241</v>
      </c>
      <c r="K3212" t="s">
        <v>5700</v>
      </c>
      <c r="L3212" t="s">
        <v>5701</v>
      </c>
      <c r="M3212" t="s">
        <v>7983</v>
      </c>
    </row>
    <row r="3213" spans="1:13">
      <c r="A3213">
        <v>101122050</v>
      </c>
      <c r="B3213" t="s">
        <v>34</v>
      </c>
      <c r="C3213" t="s">
        <v>7929</v>
      </c>
      <c r="D3213" t="s">
        <v>131</v>
      </c>
      <c r="E3213" t="s">
        <v>131</v>
      </c>
      <c r="F3213" s="33">
        <v>45952</v>
      </c>
      <c r="G3213" t="s">
        <v>10741</v>
      </c>
      <c r="H3213" t="s">
        <v>5722</v>
      </c>
      <c r="I3213" t="s">
        <v>5678</v>
      </c>
      <c r="J3213" t="s">
        <v>136</v>
      </c>
      <c r="K3213" t="s">
        <v>5738</v>
      </c>
      <c r="L3213" t="s">
        <v>5739</v>
      </c>
      <c r="M3213" t="s">
        <v>7931</v>
      </c>
    </row>
    <row r="3214" spans="1:13">
      <c r="A3214">
        <v>101121694</v>
      </c>
      <c r="B3214" t="s">
        <v>73</v>
      </c>
      <c r="C3214" t="s">
        <v>10742</v>
      </c>
      <c r="D3214" t="s">
        <v>238</v>
      </c>
      <c r="E3214" t="s">
        <v>238</v>
      </c>
      <c r="F3214" s="33">
        <v>45952</v>
      </c>
      <c r="G3214" t="s">
        <v>10743</v>
      </c>
      <c r="H3214" t="s">
        <v>67</v>
      </c>
      <c r="I3214" t="s">
        <v>5678</v>
      </c>
      <c r="J3214" t="s">
        <v>136</v>
      </c>
      <c r="K3214" t="s">
        <v>5748</v>
      </c>
      <c r="L3214" t="s">
        <v>5773</v>
      </c>
      <c r="M3214" t="s">
        <v>10744</v>
      </c>
    </row>
    <row r="3215" spans="1:13">
      <c r="A3215">
        <v>101121639</v>
      </c>
      <c r="B3215" t="s">
        <v>204</v>
      </c>
      <c r="C3215" t="s">
        <v>7558</v>
      </c>
      <c r="D3215" t="s">
        <v>218</v>
      </c>
      <c r="E3215" t="s">
        <v>218</v>
      </c>
      <c r="F3215" s="33">
        <v>45952</v>
      </c>
      <c r="G3215" t="s">
        <v>10745</v>
      </c>
      <c r="H3215" t="s">
        <v>5996</v>
      </c>
      <c r="I3215" t="s">
        <v>5678</v>
      </c>
      <c r="J3215" t="s">
        <v>241</v>
      </c>
      <c r="K3215" t="s">
        <v>5700</v>
      </c>
      <c r="L3215" t="s">
        <v>5701</v>
      </c>
      <c r="M3215" t="s">
        <v>7559</v>
      </c>
    </row>
    <row r="3216" spans="1:13">
      <c r="A3216">
        <v>101121796</v>
      </c>
      <c r="B3216" t="s">
        <v>127</v>
      </c>
      <c r="C3216" t="s">
        <v>5967</v>
      </c>
      <c r="D3216" t="s">
        <v>64</v>
      </c>
      <c r="E3216" t="s">
        <v>153</v>
      </c>
      <c r="F3216" s="33">
        <v>45952</v>
      </c>
      <c r="G3216" t="s">
        <v>10746</v>
      </c>
      <c r="H3216" t="s">
        <v>67</v>
      </c>
      <c r="I3216" t="s">
        <v>5678</v>
      </c>
      <c r="J3216" t="s">
        <v>70</v>
      </c>
      <c r="K3216" t="s">
        <v>5748</v>
      </c>
      <c r="L3216" t="s">
        <v>5749</v>
      </c>
      <c r="M3216" t="s">
        <v>5971</v>
      </c>
    </row>
    <row r="3217" spans="1:13">
      <c r="A3217">
        <v>101113985</v>
      </c>
      <c r="B3217" t="s">
        <v>5986</v>
      </c>
      <c r="C3217" t="s">
        <v>8929</v>
      </c>
      <c r="D3217" t="s">
        <v>262</v>
      </c>
      <c r="E3217" t="s">
        <v>262</v>
      </c>
      <c r="F3217" s="33">
        <v>45952</v>
      </c>
      <c r="G3217" t="s">
        <v>10732</v>
      </c>
      <c r="H3217" t="s">
        <v>5705</v>
      </c>
      <c r="I3217" t="s">
        <v>326</v>
      </c>
      <c r="J3217" t="s">
        <v>192</v>
      </c>
      <c r="K3217" t="s">
        <v>5700</v>
      </c>
      <c r="L3217" t="s">
        <v>5733</v>
      </c>
      <c r="M3217" t="s">
        <v>8930</v>
      </c>
    </row>
    <row r="3218" spans="1:13">
      <c r="A3218">
        <v>101121808</v>
      </c>
      <c r="B3218" t="s">
        <v>34</v>
      </c>
      <c r="C3218" t="s">
        <v>8753</v>
      </c>
      <c r="D3218" t="s">
        <v>39</v>
      </c>
      <c r="E3218" t="s">
        <v>39</v>
      </c>
      <c r="F3218" s="33">
        <v>45952</v>
      </c>
      <c r="G3218" t="s">
        <v>10747</v>
      </c>
      <c r="H3218" t="s">
        <v>5805</v>
      </c>
      <c r="I3218" t="s">
        <v>5678</v>
      </c>
      <c r="J3218" t="s">
        <v>46</v>
      </c>
      <c r="K3218" t="s">
        <v>5728</v>
      </c>
      <c r="L3218" t="s">
        <v>5729</v>
      </c>
      <c r="M3218" t="s">
        <v>8755</v>
      </c>
    </row>
    <row r="3219" spans="1:13">
      <c r="A3219">
        <v>101112938</v>
      </c>
      <c r="B3219" t="s">
        <v>34</v>
      </c>
      <c r="C3219" t="s">
        <v>7053</v>
      </c>
      <c r="D3219" t="s">
        <v>39</v>
      </c>
      <c r="E3219" t="s">
        <v>39</v>
      </c>
      <c r="F3219" s="33">
        <v>45952</v>
      </c>
      <c r="G3219" t="s">
        <v>10748</v>
      </c>
      <c r="H3219" t="s">
        <v>5737</v>
      </c>
      <c r="I3219" t="s">
        <v>326</v>
      </c>
      <c r="J3219" t="s">
        <v>46</v>
      </c>
      <c r="K3219" t="s">
        <v>5738</v>
      </c>
      <c r="L3219" t="s">
        <v>5739</v>
      </c>
      <c r="M3219" t="s">
        <v>7054</v>
      </c>
    </row>
    <row r="3220" spans="1:13">
      <c r="A3220">
        <v>101121814</v>
      </c>
      <c r="B3220" t="s">
        <v>34</v>
      </c>
      <c r="C3220" t="s">
        <v>6623</v>
      </c>
      <c r="D3220" t="s">
        <v>153</v>
      </c>
      <c r="E3220" t="s">
        <v>153</v>
      </c>
      <c r="F3220" s="33">
        <v>45952</v>
      </c>
      <c r="G3220" t="s">
        <v>10749</v>
      </c>
      <c r="H3220" t="s">
        <v>5727</v>
      </c>
      <c r="I3220" t="s">
        <v>5678</v>
      </c>
      <c r="J3220" t="s">
        <v>70</v>
      </c>
      <c r="K3220" t="s">
        <v>5728</v>
      </c>
      <c r="L3220" t="s">
        <v>5729</v>
      </c>
      <c r="M3220" t="s">
        <v>6625</v>
      </c>
    </row>
    <row r="3221" spans="1:13">
      <c r="A3221">
        <v>101121734</v>
      </c>
      <c r="B3221" t="s">
        <v>34</v>
      </c>
      <c r="C3221" t="s">
        <v>7706</v>
      </c>
      <c r="D3221" t="s">
        <v>238</v>
      </c>
      <c r="E3221" t="s">
        <v>238</v>
      </c>
      <c r="F3221" s="33">
        <v>45952</v>
      </c>
      <c r="G3221" t="s">
        <v>10750</v>
      </c>
      <c r="H3221" t="s">
        <v>5912</v>
      </c>
      <c r="I3221" t="s">
        <v>5678</v>
      </c>
      <c r="J3221" t="s">
        <v>136</v>
      </c>
      <c r="K3221" t="s">
        <v>5728</v>
      </c>
      <c r="L3221" t="s">
        <v>5729</v>
      </c>
      <c r="M3221" t="s">
        <v>7708</v>
      </c>
    </row>
    <row r="3222" spans="1:13">
      <c r="A3222">
        <v>101122082</v>
      </c>
      <c r="B3222" t="s">
        <v>5948</v>
      </c>
      <c r="C3222" t="s">
        <v>10708</v>
      </c>
      <c r="D3222" t="s">
        <v>262</v>
      </c>
      <c r="E3222" t="s">
        <v>262</v>
      </c>
      <c r="F3222" s="33">
        <v>45952</v>
      </c>
      <c r="G3222" t="s">
        <v>10751</v>
      </c>
      <c r="H3222" t="s">
        <v>5705</v>
      </c>
      <c r="I3222" t="s">
        <v>326</v>
      </c>
      <c r="J3222" t="s">
        <v>192</v>
      </c>
      <c r="K3222" t="s">
        <v>5700</v>
      </c>
      <c r="L3222" t="s">
        <v>5701</v>
      </c>
      <c r="M3222" t="s">
        <v>10710</v>
      </c>
    </row>
    <row r="3223" spans="1:13">
      <c r="A3223">
        <v>101122325</v>
      </c>
      <c r="B3223" t="s">
        <v>34</v>
      </c>
      <c r="C3223" t="s">
        <v>8306</v>
      </c>
      <c r="D3223" t="s">
        <v>131</v>
      </c>
      <c r="E3223" t="s">
        <v>131</v>
      </c>
      <c r="F3223" s="33">
        <v>45952</v>
      </c>
      <c r="G3223" t="s">
        <v>10752</v>
      </c>
      <c r="H3223" t="s">
        <v>5912</v>
      </c>
      <c r="I3223" t="s">
        <v>5678</v>
      </c>
      <c r="J3223" t="s">
        <v>136</v>
      </c>
      <c r="K3223" t="s">
        <v>5728</v>
      </c>
      <c r="L3223" t="s">
        <v>5729</v>
      </c>
      <c r="M3223" t="s">
        <v>8308</v>
      </c>
    </row>
    <row r="3224" spans="1:13">
      <c r="A3224">
        <v>101113268</v>
      </c>
      <c r="B3224" t="s">
        <v>5993</v>
      </c>
      <c r="C3224" t="s">
        <v>5994</v>
      </c>
      <c r="D3224" t="s">
        <v>220</v>
      </c>
      <c r="E3224" t="s">
        <v>220</v>
      </c>
      <c r="F3224" s="33">
        <v>45952</v>
      </c>
      <c r="G3224" t="s">
        <v>10753</v>
      </c>
      <c r="H3224" t="s">
        <v>5705</v>
      </c>
      <c r="I3224" t="s">
        <v>326</v>
      </c>
      <c r="J3224" t="s">
        <v>166</v>
      </c>
      <c r="K3224" t="s">
        <v>5800</v>
      </c>
      <c r="L3224" t="s">
        <v>5801</v>
      </c>
      <c r="M3224" t="s">
        <v>5997</v>
      </c>
    </row>
    <row r="3225" spans="1:13">
      <c r="A3225">
        <v>101122081</v>
      </c>
      <c r="B3225" t="s">
        <v>10754</v>
      </c>
      <c r="C3225" t="s">
        <v>10755</v>
      </c>
      <c r="D3225" t="s">
        <v>262</v>
      </c>
      <c r="E3225" t="s">
        <v>262</v>
      </c>
      <c r="F3225" s="33">
        <v>45952</v>
      </c>
      <c r="G3225" t="s">
        <v>10692</v>
      </c>
      <c r="H3225" t="s">
        <v>5705</v>
      </c>
      <c r="I3225" t="s">
        <v>326</v>
      </c>
      <c r="J3225" t="s">
        <v>192</v>
      </c>
      <c r="K3225" t="s">
        <v>5700</v>
      </c>
      <c r="L3225" t="s">
        <v>5701</v>
      </c>
      <c r="M3225" t="s">
        <v>10756</v>
      </c>
    </row>
    <row r="3226" spans="1:13">
      <c r="A3226">
        <v>101122190</v>
      </c>
      <c r="B3226" t="s">
        <v>34</v>
      </c>
      <c r="C3226" t="s">
        <v>8969</v>
      </c>
      <c r="D3226" t="s">
        <v>119</v>
      </c>
      <c r="E3226" t="s">
        <v>119</v>
      </c>
      <c r="F3226" s="33">
        <v>45952</v>
      </c>
      <c r="G3226" t="s">
        <v>10757</v>
      </c>
      <c r="H3226" t="s">
        <v>5727</v>
      </c>
      <c r="I3226" t="s">
        <v>5678</v>
      </c>
      <c r="J3226" t="s">
        <v>46</v>
      </c>
      <c r="K3226" t="s">
        <v>5728</v>
      </c>
      <c r="L3226" t="s">
        <v>5729</v>
      </c>
      <c r="M3226" t="s">
        <v>8971</v>
      </c>
    </row>
    <row r="3227" spans="1:13">
      <c r="A3227">
        <v>101114324</v>
      </c>
      <c r="B3227" t="s">
        <v>195</v>
      </c>
      <c r="C3227" t="s">
        <v>6905</v>
      </c>
      <c r="D3227" t="s">
        <v>104</v>
      </c>
      <c r="E3227" t="s">
        <v>104</v>
      </c>
      <c r="F3227" s="33">
        <v>45952</v>
      </c>
      <c r="G3227" t="s">
        <v>10758</v>
      </c>
      <c r="H3227" t="s">
        <v>5705</v>
      </c>
      <c r="I3227" t="s">
        <v>326</v>
      </c>
      <c r="J3227" t="s">
        <v>70</v>
      </c>
      <c r="K3227" t="s">
        <v>5778</v>
      </c>
      <c r="L3227" t="s">
        <v>182</v>
      </c>
      <c r="M3227" t="s">
        <v>6906</v>
      </c>
    </row>
    <row r="3228" spans="1:13">
      <c r="A3228">
        <v>101116440</v>
      </c>
      <c r="B3228" t="s">
        <v>204</v>
      </c>
      <c r="C3228" t="s">
        <v>6375</v>
      </c>
      <c r="D3228" t="s">
        <v>221</v>
      </c>
      <c r="E3228" t="s">
        <v>221</v>
      </c>
      <c r="F3228" s="33">
        <v>45952</v>
      </c>
      <c r="G3228" t="s">
        <v>10759</v>
      </c>
      <c r="H3228" t="s">
        <v>5705</v>
      </c>
      <c r="I3228" t="s">
        <v>326</v>
      </c>
      <c r="J3228" t="s">
        <v>247</v>
      </c>
      <c r="K3228" t="s">
        <v>5700</v>
      </c>
      <c r="L3228" t="s">
        <v>5733</v>
      </c>
      <c r="M3228" t="s">
        <v>6377</v>
      </c>
    </row>
    <row r="3229" spans="1:13">
      <c r="A3229">
        <v>101119288</v>
      </c>
      <c r="B3229" t="s">
        <v>5935</v>
      </c>
      <c r="C3229" t="s">
        <v>10760</v>
      </c>
      <c r="D3229" t="s">
        <v>262</v>
      </c>
      <c r="E3229" t="s">
        <v>262</v>
      </c>
      <c r="F3229" s="33">
        <v>45952</v>
      </c>
      <c r="G3229" t="s">
        <v>10692</v>
      </c>
      <c r="H3229" t="s">
        <v>5705</v>
      </c>
      <c r="I3229" t="s">
        <v>326</v>
      </c>
      <c r="J3229" t="s">
        <v>192</v>
      </c>
      <c r="K3229" t="s">
        <v>5700</v>
      </c>
      <c r="L3229" t="s">
        <v>5701</v>
      </c>
      <c r="M3229" t="s">
        <v>10761</v>
      </c>
    </row>
    <row r="3230" spans="1:13">
      <c r="A3230">
        <v>101122279</v>
      </c>
      <c r="B3230" t="s">
        <v>5993</v>
      </c>
      <c r="C3230" t="s">
        <v>5994</v>
      </c>
      <c r="D3230" t="s">
        <v>220</v>
      </c>
      <c r="E3230" t="s">
        <v>220</v>
      </c>
      <c r="F3230" s="33">
        <v>45952</v>
      </c>
      <c r="G3230" t="s">
        <v>10762</v>
      </c>
      <c r="H3230" t="s">
        <v>5705</v>
      </c>
      <c r="I3230" t="s">
        <v>5678</v>
      </c>
      <c r="J3230" t="s">
        <v>166</v>
      </c>
      <c r="K3230" t="s">
        <v>5800</v>
      </c>
      <c r="L3230" t="s">
        <v>5801</v>
      </c>
      <c r="M3230" t="s">
        <v>5997</v>
      </c>
    </row>
    <row r="3231" spans="1:13">
      <c r="A3231">
        <v>101122230</v>
      </c>
      <c r="B3231" t="s">
        <v>127</v>
      </c>
      <c r="C3231" t="s">
        <v>8931</v>
      </c>
      <c r="D3231" t="s">
        <v>131</v>
      </c>
      <c r="E3231" t="s">
        <v>131</v>
      </c>
      <c r="F3231" s="33">
        <v>45952</v>
      </c>
      <c r="G3231" t="s">
        <v>10763</v>
      </c>
      <c r="H3231" t="s">
        <v>5969</v>
      </c>
      <c r="I3231" t="s">
        <v>5678</v>
      </c>
      <c r="J3231" t="s">
        <v>136</v>
      </c>
      <c r="K3231" t="s">
        <v>5738</v>
      </c>
      <c r="L3231" t="s">
        <v>5739</v>
      </c>
      <c r="M3231" t="s">
        <v>8933</v>
      </c>
    </row>
    <row r="3232" spans="1:13">
      <c r="A3232">
        <v>101112952</v>
      </c>
      <c r="B3232" t="s">
        <v>34</v>
      </c>
      <c r="C3232" t="s">
        <v>6649</v>
      </c>
      <c r="D3232" t="s">
        <v>99</v>
      </c>
      <c r="E3232" t="s">
        <v>99</v>
      </c>
      <c r="F3232" s="33">
        <v>45952</v>
      </c>
      <c r="G3232" t="s">
        <v>10695</v>
      </c>
      <c r="H3232" t="s">
        <v>5737</v>
      </c>
      <c r="I3232" t="s">
        <v>326</v>
      </c>
      <c r="J3232" t="s">
        <v>46</v>
      </c>
      <c r="K3232" t="s">
        <v>5738</v>
      </c>
      <c r="L3232" t="s">
        <v>5739</v>
      </c>
      <c r="M3232" t="s">
        <v>6651</v>
      </c>
    </row>
    <row r="3233" spans="1:13">
      <c r="A3233">
        <v>101121817</v>
      </c>
      <c r="B3233" t="s">
        <v>10720</v>
      </c>
      <c r="C3233" t="s">
        <v>10721</v>
      </c>
      <c r="D3233" t="s">
        <v>265</v>
      </c>
      <c r="E3233" t="s">
        <v>193</v>
      </c>
      <c r="F3233" s="33">
        <v>45952</v>
      </c>
      <c r="G3233" t="s">
        <v>10764</v>
      </c>
      <c r="H3233" t="s">
        <v>8274</v>
      </c>
      <c r="I3233" t="s">
        <v>5678</v>
      </c>
      <c r="J3233" t="s">
        <v>192</v>
      </c>
      <c r="K3233" t="s">
        <v>5700</v>
      </c>
      <c r="L3233" t="s">
        <v>5701</v>
      </c>
      <c r="M3233" t="s">
        <v>10723</v>
      </c>
    </row>
    <row r="3234" spans="1:13">
      <c r="A3234">
        <v>101114467</v>
      </c>
      <c r="B3234" t="s">
        <v>195</v>
      </c>
      <c r="C3234" t="s">
        <v>6857</v>
      </c>
      <c r="D3234" t="s">
        <v>104</v>
      </c>
      <c r="E3234" t="s">
        <v>104</v>
      </c>
      <c r="F3234" s="33">
        <v>45952</v>
      </c>
      <c r="G3234" t="s">
        <v>10758</v>
      </c>
      <c r="H3234" t="s">
        <v>5705</v>
      </c>
      <c r="I3234" t="s">
        <v>326</v>
      </c>
      <c r="J3234" t="s">
        <v>70</v>
      </c>
      <c r="K3234" t="s">
        <v>5778</v>
      </c>
      <c r="L3234" t="s">
        <v>182</v>
      </c>
      <c r="M3234" t="s">
        <v>6859</v>
      </c>
    </row>
    <row r="3235" spans="1:13">
      <c r="A3235">
        <v>101122274</v>
      </c>
      <c r="B3235" t="s">
        <v>5993</v>
      </c>
      <c r="C3235" t="s">
        <v>7094</v>
      </c>
      <c r="D3235" t="s">
        <v>220</v>
      </c>
      <c r="E3235" t="s">
        <v>220</v>
      </c>
      <c r="F3235" s="33">
        <v>45952</v>
      </c>
      <c r="G3235" t="s">
        <v>10765</v>
      </c>
      <c r="H3235" t="s">
        <v>5722</v>
      </c>
      <c r="I3235" t="s">
        <v>5678</v>
      </c>
      <c r="J3235" t="s">
        <v>166</v>
      </c>
      <c r="K3235" t="s">
        <v>5800</v>
      </c>
      <c r="L3235" t="s">
        <v>5801</v>
      </c>
      <c r="M3235" t="s">
        <v>7096</v>
      </c>
    </row>
    <row r="3236" spans="1:13">
      <c r="A3236">
        <v>101121718</v>
      </c>
      <c r="B3236" t="s">
        <v>34</v>
      </c>
      <c r="C3236" t="s">
        <v>7620</v>
      </c>
      <c r="D3236" t="s">
        <v>238</v>
      </c>
      <c r="E3236" t="s">
        <v>238</v>
      </c>
      <c r="F3236" s="33">
        <v>45952</v>
      </c>
      <c r="G3236" t="s">
        <v>10766</v>
      </c>
      <c r="H3236" t="s">
        <v>6404</v>
      </c>
      <c r="I3236" t="s">
        <v>5678</v>
      </c>
      <c r="J3236" t="s">
        <v>136</v>
      </c>
      <c r="K3236" t="s">
        <v>5728</v>
      </c>
      <c r="L3236" t="s">
        <v>5729</v>
      </c>
      <c r="M3236" t="s">
        <v>7622</v>
      </c>
    </row>
    <row r="3237" spans="1:13">
      <c r="A3237">
        <v>101121720</v>
      </c>
      <c r="B3237" t="s">
        <v>34</v>
      </c>
      <c r="C3237" t="s">
        <v>7699</v>
      </c>
      <c r="D3237" t="s">
        <v>238</v>
      </c>
      <c r="E3237" t="s">
        <v>238</v>
      </c>
      <c r="F3237" s="33">
        <v>45952</v>
      </c>
      <c r="G3237" t="s">
        <v>10767</v>
      </c>
      <c r="H3237" t="s">
        <v>5912</v>
      </c>
      <c r="I3237" t="s">
        <v>5678</v>
      </c>
      <c r="J3237" t="s">
        <v>136</v>
      </c>
      <c r="K3237" t="s">
        <v>5728</v>
      </c>
      <c r="L3237" t="s">
        <v>5729</v>
      </c>
      <c r="M3237" t="s">
        <v>7700</v>
      </c>
    </row>
    <row r="3238" spans="1:13">
      <c r="A3238">
        <v>101116371</v>
      </c>
      <c r="B3238" t="s">
        <v>204</v>
      </c>
      <c r="C3238" t="s">
        <v>8102</v>
      </c>
      <c r="D3238" t="s">
        <v>219</v>
      </c>
      <c r="E3238" t="s">
        <v>219</v>
      </c>
      <c r="F3238" s="33">
        <v>45952</v>
      </c>
      <c r="G3238" t="s">
        <v>10740</v>
      </c>
      <c r="H3238" t="s">
        <v>5705</v>
      </c>
      <c r="I3238" t="s">
        <v>326</v>
      </c>
      <c r="J3238" t="s">
        <v>241</v>
      </c>
      <c r="K3238" t="s">
        <v>5700</v>
      </c>
      <c r="L3238" t="s">
        <v>5701</v>
      </c>
      <c r="M3238" t="s">
        <v>8104</v>
      </c>
    </row>
    <row r="3239" spans="1:13">
      <c r="A3239">
        <v>101121721</v>
      </c>
      <c r="B3239" t="s">
        <v>34</v>
      </c>
      <c r="C3239" t="s">
        <v>7631</v>
      </c>
      <c r="D3239" t="s">
        <v>238</v>
      </c>
      <c r="E3239" t="s">
        <v>238</v>
      </c>
      <c r="F3239" s="33">
        <v>45952</v>
      </c>
      <c r="G3239" t="s">
        <v>10768</v>
      </c>
      <c r="H3239" t="s">
        <v>5912</v>
      </c>
      <c r="I3239" t="s">
        <v>5678</v>
      </c>
      <c r="J3239" t="s">
        <v>136</v>
      </c>
      <c r="K3239" t="s">
        <v>5728</v>
      </c>
      <c r="L3239" t="s">
        <v>5729</v>
      </c>
      <c r="M3239" t="s">
        <v>7632</v>
      </c>
    </row>
    <row r="3240" spans="1:13">
      <c r="A3240">
        <v>101121723</v>
      </c>
      <c r="B3240" t="s">
        <v>34</v>
      </c>
      <c r="C3240" t="s">
        <v>7879</v>
      </c>
      <c r="D3240" t="s">
        <v>238</v>
      </c>
      <c r="E3240" t="s">
        <v>238</v>
      </c>
      <c r="F3240" s="33">
        <v>45952</v>
      </c>
      <c r="G3240" t="s">
        <v>10769</v>
      </c>
      <c r="H3240" t="s">
        <v>5912</v>
      </c>
      <c r="I3240" t="s">
        <v>5678</v>
      </c>
      <c r="J3240" t="s">
        <v>136</v>
      </c>
      <c r="K3240" t="s">
        <v>5738</v>
      </c>
      <c r="L3240" t="s">
        <v>5739</v>
      </c>
      <c r="M3240" t="s">
        <v>7881</v>
      </c>
    </row>
    <row r="3241" spans="1:13">
      <c r="A3241">
        <v>101121333</v>
      </c>
      <c r="B3241" t="s">
        <v>6173</v>
      </c>
      <c r="C3241" t="s">
        <v>6174</v>
      </c>
      <c r="D3241" t="s">
        <v>226</v>
      </c>
      <c r="E3241" t="s">
        <v>226</v>
      </c>
      <c r="F3241" s="33">
        <v>45952</v>
      </c>
      <c r="G3241" t="s">
        <v>10770</v>
      </c>
      <c r="H3241" t="s">
        <v>173</v>
      </c>
      <c r="I3241" t="s">
        <v>5678</v>
      </c>
      <c r="J3241" t="s">
        <v>136</v>
      </c>
      <c r="K3241" t="s">
        <v>5700</v>
      </c>
      <c r="L3241" t="s">
        <v>5701</v>
      </c>
      <c r="M3241" t="s">
        <v>6175</v>
      </c>
    </row>
    <row r="3242" spans="1:13">
      <c r="A3242">
        <v>101122031</v>
      </c>
      <c r="B3242" t="s">
        <v>5942</v>
      </c>
      <c r="C3242" t="s">
        <v>6593</v>
      </c>
      <c r="D3242" t="s">
        <v>86</v>
      </c>
      <c r="E3242" t="s">
        <v>86</v>
      </c>
      <c r="F3242" s="33">
        <v>45952</v>
      </c>
      <c r="G3242" t="s">
        <v>10771</v>
      </c>
      <c r="H3242" t="s">
        <v>5699</v>
      </c>
      <c r="I3242" t="s">
        <v>5678</v>
      </c>
      <c r="J3242" t="s">
        <v>46</v>
      </c>
      <c r="K3242" t="s">
        <v>5711</v>
      </c>
      <c r="L3242" t="s">
        <v>5711</v>
      </c>
      <c r="M3242" t="s">
        <v>6594</v>
      </c>
    </row>
    <row r="3243" spans="1:13">
      <c r="A3243">
        <v>101121089</v>
      </c>
      <c r="B3243" t="s">
        <v>34</v>
      </c>
      <c r="C3243" t="s">
        <v>6895</v>
      </c>
      <c r="D3243" t="s">
        <v>39</v>
      </c>
      <c r="E3243" t="s">
        <v>39</v>
      </c>
      <c r="F3243" s="33">
        <v>45951</v>
      </c>
      <c r="G3243" t="s">
        <v>10772</v>
      </c>
      <c r="H3243" t="s">
        <v>67</v>
      </c>
      <c r="I3243" t="s">
        <v>5678</v>
      </c>
      <c r="J3243" t="s">
        <v>46</v>
      </c>
      <c r="K3243" t="s">
        <v>5738</v>
      </c>
      <c r="L3243" t="s">
        <v>5739</v>
      </c>
      <c r="M3243" t="s">
        <v>6897</v>
      </c>
    </row>
    <row r="3244" spans="1:13">
      <c r="A3244">
        <v>101121178</v>
      </c>
      <c r="B3244" t="s">
        <v>5899</v>
      </c>
      <c r="C3244" t="s">
        <v>8741</v>
      </c>
      <c r="D3244" t="s">
        <v>131</v>
      </c>
      <c r="E3244" t="s">
        <v>131</v>
      </c>
      <c r="F3244" s="33">
        <v>45951</v>
      </c>
      <c r="G3244" t="s">
        <v>10773</v>
      </c>
      <c r="H3244" t="s">
        <v>8322</v>
      </c>
      <c r="I3244" t="s">
        <v>6348</v>
      </c>
      <c r="J3244" t="s">
        <v>136</v>
      </c>
      <c r="K3244" t="s">
        <v>5700</v>
      </c>
      <c r="L3244" t="s">
        <v>5723</v>
      </c>
      <c r="M3244" t="s">
        <v>8743</v>
      </c>
    </row>
    <row r="3245" spans="1:13">
      <c r="A3245">
        <v>101120773</v>
      </c>
      <c r="B3245" t="s">
        <v>73</v>
      </c>
      <c r="C3245" t="s">
        <v>9840</v>
      </c>
      <c r="D3245" t="s">
        <v>153</v>
      </c>
      <c r="E3245" t="s">
        <v>153</v>
      </c>
      <c r="F3245" s="33">
        <v>45951</v>
      </c>
      <c r="G3245" t="s">
        <v>10774</v>
      </c>
      <c r="H3245" t="s">
        <v>5805</v>
      </c>
      <c r="I3245" t="s">
        <v>5678</v>
      </c>
      <c r="J3245" t="s">
        <v>70</v>
      </c>
      <c r="K3245" t="s">
        <v>5738</v>
      </c>
      <c r="L3245" t="s">
        <v>5739</v>
      </c>
      <c r="M3245" t="s">
        <v>9842</v>
      </c>
    </row>
    <row r="3246" spans="1:13">
      <c r="A3246">
        <v>101121182</v>
      </c>
      <c r="B3246" t="s">
        <v>5899</v>
      </c>
      <c r="C3246" t="s">
        <v>7139</v>
      </c>
      <c r="D3246" t="s">
        <v>131</v>
      </c>
      <c r="E3246" t="s">
        <v>131</v>
      </c>
      <c r="F3246" s="33">
        <v>45951</v>
      </c>
      <c r="G3246" t="s">
        <v>10775</v>
      </c>
      <c r="H3246" t="s">
        <v>6027</v>
      </c>
      <c r="I3246" t="s">
        <v>353</v>
      </c>
      <c r="J3246" t="s">
        <v>136</v>
      </c>
      <c r="K3246" t="s">
        <v>5700</v>
      </c>
      <c r="L3246" t="s">
        <v>5723</v>
      </c>
      <c r="M3246" t="s">
        <v>7141</v>
      </c>
    </row>
    <row r="3247" spans="1:13">
      <c r="A3247">
        <v>101121680</v>
      </c>
      <c r="B3247" t="s">
        <v>73</v>
      </c>
      <c r="C3247" t="s">
        <v>6487</v>
      </c>
      <c r="D3247" t="s">
        <v>39</v>
      </c>
      <c r="E3247" t="s">
        <v>39</v>
      </c>
      <c r="F3247" s="33">
        <v>45951</v>
      </c>
      <c r="G3247" t="s">
        <v>10776</v>
      </c>
      <c r="H3247" t="s">
        <v>5727</v>
      </c>
      <c r="I3247" t="s">
        <v>5678</v>
      </c>
      <c r="J3247" t="s">
        <v>46</v>
      </c>
      <c r="K3247" t="s">
        <v>5728</v>
      </c>
      <c r="L3247" t="s">
        <v>5729</v>
      </c>
      <c r="M3247" t="s">
        <v>6489</v>
      </c>
    </row>
    <row r="3248" spans="1:13">
      <c r="A3248">
        <v>101118548</v>
      </c>
      <c r="B3248" t="s">
        <v>5899</v>
      </c>
      <c r="C3248" t="s">
        <v>7703</v>
      </c>
      <c r="D3248" t="s">
        <v>131</v>
      </c>
      <c r="E3248" t="s">
        <v>131</v>
      </c>
      <c r="F3248" s="33">
        <v>45951</v>
      </c>
      <c r="G3248" t="s">
        <v>10777</v>
      </c>
      <c r="H3248" t="s">
        <v>5705</v>
      </c>
      <c r="I3248" t="s">
        <v>326</v>
      </c>
      <c r="J3248" t="s">
        <v>136</v>
      </c>
      <c r="K3248" t="s">
        <v>5700</v>
      </c>
      <c r="L3248" t="s">
        <v>5733</v>
      </c>
      <c r="M3248" t="s">
        <v>7705</v>
      </c>
    </row>
    <row r="3249" spans="1:13">
      <c r="A3249">
        <v>101121282</v>
      </c>
      <c r="B3249" t="s">
        <v>5899</v>
      </c>
      <c r="C3249" t="s">
        <v>7703</v>
      </c>
      <c r="D3249" t="s">
        <v>131</v>
      </c>
      <c r="E3249" t="s">
        <v>131</v>
      </c>
      <c r="F3249" s="33">
        <v>45951</v>
      </c>
      <c r="G3249" t="s">
        <v>10778</v>
      </c>
      <c r="H3249" t="s">
        <v>8383</v>
      </c>
      <c r="I3249" t="s">
        <v>5678</v>
      </c>
      <c r="J3249" t="s">
        <v>136</v>
      </c>
      <c r="K3249" t="s">
        <v>5700</v>
      </c>
      <c r="L3249" t="s">
        <v>5733</v>
      </c>
      <c r="M3249" t="s">
        <v>7705</v>
      </c>
    </row>
    <row r="3250" spans="1:13">
      <c r="A3250">
        <v>101121638</v>
      </c>
      <c r="B3250" t="s">
        <v>6314</v>
      </c>
      <c r="C3250" t="s">
        <v>8265</v>
      </c>
      <c r="D3250" t="s">
        <v>99</v>
      </c>
      <c r="E3250" t="s">
        <v>99</v>
      </c>
      <c r="F3250" s="33">
        <v>45951</v>
      </c>
      <c r="G3250" t="s">
        <v>10779</v>
      </c>
      <c r="H3250" t="s">
        <v>6532</v>
      </c>
      <c r="I3250" t="s">
        <v>5678</v>
      </c>
      <c r="J3250" t="s">
        <v>46</v>
      </c>
      <c r="K3250" t="s">
        <v>5700</v>
      </c>
      <c r="L3250" t="s">
        <v>5733</v>
      </c>
      <c r="M3250" t="s">
        <v>8267</v>
      </c>
    </row>
    <row r="3251" spans="1:13">
      <c r="A3251">
        <v>101121612</v>
      </c>
      <c r="B3251" t="s">
        <v>73</v>
      </c>
      <c r="C3251" t="s">
        <v>6402</v>
      </c>
      <c r="D3251" t="s">
        <v>64</v>
      </c>
      <c r="E3251" t="s">
        <v>215</v>
      </c>
      <c r="F3251" s="33">
        <v>45951</v>
      </c>
      <c r="G3251" t="s">
        <v>10780</v>
      </c>
      <c r="H3251" t="s">
        <v>6918</v>
      </c>
      <c r="I3251" t="s">
        <v>5678</v>
      </c>
      <c r="J3251" t="s">
        <v>70</v>
      </c>
      <c r="K3251" t="s">
        <v>5748</v>
      </c>
      <c r="L3251" t="s">
        <v>5773</v>
      </c>
      <c r="M3251" t="s">
        <v>6405</v>
      </c>
    </row>
    <row r="3252" spans="1:13">
      <c r="A3252">
        <v>101121620</v>
      </c>
      <c r="B3252" t="s">
        <v>34</v>
      </c>
      <c r="C3252" t="s">
        <v>391</v>
      </c>
      <c r="D3252" t="s">
        <v>238</v>
      </c>
      <c r="E3252" t="s">
        <v>238</v>
      </c>
      <c r="F3252" s="33">
        <v>45951</v>
      </c>
      <c r="G3252" t="s">
        <v>10781</v>
      </c>
      <c r="H3252" t="s">
        <v>67</v>
      </c>
      <c r="I3252" t="s">
        <v>5678</v>
      </c>
      <c r="J3252" t="s">
        <v>136</v>
      </c>
      <c r="K3252" t="s">
        <v>5728</v>
      </c>
      <c r="L3252" t="s">
        <v>5729</v>
      </c>
      <c r="M3252" t="s">
        <v>5815</v>
      </c>
    </row>
    <row r="3253" spans="1:13">
      <c r="A3253">
        <v>101121652</v>
      </c>
      <c r="B3253" t="s">
        <v>73</v>
      </c>
      <c r="C3253" t="s">
        <v>8134</v>
      </c>
      <c r="D3253" t="s">
        <v>193</v>
      </c>
      <c r="E3253" t="s">
        <v>193</v>
      </c>
      <c r="F3253" s="33">
        <v>45951</v>
      </c>
      <c r="G3253" t="s">
        <v>10782</v>
      </c>
      <c r="H3253" t="s">
        <v>67</v>
      </c>
      <c r="I3253" t="s">
        <v>5678</v>
      </c>
      <c r="J3253" t="s">
        <v>192</v>
      </c>
      <c r="K3253" t="s">
        <v>5748</v>
      </c>
      <c r="L3253" t="s">
        <v>5773</v>
      </c>
      <c r="M3253" t="s">
        <v>8135</v>
      </c>
    </row>
    <row r="3254" spans="1:13">
      <c r="A3254">
        <v>101116434</v>
      </c>
      <c r="B3254" t="s">
        <v>204</v>
      </c>
      <c r="C3254" t="s">
        <v>7604</v>
      </c>
      <c r="D3254" t="s">
        <v>219</v>
      </c>
      <c r="E3254" t="s">
        <v>219</v>
      </c>
      <c r="F3254" s="33">
        <v>45951</v>
      </c>
      <c r="G3254" t="s">
        <v>10783</v>
      </c>
      <c r="H3254" t="s">
        <v>5705</v>
      </c>
      <c r="I3254" t="s">
        <v>326</v>
      </c>
      <c r="J3254" t="s">
        <v>241</v>
      </c>
      <c r="K3254" t="s">
        <v>5700</v>
      </c>
      <c r="L3254" t="s">
        <v>5701</v>
      </c>
      <c r="M3254" t="s">
        <v>7606</v>
      </c>
    </row>
    <row r="3255" spans="1:13">
      <c r="A3255">
        <v>101116403</v>
      </c>
      <c r="B3255" t="s">
        <v>204</v>
      </c>
      <c r="C3255" t="s">
        <v>8059</v>
      </c>
      <c r="D3255" t="s">
        <v>219</v>
      </c>
      <c r="E3255" t="s">
        <v>219</v>
      </c>
      <c r="F3255" s="33">
        <v>45951</v>
      </c>
      <c r="G3255" t="s">
        <v>10783</v>
      </c>
      <c r="H3255" t="s">
        <v>5705</v>
      </c>
      <c r="I3255" t="s">
        <v>326</v>
      </c>
      <c r="J3255" t="s">
        <v>241</v>
      </c>
      <c r="K3255" t="s">
        <v>5700</v>
      </c>
      <c r="L3255" t="s">
        <v>5701</v>
      </c>
      <c r="M3255" t="s">
        <v>8061</v>
      </c>
    </row>
    <row r="3256" spans="1:13">
      <c r="A3256">
        <v>101121177</v>
      </c>
      <c r="B3256" t="s">
        <v>5899</v>
      </c>
      <c r="C3256" t="s">
        <v>7528</v>
      </c>
      <c r="D3256" t="s">
        <v>131</v>
      </c>
      <c r="E3256" t="s">
        <v>131</v>
      </c>
      <c r="F3256" s="33">
        <v>45951</v>
      </c>
      <c r="G3256" t="s">
        <v>10784</v>
      </c>
      <c r="H3256" t="s">
        <v>8322</v>
      </c>
      <c r="I3256" t="s">
        <v>6348</v>
      </c>
      <c r="J3256" t="s">
        <v>136</v>
      </c>
      <c r="K3256" t="s">
        <v>5700</v>
      </c>
      <c r="L3256" t="s">
        <v>5723</v>
      </c>
      <c r="M3256" t="s">
        <v>7530</v>
      </c>
    </row>
    <row r="3257" spans="1:13">
      <c r="A3257">
        <v>101112943</v>
      </c>
      <c r="B3257" t="s">
        <v>34</v>
      </c>
      <c r="C3257" t="s">
        <v>6567</v>
      </c>
      <c r="D3257" t="s">
        <v>119</v>
      </c>
      <c r="E3257" t="s">
        <v>119</v>
      </c>
      <c r="F3257" s="33">
        <v>45951</v>
      </c>
      <c r="G3257" t="s">
        <v>10785</v>
      </c>
      <c r="H3257" t="s">
        <v>5737</v>
      </c>
      <c r="I3257" t="s">
        <v>326</v>
      </c>
      <c r="J3257" t="s">
        <v>46</v>
      </c>
      <c r="K3257" t="s">
        <v>5728</v>
      </c>
      <c r="L3257" t="s">
        <v>5729</v>
      </c>
      <c r="M3257" t="s">
        <v>6569</v>
      </c>
    </row>
    <row r="3258" spans="1:13">
      <c r="A3258">
        <v>101119145</v>
      </c>
      <c r="B3258" t="s">
        <v>7666</v>
      </c>
      <c r="C3258" t="s">
        <v>8012</v>
      </c>
      <c r="D3258" t="s">
        <v>193</v>
      </c>
      <c r="E3258" t="s">
        <v>193</v>
      </c>
      <c r="F3258" s="33">
        <v>45951</v>
      </c>
      <c r="G3258" t="s">
        <v>10785</v>
      </c>
      <c r="H3258" t="s">
        <v>5705</v>
      </c>
      <c r="I3258" t="s">
        <v>326</v>
      </c>
      <c r="J3258" t="s">
        <v>192</v>
      </c>
      <c r="K3258" t="s">
        <v>5700</v>
      </c>
      <c r="L3258" t="s">
        <v>5701</v>
      </c>
      <c r="M3258" t="s">
        <v>8014</v>
      </c>
    </row>
    <row r="3259" spans="1:13">
      <c r="A3259">
        <v>101116417</v>
      </c>
      <c r="B3259" t="s">
        <v>204</v>
      </c>
      <c r="C3259" t="s">
        <v>7871</v>
      </c>
      <c r="D3259" t="s">
        <v>193</v>
      </c>
      <c r="E3259" t="s">
        <v>193</v>
      </c>
      <c r="F3259" s="33">
        <v>45951</v>
      </c>
      <c r="G3259" t="s">
        <v>10785</v>
      </c>
      <c r="H3259" t="s">
        <v>5705</v>
      </c>
      <c r="I3259" t="s">
        <v>326</v>
      </c>
      <c r="J3259" t="s">
        <v>192</v>
      </c>
      <c r="K3259" t="s">
        <v>5700</v>
      </c>
      <c r="L3259" t="s">
        <v>5701</v>
      </c>
      <c r="M3259" t="s">
        <v>7873</v>
      </c>
    </row>
    <row r="3260" spans="1:13">
      <c r="A3260">
        <v>101121175</v>
      </c>
      <c r="B3260" t="s">
        <v>5899</v>
      </c>
      <c r="C3260" t="s">
        <v>8748</v>
      </c>
      <c r="D3260" t="s">
        <v>131</v>
      </c>
      <c r="E3260" t="s">
        <v>131</v>
      </c>
      <c r="F3260" s="33">
        <v>45951</v>
      </c>
      <c r="G3260" t="s">
        <v>10784</v>
      </c>
      <c r="H3260" t="s">
        <v>8322</v>
      </c>
      <c r="I3260" t="s">
        <v>6348</v>
      </c>
      <c r="J3260" t="s">
        <v>136</v>
      </c>
      <c r="K3260" t="s">
        <v>5700</v>
      </c>
      <c r="L3260" t="s">
        <v>5723</v>
      </c>
      <c r="M3260" t="s">
        <v>8749</v>
      </c>
    </row>
    <row r="3261" spans="1:13">
      <c r="A3261">
        <v>101119883</v>
      </c>
      <c r="B3261" t="s">
        <v>506</v>
      </c>
      <c r="C3261" t="s">
        <v>10786</v>
      </c>
      <c r="D3261" t="s">
        <v>265</v>
      </c>
      <c r="E3261" t="s">
        <v>265</v>
      </c>
      <c r="F3261" s="33">
        <v>45951</v>
      </c>
      <c r="G3261" t="s">
        <v>10787</v>
      </c>
      <c r="H3261" t="s">
        <v>8322</v>
      </c>
      <c r="I3261" t="s">
        <v>6348</v>
      </c>
      <c r="J3261" t="s">
        <v>192</v>
      </c>
      <c r="K3261" t="s">
        <v>5700</v>
      </c>
      <c r="L3261" t="s">
        <v>5723</v>
      </c>
      <c r="M3261" t="s">
        <v>10788</v>
      </c>
    </row>
    <row r="3262" spans="1:13">
      <c r="A3262">
        <v>101121165</v>
      </c>
      <c r="B3262" t="s">
        <v>5899</v>
      </c>
      <c r="C3262" t="s">
        <v>7428</v>
      </c>
      <c r="D3262" t="s">
        <v>99</v>
      </c>
      <c r="E3262" t="s">
        <v>99</v>
      </c>
      <c r="F3262" s="33">
        <v>45951</v>
      </c>
      <c r="G3262" t="s">
        <v>10789</v>
      </c>
      <c r="H3262" t="s">
        <v>5757</v>
      </c>
      <c r="I3262" t="s">
        <v>5678</v>
      </c>
      <c r="J3262" t="s">
        <v>46</v>
      </c>
      <c r="K3262" t="s">
        <v>5700</v>
      </c>
      <c r="L3262" t="s">
        <v>5701</v>
      </c>
      <c r="M3262" t="s">
        <v>7429</v>
      </c>
    </row>
    <row r="3263" spans="1:13">
      <c r="A3263">
        <v>101121622</v>
      </c>
      <c r="B3263" t="s">
        <v>127</v>
      </c>
      <c r="C3263" t="s">
        <v>8813</v>
      </c>
      <c r="D3263" t="s">
        <v>220</v>
      </c>
      <c r="E3263" t="s">
        <v>220</v>
      </c>
      <c r="F3263" s="33">
        <v>45951</v>
      </c>
      <c r="G3263" t="s">
        <v>10790</v>
      </c>
      <c r="H3263" t="s">
        <v>67</v>
      </c>
      <c r="I3263" t="s">
        <v>5678</v>
      </c>
      <c r="J3263" t="s">
        <v>166</v>
      </c>
      <c r="K3263" t="s">
        <v>5836</v>
      </c>
      <c r="L3263" t="s">
        <v>5837</v>
      </c>
      <c r="M3263" t="s">
        <v>8815</v>
      </c>
    </row>
    <row r="3264" spans="1:13">
      <c r="A3264">
        <v>101112916</v>
      </c>
      <c r="B3264" t="s">
        <v>34</v>
      </c>
      <c r="C3264" t="s">
        <v>5958</v>
      </c>
      <c r="D3264" t="s">
        <v>119</v>
      </c>
      <c r="E3264" t="s">
        <v>119</v>
      </c>
      <c r="F3264" s="33">
        <v>45951</v>
      </c>
      <c r="G3264" t="s">
        <v>10785</v>
      </c>
      <c r="H3264" t="s">
        <v>5737</v>
      </c>
      <c r="I3264" t="s">
        <v>326</v>
      </c>
      <c r="J3264" t="s">
        <v>46</v>
      </c>
      <c r="K3264" t="s">
        <v>5738</v>
      </c>
      <c r="L3264" t="s">
        <v>5739</v>
      </c>
      <c r="M3264" t="s">
        <v>5960</v>
      </c>
    </row>
    <row r="3265" spans="1:13">
      <c r="A3265">
        <v>101121542</v>
      </c>
      <c r="B3265" t="s">
        <v>5899</v>
      </c>
      <c r="C3265" t="s">
        <v>10222</v>
      </c>
      <c r="D3265" t="s">
        <v>104</v>
      </c>
      <c r="E3265" t="s">
        <v>104</v>
      </c>
      <c r="F3265" s="33">
        <v>45951</v>
      </c>
      <c r="G3265" t="s">
        <v>10791</v>
      </c>
      <c r="H3265" t="s">
        <v>5912</v>
      </c>
      <c r="I3265" t="s">
        <v>5678</v>
      </c>
      <c r="J3265" t="s">
        <v>70</v>
      </c>
      <c r="K3265" t="s">
        <v>5700</v>
      </c>
      <c r="L3265" t="s">
        <v>5723</v>
      </c>
      <c r="M3265" t="s">
        <v>10223</v>
      </c>
    </row>
    <row r="3266" spans="1:13">
      <c r="A3266">
        <v>101121132</v>
      </c>
      <c r="B3266" t="s">
        <v>34</v>
      </c>
      <c r="C3266" t="s">
        <v>5964</v>
      </c>
      <c r="D3266" t="s">
        <v>104</v>
      </c>
      <c r="E3266" t="s">
        <v>104</v>
      </c>
      <c r="F3266" s="33">
        <v>45951</v>
      </c>
      <c r="G3266" t="s">
        <v>10792</v>
      </c>
      <c r="H3266" t="s">
        <v>5912</v>
      </c>
      <c r="I3266" t="s">
        <v>5678</v>
      </c>
      <c r="J3266" t="s">
        <v>70</v>
      </c>
      <c r="K3266" t="s">
        <v>5728</v>
      </c>
      <c r="L3266" t="s">
        <v>5729</v>
      </c>
      <c r="M3266" t="s">
        <v>5966</v>
      </c>
    </row>
    <row r="3267" spans="1:13">
      <c r="A3267">
        <v>101117604</v>
      </c>
      <c r="B3267" t="s">
        <v>5807</v>
      </c>
      <c r="C3267" t="s">
        <v>5808</v>
      </c>
      <c r="D3267" t="s">
        <v>86</v>
      </c>
      <c r="E3267" t="s">
        <v>86</v>
      </c>
      <c r="F3267" s="33">
        <v>45951</v>
      </c>
      <c r="G3267" t="s">
        <v>10793</v>
      </c>
      <c r="H3267" t="s">
        <v>5705</v>
      </c>
      <c r="I3267" t="s">
        <v>326</v>
      </c>
      <c r="J3267" t="s">
        <v>46</v>
      </c>
      <c r="K3267" t="s">
        <v>5700</v>
      </c>
      <c r="L3267" t="s">
        <v>5723</v>
      </c>
      <c r="M3267" t="s">
        <v>5810</v>
      </c>
    </row>
    <row r="3268" spans="1:13">
      <c r="A3268">
        <v>101112920</v>
      </c>
      <c r="B3268" t="s">
        <v>34</v>
      </c>
      <c r="C3268" t="s">
        <v>366</v>
      </c>
      <c r="D3268" t="s">
        <v>39</v>
      </c>
      <c r="E3268" t="s">
        <v>356</v>
      </c>
      <c r="F3268" s="33">
        <v>45951</v>
      </c>
      <c r="G3268" t="s">
        <v>10794</v>
      </c>
      <c r="H3268" t="s">
        <v>5737</v>
      </c>
      <c r="I3268" t="s">
        <v>326</v>
      </c>
      <c r="J3268" t="s">
        <v>46</v>
      </c>
      <c r="K3268" t="s">
        <v>5728</v>
      </c>
      <c r="L3268" t="s">
        <v>5729</v>
      </c>
      <c r="M3268" t="s">
        <v>6156</v>
      </c>
    </row>
    <row r="3269" spans="1:13">
      <c r="A3269">
        <v>101117560</v>
      </c>
      <c r="B3269" t="s">
        <v>10157</v>
      </c>
      <c r="C3269" t="s">
        <v>10795</v>
      </c>
      <c r="D3269" t="s">
        <v>86</v>
      </c>
      <c r="E3269" t="s">
        <v>86</v>
      </c>
      <c r="F3269" s="33">
        <v>45951</v>
      </c>
      <c r="G3269" t="s">
        <v>10793</v>
      </c>
      <c r="H3269" t="s">
        <v>5705</v>
      </c>
      <c r="I3269" t="s">
        <v>326</v>
      </c>
      <c r="J3269" t="s">
        <v>46</v>
      </c>
      <c r="K3269" t="s">
        <v>5700</v>
      </c>
      <c r="L3269" t="s">
        <v>5701</v>
      </c>
      <c r="M3269" t="s">
        <v>10796</v>
      </c>
    </row>
    <row r="3270" spans="1:13">
      <c r="A3270">
        <v>101117311</v>
      </c>
      <c r="B3270" t="s">
        <v>6314</v>
      </c>
      <c r="C3270" t="s">
        <v>8270</v>
      </c>
      <c r="D3270" t="s">
        <v>99</v>
      </c>
      <c r="E3270" t="s">
        <v>99</v>
      </c>
      <c r="F3270" s="33">
        <v>45951</v>
      </c>
      <c r="G3270" t="s">
        <v>10797</v>
      </c>
      <c r="H3270" t="s">
        <v>5705</v>
      </c>
      <c r="I3270" t="s">
        <v>326</v>
      </c>
      <c r="J3270" t="s">
        <v>46</v>
      </c>
      <c r="K3270" t="s">
        <v>5700</v>
      </c>
      <c r="L3270" t="s">
        <v>5733</v>
      </c>
      <c r="M3270" t="s">
        <v>8271</v>
      </c>
    </row>
    <row r="3271" spans="1:13">
      <c r="A3271">
        <v>101121819</v>
      </c>
      <c r="B3271" t="s">
        <v>195</v>
      </c>
      <c r="C3271" t="s">
        <v>8186</v>
      </c>
      <c r="D3271" t="s">
        <v>219</v>
      </c>
      <c r="E3271" t="s">
        <v>219</v>
      </c>
      <c r="F3271" s="33">
        <v>45951</v>
      </c>
      <c r="G3271" t="s">
        <v>10798</v>
      </c>
      <c r="H3271" t="s">
        <v>6103</v>
      </c>
      <c r="I3271" t="s">
        <v>5678</v>
      </c>
      <c r="J3271" t="s">
        <v>241</v>
      </c>
      <c r="K3271" t="s">
        <v>5700</v>
      </c>
      <c r="L3271" t="s">
        <v>5733</v>
      </c>
      <c r="M3271" t="s">
        <v>8187</v>
      </c>
    </row>
    <row r="3272" spans="1:13">
      <c r="A3272">
        <v>101121079</v>
      </c>
      <c r="B3272" t="s">
        <v>34</v>
      </c>
      <c r="C3272" t="s">
        <v>5990</v>
      </c>
      <c r="D3272" t="s">
        <v>226</v>
      </c>
      <c r="E3272" t="s">
        <v>226</v>
      </c>
      <c r="F3272" s="33">
        <v>45951</v>
      </c>
      <c r="G3272" t="s">
        <v>10799</v>
      </c>
      <c r="H3272" t="s">
        <v>5727</v>
      </c>
      <c r="I3272" t="s">
        <v>5678</v>
      </c>
      <c r="J3272" t="s">
        <v>136</v>
      </c>
      <c r="K3272" t="s">
        <v>5728</v>
      </c>
      <c r="L3272" t="s">
        <v>5729</v>
      </c>
      <c r="M3272" t="s">
        <v>5992</v>
      </c>
    </row>
    <row r="3273" spans="1:13">
      <c r="A3273">
        <v>101121627</v>
      </c>
      <c r="B3273" t="s">
        <v>34</v>
      </c>
      <c r="C3273" t="s">
        <v>9143</v>
      </c>
      <c r="D3273" t="s">
        <v>64</v>
      </c>
      <c r="E3273" t="s">
        <v>221</v>
      </c>
      <c r="F3273" s="33">
        <v>45951</v>
      </c>
      <c r="G3273" t="s">
        <v>10800</v>
      </c>
      <c r="H3273" t="s">
        <v>5727</v>
      </c>
      <c r="I3273" t="s">
        <v>5678</v>
      </c>
      <c r="J3273" t="s">
        <v>70</v>
      </c>
      <c r="K3273" t="s">
        <v>5728</v>
      </c>
      <c r="L3273" t="s">
        <v>5729</v>
      </c>
      <c r="M3273" t="s">
        <v>9145</v>
      </c>
    </row>
    <row r="3274" spans="1:13">
      <c r="A3274">
        <v>101112882</v>
      </c>
      <c r="B3274" t="s">
        <v>34</v>
      </c>
      <c r="C3274" t="s">
        <v>6898</v>
      </c>
      <c r="D3274" t="s">
        <v>39</v>
      </c>
      <c r="E3274" t="s">
        <v>39</v>
      </c>
      <c r="F3274" s="33">
        <v>45951</v>
      </c>
      <c r="G3274" t="s">
        <v>10748</v>
      </c>
      <c r="H3274" t="s">
        <v>5737</v>
      </c>
      <c r="I3274" t="s">
        <v>326</v>
      </c>
      <c r="J3274" t="s">
        <v>46</v>
      </c>
      <c r="K3274" t="s">
        <v>5728</v>
      </c>
      <c r="L3274" t="s">
        <v>5729</v>
      </c>
      <c r="M3274" t="s">
        <v>6900</v>
      </c>
    </row>
    <row r="3275" spans="1:13">
      <c r="A3275">
        <v>101117106</v>
      </c>
      <c r="B3275" t="s">
        <v>195</v>
      </c>
      <c r="C3275" t="s">
        <v>8186</v>
      </c>
      <c r="D3275" t="s">
        <v>219</v>
      </c>
      <c r="E3275" t="s">
        <v>219</v>
      </c>
      <c r="F3275" s="33">
        <v>45951</v>
      </c>
      <c r="G3275" t="s">
        <v>10740</v>
      </c>
      <c r="H3275" t="s">
        <v>5705</v>
      </c>
      <c r="I3275" t="s">
        <v>326</v>
      </c>
      <c r="J3275" t="s">
        <v>241</v>
      </c>
      <c r="K3275" t="s">
        <v>5700</v>
      </c>
      <c r="L3275" t="s">
        <v>5733</v>
      </c>
      <c r="M3275" t="s">
        <v>8187</v>
      </c>
    </row>
    <row r="3276" spans="1:13">
      <c r="A3276">
        <v>101121995</v>
      </c>
      <c r="B3276" t="s">
        <v>73</v>
      </c>
      <c r="C3276" t="s">
        <v>8300</v>
      </c>
      <c r="D3276" t="s">
        <v>161</v>
      </c>
      <c r="E3276" t="s">
        <v>161</v>
      </c>
      <c r="F3276" s="33">
        <v>45951</v>
      </c>
      <c r="G3276" t="s">
        <v>10801</v>
      </c>
      <c r="H3276" t="s">
        <v>67</v>
      </c>
      <c r="I3276" t="s">
        <v>5678</v>
      </c>
      <c r="J3276" t="s">
        <v>166</v>
      </c>
      <c r="K3276" t="s">
        <v>5748</v>
      </c>
      <c r="L3276" t="s">
        <v>5773</v>
      </c>
      <c r="M3276" t="s">
        <v>8302</v>
      </c>
    </row>
    <row r="3277" spans="1:13">
      <c r="A3277">
        <v>101121595</v>
      </c>
      <c r="B3277" t="s">
        <v>73</v>
      </c>
      <c r="C3277" t="s">
        <v>8897</v>
      </c>
      <c r="D3277" t="s">
        <v>265</v>
      </c>
      <c r="E3277" t="s">
        <v>193</v>
      </c>
      <c r="F3277" s="33">
        <v>45951</v>
      </c>
      <c r="G3277" t="s">
        <v>10802</v>
      </c>
      <c r="H3277" t="s">
        <v>67</v>
      </c>
      <c r="I3277" t="s">
        <v>5678</v>
      </c>
      <c r="J3277" t="s">
        <v>192</v>
      </c>
      <c r="K3277" t="s">
        <v>5748</v>
      </c>
      <c r="L3277" t="s">
        <v>5773</v>
      </c>
      <c r="M3277" t="s">
        <v>8899</v>
      </c>
    </row>
    <row r="3278" spans="1:13">
      <c r="A3278">
        <v>101121597</v>
      </c>
      <c r="B3278" t="s">
        <v>73</v>
      </c>
      <c r="C3278" t="s">
        <v>10803</v>
      </c>
      <c r="D3278" t="s">
        <v>265</v>
      </c>
      <c r="E3278" t="s">
        <v>193</v>
      </c>
      <c r="F3278" s="33">
        <v>45951</v>
      </c>
      <c r="G3278" t="s">
        <v>10802</v>
      </c>
      <c r="H3278" t="s">
        <v>67</v>
      </c>
      <c r="I3278" t="s">
        <v>5678</v>
      </c>
      <c r="J3278" t="s">
        <v>192</v>
      </c>
      <c r="K3278" t="s">
        <v>5748</v>
      </c>
      <c r="L3278" t="s">
        <v>5773</v>
      </c>
      <c r="M3278" t="s">
        <v>10804</v>
      </c>
    </row>
    <row r="3279" spans="1:13">
      <c r="A3279">
        <v>101121785</v>
      </c>
      <c r="B3279" t="s">
        <v>34</v>
      </c>
      <c r="C3279" t="s">
        <v>10805</v>
      </c>
      <c r="D3279" t="s">
        <v>119</v>
      </c>
      <c r="E3279" t="s">
        <v>119</v>
      </c>
      <c r="F3279" s="33">
        <v>45951</v>
      </c>
      <c r="G3279" t="s">
        <v>10806</v>
      </c>
      <c r="H3279" t="s">
        <v>67</v>
      </c>
      <c r="I3279" t="s">
        <v>5678</v>
      </c>
      <c r="J3279" t="s">
        <v>46</v>
      </c>
      <c r="K3279" t="s">
        <v>5738</v>
      </c>
      <c r="L3279" t="s">
        <v>5739</v>
      </c>
      <c r="M3279" t="s">
        <v>10807</v>
      </c>
    </row>
    <row r="3280" spans="1:13">
      <c r="A3280">
        <v>101121810</v>
      </c>
      <c r="B3280" t="s">
        <v>34</v>
      </c>
      <c r="C3280" t="s">
        <v>6145</v>
      </c>
      <c r="D3280" t="s">
        <v>39</v>
      </c>
      <c r="E3280" t="s">
        <v>39</v>
      </c>
      <c r="F3280" s="33">
        <v>45951</v>
      </c>
      <c r="G3280" t="s">
        <v>10808</v>
      </c>
      <c r="H3280" t="s">
        <v>5727</v>
      </c>
      <c r="I3280" t="s">
        <v>5678</v>
      </c>
      <c r="J3280" t="s">
        <v>46</v>
      </c>
      <c r="K3280" t="s">
        <v>5728</v>
      </c>
      <c r="L3280" t="s">
        <v>5729</v>
      </c>
      <c r="M3280" t="s">
        <v>6147</v>
      </c>
    </row>
    <row r="3281" spans="1:13">
      <c r="A3281">
        <v>101116837</v>
      </c>
      <c r="B3281" t="s">
        <v>5862</v>
      </c>
      <c r="C3281" t="s">
        <v>5863</v>
      </c>
      <c r="D3281" t="s">
        <v>99</v>
      </c>
      <c r="E3281" t="s">
        <v>99</v>
      </c>
      <c r="F3281" s="33">
        <v>45951</v>
      </c>
      <c r="G3281" t="s">
        <v>10809</v>
      </c>
      <c r="H3281" t="s">
        <v>5705</v>
      </c>
      <c r="I3281" t="s">
        <v>326</v>
      </c>
      <c r="J3281" t="s">
        <v>46</v>
      </c>
      <c r="K3281" t="s">
        <v>5700</v>
      </c>
      <c r="L3281" t="s">
        <v>5701</v>
      </c>
      <c r="M3281" t="s">
        <v>5864</v>
      </c>
    </row>
    <row r="3282" spans="1:13">
      <c r="A3282">
        <v>101121794</v>
      </c>
      <c r="B3282" t="s">
        <v>34</v>
      </c>
      <c r="C3282" t="s">
        <v>9388</v>
      </c>
      <c r="D3282" t="s">
        <v>64</v>
      </c>
      <c r="E3282" t="s">
        <v>153</v>
      </c>
      <c r="F3282" s="33">
        <v>45951</v>
      </c>
      <c r="G3282" t="s">
        <v>10810</v>
      </c>
      <c r="H3282" t="s">
        <v>5727</v>
      </c>
      <c r="I3282" t="s">
        <v>5678</v>
      </c>
      <c r="J3282" t="s">
        <v>70</v>
      </c>
      <c r="K3282" t="s">
        <v>5728</v>
      </c>
      <c r="L3282" t="s">
        <v>5729</v>
      </c>
      <c r="M3282" t="s">
        <v>9390</v>
      </c>
    </row>
    <row r="3283" spans="1:13">
      <c r="A3283">
        <v>101121333</v>
      </c>
      <c r="B3283" t="s">
        <v>6173</v>
      </c>
      <c r="C3283" t="s">
        <v>6174</v>
      </c>
      <c r="D3283" t="s">
        <v>226</v>
      </c>
      <c r="E3283" t="s">
        <v>226</v>
      </c>
      <c r="F3283" s="33">
        <v>45951</v>
      </c>
      <c r="G3283" t="s">
        <v>10811</v>
      </c>
      <c r="H3283" t="s">
        <v>173</v>
      </c>
      <c r="I3283" t="s">
        <v>5678</v>
      </c>
      <c r="J3283" t="s">
        <v>136</v>
      </c>
      <c r="K3283" t="s">
        <v>5700</v>
      </c>
      <c r="L3283" t="s">
        <v>5701</v>
      </c>
      <c r="M3283" t="s">
        <v>6175</v>
      </c>
    </row>
    <row r="3284" spans="1:13">
      <c r="A3284">
        <v>101117335</v>
      </c>
      <c r="B3284" t="s">
        <v>6314</v>
      </c>
      <c r="C3284" t="s">
        <v>8265</v>
      </c>
      <c r="D3284" t="s">
        <v>99</v>
      </c>
      <c r="E3284" t="s">
        <v>99</v>
      </c>
      <c r="F3284" s="33">
        <v>45951</v>
      </c>
      <c r="G3284" t="s">
        <v>10812</v>
      </c>
      <c r="H3284" t="s">
        <v>5705</v>
      </c>
      <c r="I3284" t="s">
        <v>326</v>
      </c>
      <c r="J3284" t="s">
        <v>46</v>
      </c>
      <c r="K3284" t="s">
        <v>5700</v>
      </c>
      <c r="L3284" t="s">
        <v>5733</v>
      </c>
      <c r="M3284" t="s">
        <v>8267</v>
      </c>
    </row>
    <row r="3285" spans="1:13">
      <c r="A3285">
        <v>101121797</v>
      </c>
      <c r="B3285" t="s">
        <v>5998</v>
      </c>
      <c r="C3285" t="s">
        <v>6409</v>
      </c>
      <c r="D3285" t="s">
        <v>86</v>
      </c>
      <c r="E3285" t="s">
        <v>86</v>
      </c>
      <c r="F3285" s="33">
        <v>45951</v>
      </c>
      <c r="G3285" t="s">
        <v>10813</v>
      </c>
      <c r="H3285" t="s">
        <v>5699</v>
      </c>
      <c r="I3285" t="s">
        <v>5678</v>
      </c>
      <c r="J3285" t="s">
        <v>46</v>
      </c>
      <c r="K3285" t="s">
        <v>5800</v>
      </c>
      <c r="L3285" t="s">
        <v>5801</v>
      </c>
      <c r="M3285" t="s">
        <v>6411</v>
      </c>
    </row>
    <row r="3286" spans="1:13">
      <c r="A3286">
        <v>101121171</v>
      </c>
      <c r="B3286" t="s">
        <v>34</v>
      </c>
      <c r="C3286" t="s">
        <v>7723</v>
      </c>
      <c r="D3286" t="s">
        <v>104</v>
      </c>
      <c r="E3286" t="s">
        <v>104</v>
      </c>
      <c r="F3286" s="33">
        <v>45951</v>
      </c>
      <c r="G3286" t="s">
        <v>10814</v>
      </c>
      <c r="H3286" t="s">
        <v>5969</v>
      </c>
      <c r="I3286" t="s">
        <v>5678</v>
      </c>
      <c r="J3286" t="s">
        <v>70</v>
      </c>
      <c r="K3286" t="s">
        <v>5728</v>
      </c>
      <c r="L3286" t="s">
        <v>5729</v>
      </c>
      <c r="M3286" t="s">
        <v>7725</v>
      </c>
    </row>
    <row r="3287" spans="1:13">
      <c r="A3287">
        <v>101118355</v>
      </c>
      <c r="B3287" t="s">
        <v>5998</v>
      </c>
      <c r="C3287" t="s">
        <v>6950</v>
      </c>
      <c r="D3287" t="s">
        <v>86</v>
      </c>
      <c r="E3287" t="s">
        <v>39</v>
      </c>
      <c r="F3287" s="33">
        <v>45951</v>
      </c>
      <c r="G3287" t="s">
        <v>10815</v>
      </c>
      <c r="H3287" t="s">
        <v>5705</v>
      </c>
      <c r="I3287" t="s">
        <v>326</v>
      </c>
      <c r="J3287" t="s">
        <v>46</v>
      </c>
      <c r="K3287" t="s">
        <v>5711</v>
      </c>
      <c r="L3287" t="s">
        <v>5711</v>
      </c>
      <c r="M3287" t="s">
        <v>6952</v>
      </c>
    </row>
    <row r="3288" spans="1:13">
      <c r="A3288">
        <v>101121976</v>
      </c>
      <c r="B3288" t="s">
        <v>5745</v>
      </c>
      <c r="C3288" t="s">
        <v>6480</v>
      </c>
      <c r="D3288" t="s">
        <v>215</v>
      </c>
      <c r="E3288" t="s">
        <v>215</v>
      </c>
      <c r="F3288" s="33">
        <v>45951</v>
      </c>
      <c r="G3288" t="s">
        <v>10816</v>
      </c>
      <c r="H3288" t="s">
        <v>5969</v>
      </c>
      <c r="I3288" t="s">
        <v>5678</v>
      </c>
      <c r="J3288" t="s">
        <v>247</v>
      </c>
      <c r="K3288" t="s">
        <v>5738</v>
      </c>
      <c r="L3288" t="s">
        <v>5739</v>
      </c>
      <c r="M3288" t="s">
        <v>6482</v>
      </c>
    </row>
    <row r="3289" spans="1:13">
      <c r="A3289">
        <v>101120861</v>
      </c>
      <c r="B3289" t="s">
        <v>34</v>
      </c>
      <c r="C3289" t="s">
        <v>5770</v>
      </c>
      <c r="D3289" t="s">
        <v>104</v>
      </c>
      <c r="E3289" t="s">
        <v>104</v>
      </c>
      <c r="F3289" s="33">
        <v>45951</v>
      </c>
      <c r="G3289" t="s">
        <v>10817</v>
      </c>
      <c r="H3289" t="s">
        <v>67</v>
      </c>
      <c r="I3289" t="s">
        <v>5678</v>
      </c>
      <c r="J3289" t="s">
        <v>70</v>
      </c>
      <c r="K3289" t="s">
        <v>5738</v>
      </c>
      <c r="L3289" t="s">
        <v>5739</v>
      </c>
      <c r="M3289" t="s">
        <v>5771</v>
      </c>
    </row>
    <row r="3290" spans="1:13">
      <c r="A3290">
        <v>101117601</v>
      </c>
      <c r="B3290" t="s">
        <v>5807</v>
      </c>
      <c r="C3290" t="s">
        <v>10060</v>
      </c>
      <c r="D3290" t="s">
        <v>215</v>
      </c>
      <c r="E3290" t="s">
        <v>215</v>
      </c>
      <c r="F3290" s="33">
        <v>45951</v>
      </c>
      <c r="G3290" t="s">
        <v>10818</v>
      </c>
      <c r="H3290" t="s">
        <v>10430</v>
      </c>
      <c r="I3290" t="s">
        <v>326</v>
      </c>
      <c r="J3290" t="s">
        <v>247</v>
      </c>
      <c r="K3290" t="s">
        <v>5700</v>
      </c>
      <c r="L3290" t="s">
        <v>5701</v>
      </c>
      <c r="M3290" t="s">
        <v>10062</v>
      </c>
    </row>
    <row r="3291" spans="1:13">
      <c r="A3291">
        <v>101121600</v>
      </c>
      <c r="B3291" t="s">
        <v>5745</v>
      </c>
      <c r="C3291" t="s">
        <v>9089</v>
      </c>
      <c r="D3291" t="s">
        <v>131</v>
      </c>
      <c r="E3291" t="s">
        <v>131</v>
      </c>
      <c r="F3291" s="33">
        <v>45951</v>
      </c>
      <c r="G3291" t="s">
        <v>10819</v>
      </c>
      <c r="H3291" t="s">
        <v>5727</v>
      </c>
      <c r="I3291" t="s">
        <v>5678</v>
      </c>
      <c r="J3291" t="s">
        <v>136</v>
      </c>
      <c r="K3291" t="s">
        <v>5748</v>
      </c>
      <c r="L3291" t="s">
        <v>5749</v>
      </c>
      <c r="M3291" t="s">
        <v>9091</v>
      </c>
    </row>
    <row r="3292" spans="1:13">
      <c r="A3292">
        <v>101116396</v>
      </c>
      <c r="B3292" t="s">
        <v>204</v>
      </c>
      <c r="C3292" t="s">
        <v>7558</v>
      </c>
      <c r="D3292" t="s">
        <v>218</v>
      </c>
      <c r="E3292" t="s">
        <v>218</v>
      </c>
      <c r="F3292" s="33">
        <v>45951</v>
      </c>
      <c r="G3292" t="s">
        <v>10820</v>
      </c>
      <c r="H3292" t="s">
        <v>5705</v>
      </c>
      <c r="I3292" t="s">
        <v>326</v>
      </c>
      <c r="J3292" t="s">
        <v>241</v>
      </c>
      <c r="K3292" t="s">
        <v>5700</v>
      </c>
      <c r="L3292" t="s">
        <v>5701</v>
      </c>
      <c r="M3292" t="s">
        <v>7559</v>
      </c>
    </row>
    <row r="3293" spans="1:13">
      <c r="A3293">
        <v>101114137</v>
      </c>
      <c r="B3293" t="s">
        <v>5998</v>
      </c>
      <c r="C3293" t="s">
        <v>6409</v>
      </c>
      <c r="D3293" t="s">
        <v>86</v>
      </c>
      <c r="E3293" t="s">
        <v>86</v>
      </c>
      <c r="F3293" s="33">
        <v>45951</v>
      </c>
      <c r="G3293" t="s">
        <v>10821</v>
      </c>
      <c r="H3293" t="s">
        <v>5705</v>
      </c>
      <c r="I3293" t="s">
        <v>326</v>
      </c>
      <c r="J3293" t="s">
        <v>46</v>
      </c>
      <c r="K3293" t="s">
        <v>5800</v>
      </c>
      <c r="L3293" t="s">
        <v>5801</v>
      </c>
      <c r="M3293" t="s">
        <v>6411</v>
      </c>
    </row>
    <row r="3294" spans="1:13">
      <c r="A3294">
        <v>101121171</v>
      </c>
      <c r="B3294" t="s">
        <v>34</v>
      </c>
      <c r="C3294" t="s">
        <v>7723</v>
      </c>
      <c r="D3294" t="s">
        <v>104</v>
      </c>
      <c r="E3294" t="s">
        <v>104</v>
      </c>
      <c r="F3294" s="33">
        <v>45950</v>
      </c>
      <c r="G3294" t="s">
        <v>10822</v>
      </c>
      <c r="H3294" t="s">
        <v>5969</v>
      </c>
      <c r="I3294" t="s">
        <v>5678</v>
      </c>
      <c r="J3294" t="s">
        <v>70</v>
      </c>
      <c r="K3294" t="s">
        <v>5728</v>
      </c>
      <c r="L3294" t="s">
        <v>5729</v>
      </c>
      <c r="M3294" t="s">
        <v>7725</v>
      </c>
    </row>
    <row r="3295" spans="1:13">
      <c r="A3295">
        <v>101117601</v>
      </c>
      <c r="B3295" t="s">
        <v>5807</v>
      </c>
      <c r="C3295" t="s">
        <v>10060</v>
      </c>
      <c r="D3295" t="s">
        <v>215</v>
      </c>
      <c r="E3295" t="s">
        <v>215</v>
      </c>
      <c r="F3295" s="33">
        <v>45950</v>
      </c>
      <c r="G3295" t="s">
        <v>10823</v>
      </c>
      <c r="H3295" t="s">
        <v>10430</v>
      </c>
      <c r="I3295" t="s">
        <v>326</v>
      </c>
      <c r="J3295" t="s">
        <v>247</v>
      </c>
      <c r="K3295" t="s">
        <v>5700</v>
      </c>
      <c r="L3295" t="s">
        <v>5701</v>
      </c>
      <c r="M3295" t="s">
        <v>10062</v>
      </c>
    </row>
    <row r="3296" spans="1:13">
      <c r="A3296">
        <v>101114320</v>
      </c>
      <c r="B3296" t="s">
        <v>195</v>
      </c>
      <c r="C3296" t="s">
        <v>9301</v>
      </c>
      <c r="D3296" t="s">
        <v>220</v>
      </c>
      <c r="E3296" t="s">
        <v>220</v>
      </c>
      <c r="F3296" s="33">
        <v>45950</v>
      </c>
      <c r="G3296" t="s">
        <v>10824</v>
      </c>
      <c r="H3296" t="s">
        <v>5705</v>
      </c>
      <c r="I3296" t="s">
        <v>326</v>
      </c>
      <c r="J3296" t="s">
        <v>166</v>
      </c>
      <c r="K3296" t="s">
        <v>5778</v>
      </c>
      <c r="L3296" t="s">
        <v>182</v>
      </c>
      <c r="M3296" t="s">
        <v>9303</v>
      </c>
    </row>
    <row r="3297" spans="1:13">
      <c r="A3297">
        <v>101120861</v>
      </c>
      <c r="B3297" t="s">
        <v>34</v>
      </c>
      <c r="C3297" t="s">
        <v>5770</v>
      </c>
      <c r="D3297" t="s">
        <v>104</v>
      </c>
      <c r="E3297" t="s">
        <v>104</v>
      </c>
      <c r="F3297" s="33">
        <v>45950</v>
      </c>
      <c r="G3297" t="s">
        <v>10825</v>
      </c>
      <c r="H3297" t="s">
        <v>67</v>
      </c>
      <c r="I3297" t="s">
        <v>5678</v>
      </c>
      <c r="J3297" t="s">
        <v>70</v>
      </c>
      <c r="K3297" t="s">
        <v>5738</v>
      </c>
      <c r="L3297" t="s">
        <v>5739</v>
      </c>
      <c r="M3297" t="s">
        <v>5771</v>
      </c>
    </row>
    <row r="3298" spans="1:13">
      <c r="A3298">
        <v>101113289</v>
      </c>
      <c r="B3298" t="s">
        <v>5978</v>
      </c>
      <c r="C3298" t="s">
        <v>6063</v>
      </c>
      <c r="D3298" t="s">
        <v>86</v>
      </c>
      <c r="E3298" t="s">
        <v>86</v>
      </c>
      <c r="F3298" s="33">
        <v>45950</v>
      </c>
      <c r="G3298" t="s">
        <v>10793</v>
      </c>
      <c r="H3298" t="s">
        <v>5705</v>
      </c>
      <c r="I3298" t="s">
        <v>326</v>
      </c>
      <c r="J3298" t="s">
        <v>46</v>
      </c>
      <c r="K3298" t="s">
        <v>5778</v>
      </c>
      <c r="L3298" t="s">
        <v>5981</v>
      </c>
      <c r="M3298" t="s">
        <v>6065</v>
      </c>
    </row>
    <row r="3299" spans="1:13">
      <c r="A3299">
        <v>101116458</v>
      </c>
      <c r="B3299" t="s">
        <v>204</v>
      </c>
      <c r="C3299" t="s">
        <v>8366</v>
      </c>
      <c r="D3299" t="s">
        <v>220</v>
      </c>
      <c r="E3299" t="s">
        <v>220</v>
      </c>
      <c r="F3299" s="33">
        <v>45950</v>
      </c>
      <c r="G3299" t="s">
        <v>10824</v>
      </c>
      <c r="H3299" t="s">
        <v>5705</v>
      </c>
      <c r="I3299" t="s">
        <v>326</v>
      </c>
      <c r="J3299" t="s">
        <v>166</v>
      </c>
      <c r="K3299" t="s">
        <v>5700</v>
      </c>
      <c r="L3299" t="s">
        <v>5723</v>
      </c>
      <c r="M3299" t="s">
        <v>8368</v>
      </c>
    </row>
    <row r="3300" spans="1:13">
      <c r="A3300">
        <v>101116353</v>
      </c>
      <c r="B3300" t="s">
        <v>204</v>
      </c>
      <c r="C3300" t="s">
        <v>6334</v>
      </c>
      <c r="D3300" t="s">
        <v>193</v>
      </c>
      <c r="E3300" t="s">
        <v>193</v>
      </c>
      <c r="F3300" s="33">
        <v>45950</v>
      </c>
      <c r="G3300" t="s">
        <v>10785</v>
      </c>
      <c r="H3300" t="s">
        <v>5705</v>
      </c>
      <c r="I3300" t="s">
        <v>326</v>
      </c>
      <c r="J3300" t="s">
        <v>192</v>
      </c>
      <c r="K3300" t="s">
        <v>5700</v>
      </c>
      <c r="L3300" t="s">
        <v>5701</v>
      </c>
      <c r="M3300" t="s">
        <v>6336</v>
      </c>
    </row>
    <row r="3301" spans="1:13">
      <c r="A3301">
        <v>101112913</v>
      </c>
      <c r="B3301" t="s">
        <v>34</v>
      </c>
      <c r="C3301" t="s">
        <v>9077</v>
      </c>
      <c r="D3301" t="s">
        <v>119</v>
      </c>
      <c r="E3301" t="s">
        <v>119</v>
      </c>
      <c r="F3301" s="33">
        <v>45950</v>
      </c>
      <c r="G3301" t="s">
        <v>10785</v>
      </c>
      <c r="H3301" t="s">
        <v>5737</v>
      </c>
      <c r="I3301" t="s">
        <v>326</v>
      </c>
      <c r="J3301" t="s">
        <v>46</v>
      </c>
      <c r="K3301" t="s">
        <v>5738</v>
      </c>
      <c r="L3301" t="s">
        <v>5739</v>
      </c>
      <c r="M3301" t="s">
        <v>9079</v>
      </c>
    </row>
    <row r="3302" spans="1:13">
      <c r="A3302">
        <v>101121172</v>
      </c>
      <c r="B3302" t="s">
        <v>5899</v>
      </c>
      <c r="C3302" t="s">
        <v>7139</v>
      </c>
      <c r="D3302" t="s">
        <v>131</v>
      </c>
      <c r="E3302" t="s">
        <v>131</v>
      </c>
      <c r="F3302" s="33">
        <v>45950</v>
      </c>
      <c r="G3302" t="s">
        <v>10784</v>
      </c>
      <c r="H3302" t="s">
        <v>8322</v>
      </c>
      <c r="I3302" t="s">
        <v>6348</v>
      </c>
      <c r="J3302" t="s">
        <v>136</v>
      </c>
      <c r="K3302" t="s">
        <v>5700</v>
      </c>
      <c r="L3302" t="s">
        <v>5723</v>
      </c>
      <c r="M3302" t="s">
        <v>7141</v>
      </c>
    </row>
    <row r="3303" spans="1:13">
      <c r="A3303">
        <v>101114023</v>
      </c>
      <c r="B3303" t="s">
        <v>5993</v>
      </c>
      <c r="C3303" t="s">
        <v>6277</v>
      </c>
      <c r="D3303" t="s">
        <v>86</v>
      </c>
      <c r="E3303" t="s">
        <v>86</v>
      </c>
      <c r="F3303" s="33">
        <v>45950</v>
      </c>
      <c r="G3303" t="s">
        <v>10793</v>
      </c>
      <c r="H3303" t="s">
        <v>5705</v>
      </c>
      <c r="I3303" t="s">
        <v>326</v>
      </c>
      <c r="J3303" t="s">
        <v>46</v>
      </c>
      <c r="K3303" t="s">
        <v>5700</v>
      </c>
      <c r="L3303" t="s">
        <v>5701</v>
      </c>
      <c r="M3303" t="s">
        <v>6279</v>
      </c>
    </row>
    <row r="3304" spans="1:13">
      <c r="A3304">
        <v>101118552</v>
      </c>
      <c r="B3304" t="s">
        <v>5899</v>
      </c>
      <c r="C3304" t="s">
        <v>7428</v>
      </c>
      <c r="D3304" t="s">
        <v>99</v>
      </c>
      <c r="E3304" t="s">
        <v>99</v>
      </c>
      <c r="F3304" s="33">
        <v>45950</v>
      </c>
      <c r="G3304" t="s">
        <v>10826</v>
      </c>
      <c r="H3304" t="s">
        <v>5705</v>
      </c>
      <c r="I3304" t="s">
        <v>326</v>
      </c>
      <c r="J3304" t="s">
        <v>46</v>
      </c>
      <c r="K3304" t="s">
        <v>5700</v>
      </c>
      <c r="L3304" t="s">
        <v>5701</v>
      </c>
      <c r="M3304" t="s">
        <v>7429</v>
      </c>
    </row>
    <row r="3305" spans="1:13">
      <c r="A3305">
        <v>101121144</v>
      </c>
      <c r="B3305" t="s">
        <v>127</v>
      </c>
      <c r="C3305" t="s">
        <v>8931</v>
      </c>
      <c r="D3305" t="s">
        <v>131</v>
      </c>
      <c r="E3305" t="s">
        <v>226</v>
      </c>
      <c r="F3305" s="33">
        <v>45950</v>
      </c>
      <c r="G3305" t="s">
        <v>10827</v>
      </c>
      <c r="H3305" t="s">
        <v>5912</v>
      </c>
      <c r="I3305" t="s">
        <v>5678</v>
      </c>
      <c r="J3305" t="s">
        <v>136</v>
      </c>
      <c r="K3305" t="s">
        <v>5738</v>
      </c>
      <c r="L3305" t="s">
        <v>5739</v>
      </c>
      <c r="M3305" t="s">
        <v>8933</v>
      </c>
    </row>
    <row r="3306" spans="1:13">
      <c r="A3306">
        <v>101121375</v>
      </c>
      <c r="B3306" t="s">
        <v>6423</v>
      </c>
      <c r="C3306" t="s">
        <v>6424</v>
      </c>
      <c r="D3306" t="s">
        <v>86</v>
      </c>
      <c r="E3306" t="s">
        <v>119</v>
      </c>
      <c r="F3306" s="33">
        <v>45949</v>
      </c>
      <c r="G3306" t="s">
        <v>10828</v>
      </c>
      <c r="H3306" t="s">
        <v>173</v>
      </c>
      <c r="I3306" t="s">
        <v>5678</v>
      </c>
      <c r="J3306" t="s">
        <v>46</v>
      </c>
      <c r="K3306" t="s">
        <v>5711</v>
      </c>
      <c r="L3306" t="s">
        <v>5711</v>
      </c>
      <c r="M3306" t="s">
        <v>6425</v>
      </c>
    </row>
    <row r="3307" spans="1:13">
      <c r="A3307">
        <v>101120258</v>
      </c>
      <c r="B3307" t="s">
        <v>204</v>
      </c>
      <c r="C3307" t="s">
        <v>6504</v>
      </c>
      <c r="D3307" t="s">
        <v>226</v>
      </c>
      <c r="E3307" t="s">
        <v>226</v>
      </c>
      <c r="F3307" s="33">
        <v>45949</v>
      </c>
      <c r="G3307" t="s">
        <v>10829</v>
      </c>
      <c r="H3307" t="s">
        <v>6027</v>
      </c>
      <c r="I3307" t="s">
        <v>353</v>
      </c>
      <c r="J3307" t="s">
        <v>136</v>
      </c>
      <c r="K3307" t="s">
        <v>5700</v>
      </c>
      <c r="L3307" t="s">
        <v>5723</v>
      </c>
      <c r="M3307" t="s">
        <v>6506</v>
      </c>
    </row>
    <row r="3308" spans="1:13">
      <c r="A3308">
        <v>101118830</v>
      </c>
      <c r="B3308" t="s">
        <v>73</v>
      </c>
      <c r="C3308" t="s">
        <v>10830</v>
      </c>
      <c r="D3308" t="s">
        <v>221</v>
      </c>
      <c r="E3308" t="s">
        <v>221</v>
      </c>
      <c r="F3308" s="33">
        <v>45948</v>
      </c>
      <c r="G3308" t="s">
        <v>10831</v>
      </c>
      <c r="H3308" t="s">
        <v>5777</v>
      </c>
      <c r="I3308" t="s">
        <v>5678</v>
      </c>
      <c r="J3308" t="s">
        <v>247</v>
      </c>
      <c r="K3308" t="s">
        <v>5738</v>
      </c>
      <c r="L3308" t="s">
        <v>5739</v>
      </c>
      <c r="M3308" t="s">
        <v>10832</v>
      </c>
    </row>
    <row r="3309" spans="1:13">
      <c r="A3309">
        <v>101120861</v>
      </c>
      <c r="B3309" t="s">
        <v>34</v>
      </c>
      <c r="C3309" t="s">
        <v>5770</v>
      </c>
      <c r="D3309" t="s">
        <v>104</v>
      </c>
      <c r="E3309" t="s">
        <v>104</v>
      </c>
      <c r="F3309" s="33">
        <v>45948</v>
      </c>
      <c r="G3309" t="s">
        <v>10833</v>
      </c>
      <c r="H3309" t="s">
        <v>67</v>
      </c>
      <c r="I3309" t="s">
        <v>5678</v>
      </c>
      <c r="J3309" t="s">
        <v>70</v>
      </c>
      <c r="K3309" t="s">
        <v>5738</v>
      </c>
      <c r="L3309" t="s">
        <v>5739</v>
      </c>
      <c r="M3309" t="s">
        <v>5771</v>
      </c>
    </row>
    <row r="3310" spans="1:13">
      <c r="A3310">
        <v>101084754</v>
      </c>
      <c r="B3310" t="s">
        <v>5745</v>
      </c>
      <c r="C3310" t="s">
        <v>7290</v>
      </c>
      <c r="D3310" t="s">
        <v>215</v>
      </c>
      <c r="E3310" t="s">
        <v>215</v>
      </c>
      <c r="F3310" s="33">
        <v>45948</v>
      </c>
      <c r="G3310" t="s">
        <v>10834</v>
      </c>
      <c r="H3310" t="s">
        <v>5737</v>
      </c>
      <c r="I3310" t="s">
        <v>326</v>
      </c>
      <c r="J3310" t="s">
        <v>247</v>
      </c>
      <c r="K3310" t="s">
        <v>5748</v>
      </c>
      <c r="L3310" t="s">
        <v>5749</v>
      </c>
      <c r="M3310" t="s">
        <v>7292</v>
      </c>
    </row>
    <row r="3311" spans="1:13">
      <c r="A3311">
        <v>101119293</v>
      </c>
      <c r="B3311" t="s">
        <v>10835</v>
      </c>
      <c r="C3311" t="s">
        <v>10836</v>
      </c>
      <c r="D3311" t="s">
        <v>262</v>
      </c>
      <c r="E3311" t="s">
        <v>262</v>
      </c>
      <c r="F3311" s="33">
        <v>45948</v>
      </c>
      <c r="G3311" t="s">
        <v>10837</v>
      </c>
      <c r="H3311" t="s">
        <v>5705</v>
      </c>
      <c r="I3311" t="s">
        <v>326</v>
      </c>
      <c r="J3311" t="s">
        <v>192</v>
      </c>
      <c r="K3311" t="s">
        <v>5700</v>
      </c>
      <c r="L3311" t="s">
        <v>5723</v>
      </c>
      <c r="M3311" t="s">
        <v>10838</v>
      </c>
    </row>
    <row r="3312" spans="1:13">
      <c r="A3312">
        <v>101120471</v>
      </c>
      <c r="B3312" t="s">
        <v>34</v>
      </c>
      <c r="C3312" t="s">
        <v>6406</v>
      </c>
      <c r="D3312" t="s">
        <v>153</v>
      </c>
      <c r="E3312" t="s">
        <v>104</v>
      </c>
      <c r="F3312" s="33">
        <v>45948</v>
      </c>
      <c r="G3312" t="s">
        <v>10839</v>
      </c>
      <c r="H3312" t="s">
        <v>5727</v>
      </c>
      <c r="I3312" t="s">
        <v>5678</v>
      </c>
      <c r="J3312" t="s">
        <v>70</v>
      </c>
      <c r="K3312" t="s">
        <v>5728</v>
      </c>
      <c r="L3312" t="s">
        <v>5729</v>
      </c>
      <c r="M3312" t="s">
        <v>6408</v>
      </c>
    </row>
    <row r="3313" spans="1:13">
      <c r="A3313">
        <v>101121053</v>
      </c>
      <c r="B3313" t="s">
        <v>177</v>
      </c>
      <c r="C3313" t="s">
        <v>6884</v>
      </c>
      <c r="D3313" t="s">
        <v>86</v>
      </c>
      <c r="E3313" t="s">
        <v>86</v>
      </c>
      <c r="F3313" s="33">
        <v>45948</v>
      </c>
      <c r="G3313" t="s">
        <v>10840</v>
      </c>
      <c r="H3313" t="s">
        <v>6365</v>
      </c>
      <c r="I3313" t="s">
        <v>5678</v>
      </c>
      <c r="J3313" t="s">
        <v>46</v>
      </c>
      <c r="K3313" t="s">
        <v>5700</v>
      </c>
      <c r="L3313" t="s">
        <v>5733</v>
      </c>
      <c r="M3313" t="s">
        <v>6886</v>
      </c>
    </row>
    <row r="3314" spans="1:13">
      <c r="A3314">
        <v>101112885</v>
      </c>
      <c r="B3314" t="s">
        <v>34</v>
      </c>
      <c r="C3314" t="s">
        <v>9270</v>
      </c>
      <c r="D3314" t="s">
        <v>39</v>
      </c>
      <c r="E3314" t="s">
        <v>119</v>
      </c>
      <c r="F3314" s="33">
        <v>45948</v>
      </c>
      <c r="G3314" t="s">
        <v>10841</v>
      </c>
      <c r="H3314" t="s">
        <v>5737</v>
      </c>
      <c r="I3314" t="s">
        <v>326</v>
      </c>
      <c r="J3314" t="s">
        <v>46</v>
      </c>
      <c r="K3314" t="s">
        <v>5738</v>
      </c>
      <c r="L3314" t="s">
        <v>5739</v>
      </c>
      <c r="M3314" t="s">
        <v>9272</v>
      </c>
    </row>
    <row r="3315" spans="1:13">
      <c r="A3315">
        <v>101112881</v>
      </c>
      <c r="B3315" t="s">
        <v>34</v>
      </c>
      <c r="C3315" t="s">
        <v>7184</v>
      </c>
      <c r="D3315" t="s">
        <v>99</v>
      </c>
      <c r="E3315" t="s">
        <v>99</v>
      </c>
      <c r="F3315" s="33">
        <v>45948</v>
      </c>
      <c r="G3315" t="s">
        <v>10842</v>
      </c>
      <c r="H3315" t="s">
        <v>5737</v>
      </c>
      <c r="I3315" t="s">
        <v>326</v>
      </c>
      <c r="J3315" t="s">
        <v>46</v>
      </c>
      <c r="K3315" t="s">
        <v>5728</v>
      </c>
      <c r="L3315" t="s">
        <v>5729</v>
      </c>
      <c r="M3315" t="s">
        <v>7185</v>
      </c>
    </row>
    <row r="3316" spans="1:13">
      <c r="A3316">
        <v>101119294</v>
      </c>
      <c r="B3316" t="s">
        <v>10835</v>
      </c>
      <c r="C3316" t="s">
        <v>10843</v>
      </c>
      <c r="D3316" t="s">
        <v>262</v>
      </c>
      <c r="E3316" t="s">
        <v>262</v>
      </c>
      <c r="F3316" s="33">
        <v>45948</v>
      </c>
      <c r="G3316" t="s">
        <v>10837</v>
      </c>
      <c r="H3316" t="s">
        <v>5705</v>
      </c>
      <c r="I3316" t="s">
        <v>326</v>
      </c>
      <c r="J3316" t="s">
        <v>192</v>
      </c>
      <c r="K3316" t="s">
        <v>5700</v>
      </c>
      <c r="L3316" t="s">
        <v>5723</v>
      </c>
      <c r="M3316" t="s">
        <v>10844</v>
      </c>
    </row>
    <row r="3317" spans="1:13">
      <c r="A3317">
        <v>101082344</v>
      </c>
      <c r="B3317" t="s">
        <v>73</v>
      </c>
      <c r="C3317" t="s">
        <v>8284</v>
      </c>
      <c r="D3317" t="s">
        <v>64</v>
      </c>
      <c r="E3317" t="s">
        <v>64</v>
      </c>
      <c r="F3317" s="33">
        <v>45948</v>
      </c>
      <c r="G3317" t="s">
        <v>10845</v>
      </c>
      <c r="H3317" t="s">
        <v>5737</v>
      </c>
      <c r="I3317" t="s">
        <v>326</v>
      </c>
      <c r="J3317" t="s">
        <v>70</v>
      </c>
      <c r="K3317" t="s">
        <v>5748</v>
      </c>
      <c r="L3317" t="s">
        <v>5773</v>
      </c>
      <c r="M3317" t="s">
        <v>8286</v>
      </c>
    </row>
    <row r="3318" spans="1:13">
      <c r="A3318">
        <v>101084753</v>
      </c>
      <c r="B3318" t="s">
        <v>5745</v>
      </c>
      <c r="C3318" t="s">
        <v>7308</v>
      </c>
      <c r="D3318" t="s">
        <v>215</v>
      </c>
      <c r="E3318" t="s">
        <v>215</v>
      </c>
      <c r="F3318" s="33">
        <v>45948</v>
      </c>
      <c r="G3318" t="s">
        <v>10846</v>
      </c>
      <c r="H3318" t="s">
        <v>5737</v>
      </c>
      <c r="I3318" t="s">
        <v>326</v>
      </c>
      <c r="J3318" t="s">
        <v>247</v>
      </c>
      <c r="K3318" t="s">
        <v>5748</v>
      </c>
      <c r="L3318" t="s">
        <v>5749</v>
      </c>
      <c r="M3318" t="s">
        <v>7310</v>
      </c>
    </row>
    <row r="3319" spans="1:13">
      <c r="A3319">
        <v>101121083</v>
      </c>
      <c r="B3319" t="s">
        <v>6794</v>
      </c>
      <c r="C3319" t="s">
        <v>6795</v>
      </c>
      <c r="D3319" t="s">
        <v>220</v>
      </c>
      <c r="E3319" t="s">
        <v>220</v>
      </c>
      <c r="F3319" s="33">
        <v>45948</v>
      </c>
      <c r="G3319" t="s">
        <v>10847</v>
      </c>
      <c r="H3319" t="s">
        <v>6918</v>
      </c>
      <c r="I3319" t="s">
        <v>5678</v>
      </c>
      <c r="J3319" t="s">
        <v>166</v>
      </c>
      <c r="K3319" t="s">
        <v>5711</v>
      </c>
      <c r="L3319" t="s">
        <v>5711</v>
      </c>
      <c r="M3319" t="s">
        <v>6797</v>
      </c>
    </row>
    <row r="3320" spans="1:13">
      <c r="A3320">
        <v>101112875</v>
      </c>
      <c r="B3320" t="s">
        <v>34</v>
      </c>
      <c r="C3320" t="s">
        <v>9259</v>
      </c>
      <c r="D3320" t="s">
        <v>39</v>
      </c>
      <c r="E3320" t="s">
        <v>119</v>
      </c>
      <c r="F3320" s="33">
        <v>45948</v>
      </c>
      <c r="G3320" t="s">
        <v>10841</v>
      </c>
      <c r="H3320" t="s">
        <v>5737</v>
      </c>
      <c r="I3320" t="s">
        <v>326</v>
      </c>
      <c r="J3320" t="s">
        <v>46</v>
      </c>
      <c r="K3320" t="s">
        <v>5728</v>
      </c>
      <c r="L3320" t="s">
        <v>5729</v>
      </c>
      <c r="M3320" t="s">
        <v>9261</v>
      </c>
    </row>
    <row r="3321" spans="1:13">
      <c r="A3321">
        <v>101112940</v>
      </c>
      <c r="B3321" t="s">
        <v>34</v>
      </c>
      <c r="C3321" t="s">
        <v>7375</v>
      </c>
      <c r="D3321" t="s">
        <v>99</v>
      </c>
      <c r="E3321" t="s">
        <v>99</v>
      </c>
      <c r="F3321" s="33">
        <v>45948</v>
      </c>
      <c r="G3321" t="s">
        <v>10842</v>
      </c>
      <c r="H3321" t="s">
        <v>5737</v>
      </c>
      <c r="I3321" t="s">
        <v>326</v>
      </c>
      <c r="J3321" t="s">
        <v>46</v>
      </c>
      <c r="K3321" t="s">
        <v>5738</v>
      </c>
      <c r="L3321" t="s">
        <v>5739</v>
      </c>
      <c r="M3321" t="s">
        <v>7377</v>
      </c>
    </row>
    <row r="3322" spans="1:13">
      <c r="A3322">
        <v>101121079</v>
      </c>
      <c r="B3322" t="s">
        <v>34</v>
      </c>
      <c r="C3322" t="s">
        <v>5990</v>
      </c>
      <c r="D3322" t="s">
        <v>226</v>
      </c>
      <c r="E3322" t="s">
        <v>226</v>
      </c>
      <c r="F3322" s="33">
        <v>45948</v>
      </c>
      <c r="G3322" t="s">
        <v>10848</v>
      </c>
      <c r="H3322" t="s">
        <v>5727</v>
      </c>
      <c r="I3322" t="s">
        <v>5678</v>
      </c>
      <c r="J3322" t="s">
        <v>136</v>
      </c>
      <c r="K3322" t="s">
        <v>5728</v>
      </c>
      <c r="L3322" t="s">
        <v>5729</v>
      </c>
      <c r="M3322" t="s">
        <v>5992</v>
      </c>
    </row>
    <row r="3323" spans="1:13">
      <c r="A3323">
        <v>101116394</v>
      </c>
      <c r="B3323" t="s">
        <v>204</v>
      </c>
      <c r="C3323" t="s">
        <v>8062</v>
      </c>
      <c r="D3323" t="s">
        <v>161</v>
      </c>
      <c r="E3323" t="s">
        <v>161</v>
      </c>
      <c r="F3323" s="33">
        <v>45948</v>
      </c>
      <c r="G3323" t="s">
        <v>10849</v>
      </c>
      <c r="H3323" t="s">
        <v>5705</v>
      </c>
      <c r="I3323" t="s">
        <v>326</v>
      </c>
      <c r="J3323" t="s">
        <v>166</v>
      </c>
      <c r="K3323" t="s">
        <v>5700</v>
      </c>
      <c r="L3323" t="s">
        <v>5723</v>
      </c>
      <c r="M3323" t="s">
        <v>8064</v>
      </c>
    </row>
    <row r="3324" spans="1:13">
      <c r="A3324">
        <v>101116409</v>
      </c>
      <c r="B3324" t="s">
        <v>204</v>
      </c>
      <c r="C3324" t="s">
        <v>8047</v>
      </c>
      <c r="D3324" t="s">
        <v>161</v>
      </c>
      <c r="E3324" t="s">
        <v>161</v>
      </c>
      <c r="F3324" s="33">
        <v>45948</v>
      </c>
      <c r="G3324" t="s">
        <v>10849</v>
      </c>
      <c r="H3324" t="s">
        <v>5705</v>
      </c>
      <c r="I3324" t="s">
        <v>326</v>
      </c>
      <c r="J3324" t="s">
        <v>166</v>
      </c>
      <c r="K3324" t="s">
        <v>5700</v>
      </c>
      <c r="L3324" t="s">
        <v>5701</v>
      </c>
      <c r="M3324" t="s">
        <v>8049</v>
      </c>
    </row>
    <row r="3325" spans="1:13">
      <c r="A3325">
        <v>101117437</v>
      </c>
      <c r="B3325" t="s">
        <v>109</v>
      </c>
      <c r="C3325" t="s">
        <v>10850</v>
      </c>
      <c r="D3325" t="s">
        <v>265</v>
      </c>
      <c r="E3325" t="s">
        <v>193</v>
      </c>
      <c r="F3325" s="33">
        <v>45948</v>
      </c>
      <c r="G3325" t="s">
        <v>10841</v>
      </c>
      <c r="H3325" t="s">
        <v>5737</v>
      </c>
      <c r="I3325" t="s">
        <v>326</v>
      </c>
      <c r="J3325" t="s">
        <v>192</v>
      </c>
      <c r="K3325" t="s">
        <v>5748</v>
      </c>
      <c r="L3325" t="s">
        <v>6045</v>
      </c>
      <c r="M3325" t="s">
        <v>10851</v>
      </c>
    </row>
    <row r="3326" spans="1:13">
      <c r="A3326">
        <v>101082993</v>
      </c>
      <c r="B3326" t="s">
        <v>73</v>
      </c>
      <c r="C3326" t="s">
        <v>10830</v>
      </c>
      <c r="D3326" t="s">
        <v>221</v>
      </c>
      <c r="E3326" t="s">
        <v>221</v>
      </c>
      <c r="F3326" s="33">
        <v>45948</v>
      </c>
      <c r="G3326" t="s">
        <v>10852</v>
      </c>
      <c r="H3326" t="s">
        <v>5737</v>
      </c>
      <c r="I3326" t="s">
        <v>326</v>
      </c>
      <c r="J3326" t="s">
        <v>247</v>
      </c>
      <c r="K3326" t="s">
        <v>5738</v>
      </c>
      <c r="L3326" t="s">
        <v>5739</v>
      </c>
      <c r="M3326" t="s">
        <v>10832</v>
      </c>
    </row>
    <row r="3327" spans="1:13">
      <c r="A3327">
        <v>101117436</v>
      </c>
      <c r="B3327" t="s">
        <v>109</v>
      </c>
      <c r="C3327" t="s">
        <v>8503</v>
      </c>
      <c r="D3327" t="s">
        <v>265</v>
      </c>
      <c r="E3327" t="s">
        <v>265</v>
      </c>
      <c r="F3327" s="33">
        <v>45948</v>
      </c>
      <c r="G3327" t="s">
        <v>10853</v>
      </c>
      <c r="H3327" t="s">
        <v>5737</v>
      </c>
      <c r="I3327" t="s">
        <v>326</v>
      </c>
      <c r="J3327" t="s">
        <v>192</v>
      </c>
      <c r="K3327" t="s">
        <v>5748</v>
      </c>
      <c r="L3327" t="s">
        <v>6045</v>
      </c>
      <c r="M3327" t="s">
        <v>8505</v>
      </c>
    </row>
    <row r="3328" spans="1:13">
      <c r="A3328">
        <v>101112872</v>
      </c>
      <c r="B3328" t="s">
        <v>34</v>
      </c>
      <c r="C3328" t="s">
        <v>7091</v>
      </c>
      <c r="D3328" t="s">
        <v>99</v>
      </c>
      <c r="E3328" t="s">
        <v>99</v>
      </c>
      <c r="F3328" s="33">
        <v>45948</v>
      </c>
      <c r="G3328" t="s">
        <v>10842</v>
      </c>
      <c r="H3328" t="s">
        <v>5737</v>
      </c>
      <c r="I3328" t="s">
        <v>326</v>
      </c>
      <c r="J3328" t="s">
        <v>46</v>
      </c>
      <c r="K3328" t="s">
        <v>5728</v>
      </c>
      <c r="L3328" t="s">
        <v>5729</v>
      </c>
      <c r="M3328" t="s">
        <v>7093</v>
      </c>
    </row>
    <row r="3329" spans="1:13">
      <c r="A3329">
        <v>101121163</v>
      </c>
      <c r="B3329" t="s">
        <v>5942</v>
      </c>
      <c r="C3329" t="s">
        <v>6593</v>
      </c>
      <c r="D3329" t="s">
        <v>86</v>
      </c>
      <c r="E3329" t="s">
        <v>119</v>
      </c>
      <c r="F3329" s="33">
        <v>45948</v>
      </c>
      <c r="G3329" t="s">
        <v>10854</v>
      </c>
      <c r="H3329" t="s">
        <v>5794</v>
      </c>
      <c r="I3329" t="s">
        <v>5678</v>
      </c>
      <c r="J3329" t="s">
        <v>46</v>
      </c>
      <c r="K3329" t="s">
        <v>5711</v>
      </c>
      <c r="L3329" t="s">
        <v>5711</v>
      </c>
      <c r="M3329" t="s">
        <v>6594</v>
      </c>
    </row>
    <row r="3330" spans="1:13">
      <c r="A3330">
        <v>101121244</v>
      </c>
      <c r="B3330" t="s">
        <v>177</v>
      </c>
      <c r="C3330" t="s">
        <v>9358</v>
      </c>
      <c r="D3330" t="s">
        <v>193</v>
      </c>
      <c r="E3330" t="s">
        <v>265</v>
      </c>
      <c r="F3330" s="33">
        <v>45948</v>
      </c>
      <c r="G3330" t="s">
        <v>10855</v>
      </c>
      <c r="H3330" t="s">
        <v>6532</v>
      </c>
      <c r="I3330" t="s">
        <v>5678</v>
      </c>
      <c r="J3330" t="s">
        <v>192</v>
      </c>
      <c r="K3330" t="s">
        <v>5778</v>
      </c>
      <c r="L3330" t="s">
        <v>182</v>
      </c>
      <c r="M3330" t="s">
        <v>9359</v>
      </c>
    </row>
    <row r="3331" spans="1:13">
      <c r="A3331">
        <v>101121139</v>
      </c>
      <c r="B3331" t="s">
        <v>204</v>
      </c>
      <c r="C3331" t="s">
        <v>6976</v>
      </c>
      <c r="D3331" t="s">
        <v>161</v>
      </c>
      <c r="E3331" t="s">
        <v>161</v>
      </c>
      <c r="F3331" s="33">
        <v>45948</v>
      </c>
      <c r="G3331" t="s">
        <v>10856</v>
      </c>
      <c r="H3331" t="s">
        <v>6150</v>
      </c>
      <c r="I3331" t="s">
        <v>5678</v>
      </c>
      <c r="J3331" t="s">
        <v>166</v>
      </c>
      <c r="K3331" t="s">
        <v>5700</v>
      </c>
      <c r="L3331" t="s">
        <v>5701</v>
      </c>
      <c r="M3331" t="s">
        <v>6978</v>
      </c>
    </row>
    <row r="3332" spans="1:13">
      <c r="A3332">
        <v>101120983</v>
      </c>
      <c r="B3332" t="s">
        <v>7068</v>
      </c>
      <c r="C3332" t="s">
        <v>7069</v>
      </c>
      <c r="D3332" t="s">
        <v>86</v>
      </c>
      <c r="E3332" t="s">
        <v>86</v>
      </c>
      <c r="F3332" s="33">
        <v>45948</v>
      </c>
      <c r="G3332" t="s">
        <v>10857</v>
      </c>
      <c r="H3332" t="s">
        <v>6918</v>
      </c>
      <c r="I3332" t="s">
        <v>5678</v>
      </c>
      <c r="J3332" t="s">
        <v>46</v>
      </c>
      <c r="K3332" t="s">
        <v>5711</v>
      </c>
      <c r="L3332" t="s">
        <v>5711</v>
      </c>
      <c r="M3332" t="s">
        <v>7070</v>
      </c>
    </row>
    <row r="3333" spans="1:13">
      <c r="A3333">
        <v>101120151</v>
      </c>
      <c r="B3333" t="s">
        <v>82</v>
      </c>
      <c r="C3333" t="s">
        <v>5717</v>
      </c>
      <c r="D3333" t="s">
        <v>218</v>
      </c>
      <c r="E3333" t="s">
        <v>218</v>
      </c>
      <c r="F3333" s="33">
        <v>45948</v>
      </c>
      <c r="G3333" t="s">
        <v>10858</v>
      </c>
      <c r="H3333" t="s">
        <v>6537</v>
      </c>
      <c r="I3333" t="s">
        <v>5678</v>
      </c>
      <c r="J3333" t="s">
        <v>241</v>
      </c>
      <c r="K3333" t="s">
        <v>5711</v>
      </c>
      <c r="L3333" t="s">
        <v>5711</v>
      </c>
      <c r="M3333" t="s">
        <v>5718</v>
      </c>
    </row>
    <row r="3334" spans="1:13">
      <c r="A3334">
        <v>101116491</v>
      </c>
      <c r="B3334" t="s">
        <v>177</v>
      </c>
      <c r="C3334" t="s">
        <v>178</v>
      </c>
      <c r="D3334" t="s">
        <v>161</v>
      </c>
      <c r="E3334" t="s">
        <v>161</v>
      </c>
      <c r="F3334" s="33">
        <v>45948</v>
      </c>
      <c r="G3334" t="s">
        <v>10849</v>
      </c>
      <c r="H3334" t="s">
        <v>5705</v>
      </c>
      <c r="I3334" t="s">
        <v>326</v>
      </c>
      <c r="J3334" t="s">
        <v>166</v>
      </c>
      <c r="K3334" t="s">
        <v>5778</v>
      </c>
      <c r="L3334" t="s">
        <v>182</v>
      </c>
      <c r="M3334" t="s">
        <v>184</v>
      </c>
    </row>
    <row r="3335" spans="1:13">
      <c r="A3335">
        <v>101116340</v>
      </c>
      <c r="B3335" t="s">
        <v>204</v>
      </c>
      <c r="C3335" t="s">
        <v>6222</v>
      </c>
      <c r="D3335" t="s">
        <v>193</v>
      </c>
      <c r="E3335" t="s">
        <v>193</v>
      </c>
      <c r="F3335" s="33">
        <v>45948</v>
      </c>
      <c r="G3335" t="s">
        <v>10841</v>
      </c>
      <c r="H3335" t="s">
        <v>5705</v>
      </c>
      <c r="I3335" t="s">
        <v>326</v>
      </c>
      <c r="J3335" t="s">
        <v>192</v>
      </c>
      <c r="K3335" t="s">
        <v>5700</v>
      </c>
      <c r="L3335" t="s">
        <v>5701</v>
      </c>
      <c r="M3335" t="s">
        <v>6224</v>
      </c>
    </row>
    <row r="3336" spans="1:13">
      <c r="A3336">
        <v>101121203</v>
      </c>
      <c r="B3336" t="s">
        <v>292</v>
      </c>
      <c r="C3336" t="s">
        <v>6696</v>
      </c>
      <c r="D3336" t="s">
        <v>86</v>
      </c>
      <c r="E3336" t="s">
        <v>39</v>
      </c>
      <c r="F3336" s="33">
        <v>45948</v>
      </c>
      <c r="G3336" t="s">
        <v>10859</v>
      </c>
      <c r="H3336" t="s">
        <v>6636</v>
      </c>
      <c r="I3336" t="s">
        <v>5678</v>
      </c>
      <c r="J3336" t="s">
        <v>46</v>
      </c>
      <c r="K3336" t="s">
        <v>5700</v>
      </c>
      <c r="L3336" t="s">
        <v>5701</v>
      </c>
      <c r="M3336" t="s">
        <v>6697</v>
      </c>
    </row>
    <row r="3337" spans="1:13">
      <c r="A3337">
        <v>101121112</v>
      </c>
      <c r="B3337" t="s">
        <v>204</v>
      </c>
      <c r="C3337" t="s">
        <v>6222</v>
      </c>
      <c r="D3337" t="s">
        <v>193</v>
      </c>
      <c r="E3337" t="s">
        <v>193</v>
      </c>
      <c r="F3337" s="33">
        <v>45948</v>
      </c>
      <c r="G3337" t="s">
        <v>10860</v>
      </c>
      <c r="H3337" t="s">
        <v>6537</v>
      </c>
      <c r="I3337" t="s">
        <v>5678</v>
      </c>
      <c r="J3337" t="s">
        <v>192</v>
      </c>
      <c r="K3337" t="s">
        <v>5700</v>
      </c>
      <c r="L3337" t="s">
        <v>5701</v>
      </c>
      <c r="M3337" t="s">
        <v>6224</v>
      </c>
    </row>
    <row r="3338" spans="1:13">
      <c r="A3338">
        <v>101116574</v>
      </c>
      <c r="B3338" t="s">
        <v>177</v>
      </c>
      <c r="C3338" t="s">
        <v>6300</v>
      </c>
      <c r="D3338" t="s">
        <v>119</v>
      </c>
      <c r="E3338" t="s">
        <v>39</v>
      </c>
      <c r="F3338" s="33">
        <v>45948</v>
      </c>
      <c r="G3338" t="s">
        <v>10861</v>
      </c>
      <c r="H3338" t="s">
        <v>5705</v>
      </c>
      <c r="I3338" t="s">
        <v>326</v>
      </c>
      <c r="J3338" t="s">
        <v>46</v>
      </c>
      <c r="K3338" t="s">
        <v>5700</v>
      </c>
      <c r="L3338" t="s">
        <v>5733</v>
      </c>
      <c r="M3338" t="s">
        <v>6301</v>
      </c>
    </row>
    <row r="3339" spans="1:13">
      <c r="A3339">
        <v>101119295</v>
      </c>
      <c r="B3339" t="s">
        <v>10835</v>
      </c>
      <c r="C3339" t="s">
        <v>10862</v>
      </c>
      <c r="D3339" t="s">
        <v>262</v>
      </c>
      <c r="E3339" t="s">
        <v>262</v>
      </c>
      <c r="F3339" s="33">
        <v>45948</v>
      </c>
      <c r="G3339" t="s">
        <v>10837</v>
      </c>
      <c r="H3339" t="s">
        <v>5705</v>
      </c>
      <c r="I3339" t="s">
        <v>326</v>
      </c>
      <c r="J3339" t="s">
        <v>192</v>
      </c>
      <c r="K3339" t="s">
        <v>5700</v>
      </c>
      <c r="L3339" t="s">
        <v>5723</v>
      </c>
      <c r="M3339" t="s">
        <v>10863</v>
      </c>
    </row>
    <row r="3340" spans="1:13">
      <c r="A3340">
        <v>101116363</v>
      </c>
      <c r="B3340" t="s">
        <v>204</v>
      </c>
      <c r="C3340" t="s">
        <v>8003</v>
      </c>
      <c r="D3340" t="s">
        <v>161</v>
      </c>
      <c r="E3340" t="s">
        <v>161</v>
      </c>
      <c r="F3340" s="33">
        <v>45948</v>
      </c>
      <c r="G3340" t="s">
        <v>10849</v>
      </c>
      <c r="H3340" t="s">
        <v>5705</v>
      </c>
      <c r="I3340" t="s">
        <v>326</v>
      </c>
      <c r="J3340" t="s">
        <v>166</v>
      </c>
      <c r="K3340" t="s">
        <v>5700</v>
      </c>
      <c r="L3340" t="s">
        <v>5701</v>
      </c>
      <c r="M3340" t="s">
        <v>8005</v>
      </c>
    </row>
    <row r="3341" spans="1:13">
      <c r="A3341">
        <v>101120855</v>
      </c>
      <c r="B3341" t="s">
        <v>6513</v>
      </c>
      <c r="C3341" t="s">
        <v>9972</v>
      </c>
      <c r="D3341" t="s">
        <v>39</v>
      </c>
      <c r="E3341" t="s">
        <v>39</v>
      </c>
      <c r="F3341" s="33">
        <v>45948</v>
      </c>
      <c r="G3341" t="s">
        <v>10864</v>
      </c>
      <c r="H3341" t="s">
        <v>67</v>
      </c>
      <c r="I3341" t="s">
        <v>5678</v>
      </c>
      <c r="J3341" t="s">
        <v>46</v>
      </c>
      <c r="K3341" t="s">
        <v>5748</v>
      </c>
      <c r="L3341" t="s">
        <v>5773</v>
      </c>
      <c r="M3341" t="s">
        <v>9974</v>
      </c>
    </row>
    <row r="3342" spans="1:13">
      <c r="A3342">
        <v>101116536</v>
      </c>
      <c r="B3342" t="s">
        <v>177</v>
      </c>
      <c r="C3342" t="s">
        <v>6884</v>
      </c>
      <c r="D3342" t="s">
        <v>86</v>
      </c>
      <c r="E3342" t="s">
        <v>86</v>
      </c>
      <c r="F3342" s="33">
        <v>45948</v>
      </c>
      <c r="G3342" t="s">
        <v>10865</v>
      </c>
      <c r="H3342" t="s">
        <v>5705</v>
      </c>
      <c r="I3342" t="s">
        <v>326</v>
      </c>
      <c r="J3342" t="s">
        <v>46</v>
      </c>
      <c r="K3342" t="s">
        <v>5700</v>
      </c>
      <c r="L3342" t="s">
        <v>5733</v>
      </c>
      <c r="M3342" t="s">
        <v>6886</v>
      </c>
    </row>
    <row r="3343" spans="1:13">
      <c r="A3343">
        <v>101119292</v>
      </c>
      <c r="B3343" t="s">
        <v>10835</v>
      </c>
      <c r="C3343" t="s">
        <v>10866</v>
      </c>
      <c r="D3343" t="s">
        <v>262</v>
      </c>
      <c r="E3343" t="s">
        <v>262</v>
      </c>
      <c r="F3343" s="33">
        <v>45948</v>
      </c>
      <c r="G3343" t="s">
        <v>10837</v>
      </c>
      <c r="H3343" t="s">
        <v>5705</v>
      </c>
      <c r="I3343" t="s">
        <v>326</v>
      </c>
      <c r="J3343" t="s">
        <v>192</v>
      </c>
      <c r="K3343" t="s">
        <v>5700</v>
      </c>
      <c r="L3343" t="s">
        <v>5723</v>
      </c>
      <c r="M3343" t="s">
        <v>10867</v>
      </c>
    </row>
    <row r="3344" spans="1:13">
      <c r="A3344">
        <v>101120697</v>
      </c>
      <c r="B3344" t="s">
        <v>177</v>
      </c>
      <c r="C3344" t="s">
        <v>7611</v>
      </c>
      <c r="D3344" t="s">
        <v>193</v>
      </c>
      <c r="E3344" t="s">
        <v>193</v>
      </c>
      <c r="F3344" s="33">
        <v>45947</v>
      </c>
      <c r="G3344" t="s">
        <v>10868</v>
      </c>
      <c r="H3344" t="s">
        <v>6537</v>
      </c>
      <c r="I3344" t="s">
        <v>5678</v>
      </c>
      <c r="J3344" t="s">
        <v>192</v>
      </c>
      <c r="K3344" t="s">
        <v>5700</v>
      </c>
      <c r="L3344" t="s">
        <v>5701</v>
      </c>
      <c r="M3344" t="s">
        <v>7613</v>
      </c>
    </row>
    <row r="3345" spans="1:13">
      <c r="A3345">
        <v>101116735</v>
      </c>
      <c r="B3345" t="s">
        <v>177</v>
      </c>
      <c r="C3345" t="s">
        <v>7611</v>
      </c>
      <c r="D3345" t="s">
        <v>193</v>
      </c>
      <c r="E3345" t="s">
        <v>193</v>
      </c>
      <c r="F3345" s="33">
        <v>45947</v>
      </c>
      <c r="G3345" t="s">
        <v>10869</v>
      </c>
      <c r="H3345" t="s">
        <v>5705</v>
      </c>
      <c r="I3345" t="s">
        <v>326</v>
      </c>
      <c r="J3345" t="s">
        <v>192</v>
      </c>
      <c r="K3345" t="s">
        <v>5700</v>
      </c>
      <c r="L3345" t="s">
        <v>5701</v>
      </c>
      <c r="M3345" t="s">
        <v>7613</v>
      </c>
    </row>
    <row r="3346" spans="1:13">
      <c r="A3346">
        <v>101118550</v>
      </c>
      <c r="B3346" t="s">
        <v>5899</v>
      </c>
      <c r="C3346" t="s">
        <v>6114</v>
      </c>
      <c r="D3346" t="s">
        <v>131</v>
      </c>
      <c r="E3346" t="s">
        <v>5545</v>
      </c>
      <c r="F3346" s="33">
        <v>45947</v>
      </c>
      <c r="G3346" t="s">
        <v>10870</v>
      </c>
      <c r="H3346" t="s">
        <v>5705</v>
      </c>
      <c r="I3346" t="s">
        <v>326</v>
      </c>
      <c r="J3346" t="s">
        <v>136</v>
      </c>
      <c r="K3346" t="s">
        <v>5700</v>
      </c>
      <c r="L3346" t="s">
        <v>5733</v>
      </c>
      <c r="M3346" t="s">
        <v>6116</v>
      </c>
    </row>
    <row r="3347" spans="1:13">
      <c r="A3347">
        <v>101118573</v>
      </c>
      <c r="B3347" t="s">
        <v>6270</v>
      </c>
      <c r="C3347" t="s">
        <v>8154</v>
      </c>
      <c r="D3347" t="s">
        <v>86</v>
      </c>
      <c r="E3347" t="s">
        <v>86</v>
      </c>
      <c r="F3347" s="33">
        <v>45947</v>
      </c>
      <c r="G3347" t="s">
        <v>10871</v>
      </c>
      <c r="H3347" t="s">
        <v>5705</v>
      </c>
      <c r="I3347" t="s">
        <v>326</v>
      </c>
      <c r="J3347" t="s">
        <v>46</v>
      </c>
      <c r="K3347" t="s">
        <v>5700</v>
      </c>
      <c r="L3347" t="s">
        <v>5701</v>
      </c>
      <c r="M3347" t="s">
        <v>8155</v>
      </c>
    </row>
    <row r="3348" spans="1:13">
      <c r="A3348">
        <v>101117258</v>
      </c>
      <c r="B3348" t="s">
        <v>6314</v>
      </c>
      <c r="C3348" t="s">
        <v>6602</v>
      </c>
      <c r="D3348" t="s">
        <v>99</v>
      </c>
      <c r="E3348" t="s">
        <v>99</v>
      </c>
      <c r="F3348" s="33">
        <v>45947</v>
      </c>
      <c r="G3348" t="s">
        <v>10872</v>
      </c>
      <c r="H3348" t="s">
        <v>5705</v>
      </c>
      <c r="I3348" t="s">
        <v>326</v>
      </c>
      <c r="J3348" t="s">
        <v>46</v>
      </c>
      <c r="K3348" t="s">
        <v>5700</v>
      </c>
      <c r="L3348" t="s">
        <v>5733</v>
      </c>
      <c r="M3348" t="s">
        <v>6604</v>
      </c>
    </row>
    <row r="3349" spans="1:13">
      <c r="A3349">
        <v>101113364</v>
      </c>
      <c r="B3349" t="s">
        <v>6007</v>
      </c>
      <c r="C3349" t="s">
        <v>7001</v>
      </c>
      <c r="D3349" t="s">
        <v>153</v>
      </c>
      <c r="E3349" t="s">
        <v>104</v>
      </c>
      <c r="F3349" s="33">
        <v>45947</v>
      </c>
      <c r="G3349" t="s">
        <v>10873</v>
      </c>
      <c r="H3349" t="s">
        <v>5737</v>
      </c>
      <c r="I3349" t="s">
        <v>326</v>
      </c>
      <c r="J3349" t="s">
        <v>70</v>
      </c>
      <c r="K3349" t="s">
        <v>5728</v>
      </c>
      <c r="L3349" t="s">
        <v>5753</v>
      </c>
      <c r="M3349" t="s">
        <v>7003</v>
      </c>
    </row>
    <row r="3350" spans="1:13">
      <c r="A3350">
        <v>101116583</v>
      </c>
      <c r="B3350" t="s">
        <v>177</v>
      </c>
      <c r="C3350" t="s">
        <v>6920</v>
      </c>
      <c r="D3350" t="s">
        <v>119</v>
      </c>
      <c r="E3350" t="s">
        <v>119</v>
      </c>
      <c r="F3350" s="33">
        <v>45947</v>
      </c>
      <c r="G3350" t="s">
        <v>10874</v>
      </c>
      <c r="H3350" t="s">
        <v>5705</v>
      </c>
      <c r="I3350" t="s">
        <v>326</v>
      </c>
      <c r="J3350" t="s">
        <v>46</v>
      </c>
      <c r="K3350" t="s">
        <v>5700</v>
      </c>
      <c r="L3350" t="s">
        <v>5733</v>
      </c>
      <c r="M3350" t="s">
        <v>6921</v>
      </c>
    </row>
    <row r="3351" spans="1:13">
      <c r="A3351">
        <v>101114385</v>
      </c>
      <c r="B3351" t="s">
        <v>195</v>
      </c>
      <c r="C3351" t="s">
        <v>10129</v>
      </c>
      <c r="D3351" t="s">
        <v>131</v>
      </c>
      <c r="E3351" t="s">
        <v>5545</v>
      </c>
      <c r="F3351" s="33">
        <v>45947</v>
      </c>
      <c r="G3351" t="s">
        <v>10875</v>
      </c>
      <c r="H3351" t="s">
        <v>5705</v>
      </c>
      <c r="I3351" t="s">
        <v>326</v>
      </c>
      <c r="J3351" t="s">
        <v>136</v>
      </c>
      <c r="K3351" t="s">
        <v>5778</v>
      </c>
      <c r="L3351" t="s">
        <v>182</v>
      </c>
      <c r="M3351" t="s">
        <v>10131</v>
      </c>
    </row>
    <row r="3352" spans="1:13">
      <c r="A3352">
        <v>101117286</v>
      </c>
      <c r="B3352" t="s">
        <v>6314</v>
      </c>
      <c r="C3352" t="s">
        <v>7409</v>
      </c>
      <c r="D3352" t="s">
        <v>99</v>
      </c>
      <c r="E3352" t="s">
        <v>99</v>
      </c>
      <c r="F3352" s="33">
        <v>45947</v>
      </c>
      <c r="G3352" t="s">
        <v>10872</v>
      </c>
      <c r="H3352" t="s">
        <v>5705</v>
      </c>
      <c r="I3352" t="s">
        <v>326</v>
      </c>
      <c r="J3352" t="s">
        <v>46</v>
      </c>
      <c r="K3352" t="s">
        <v>5700</v>
      </c>
      <c r="L3352" t="s">
        <v>5733</v>
      </c>
      <c r="M3352" t="s">
        <v>7411</v>
      </c>
    </row>
    <row r="3353" spans="1:13">
      <c r="A3353">
        <v>101116395</v>
      </c>
      <c r="B3353" t="s">
        <v>204</v>
      </c>
      <c r="C3353" t="s">
        <v>6519</v>
      </c>
      <c r="D3353" t="s">
        <v>161</v>
      </c>
      <c r="E3353" t="s">
        <v>161</v>
      </c>
      <c r="F3353" s="33">
        <v>45947</v>
      </c>
      <c r="G3353" t="s">
        <v>10876</v>
      </c>
      <c r="H3353" t="s">
        <v>5705</v>
      </c>
      <c r="I3353" t="s">
        <v>326</v>
      </c>
      <c r="J3353" t="s">
        <v>166</v>
      </c>
      <c r="K3353" t="s">
        <v>5700</v>
      </c>
      <c r="L3353" t="s">
        <v>5701</v>
      </c>
      <c r="M3353" t="s">
        <v>6521</v>
      </c>
    </row>
    <row r="3354" spans="1:13">
      <c r="A3354">
        <v>101118572</v>
      </c>
      <c r="B3354" t="s">
        <v>6270</v>
      </c>
      <c r="C3354" t="s">
        <v>8044</v>
      </c>
      <c r="D3354" t="s">
        <v>86</v>
      </c>
      <c r="E3354" t="s">
        <v>86</v>
      </c>
      <c r="F3354" s="33">
        <v>45947</v>
      </c>
      <c r="G3354" t="s">
        <v>10871</v>
      </c>
      <c r="H3354" t="s">
        <v>5705</v>
      </c>
      <c r="I3354" t="s">
        <v>326</v>
      </c>
      <c r="J3354" t="s">
        <v>46</v>
      </c>
      <c r="K3354" t="s">
        <v>5700</v>
      </c>
      <c r="L3354" t="s">
        <v>5701</v>
      </c>
      <c r="M3354" t="s">
        <v>8046</v>
      </c>
    </row>
    <row r="3355" spans="1:13">
      <c r="A3355">
        <v>101116335</v>
      </c>
      <c r="B3355" t="s">
        <v>204</v>
      </c>
      <c r="C3355" t="s">
        <v>6331</v>
      </c>
      <c r="D3355" t="s">
        <v>215</v>
      </c>
      <c r="E3355" t="s">
        <v>215</v>
      </c>
      <c r="F3355" s="33">
        <v>45947</v>
      </c>
      <c r="G3355" t="s">
        <v>10877</v>
      </c>
      <c r="H3355" t="s">
        <v>5705</v>
      </c>
      <c r="I3355" t="s">
        <v>326</v>
      </c>
      <c r="J3355" t="s">
        <v>247</v>
      </c>
      <c r="K3355" t="s">
        <v>5700</v>
      </c>
      <c r="L3355" t="s">
        <v>5701</v>
      </c>
      <c r="M3355" t="s">
        <v>6333</v>
      </c>
    </row>
    <row r="3356" spans="1:13">
      <c r="A3356">
        <v>101120807</v>
      </c>
      <c r="B3356" t="s">
        <v>73</v>
      </c>
      <c r="C3356" t="s">
        <v>6068</v>
      </c>
      <c r="D3356" t="s">
        <v>39</v>
      </c>
      <c r="E3356" t="s">
        <v>39</v>
      </c>
      <c r="F3356" s="33">
        <v>45947</v>
      </c>
      <c r="G3356" t="s">
        <v>10878</v>
      </c>
      <c r="H3356" t="s">
        <v>67</v>
      </c>
      <c r="I3356" t="s">
        <v>5678</v>
      </c>
      <c r="J3356" t="s">
        <v>46</v>
      </c>
      <c r="K3356" t="s">
        <v>5738</v>
      </c>
      <c r="L3356" t="s">
        <v>5739</v>
      </c>
      <c r="M3356" t="s">
        <v>6069</v>
      </c>
    </row>
    <row r="3357" spans="1:13">
      <c r="A3357">
        <v>101120625</v>
      </c>
      <c r="B3357" t="s">
        <v>73</v>
      </c>
      <c r="C3357" t="s">
        <v>7456</v>
      </c>
      <c r="D3357" t="s">
        <v>193</v>
      </c>
      <c r="E3357" t="s">
        <v>193</v>
      </c>
      <c r="F3357" s="33">
        <v>45947</v>
      </c>
      <c r="G3357" t="s">
        <v>10879</v>
      </c>
      <c r="H3357" t="s">
        <v>5912</v>
      </c>
      <c r="I3357" t="s">
        <v>5678</v>
      </c>
      <c r="J3357" t="s">
        <v>192</v>
      </c>
      <c r="K3357" t="s">
        <v>5748</v>
      </c>
      <c r="L3357" t="s">
        <v>5773</v>
      </c>
      <c r="M3357" t="s">
        <v>7458</v>
      </c>
    </row>
    <row r="3358" spans="1:13">
      <c r="A3358">
        <v>101120601</v>
      </c>
      <c r="B3358" t="s">
        <v>6007</v>
      </c>
      <c r="C3358" t="s">
        <v>7001</v>
      </c>
      <c r="D3358" t="s">
        <v>153</v>
      </c>
      <c r="E3358" t="s">
        <v>104</v>
      </c>
      <c r="F3358" s="33">
        <v>45947</v>
      </c>
      <c r="G3358" t="s">
        <v>10880</v>
      </c>
      <c r="H3358" t="s">
        <v>5805</v>
      </c>
      <c r="I3358" t="s">
        <v>5678</v>
      </c>
      <c r="J3358" t="s">
        <v>70</v>
      </c>
      <c r="K3358" t="s">
        <v>5728</v>
      </c>
      <c r="L3358" t="s">
        <v>5753</v>
      </c>
      <c r="M3358" t="s">
        <v>7003</v>
      </c>
    </row>
    <row r="3359" spans="1:13">
      <c r="A3359">
        <v>101120797</v>
      </c>
      <c r="B3359" t="s">
        <v>34</v>
      </c>
      <c r="C3359" t="s">
        <v>7882</v>
      </c>
      <c r="D3359" t="s">
        <v>99</v>
      </c>
      <c r="E3359" t="s">
        <v>99</v>
      </c>
      <c r="F3359" s="33">
        <v>45947</v>
      </c>
      <c r="G3359" t="s">
        <v>10881</v>
      </c>
      <c r="H3359" t="s">
        <v>5805</v>
      </c>
      <c r="I3359" t="s">
        <v>5678</v>
      </c>
      <c r="J3359" t="s">
        <v>46</v>
      </c>
      <c r="K3359" t="s">
        <v>5738</v>
      </c>
      <c r="L3359" t="s">
        <v>5739</v>
      </c>
      <c r="M3359" t="s">
        <v>7884</v>
      </c>
    </row>
    <row r="3360" spans="1:13">
      <c r="A3360">
        <v>101120785</v>
      </c>
      <c r="B3360" t="s">
        <v>5745</v>
      </c>
      <c r="C3360" t="s">
        <v>7967</v>
      </c>
      <c r="D3360" t="s">
        <v>221</v>
      </c>
      <c r="E3360" t="s">
        <v>221</v>
      </c>
      <c r="F3360" s="33">
        <v>45947</v>
      </c>
      <c r="G3360" t="s">
        <v>10882</v>
      </c>
      <c r="H3360" t="s">
        <v>5722</v>
      </c>
      <c r="I3360" t="s">
        <v>353</v>
      </c>
      <c r="J3360" t="s">
        <v>247</v>
      </c>
      <c r="K3360" t="s">
        <v>5836</v>
      </c>
      <c r="L3360" t="s">
        <v>5837</v>
      </c>
      <c r="M3360" t="s">
        <v>7969</v>
      </c>
    </row>
    <row r="3361" spans="1:13">
      <c r="A3361">
        <v>101083326</v>
      </c>
      <c r="B3361" t="s">
        <v>127</v>
      </c>
      <c r="C3361" t="s">
        <v>10883</v>
      </c>
      <c r="D3361" t="s">
        <v>119</v>
      </c>
      <c r="E3361" t="s">
        <v>119</v>
      </c>
      <c r="F3361" s="33">
        <v>45947</v>
      </c>
      <c r="G3361" t="s">
        <v>10869</v>
      </c>
      <c r="H3361" t="s">
        <v>5737</v>
      </c>
      <c r="I3361" t="s">
        <v>326</v>
      </c>
      <c r="J3361" t="s">
        <v>46</v>
      </c>
      <c r="K3361" t="s">
        <v>5748</v>
      </c>
      <c r="L3361" t="s">
        <v>5773</v>
      </c>
      <c r="M3361" t="s">
        <v>10884</v>
      </c>
    </row>
    <row r="3362" spans="1:13">
      <c r="A3362">
        <v>101092829</v>
      </c>
      <c r="B3362" t="s">
        <v>127</v>
      </c>
      <c r="C3362" t="s">
        <v>10885</v>
      </c>
      <c r="D3362" t="s">
        <v>119</v>
      </c>
      <c r="E3362" t="s">
        <v>119</v>
      </c>
      <c r="F3362" s="33">
        <v>45947</v>
      </c>
      <c r="G3362" t="s">
        <v>10886</v>
      </c>
      <c r="H3362" t="s">
        <v>5768</v>
      </c>
      <c r="I3362" t="s">
        <v>353</v>
      </c>
      <c r="J3362" t="s">
        <v>46</v>
      </c>
      <c r="K3362" t="s">
        <v>5748</v>
      </c>
      <c r="L3362" t="s">
        <v>5773</v>
      </c>
      <c r="M3362" t="s">
        <v>10887</v>
      </c>
    </row>
    <row r="3363" spans="1:13">
      <c r="A3363">
        <v>101116277</v>
      </c>
      <c r="B3363" t="s">
        <v>82</v>
      </c>
      <c r="C3363" t="s">
        <v>6992</v>
      </c>
      <c r="D3363" t="s">
        <v>215</v>
      </c>
      <c r="E3363" t="s">
        <v>215</v>
      </c>
      <c r="F3363" s="33">
        <v>45947</v>
      </c>
      <c r="G3363" t="s">
        <v>10888</v>
      </c>
      <c r="H3363" t="s">
        <v>5705</v>
      </c>
      <c r="I3363" t="s">
        <v>326</v>
      </c>
      <c r="J3363" t="s">
        <v>247</v>
      </c>
      <c r="K3363" t="s">
        <v>5711</v>
      </c>
      <c r="L3363" t="s">
        <v>5711</v>
      </c>
      <c r="M3363" t="s">
        <v>6994</v>
      </c>
    </row>
    <row r="3364" spans="1:13">
      <c r="A3364">
        <v>101083312</v>
      </c>
      <c r="B3364" t="s">
        <v>127</v>
      </c>
      <c r="C3364" t="s">
        <v>10885</v>
      </c>
      <c r="D3364" t="s">
        <v>119</v>
      </c>
      <c r="E3364" t="s">
        <v>119</v>
      </c>
      <c r="F3364" s="33">
        <v>45947</v>
      </c>
      <c r="G3364" t="s">
        <v>10869</v>
      </c>
      <c r="H3364" t="s">
        <v>5737</v>
      </c>
      <c r="I3364" t="s">
        <v>326</v>
      </c>
      <c r="J3364" t="s">
        <v>46</v>
      </c>
      <c r="K3364" t="s">
        <v>5748</v>
      </c>
      <c r="L3364" t="s">
        <v>5773</v>
      </c>
      <c r="M3364" t="s">
        <v>10887</v>
      </c>
    </row>
    <row r="3365" spans="1:13">
      <c r="A3365">
        <v>101118574</v>
      </c>
      <c r="B3365" t="s">
        <v>6270</v>
      </c>
      <c r="C3365" t="s">
        <v>8142</v>
      </c>
      <c r="D3365" t="s">
        <v>86</v>
      </c>
      <c r="E3365" t="s">
        <v>86</v>
      </c>
      <c r="F3365" s="33">
        <v>45947</v>
      </c>
      <c r="G3365" t="s">
        <v>10871</v>
      </c>
      <c r="H3365" t="s">
        <v>5705</v>
      </c>
      <c r="I3365" t="s">
        <v>326</v>
      </c>
      <c r="J3365" t="s">
        <v>46</v>
      </c>
      <c r="K3365" t="s">
        <v>5700</v>
      </c>
      <c r="L3365" t="s">
        <v>5701</v>
      </c>
      <c r="M3365" t="s">
        <v>8143</v>
      </c>
    </row>
    <row r="3366" spans="1:13">
      <c r="A3366">
        <v>101116393</v>
      </c>
      <c r="B3366" t="s">
        <v>204</v>
      </c>
      <c r="C3366" t="s">
        <v>6014</v>
      </c>
      <c r="D3366" t="s">
        <v>161</v>
      </c>
      <c r="E3366" t="s">
        <v>161</v>
      </c>
      <c r="F3366" s="33">
        <v>45947</v>
      </c>
      <c r="G3366" t="s">
        <v>10876</v>
      </c>
      <c r="H3366" t="s">
        <v>5705</v>
      </c>
      <c r="I3366" t="s">
        <v>326</v>
      </c>
      <c r="J3366" t="s">
        <v>166</v>
      </c>
      <c r="K3366" t="s">
        <v>5700</v>
      </c>
      <c r="L3366" t="s">
        <v>5733</v>
      </c>
      <c r="M3366" t="s">
        <v>6016</v>
      </c>
    </row>
    <row r="3367" spans="1:13">
      <c r="A3367">
        <v>101114283</v>
      </c>
      <c r="B3367" t="s">
        <v>195</v>
      </c>
      <c r="C3367" t="s">
        <v>6968</v>
      </c>
      <c r="D3367" t="s">
        <v>220</v>
      </c>
      <c r="E3367" t="s">
        <v>220</v>
      </c>
      <c r="F3367" s="33">
        <v>45947</v>
      </c>
      <c r="G3367" t="s">
        <v>10889</v>
      </c>
      <c r="H3367" t="s">
        <v>5705</v>
      </c>
      <c r="I3367" t="s">
        <v>326</v>
      </c>
      <c r="J3367" t="s">
        <v>166</v>
      </c>
      <c r="K3367" t="s">
        <v>5778</v>
      </c>
      <c r="L3367" t="s">
        <v>182</v>
      </c>
      <c r="M3367" t="s">
        <v>6970</v>
      </c>
    </row>
    <row r="3368" spans="1:13">
      <c r="A3368">
        <v>101112873</v>
      </c>
      <c r="B3368" t="s">
        <v>34</v>
      </c>
      <c r="C3368" t="s">
        <v>8227</v>
      </c>
      <c r="D3368" t="s">
        <v>131</v>
      </c>
      <c r="E3368" t="s">
        <v>5545</v>
      </c>
      <c r="F3368" s="33">
        <v>45947</v>
      </c>
      <c r="G3368" t="s">
        <v>10890</v>
      </c>
      <c r="H3368" t="s">
        <v>5737</v>
      </c>
      <c r="I3368" t="s">
        <v>326</v>
      </c>
      <c r="J3368" t="s">
        <v>136</v>
      </c>
      <c r="K3368" t="s">
        <v>5728</v>
      </c>
      <c r="L3368" t="s">
        <v>5729</v>
      </c>
      <c r="M3368" t="s">
        <v>8230</v>
      </c>
    </row>
    <row r="3369" spans="1:13">
      <c r="A3369">
        <v>101120471</v>
      </c>
      <c r="B3369" t="s">
        <v>34</v>
      </c>
      <c r="C3369" t="s">
        <v>6406</v>
      </c>
      <c r="D3369" t="s">
        <v>153</v>
      </c>
      <c r="E3369" t="s">
        <v>104</v>
      </c>
      <c r="F3369" s="33">
        <v>45947</v>
      </c>
      <c r="G3369" t="s">
        <v>10891</v>
      </c>
      <c r="H3369" t="s">
        <v>5727</v>
      </c>
      <c r="I3369" t="s">
        <v>5678</v>
      </c>
      <c r="J3369" t="s">
        <v>70</v>
      </c>
      <c r="K3369" t="s">
        <v>5728</v>
      </c>
      <c r="L3369" t="s">
        <v>5729</v>
      </c>
      <c r="M3369" t="s">
        <v>6408</v>
      </c>
    </row>
    <row r="3370" spans="1:13">
      <c r="A3370">
        <v>101119417</v>
      </c>
      <c r="B3370" t="s">
        <v>6529</v>
      </c>
      <c r="C3370" t="s">
        <v>6530</v>
      </c>
      <c r="D3370" t="s">
        <v>99</v>
      </c>
      <c r="E3370" t="s">
        <v>99</v>
      </c>
      <c r="F3370" s="33">
        <v>45947</v>
      </c>
      <c r="G3370" t="s">
        <v>10892</v>
      </c>
      <c r="H3370" t="s">
        <v>6918</v>
      </c>
      <c r="I3370" t="s">
        <v>5678</v>
      </c>
      <c r="J3370" t="s">
        <v>46</v>
      </c>
      <c r="K3370" t="s">
        <v>5700</v>
      </c>
      <c r="L3370" t="s">
        <v>5723</v>
      </c>
      <c r="M3370" t="s">
        <v>6533</v>
      </c>
    </row>
    <row r="3371" spans="1:13">
      <c r="A3371">
        <v>101120773</v>
      </c>
      <c r="B3371" t="s">
        <v>73</v>
      </c>
      <c r="C3371" t="s">
        <v>9840</v>
      </c>
      <c r="D3371" t="s">
        <v>153</v>
      </c>
      <c r="E3371" t="s">
        <v>64</v>
      </c>
      <c r="F3371" s="33">
        <v>45947</v>
      </c>
      <c r="G3371" t="s">
        <v>10893</v>
      </c>
      <c r="H3371" t="s">
        <v>5805</v>
      </c>
      <c r="I3371" t="s">
        <v>5678</v>
      </c>
      <c r="J3371" t="s">
        <v>70</v>
      </c>
      <c r="K3371" t="s">
        <v>5738</v>
      </c>
      <c r="L3371" t="s">
        <v>5739</v>
      </c>
      <c r="M3371" t="s">
        <v>9842</v>
      </c>
    </row>
    <row r="3372" spans="1:13">
      <c r="A3372">
        <v>101119197</v>
      </c>
      <c r="B3372" t="s">
        <v>6529</v>
      </c>
      <c r="C3372" t="s">
        <v>6530</v>
      </c>
      <c r="D3372" t="s">
        <v>99</v>
      </c>
      <c r="E3372" t="s">
        <v>99</v>
      </c>
      <c r="F3372" s="33">
        <v>45947</v>
      </c>
      <c r="G3372" t="s">
        <v>10894</v>
      </c>
      <c r="H3372" t="s">
        <v>5705</v>
      </c>
      <c r="I3372" t="s">
        <v>326</v>
      </c>
      <c r="J3372" t="s">
        <v>46</v>
      </c>
      <c r="K3372" t="s">
        <v>5700</v>
      </c>
      <c r="L3372" t="s">
        <v>5723</v>
      </c>
      <c r="M3372" t="s">
        <v>6533</v>
      </c>
    </row>
    <row r="3373" spans="1:13">
      <c r="A3373">
        <v>101116457</v>
      </c>
      <c r="B3373" t="s">
        <v>204</v>
      </c>
      <c r="C3373" t="s">
        <v>6554</v>
      </c>
      <c r="D3373" t="s">
        <v>226</v>
      </c>
      <c r="E3373" t="s">
        <v>226</v>
      </c>
      <c r="F3373" s="33">
        <v>45947</v>
      </c>
      <c r="G3373" t="s">
        <v>10895</v>
      </c>
      <c r="H3373" t="s">
        <v>5705</v>
      </c>
      <c r="I3373" t="s">
        <v>326</v>
      </c>
      <c r="J3373" t="s">
        <v>136</v>
      </c>
      <c r="K3373" t="s">
        <v>5700</v>
      </c>
      <c r="L3373" t="s">
        <v>5723</v>
      </c>
      <c r="M3373" t="s">
        <v>6556</v>
      </c>
    </row>
    <row r="3374" spans="1:13">
      <c r="A3374">
        <v>101120542</v>
      </c>
      <c r="B3374" t="s">
        <v>5745</v>
      </c>
      <c r="C3374" t="s">
        <v>10436</v>
      </c>
      <c r="D3374" t="s">
        <v>215</v>
      </c>
      <c r="E3374" t="s">
        <v>215</v>
      </c>
      <c r="F3374" s="33">
        <v>45947</v>
      </c>
      <c r="G3374" t="s">
        <v>10896</v>
      </c>
      <c r="H3374" t="s">
        <v>67</v>
      </c>
      <c r="I3374" t="s">
        <v>5678</v>
      </c>
      <c r="J3374" t="s">
        <v>247</v>
      </c>
      <c r="K3374" t="s">
        <v>5836</v>
      </c>
      <c r="L3374" t="s">
        <v>5837</v>
      </c>
      <c r="M3374" t="s">
        <v>10438</v>
      </c>
    </row>
    <row r="3375" spans="1:13">
      <c r="A3375">
        <v>101116286</v>
      </c>
      <c r="B3375" t="s">
        <v>82</v>
      </c>
      <c r="C3375" t="s">
        <v>6768</v>
      </c>
      <c r="D3375" t="s">
        <v>265</v>
      </c>
      <c r="E3375" t="s">
        <v>265</v>
      </c>
      <c r="F3375" s="33">
        <v>45947</v>
      </c>
      <c r="G3375" t="s">
        <v>10853</v>
      </c>
      <c r="H3375" t="s">
        <v>5705</v>
      </c>
      <c r="I3375" t="s">
        <v>326</v>
      </c>
      <c r="J3375" t="s">
        <v>192</v>
      </c>
      <c r="K3375" t="s">
        <v>5711</v>
      </c>
      <c r="L3375" t="s">
        <v>5711</v>
      </c>
      <c r="M3375" t="s">
        <v>6769</v>
      </c>
    </row>
    <row r="3376" spans="1:13">
      <c r="A3376">
        <v>101116443</v>
      </c>
      <c r="B3376" t="s">
        <v>204</v>
      </c>
      <c r="C3376" t="s">
        <v>7330</v>
      </c>
      <c r="D3376" t="s">
        <v>64</v>
      </c>
      <c r="E3376" t="s">
        <v>64</v>
      </c>
      <c r="F3376" s="33">
        <v>45947</v>
      </c>
      <c r="G3376" t="s">
        <v>10897</v>
      </c>
      <c r="H3376" t="s">
        <v>5705</v>
      </c>
      <c r="I3376" t="s">
        <v>326</v>
      </c>
      <c r="J3376" t="s">
        <v>70</v>
      </c>
      <c r="K3376" t="s">
        <v>5700</v>
      </c>
      <c r="L3376" t="s">
        <v>5723</v>
      </c>
      <c r="M3376" t="s">
        <v>7332</v>
      </c>
    </row>
    <row r="3377" spans="1:13">
      <c r="A3377">
        <v>101119289</v>
      </c>
      <c r="B3377" t="s">
        <v>5935</v>
      </c>
      <c r="C3377" t="s">
        <v>6544</v>
      </c>
      <c r="D3377" t="s">
        <v>220</v>
      </c>
      <c r="E3377" t="s">
        <v>220</v>
      </c>
      <c r="F3377" s="33">
        <v>45947</v>
      </c>
      <c r="G3377" t="s">
        <v>10898</v>
      </c>
      <c r="H3377" t="s">
        <v>5705</v>
      </c>
      <c r="I3377" t="s">
        <v>326</v>
      </c>
      <c r="J3377" t="s">
        <v>166</v>
      </c>
      <c r="K3377" t="s">
        <v>5700</v>
      </c>
      <c r="L3377" t="s">
        <v>5701</v>
      </c>
      <c r="M3377" t="s">
        <v>6546</v>
      </c>
    </row>
    <row r="3378" spans="1:13">
      <c r="A3378">
        <v>101083245</v>
      </c>
      <c r="B3378" t="s">
        <v>127</v>
      </c>
      <c r="C3378" t="s">
        <v>8309</v>
      </c>
      <c r="D3378" t="s">
        <v>39</v>
      </c>
      <c r="E3378" t="s">
        <v>39</v>
      </c>
      <c r="F3378" s="33">
        <v>45947</v>
      </c>
      <c r="G3378" t="s">
        <v>10899</v>
      </c>
      <c r="H3378" t="s">
        <v>5737</v>
      </c>
      <c r="I3378" t="s">
        <v>326</v>
      </c>
      <c r="J3378" t="s">
        <v>46</v>
      </c>
      <c r="K3378" t="s">
        <v>5748</v>
      </c>
      <c r="L3378" t="s">
        <v>5773</v>
      </c>
      <c r="M3378" t="s">
        <v>8311</v>
      </c>
    </row>
    <row r="3379" spans="1:13">
      <c r="A3379">
        <v>101120867</v>
      </c>
      <c r="B3379" t="s">
        <v>34</v>
      </c>
      <c r="C3379" t="s">
        <v>7961</v>
      </c>
      <c r="D3379" t="s">
        <v>131</v>
      </c>
      <c r="E3379" t="s">
        <v>5545</v>
      </c>
      <c r="F3379" s="33">
        <v>45947</v>
      </c>
      <c r="G3379" t="s">
        <v>10900</v>
      </c>
      <c r="H3379" t="s">
        <v>5727</v>
      </c>
      <c r="I3379" t="s">
        <v>5678</v>
      </c>
      <c r="J3379" t="s">
        <v>136</v>
      </c>
      <c r="K3379" t="s">
        <v>5728</v>
      </c>
      <c r="L3379" t="s">
        <v>5729</v>
      </c>
      <c r="M3379" t="s">
        <v>7963</v>
      </c>
    </row>
    <row r="3380" spans="1:13">
      <c r="A3380">
        <v>101118345</v>
      </c>
      <c r="B3380" t="s">
        <v>5998</v>
      </c>
      <c r="C3380" t="s">
        <v>6998</v>
      </c>
      <c r="D3380" t="s">
        <v>86</v>
      </c>
      <c r="E3380" t="s">
        <v>86</v>
      </c>
      <c r="F3380" s="33">
        <v>45947</v>
      </c>
      <c r="G3380" t="s">
        <v>10865</v>
      </c>
      <c r="H3380" t="s">
        <v>5705</v>
      </c>
      <c r="I3380" t="s">
        <v>326</v>
      </c>
      <c r="J3380" t="s">
        <v>46</v>
      </c>
      <c r="K3380" t="s">
        <v>5711</v>
      </c>
      <c r="L3380" t="s">
        <v>5711</v>
      </c>
      <c r="M3380" t="s">
        <v>7000</v>
      </c>
    </row>
    <row r="3381" spans="1:13">
      <c r="A3381">
        <v>101084868</v>
      </c>
      <c r="B3381" t="s">
        <v>5745</v>
      </c>
      <c r="C3381" t="s">
        <v>10436</v>
      </c>
      <c r="D3381" t="s">
        <v>215</v>
      </c>
      <c r="E3381" t="s">
        <v>215</v>
      </c>
      <c r="F3381" s="33">
        <v>45947</v>
      </c>
      <c r="G3381" t="s">
        <v>10834</v>
      </c>
      <c r="H3381" t="s">
        <v>5737</v>
      </c>
      <c r="I3381" t="s">
        <v>326</v>
      </c>
      <c r="J3381" t="s">
        <v>247</v>
      </c>
      <c r="K3381" t="s">
        <v>5836</v>
      </c>
      <c r="L3381" t="s">
        <v>5837</v>
      </c>
      <c r="M3381" t="s">
        <v>10438</v>
      </c>
    </row>
    <row r="3382" spans="1:13">
      <c r="A3382">
        <v>101121068</v>
      </c>
      <c r="B3382" t="s">
        <v>73</v>
      </c>
      <c r="C3382" t="s">
        <v>7466</v>
      </c>
      <c r="D3382" t="s">
        <v>265</v>
      </c>
      <c r="E3382" t="s">
        <v>265</v>
      </c>
      <c r="F3382" s="33">
        <v>45947</v>
      </c>
      <c r="G3382" t="s">
        <v>10901</v>
      </c>
      <c r="H3382" t="s">
        <v>173</v>
      </c>
      <c r="I3382" t="s">
        <v>5678</v>
      </c>
      <c r="J3382" t="s">
        <v>192</v>
      </c>
      <c r="K3382" t="s">
        <v>5748</v>
      </c>
      <c r="L3382" t="s">
        <v>5773</v>
      </c>
      <c r="M3382" t="s">
        <v>7468</v>
      </c>
    </row>
    <row r="3383" spans="1:13">
      <c r="A3383">
        <v>101116321</v>
      </c>
      <c r="B3383" t="s">
        <v>82</v>
      </c>
      <c r="C3383" t="s">
        <v>7762</v>
      </c>
      <c r="D3383" t="s">
        <v>226</v>
      </c>
      <c r="E3383" t="s">
        <v>226</v>
      </c>
      <c r="F3383" s="33">
        <v>45947</v>
      </c>
      <c r="G3383" t="s">
        <v>10895</v>
      </c>
      <c r="H3383" t="s">
        <v>5705</v>
      </c>
      <c r="I3383" t="s">
        <v>326</v>
      </c>
      <c r="J3383" t="s">
        <v>136</v>
      </c>
      <c r="K3383" t="s">
        <v>5700</v>
      </c>
      <c r="L3383" t="s">
        <v>5723</v>
      </c>
      <c r="M3383" t="s">
        <v>7763</v>
      </c>
    </row>
    <row r="3384" spans="1:13">
      <c r="A3384">
        <v>101112919</v>
      </c>
      <c r="B3384" t="s">
        <v>34</v>
      </c>
      <c r="C3384" t="s">
        <v>9010</v>
      </c>
      <c r="D3384" t="s">
        <v>39</v>
      </c>
      <c r="E3384" t="s">
        <v>119</v>
      </c>
      <c r="F3384" s="33">
        <v>45947</v>
      </c>
      <c r="G3384" t="s">
        <v>10841</v>
      </c>
      <c r="H3384" t="s">
        <v>5737</v>
      </c>
      <c r="I3384" t="s">
        <v>326</v>
      </c>
      <c r="J3384" t="s">
        <v>46</v>
      </c>
      <c r="K3384" t="s">
        <v>5728</v>
      </c>
      <c r="L3384" t="s">
        <v>5729</v>
      </c>
      <c r="M3384" t="s">
        <v>9012</v>
      </c>
    </row>
    <row r="3385" spans="1:13">
      <c r="A3385">
        <v>101116344</v>
      </c>
      <c r="B3385" t="s">
        <v>204</v>
      </c>
      <c r="C3385" t="s">
        <v>6945</v>
      </c>
      <c r="D3385" t="s">
        <v>193</v>
      </c>
      <c r="E3385" t="s">
        <v>193</v>
      </c>
      <c r="F3385" s="33">
        <v>45947</v>
      </c>
      <c r="G3385" t="s">
        <v>10841</v>
      </c>
      <c r="H3385" t="s">
        <v>5705</v>
      </c>
      <c r="I3385" t="s">
        <v>326</v>
      </c>
      <c r="J3385" t="s">
        <v>192</v>
      </c>
      <c r="K3385" t="s">
        <v>5711</v>
      </c>
      <c r="L3385" t="s">
        <v>5711</v>
      </c>
      <c r="M3385" t="s">
        <v>6947</v>
      </c>
    </row>
    <row r="3386" spans="1:13">
      <c r="A3386">
        <v>101120863</v>
      </c>
      <c r="B3386" t="s">
        <v>73</v>
      </c>
      <c r="C3386" t="s">
        <v>6402</v>
      </c>
      <c r="D3386" t="s">
        <v>64</v>
      </c>
      <c r="E3386" t="s">
        <v>64</v>
      </c>
      <c r="F3386" s="33">
        <v>45947</v>
      </c>
      <c r="G3386" t="s">
        <v>10902</v>
      </c>
      <c r="H3386" t="s">
        <v>6918</v>
      </c>
      <c r="I3386" t="s">
        <v>5678</v>
      </c>
      <c r="J3386" t="s">
        <v>70</v>
      </c>
      <c r="K3386" t="s">
        <v>5748</v>
      </c>
      <c r="L3386" t="s">
        <v>5773</v>
      </c>
      <c r="M3386" t="s">
        <v>6405</v>
      </c>
    </row>
    <row r="3387" spans="1:13">
      <c r="A3387">
        <v>101112946</v>
      </c>
      <c r="B3387" t="s">
        <v>34</v>
      </c>
      <c r="C3387" t="s">
        <v>7389</v>
      </c>
      <c r="D3387" t="s">
        <v>99</v>
      </c>
      <c r="E3387" t="s">
        <v>99</v>
      </c>
      <c r="F3387" s="33">
        <v>45947</v>
      </c>
      <c r="G3387" t="s">
        <v>10842</v>
      </c>
      <c r="H3387" t="s">
        <v>5737</v>
      </c>
      <c r="I3387" t="s">
        <v>326</v>
      </c>
      <c r="J3387" t="s">
        <v>46</v>
      </c>
      <c r="K3387" t="s">
        <v>5728</v>
      </c>
      <c r="L3387" t="s">
        <v>5729</v>
      </c>
      <c r="M3387" t="s">
        <v>7390</v>
      </c>
    </row>
    <row r="3388" spans="1:13">
      <c r="A3388">
        <v>101117611</v>
      </c>
      <c r="B3388" t="s">
        <v>5807</v>
      </c>
      <c r="C3388" t="s">
        <v>8008</v>
      </c>
      <c r="D3388" t="s">
        <v>161</v>
      </c>
      <c r="E3388" t="s">
        <v>161</v>
      </c>
      <c r="F3388" s="33">
        <v>45947</v>
      </c>
      <c r="G3388" t="s">
        <v>10903</v>
      </c>
      <c r="H3388" t="s">
        <v>5705</v>
      </c>
      <c r="I3388" t="s">
        <v>326</v>
      </c>
      <c r="J3388" t="s">
        <v>166</v>
      </c>
      <c r="K3388" t="s">
        <v>5700</v>
      </c>
      <c r="L3388" t="s">
        <v>5723</v>
      </c>
      <c r="M3388" t="s">
        <v>8010</v>
      </c>
    </row>
    <row r="3389" spans="1:13">
      <c r="A3389">
        <v>101116732</v>
      </c>
      <c r="B3389" t="s">
        <v>177</v>
      </c>
      <c r="C3389" t="s">
        <v>7036</v>
      </c>
      <c r="D3389" t="s">
        <v>220</v>
      </c>
      <c r="E3389" t="s">
        <v>220</v>
      </c>
      <c r="F3389" s="33">
        <v>45947</v>
      </c>
      <c r="G3389" t="s">
        <v>10898</v>
      </c>
      <c r="H3389" t="s">
        <v>5705</v>
      </c>
      <c r="I3389" t="s">
        <v>326</v>
      </c>
      <c r="J3389" t="s">
        <v>166</v>
      </c>
      <c r="K3389" t="s">
        <v>5778</v>
      </c>
      <c r="L3389" t="s">
        <v>182</v>
      </c>
      <c r="M3389" t="s">
        <v>7038</v>
      </c>
    </row>
    <row r="3390" spans="1:13">
      <c r="A3390">
        <v>101080682</v>
      </c>
      <c r="B3390" t="s">
        <v>34</v>
      </c>
      <c r="C3390" t="s">
        <v>7709</v>
      </c>
      <c r="D3390" t="s">
        <v>119</v>
      </c>
      <c r="E3390" t="s">
        <v>104</v>
      </c>
      <c r="F3390" s="33">
        <v>45947</v>
      </c>
      <c r="G3390" t="s">
        <v>10904</v>
      </c>
      <c r="H3390" t="s">
        <v>5737</v>
      </c>
      <c r="I3390" t="s">
        <v>326</v>
      </c>
      <c r="J3390" t="s">
        <v>46</v>
      </c>
      <c r="K3390" t="s">
        <v>5738</v>
      </c>
      <c r="L3390" t="s">
        <v>5739</v>
      </c>
      <c r="M3390" t="s">
        <v>7711</v>
      </c>
    </row>
    <row r="3391" spans="1:13">
      <c r="A3391">
        <v>101116306</v>
      </c>
      <c r="B3391" t="s">
        <v>82</v>
      </c>
      <c r="C3391" t="s">
        <v>8082</v>
      </c>
      <c r="D3391" t="s">
        <v>193</v>
      </c>
      <c r="E3391" t="s">
        <v>193</v>
      </c>
      <c r="F3391" s="33">
        <v>45947</v>
      </c>
      <c r="G3391" t="s">
        <v>10841</v>
      </c>
      <c r="H3391" t="s">
        <v>5705</v>
      </c>
      <c r="I3391" t="s">
        <v>326</v>
      </c>
      <c r="J3391" t="s">
        <v>192</v>
      </c>
      <c r="K3391" t="s">
        <v>5700</v>
      </c>
      <c r="L3391" t="s">
        <v>5701</v>
      </c>
      <c r="M3391" t="s">
        <v>8083</v>
      </c>
    </row>
    <row r="3392" spans="1:13">
      <c r="A3392">
        <v>101116773</v>
      </c>
      <c r="B3392" t="s">
        <v>177</v>
      </c>
      <c r="C3392" t="s">
        <v>7057</v>
      </c>
      <c r="D3392" t="s">
        <v>220</v>
      </c>
      <c r="E3392" t="s">
        <v>220</v>
      </c>
      <c r="F3392" s="33">
        <v>45947</v>
      </c>
      <c r="G3392" t="s">
        <v>10898</v>
      </c>
      <c r="H3392" t="s">
        <v>5705</v>
      </c>
      <c r="I3392" t="s">
        <v>326</v>
      </c>
      <c r="J3392" t="s">
        <v>166</v>
      </c>
      <c r="K3392" t="s">
        <v>5700</v>
      </c>
      <c r="L3392" t="s">
        <v>5733</v>
      </c>
      <c r="M3392" t="s">
        <v>7059</v>
      </c>
    </row>
    <row r="3393" spans="1:13">
      <c r="A3393">
        <v>101120540</v>
      </c>
      <c r="B3393" t="s">
        <v>5745</v>
      </c>
      <c r="C3393" t="s">
        <v>10905</v>
      </c>
      <c r="D3393" t="s">
        <v>215</v>
      </c>
      <c r="E3393" t="s">
        <v>215</v>
      </c>
      <c r="F3393" s="33">
        <v>45947</v>
      </c>
      <c r="G3393" t="s">
        <v>10906</v>
      </c>
      <c r="H3393" t="s">
        <v>67</v>
      </c>
      <c r="I3393" t="s">
        <v>5678</v>
      </c>
      <c r="J3393" t="s">
        <v>247</v>
      </c>
      <c r="K3393" t="s">
        <v>5836</v>
      </c>
      <c r="L3393" t="s">
        <v>5837</v>
      </c>
      <c r="M3393" t="s">
        <v>10907</v>
      </c>
    </row>
    <row r="3394" spans="1:13">
      <c r="A3394">
        <v>101120852</v>
      </c>
      <c r="B3394" t="s">
        <v>34</v>
      </c>
      <c r="C3394" t="s">
        <v>7709</v>
      </c>
      <c r="D3394" t="s">
        <v>104</v>
      </c>
      <c r="E3394" t="s">
        <v>104</v>
      </c>
      <c r="F3394" s="33">
        <v>45947</v>
      </c>
      <c r="G3394" t="s">
        <v>10908</v>
      </c>
      <c r="H3394" t="s">
        <v>67</v>
      </c>
      <c r="I3394" t="s">
        <v>5678</v>
      </c>
      <c r="J3394" t="s">
        <v>70</v>
      </c>
      <c r="K3394" t="s">
        <v>5738</v>
      </c>
      <c r="L3394" t="s">
        <v>5739</v>
      </c>
      <c r="M3394" t="s">
        <v>7711</v>
      </c>
    </row>
    <row r="3395" spans="1:13">
      <c r="A3395">
        <v>101114031</v>
      </c>
      <c r="B3395" t="s">
        <v>5993</v>
      </c>
      <c r="C3395" t="s">
        <v>7034</v>
      </c>
      <c r="D3395" t="s">
        <v>193</v>
      </c>
      <c r="E3395" t="s">
        <v>265</v>
      </c>
      <c r="F3395" s="33">
        <v>45947</v>
      </c>
      <c r="G3395" t="s">
        <v>10853</v>
      </c>
      <c r="H3395" t="s">
        <v>5705</v>
      </c>
      <c r="I3395" t="s">
        <v>326</v>
      </c>
      <c r="J3395" t="s">
        <v>192</v>
      </c>
      <c r="K3395" t="s">
        <v>5700</v>
      </c>
      <c r="L3395" t="s">
        <v>5723</v>
      </c>
      <c r="M3395" t="s">
        <v>7035</v>
      </c>
    </row>
    <row r="3396" spans="1:13">
      <c r="A3396">
        <v>101116261</v>
      </c>
      <c r="B3396" t="s">
        <v>82</v>
      </c>
      <c r="C3396" t="s">
        <v>8070</v>
      </c>
      <c r="D3396" t="s">
        <v>193</v>
      </c>
      <c r="E3396" t="s">
        <v>193</v>
      </c>
      <c r="F3396" s="33">
        <v>45947</v>
      </c>
      <c r="G3396" t="s">
        <v>10841</v>
      </c>
      <c r="H3396" t="s">
        <v>5705</v>
      </c>
      <c r="I3396" t="s">
        <v>326</v>
      </c>
      <c r="J3396" t="s">
        <v>192</v>
      </c>
      <c r="K3396" t="s">
        <v>5711</v>
      </c>
      <c r="L3396" t="s">
        <v>5711</v>
      </c>
      <c r="M3396" t="s">
        <v>8071</v>
      </c>
    </row>
    <row r="3397" spans="1:13">
      <c r="A3397">
        <v>101120842</v>
      </c>
      <c r="B3397" t="s">
        <v>82</v>
      </c>
      <c r="C3397" t="s">
        <v>5893</v>
      </c>
      <c r="D3397" t="s">
        <v>226</v>
      </c>
      <c r="E3397" t="s">
        <v>226</v>
      </c>
      <c r="F3397" s="33">
        <v>45947</v>
      </c>
      <c r="G3397" t="s">
        <v>10909</v>
      </c>
      <c r="H3397" t="s">
        <v>5912</v>
      </c>
      <c r="I3397" t="s">
        <v>5678</v>
      </c>
      <c r="J3397" t="s">
        <v>136</v>
      </c>
      <c r="K3397" t="s">
        <v>5711</v>
      </c>
      <c r="L3397" t="s">
        <v>5711</v>
      </c>
      <c r="M3397" t="s">
        <v>5895</v>
      </c>
    </row>
    <row r="3398" spans="1:13">
      <c r="A3398">
        <v>101114025</v>
      </c>
      <c r="B3398" t="s">
        <v>5993</v>
      </c>
      <c r="C3398" t="s">
        <v>7055</v>
      </c>
      <c r="D3398" t="s">
        <v>193</v>
      </c>
      <c r="E3398" t="s">
        <v>265</v>
      </c>
      <c r="F3398" s="33">
        <v>45947</v>
      </c>
      <c r="G3398" t="s">
        <v>10853</v>
      </c>
      <c r="H3398" t="s">
        <v>5705</v>
      </c>
      <c r="I3398" t="s">
        <v>326</v>
      </c>
      <c r="J3398" t="s">
        <v>192</v>
      </c>
      <c r="K3398" t="s">
        <v>5700</v>
      </c>
      <c r="L3398" t="s">
        <v>5723</v>
      </c>
      <c r="M3398" t="s">
        <v>7056</v>
      </c>
    </row>
    <row r="3399" spans="1:13">
      <c r="A3399">
        <v>101120632</v>
      </c>
      <c r="B3399" t="s">
        <v>5998</v>
      </c>
      <c r="C3399" t="s">
        <v>6998</v>
      </c>
      <c r="D3399" t="s">
        <v>86</v>
      </c>
      <c r="E3399" t="s">
        <v>86</v>
      </c>
      <c r="F3399" s="33">
        <v>45947</v>
      </c>
      <c r="G3399" t="s">
        <v>10910</v>
      </c>
      <c r="H3399" t="s">
        <v>7403</v>
      </c>
      <c r="I3399" t="s">
        <v>5678</v>
      </c>
      <c r="J3399" t="s">
        <v>46</v>
      </c>
      <c r="K3399" t="s">
        <v>5711</v>
      </c>
      <c r="L3399" t="s">
        <v>5711</v>
      </c>
      <c r="M3399" t="s">
        <v>7000</v>
      </c>
    </row>
    <row r="3400" spans="1:13">
      <c r="A3400">
        <v>101084873</v>
      </c>
      <c r="B3400" t="s">
        <v>5745</v>
      </c>
      <c r="C3400" t="s">
        <v>10905</v>
      </c>
      <c r="D3400" t="s">
        <v>215</v>
      </c>
      <c r="E3400" t="s">
        <v>215</v>
      </c>
      <c r="F3400" s="33">
        <v>45947</v>
      </c>
      <c r="G3400" t="s">
        <v>10834</v>
      </c>
      <c r="H3400" t="s">
        <v>5737</v>
      </c>
      <c r="I3400" t="s">
        <v>326</v>
      </c>
      <c r="J3400" t="s">
        <v>247</v>
      </c>
      <c r="K3400" t="s">
        <v>5836</v>
      </c>
      <c r="L3400" t="s">
        <v>5837</v>
      </c>
      <c r="M3400" t="s">
        <v>10907</v>
      </c>
    </row>
    <row r="3401" spans="1:13">
      <c r="A3401">
        <v>101120877</v>
      </c>
      <c r="B3401" t="s">
        <v>73</v>
      </c>
      <c r="C3401" t="s">
        <v>8300</v>
      </c>
      <c r="D3401" t="s">
        <v>161</v>
      </c>
      <c r="E3401" t="s">
        <v>161</v>
      </c>
      <c r="F3401" s="33">
        <v>45947</v>
      </c>
      <c r="G3401" t="s">
        <v>10911</v>
      </c>
      <c r="H3401" t="s">
        <v>67</v>
      </c>
      <c r="I3401" t="s">
        <v>5678</v>
      </c>
      <c r="J3401" t="s">
        <v>166</v>
      </c>
      <c r="K3401" t="s">
        <v>5748</v>
      </c>
      <c r="L3401" t="s">
        <v>5773</v>
      </c>
      <c r="M3401" t="s">
        <v>8302</v>
      </c>
    </row>
    <row r="3402" spans="1:13">
      <c r="A3402">
        <v>101116444</v>
      </c>
      <c r="B3402" t="s">
        <v>204</v>
      </c>
      <c r="C3402" t="s">
        <v>8560</v>
      </c>
      <c r="D3402" t="s">
        <v>215</v>
      </c>
      <c r="E3402" t="s">
        <v>215</v>
      </c>
      <c r="F3402" s="33">
        <v>45946</v>
      </c>
      <c r="G3402" t="s">
        <v>10912</v>
      </c>
      <c r="H3402" t="s">
        <v>5705</v>
      </c>
      <c r="I3402" t="s">
        <v>326</v>
      </c>
      <c r="J3402" t="s">
        <v>247</v>
      </c>
      <c r="K3402" t="s">
        <v>5700</v>
      </c>
      <c r="L3402" t="s">
        <v>5723</v>
      </c>
      <c r="M3402" t="s">
        <v>8562</v>
      </c>
    </row>
    <row r="3403" spans="1:13">
      <c r="A3403">
        <v>101120297</v>
      </c>
      <c r="B3403" t="s">
        <v>127</v>
      </c>
      <c r="C3403" t="s">
        <v>8029</v>
      </c>
      <c r="D3403" t="s">
        <v>131</v>
      </c>
      <c r="E3403" t="s">
        <v>5545</v>
      </c>
      <c r="F3403" s="33">
        <v>45946</v>
      </c>
      <c r="G3403" t="s">
        <v>10913</v>
      </c>
      <c r="H3403" t="s">
        <v>67</v>
      </c>
      <c r="I3403" t="s">
        <v>5678</v>
      </c>
      <c r="J3403" t="s">
        <v>136</v>
      </c>
      <c r="K3403" t="s">
        <v>5748</v>
      </c>
      <c r="L3403" t="s">
        <v>5773</v>
      </c>
      <c r="M3403" t="s">
        <v>8031</v>
      </c>
    </row>
    <row r="3404" spans="1:13">
      <c r="A3404">
        <v>101118577</v>
      </c>
      <c r="B3404" t="s">
        <v>6270</v>
      </c>
      <c r="C3404" t="s">
        <v>7516</v>
      </c>
      <c r="D3404" t="s">
        <v>86</v>
      </c>
      <c r="E3404" t="s">
        <v>86</v>
      </c>
      <c r="F3404" s="33">
        <v>45946</v>
      </c>
      <c r="G3404" t="s">
        <v>10914</v>
      </c>
      <c r="H3404" t="s">
        <v>5705</v>
      </c>
      <c r="I3404" t="s">
        <v>326</v>
      </c>
      <c r="J3404" t="s">
        <v>46</v>
      </c>
      <c r="K3404" t="s">
        <v>5700</v>
      </c>
      <c r="L3404" t="s">
        <v>5733</v>
      </c>
      <c r="M3404" t="s">
        <v>7518</v>
      </c>
    </row>
    <row r="3405" spans="1:13">
      <c r="A3405">
        <v>101113388</v>
      </c>
      <c r="B3405" t="s">
        <v>6007</v>
      </c>
      <c r="C3405" t="s">
        <v>6496</v>
      </c>
      <c r="D3405" t="s">
        <v>219</v>
      </c>
      <c r="E3405" t="s">
        <v>219</v>
      </c>
      <c r="F3405" s="33">
        <v>45946</v>
      </c>
      <c r="G3405" t="s">
        <v>10915</v>
      </c>
      <c r="H3405" t="s">
        <v>5737</v>
      </c>
      <c r="I3405" t="s">
        <v>326</v>
      </c>
      <c r="J3405" t="s">
        <v>241</v>
      </c>
      <c r="K3405" t="s">
        <v>5728</v>
      </c>
      <c r="L3405" t="s">
        <v>5753</v>
      </c>
      <c r="M3405" t="s">
        <v>6498</v>
      </c>
    </row>
    <row r="3406" spans="1:13">
      <c r="A3406">
        <v>101083446</v>
      </c>
      <c r="B3406" t="s">
        <v>127</v>
      </c>
      <c r="C3406" t="s">
        <v>8029</v>
      </c>
      <c r="D3406" t="s">
        <v>131</v>
      </c>
      <c r="E3406" t="s">
        <v>5545</v>
      </c>
      <c r="F3406" s="33">
        <v>45946</v>
      </c>
      <c r="G3406" t="s">
        <v>10916</v>
      </c>
      <c r="H3406" t="s">
        <v>5737</v>
      </c>
      <c r="I3406" t="s">
        <v>326</v>
      </c>
      <c r="J3406" t="s">
        <v>136</v>
      </c>
      <c r="K3406" t="s">
        <v>5748</v>
      </c>
      <c r="L3406" t="s">
        <v>5773</v>
      </c>
      <c r="M3406" t="s">
        <v>8031</v>
      </c>
    </row>
    <row r="3407" spans="1:13">
      <c r="A3407">
        <v>101116324</v>
      </c>
      <c r="B3407" t="s">
        <v>82</v>
      </c>
      <c r="C3407" t="s">
        <v>5755</v>
      </c>
      <c r="D3407" t="s">
        <v>104</v>
      </c>
      <c r="E3407" t="s">
        <v>104</v>
      </c>
      <c r="F3407" s="33">
        <v>45946</v>
      </c>
      <c r="G3407" t="s">
        <v>10917</v>
      </c>
      <c r="H3407" t="s">
        <v>5705</v>
      </c>
      <c r="I3407" t="s">
        <v>326</v>
      </c>
      <c r="J3407" t="s">
        <v>70</v>
      </c>
      <c r="K3407" t="s">
        <v>5700</v>
      </c>
      <c r="L3407" t="s">
        <v>5723</v>
      </c>
      <c r="M3407" t="s">
        <v>5758</v>
      </c>
    </row>
    <row r="3408" spans="1:13">
      <c r="A3408">
        <v>101116446</v>
      </c>
      <c r="B3408" t="s">
        <v>204</v>
      </c>
      <c r="C3408" t="s">
        <v>6396</v>
      </c>
      <c r="D3408" t="s">
        <v>161</v>
      </c>
      <c r="E3408" t="s">
        <v>161</v>
      </c>
      <c r="F3408" s="33">
        <v>45946</v>
      </c>
      <c r="G3408" t="s">
        <v>10918</v>
      </c>
      <c r="H3408" t="s">
        <v>5705</v>
      </c>
      <c r="I3408" t="s">
        <v>326</v>
      </c>
      <c r="J3408" t="s">
        <v>166</v>
      </c>
      <c r="K3408" t="s">
        <v>5700</v>
      </c>
      <c r="L3408" t="s">
        <v>5701</v>
      </c>
      <c r="M3408" t="s">
        <v>6398</v>
      </c>
    </row>
    <row r="3409" spans="1:13">
      <c r="A3409">
        <v>101116582</v>
      </c>
      <c r="B3409" t="s">
        <v>177</v>
      </c>
      <c r="C3409" t="s">
        <v>8486</v>
      </c>
      <c r="D3409" t="s">
        <v>104</v>
      </c>
      <c r="E3409" t="s">
        <v>104</v>
      </c>
      <c r="F3409" s="33">
        <v>45946</v>
      </c>
      <c r="G3409" t="s">
        <v>10917</v>
      </c>
      <c r="H3409" t="s">
        <v>5705</v>
      </c>
      <c r="I3409" t="s">
        <v>326</v>
      </c>
      <c r="J3409" t="s">
        <v>70</v>
      </c>
      <c r="K3409" t="s">
        <v>5700</v>
      </c>
      <c r="L3409" t="s">
        <v>5733</v>
      </c>
      <c r="M3409" t="s">
        <v>8487</v>
      </c>
    </row>
    <row r="3410" spans="1:13">
      <c r="A3410">
        <v>101120319</v>
      </c>
      <c r="B3410" t="s">
        <v>127</v>
      </c>
      <c r="C3410" t="s">
        <v>8813</v>
      </c>
      <c r="D3410" t="s">
        <v>220</v>
      </c>
      <c r="E3410" t="s">
        <v>220</v>
      </c>
      <c r="F3410" s="33">
        <v>45946</v>
      </c>
      <c r="G3410" t="s">
        <v>10919</v>
      </c>
      <c r="H3410" t="s">
        <v>5805</v>
      </c>
      <c r="I3410" t="s">
        <v>5678</v>
      </c>
      <c r="J3410" t="s">
        <v>166</v>
      </c>
      <c r="K3410" t="s">
        <v>5836</v>
      </c>
      <c r="L3410" t="s">
        <v>5837</v>
      </c>
      <c r="M3410" t="s">
        <v>8815</v>
      </c>
    </row>
    <row r="3411" spans="1:13">
      <c r="A3411">
        <v>101120258</v>
      </c>
      <c r="B3411" t="s">
        <v>204</v>
      </c>
      <c r="C3411" t="s">
        <v>6504</v>
      </c>
      <c r="D3411" t="s">
        <v>226</v>
      </c>
      <c r="E3411" t="s">
        <v>226</v>
      </c>
      <c r="F3411" s="33">
        <v>45946</v>
      </c>
      <c r="G3411" t="s">
        <v>10920</v>
      </c>
      <c r="H3411" t="s">
        <v>6027</v>
      </c>
      <c r="I3411" t="s">
        <v>353</v>
      </c>
      <c r="J3411" t="s">
        <v>136</v>
      </c>
      <c r="K3411" t="s">
        <v>5700</v>
      </c>
      <c r="L3411" t="s">
        <v>5723</v>
      </c>
      <c r="M3411" t="s">
        <v>6506</v>
      </c>
    </row>
    <row r="3412" spans="1:13">
      <c r="A3412">
        <v>101116358</v>
      </c>
      <c r="B3412" t="s">
        <v>204</v>
      </c>
      <c r="C3412" t="s">
        <v>6148</v>
      </c>
      <c r="D3412" t="s">
        <v>193</v>
      </c>
      <c r="E3412" t="s">
        <v>193</v>
      </c>
      <c r="F3412" s="33">
        <v>45946</v>
      </c>
      <c r="G3412" t="s">
        <v>10921</v>
      </c>
      <c r="H3412" t="s">
        <v>5705</v>
      </c>
      <c r="I3412" t="s">
        <v>326</v>
      </c>
      <c r="J3412" t="s">
        <v>192</v>
      </c>
      <c r="K3412" t="s">
        <v>5700</v>
      </c>
      <c r="L3412" t="s">
        <v>5701</v>
      </c>
      <c r="M3412" t="s">
        <v>6151</v>
      </c>
    </row>
    <row r="3413" spans="1:13">
      <c r="A3413">
        <v>101120440</v>
      </c>
      <c r="B3413" t="s">
        <v>127</v>
      </c>
      <c r="C3413" t="s">
        <v>157</v>
      </c>
      <c r="D3413" t="s">
        <v>161</v>
      </c>
      <c r="E3413" t="s">
        <v>161</v>
      </c>
      <c r="F3413" s="33">
        <v>45946</v>
      </c>
      <c r="G3413" t="s">
        <v>10922</v>
      </c>
      <c r="H3413" t="s">
        <v>5722</v>
      </c>
      <c r="I3413" t="s">
        <v>5678</v>
      </c>
      <c r="J3413" t="s">
        <v>166</v>
      </c>
      <c r="K3413" t="s">
        <v>5738</v>
      </c>
      <c r="L3413" t="s">
        <v>5739</v>
      </c>
      <c r="M3413" t="s">
        <v>165</v>
      </c>
    </row>
    <row r="3414" spans="1:13">
      <c r="A3414">
        <v>101116342</v>
      </c>
      <c r="B3414" t="s">
        <v>204</v>
      </c>
      <c r="C3414" t="s">
        <v>6240</v>
      </c>
      <c r="D3414" t="s">
        <v>215</v>
      </c>
      <c r="E3414" t="s">
        <v>215</v>
      </c>
      <c r="F3414" s="33">
        <v>45946</v>
      </c>
      <c r="G3414" t="s">
        <v>10912</v>
      </c>
      <c r="H3414" t="s">
        <v>5705</v>
      </c>
      <c r="I3414" t="s">
        <v>326</v>
      </c>
      <c r="J3414" t="s">
        <v>247</v>
      </c>
      <c r="K3414" t="s">
        <v>5700</v>
      </c>
      <c r="L3414" t="s">
        <v>5701</v>
      </c>
      <c r="M3414" t="s">
        <v>6242</v>
      </c>
    </row>
    <row r="3415" spans="1:13">
      <c r="A3415">
        <v>101118578</v>
      </c>
      <c r="B3415" t="s">
        <v>6270</v>
      </c>
      <c r="C3415" t="s">
        <v>8430</v>
      </c>
      <c r="D3415" t="s">
        <v>86</v>
      </c>
      <c r="E3415" t="s">
        <v>86</v>
      </c>
      <c r="F3415" s="33">
        <v>45946</v>
      </c>
      <c r="G3415" t="s">
        <v>10914</v>
      </c>
      <c r="H3415" t="s">
        <v>5705</v>
      </c>
      <c r="I3415" t="s">
        <v>326</v>
      </c>
      <c r="J3415" t="s">
        <v>46</v>
      </c>
      <c r="K3415" t="s">
        <v>5700</v>
      </c>
      <c r="L3415" t="s">
        <v>5733</v>
      </c>
      <c r="M3415" t="s">
        <v>8432</v>
      </c>
    </row>
    <row r="3416" spans="1:13">
      <c r="A3416">
        <v>101120122</v>
      </c>
      <c r="B3416" t="s">
        <v>5745</v>
      </c>
      <c r="C3416" t="s">
        <v>8902</v>
      </c>
      <c r="D3416" t="s">
        <v>238</v>
      </c>
      <c r="E3416" t="s">
        <v>238</v>
      </c>
      <c r="F3416" s="33">
        <v>45946</v>
      </c>
      <c r="G3416" t="s">
        <v>10923</v>
      </c>
      <c r="H3416" t="s">
        <v>55</v>
      </c>
      <c r="I3416" t="s">
        <v>5678</v>
      </c>
      <c r="J3416" t="s">
        <v>136</v>
      </c>
      <c r="K3416" t="s">
        <v>5836</v>
      </c>
      <c r="L3416" t="s">
        <v>6126</v>
      </c>
      <c r="M3416" t="s">
        <v>8904</v>
      </c>
    </row>
    <row r="3417" spans="1:13">
      <c r="A3417">
        <v>101082384</v>
      </c>
      <c r="B3417" t="s">
        <v>73</v>
      </c>
      <c r="C3417" t="s">
        <v>9629</v>
      </c>
      <c r="D3417" t="s">
        <v>64</v>
      </c>
      <c r="E3417" t="s">
        <v>64</v>
      </c>
      <c r="F3417" s="33">
        <v>45946</v>
      </c>
      <c r="G3417" t="s">
        <v>10924</v>
      </c>
      <c r="H3417" t="s">
        <v>5705</v>
      </c>
      <c r="I3417" t="s">
        <v>326</v>
      </c>
      <c r="J3417" t="s">
        <v>70</v>
      </c>
      <c r="K3417" t="s">
        <v>5748</v>
      </c>
      <c r="L3417" t="s">
        <v>5773</v>
      </c>
      <c r="M3417" t="s">
        <v>9631</v>
      </c>
    </row>
    <row r="3418" spans="1:13">
      <c r="A3418">
        <v>101120478</v>
      </c>
      <c r="B3418" t="s">
        <v>34</v>
      </c>
      <c r="C3418" t="s">
        <v>6895</v>
      </c>
      <c r="D3418" t="s">
        <v>39</v>
      </c>
      <c r="E3418" t="s">
        <v>39</v>
      </c>
      <c r="F3418" s="33">
        <v>45946</v>
      </c>
      <c r="G3418" t="s">
        <v>10925</v>
      </c>
      <c r="H3418" t="s">
        <v>67</v>
      </c>
      <c r="I3418" t="s">
        <v>5678</v>
      </c>
      <c r="J3418" t="s">
        <v>46</v>
      </c>
      <c r="K3418" t="s">
        <v>5738</v>
      </c>
      <c r="L3418" t="s">
        <v>5739</v>
      </c>
      <c r="M3418" t="s">
        <v>6897</v>
      </c>
    </row>
    <row r="3419" spans="1:13">
      <c r="A3419">
        <v>101120457</v>
      </c>
      <c r="B3419" t="s">
        <v>127</v>
      </c>
      <c r="C3419" t="s">
        <v>9553</v>
      </c>
      <c r="D3419" t="s">
        <v>131</v>
      </c>
      <c r="E3419" t="s">
        <v>5545</v>
      </c>
      <c r="F3419" s="33">
        <v>45946</v>
      </c>
      <c r="G3419" t="s">
        <v>10926</v>
      </c>
      <c r="H3419" t="s">
        <v>5969</v>
      </c>
      <c r="I3419" t="s">
        <v>5970</v>
      </c>
      <c r="J3419" t="s">
        <v>136</v>
      </c>
      <c r="K3419" t="s">
        <v>5748</v>
      </c>
      <c r="L3419" t="s">
        <v>5773</v>
      </c>
      <c r="M3419" t="s">
        <v>9555</v>
      </c>
    </row>
    <row r="3420" spans="1:13">
      <c r="A3420">
        <v>101120456</v>
      </c>
      <c r="B3420" t="s">
        <v>6007</v>
      </c>
      <c r="C3420" t="s">
        <v>9407</v>
      </c>
      <c r="D3420" t="s">
        <v>265</v>
      </c>
      <c r="E3420" t="s">
        <v>265</v>
      </c>
      <c r="F3420" s="33">
        <v>45946</v>
      </c>
      <c r="G3420" t="s">
        <v>10927</v>
      </c>
      <c r="H3420" t="s">
        <v>67</v>
      </c>
      <c r="I3420" t="s">
        <v>5678</v>
      </c>
      <c r="J3420" t="s">
        <v>192</v>
      </c>
      <c r="K3420" t="s">
        <v>5728</v>
      </c>
      <c r="L3420" t="s">
        <v>5753</v>
      </c>
      <c r="M3420" t="s">
        <v>9408</v>
      </c>
    </row>
    <row r="3421" spans="1:13">
      <c r="A3421">
        <v>101118346</v>
      </c>
      <c r="B3421" t="s">
        <v>5998</v>
      </c>
      <c r="C3421" t="s">
        <v>6912</v>
      </c>
      <c r="D3421" t="s">
        <v>99</v>
      </c>
      <c r="E3421" t="s">
        <v>119</v>
      </c>
      <c r="F3421" s="33">
        <v>45946</v>
      </c>
      <c r="G3421" t="s">
        <v>10921</v>
      </c>
      <c r="H3421" t="s">
        <v>5705</v>
      </c>
      <c r="I3421" t="s">
        <v>326</v>
      </c>
      <c r="J3421" t="s">
        <v>46</v>
      </c>
      <c r="K3421" t="s">
        <v>5711</v>
      </c>
      <c r="L3421" t="s">
        <v>5711</v>
      </c>
      <c r="M3421" t="s">
        <v>6913</v>
      </c>
    </row>
    <row r="3422" spans="1:13">
      <c r="A3422">
        <v>101082942</v>
      </c>
      <c r="B3422" t="s">
        <v>73</v>
      </c>
      <c r="C3422" t="s">
        <v>10928</v>
      </c>
      <c r="D3422" t="s">
        <v>220</v>
      </c>
      <c r="E3422" t="s">
        <v>220</v>
      </c>
      <c r="F3422" s="33">
        <v>45946</v>
      </c>
      <c r="G3422" t="s">
        <v>10929</v>
      </c>
      <c r="H3422" t="s">
        <v>5737</v>
      </c>
      <c r="I3422" t="s">
        <v>326</v>
      </c>
      <c r="J3422" t="s">
        <v>166</v>
      </c>
      <c r="K3422" t="s">
        <v>5748</v>
      </c>
      <c r="L3422" t="s">
        <v>5773</v>
      </c>
      <c r="M3422" t="s">
        <v>10930</v>
      </c>
    </row>
    <row r="3423" spans="1:13">
      <c r="A3423">
        <v>101119146</v>
      </c>
      <c r="B3423" t="s">
        <v>7666</v>
      </c>
      <c r="C3423" t="s">
        <v>7667</v>
      </c>
      <c r="D3423" t="s">
        <v>193</v>
      </c>
      <c r="E3423" t="s">
        <v>193</v>
      </c>
      <c r="F3423" s="33">
        <v>45946</v>
      </c>
      <c r="G3423" t="s">
        <v>10921</v>
      </c>
      <c r="H3423" t="s">
        <v>5705</v>
      </c>
      <c r="I3423" t="s">
        <v>326</v>
      </c>
      <c r="J3423" t="s">
        <v>192</v>
      </c>
      <c r="K3423" t="s">
        <v>5700</v>
      </c>
      <c r="L3423" t="s">
        <v>5701</v>
      </c>
      <c r="M3423" t="s">
        <v>7669</v>
      </c>
    </row>
    <row r="3424" spans="1:13">
      <c r="A3424">
        <v>101116231</v>
      </c>
      <c r="B3424" t="s">
        <v>82</v>
      </c>
      <c r="C3424" t="s">
        <v>5910</v>
      </c>
      <c r="D3424" t="s">
        <v>104</v>
      </c>
      <c r="E3424" t="s">
        <v>104</v>
      </c>
      <c r="F3424" s="33">
        <v>45946</v>
      </c>
      <c r="G3424" t="s">
        <v>10917</v>
      </c>
      <c r="H3424" t="s">
        <v>5705</v>
      </c>
      <c r="I3424" t="s">
        <v>326</v>
      </c>
      <c r="J3424" t="s">
        <v>70</v>
      </c>
      <c r="K3424" t="s">
        <v>5711</v>
      </c>
      <c r="L3424" t="s">
        <v>5711</v>
      </c>
      <c r="M3424" t="s">
        <v>5913</v>
      </c>
    </row>
    <row r="3425" spans="1:13">
      <c r="A3425">
        <v>101084844</v>
      </c>
      <c r="B3425" t="s">
        <v>5745</v>
      </c>
      <c r="C3425" t="s">
        <v>7967</v>
      </c>
      <c r="D3425" t="s">
        <v>221</v>
      </c>
      <c r="E3425" t="s">
        <v>221</v>
      </c>
      <c r="F3425" s="33">
        <v>45946</v>
      </c>
      <c r="G3425" t="s">
        <v>10931</v>
      </c>
      <c r="H3425" t="s">
        <v>5737</v>
      </c>
      <c r="I3425" t="s">
        <v>326</v>
      </c>
      <c r="J3425" t="s">
        <v>247</v>
      </c>
      <c r="K3425" t="s">
        <v>5836</v>
      </c>
      <c r="L3425" t="s">
        <v>5837</v>
      </c>
      <c r="M3425" t="s">
        <v>7969</v>
      </c>
    </row>
    <row r="3426" spans="1:13">
      <c r="A3426">
        <v>101118576</v>
      </c>
      <c r="B3426" t="s">
        <v>6270</v>
      </c>
      <c r="C3426" t="s">
        <v>6271</v>
      </c>
      <c r="D3426" t="s">
        <v>86</v>
      </c>
      <c r="E3426" t="s">
        <v>86</v>
      </c>
      <c r="F3426" s="33">
        <v>45946</v>
      </c>
      <c r="G3426" t="s">
        <v>10914</v>
      </c>
      <c r="H3426" t="s">
        <v>5705</v>
      </c>
      <c r="I3426" t="s">
        <v>326</v>
      </c>
      <c r="J3426" t="s">
        <v>46</v>
      </c>
      <c r="K3426" t="s">
        <v>5700</v>
      </c>
      <c r="L3426" t="s">
        <v>5733</v>
      </c>
      <c r="M3426" t="s">
        <v>6273</v>
      </c>
    </row>
    <row r="3427" spans="1:13">
      <c r="A3427">
        <v>101118575</v>
      </c>
      <c r="B3427" t="s">
        <v>6270</v>
      </c>
      <c r="C3427" t="s">
        <v>7948</v>
      </c>
      <c r="D3427" t="s">
        <v>86</v>
      </c>
      <c r="E3427" t="s">
        <v>86</v>
      </c>
      <c r="F3427" s="33">
        <v>45946</v>
      </c>
      <c r="G3427" t="s">
        <v>10871</v>
      </c>
      <c r="H3427" t="s">
        <v>5705</v>
      </c>
      <c r="I3427" t="s">
        <v>326</v>
      </c>
      <c r="J3427" t="s">
        <v>46</v>
      </c>
      <c r="K3427" t="s">
        <v>5700</v>
      </c>
      <c r="L3427" t="s">
        <v>5701</v>
      </c>
      <c r="M3427" t="s">
        <v>7950</v>
      </c>
    </row>
    <row r="3428" spans="1:13">
      <c r="A3428">
        <v>101080351</v>
      </c>
      <c r="B3428" t="s">
        <v>34</v>
      </c>
      <c r="C3428" t="s">
        <v>10674</v>
      </c>
      <c r="D3428" t="s">
        <v>64</v>
      </c>
      <c r="E3428" t="s">
        <v>64</v>
      </c>
      <c r="F3428" s="33">
        <v>45946</v>
      </c>
      <c r="G3428" t="s">
        <v>10932</v>
      </c>
      <c r="H3428" t="s">
        <v>5737</v>
      </c>
      <c r="I3428" t="s">
        <v>326</v>
      </c>
      <c r="J3428" t="s">
        <v>70</v>
      </c>
      <c r="K3428" t="s">
        <v>5728</v>
      </c>
      <c r="L3428" t="s">
        <v>5729</v>
      </c>
      <c r="M3428" t="s">
        <v>10676</v>
      </c>
    </row>
    <row r="3429" spans="1:13">
      <c r="A3429">
        <v>101119910</v>
      </c>
      <c r="B3429" t="s">
        <v>73</v>
      </c>
      <c r="C3429" t="s">
        <v>8826</v>
      </c>
      <c r="D3429" t="s">
        <v>39</v>
      </c>
      <c r="E3429" t="s">
        <v>39</v>
      </c>
      <c r="F3429" s="33">
        <v>45946</v>
      </c>
      <c r="G3429" t="s">
        <v>10933</v>
      </c>
      <c r="H3429" t="s">
        <v>5805</v>
      </c>
      <c r="I3429" t="s">
        <v>5678</v>
      </c>
      <c r="J3429" t="s">
        <v>46</v>
      </c>
      <c r="K3429" t="s">
        <v>5738</v>
      </c>
      <c r="L3429" t="s">
        <v>5739</v>
      </c>
      <c r="M3429" t="s">
        <v>8828</v>
      </c>
    </row>
    <row r="3430" spans="1:13">
      <c r="A3430">
        <v>101120476</v>
      </c>
      <c r="B3430" t="s">
        <v>5745</v>
      </c>
      <c r="C3430" t="s">
        <v>7085</v>
      </c>
      <c r="D3430" t="s">
        <v>221</v>
      </c>
      <c r="E3430" t="s">
        <v>221</v>
      </c>
      <c r="F3430" s="33">
        <v>45946</v>
      </c>
      <c r="G3430" t="s">
        <v>10934</v>
      </c>
      <c r="H3430" t="s">
        <v>5805</v>
      </c>
      <c r="I3430" t="s">
        <v>5678</v>
      </c>
      <c r="J3430" t="s">
        <v>247</v>
      </c>
      <c r="K3430" t="s">
        <v>5748</v>
      </c>
      <c r="L3430" t="s">
        <v>5773</v>
      </c>
      <c r="M3430" t="s">
        <v>7087</v>
      </c>
    </row>
    <row r="3431" spans="1:13">
      <c r="A3431">
        <v>101092620</v>
      </c>
      <c r="B3431" t="s">
        <v>127</v>
      </c>
      <c r="C3431" t="s">
        <v>7039</v>
      </c>
      <c r="D3431" t="s">
        <v>119</v>
      </c>
      <c r="E3431" t="s">
        <v>119</v>
      </c>
      <c r="F3431" s="33">
        <v>45946</v>
      </c>
      <c r="G3431" t="s">
        <v>10935</v>
      </c>
      <c r="H3431" t="s">
        <v>5768</v>
      </c>
      <c r="I3431" t="s">
        <v>353</v>
      </c>
      <c r="J3431" t="s">
        <v>46</v>
      </c>
      <c r="K3431" t="s">
        <v>5748</v>
      </c>
      <c r="L3431" t="s">
        <v>5749</v>
      </c>
      <c r="M3431" t="s">
        <v>7040</v>
      </c>
    </row>
    <row r="3432" spans="1:13">
      <c r="A3432">
        <v>101120416</v>
      </c>
      <c r="B3432" t="s">
        <v>34</v>
      </c>
      <c r="C3432" t="s">
        <v>7004</v>
      </c>
      <c r="D3432" t="s">
        <v>99</v>
      </c>
      <c r="E3432" t="s">
        <v>99</v>
      </c>
      <c r="F3432" s="33">
        <v>45946</v>
      </c>
      <c r="G3432" t="s">
        <v>10936</v>
      </c>
      <c r="H3432" t="s">
        <v>5722</v>
      </c>
      <c r="I3432" t="s">
        <v>5678</v>
      </c>
      <c r="J3432" t="s">
        <v>46</v>
      </c>
      <c r="K3432" t="s">
        <v>5738</v>
      </c>
      <c r="L3432" t="s">
        <v>5739</v>
      </c>
      <c r="M3432" t="s">
        <v>7006</v>
      </c>
    </row>
    <row r="3433" spans="1:13">
      <c r="A3433">
        <v>101116337</v>
      </c>
      <c r="B3433" t="s">
        <v>204</v>
      </c>
      <c r="C3433" t="s">
        <v>8207</v>
      </c>
      <c r="D3433" t="s">
        <v>161</v>
      </c>
      <c r="E3433" t="s">
        <v>161</v>
      </c>
      <c r="F3433" s="33">
        <v>45946</v>
      </c>
      <c r="G3433" t="s">
        <v>10876</v>
      </c>
      <c r="H3433" t="s">
        <v>5705</v>
      </c>
      <c r="I3433" t="s">
        <v>326</v>
      </c>
      <c r="J3433" t="s">
        <v>166</v>
      </c>
      <c r="K3433" t="s">
        <v>5700</v>
      </c>
      <c r="L3433" t="s">
        <v>5701</v>
      </c>
      <c r="M3433" t="s">
        <v>8209</v>
      </c>
    </row>
    <row r="3434" spans="1:13">
      <c r="A3434">
        <v>101112877</v>
      </c>
      <c r="B3434" t="s">
        <v>34</v>
      </c>
      <c r="C3434" t="s">
        <v>6671</v>
      </c>
      <c r="D3434" t="s">
        <v>131</v>
      </c>
      <c r="E3434" t="s">
        <v>5545</v>
      </c>
      <c r="F3434" s="33">
        <v>45946</v>
      </c>
      <c r="G3434" t="s">
        <v>10890</v>
      </c>
      <c r="H3434" t="s">
        <v>5737</v>
      </c>
      <c r="I3434" t="s">
        <v>326</v>
      </c>
      <c r="J3434" t="s">
        <v>136</v>
      </c>
      <c r="K3434" t="s">
        <v>5728</v>
      </c>
      <c r="L3434" t="s">
        <v>5729</v>
      </c>
      <c r="M3434" t="s">
        <v>6673</v>
      </c>
    </row>
    <row r="3435" spans="1:13">
      <c r="A3435">
        <v>101120140</v>
      </c>
      <c r="B3435" t="s">
        <v>5765</v>
      </c>
      <c r="C3435" t="s">
        <v>5766</v>
      </c>
      <c r="D3435" t="s">
        <v>221</v>
      </c>
      <c r="E3435" t="s">
        <v>215</v>
      </c>
      <c r="F3435" s="33">
        <v>45946</v>
      </c>
      <c r="G3435" t="s">
        <v>10937</v>
      </c>
      <c r="H3435" t="s">
        <v>5768</v>
      </c>
      <c r="I3435" t="s">
        <v>353</v>
      </c>
      <c r="J3435" t="s">
        <v>247</v>
      </c>
      <c r="M3435" t="s">
        <v>5769</v>
      </c>
    </row>
    <row r="3436" spans="1:13">
      <c r="A3436">
        <v>101120771</v>
      </c>
      <c r="B3436" t="s">
        <v>73</v>
      </c>
      <c r="C3436" t="s">
        <v>8440</v>
      </c>
      <c r="D3436" t="s">
        <v>221</v>
      </c>
      <c r="E3436" t="s">
        <v>221</v>
      </c>
      <c r="F3436" s="33">
        <v>45946</v>
      </c>
      <c r="G3436" t="s">
        <v>10938</v>
      </c>
      <c r="H3436" t="s">
        <v>5727</v>
      </c>
      <c r="I3436" t="s">
        <v>5678</v>
      </c>
      <c r="J3436" t="s">
        <v>247</v>
      </c>
      <c r="K3436" t="s">
        <v>5728</v>
      </c>
      <c r="L3436" t="s">
        <v>5729</v>
      </c>
      <c r="M3436" t="s">
        <v>8442</v>
      </c>
    </row>
    <row r="3437" spans="1:13">
      <c r="A3437">
        <v>101120468</v>
      </c>
      <c r="B3437" t="s">
        <v>34</v>
      </c>
      <c r="C3437" t="s">
        <v>10450</v>
      </c>
      <c r="D3437" t="s">
        <v>153</v>
      </c>
      <c r="E3437" t="s">
        <v>104</v>
      </c>
      <c r="F3437" s="33">
        <v>45946</v>
      </c>
      <c r="G3437" t="s">
        <v>10939</v>
      </c>
      <c r="H3437" t="s">
        <v>67</v>
      </c>
      <c r="I3437" t="s">
        <v>5678</v>
      </c>
      <c r="J3437" t="s">
        <v>70</v>
      </c>
      <c r="K3437" t="s">
        <v>5738</v>
      </c>
      <c r="L3437" t="s">
        <v>5739</v>
      </c>
      <c r="M3437" t="s">
        <v>10452</v>
      </c>
    </row>
    <row r="3438" spans="1:13">
      <c r="A3438">
        <v>101113970</v>
      </c>
      <c r="B3438" t="s">
        <v>5986</v>
      </c>
      <c r="C3438" t="s">
        <v>6349</v>
      </c>
      <c r="D3438" t="s">
        <v>220</v>
      </c>
      <c r="E3438" t="s">
        <v>220</v>
      </c>
      <c r="F3438" s="33">
        <v>45946</v>
      </c>
      <c r="G3438" t="s">
        <v>10940</v>
      </c>
      <c r="H3438" t="s">
        <v>5705</v>
      </c>
      <c r="I3438" t="s">
        <v>326</v>
      </c>
      <c r="J3438" t="s">
        <v>166</v>
      </c>
      <c r="K3438" t="s">
        <v>5700</v>
      </c>
      <c r="L3438" t="s">
        <v>5701</v>
      </c>
      <c r="M3438" t="s">
        <v>6350</v>
      </c>
    </row>
    <row r="3439" spans="1:13">
      <c r="A3439">
        <v>101083213</v>
      </c>
      <c r="B3439" t="s">
        <v>127</v>
      </c>
      <c r="C3439" t="s">
        <v>7039</v>
      </c>
      <c r="D3439" t="s">
        <v>119</v>
      </c>
      <c r="E3439" t="s">
        <v>119</v>
      </c>
      <c r="F3439" s="33">
        <v>45946</v>
      </c>
      <c r="G3439" t="s">
        <v>10869</v>
      </c>
      <c r="H3439" t="s">
        <v>5737</v>
      </c>
      <c r="I3439" t="s">
        <v>326</v>
      </c>
      <c r="J3439" t="s">
        <v>46</v>
      </c>
      <c r="K3439" t="s">
        <v>5748</v>
      </c>
      <c r="L3439" t="s">
        <v>5749</v>
      </c>
      <c r="M3439" t="s">
        <v>7040</v>
      </c>
    </row>
    <row r="3440" spans="1:13">
      <c r="A3440">
        <v>101112922</v>
      </c>
      <c r="B3440" t="s">
        <v>34</v>
      </c>
      <c r="C3440" t="s">
        <v>7077</v>
      </c>
      <c r="D3440" t="s">
        <v>131</v>
      </c>
      <c r="E3440" t="s">
        <v>5545</v>
      </c>
      <c r="F3440" s="33">
        <v>45946</v>
      </c>
      <c r="G3440" t="s">
        <v>10890</v>
      </c>
      <c r="H3440" t="s">
        <v>5737</v>
      </c>
      <c r="I3440" t="s">
        <v>326</v>
      </c>
      <c r="J3440" t="s">
        <v>136</v>
      </c>
      <c r="K3440" t="s">
        <v>5728</v>
      </c>
      <c r="L3440" t="s">
        <v>5729</v>
      </c>
      <c r="M3440" t="s">
        <v>7080</v>
      </c>
    </row>
    <row r="3441" spans="1:13">
      <c r="A3441">
        <v>101117614</v>
      </c>
      <c r="B3441" t="s">
        <v>5807</v>
      </c>
      <c r="C3441" t="s">
        <v>10320</v>
      </c>
      <c r="D3441" t="s">
        <v>161</v>
      </c>
      <c r="E3441" t="s">
        <v>161</v>
      </c>
      <c r="F3441" s="33">
        <v>45946</v>
      </c>
      <c r="G3441" t="s">
        <v>10941</v>
      </c>
      <c r="H3441" t="s">
        <v>5705</v>
      </c>
      <c r="I3441" t="s">
        <v>326</v>
      </c>
      <c r="J3441" t="s">
        <v>166</v>
      </c>
      <c r="K3441" t="s">
        <v>5700</v>
      </c>
      <c r="L3441" t="s">
        <v>5723</v>
      </c>
      <c r="M3441" t="s">
        <v>10322</v>
      </c>
    </row>
    <row r="3442" spans="1:13">
      <c r="A3442">
        <v>101084793</v>
      </c>
      <c r="B3442" t="s">
        <v>5745</v>
      </c>
      <c r="C3442" t="s">
        <v>8025</v>
      </c>
      <c r="D3442" t="s">
        <v>221</v>
      </c>
      <c r="E3442" t="s">
        <v>221</v>
      </c>
      <c r="F3442" s="33">
        <v>45946</v>
      </c>
      <c r="G3442" t="s">
        <v>10942</v>
      </c>
      <c r="H3442" t="s">
        <v>5737</v>
      </c>
      <c r="I3442" t="s">
        <v>326</v>
      </c>
      <c r="J3442" t="s">
        <v>247</v>
      </c>
      <c r="K3442" t="s">
        <v>5748</v>
      </c>
      <c r="L3442" t="s">
        <v>5773</v>
      </c>
      <c r="M3442" t="s">
        <v>8027</v>
      </c>
    </row>
    <row r="3443" spans="1:13">
      <c r="A3443">
        <v>101119950</v>
      </c>
      <c r="B3443" t="s">
        <v>127</v>
      </c>
      <c r="C3443" t="s">
        <v>7062</v>
      </c>
      <c r="D3443" t="s">
        <v>220</v>
      </c>
      <c r="E3443" t="s">
        <v>220</v>
      </c>
      <c r="F3443" s="33">
        <v>45946</v>
      </c>
      <c r="G3443" t="s">
        <v>10943</v>
      </c>
      <c r="H3443" t="s">
        <v>67</v>
      </c>
      <c r="I3443" t="s">
        <v>5678</v>
      </c>
      <c r="J3443" t="s">
        <v>166</v>
      </c>
      <c r="K3443" t="s">
        <v>5748</v>
      </c>
      <c r="L3443" t="s">
        <v>5773</v>
      </c>
      <c r="M3443" t="s">
        <v>7064</v>
      </c>
    </row>
    <row r="3444" spans="1:13">
      <c r="A3444">
        <v>101120413</v>
      </c>
      <c r="B3444" t="s">
        <v>34</v>
      </c>
      <c r="C3444" t="s">
        <v>10674</v>
      </c>
      <c r="D3444" t="s">
        <v>64</v>
      </c>
      <c r="E3444" t="s">
        <v>64</v>
      </c>
      <c r="F3444" s="33">
        <v>45946</v>
      </c>
      <c r="G3444" t="s">
        <v>10944</v>
      </c>
      <c r="H3444" t="s">
        <v>6537</v>
      </c>
      <c r="I3444" t="s">
        <v>5678</v>
      </c>
      <c r="J3444" t="s">
        <v>70</v>
      </c>
      <c r="K3444" t="s">
        <v>5728</v>
      </c>
      <c r="L3444" t="s">
        <v>5729</v>
      </c>
      <c r="M3444" t="s">
        <v>10676</v>
      </c>
    </row>
    <row r="3445" spans="1:13">
      <c r="A3445">
        <v>101116401</v>
      </c>
      <c r="B3445" t="s">
        <v>204</v>
      </c>
      <c r="C3445" t="s">
        <v>5940</v>
      </c>
      <c r="D3445" t="s">
        <v>262</v>
      </c>
      <c r="E3445" t="s">
        <v>262</v>
      </c>
      <c r="F3445" s="33">
        <v>45946</v>
      </c>
      <c r="G3445" t="s">
        <v>10945</v>
      </c>
      <c r="H3445" t="s">
        <v>5705</v>
      </c>
      <c r="I3445" t="s">
        <v>326</v>
      </c>
      <c r="J3445" t="s">
        <v>192</v>
      </c>
      <c r="K3445" t="s">
        <v>5700</v>
      </c>
      <c r="L3445" t="s">
        <v>5723</v>
      </c>
      <c r="M3445" t="s">
        <v>5941</v>
      </c>
    </row>
    <row r="3446" spans="1:13">
      <c r="A3446">
        <v>101116508</v>
      </c>
      <c r="B3446" t="s">
        <v>177</v>
      </c>
      <c r="C3446" t="s">
        <v>6356</v>
      </c>
      <c r="D3446" t="s">
        <v>161</v>
      </c>
      <c r="E3446" t="s">
        <v>161</v>
      </c>
      <c r="F3446" s="33">
        <v>45946</v>
      </c>
      <c r="G3446" t="s">
        <v>10946</v>
      </c>
      <c r="H3446" t="s">
        <v>5705</v>
      </c>
      <c r="I3446" t="s">
        <v>326</v>
      </c>
      <c r="J3446" t="s">
        <v>166</v>
      </c>
      <c r="K3446" t="s">
        <v>5778</v>
      </c>
      <c r="L3446" t="s">
        <v>182</v>
      </c>
      <c r="M3446" t="s">
        <v>6358</v>
      </c>
    </row>
    <row r="3447" spans="1:13">
      <c r="A3447">
        <v>101119017</v>
      </c>
      <c r="B3447" t="s">
        <v>5707</v>
      </c>
      <c r="C3447" t="s">
        <v>10702</v>
      </c>
      <c r="D3447" t="s">
        <v>193</v>
      </c>
      <c r="E3447" t="s">
        <v>265</v>
      </c>
      <c r="F3447" s="33">
        <v>45946</v>
      </c>
      <c r="G3447" t="s">
        <v>10947</v>
      </c>
      <c r="H3447" t="s">
        <v>8322</v>
      </c>
      <c r="I3447" t="s">
        <v>6348</v>
      </c>
      <c r="J3447" t="s">
        <v>192</v>
      </c>
      <c r="K3447" t="s">
        <v>5700</v>
      </c>
      <c r="L3447" t="s">
        <v>5723</v>
      </c>
      <c r="M3447" t="s">
        <v>10704</v>
      </c>
    </row>
    <row r="3448" spans="1:13">
      <c r="A3448">
        <v>101116377</v>
      </c>
      <c r="B3448" t="s">
        <v>204</v>
      </c>
      <c r="C3448" t="s">
        <v>6727</v>
      </c>
      <c r="D3448" t="s">
        <v>226</v>
      </c>
      <c r="E3448" t="s">
        <v>226</v>
      </c>
      <c r="F3448" s="33">
        <v>45946</v>
      </c>
      <c r="G3448" t="s">
        <v>10948</v>
      </c>
      <c r="H3448" t="s">
        <v>5705</v>
      </c>
      <c r="I3448" t="s">
        <v>326</v>
      </c>
      <c r="J3448" t="s">
        <v>136</v>
      </c>
      <c r="K3448" t="s">
        <v>5700</v>
      </c>
      <c r="L3448" t="s">
        <v>5701</v>
      </c>
      <c r="M3448" t="s">
        <v>6729</v>
      </c>
    </row>
    <row r="3449" spans="1:13">
      <c r="A3449">
        <v>101120430</v>
      </c>
      <c r="B3449" t="s">
        <v>177</v>
      </c>
      <c r="C3449" t="s">
        <v>9358</v>
      </c>
      <c r="D3449" t="s">
        <v>193</v>
      </c>
      <c r="E3449" t="s">
        <v>193</v>
      </c>
      <c r="F3449" s="33">
        <v>45946</v>
      </c>
      <c r="G3449" t="s">
        <v>10949</v>
      </c>
      <c r="H3449" t="s">
        <v>6103</v>
      </c>
      <c r="I3449" t="s">
        <v>5678</v>
      </c>
      <c r="J3449" t="s">
        <v>192</v>
      </c>
      <c r="K3449" t="s">
        <v>5778</v>
      </c>
      <c r="L3449" t="s">
        <v>182</v>
      </c>
      <c r="M3449" t="s">
        <v>9359</v>
      </c>
    </row>
    <row r="3450" spans="1:13">
      <c r="A3450">
        <v>101120566</v>
      </c>
      <c r="B3450" t="s">
        <v>10591</v>
      </c>
      <c r="C3450" t="s">
        <v>10592</v>
      </c>
      <c r="D3450" t="s">
        <v>262</v>
      </c>
      <c r="E3450" t="s">
        <v>262</v>
      </c>
      <c r="F3450" s="33">
        <v>45946</v>
      </c>
      <c r="G3450" t="s">
        <v>10950</v>
      </c>
      <c r="H3450" t="s">
        <v>5805</v>
      </c>
      <c r="I3450" t="s">
        <v>5678</v>
      </c>
      <c r="J3450" t="s">
        <v>192</v>
      </c>
      <c r="K3450" t="s">
        <v>5836</v>
      </c>
      <c r="L3450" t="s">
        <v>5837</v>
      </c>
      <c r="M3450" t="s">
        <v>10594</v>
      </c>
    </row>
    <row r="3451" spans="1:13">
      <c r="A3451">
        <v>101116349</v>
      </c>
      <c r="B3451" t="s">
        <v>204</v>
      </c>
      <c r="C3451" t="s">
        <v>5930</v>
      </c>
      <c r="D3451" t="s">
        <v>262</v>
      </c>
      <c r="E3451" t="s">
        <v>262</v>
      </c>
      <c r="F3451" s="33">
        <v>45946</v>
      </c>
      <c r="G3451" t="s">
        <v>10945</v>
      </c>
      <c r="H3451" t="s">
        <v>5705</v>
      </c>
      <c r="I3451" t="s">
        <v>326</v>
      </c>
      <c r="J3451" t="s">
        <v>192</v>
      </c>
      <c r="K3451" t="s">
        <v>5700</v>
      </c>
      <c r="L3451" t="s">
        <v>5701</v>
      </c>
      <c r="M3451" t="s">
        <v>5932</v>
      </c>
    </row>
    <row r="3452" spans="1:13">
      <c r="A3452">
        <v>101120109</v>
      </c>
      <c r="B3452" t="s">
        <v>5998</v>
      </c>
      <c r="C3452" t="s">
        <v>6912</v>
      </c>
      <c r="D3452" t="s">
        <v>99</v>
      </c>
      <c r="E3452" t="s">
        <v>99</v>
      </c>
      <c r="F3452" s="33">
        <v>45945</v>
      </c>
      <c r="G3452" t="s">
        <v>10951</v>
      </c>
      <c r="H3452" t="s">
        <v>5699</v>
      </c>
      <c r="I3452" t="s">
        <v>5678</v>
      </c>
      <c r="J3452" t="s">
        <v>46</v>
      </c>
      <c r="K3452" t="s">
        <v>5711</v>
      </c>
      <c r="L3452" t="s">
        <v>5711</v>
      </c>
      <c r="M3452" t="s">
        <v>6913</v>
      </c>
    </row>
    <row r="3453" spans="1:13">
      <c r="A3453">
        <v>101120083</v>
      </c>
      <c r="B3453" t="s">
        <v>109</v>
      </c>
      <c r="C3453" t="s">
        <v>9777</v>
      </c>
      <c r="D3453" t="s">
        <v>265</v>
      </c>
      <c r="E3453" t="s">
        <v>265</v>
      </c>
      <c r="F3453" s="33">
        <v>45945</v>
      </c>
      <c r="G3453" t="s">
        <v>10952</v>
      </c>
      <c r="H3453" t="s">
        <v>67</v>
      </c>
      <c r="I3453" t="s">
        <v>5678</v>
      </c>
      <c r="J3453" t="s">
        <v>192</v>
      </c>
      <c r="K3453" t="s">
        <v>5748</v>
      </c>
      <c r="L3453" t="s">
        <v>5773</v>
      </c>
      <c r="M3453" t="s">
        <v>9779</v>
      </c>
    </row>
    <row r="3454" spans="1:13">
      <c r="A3454">
        <v>101120199</v>
      </c>
      <c r="B3454" t="s">
        <v>34</v>
      </c>
      <c r="C3454" t="s">
        <v>8361</v>
      </c>
      <c r="D3454" t="s">
        <v>119</v>
      </c>
      <c r="E3454" t="s">
        <v>39</v>
      </c>
      <c r="F3454" s="33">
        <v>45945</v>
      </c>
      <c r="G3454" t="s">
        <v>10953</v>
      </c>
      <c r="H3454" t="s">
        <v>67</v>
      </c>
      <c r="I3454" t="s">
        <v>5678</v>
      </c>
      <c r="J3454" t="s">
        <v>46</v>
      </c>
      <c r="K3454" t="s">
        <v>5728</v>
      </c>
      <c r="L3454" t="s">
        <v>5729</v>
      </c>
      <c r="M3454" t="s">
        <v>8363</v>
      </c>
    </row>
    <row r="3455" spans="1:13">
      <c r="A3455">
        <v>101112915</v>
      </c>
      <c r="B3455" t="s">
        <v>34</v>
      </c>
      <c r="C3455" t="s">
        <v>7212</v>
      </c>
      <c r="D3455" t="s">
        <v>131</v>
      </c>
      <c r="E3455" t="s">
        <v>5545</v>
      </c>
      <c r="F3455" s="33">
        <v>45945</v>
      </c>
      <c r="G3455" t="s">
        <v>10954</v>
      </c>
      <c r="H3455" t="s">
        <v>5737</v>
      </c>
      <c r="I3455" t="s">
        <v>326</v>
      </c>
      <c r="J3455" t="s">
        <v>136</v>
      </c>
      <c r="K3455" t="s">
        <v>5728</v>
      </c>
      <c r="L3455" t="s">
        <v>5729</v>
      </c>
      <c r="M3455" t="s">
        <v>7214</v>
      </c>
    </row>
    <row r="3456" spans="1:13">
      <c r="A3456">
        <v>101112869</v>
      </c>
      <c r="B3456" t="s">
        <v>34</v>
      </c>
      <c r="C3456" t="s">
        <v>5990</v>
      </c>
      <c r="D3456" t="s">
        <v>226</v>
      </c>
      <c r="E3456" t="s">
        <v>226</v>
      </c>
      <c r="F3456" s="33">
        <v>45945</v>
      </c>
      <c r="G3456" t="s">
        <v>10955</v>
      </c>
      <c r="H3456" t="s">
        <v>5737</v>
      </c>
      <c r="I3456" t="s">
        <v>326</v>
      </c>
      <c r="J3456" t="s">
        <v>136</v>
      </c>
      <c r="K3456" t="s">
        <v>5728</v>
      </c>
      <c r="L3456" t="s">
        <v>5729</v>
      </c>
      <c r="M3456" t="s">
        <v>5992</v>
      </c>
    </row>
    <row r="3457" spans="1:13">
      <c r="A3457">
        <v>101113387</v>
      </c>
      <c r="B3457" t="s">
        <v>6007</v>
      </c>
      <c r="C3457" t="s">
        <v>9980</v>
      </c>
      <c r="D3457" t="s">
        <v>219</v>
      </c>
      <c r="E3457" t="s">
        <v>219</v>
      </c>
      <c r="F3457" s="33">
        <v>45945</v>
      </c>
      <c r="G3457" t="s">
        <v>10956</v>
      </c>
      <c r="H3457" t="s">
        <v>5737</v>
      </c>
      <c r="I3457" t="s">
        <v>326</v>
      </c>
      <c r="J3457" t="s">
        <v>241</v>
      </c>
      <c r="K3457" t="s">
        <v>5728</v>
      </c>
      <c r="L3457" t="s">
        <v>5753</v>
      </c>
      <c r="M3457" t="s">
        <v>9982</v>
      </c>
    </row>
    <row r="3458" spans="1:13">
      <c r="A3458">
        <v>101120106</v>
      </c>
      <c r="B3458" t="s">
        <v>34</v>
      </c>
      <c r="C3458" t="s">
        <v>7212</v>
      </c>
      <c r="D3458" t="s">
        <v>131</v>
      </c>
      <c r="E3458" t="s">
        <v>5545</v>
      </c>
      <c r="F3458" s="33">
        <v>45945</v>
      </c>
      <c r="G3458" t="s">
        <v>10957</v>
      </c>
      <c r="H3458" t="s">
        <v>5727</v>
      </c>
      <c r="I3458" t="s">
        <v>5678</v>
      </c>
      <c r="J3458" t="s">
        <v>136</v>
      </c>
      <c r="K3458" t="s">
        <v>5728</v>
      </c>
      <c r="L3458" t="s">
        <v>5729</v>
      </c>
      <c r="M3458" t="s">
        <v>7214</v>
      </c>
    </row>
    <row r="3459" spans="1:13">
      <c r="A3459">
        <v>101119921</v>
      </c>
      <c r="B3459" t="s">
        <v>34</v>
      </c>
      <c r="C3459" t="s">
        <v>5990</v>
      </c>
      <c r="D3459" t="s">
        <v>226</v>
      </c>
      <c r="E3459" t="s">
        <v>226</v>
      </c>
      <c r="F3459" s="33">
        <v>45945</v>
      </c>
      <c r="G3459" t="s">
        <v>10958</v>
      </c>
      <c r="H3459" t="s">
        <v>6076</v>
      </c>
      <c r="I3459" t="s">
        <v>5678</v>
      </c>
      <c r="J3459" t="s">
        <v>136</v>
      </c>
      <c r="K3459" t="s">
        <v>5728</v>
      </c>
      <c r="L3459" t="s">
        <v>5729</v>
      </c>
      <c r="M3459" t="s">
        <v>5992</v>
      </c>
    </row>
    <row r="3460" spans="1:13">
      <c r="A3460">
        <v>101081189</v>
      </c>
      <c r="B3460" t="s">
        <v>73</v>
      </c>
      <c r="C3460" t="s">
        <v>9667</v>
      </c>
      <c r="D3460" t="s">
        <v>221</v>
      </c>
      <c r="E3460" t="s">
        <v>221</v>
      </c>
      <c r="F3460" s="33">
        <v>45945</v>
      </c>
      <c r="G3460" t="s">
        <v>10959</v>
      </c>
      <c r="H3460" t="s">
        <v>5737</v>
      </c>
      <c r="I3460" t="s">
        <v>326</v>
      </c>
      <c r="J3460" t="s">
        <v>247</v>
      </c>
      <c r="K3460" t="s">
        <v>5728</v>
      </c>
      <c r="L3460" t="s">
        <v>5729</v>
      </c>
      <c r="M3460" t="s">
        <v>9669</v>
      </c>
    </row>
    <row r="3461" spans="1:13">
      <c r="A3461">
        <v>101120067</v>
      </c>
      <c r="B3461" t="s">
        <v>109</v>
      </c>
      <c r="C3461" t="s">
        <v>9737</v>
      </c>
      <c r="D3461" t="s">
        <v>265</v>
      </c>
      <c r="E3461" t="s">
        <v>265</v>
      </c>
      <c r="F3461" s="33">
        <v>45945</v>
      </c>
      <c r="G3461" t="s">
        <v>10960</v>
      </c>
      <c r="H3461" t="s">
        <v>5727</v>
      </c>
      <c r="I3461" t="s">
        <v>5678</v>
      </c>
      <c r="J3461" t="s">
        <v>192</v>
      </c>
      <c r="K3461" t="s">
        <v>5748</v>
      </c>
      <c r="L3461" t="s">
        <v>6045</v>
      </c>
      <c r="M3461" t="s">
        <v>9738</v>
      </c>
    </row>
    <row r="3462" spans="1:13">
      <c r="A3462">
        <v>101118882</v>
      </c>
      <c r="B3462" t="s">
        <v>7992</v>
      </c>
      <c r="C3462" t="s">
        <v>7993</v>
      </c>
      <c r="D3462" t="s">
        <v>86</v>
      </c>
      <c r="E3462" t="s">
        <v>86</v>
      </c>
      <c r="F3462" s="33">
        <v>45945</v>
      </c>
      <c r="G3462" t="s">
        <v>10961</v>
      </c>
      <c r="H3462" t="s">
        <v>5705</v>
      </c>
      <c r="I3462" t="s">
        <v>326</v>
      </c>
      <c r="J3462" t="s">
        <v>46</v>
      </c>
      <c r="K3462" t="s">
        <v>5700</v>
      </c>
      <c r="L3462" t="s">
        <v>5723</v>
      </c>
      <c r="M3462" t="s">
        <v>7995</v>
      </c>
    </row>
    <row r="3463" spans="1:13">
      <c r="A3463">
        <v>101112945</v>
      </c>
      <c r="B3463" t="s">
        <v>34</v>
      </c>
      <c r="C3463" t="s">
        <v>8920</v>
      </c>
      <c r="D3463" t="s">
        <v>131</v>
      </c>
      <c r="E3463" t="s">
        <v>5545</v>
      </c>
      <c r="F3463" s="33">
        <v>45945</v>
      </c>
      <c r="G3463" t="s">
        <v>10962</v>
      </c>
      <c r="H3463" t="s">
        <v>5737</v>
      </c>
      <c r="I3463" t="s">
        <v>326</v>
      </c>
      <c r="J3463" t="s">
        <v>136</v>
      </c>
      <c r="K3463" t="s">
        <v>5728</v>
      </c>
      <c r="L3463" t="s">
        <v>5729</v>
      </c>
      <c r="M3463" t="s">
        <v>8922</v>
      </c>
    </row>
    <row r="3464" spans="1:13">
      <c r="A3464">
        <v>101114355</v>
      </c>
      <c r="B3464" t="s">
        <v>195</v>
      </c>
      <c r="C3464" t="s">
        <v>9207</v>
      </c>
      <c r="D3464" t="s">
        <v>161</v>
      </c>
      <c r="E3464" t="s">
        <v>161</v>
      </c>
      <c r="F3464" s="33">
        <v>45945</v>
      </c>
      <c r="G3464" t="s">
        <v>10963</v>
      </c>
      <c r="H3464" t="s">
        <v>5705</v>
      </c>
      <c r="I3464" t="s">
        <v>326</v>
      </c>
      <c r="J3464" t="s">
        <v>166</v>
      </c>
      <c r="K3464" t="s">
        <v>5700</v>
      </c>
      <c r="L3464" t="s">
        <v>5733</v>
      </c>
      <c r="M3464" t="s">
        <v>9209</v>
      </c>
    </row>
    <row r="3465" spans="1:13">
      <c r="A3465">
        <v>101119749</v>
      </c>
      <c r="B3465" t="s">
        <v>73</v>
      </c>
      <c r="C3465" t="s">
        <v>9840</v>
      </c>
      <c r="D3465" t="s">
        <v>153</v>
      </c>
      <c r="E3465" t="s">
        <v>64</v>
      </c>
      <c r="F3465" s="33">
        <v>45945</v>
      </c>
      <c r="G3465" t="s">
        <v>10964</v>
      </c>
      <c r="H3465" t="s">
        <v>5805</v>
      </c>
      <c r="I3465" t="s">
        <v>5678</v>
      </c>
      <c r="J3465" t="s">
        <v>70</v>
      </c>
      <c r="K3465" t="s">
        <v>5738</v>
      </c>
      <c r="L3465" t="s">
        <v>5739</v>
      </c>
      <c r="M3465" t="s">
        <v>9842</v>
      </c>
    </row>
    <row r="3466" spans="1:13">
      <c r="A3466">
        <v>101118871</v>
      </c>
      <c r="B3466" t="s">
        <v>5942</v>
      </c>
      <c r="C3466" t="s">
        <v>6593</v>
      </c>
      <c r="D3466" t="s">
        <v>86</v>
      </c>
      <c r="E3466" t="s">
        <v>86</v>
      </c>
      <c r="F3466" s="33">
        <v>45945</v>
      </c>
      <c r="G3466" t="s">
        <v>10961</v>
      </c>
      <c r="H3466" t="s">
        <v>5705</v>
      </c>
      <c r="I3466" t="s">
        <v>326</v>
      </c>
      <c r="J3466" t="s">
        <v>46</v>
      </c>
      <c r="K3466" t="s">
        <v>5711</v>
      </c>
      <c r="L3466" t="s">
        <v>5711</v>
      </c>
      <c r="M3466" t="s">
        <v>6594</v>
      </c>
    </row>
    <row r="3467" spans="1:13">
      <c r="A3467">
        <v>101118354</v>
      </c>
      <c r="B3467" t="s">
        <v>5998</v>
      </c>
      <c r="C3467" t="s">
        <v>8408</v>
      </c>
      <c r="D3467" t="s">
        <v>99</v>
      </c>
      <c r="E3467" t="s">
        <v>99</v>
      </c>
      <c r="F3467" s="33">
        <v>45945</v>
      </c>
      <c r="G3467" t="s">
        <v>10965</v>
      </c>
      <c r="H3467" t="s">
        <v>5705</v>
      </c>
      <c r="I3467" t="s">
        <v>326</v>
      </c>
      <c r="J3467" t="s">
        <v>46</v>
      </c>
      <c r="K3467" t="s">
        <v>5778</v>
      </c>
      <c r="L3467" t="s">
        <v>6192</v>
      </c>
      <c r="M3467" t="s">
        <v>8410</v>
      </c>
    </row>
    <row r="3468" spans="1:13">
      <c r="A3468">
        <v>101090753</v>
      </c>
      <c r="B3468" t="s">
        <v>73</v>
      </c>
      <c r="C3468" t="s">
        <v>8637</v>
      </c>
      <c r="D3468" t="s">
        <v>104</v>
      </c>
      <c r="E3468" t="s">
        <v>104</v>
      </c>
      <c r="F3468" s="33">
        <v>45945</v>
      </c>
      <c r="G3468" t="s">
        <v>10966</v>
      </c>
      <c r="H3468" t="s">
        <v>5768</v>
      </c>
      <c r="I3468" t="s">
        <v>353</v>
      </c>
      <c r="J3468" t="s">
        <v>70</v>
      </c>
      <c r="K3468" t="s">
        <v>5748</v>
      </c>
      <c r="L3468" t="s">
        <v>5773</v>
      </c>
      <c r="M3468" t="s">
        <v>8639</v>
      </c>
    </row>
    <row r="3469" spans="1:13">
      <c r="A3469">
        <v>101114341</v>
      </c>
      <c r="B3469" t="s">
        <v>195</v>
      </c>
      <c r="C3469" t="s">
        <v>9828</v>
      </c>
      <c r="D3469" t="s">
        <v>161</v>
      </c>
      <c r="E3469" t="s">
        <v>161</v>
      </c>
      <c r="F3469" s="33">
        <v>45945</v>
      </c>
      <c r="G3469" t="s">
        <v>10967</v>
      </c>
      <c r="H3469" t="s">
        <v>5705</v>
      </c>
      <c r="I3469" t="s">
        <v>326</v>
      </c>
      <c r="J3469" t="s">
        <v>166</v>
      </c>
      <c r="K3469" t="s">
        <v>5778</v>
      </c>
      <c r="L3469" t="s">
        <v>182</v>
      </c>
      <c r="M3469" t="s">
        <v>9830</v>
      </c>
    </row>
    <row r="3470" spans="1:13">
      <c r="A3470">
        <v>101119752</v>
      </c>
      <c r="B3470" t="s">
        <v>73</v>
      </c>
      <c r="C3470" t="s">
        <v>7987</v>
      </c>
      <c r="D3470" t="s">
        <v>215</v>
      </c>
      <c r="E3470" t="s">
        <v>215</v>
      </c>
      <c r="F3470" s="33">
        <v>45945</v>
      </c>
      <c r="G3470" t="s">
        <v>10968</v>
      </c>
      <c r="H3470" t="s">
        <v>5805</v>
      </c>
      <c r="I3470" t="s">
        <v>5678</v>
      </c>
      <c r="J3470" t="s">
        <v>247</v>
      </c>
      <c r="K3470" t="s">
        <v>5728</v>
      </c>
      <c r="L3470" t="s">
        <v>5729</v>
      </c>
      <c r="M3470" t="s">
        <v>7989</v>
      </c>
    </row>
    <row r="3471" spans="1:13">
      <c r="A3471">
        <v>101119951</v>
      </c>
      <c r="B3471" t="s">
        <v>73</v>
      </c>
      <c r="C3471" t="s">
        <v>8637</v>
      </c>
      <c r="D3471" t="s">
        <v>104</v>
      </c>
      <c r="E3471" t="s">
        <v>104</v>
      </c>
      <c r="F3471" s="33">
        <v>45945</v>
      </c>
      <c r="G3471" t="s">
        <v>10969</v>
      </c>
      <c r="H3471" t="s">
        <v>8592</v>
      </c>
      <c r="I3471" t="s">
        <v>5678</v>
      </c>
      <c r="J3471" t="s">
        <v>70</v>
      </c>
      <c r="K3471" t="s">
        <v>5748</v>
      </c>
      <c r="L3471" t="s">
        <v>5773</v>
      </c>
      <c r="M3471" t="s">
        <v>8639</v>
      </c>
    </row>
    <row r="3472" spans="1:13">
      <c r="A3472">
        <v>101119940</v>
      </c>
      <c r="B3472" t="s">
        <v>5998</v>
      </c>
      <c r="C3472" t="s">
        <v>8408</v>
      </c>
      <c r="D3472" t="s">
        <v>99</v>
      </c>
      <c r="E3472" t="s">
        <v>99</v>
      </c>
      <c r="F3472" s="33">
        <v>45945</v>
      </c>
      <c r="G3472" t="s">
        <v>10970</v>
      </c>
      <c r="H3472" t="s">
        <v>5757</v>
      </c>
      <c r="I3472" t="s">
        <v>5678</v>
      </c>
      <c r="J3472" t="s">
        <v>46</v>
      </c>
      <c r="K3472" t="s">
        <v>5778</v>
      </c>
      <c r="L3472" t="s">
        <v>6192</v>
      </c>
      <c r="M3472" t="s">
        <v>8410</v>
      </c>
    </row>
    <row r="3473" spans="1:13">
      <c r="A3473">
        <v>101120122</v>
      </c>
      <c r="B3473" t="s">
        <v>5745</v>
      </c>
      <c r="C3473" t="s">
        <v>8902</v>
      </c>
      <c r="D3473" t="s">
        <v>238</v>
      </c>
      <c r="E3473" t="s">
        <v>238</v>
      </c>
      <c r="F3473" s="33">
        <v>45945</v>
      </c>
      <c r="G3473" t="s">
        <v>10971</v>
      </c>
      <c r="H3473" t="s">
        <v>55</v>
      </c>
      <c r="I3473" t="s">
        <v>5678</v>
      </c>
      <c r="J3473" t="s">
        <v>136</v>
      </c>
      <c r="K3473" t="s">
        <v>5836</v>
      </c>
      <c r="L3473" t="s">
        <v>6126</v>
      </c>
      <c r="M3473" t="s">
        <v>8904</v>
      </c>
    </row>
    <row r="3474" spans="1:13">
      <c r="A3474">
        <v>101119836</v>
      </c>
      <c r="B3474" t="s">
        <v>73</v>
      </c>
      <c r="C3474" t="s">
        <v>7522</v>
      </c>
      <c r="D3474" t="s">
        <v>215</v>
      </c>
      <c r="E3474" t="s">
        <v>221</v>
      </c>
      <c r="F3474" s="33">
        <v>45945</v>
      </c>
      <c r="G3474" t="s">
        <v>10972</v>
      </c>
      <c r="H3474" t="s">
        <v>5777</v>
      </c>
      <c r="I3474" t="s">
        <v>5678</v>
      </c>
      <c r="J3474" t="s">
        <v>247</v>
      </c>
      <c r="K3474" t="s">
        <v>5728</v>
      </c>
      <c r="L3474" t="s">
        <v>5729</v>
      </c>
      <c r="M3474" t="s">
        <v>7524</v>
      </c>
    </row>
    <row r="3475" spans="1:13">
      <c r="A3475">
        <v>101120197</v>
      </c>
      <c r="B3475" t="s">
        <v>73</v>
      </c>
      <c r="C3475" t="s">
        <v>7987</v>
      </c>
      <c r="D3475" t="s">
        <v>215</v>
      </c>
      <c r="E3475" t="s">
        <v>215</v>
      </c>
      <c r="F3475" s="33">
        <v>45945</v>
      </c>
      <c r="G3475" t="s">
        <v>10973</v>
      </c>
      <c r="H3475" t="s">
        <v>5969</v>
      </c>
      <c r="I3475" t="s">
        <v>5678</v>
      </c>
      <c r="J3475" t="s">
        <v>247</v>
      </c>
      <c r="K3475" t="s">
        <v>5728</v>
      </c>
      <c r="L3475" t="s">
        <v>5729</v>
      </c>
      <c r="M3475" t="s">
        <v>7989</v>
      </c>
    </row>
    <row r="3476" spans="1:13">
      <c r="A3476">
        <v>101118588</v>
      </c>
      <c r="B3476" t="s">
        <v>7885</v>
      </c>
      <c r="C3476" t="s">
        <v>7886</v>
      </c>
      <c r="D3476" t="s">
        <v>86</v>
      </c>
      <c r="E3476" t="s">
        <v>86</v>
      </c>
      <c r="F3476" s="33">
        <v>45945</v>
      </c>
      <c r="G3476" t="s">
        <v>10961</v>
      </c>
      <c r="H3476" t="s">
        <v>5705</v>
      </c>
      <c r="I3476" t="s">
        <v>326</v>
      </c>
      <c r="J3476" t="s">
        <v>46</v>
      </c>
      <c r="K3476" t="s">
        <v>5700</v>
      </c>
      <c r="L3476" t="s">
        <v>5701</v>
      </c>
      <c r="M3476" t="s">
        <v>7887</v>
      </c>
    </row>
    <row r="3477" spans="1:13">
      <c r="A3477">
        <v>101120090</v>
      </c>
      <c r="B3477" t="s">
        <v>73</v>
      </c>
      <c r="C3477" t="s">
        <v>7456</v>
      </c>
      <c r="D3477" t="s">
        <v>193</v>
      </c>
      <c r="E3477" t="s">
        <v>193</v>
      </c>
      <c r="F3477" s="33">
        <v>45945</v>
      </c>
      <c r="G3477" t="s">
        <v>10974</v>
      </c>
      <c r="H3477" t="s">
        <v>67</v>
      </c>
      <c r="I3477" t="s">
        <v>5678</v>
      </c>
      <c r="J3477" t="s">
        <v>192</v>
      </c>
      <c r="K3477" t="s">
        <v>5748</v>
      </c>
      <c r="L3477" t="s">
        <v>5773</v>
      </c>
      <c r="M3477" t="s">
        <v>7458</v>
      </c>
    </row>
    <row r="3478" spans="1:13">
      <c r="A3478">
        <v>101120186</v>
      </c>
      <c r="B3478" t="s">
        <v>34</v>
      </c>
      <c r="C3478" t="s">
        <v>9539</v>
      </c>
      <c r="D3478" t="s">
        <v>64</v>
      </c>
      <c r="E3478" t="s">
        <v>64</v>
      </c>
      <c r="F3478" s="33">
        <v>45945</v>
      </c>
      <c r="G3478" t="s">
        <v>10975</v>
      </c>
      <c r="H3478" t="s">
        <v>67</v>
      </c>
      <c r="I3478" t="s">
        <v>5678</v>
      </c>
      <c r="J3478" t="s">
        <v>70</v>
      </c>
      <c r="K3478" t="s">
        <v>5728</v>
      </c>
      <c r="L3478" t="s">
        <v>5729</v>
      </c>
      <c r="M3478" t="s">
        <v>9541</v>
      </c>
    </row>
    <row r="3479" spans="1:13">
      <c r="A3479">
        <v>101117878</v>
      </c>
      <c r="B3479" t="s">
        <v>5745</v>
      </c>
      <c r="C3479" t="s">
        <v>8737</v>
      </c>
      <c r="D3479" t="s">
        <v>265</v>
      </c>
      <c r="E3479" t="s">
        <v>265</v>
      </c>
      <c r="F3479" s="33">
        <v>45945</v>
      </c>
      <c r="G3479" t="s">
        <v>10976</v>
      </c>
      <c r="H3479" t="s">
        <v>5969</v>
      </c>
      <c r="I3479" t="s">
        <v>353</v>
      </c>
      <c r="J3479" t="s">
        <v>192</v>
      </c>
      <c r="K3479" t="s">
        <v>5836</v>
      </c>
      <c r="L3479" t="s">
        <v>5837</v>
      </c>
      <c r="M3479" t="s">
        <v>8739</v>
      </c>
    </row>
    <row r="3480" spans="1:13">
      <c r="A3480">
        <v>101117310</v>
      </c>
      <c r="B3480" t="s">
        <v>6314</v>
      </c>
      <c r="C3480" t="s">
        <v>6626</v>
      </c>
      <c r="D3480" t="s">
        <v>99</v>
      </c>
      <c r="E3480" t="s">
        <v>99</v>
      </c>
      <c r="F3480" s="33">
        <v>45945</v>
      </c>
      <c r="G3480" t="s">
        <v>10977</v>
      </c>
      <c r="H3480" t="s">
        <v>5705</v>
      </c>
      <c r="I3480" t="s">
        <v>326</v>
      </c>
      <c r="J3480" t="s">
        <v>46</v>
      </c>
      <c r="K3480" t="s">
        <v>5700</v>
      </c>
      <c r="L3480" t="s">
        <v>5733</v>
      </c>
      <c r="M3480" t="s">
        <v>6628</v>
      </c>
    </row>
    <row r="3481" spans="1:13">
      <c r="A3481">
        <v>101120430</v>
      </c>
      <c r="B3481" t="s">
        <v>177</v>
      </c>
      <c r="C3481" t="s">
        <v>9358</v>
      </c>
      <c r="D3481" t="s">
        <v>193</v>
      </c>
      <c r="E3481" t="s">
        <v>265</v>
      </c>
      <c r="F3481" s="33">
        <v>45945</v>
      </c>
      <c r="G3481" t="s">
        <v>10978</v>
      </c>
      <c r="H3481" t="s">
        <v>6103</v>
      </c>
      <c r="I3481" t="s">
        <v>5678</v>
      </c>
      <c r="J3481" t="s">
        <v>192</v>
      </c>
      <c r="K3481" t="s">
        <v>5778</v>
      </c>
      <c r="L3481" t="s">
        <v>182</v>
      </c>
      <c r="M3481" t="s">
        <v>9359</v>
      </c>
    </row>
    <row r="3482" spans="1:13">
      <c r="A3482">
        <v>101116391</v>
      </c>
      <c r="B3482" t="s">
        <v>204</v>
      </c>
      <c r="C3482" t="s">
        <v>6976</v>
      </c>
      <c r="D3482" t="s">
        <v>161</v>
      </c>
      <c r="E3482" t="s">
        <v>161</v>
      </c>
      <c r="F3482" s="33">
        <v>45945</v>
      </c>
      <c r="G3482" t="s">
        <v>10979</v>
      </c>
      <c r="H3482" t="s">
        <v>5705</v>
      </c>
      <c r="I3482" t="s">
        <v>326</v>
      </c>
      <c r="J3482" t="s">
        <v>166</v>
      </c>
      <c r="K3482" t="s">
        <v>5700</v>
      </c>
      <c r="L3482" t="s">
        <v>5701</v>
      </c>
      <c r="M3482" t="s">
        <v>6978</v>
      </c>
    </row>
    <row r="3483" spans="1:13">
      <c r="A3483">
        <v>101120109</v>
      </c>
      <c r="B3483" t="s">
        <v>5998</v>
      </c>
      <c r="C3483" t="s">
        <v>6912</v>
      </c>
      <c r="D3483" t="s">
        <v>99</v>
      </c>
      <c r="E3483" t="s">
        <v>119</v>
      </c>
      <c r="F3483" s="33">
        <v>45945</v>
      </c>
      <c r="G3483" t="s">
        <v>10980</v>
      </c>
      <c r="H3483" t="s">
        <v>5699</v>
      </c>
      <c r="I3483" t="s">
        <v>5678</v>
      </c>
      <c r="J3483" t="s">
        <v>46</v>
      </c>
      <c r="K3483" t="s">
        <v>5711</v>
      </c>
      <c r="L3483" t="s">
        <v>5711</v>
      </c>
      <c r="M3483" t="s">
        <v>6913</v>
      </c>
    </row>
    <row r="3484" spans="1:13">
      <c r="A3484">
        <v>101120141</v>
      </c>
      <c r="B3484" t="s">
        <v>34</v>
      </c>
      <c r="C3484" t="s">
        <v>9706</v>
      </c>
      <c r="D3484" t="s">
        <v>64</v>
      </c>
      <c r="E3484" t="s">
        <v>64</v>
      </c>
      <c r="F3484" s="33">
        <v>45945</v>
      </c>
      <c r="G3484" t="s">
        <v>10981</v>
      </c>
      <c r="H3484" t="s">
        <v>5722</v>
      </c>
      <c r="I3484" t="s">
        <v>5678</v>
      </c>
      <c r="J3484" t="s">
        <v>70</v>
      </c>
      <c r="K3484" t="s">
        <v>5728</v>
      </c>
      <c r="L3484" t="s">
        <v>5729</v>
      </c>
      <c r="M3484" t="s">
        <v>9708</v>
      </c>
    </row>
    <row r="3485" spans="1:13">
      <c r="A3485">
        <v>101083004</v>
      </c>
      <c r="B3485" t="s">
        <v>73</v>
      </c>
      <c r="C3485" t="s">
        <v>10982</v>
      </c>
      <c r="D3485" t="s">
        <v>220</v>
      </c>
      <c r="E3485" t="s">
        <v>220</v>
      </c>
      <c r="F3485" s="33">
        <v>45945</v>
      </c>
      <c r="G3485" t="s">
        <v>10929</v>
      </c>
      <c r="H3485" t="s">
        <v>5737</v>
      </c>
      <c r="I3485" t="s">
        <v>326</v>
      </c>
      <c r="J3485" t="s">
        <v>166</v>
      </c>
      <c r="K3485" t="s">
        <v>5748</v>
      </c>
      <c r="L3485" t="s">
        <v>5773</v>
      </c>
      <c r="M3485" t="s">
        <v>10983</v>
      </c>
    </row>
    <row r="3486" spans="1:13">
      <c r="A3486">
        <v>101120296</v>
      </c>
      <c r="B3486" t="s">
        <v>34</v>
      </c>
      <c r="C3486" t="s">
        <v>5904</v>
      </c>
      <c r="D3486" t="s">
        <v>238</v>
      </c>
      <c r="E3486" t="s">
        <v>238</v>
      </c>
      <c r="F3486" s="33">
        <v>45945</v>
      </c>
      <c r="G3486" t="s">
        <v>10984</v>
      </c>
      <c r="H3486" t="s">
        <v>67</v>
      </c>
      <c r="I3486" t="s">
        <v>5678</v>
      </c>
      <c r="J3486" t="s">
        <v>136</v>
      </c>
      <c r="K3486" t="s">
        <v>5738</v>
      </c>
      <c r="L3486" t="s">
        <v>5739</v>
      </c>
      <c r="M3486" t="s">
        <v>5906</v>
      </c>
    </row>
    <row r="3487" spans="1:13">
      <c r="A3487">
        <v>101119867</v>
      </c>
      <c r="B3487" t="s">
        <v>5745</v>
      </c>
      <c r="C3487" t="s">
        <v>6074</v>
      </c>
      <c r="D3487" t="s">
        <v>193</v>
      </c>
      <c r="E3487" t="s">
        <v>193</v>
      </c>
      <c r="F3487" s="33">
        <v>45945</v>
      </c>
      <c r="G3487" t="s">
        <v>10985</v>
      </c>
      <c r="H3487" t="s">
        <v>5727</v>
      </c>
      <c r="I3487" t="s">
        <v>353</v>
      </c>
      <c r="J3487" t="s">
        <v>192</v>
      </c>
      <c r="K3487" t="s">
        <v>5748</v>
      </c>
      <c r="L3487" t="s">
        <v>5749</v>
      </c>
      <c r="M3487" t="s">
        <v>6077</v>
      </c>
    </row>
    <row r="3488" spans="1:13">
      <c r="A3488">
        <v>101119770</v>
      </c>
      <c r="B3488" t="s">
        <v>34</v>
      </c>
      <c r="C3488" t="s">
        <v>6925</v>
      </c>
      <c r="D3488" t="s">
        <v>39</v>
      </c>
      <c r="E3488" t="s">
        <v>39</v>
      </c>
      <c r="F3488" s="33">
        <v>45945</v>
      </c>
      <c r="G3488" t="s">
        <v>10986</v>
      </c>
      <c r="H3488" t="s">
        <v>173</v>
      </c>
      <c r="I3488" t="s">
        <v>5678</v>
      </c>
      <c r="J3488" t="s">
        <v>46</v>
      </c>
      <c r="K3488" t="s">
        <v>5738</v>
      </c>
      <c r="L3488" t="s">
        <v>5739</v>
      </c>
      <c r="M3488" t="s">
        <v>6927</v>
      </c>
    </row>
    <row r="3489" spans="1:13">
      <c r="A3489">
        <v>101120312</v>
      </c>
      <c r="B3489" t="s">
        <v>73</v>
      </c>
      <c r="C3489" t="s">
        <v>6576</v>
      </c>
      <c r="D3489" t="s">
        <v>153</v>
      </c>
      <c r="E3489" t="s">
        <v>104</v>
      </c>
      <c r="F3489" s="33">
        <v>45945</v>
      </c>
      <c r="G3489" t="s">
        <v>10987</v>
      </c>
      <c r="H3489" t="s">
        <v>5727</v>
      </c>
      <c r="I3489" t="s">
        <v>5678</v>
      </c>
      <c r="J3489" t="s">
        <v>70</v>
      </c>
      <c r="K3489" t="s">
        <v>5728</v>
      </c>
      <c r="L3489" t="s">
        <v>5729</v>
      </c>
      <c r="M3489" t="s">
        <v>6578</v>
      </c>
    </row>
    <row r="3490" spans="1:13">
      <c r="A3490">
        <v>101120210</v>
      </c>
      <c r="B3490" t="s">
        <v>6314</v>
      </c>
      <c r="C3490" t="s">
        <v>6626</v>
      </c>
      <c r="D3490" t="s">
        <v>99</v>
      </c>
      <c r="E3490" t="s">
        <v>99</v>
      </c>
      <c r="F3490" s="33">
        <v>45945</v>
      </c>
      <c r="G3490" t="s">
        <v>10988</v>
      </c>
      <c r="H3490" t="s">
        <v>5757</v>
      </c>
      <c r="I3490" t="s">
        <v>5678</v>
      </c>
      <c r="J3490" t="s">
        <v>46</v>
      </c>
      <c r="K3490" t="s">
        <v>5700</v>
      </c>
      <c r="L3490" t="s">
        <v>5733</v>
      </c>
      <c r="M3490" t="s">
        <v>6628</v>
      </c>
    </row>
    <row r="3491" spans="1:13">
      <c r="A3491">
        <v>101120255</v>
      </c>
      <c r="B3491" t="s">
        <v>204</v>
      </c>
      <c r="C3491" t="s">
        <v>6504</v>
      </c>
      <c r="D3491" t="s">
        <v>226</v>
      </c>
      <c r="E3491" t="s">
        <v>226</v>
      </c>
      <c r="F3491" s="33">
        <v>45945</v>
      </c>
      <c r="G3491" t="s">
        <v>10989</v>
      </c>
      <c r="H3491" t="s">
        <v>6027</v>
      </c>
      <c r="I3491" t="s">
        <v>6348</v>
      </c>
      <c r="J3491" t="s">
        <v>136</v>
      </c>
      <c r="K3491" t="s">
        <v>5700</v>
      </c>
      <c r="L3491" t="s">
        <v>5723</v>
      </c>
      <c r="M3491" t="s">
        <v>6506</v>
      </c>
    </row>
    <row r="3492" spans="1:13">
      <c r="A3492">
        <v>101084774</v>
      </c>
      <c r="B3492" t="s">
        <v>5745</v>
      </c>
      <c r="C3492" t="s">
        <v>8079</v>
      </c>
      <c r="D3492" t="s">
        <v>221</v>
      </c>
      <c r="E3492" t="s">
        <v>221</v>
      </c>
      <c r="F3492" s="33">
        <v>45945</v>
      </c>
      <c r="G3492" t="s">
        <v>10942</v>
      </c>
      <c r="H3492" t="s">
        <v>5737</v>
      </c>
      <c r="I3492" t="s">
        <v>326</v>
      </c>
      <c r="J3492" t="s">
        <v>247</v>
      </c>
      <c r="K3492" t="s">
        <v>5748</v>
      </c>
      <c r="L3492" t="s">
        <v>5773</v>
      </c>
      <c r="M3492" t="s">
        <v>8080</v>
      </c>
    </row>
    <row r="3493" spans="1:13">
      <c r="A3493">
        <v>101120260</v>
      </c>
      <c r="B3493" t="s">
        <v>5745</v>
      </c>
      <c r="C3493" t="s">
        <v>10155</v>
      </c>
      <c r="D3493" t="s">
        <v>221</v>
      </c>
      <c r="E3493" t="s">
        <v>221</v>
      </c>
      <c r="F3493" s="33">
        <v>45945</v>
      </c>
      <c r="G3493" t="s">
        <v>10990</v>
      </c>
      <c r="H3493" t="s">
        <v>67</v>
      </c>
      <c r="I3493" t="s">
        <v>5678</v>
      </c>
      <c r="J3493" t="s">
        <v>247</v>
      </c>
      <c r="K3493" t="s">
        <v>5748</v>
      </c>
      <c r="L3493" t="s">
        <v>5773</v>
      </c>
      <c r="M3493" t="s">
        <v>10156</v>
      </c>
    </row>
    <row r="3494" spans="1:13">
      <c r="A3494">
        <v>101120315</v>
      </c>
      <c r="B3494" t="s">
        <v>34</v>
      </c>
      <c r="C3494" t="s">
        <v>8920</v>
      </c>
      <c r="D3494" t="s">
        <v>131</v>
      </c>
      <c r="E3494" t="s">
        <v>5545</v>
      </c>
      <c r="F3494" s="33">
        <v>45945</v>
      </c>
      <c r="G3494" t="s">
        <v>10991</v>
      </c>
      <c r="H3494" t="s">
        <v>5737</v>
      </c>
      <c r="I3494" t="s">
        <v>326</v>
      </c>
      <c r="J3494" t="s">
        <v>136</v>
      </c>
      <c r="K3494" t="s">
        <v>5728</v>
      </c>
      <c r="L3494" t="s">
        <v>5729</v>
      </c>
      <c r="M3494" t="s">
        <v>8922</v>
      </c>
    </row>
    <row r="3495" spans="1:13">
      <c r="A3495">
        <v>101120072</v>
      </c>
      <c r="B3495" t="s">
        <v>73</v>
      </c>
      <c r="C3495" t="s">
        <v>283</v>
      </c>
      <c r="D3495" t="s">
        <v>215</v>
      </c>
      <c r="E3495" t="s">
        <v>215</v>
      </c>
      <c r="F3495" s="33">
        <v>45945</v>
      </c>
      <c r="G3495" t="s">
        <v>10992</v>
      </c>
      <c r="H3495" t="s">
        <v>5727</v>
      </c>
      <c r="I3495" t="s">
        <v>5678</v>
      </c>
      <c r="J3495" t="s">
        <v>247</v>
      </c>
      <c r="K3495" t="s">
        <v>5728</v>
      </c>
      <c r="L3495" t="s">
        <v>5729</v>
      </c>
      <c r="M3495" t="s">
        <v>8619</v>
      </c>
    </row>
    <row r="3496" spans="1:13">
      <c r="A3496">
        <v>101116399</v>
      </c>
      <c r="B3496" t="s">
        <v>204</v>
      </c>
      <c r="C3496" t="s">
        <v>10993</v>
      </c>
      <c r="D3496" t="s">
        <v>262</v>
      </c>
      <c r="E3496" t="s">
        <v>262</v>
      </c>
      <c r="F3496" s="33">
        <v>45945</v>
      </c>
      <c r="G3496" t="s">
        <v>10994</v>
      </c>
      <c r="H3496" t="s">
        <v>5737</v>
      </c>
      <c r="I3496" t="s">
        <v>326</v>
      </c>
      <c r="J3496" t="s">
        <v>192</v>
      </c>
      <c r="K3496" t="s">
        <v>5700</v>
      </c>
      <c r="L3496" t="s">
        <v>5723</v>
      </c>
      <c r="M3496" t="s">
        <v>10995</v>
      </c>
    </row>
    <row r="3497" spans="1:13">
      <c r="A3497">
        <v>101120262</v>
      </c>
      <c r="B3497" t="s">
        <v>73</v>
      </c>
      <c r="C3497" t="s">
        <v>6318</v>
      </c>
      <c r="D3497" t="s">
        <v>193</v>
      </c>
      <c r="E3497" t="s">
        <v>193</v>
      </c>
      <c r="F3497" s="33">
        <v>45945</v>
      </c>
      <c r="G3497" t="s">
        <v>10996</v>
      </c>
      <c r="H3497" t="s">
        <v>5805</v>
      </c>
      <c r="I3497" t="s">
        <v>5678</v>
      </c>
      <c r="J3497" t="s">
        <v>192</v>
      </c>
      <c r="K3497" t="s">
        <v>5748</v>
      </c>
      <c r="L3497" t="s">
        <v>5773</v>
      </c>
      <c r="M3497" t="s">
        <v>6320</v>
      </c>
    </row>
    <row r="3498" spans="1:13">
      <c r="A3498">
        <v>101120269</v>
      </c>
      <c r="B3498" t="s">
        <v>8495</v>
      </c>
      <c r="C3498" t="s">
        <v>8496</v>
      </c>
      <c r="D3498" t="s">
        <v>220</v>
      </c>
      <c r="E3498" t="s">
        <v>220</v>
      </c>
      <c r="F3498" s="33">
        <v>45945</v>
      </c>
      <c r="G3498" t="s">
        <v>10997</v>
      </c>
      <c r="H3498" t="s">
        <v>5699</v>
      </c>
      <c r="I3498" t="s">
        <v>5678</v>
      </c>
      <c r="J3498" t="s">
        <v>166</v>
      </c>
      <c r="K3498" t="s">
        <v>5700</v>
      </c>
      <c r="L3498" t="s">
        <v>5701</v>
      </c>
      <c r="M3498" t="s">
        <v>8498</v>
      </c>
    </row>
    <row r="3499" spans="1:13">
      <c r="A3499">
        <v>101118579</v>
      </c>
      <c r="B3499" t="s">
        <v>6270</v>
      </c>
      <c r="C3499" t="s">
        <v>7851</v>
      </c>
      <c r="D3499" t="s">
        <v>86</v>
      </c>
      <c r="E3499" t="s">
        <v>86</v>
      </c>
      <c r="F3499" s="33">
        <v>45945</v>
      </c>
      <c r="G3499" t="s">
        <v>10914</v>
      </c>
      <c r="H3499" t="s">
        <v>5705</v>
      </c>
      <c r="I3499" t="s">
        <v>326</v>
      </c>
      <c r="J3499" t="s">
        <v>46</v>
      </c>
      <c r="K3499" t="s">
        <v>5700</v>
      </c>
      <c r="L3499" t="s">
        <v>5733</v>
      </c>
      <c r="M3499" t="s">
        <v>7852</v>
      </c>
    </row>
    <row r="3500" spans="1:13">
      <c r="A3500">
        <v>101116370</v>
      </c>
      <c r="B3500" t="s">
        <v>204</v>
      </c>
      <c r="C3500" t="s">
        <v>205</v>
      </c>
      <c r="D3500" t="s">
        <v>262</v>
      </c>
      <c r="E3500" t="s">
        <v>262</v>
      </c>
      <c r="F3500" s="33">
        <v>45945</v>
      </c>
      <c r="G3500" t="s">
        <v>10994</v>
      </c>
      <c r="H3500" t="s">
        <v>5705</v>
      </c>
      <c r="I3500" t="s">
        <v>326</v>
      </c>
      <c r="J3500" t="s">
        <v>192</v>
      </c>
      <c r="K3500" t="s">
        <v>5711</v>
      </c>
      <c r="L3500" t="s">
        <v>5711</v>
      </c>
      <c r="M3500" t="s">
        <v>210</v>
      </c>
    </row>
    <row r="3501" spans="1:13">
      <c r="A3501">
        <v>101118456</v>
      </c>
      <c r="B3501" t="s">
        <v>5978</v>
      </c>
      <c r="C3501" t="s">
        <v>7133</v>
      </c>
      <c r="D3501" t="s">
        <v>265</v>
      </c>
      <c r="E3501" t="s">
        <v>265</v>
      </c>
      <c r="F3501" s="33">
        <v>45945</v>
      </c>
      <c r="G3501" t="s">
        <v>10915</v>
      </c>
      <c r="H3501" t="s">
        <v>5705</v>
      </c>
      <c r="I3501" t="s">
        <v>326</v>
      </c>
      <c r="J3501" t="s">
        <v>192</v>
      </c>
      <c r="K3501" t="s">
        <v>5778</v>
      </c>
      <c r="L3501" t="s">
        <v>5981</v>
      </c>
      <c r="M3501" t="s">
        <v>7134</v>
      </c>
    </row>
    <row r="3502" spans="1:13">
      <c r="A3502">
        <v>101119783</v>
      </c>
      <c r="B3502" t="s">
        <v>5745</v>
      </c>
      <c r="C3502" t="s">
        <v>7591</v>
      </c>
      <c r="D3502" t="s">
        <v>215</v>
      </c>
      <c r="E3502" t="s">
        <v>215</v>
      </c>
      <c r="F3502" s="33">
        <v>45945</v>
      </c>
      <c r="G3502" t="s">
        <v>10998</v>
      </c>
      <c r="H3502" t="s">
        <v>8274</v>
      </c>
      <c r="I3502" t="s">
        <v>5678</v>
      </c>
      <c r="J3502" t="s">
        <v>247</v>
      </c>
      <c r="K3502" t="s">
        <v>5836</v>
      </c>
      <c r="L3502" t="s">
        <v>5837</v>
      </c>
      <c r="M3502" t="s">
        <v>7593</v>
      </c>
    </row>
    <row r="3503" spans="1:13">
      <c r="A3503">
        <v>101113819</v>
      </c>
      <c r="B3503" t="s">
        <v>7666</v>
      </c>
      <c r="C3503" t="s">
        <v>9526</v>
      </c>
      <c r="D3503" t="s">
        <v>265</v>
      </c>
      <c r="E3503" t="s">
        <v>265</v>
      </c>
      <c r="F3503" s="33">
        <v>45945</v>
      </c>
      <c r="G3503" t="s">
        <v>10915</v>
      </c>
      <c r="H3503" t="s">
        <v>5705</v>
      </c>
      <c r="I3503" t="s">
        <v>326</v>
      </c>
      <c r="J3503" t="s">
        <v>192</v>
      </c>
      <c r="K3503" t="s">
        <v>5700</v>
      </c>
      <c r="L3503" t="s">
        <v>5701</v>
      </c>
      <c r="M3503" t="s">
        <v>9527</v>
      </c>
    </row>
    <row r="3504" spans="1:13">
      <c r="A3504">
        <v>101118091</v>
      </c>
      <c r="B3504" t="s">
        <v>127</v>
      </c>
      <c r="C3504" t="s">
        <v>7550</v>
      </c>
      <c r="D3504" t="s">
        <v>265</v>
      </c>
      <c r="E3504" t="s">
        <v>265</v>
      </c>
      <c r="F3504" s="33">
        <v>45944</v>
      </c>
      <c r="G3504" t="s">
        <v>10999</v>
      </c>
      <c r="H3504" t="s">
        <v>5722</v>
      </c>
      <c r="I3504" t="s">
        <v>353</v>
      </c>
      <c r="J3504" t="s">
        <v>192</v>
      </c>
      <c r="K3504" t="s">
        <v>5748</v>
      </c>
      <c r="L3504" t="s">
        <v>5773</v>
      </c>
      <c r="M3504" t="s">
        <v>7552</v>
      </c>
    </row>
    <row r="3505" spans="1:13">
      <c r="A3505">
        <v>101116386</v>
      </c>
      <c r="B3505" t="s">
        <v>204</v>
      </c>
      <c r="C3505" t="s">
        <v>10315</v>
      </c>
      <c r="D3505" t="s">
        <v>262</v>
      </c>
      <c r="E3505" t="s">
        <v>262</v>
      </c>
      <c r="F3505" s="33">
        <v>45944</v>
      </c>
      <c r="G3505" t="s">
        <v>11000</v>
      </c>
      <c r="H3505" t="s">
        <v>5705</v>
      </c>
      <c r="I3505" t="s">
        <v>326</v>
      </c>
      <c r="J3505" t="s">
        <v>192</v>
      </c>
      <c r="K3505" t="s">
        <v>5700</v>
      </c>
      <c r="L3505" t="s">
        <v>5701</v>
      </c>
      <c r="M3505" t="s">
        <v>10317</v>
      </c>
    </row>
    <row r="3506" spans="1:13">
      <c r="A3506">
        <v>101113638</v>
      </c>
      <c r="B3506" t="s">
        <v>292</v>
      </c>
      <c r="C3506" t="s">
        <v>6587</v>
      </c>
      <c r="D3506" t="s">
        <v>86</v>
      </c>
      <c r="E3506" t="s">
        <v>86</v>
      </c>
      <c r="F3506" s="33">
        <v>45944</v>
      </c>
      <c r="G3506" t="s">
        <v>11001</v>
      </c>
      <c r="H3506" t="s">
        <v>5705</v>
      </c>
      <c r="I3506" t="s">
        <v>326</v>
      </c>
      <c r="J3506" t="s">
        <v>46</v>
      </c>
      <c r="K3506" t="s">
        <v>5700</v>
      </c>
      <c r="L3506" t="s">
        <v>5723</v>
      </c>
      <c r="M3506" t="s">
        <v>6588</v>
      </c>
    </row>
    <row r="3507" spans="1:13">
      <c r="A3507">
        <v>101080391</v>
      </c>
      <c r="B3507" t="s">
        <v>34</v>
      </c>
      <c r="C3507" t="s">
        <v>9143</v>
      </c>
      <c r="D3507" t="s">
        <v>64</v>
      </c>
      <c r="E3507" t="s">
        <v>64</v>
      </c>
      <c r="F3507" s="33">
        <v>45944</v>
      </c>
      <c r="G3507" t="s">
        <v>11002</v>
      </c>
      <c r="H3507" t="s">
        <v>5737</v>
      </c>
      <c r="I3507" t="s">
        <v>326</v>
      </c>
      <c r="J3507" t="s">
        <v>70</v>
      </c>
      <c r="K3507" t="s">
        <v>5728</v>
      </c>
      <c r="L3507" t="s">
        <v>5729</v>
      </c>
      <c r="M3507" t="s">
        <v>9145</v>
      </c>
    </row>
    <row r="3508" spans="1:13">
      <c r="A3508">
        <v>101119785</v>
      </c>
      <c r="B3508" t="s">
        <v>73</v>
      </c>
      <c r="C3508" t="s">
        <v>8300</v>
      </c>
      <c r="D3508" t="s">
        <v>161</v>
      </c>
      <c r="E3508" t="s">
        <v>161</v>
      </c>
      <c r="F3508" s="33">
        <v>45944</v>
      </c>
      <c r="G3508" t="s">
        <v>11003</v>
      </c>
      <c r="H3508" t="s">
        <v>67</v>
      </c>
      <c r="I3508" t="s">
        <v>5678</v>
      </c>
      <c r="J3508" t="s">
        <v>166</v>
      </c>
      <c r="K3508" t="s">
        <v>5748</v>
      </c>
      <c r="L3508" t="s">
        <v>5773</v>
      </c>
      <c r="M3508" t="s">
        <v>8302</v>
      </c>
    </row>
    <row r="3509" spans="1:13">
      <c r="A3509">
        <v>101118408</v>
      </c>
      <c r="B3509" t="s">
        <v>34</v>
      </c>
      <c r="C3509" t="s">
        <v>7945</v>
      </c>
      <c r="D3509" t="s">
        <v>119</v>
      </c>
      <c r="E3509" t="s">
        <v>39</v>
      </c>
      <c r="F3509" s="33">
        <v>45944</v>
      </c>
      <c r="G3509" t="s">
        <v>11004</v>
      </c>
      <c r="H3509" t="s">
        <v>5912</v>
      </c>
      <c r="I3509" t="s">
        <v>5678</v>
      </c>
      <c r="J3509" t="s">
        <v>46</v>
      </c>
      <c r="K3509" t="s">
        <v>5728</v>
      </c>
      <c r="L3509" t="s">
        <v>5729</v>
      </c>
      <c r="M3509" t="s">
        <v>7947</v>
      </c>
    </row>
    <row r="3510" spans="1:13">
      <c r="A3510">
        <v>101119752</v>
      </c>
      <c r="B3510" t="s">
        <v>73</v>
      </c>
      <c r="C3510" t="s">
        <v>7987</v>
      </c>
      <c r="D3510" t="s">
        <v>215</v>
      </c>
      <c r="E3510" t="s">
        <v>215</v>
      </c>
      <c r="F3510" s="33">
        <v>45944</v>
      </c>
      <c r="G3510" t="s">
        <v>11005</v>
      </c>
      <c r="H3510" t="s">
        <v>5805</v>
      </c>
      <c r="I3510" t="s">
        <v>5678</v>
      </c>
      <c r="J3510" t="s">
        <v>247</v>
      </c>
      <c r="K3510" t="s">
        <v>5728</v>
      </c>
      <c r="L3510" t="s">
        <v>5729</v>
      </c>
      <c r="M3510" t="s">
        <v>7989</v>
      </c>
    </row>
    <row r="3511" spans="1:13">
      <c r="A3511">
        <v>101118356</v>
      </c>
      <c r="B3511" t="s">
        <v>5998</v>
      </c>
      <c r="C3511" t="s">
        <v>6253</v>
      </c>
      <c r="D3511" t="s">
        <v>99</v>
      </c>
      <c r="E3511" t="s">
        <v>99</v>
      </c>
      <c r="F3511" s="33">
        <v>45944</v>
      </c>
      <c r="G3511" t="s">
        <v>11006</v>
      </c>
      <c r="H3511" t="s">
        <v>5705</v>
      </c>
      <c r="I3511" t="s">
        <v>326</v>
      </c>
      <c r="J3511" t="s">
        <v>46</v>
      </c>
      <c r="K3511" t="s">
        <v>5711</v>
      </c>
      <c r="L3511" t="s">
        <v>5711</v>
      </c>
      <c r="M3511" t="s">
        <v>6255</v>
      </c>
    </row>
    <row r="3512" spans="1:13">
      <c r="A3512">
        <v>101119714</v>
      </c>
      <c r="B3512" t="s">
        <v>127</v>
      </c>
      <c r="C3512" t="s">
        <v>8962</v>
      </c>
      <c r="D3512" t="s">
        <v>193</v>
      </c>
      <c r="E3512" t="s">
        <v>193</v>
      </c>
      <c r="F3512" s="33">
        <v>45944</v>
      </c>
      <c r="G3512" t="s">
        <v>11007</v>
      </c>
      <c r="H3512" t="s">
        <v>67</v>
      </c>
      <c r="I3512" t="s">
        <v>5678</v>
      </c>
      <c r="J3512" t="s">
        <v>192</v>
      </c>
      <c r="K3512" t="s">
        <v>5748</v>
      </c>
      <c r="L3512" t="s">
        <v>5773</v>
      </c>
      <c r="M3512" t="s">
        <v>8964</v>
      </c>
    </row>
    <row r="3513" spans="1:13">
      <c r="A3513">
        <v>101112874</v>
      </c>
      <c r="B3513" t="s">
        <v>34</v>
      </c>
      <c r="C3513" t="s">
        <v>7219</v>
      </c>
      <c r="D3513" t="s">
        <v>99</v>
      </c>
      <c r="E3513" t="s">
        <v>99</v>
      </c>
      <c r="F3513" s="33">
        <v>45944</v>
      </c>
      <c r="G3513" t="s">
        <v>11006</v>
      </c>
      <c r="H3513" t="s">
        <v>5737</v>
      </c>
      <c r="I3513" t="s">
        <v>326</v>
      </c>
      <c r="J3513" t="s">
        <v>46</v>
      </c>
      <c r="K3513" t="s">
        <v>5728</v>
      </c>
      <c r="L3513" t="s">
        <v>5729</v>
      </c>
      <c r="M3513" t="s">
        <v>7221</v>
      </c>
    </row>
    <row r="3514" spans="1:13">
      <c r="A3514">
        <v>101119699</v>
      </c>
      <c r="B3514" t="s">
        <v>127</v>
      </c>
      <c r="C3514" t="s">
        <v>8449</v>
      </c>
      <c r="D3514" t="s">
        <v>193</v>
      </c>
      <c r="E3514" t="s">
        <v>193</v>
      </c>
      <c r="F3514" s="33">
        <v>45944</v>
      </c>
      <c r="G3514" t="s">
        <v>11008</v>
      </c>
      <c r="H3514" t="s">
        <v>67</v>
      </c>
      <c r="I3514" t="s">
        <v>5678</v>
      </c>
      <c r="J3514" t="s">
        <v>192</v>
      </c>
      <c r="K3514" t="s">
        <v>5748</v>
      </c>
      <c r="L3514" t="s">
        <v>5773</v>
      </c>
      <c r="M3514" t="s">
        <v>8451</v>
      </c>
    </row>
    <row r="3515" spans="1:13">
      <c r="A3515">
        <v>101112870</v>
      </c>
      <c r="B3515" t="s">
        <v>34</v>
      </c>
      <c r="C3515" t="s">
        <v>8353</v>
      </c>
      <c r="D3515" t="s">
        <v>238</v>
      </c>
      <c r="E3515" t="s">
        <v>238</v>
      </c>
      <c r="F3515" s="33">
        <v>45944</v>
      </c>
      <c r="G3515" t="s">
        <v>11009</v>
      </c>
      <c r="H3515" t="s">
        <v>5737</v>
      </c>
      <c r="I3515" t="s">
        <v>326</v>
      </c>
      <c r="J3515" t="s">
        <v>136</v>
      </c>
      <c r="K3515" t="s">
        <v>5728</v>
      </c>
      <c r="L3515" t="s">
        <v>5729</v>
      </c>
      <c r="M3515" t="s">
        <v>8355</v>
      </c>
    </row>
    <row r="3516" spans="1:13">
      <c r="A3516">
        <v>101117690</v>
      </c>
      <c r="B3516" t="s">
        <v>5782</v>
      </c>
      <c r="C3516" t="s">
        <v>9618</v>
      </c>
      <c r="D3516" t="s">
        <v>262</v>
      </c>
      <c r="E3516" t="s">
        <v>262</v>
      </c>
      <c r="F3516" s="33">
        <v>45944</v>
      </c>
      <c r="G3516" t="s">
        <v>11000</v>
      </c>
      <c r="H3516" t="s">
        <v>5705</v>
      </c>
      <c r="I3516" t="s">
        <v>326</v>
      </c>
      <c r="J3516" t="s">
        <v>192</v>
      </c>
      <c r="K3516" t="s">
        <v>5700</v>
      </c>
      <c r="L3516" t="s">
        <v>5701</v>
      </c>
      <c r="M3516" t="s">
        <v>9620</v>
      </c>
    </row>
    <row r="3517" spans="1:13">
      <c r="A3517">
        <v>101113815</v>
      </c>
      <c r="B3517" t="s">
        <v>177</v>
      </c>
      <c r="C3517" t="s">
        <v>7098</v>
      </c>
      <c r="D3517" t="s">
        <v>161</v>
      </c>
      <c r="E3517" t="s">
        <v>161</v>
      </c>
      <c r="F3517" s="33">
        <v>45944</v>
      </c>
      <c r="G3517" t="s">
        <v>11010</v>
      </c>
      <c r="H3517" t="s">
        <v>5705</v>
      </c>
      <c r="I3517" t="s">
        <v>326</v>
      </c>
      <c r="J3517" t="s">
        <v>166</v>
      </c>
      <c r="K3517" t="s">
        <v>5700</v>
      </c>
      <c r="L3517" t="s">
        <v>5733</v>
      </c>
      <c r="M3517" t="s">
        <v>7100</v>
      </c>
    </row>
    <row r="3518" spans="1:13">
      <c r="A3518">
        <v>101117610</v>
      </c>
      <c r="B3518" t="s">
        <v>5807</v>
      </c>
      <c r="C3518" t="s">
        <v>6825</v>
      </c>
      <c r="D3518" t="s">
        <v>104</v>
      </c>
      <c r="E3518" t="s">
        <v>104</v>
      </c>
      <c r="F3518" s="33">
        <v>45944</v>
      </c>
      <c r="G3518" t="s">
        <v>11011</v>
      </c>
      <c r="H3518" t="s">
        <v>5757</v>
      </c>
      <c r="I3518" t="s">
        <v>326</v>
      </c>
      <c r="J3518" t="s">
        <v>70</v>
      </c>
      <c r="K3518" t="s">
        <v>5700</v>
      </c>
      <c r="L3518" t="s">
        <v>5723</v>
      </c>
      <c r="M3518" t="s">
        <v>6827</v>
      </c>
    </row>
    <row r="3519" spans="1:13">
      <c r="A3519">
        <v>101113647</v>
      </c>
      <c r="B3519" t="s">
        <v>292</v>
      </c>
      <c r="C3519" t="s">
        <v>6579</v>
      </c>
      <c r="D3519" t="s">
        <v>86</v>
      </c>
      <c r="E3519" t="s">
        <v>86</v>
      </c>
      <c r="F3519" s="33">
        <v>45944</v>
      </c>
      <c r="G3519" t="s">
        <v>11001</v>
      </c>
      <c r="H3519" t="s">
        <v>5705</v>
      </c>
      <c r="I3519" t="s">
        <v>326</v>
      </c>
      <c r="J3519" t="s">
        <v>46</v>
      </c>
      <c r="K3519" t="s">
        <v>5700</v>
      </c>
      <c r="L3519" t="s">
        <v>5723</v>
      </c>
      <c r="M3519" t="s">
        <v>6580</v>
      </c>
    </row>
    <row r="3520" spans="1:13">
      <c r="A3520">
        <v>101112948</v>
      </c>
      <c r="B3520" t="s">
        <v>34</v>
      </c>
      <c r="C3520" t="s">
        <v>7088</v>
      </c>
      <c r="D3520" t="s">
        <v>131</v>
      </c>
      <c r="E3520" t="s">
        <v>5545</v>
      </c>
      <c r="F3520" s="33">
        <v>45944</v>
      </c>
      <c r="G3520" t="s">
        <v>11012</v>
      </c>
      <c r="H3520" t="s">
        <v>5737</v>
      </c>
      <c r="I3520" t="s">
        <v>326</v>
      </c>
      <c r="J3520" t="s">
        <v>136</v>
      </c>
      <c r="K3520" t="s">
        <v>5728</v>
      </c>
      <c r="L3520" t="s">
        <v>5729</v>
      </c>
      <c r="M3520" t="s">
        <v>7089</v>
      </c>
    </row>
    <row r="3521" spans="1:13">
      <c r="A3521">
        <v>101113256</v>
      </c>
      <c r="B3521" t="s">
        <v>195</v>
      </c>
      <c r="C3521" t="s">
        <v>9624</v>
      </c>
      <c r="D3521" t="s">
        <v>262</v>
      </c>
      <c r="E3521" t="s">
        <v>262</v>
      </c>
      <c r="F3521" s="33">
        <v>45944</v>
      </c>
      <c r="G3521" t="s">
        <v>11000</v>
      </c>
      <c r="H3521" t="s">
        <v>5705</v>
      </c>
      <c r="I3521" t="s">
        <v>326</v>
      </c>
      <c r="J3521" t="s">
        <v>192</v>
      </c>
      <c r="K3521" t="s">
        <v>5778</v>
      </c>
      <c r="L3521" t="s">
        <v>182</v>
      </c>
      <c r="M3521" t="s">
        <v>9626</v>
      </c>
    </row>
    <row r="3522" spans="1:13">
      <c r="A3522">
        <v>101119770</v>
      </c>
      <c r="B3522" t="s">
        <v>34</v>
      </c>
      <c r="C3522" t="s">
        <v>6925</v>
      </c>
      <c r="D3522" t="s">
        <v>39</v>
      </c>
      <c r="E3522" t="s">
        <v>39</v>
      </c>
      <c r="F3522" s="33">
        <v>45944</v>
      </c>
      <c r="G3522" t="s">
        <v>11013</v>
      </c>
      <c r="H3522" t="s">
        <v>173</v>
      </c>
      <c r="I3522" t="s">
        <v>5678</v>
      </c>
      <c r="J3522" t="s">
        <v>46</v>
      </c>
      <c r="K3522" t="s">
        <v>5738</v>
      </c>
      <c r="L3522" t="s">
        <v>5739</v>
      </c>
      <c r="M3522" t="s">
        <v>6927</v>
      </c>
    </row>
    <row r="3523" spans="1:13">
      <c r="A3523">
        <v>101114911</v>
      </c>
      <c r="B3523" t="s">
        <v>34</v>
      </c>
      <c r="C3523" t="s">
        <v>7219</v>
      </c>
      <c r="D3523" t="s">
        <v>99</v>
      </c>
      <c r="E3523" t="s">
        <v>99</v>
      </c>
      <c r="F3523" s="33">
        <v>45944</v>
      </c>
      <c r="G3523" t="s">
        <v>11014</v>
      </c>
      <c r="H3523" t="s">
        <v>5727</v>
      </c>
      <c r="I3523" t="s">
        <v>353</v>
      </c>
      <c r="J3523" t="s">
        <v>46</v>
      </c>
      <c r="K3523" t="s">
        <v>5728</v>
      </c>
      <c r="L3523" t="s">
        <v>5729</v>
      </c>
      <c r="M3523" t="s">
        <v>7221</v>
      </c>
    </row>
    <row r="3524" spans="1:13">
      <c r="A3524">
        <v>101112945</v>
      </c>
      <c r="B3524" t="s">
        <v>34</v>
      </c>
      <c r="C3524" t="s">
        <v>8920</v>
      </c>
      <c r="D3524" t="s">
        <v>131</v>
      </c>
      <c r="E3524" t="s">
        <v>5545</v>
      </c>
      <c r="F3524" s="33">
        <v>45944</v>
      </c>
      <c r="G3524" t="s">
        <v>11015</v>
      </c>
      <c r="H3524" t="s">
        <v>5737</v>
      </c>
      <c r="I3524" t="s">
        <v>326</v>
      </c>
      <c r="J3524" t="s">
        <v>136</v>
      </c>
      <c r="K3524" t="s">
        <v>5728</v>
      </c>
      <c r="L3524" t="s">
        <v>5729</v>
      </c>
      <c r="M3524" t="s">
        <v>8922</v>
      </c>
    </row>
    <row r="3525" spans="1:13">
      <c r="A3525">
        <v>101119806</v>
      </c>
      <c r="B3525" t="s">
        <v>34</v>
      </c>
      <c r="C3525" t="s">
        <v>7369</v>
      </c>
      <c r="D3525" t="s">
        <v>153</v>
      </c>
      <c r="E3525" t="s">
        <v>104</v>
      </c>
      <c r="F3525" s="33">
        <v>45944</v>
      </c>
      <c r="G3525" t="s">
        <v>11016</v>
      </c>
      <c r="H3525" t="s">
        <v>5805</v>
      </c>
      <c r="I3525" t="s">
        <v>5678</v>
      </c>
      <c r="J3525" t="s">
        <v>70</v>
      </c>
      <c r="K3525" t="s">
        <v>5728</v>
      </c>
      <c r="L3525" t="s">
        <v>5729</v>
      </c>
      <c r="M3525" t="s">
        <v>7371</v>
      </c>
    </row>
    <row r="3526" spans="1:13">
      <c r="A3526">
        <v>101084803</v>
      </c>
      <c r="B3526" t="s">
        <v>5745</v>
      </c>
      <c r="C3526" t="s">
        <v>7462</v>
      </c>
      <c r="D3526" t="s">
        <v>215</v>
      </c>
      <c r="E3526" t="s">
        <v>221</v>
      </c>
      <c r="F3526" s="33">
        <v>45944</v>
      </c>
      <c r="G3526" t="s">
        <v>11017</v>
      </c>
      <c r="H3526" t="s">
        <v>5737</v>
      </c>
      <c r="I3526" t="s">
        <v>326</v>
      </c>
      <c r="J3526" t="s">
        <v>247</v>
      </c>
      <c r="K3526" t="s">
        <v>5748</v>
      </c>
      <c r="L3526" t="s">
        <v>5773</v>
      </c>
      <c r="M3526" t="s">
        <v>7464</v>
      </c>
    </row>
    <row r="3527" spans="1:13">
      <c r="A3527">
        <v>101116564</v>
      </c>
      <c r="B3527" t="s">
        <v>177</v>
      </c>
      <c r="C3527" t="s">
        <v>8462</v>
      </c>
      <c r="D3527" t="s">
        <v>119</v>
      </c>
      <c r="E3527" t="s">
        <v>86</v>
      </c>
      <c r="F3527" s="33">
        <v>45944</v>
      </c>
      <c r="G3527" t="s">
        <v>10961</v>
      </c>
      <c r="H3527" t="s">
        <v>5705</v>
      </c>
      <c r="I3527" t="s">
        <v>326</v>
      </c>
      <c r="J3527" t="s">
        <v>46</v>
      </c>
      <c r="K3527" t="s">
        <v>5700</v>
      </c>
      <c r="L3527" t="s">
        <v>5733</v>
      </c>
      <c r="M3527" t="s">
        <v>8464</v>
      </c>
    </row>
    <row r="3528" spans="1:13">
      <c r="A3528">
        <v>101119772</v>
      </c>
      <c r="B3528" t="s">
        <v>127</v>
      </c>
      <c r="C3528" t="s">
        <v>7826</v>
      </c>
      <c r="D3528" t="s">
        <v>226</v>
      </c>
      <c r="E3528" t="s">
        <v>226</v>
      </c>
      <c r="F3528" s="33">
        <v>45944</v>
      </c>
      <c r="G3528" t="s">
        <v>11018</v>
      </c>
      <c r="H3528" t="s">
        <v>67</v>
      </c>
      <c r="I3528" t="s">
        <v>5678</v>
      </c>
      <c r="J3528" t="s">
        <v>136</v>
      </c>
      <c r="K3528" t="s">
        <v>5748</v>
      </c>
      <c r="L3528" t="s">
        <v>5749</v>
      </c>
      <c r="M3528" t="s">
        <v>7828</v>
      </c>
    </row>
    <row r="3529" spans="1:13">
      <c r="A3529">
        <v>101112886</v>
      </c>
      <c r="B3529" t="s">
        <v>34</v>
      </c>
      <c r="C3529" t="s">
        <v>7882</v>
      </c>
      <c r="D3529" t="s">
        <v>99</v>
      </c>
      <c r="E3529" t="s">
        <v>99</v>
      </c>
      <c r="F3529" s="33">
        <v>45944</v>
      </c>
      <c r="G3529" t="s">
        <v>11019</v>
      </c>
      <c r="H3529" t="s">
        <v>5737</v>
      </c>
      <c r="I3529" t="s">
        <v>326</v>
      </c>
      <c r="J3529" t="s">
        <v>46</v>
      </c>
      <c r="K3529" t="s">
        <v>5738</v>
      </c>
      <c r="L3529" t="s">
        <v>5739</v>
      </c>
      <c r="M3529" t="s">
        <v>7884</v>
      </c>
    </row>
    <row r="3530" spans="1:13">
      <c r="A3530">
        <v>101112951</v>
      </c>
      <c r="B3530" t="s">
        <v>34</v>
      </c>
      <c r="C3530" t="s">
        <v>5907</v>
      </c>
      <c r="D3530" t="s">
        <v>119</v>
      </c>
      <c r="E3530" t="s">
        <v>39</v>
      </c>
      <c r="F3530" s="33">
        <v>45944</v>
      </c>
      <c r="G3530" t="s">
        <v>11020</v>
      </c>
      <c r="H3530" t="s">
        <v>5737</v>
      </c>
      <c r="I3530" t="s">
        <v>326</v>
      </c>
      <c r="J3530" t="s">
        <v>46</v>
      </c>
      <c r="K3530" t="s">
        <v>5738</v>
      </c>
      <c r="L3530" t="s">
        <v>5739</v>
      </c>
      <c r="M3530" t="s">
        <v>5909</v>
      </c>
    </row>
    <row r="3531" spans="1:13">
      <c r="A3531">
        <v>101120088</v>
      </c>
      <c r="B3531" t="s">
        <v>73</v>
      </c>
      <c r="C3531" t="s">
        <v>7987</v>
      </c>
      <c r="D3531" t="s">
        <v>215</v>
      </c>
      <c r="E3531" t="s">
        <v>215</v>
      </c>
      <c r="F3531" s="33">
        <v>45944</v>
      </c>
      <c r="G3531" t="s">
        <v>11021</v>
      </c>
      <c r="H3531" t="s">
        <v>5912</v>
      </c>
      <c r="I3531" t="s">
        <v>5678</v>
      </c>
      <c r="J3531" t="s">
        <v>247</v>
      </c>
      <c r="K3531" t="s">
        <v>5728</v>
      </c>
      <c r="L3531" t="s">
        <v>5729</v>
      </c>
      <c r="M3531" t="s">
        <v>7989</v>
      </c>
    </row>
    <row r="3532" spans="1:13">
      <c r="A3532">
        <v>101118620</v>
      </c>
      <c r="B3532" t="s">
        <v>204</v>
      </c>
      <c r="C3532" t="s">
        <v>10662</v>
      </c>
      <c r="D3532" t="s">
        <v>220</v>
      </c>
      <c r="E3532" t="s">
        <v>220</v>
      </c>
      <c r="F3532" s="33">
        <v>45944</v>
      </c>
      <c r="G3532" t="s">
        <v>11022</v>
      </c>
      <c r="H3532" t="s">
        <v>55</v>
      </c>
      <c r="I3532" t="s">
        <v>5678</v>
      </c>
      <c r="J3532" t="s">
        <v>166</v>
      </c>
      <c r="K3532" t="s">
        <v>5748</v>
      </c>
      <c r="L3532" t="s">
        <v>5773</v>
      </c>
      <c r="M3532" t="s">
        <v>10664</v>
      </c>
    </row>
    <row r="3533" spans="1:13">
      <c r="A3533">
        <v>101119949</v>
      </c>
      <c r="B3533" t="s">
        <v>8495</v>
      </c>
      <c r="C3533" t="s">
        <v>8496</v>
      </c>
      <c r="D3533" t="s">
        <v>220</v>
      </c>
      <c r="E3533" t="s">
        <v>220</v>
      </c>
      <c r="F3533" s="33">
        <v>45944</v>
      </c>
      <c r="G3533" t="s">
        <v>11023</v>
      </c>
      <c r="H3533" t="s">
        <v>6532</v>
      </c>
      <c r="I3533" t="s">
        <v>5678</v>
      </c>
      <c r="J3533" t="s">
        <v>166</v>
      </c>
      <c r="K3533" t="s">
        <v>5700</v>
      </c>
      <c r="L3533" t="s">
        <v>5701</v>
      </c>
      <c r="M3533" t="s">
        <v>8498</v>
      </c>
    </row>
    <row r="3534" spans="1:13">
      <c r="A3534">
        <v>101120100</v>
      </c>
      <c r="B3534" t="s">
        <v>127</v>
      </c>
      <c r="C3534" t="s">
        <v>8449</v>
      </c>
      <c r="D3534" t="s">
        <v>193</v>
      </c>
      <c r="E3534" t="s">
        <v>265</v>
      </c>
      <c r="F3534" s="33">
        <v>45944</v>
      </c>
      <c r="G3534" t="s">
        <v>11024</v>
      </c>
      <c r="H3534" t="s">
        <v>67</v>
      </c>
      <c r="I3534" t="s">
        <v>353</v>
      </c>
      <c r="J3534" t="s">
        <v>192</v>
      </c>
      <c r="K3534" t="s">
        <v>5748</v>
      </c>
      <c r="L3534" t="s">
        <v>5773</v>
      </c>
      <c r="M3534" t="s">
        <v>8451</v>
      </c>
    </row>
    <row r="3535" spans="1:13">
      <c r="A3535">
        <v>101112883</v>
      </c>
      <c r="B3535" t="s">
        <v>34</v>
      </c>
      <c r="C3535" t="s">
        <v>7894</v>
      </c>
      <c r="D3535" t="s">
        <v>99</v>
      </c>
      <c r="E3535" t="s">
        <v>99</v>
      </c>
      <c r="F3535" s="33">
        <v>45944</v>
      </c>
      <c r="G3535" t="s">
        <v>11019</v>
      </c>
      <c r="H3535" t="s">
        <v>5737</v>
      </c>
      <c r="I3535" t="s">
        <v>326</v>
      </c>
      <c r="J3535" t="s">
        <v>46</v>
      </c>
      <c r="K3535" t="s">
        <v>5728</v>
      </c>
      <c r="L3535" t="s">
        <v>5729</v>
      </c>
      <c r="M3535" t="s">
        <v>7895</v>
      </c>
    </row>
    <row r="3536" spans="1:13">
      <c r="A3536">
        <v>101120008</v>
      </c>
      <c r="B3536" t="s">
        <v>177</v>
      </c>
      <c r="C3536" t="s">
        <v>9358</v>
      </c>
      <c r="D3536" t="s">
        <v>193</v>
      </c>
      <c r="E3536" t="s">
        <v>193</v>
      </c>
      <c r="F3536" s="33">
        <v>45944</v>
      </c>
      <c r="G3536" t="s">
        <v>11025</v>
      </c>
      <c r="H3536" t="s">
        <v>6918</v>
      </c>
      <c r="I3536" t="s">
        <v>5678</v>
      </c>
      <c r="J3536" t="s">
        <v>192</v>
      </c>
      <c r="K3536" t="s">
        <v>5778</v>
      </c>
      <c r="L3536" t="s">
        <v>182</v>
      </c>
      <c r="M3536" t="s">
        <v>9359</v>
      </c>
    </row>
    <row r="3537" spans="1:13">
      <c r="A3537">
        <v>101120005</v>
      </c>
      <c r="B3537" t="s">
        <v>204</v>
      </c>
      <c r="C3537" t="s">
        <v>10315</v>
      </c>
      <c r="D3537" t="s">
        <v>262</v>
      </c>
      <c r="E3537" t="s">
        <v>262</v>
      </c>
      <c r="F3537" s="33">
        <v>45944</v>
      </c>
      <c r="G3537" t="s">
        <v>11026</v>
      </c>
      <c r="H3537" t="s">
        <v>6918</v>
      </c>
      <c r="I3537" t="s">
        <v>5678</v>
      </c>
      <c r="J3537" t="s">
        <v>192</v>
      </c>
      <c r="K3537" t="s">
        <v>5700</v>
      </c>
      <c r="L3537" t="s">
        <v>5701</v>
      </c>
      <c r="M3537" t="s">
        <v>10317</v>
      </c>
    </row>
    <row r="3538" spans="1:13">
      <c r="A3538">
        <v>101116375</v>
      </c>
      <c r="B3538" t="s">
        <v>204</v>
      </c>
      <c r="C3538" t="s">
        <v>8378</v>
      </c>
      <c r="D3538" t="s">
        <v>161</v>
      </c>
      <c r="E3538" t="s">
        <v>161</v>
      </c>
      <c r="F3538" s="33">
        <v>45944</v>
      </c>
      <c r="G3538" t="s">
        <v>11027</v>
      </c>
      <c r="H3538" t="s">
        <v>5705</v>
      </c>
      <c r="I3538" t="s">
        <v>326</v>
      </c>
      <c r="J3538" t="s">
        <v>166</v>
      </c>
      <c r="K3538" t="s">
        <v>5700</v>
      </c>
      <c r="L3538" t="s">
        <v>5701</v>
      </c>
      <c r="M3538" t="s">
        <v>8380</v>
      </c>
    </row>
    <row r="3539" spans="1:13">
      <c r="A3539">
        <v>101117627</v>
      </c>
      <c r="B3539" t="s">
        <v>5807</v>
      </c>
      <c r="C3539" t="s">
        <v>7101</v>
      </c>
      <c r="D3539" t="s">
        <v>104</v>
      </c>
      <c r="E3539" t="s">
        <v>104</v>
      </c>
      <c r="F3539" s="33">
        <v>45944</v>
      </c>
      <c r="G3539" t="s">
        <v>11011</v>
      </c>
      <c r="H3539" t="s">
        <v>5705</v>
      </c>
      <c r="I3539" t="s">
        <v>326</v>
      </c>
      <c r="J3539" t="s">
        <v>70</v>
      </c>
      <c r="K3539" t="s">
        <v>5700</v>
      </c>
      <c r="L3539" t="s">
        <v>5723</v>
      </c>
      <c r="M3539" t="s">
        <v>7102</v>
      </c>
    </row>
    <row r="3540" spans="1:13">
      <c r="A3540">
        <v>101079932</v>
      </c>
      <c r="B3540" t="s">
        <v>34</v>
      </c>
      <c r="C3540" t="s">
        <v>7276</v>
      </c>
      <c r="D3540" t="s">
        <v>64</v>
      </c>
      <c r="E3540" t="s">
        <v>64</v>
      </c>
      <c r="F3540" s="33">
        <v>45944</v>
      </c>
      <c r="G3540" t="s">
        <v>11028</v>
      </c>
      <c r="H3540" t="s">
        <v>5737</v>
      </c>
      <c r="I3540" t="s">
        <v>326</v>
      </c>
      <c r="J3540" t="s">
        <v>70</v>
      </c>
      <c r="K3540" t="s">
        <v>5738</v>
      </c>
      <c r="L3540" t="s">
        <v>5739</v>
      </c>
      <c r="M3540" t="s">
        <v>7278</v>
      </c>
    </row>
    <row r="3541" spans="1:13">
      <c r="A3541">
        <v>101112911</v>
      </c>
      <c r="B3541" t="s">
        <v>34</v>
      </c>
      <c r="C3541" t="s">
        <v>35</v>
      </c>
      <c r="D3541" t="s">
        <v>39</v>
      </c>
      <c r="E3541" t="s">
        <v>39</v>
      </c>
      <c r="F3541" s="33">
        <v>45944</v>
      </c>
      <c r="G3541" t="s">
        <v>11029</v>
      </c>
      <c r="H3541" t="s">
        <v>5737</v>
      </c>
      <c r="I3541" t="s">
        <v>326</v>
      </c>
      <c r="J3541" t="s">
        <v>46</v>
      </c>
      <c r="K3541" t="s">
        <v>5728</v>
      </c>
      <c r="L3541" t="s">
        <v>5729</v>
      </c>
      <c r="M3541" t="s">
        <v>45</v>
      </c>
    </row>
    <row r="3542" spans="1:13">
      <c r="A3542">
        <v>101081224</v>
      </c>
      <c r="B3542" t="s">
        <v>73</v>
      </c>
      <c r="C3542" t="s">
        <v>7987</v>
      </c>
      <c r="D3542" t="s">
        <v>215</v>
      </c>
      <c r="E3542" t="s">
        <v>215</v>
      </c>
      <c r="F3542" s="33">
        <v>45944</v>
      </c>
      <c r="G3542" t="s">
        <v>11030</v>
      </c>
      <c r="H3542" t="s">
        <v>5737</v>
      </c>
      <c r="I3542" t="s">
        <v>326</v>
      </c>
      <c r="J3542" t="s">
        <v>247</v>
      </c>
      <c r="K3542" t="s">
        <v>5728</v>
      </c>
      <c r="L3542" t="s">
        <v>5729</v>
      </c>
      <c r="M3542" t="s">
        <v>7989</v>
      </c>
    </row>
    <row r="3543" spans="1:13">
      <c r="A3543">
        <v>101113233</v>
      </c>
      <c r="B3543" t="s">
        <v>6033</v>
      </c>
      <c r="C3543" t="s">
        <v>8926</v>
      </c>
      <c r="D3543" t="s">
        <v>262</v>
      </c>
      <c r="E3543" t="s">
        <v>262</v>
      </c>
      <c r="F3543" s="33">
        <v>45944</v>
      </c>
      <c r="G3543" t="s">
        <v>11031</v>
      </c>
      <c r="H3543" t="s">
        <v>5705</v>
      </c>
      <c r="I3543" t="s">
        <v>326</v>
      </c>
      <c r="J3543" t="s">
        <v>192</v>
      </c>
      <c r="K3543" t="s">
        <v>5778</v>
      </c>
      <c r="L3543" t="s">
        <v>6192</v>
      </c>
      <c r="M3543" t="s">
        <v>8928</v>
      </c>
    </row>
    <row r="3544" spans="1:13">
      <c r="A3544">
        <v>101116276</v>
      </c>
      <c r="B3544" t="s">
        <v>82</v>
      </c>
      <c r="C3544" t="s">
        <v>7259</v>
      </c>
      <c r="D3544" t="s">
        <v>161</v>
      </c>
      <c r="E3544" t="s">
        <v>161</v>
      </c>
      <c r="F3544" s="33">
        <v>45944</v>
      </c>
      <c r="G3544" t="s">
        <v>11032</v>
      </c>
      <c r="H3544" t="s">
        <v>5705</v>
      </c>
      <c r="I3544" t="s">
        <v>326</v>
      </c>
      <c r="J3544" t="s">
        <v>166</v>
      </c>
      <c r="K3544" t="s">
        <v>5711</v>
      </c>
      <c r="L3544" t="s">
        <v>5711</v>
      </c>
      <c r="M3544" t="s">
        <v>7261</v>
      </c>
    </row>
    <row r="3545" spans="1:13">
      <c r="A3545">
        <v>101119283</v>
      </c>
      <c r="B3545" t="s">
        <v>6513</v>
      </c>
      <c r="C3545" t="s">
        <v>6514</v>
      </c>
      <c r="D3545" t="s">
        <v>39</v>
      </c>
      <c r="E3545" t="s">
        <v>86</v>
      </c>
      <c r="F3545" s="33">
        <v>45944</v>
      </c>
      <c r="G3545" t="s">
        <v>10961</v>
      </c>
      <c r="H3545" t="s">
        <v>5705</v>
      </c>
      <c r="I3545" t="s">
        <v>326</v>
      </c>
      <c r="J3545" t="s">
        <v>46</v>
      </c>
      <c r="K3545" t="s">
        <v>5700</v>
      </c>
      <c r="L3545" t="s">
        <v>5723</v>
      </c>
      <c r="M3545" t="s">
        <v>6516</v>
      </c>
    </row>
    <row r="3546" spans="1:13">
      <c r="A3546">
        <v>101080764</v>
      </c>
      <c r="B3546" t="s">
        <v>34</v>
      </c>
      <c r="C3546" t="s">
        <v>7945</v>
      </c>
      <c r="D3546" t="s">
        <v>119</v>
      </c>
      <c r="E3546" t="s">
        <v>39</v>
      </c>
      <c r="F3546" s="33">
        <v>45944</v>
      </c>
      <c r="G3546" t="s">
        <v>11029</v>
      </c>
      <c r="H3546" t="s">
        <v>5737</v>
      </c>
      <c r="I3546" t="s">
        <v>326</v>
      </c>
      <c r="J3546" t="s">
        <v>46</v>
      </c>
      <c r="K3546" t="s">
        <v>5728</v>
      </c>
      <c r="L3546" t="s">
        <v>5729</v>
      </c>
      <c r="M3546" t="s">
        <v>7947</v>
      </c>
    </row>
    <row r="3547" spans="1:13">
      <c r="A3547">
        <v>101114454</v>
      </c>
      <c r="B3547" t="s">
        <v>195</v>
      </c>
      <c r="C3547" t="s">
        <v>10231</v>
      </c>
      <c r="D3547" t="s">
        <v>161</v>
      </c>
      <c r="E3547" t="s">
        <v>161</v>
      </c>
      <c r="F3547" s="33">
        <v>45943</v>
      </c>
      <c r="G3547" t="s">
        <v>11033</v>
      </c>
      <c r="H3547" t="s">
        <v>5757</v>
      </c>
      <c r="I3547" t="s">
        <v>326</v>
      </c>
      <c r="J3547" t="s">
        <v>166</v>
      </c>
      <c r="K3547" t="s">
        <v>5700</v>
      </c>
      <c r="L3547" t="s">
        <v>5733</v>
      </c>
      <c r="M3547" t="s">
        <v>10233</v>
      </c>
    </row>
    <row r="3548" spans="1:13">
      <c r="A3548">
        <v>101113983</v>
      </c>
      <c r="B3548" t="s">
        <v>5986</v>
      </c>
      <c r="C3548" t="s">
        <v>7065</v>
      </c>
      <c r="D3548" t="s">
        <v>193</v>
      </c>
      <c r="E3548" t="s">
        <v>193</v>
      </c>
      <c r="F3548" s="33">
        <v>45943</v>
      </c>
      <c r="G3548" t="s">
        <v>11034</v>
      </c>
      <c r="H3548" t="s">
        <v>5705</v>
      </c>
      <c r="I3548" t="s">
        <v>326</v>
      </c>
      <c r="J3548" t="s">
        <v>192</v>
      </c>
      <c r="K3548" t="s">
        <v>5700</v>
      </c>
      <c r="L3548" t="s">
        <v>5733</v>
      </c>
      <c r="M3548" t="s">
        <v>7066</v>
      </c>
    </row>
    <row r="3549" spans="1:13">
      <c r="A3549">
        <v>101114368</v>
      </c>
      <c r="B3549" t="s">
        <v>195</v>
      </c>
      <c r="C3549" t="s">
        <v>7118</v>
      </c>
      <c r="D3549" t="s">
        <v>161</v>
      </c>
      <c r="E3549" t="s">
        <v>161</v>
      </c>
      <c r="F3549" s="33">
        <v>45943</v>
      </c>
      <c r="G3549" t="s">
        <v>11010</v>
      </c>
      <c r="H3549" t="s">
        <v>5757</v>
      </c>
      <c r="I3549" t="s">
        <v>326</v>
      </c>
      <c r="J3549" t="s">
        <v>166</v>
      </c>
      <c r="K3549" t="s">
        <v>5778</v>
      </c>
      <c r="L3549" t="s">
        <v>182</v>
      </c>
      <c r="M3549" t="s">
        <v>7119</v>
      </c>
    </row>
    <row r="3550" spans="1:13">
      <c r="A3550">
        <v>101116292</v>
      </c>
      <c r="B3550" t="s">
        <v>82</v>
      </c>
      <c r="C3550" t="s">
        <v>6321</v>
      </c>
      <c r="D3550" t="s">
        <v>226</v>
      </c>
      <c r="E3550" t="s">
        <v>226</v>
      </c>
      <c r="F3550" s="33">
        <v>45943</v>
      </c>
      <c r="G3550" t="s">
        <v>11035</v>
      </c>
      <c r="H3550" t="s">
        <v>5705</v>
      </c>
      <c r="I3550" t="s">
        <v>326</v>
      </c>
      <c r="J3550" t="s">
        <v>136</v>
      </c>
      <c r="K3550" t="s">
        <v>5711</v>
      </c>
      <c r="L3550" t="s">
        <v>5711</v>
      </c>
      <c r="M3550" t="s">
        <v>6323</v>
      </c>
    </row>
    <row r="3551" spans="1:13">
      <c r="A3551">
        <v>101113966</v>
      </c>
      <c r="B3551" t="s">
        <v>5986</v>
      </c>
      <c r="C3551" t="s">
        <v>7135</v>
      </c>
      <c r="D3551" t="s">
        <v>193</v>
      </c>
      <c r="E3551" t="s">
        <v>193</v>
      </c>
      <c r="F3551" s="33">
        <v>45943</v>
      </c>
      <c r="G3551" t="s">
        <v>11034</v>
      </c>
      <c r="H3551" t="s">
        <v>5705</v>
      </c>
      <c r="I3551" t="s">
        <v>326</v>
      </c>
      <c r="J3551" t="s">
        <v>192</v>
      </c>
      <c r="K3551" t="s">
        <v>5778</v>
      </c>
      <c r="L3551" t="s">
        <v>182</v>
      </c>
      <c r="M3551" t="s">
        <v>7136</v>
      </c>
    </row>
    <row r="3552" spans="1:13">
      <c r="A3552">
        <v>101113652</v>
      </c>
      <c r="B3552" t="s">
        <v>292</v>
      </c>
      <c r="C3552" t="s">
        <v>6091</v>
      </c>
      <c r="D3552" t="s">
        <v>86</v>
      </c>
      <c r="E3552" t="s">
        <v>86</v>
      </c>
      <c r="F3552" s="33">
        <v>45943</v>
      </c>
      <c r="G3552" t="s">
        <v>11001</v>
      </c>
      <c r="H3552" t="s">
        <v>5705</v>
      </c>
      <c r="I3552" t="s">
        <v>326</v>
      </c>
      <c r="J3552" t="s">
        <v>46</v>
      </c>
      <c r="K3552" t="s">
        <v>5700</v>
      </c>
      <c r="L3552" t="s">
        <v>5733</v>
      </c>
      <c r="M3552" t="s">
        <v>6092</v>
      </c>
    </row>
    <row r="3553" spans="1:13">
      <c r="A3553">
        <v>101118564</v>
      </c>
      <c r="B3553" t="s">
        <v>5899</v>
      </c>
      <c r="C3553" t="s">
        <v>7031</v>
      </c>
      <c r="D3553" t="s">
        <v>226</v>
      </c>
      <c r="E3553" t="s">
        <v>226</v>
      </c>
      <c r="F3553" s="33">
        <v>45943</v>
      </c>
      <c r="G3553" t="s">
        <v>11035</v>
      </c>
      <c r="H3553" t="s">
        <v>5757</v>
      </c>
      <c r="I3553" t="s">
        <v>326</v>
      </c>
      <c r="J3553" t="s">
        <v>136</v>
      </c>
      <c r="K3553" t="s">
        <v>5700</v>
      </c>
      <c r="L3553" t="s">
        <v>5733</v>
      </c>
      <c r="M3553" t="s">
        <v>7033</v>
      </c>
    </row>
    <row r="3554" spans="1:13">
      <c r="A3554">
        <v>101112868</v>
      </c>
      <c r="B3554" t="s">
        <v>34</v>
      </c>
      <c r="C3554" t="s">
        <v>11036</v>
      </c>
      <c r="D3554" t="s">
        <v>131</v>
      </c>
      <c r="E3554" t="s">
        <v>5545</v>
      </c>
      <c r="F3554" s="33">
        <v>45943</v>
      </c>
      <c r="G3554" t="s">
        <v>11012</v>
      </c>
      <c r="H3554" t="s">
        <v>5737</v>
      </c>
      <c r="I3554" t="s">
        <v>326</v>
      </c>
      <c r="J3554" t="s">
        <v>136</v>
      </c>
      <c r="K3554" t="s">
        <v>5738</v>
      </c>
      <c r="L3554" t="s">
        <v>5739</v>
      </c>
      <c r="M3554" t="s">
        <v>11037</v>
      </c>
    </row>
    <row r="3555" spans="1:13">
      <c r="A3555">
        <v>101112917</v>
      </c>
      <c r="B3555" t="s">
        <v>34</v>
      </c>
      <c r="C3555" t="s">
        <v>8372</v>
      </c>
      <c r="D3555" t="s">
        <v>99</v>
      </c>
      <c r="E3555" t="s">
        <v>99</v>
      </c>
      <c r="F3555" s="33">
        <v>45943</v>
      </c>
      <c r="G3555" t="s">
        <v>11006</v>
      </c>
      <c r="H3555" t="s">
        <v>5737</v>
      </c>
      <c r="I3555" t="s">
        <v>326</v>
      </c>
      <c r="J3555" t="s">
        <v>46</v>
      </c>
      <c r="K3555" t="s">
        <v>5738</v>
      </c>
      <c r="L3555" t="s">
        <v>5739</v>
      </c>
      <c r="M3555" t="s">
        <v>8374</v>
      </c>
    </row>
    <row r="3556" spans="1:13">
      <c r="A3556">
        <v>101112887</v>
      </c>
      <c r="B3556" t="s">
        <v>34</v>
      </c>
      <c r="C3556" t="s">
        <v>9127</v>
      </c>
      <c r="D3556" t="s">
        <v>238</v>
      </c>
      <c r="E3556" t="s">
        <v>238</v>
      </c>
      <c r="F3556" s="33">
        <v>45943</v>
      </c>
      <c r="G3556" t="s">
        <v>11038</v>
      </c>
      <c r="H3556" t="s">
        <v>5737</v>
      </c>
      <c r="I3556" t="s">
        <v>326</v>
      </c>
      <c r="J3556" t="s">
        <v>136</v>
      </c>
      <c r="K3556" t="s">
        <v>5738</v>
      </c>
      <c r="L3556" t="s">
        <v>5739</v>
      </c>
      <c r="M3556" t="s">
        <v>9129</v>
      </c>
    </row>
    <row r="3557" spans="1:13">
      <c r="A3557">
        <v>101084833</v>
      </c>
      <c r="B3557" t="s">
        <v>5745</v>
      </c>
      <c r="C3557" t="s">
        <v>11039</v>
      </c>
      <c r="D3557" t="s">
        <v>215</v>
      </c>
      <c r="E3557" t="s">
        <v>215</v>
      </c>
      <c r="F3557" s="33">
        <v>45943</v>
      </c>
      <c r="G3557" t="s">
        <v>11040</v>
      </c>
      <c r="H3557" t="s">
        <v>5737</v>
      </c>
      <c r="I3557" t="s">
        <v>326</v>
      </c>
      <c r="J3557" t="s">
        <v>247</v>
      </c>
      <c r="K3557" t="s">
        <v>5748</v>
      </c>
      <c r="L3557" t="s">
        <v>5773</v>
      </c>
      <c r="M3557" t="s">
        <v>11041</v>
      </c>
    </row>
    <row r="3558" spans="1:13">
      <c r="A3558">
        <v>101116447</v>
      </c>
      <c r="B3558" t="s">
        <v>204</v>
      </c>
      <c r="C3558" t="s">
        <v>6169</v>
      </c>
      <c r="D3558" t="s">
        <v>226</v>
      </c>
      <c r="E3558" t="s">
        <v>226</v>
      </c>
      <c r="F3558" s="33">
        <v>45943</v>
      </c>
      <c r="G3558" t="s">
        <v>11035</v>
      </c>
      <c r="H3558" t="s">
        <v>5705</v>
      </c>
      <c r="I3558" t="s">
        <v>326</v>
      </c>
      <c r="J3558" t="s">
        <v>136</v>
      </c>
      <c r="K3558" t="s">
        <v>5700</v>
      </c>
      <c r="L3558" t="s">
        <v>5723</v>
      </c>
      <c r="M3558" t="s">
        <v>6172</v>
      </c>
    </row>
    <row r="3559" spans="1:13">
      <c r="A3559">
        <v>101112947</v>
      </c>
      <c r="B3559" t="s">
        <v>34</v>
      </c>
      <c r="C3559" t="s">
        <v>6246</v>
      </c>
      <c r="D3559" t="s">
        <v>39</v>
      </c>
      <c r="E3559" t="s">
        <v>39</v>
      </c>
      <c r="F3559" s="33">
        <v>45943</v>
      </c>
      <c r="G3559" t="s">
        <v>11029</v>
      </c>
      <c r="H3559" t="s">
        <v>5737</v>
      </c>
      <c r="I3559" t="s">
        <v>326</v>
      </c>
      <c r="J3559" t="s">
        <v>46</v>
      </c>
      <c r="K3559" t="s">
        <v>5728</v>
      </c>
      <c r="L3559" t="s">
        <v>5729</v>
      </c>
      <c r="M3559" t="s">
        <v>6248</v>
      </c>
    </row>
    <row r="3560" spans="1:13">
      <c r="A3560">
        <v>101080352</v>
      </c>
      <c r="B3560" t="s">
        <v>34</v>
      </c>
      <c r="C3560" t="s">
        <v>8392</v>
      </c>
      <c r="D3560" t="s">
        <v>64</v>
      </c>
      <c r="E3560" t="s">
        <v>64</v>
      </c>
      <c r="F3560" s="33">
        <v>45943</v>
      </c>
      <c r="G3560" t="s">
        <v>11042</v>
      </c>
      <c r="H3560" t="s">
        <v>5737</v>
      </c>
      <c r="I3560" t="s">
        <v>326</v>
      </c>
      <c r="J3560" t="s">
        <v>70</v>
      </c>
      <c r="K3560" t="s">
        <v>5728</v>
      </c>
      <c r="L3560" t="s">
        <v>5729</v>
      </c>
      <c r="M3560" t="s">
        <v>8394</v>
      </c>
    </row>
    <row r="3561" spans="1:13">
      <c r="A3561">
        <v>101118075</v>
      </c>
      <c r="B3561" t="s">
        <v>109</v>
      </c>
      <c r="C3561" t="s">
        <v>110</v>
      </c>
      <c r="D3561" t="s">
        <v>104</v>
      </c>
      <c r="E3561" t="s">
        <v>104</v>
      </c>
      <c r="F3561" s="33">
        <v>45943</v>
      </c>
      <c r="G3561" t="s">
        <v>11043</v>
      </c>
      <c r="H3561" t="s">
        <v>5727</v>
      </c>
      <c r="I3561" t="s">
        <v>5678</v>
      </c>
      <c r="J3561" t="s">
        <v>70</v>
      </c>
      <c r="K3561" t="s">
        <v>5748</v>
      </c>
      <c r="L3561" t="s">
        <v>6045</v>
      </c>
      <c r="M3561" t="s">
        <v>115</v>
      </c>
    </row>
    <row r="3562" spans="1:13">
      <c r="A3562">
        <v>101114290</v>
      </c>
      <c r="B3562" t="s">
        <v>195</v>
      </c>
      <c r="C3562" t="s">
        <v>7047</v>
      </c>
      <c r="D3562" t="s">
        <v>161</v>
      </c>
      <c r="E3562" t="s">
        <v>161</v>
      </c>
      <c r="F3562" s="33">
        <v>45943</v>
      </c>
      <c r="G3562" t="s">
        <v>11044</v>
      </c>
      <c r="H3562" t="s">
        <v>5705</v>
      </c>
      <c r="I3562" t="s">
        <v>326</v>
      </c>
      <c r="J3562" t="s">
        <v>166</v>
      </c>
      <c r="K3562" t="s">
        <v>5778</v>
      </c>
      <c r="L3562" t="s">
        <v>182</v>
      </c>
      <c r="M3562" t="s">
        <v>7048</v>
      </c>
    </row>
    <row r="3563" spans="1:13">
      <c r="A3563">
        <v>101112918</v>
      </c>
      <c r="B3563" t="s">
        <v>34</v>
      </c>
      <c r="C3563" t="s">
        <v>101</v>
      </c>
      <c r="D3563" t="s">
        <v>99</v>
      </c>
      <c r="E3563" t="s">
        <v>99</v>
      </c>
      <c r="F3563" s="33">
        <v>45943</v>
      </c>
      <c r="G3563" t="s">
        <v>11006</v>
      </c>
      <c r="H3563" t="s">
        <v>5737</v>
      </c>
      <c r="I3563" t="s">
        <v>326</v>
      </c>
      <c r="J3563" t="s">
        <v>46</v>
      </c>
      <c r="K3563" t="s">
        <v>5738</v>
      </c>
      <c r="L3563" t="s">
        <v>5739</v>
      </c>
      <c r="M3563" t="s">
        <v>107</v>
      </c>
    </row>
    <row r="3564" spans="1:13">
      <c r="A3564">
        <v>101119365</v>
      </c>
      <c r="B3564" t="s">
        <v>6270</v>
      </c>
      <c r="C3564" t="s">
        <v>7451</v>
      </c>
      <c r="D3564" t="s">
        <v>86</v>
      </c>
      <c r="E3564" t="s">
        <v>39</v>
      </c>
      <c r="F3564" s="33">
        <v>45942</v>
      </c>
      <c r="G3564" t="s">
        <v>11045</v>
      </c>
      <c r="H3564" t="s">
        <v>5699</v>
      </c>
      <c r="I3564" t="s">
        <v>5678</v>
      </c>
      <c r="J3564" t="s">
        <v>46</v>
      </c>
      <c r="K3564" t="s">
        <v>5800</v>
      </c>
      <c r="L3564" t="s">
        <v>5801</v>
      </c>
      <c r="M3564" t="s">
        <v>7452</v>
      </c>
    </row>
    <row r="3565" spans="1:13">
      <c r="A3565">
        <v>101118913</v>
      </c>
      <c r="B3565" t="s">
        <v>6007</v>
      </c>
      <c r="C3565" t="s">
        <v>9093</v>
      </c>
      <c r="D3565" t="s">
        <v>265</v>
      </c>
      <c r="E3565" t="s">
        <v>193</v>
      </c>
      <c r="F3565" s="33">
        <v>45942</v>
      </c>
      <c r="G3565" t="s">
        <v>11046</v>
      </c>
      <c r="H3565" t="s">
        <v>5912</v>
      </c>
      <c r="I3565" t="s">
        <v>5678</v>
      </c>
      <c r="J3565" t="s">
        <v>192</v>
      </c>
      <c r="K3565" t="s">
        <v>5728</v>
      </c>
      <c r="L3565" t="s">
        <v>5753</v>
      </c>
      <c r="M3565" t="s">
        <v>9095</v>
      </c>
    </row>
    <row r="3566" spans="1:13">
      <c r="A3566">
        <v>101119417</v>
      </c>
      <c r="B3566" t="s">
        <v>6529</v>
      </c>
      <c r="C3566" t="s">
        <v>6530</v>
      </c>
      <c r="D3566" t="s">
        <v>99</v>
      </c>
      <c r="E3566" t="s">
        <v>99</v>
      </c>
      <c r="F3566" s="33">
        <v>45942</v>
      </c>
      <c r="G3566" t="s">
        <v>11047</v>
      </c>
      <c r="H3566" t="s">
        <v>6918</v>
      </c>
      <c r="I3566" t="s">
        <v>5678</v>
      </c>
      <c r="J3566" t="s">
        <v>46</v>
      </c>
      <c r="K3566" t="s">
        <v>5700</v>
      </c>
      <c r="L3566" t="s">
        <v>5723</v>
      </c>
      <c r="M3566" t="s">
        <v>6533</v>
      </c>
    </row>
    <row r="3567" spans="1:13">
      <c r="A3567">
        <v>101117305</v>
      </c>
      <c r="B3567" t="s">
        <v>6314</v>
      </c>
      <c r="C3567" t="s">
        <v>6660</v>
      </c>
      <c r="D3567" t="s">
        <v>119</v>
      </c>
      <c r="E3567" t="s">
        <v>39</v>
      </c>
      <c r="F3567" s="33">
        <v>45942</v>
      </c>
      <c r="G3567" t="s">
        <v>11048</v>
      </c>
      <c r="H3567" t="s">
        <v>5705</v>
      </c>
      <c r="I3567" t="s">
        <v>326</v>
      </c>
      <c r="J3567" t="s">
        <v>46</v>
      </c>
      <c r="K3567" t="s">
        <v>5700</v>
      </c>
      <c r="L3567" t="s">
        <v>5733</v>
      </c>
      <c r="M3567" t="s">
        <v>6661</v>
      </c>
    </row>
    <row r="3568" spans="1:13">
      <c r="A3568">
        <v>101117290</v>
      </c>
      <c r="B3568" t="s">
        <v>6314</v>
      </c>
      <c r="C3568" t="s">
        <v>6315</v>
      </c>
      <c r="D3568" t="s">
        <v>119</v>
      </c>
      <c r="E3568" t="s">
        <v>39</v>
      </c>
      <c r="F3568" s="33">
        <v>45942</v>
      </c>
      <c r="G3568" t="s">
        <v>11048</v>
      </c>
      <c r="H3568" t="s">
        <v>5705</v>
      </c>
      <c r="I3568" t="s">
        <v>326</v>
      </c>
      <c r="J3568" t="s">
        <v>46</v>
      </c>
      <c r="K3568" t="s">
        <v>5700</v>
      </c>
      <c r="L3568" t="s">
        <v>5723</v>
      </c>
      <c r="M3568" t="s">
        <v>6317</v>
      </c>
    </row>
    <row r="3569" spans="1:13">
      <c r="A3569">
        <v>101117337</v>
      </c>
      <c r="B3569" t="s">
        <v>6314</v>
      </c>
      <c r="C3569" t="s">
        <v>6779</v>
      </c>
      <c r="D3569" t="s">
        <v>119</v>
      </c>
      <c r="E3569" t="s">
        <v>39</v>
      </c>
      <c r="F3569" s="33">
        <v>45942</v>
      </c>
      <c r="G3569" t="s">
        <v>11048</v>
      </c>
      <c r="H3569" t="s">
        <v>5705</v>
      </c>
      <c r="I3569" t="s">
        <v>326</v>
      </c>
      <c r="J3569" t="s">
        <v>46</v>
      </c>
      <c r="K3569" t="s">
        <v>5700</v>
      </c>
      <c r="L3569" t="s">
        <v>5733</v>
      </c>
      <c r="M3569" t="s">
        <v>6781</v>
      </c>
    </row>
    <row r="3570" spans="1:13">
      <c r="A3570">
        <v>101119429</v>
      </c>
      <c r="B3570" t="s">
        <v>204</v>
      </c>
      <c r="C3570" t="s">
        <v>6222</v>
      </c>
      <c r="D3570" t="s">
        <v>193</v>
      </c>
      <c r="E3570" t="s">
        <v>193</v>
      </c>
      <c r="F3570" s="33">
        <v>45941</v>
      </c>
      <c r="G3570" t="s">
        <v>11049</v>
      </c>
      <c r="H3570" t="s">
        <v>5777</v>
      </c>
      <c r="I3570" t="s">
        <v>5678</v>
      </c>
      <c r="J3570" t="s">
        <v>192</v>
      </c>
      <c r="K3570" t="s">
        <v>5700</v>
      </c>
      <c r="L3570" t="s">
        <v>5701</v>
      </c>
      <c r="M3570" t="s">
        <v>6224</v>
      </c>
    </row>
    <row r="3571" spans="1:13">
      <c r="A3571">
        <v>101113612</v>
      </c>
      <c r="B3571" t="s">
        <v>292</v>
      </c>
      <c r="C3571" t="s">
        <v>6696</v>
      </c>
      <c r="D3571" t="s">
        <v>86</v>
      </c>
      <c r="E3571" t="s">
        <v>39</v>
      </c>
      <c r="F3571" s="33">
        <v>45941</v>
      </c>
      <c r="G3571" t="s">
        <v>11050</v>
      </c>
      <c r="H3571" t="s">
        <v>5737</v>
      </c>
      <c r="I3571" t="s">
        <v>326</v>
      </c>
      <c r="J3571" t="s">
        <v>46</v>
      </c>
      <c r="K3571" t="s">
        <v>5700</v>
      </c>
      <c r="L3571" t="s">
        <v>5701</v>
      </c>
      <c r="M3571" t="s">
        <v>6697</v>
      </c>
    </row>
    <row r="3572" spans="1:13">
      <c r="A3572">
        <v>101113639</v>
      </c>
      <c r="B3572" t="s">
        <v>292</v>
      </c>
      <c r="C3572" t="s">
        <v>6557</v>
      </c>
      <c r="D3572" t="s">
        <v>86</v>
      </c>
      <c r="E3572" t="s">
        <v>39</v>
      </c>
      <c r="F3572" s="33">
        <v>45941</v>
      </c>
      <c r="G3572" t="s">
        <v>11050</v>
      </c>
      <c r="H3572" t="s">
        <v>5705</v>
      </c>
      <c r="I3572" t="s">
        <v>326</v>
      </c>
      <c r="J3572" t="s">
        <v>46</v>
      </c>
      <c r="K3572" t="s">
        <v>5700</v>
      </c>
      <c r="L3572" t="s">
        <v>5723</v>
      </c>
      <c r="M3572" t="s">
        <v>6559</v>
      </c>
    </row>
    <row r="3573" spans="1:13">
      <c r="A3573">
        <v>101113600</v>
      </c>
      <c r="B3573" t="s">
        <v>292</v>
      </c>
      <c r="C3573" t="s">
        <v>6590</v>
      </c>
      <c r="D3573" t="s">
        <v>86</v>
      </c>
      <c r="E3573" t="s">
        <v>39</v>
      </c>
      <c r="F3573" s="33">
        <v>45941</v>
      </c>
      <c r="G3573" t="s">
        <v>11050</v>
      </c>
      <c r="H3573" t="s">
        <v>5705</v>
      </c>
      <c r="I3573" t="s">
        <v>326</v>
      </c>
      <c r="J3573" t="s">
        <v>46</v>
      </c>
      <c r="K3573" t="s">
        <v>5700</v>
      </c>
      <c r="L3573" t="s">
        <v>5733</v>
      </c>
      <c r="M3573" t="s">
        <v>6591</v>
      </c>
    </row>
    <row r="3574" spans="1:13">
      <c r="A3574">
        <v>101116320</v>
      </c>
      <c r="B3574" t="s">
        <v>82</v>
      </c>
      <c r="C3574" t="s">
        <v>11051</v>
      </c>
      <c r="D3574" t="s">
        <v>262</v>
      </c>
      <c r="E3574" t="s">
        <v>262</v>
      </c>
      <c r="F3574" s="33">
        <v>45940</v>
      </c>
      <c r="G3574" t="s">
        <v>11052</v>
      </c>
      <c r="H3574" t="s">
        <v>5705</v>
      </c>
      <c r="I3574" t="s">
        <v>326</v>
      </c>
      <c r="J3574" t="s">
        <v>192</v>
      </c>
      <c r="K3574" t="s">
        <v>5700</v>
      </c>
      <c r="L3574" t="s">
        <v>5723</v>
      </c>
      <c r="M3574" t="s">
        <v>11053</v>
      </c>
    </row>
    <row r="3575" spans="1:13">
      <c r="A3575">
        <v>101118503</v>
      </c>
      <c r="B3575" t="s">
        <v>34</v>
      </c>
      <c r="C3575" t="s">
        <v>375</v>
      </c>
      <c r="D3575" t="s">
        <v>64</v>
      </c>
      <c r="E3575" t="s">
        <v>64</v>
      </c>
      <c r="F3575" s="33">
        <v>45940</v>
      </c>
      <c r="G3575" t="s">
        <v>11054</v>
      </c>
      <c r="H3575" t="s">
        <v>5912</v>
      </c>
      <c r="I3575" t="s">
        <v>5678</v>
      </c>
      <c r="J3575" t="s">
        <v>70</v>
      </c>
      <c r="K3575" t="s">
        <v>5728</v>
      </c>
      <c r="L3575" t="s">
        <v>5729</v>
      </c>
      <c r="M3575" t="s">
        <v>6094</v>
      </c>
    </row>
    <row r="3576" spans="1:13">
      <c r="A3576">
        <v>101115740</v>
      </c>
      <c r="B3576" t="s">
        <v>5745</v>
      </c>
      <c r="C3576" t="s">
        <v>11055</v>
      </c>
      <c r="D3576" t="s">
        <v>265</v>
      </c>
      <c r="E3576" t="s">
        <v>265</v>
      </c>
      <c r="F3576" s="33">
        <v>45940</v>
      </c>
      <c r="G3576" t="s">
        <v>11056</v>
      </c>
      <c r="H3576" t="s">
        <v>67</v>
      </c>
      <c r="I3576" t="s">
        <v>5678</v>
      </c>
      <c r="J3576" t="s">
        <v>192</v>
      </c>
      <c r="K3576" t="s">
        <v>5748</v>
      </c>
      <c r="L3576" t="s">
        <v>5773</v>
      </c>
      <c r="M3576" t="s">
        <v>11057</v>
      </c>
    </row>
    <row r="3577" spans="1:13">
      <c r="A3577">
        <v>101116213</v>
      </c>
      <c r="B3577" t="s">
        <v>82</v>
      </c>
      <c r="C3577" t="s">
        <v>11058</v>
      </c>
      <c r="D3577" t="s">
        <v>262</v>
      </c>
      <c r="E3577" t="s">
        <v>262</v>
      </c>
      <c r="F3577" s="33">
        <v>45940</v>
      </c>
      <c r="G3577" t="s">
        <v>11052</v>
      </c>
      <c r="H3577" t="s">
        <v>5705</v>
      </c>
      <c r="I3577" t="s">
        <v>326</v>
      </c>
      <c r="J3577" t="s">
        <v>192</v>
      </c>
      <c r="K3577" t="s">
        <v>5711</v>
      </c>
      <c r="L3577" t="s">
        <v>5711</v>
      </c>
      <c r="M3577" t="s">
        <v>11059</v>
      </c>
    </row>
    <row r="3578" spans="1:13">
      <c r="A3578">
        <v>101084826</v>
      </c>
      <c r="B3578" t="s">
        <v>5745</v>
      </c>
      <c r="C3578" t="s">
        <v>8219</v>
      </c>
      <c r="D3578" t="s">
        <v>215</v>
      </c>
      <c r="E3578" t="s">
        <v>215</v>
      </c>
      <c r="F3578" s="33">
        <v>45940</v>
      </c>
      <c r="G3578" t="s">
        <v>11060</v>
      </c>
      <c r="H3578" t="s">
        <v>5737</v>
      </c>
      <c r="I3578" t="s">
        <v>326</v>
      </c>
      <c r="J3578" t="s">
        <v>247</v>
      </c>
      <c r="K3578" t="s">
        <v>5748</v>
      </c>
      <c r="L3578" t="s">
        <v>5773</v>
      </c>
      <c r="M3578" t="s">
        <v>8221</v>
      </c>
    </row>
    <row r="3579" spans="1:13">
      <c r="A3579">
        <v>101117989</v>
      </c>
      <c r="B3579" t="s">
        <v>82</v>
      </c>
      <c r="C3579" t="s">
        <v>11058</v>
      </c>
      <c r="D3579" t="s">
        <v>262</v>
      </c>
      <c r="E3579" t="s">
        <v>262</v>
      </c>
      <c r="F3579" s="33">
        <v>45940</v>
      </c>
      <c r="G3579" t="s">
        <v>11061</v>
      </c>
      <c r="H3579" t="s">
        <v>7403</v>
      </c>
      <c r="I3579" t="s">
        <v>5678</v>
      </c>
      <c r="J3579" t="s">
        <v>192</v>
      </c>
      <c r="K3579" t="s">
        <v>5711</v>
      </c>
      <c r="L3579" t="s">
        <v>5711</v>
      </c>
      <c r="M3579" t="s">
        <v>11059</v>
      </c>
    </row>
    <row r="3580" spans="1:13">
      <c r="A3580">
        <v>101118416</v>
      </c>
      <c r="B3580" t="s">
        <v>73</v>
      </c>
      <c r="C3580" t="s">
        <v>7586</v>
      </c>
      <c r="D3580" t="s">
        <v>64</v>
      </c>
      <c r="E3580" t="s">
        <v>64</v>
      </c>
      <c r="F3580" s="33">
        <v>45940</v>
      </c>
      <c r="G3580" t="s">
        <v>11062</v>
      </c>
      <c r="H3580" t="s">
        <v>67</v>
      </c>
      <c r="I3580" t="s">
        <v>5678</v>
      </c>
      <c r="J3580" t="s">
        <v>70</v>
      </c>
      <c r="K3580" t="s">
        <v>5748</v>
      </c>
      <c r="L3580" t="s">
        <v>5773</v>
      </c>
      <c r="M3580" t="s">
        <v>7589</v>
      </c>
    </row>
    <row r="3581" spans="1:13">
      <c r="A3581">
        <v>101118821</v>
      </c>
      <c r="B3581" t="s">
        <v>34</v>
      </c>
      <c r="C3581" t="s">
        <v>5825</v>
      </c>
      <c r="D3581" t="s">
        <v>119</v>
      </c>
      <c r="E3581" t="s">
        <v>86</v>
      </c>
      <c r="F3581" s="33">
        <v>45940</v>
      </c>
      <c r="G3581" t="s">
        <v>11063</v>
      </c>
      <c r="H3581" t="s">
        <v>6404</v>
      </c>
      <c r="I3581" t="s">
        <v>5678</v>
      </c>
      <c r="J3581" t="s">
        <v>46</v>
      </c>
      <c r="K3581" t="s">
        <v>5738</v>
      </c>
      <c r="L3581" t="s">
        <v>5739</v>
      </c>
      <c r="M3581" t="s">
        <v>5827</v>
      </c>
    </row>
    <row r="3582" spans="1:13">
      <c r="A3582">
        <v>101115648</v>
      </c>
      <c r="B3582" t="s">
        <v>5745</v>
      </c>
      <c r="C3582" t="s">
        <v>9089</v>
      </c>
      <c r="D3582" t="s">
        <v>131</v>
      </c>
      <c r="E3582" t="s">
        <v>131</v>
      </c>
      <c r="F3582" s="33">
        <v>45940</v>
      </c>
      <c r="G3582" t="s">
        <v>11064</v>
      </c>
      <c r="H3582" t="s">
        <v>5727</v>
      </c>
      <c r="I3582" t="s">
        <v>5678</v>
      </c>
      <c r="J3582" t="s">
        <v>136</v>
      </c>
      <c r="K3582" t="s">
        <v>5748</v>
      </c>
      <c r="L3582" t="s">
        <v>5749</v>
      </c>
      <c r="M3582" t="s">
        <v>9091</v>
      </c>
    </row>
    <row r="3583" spans="1:13">
      <c r="A3583">
        <v>101118143</v>
      </c>
      <c r="B3583" t="s">
        <v>5745</v>
      </c>
      <c r="C3583" t="s">
        <v>6074</v>
      </c>
      <c r="D3583" t="s">
        <v>193</v>
      </c>
      <c r="E3583" t="s">
        <v>193</v>
      </c>
      <c r="F3583" s="33">
        <v>45940</v>
      </c>
      <c r="G3583" t="s">
        <v>11065</v>
      </c>
      <c r="H3583" t="s">
        <v>5727</v>
      </c>
      <c r="I3583" t="s">
        <v>5678</v>
      </c>
      <c r="J3583" t="s">
        <v>192</v>
      </c>
      <c r="K3583" t="s">
        <v>5748</v>
      </c>
      <c r="L3583" t="s">
        <v>5749</v>
      </c>
      <c r="M3583" t="s">
        <v>6077</v>
      </c>
    </row>
    <row r="3584" spans="1:13">
      <c r="A3584">
        <v>101118504</v>
      </c>
      <c r="B3584" t="s">
        <v>34</v>
      </c>
      <c r="C3584" t="s">
        <v>6111</v>
      </c>
      <c r="D3584" t="s">
        <v>226</v>
      </c>
      <c r="E3584" t="s">
        <v>226</v>
      </c>
      <c r="F3584" s="33">
        <v>45940</v>
      </c>
      <c r="G3584" t="s">
        <v>11066</v>
      </c>
      <c r="H3584" t="s">
        <v>67</v>
      </c>
      <c r="I3584" t="s">
        <v>5678</v>
      </c>
      <c r="J3584" t="s">
        <v>136</v>
      </c>
      <c r="K3584" t="s">
        <v>5738</v>
      </c>
      <c r="L3584" t="s">
        <v>5739</v>
      </c>
      <c r="M3584" t="s">
        <v>6112</v>
      </c>
    </row>
    <row r="3585" spans="1:13">
      <c r="A3585">
        <v>101116188</v>
      </c>
      <c r="B3585" t="s">
        <v>82</v>
      </c>
      <c r="C3585" t="s">
        <v>5893</v>
      </c>
      <c r="D3585" t="s">
        <v>226</v>
      </c>
      <c r="E3585" t="s">
        <v>226</v>
      </c>
      <c r="F3585" s="33">
        <v>45940</v>
      </c>
      <c r="G3585" t="s">
        <v>11067</v>
      </c>
      <c r="H3585" t="s">
        <v>5705</v>
      </c>
      <c r="I3585" t="s">
        <v>326</v>
      </c>
      <c r="J3585" t="s">
        <v>136</v>
      </c>
      <c r="K3585" t="s">
        <v>5711</v>
      </c>
      <c r="L3585" t="s">
        <v>5711</v>
      </c>
      <c r="M3585" t="s">
        <v>5895</v>
      </c>
    </row>
    <row r="3586" spans="1:13">
      <c r="A3586">
        <v>101118620</v>
      </c>
      <c r="B3586" t="s">
        <v>204</v>
      </c>
      <c r="C3586" t="s">
        <v>10662</v>
      </c>
      <c r="D3586" t="s">
        <v>220</v>
      </c>
      <c r="E3586" t="s">
        <v>220</v>
      </c>
      <c r="F3586" s="33">
        <v>45940</v>
      </c>
      <c r="G3586" t="s">
        <v>11068</v>
      </c>
      <c r="H3586" t="s">
        <v>55</v>
      </c>
      <c r="I3586" t="s">
        <v>5678</v>
      </c>
      <c r="J3586" t="s">
        <v>166</v>
      </c>
      <c r="K3586" t="s">
        <v>5748</v>
      </c>
      <c r="L3586" t="s">
        <v>5773</v>
      </c>
      <c r="M3586" t="s">
        <v>10664</v>
      </c>
    </row>
    <row r="3587" spans="1:13">
      <c r="A3587">
        <v>101118089</v>
      </c>
      <c r="B3587" t="s">
        <v>127</v>
      </c>
      <c r="C3587" t="s">
        <v>8343</v>
      </c>
      <c r="D3587" t="s">
        <v>119</v>
      </c>
      <c r="E3587" t="s">
        <v>39</v>
      </c>
      <c r="F3587" s="33">
        <v>45940</v>
      </c>
      <c r="G3587" t="s">
        <v>11069</v>
      </c>
      <c r="H3587" t="s">
        <v>5722</v>
      </c>
      <c r="I3587" t="s">
        <v>5678</v>
      </c>
      <c r="J3587" t="s">
        <v>46</v>
      </c>
      <c r="K3587" t="s">
        <v>5748</v>
      </c>
      <c r="L3587" t="s">
        <v>5773</v>
      </c>
      <c r="M3587" t="s">
        <v>8345</v>
      </c>
    </row>
    <row r="3588" spans="1:13">
      <c r="A3588">
        <v>101084786</v>
      </c>
      <c r="B3588" t="s">
        <v>5745</v>
      </c>
      <c r="C3588" t="s">
        <v>11070</v>
      </c>
      <c r="D3588" t="s">
        <v>215</v>
      </c>
      <c r="E3588" t="s">
        <v>215</v>
      </c>
      <c r="F3588" s="33">
        <v>45940</v>
      </c>
      <c r="G3588" t="s">
        <v>11060</v>
      </c>
      <c r="H3588" t="s">
        <v>5737</v>
      </c>
      <c r="I3588" t="s">
        <v>326</v>
      </c>
      <c r="J3588" t="s">
        <v>247</v>
      </c>
      <c r="K3588" t="s">
        <v>5748</v>
      </c>
      <c r="L3588" t="s">
        <v>5773</v>
      </c>
      <c r="M3588" t="s">
        <v>11071</v>
      </c>
    </row>
    <row r="3589" spans="1:13">
      <c r="A3589">
        <v>101114470</v>
      </c>
      <c r="B3589" t="s">
        <v>195</v>
      </c>
      <c r="C3589" t="s">
        <v>8186</v>
      </c>
      <c r="D3589" t="s">
        <v>219</v>
      </c>
      <c r="E3589" t="s">
        <v>219</v>
      </c>
      <c r="F3589" s="33">
        <v>45940</v>
      </c>
      <c r="G3589" t="s">
        <v>11072</v>
      </c>
      <c r="H3589" t="s">
        <v>5705</v>
      </c>
      <c r="I3589" t="s">
        <v>326</v>
      </c>
      <c r="J3589" t="s">
        <v>241</v>
      </c>
      <c r="K3589" t="s">
        <v>5700</v>
      </c>
      <c r="L3589" t="s">
        <v>5733</v>
      </c>
      <c r="M3589" t="s">
        <v>8187</v>
      </c>
    </row>
    <row r="3590" spans="1:13">
      <c r="A3590">
        <v>101116950</v>
      </c>
      <c r="B3590" t="s">
        <v>195</v>
      </c>
      <c r="C3590" t="s">
        <v>10649</v>
      </c>
      <c r="D3590" t="s">
        <v>219</v>
      </c>
      <c r="E3590" t="s">
        <v>219</v>
      </c>
      <c r="F3590" s="33">
        <v>45940</v>
      </c>
      <c r="G3590" t="s">
        <v>11072</v>
      </c>
      <c r="H3590" t="s">
        <v>5705</v>
      </c>
      <c r="I3590" t="s">
        <v>326</v>
      </c>
      <c r="J3590" t="s">
        <v>241</v>
      </c>
      <c r="K3590" t="s">
        <v>5778</v>
      </c>
      <c r="L3590" t="s">
        <v>182</v>
      </c>
      <c r="M3590" t="s">
        <v>10651</v>
      </c>
    </row>
    <row r="3591" spans="1:13">
      <c r="A3591">
        <v>101118945</v>
      </c>
      <c r="B3591" t="s">
        <v>204</v>
      </c>
      <c r="C3591" t="s">
        <v>6089</v>
      </c>
      <c r="D3591" t="s">
        <v>262</v>
      </c>
      <c r="E3591" t="s">
        <v>262</v>
      </c>
      <c r="F3591" s="33">
        <v>45940</v>
      </c>
      <c r="G3591" t="s">
        <v>11073</v>
      </c>
      <c r="H3591" t="s">
        <v>5912</v>
      </c>
      <c r="I3591" t="s">
        <v>5678</v>
      </c>
      <c r="J3591" t="s">
        <v>192</v>
      </c>
      <c r="K3591" t="s">
        <v>5711</v>
      </c>
      <c r="L3591" t="s">
        <v>5711</v>
      </c>
      <c r="M3591" t="s">
        <v>6090</v>
      </c>
    </row>
    <row r="3592" spans="1:13">
      <c r="A3592">
        <v>101118904</v>
      </c>
      <c r="B3592" t="s">
        <v>82</v>
      </c>
      <c r="C3592" t="s">
        <v>5893</v>
      </c>
      <c r="D3592" t="s">
        <v>226</v>
      </c>
      <c r="E3592" t="s">
        <v>226</v>
      </c>
      <c r="F3592" s="33">
        <v>45940</v>
      </c>
      <c r="G3592" t="s">
        <v>11074</v>
      </c>
      <c r="H3592" t="s">
        <v>5757</v>
      </c>
      <c r="I3592" t="s">
        <v>5678</v>
      </c>
      <c r="J3592" t="s">
        <v>136</v>
      </c>
      <c r="K3592" t="s">
        <v>5711</v>
      </c>
      <c r="L3592" t="s">
        <v>5711</v>
      </c>
      <c r="M3592" t="s">
        <v>5895</v>
      </c>
    </row>
    <row r="3593" spans="1:13">
      <c r="A3593">
        <v>101116376</v>
      </c>
      <c r="B3593" t="s">
        <v>204</v>
      </c>
      <c r="C3593" t="s">
        <v>8324</v>
      </c>
      <c r="D3593" t="s">
        <v>226</v>
      </c>
      <c r="E3593" t="s">
        <v>226</v>
      </c>
      <c r="F3593" s="33">
        <v>45940</v>
      </c>
      <c r="G3593" t="s">
        <v>11075</v>
      </c>
      <c r="H3593" t="s">
        <v>5705</v>
      </c>
      <c r="I3593" t="s">
        <v>326</v>
      </c>
      <c r="J3593" t="s">
        <v>136</v>
      </c>
      <c r="K3593" t="s">
        <v>5700</v>
      </c>
      <c r="L3593" t="s">
        <v>5701</v>
      </c>
      <c r="M3593" t="s">
        <v>8325</v>
      </c>
    </row>
    <row r="3594" spans="1:13">
      <c r="A3594">
        <v>101118701</v>
      </c>
      <c r="B3594" t="s">
        <v>109</v>
      </c>
      <c r="C3594" t="s">
        <v>10495</v>
      </c>
      <c r="D3594" t="s">
        <v>219</v>
      </c>
      <c r="E3594" t="s">
        <v>219</v>
      </c>
      <c r="F3594" s="33">
        <v>45940</v>
      </c>
      <c r="G3594" t="s">
        <v>11076</v>
      </c>
      <c r="H3594" t="s">
        <v>5727</v>
      </c>
      <c r="I3594" t="s">
        <v>5678</v>
      </c>
      <c r="J3594" t="s">
        <v>241</v>
      </c>
      <c r="K3594" t="s">
        <v>5748</v>
      </c>
      <c r="L3594" t="s">
        <v>6045</v>
      </c>
      <c r="M3594" t="s">
        <v>10497</v>
      </c>
    </row>
    <row r="3595" spans="1:13">
      <c r="A3595">
        <v>101117710</v>
      </c>
      <c r="B3595" t="s">
        <v>127</v>
      </c>
      <c r="C3595" t="s">
        <v>8931</v>
      </c>
      <c r="D3595" t="s">
        <v>131</v>
      </c>
      <c r="E3595" t="s">
        <v>226</v>
      </c>
      <c r="F3595" s="33">
        <v>45939</v>
      </c>
      <c r="G3595" t="s">
        <v>11077</v>
      </c>
      <c r="H3595" t="s">
        <v>67</v>
      </c>
      <c r="I3595" t="s">
        <v>5678</v>
      </c>
      <c r="J3595" t="s">
        <v>136</v>
      </c>
      <c r="K3595" t="s">
        <v>5738</v>
      </c>
      <c r="L3595" t="s">
        <v>5739</v>
      </c>
      <c r="M3595" t="s">
        <v>8933</v>
      </c>
    </row>
    <row r="3596" spans="1:13">
      <c r="A3596">
        <v>101118091</v>
      </c>
      <c r="B3596" t="s">
        <v>127</v>
      </c>
      <c r="C3596" t="s">
        <v>7550</v>
      </c>
      <c r="D3596" t="s">
        <v>265</v>
      </c>
      <c r="E3596" t="s">
        <v>265</v>
      </c>
      <c r="F3596" s="33">
        <v>45939</v>
      </c>
      <c r="G3596" t="s">
        <v>11078</v>
      </c>
      <c r="H3596" t="s">
        <v>5722</v>
      </c>
      <c r="I3596" t="s">
        <v>353</v>
      </c>
      <c r="J3596" t="s">
        <v>192</v>
      </c>
      <c r="K3596" t="s">
        <v>5748</v>
      </c>
      <c r="L3596" t="s">
        <v>5773</v>
      </c>
      <c r="M3596" t="s">
        <v>7552</v>
      </c>
    </row>
    <row r="3597" spans="1:13">
      <c r="A3597">
        <v>101118049</v>
      </c>
      <c r="B3597" t="s">
        <v>5745</v>
      </c>
      <c r="C3597" t="s">
        <v>10207</v>
      </c>
      <c r="D3597" t="s">
        <v>215</v>
      </c>
      <c r="E3597" t="s">
        <v>215</v>
      </c>
      <c r="F3597" s="33">
        <v>45939</v>
      </c>
      <c r="G3597" t="s">
        <v>11079</v>
      </c>
      <c r="H3597" t="s">
        <v>5805</v>
      </c>
      <c r="I3597" t="s">
        <v>5678</v>
      </c>
      <c r="J3597" t="s">
        <v>247</v>
      </c>
      <c r="K3597" t="s">
        <v>5748</v>
      </c>
      <c r="L3597" t="s">
        <v>5773</v>
      </c>
      <c r="M3597" t="s">
        <v>10209</v>
      </c>
    </row>
    <row r="3598" spans="1:13">
      <c r="A3598">
        <v>101117417</v>
      </c>
      <c r="B3598" t="s">
        <v>73</v>
      </c>
      <c r="C3598" t="s">
        <v>8862</v>
      </c>
      <c r="D3598" t="s">
        <v>39</v>
      </c>
      <c r="E3598" t="s">
        <v>39</v>
      </c>
      <c r="F3598" s="33">
        <v>45939</v>
      </c>
      <c r="G3598" t="s">
        <v>11080</v>
      </c>
      <c r="H3598" t="s">
        <v>67</v>
      </c>
      <c r="I3598" t="s">
        <v>5678</v>
      </c>
      <c r="J3598" t="s">
        <v>46</v>
      </c>
      <c r="K3598" t="s">
        <v>5738</v>
      </c>
      <c r="L3598" t="s">
        <v>5739</v>
      </c>
      <c r="M3598" t="s">
        <v>8864</v>
      </c>
    </row>
    <row r="3599" spans="1:13">
      <c r="A3599">
        <v>101116330</v>
      </c>
      <c r="B3599" t="s">
        <v>204</v>
      </c>
      <c r="C3599" t="s">
        <v>5789</v>
      </c>
      <c r="D3599" t="s">
        <v>218</v>
      </c>
      <c r="E3599" t="s">
        <v>218</v>
      </c>
      <c r="F3599" s="33">
        <v>45939</v>
      </c>
      <c r="G3599" t="s">
        <v>11081</v>
      </c>
      <c r="H3599" t="s">
        <v>5705</v>
      </c>
      <c r="I3599" t="s">
        <v>326</v>
      </c>
      <c r="J3599" t="s">
        <v>241</v>
      </c>
      <c r="K3599" t="s">
        <v>5711</v>
      </c>
      <c r="L3599" t="s">
        <v>5711</v>
      </c>
      <c r="M3599" t="s">
        <v>5790</v>
      </c>
    </row>
    <row r="3600" spans="1:13">
      <c r="A3600">
        <v>101117984</v>
      </c>
      <c r="B3600" t="s">
        <v>7013</v>
      </c>
      <c r="C3600" t="s">
        <v>7014</v>
      </c>
      <c r="D3600" t="s">
        <v>86</v>
      </c>
      <c r="E3600" t="s">
        <v>86</v>
      </c>
      <c r="F3600" s="33">
        <v>45939</v>
      </c>
      <c r="G3600" t="s">
        <v>11082</v>
      </c>
      <c r="H3600" t="s">
        <v>173</v>
      </c>
      <c r="I3600" t="s">
        <v>5678</v>
      </c>
      <c r="J3600" t="s">
        <v>46</v>
      </c>
      <c r="K3600" t="s">
        <v>5700</v>
      </c>
      <c r="L3600" t="s">
        <v>5701</v>
      </c>
      <c r="M3600" t="s">
        <v>7015</v>
      </c>
    </row>
    <row r="3601" spans="1:13">
      <c r="A3601">
        <v>101118014</v>
      </c>
      <c r="B3601" t="s">
        <v>73</v>
      </c>
      <c r="C3601" t="s">
        <v>8440</v>
      </c>
      <c r="D3601" t="s">
        <v>221</v>
      </c>
      <c r="E3601" t="s">
        <v>221</v>
      </c>
      <c r="F3601" s="33">
        <v>45939</v>
      </c>
      <c r="G3601" t="s">
        <v>11083</v>
      </c>
      <c r="H3601" t="s">
        <v>5727</v>
      </c>
      <c r="I3601" t="s">
        <v>5678</v>
      </c>
      <c r="J3601" t="s">
        <v>247</v>
      </c>
      <c r="K3601" t="s">
        <v>5728</v>
      </c>
      <c r="L3601" t="s">
        <v>5729</v>
      </c>
      <c r="M3601" t="s">
        <v>8442</v>
      </c>
    </row>
    <row r="3602" spans="1:13">
      <c r="A3602">
        <v>101115754</v>
      </c>
      <c r="B3602" t="s">
        <v>34</v>
      </c>
      <c r="C3602" t="s">
        <v>7769</v>
      </c>
      <c r="D3602" t="s">
        <v>238</v>
      </c>
      <c r="E3602" t="s">
        <v>131</v>
      </c>
      <c r="F3602" s="33">
        <v>45939</v>
      </c>
      <c r="G3602" t="s">
        <v>11084</v>
      </c>
      <c r="H3602" t="s">
        <v>5727</v>
      </c>
      <c r="I3602" t="s">
        <v>5678</v>
      </c>
      <c r="J3602" t="s">
        <v>136</v>
      </c>
      <c r="K3602" t="s">
        <v>5728</v>
      </c>
      <c r="L3602" t="s">
        <v>5729</v>
      </c>
      <c r="M3602" t="s">
        <v>7771</v>
      </c>
    </row>
    <row r="3603" spans="1:13">
      <c r="A3603">
        <v>101114420</v>
      </c>
      <c r="B3603" t="s">
        <v>195</v>
      </c>
      <c r="C3603" t="s">
        <v>6916</v>
      </c>
      <c r="D3603" t="s">
        <v>153</v>
      </c>
      <c r="E3603" t="s">
        <v>153</v>
      </c>
      <c r="F3603" s="33">
        <v>45939</v>
      </c>
      <c r="G3603" t="s">
        <v>11085</v>
      </c>
      <c r="H3603" t="s">
        <v>5705</v>
      </c>
      <c r="I3603" t="s">
        <v>326</v>
      </c>
      <c r="J3603" t="s">
        <v>70</v>
      </c>
      <c r="K3603" t="s">
        <v>5778</v>
      </c>
      <c r="L3603" t="s">
        <v>182</v>
      </c>
      <c r="M3603" t="s">
        <v>6919</v>
      </c>
    </row>
    <row r="3604" spans="1:13">
      <c r="A3604">
        <v>101117489</v>
      </c>
      <c r="B3604" t="s">
        <v>34</v>
      </c>
      <c r="C3604" t="s">
        <v>7077</v>
      </c>
      <c r="D3604" t="s">
        <v>131</v>
      </c>
      <c r="E3604" t="s">
        <v>226</v>
      </c>
      <c r="F3604" s="33">
        <v>45939</v>
      </c>
      <c r="G3604" t="s">
        <v>11086</v>
      </c>
      <c r="H3604" t="s">
        <v>67</v>
      </c>
      <c r="I3604" t="s">
        <v>5678</v>
      </c>
      <c r="J3604" t="s">
        <v>136</v>
      </c>
      <c r="K3604" t="s">
        <v>5728</v>
      </c>
      <c r="L3604" t="s">
        <v>5729</v>
      </c>
      <c r="M3604" t="s">
        <v>7080</v>
      </c>
    </row>
    <row r="3605" spans="1:13">
      <c r="A3605">
        <v>101117894</v>
      </c>
      <c r="B3605" t="s">
        <v>73</v>
      </c>
      <c r="C3605" t="s">
        <v>7820</v>
      </c>
      <c r="D3605" t="s">
        <v>238</v>
      </c>
      <c r="E3605" t="s">
        <v>238</v>
      </c>
      <c r="F3605" s="33">
        <v>45939</v>
      </c>
      <c r="G3605" t="s">
        <v>11087</v>
      </c>
      <c r="H3605" t="s">
        <v>67</v>
      </c>
      <c r="I3605" t="s">
        <v>5678</v>
      </c>
      <c r="J3605" t="s">
        <v>136</v>
      </c>
      <c r="K3605" t="s">
        <v>5748</v>
      </c>
      <c r="L3605" t="s">
        <v>5773</v>
      </c>
      <c r="M3605" t="s">
        <v>7822</v>
      </c>
    </row>
    <row r="3606" spans="1:13">
      <c r="A3606">
        <v>101118066</v>
      </c>
      <c r="B3606" t="s">
        <v>73</v>
      </c>
      <c r="C3606" t="s">
        <v>8134</v>
      </c>
      <c r="D3606" t="s">
        <v>193</v>
      </c>
      <c r="E3606" t="s">
        <v>193</v>
      </c>
      <c r="F3606" s="33">
        <v>45939</v>
      </c>
      <c r="G3606" t="s">
        <v>11088</v>
      </c>
      <c r="H3606" t="s">
        <v>67</v>
      </c>
      <c r="I3606" t="s">
        <v>353</v>
      </c>
      <c r="J3606" t="s">
        <v>192</v>
      </c>
      <c r="K3606" t="s">
        <v>5748</v>
      </c>
      <c r="L3606" t="s">
        <v>5773</v>
      </c>
      <c r="M3606" t="s">
        <v>8135</v>
      </c>
    </row>
    <row r="3607" spans="1:13">
      <c r="A3607">
        <v>101113242</v>
      </c>
      <c r="B3607" t="s">
        <v>5998</v>
      </c>
      <c r="C3607" t="s">
        <v>6190</v>
      </c>
      <c r="D3607" t="s">
        <v>86</v>
      </c>
      <c r="E3607" t="s">
        <v>86</v>
      </c>
      <c r="F3607" s="33">
        <v>45939</v>
      </c>
      <c r="G3607" t="s">
        <v>11089</v>
      </c>
      <c r="H3607" t="s">
        <v>5705</v>
      </c>
      <c r="I3607" t="s">
        <v>326</v>
      </c>
      <c r="J3607" t="s">
        <v>46</v>
      </c>
      <c r="K3607" t="s">
        <v>5778</v>
      </c>
      <c r="L3607" t="s">
        <v>6192</v>
      </c>
      <c r="M3607" t="s">
        <v>6193</v>
      </c>
    </row>
    <row r="3608" spans="1:13">
      <c r="A3608">
        <v>101117638</v>
      </c>
      <c r="B3608" t="s">
        <v>34</v>
      </c>
      <c r="C3608" t="s">
        <v>5914</v>
      </c>
      <c r="D3608" t="s">
        <v>104</v>
      </c>
      <c r="E3608" t="s">
        <v>104</v>
      </c>
      <c r="F3608" s="33">
        <v>45939</v>
      </c>
      <c r="G3608" t="s">
        <v>11090</v>
      </c>
      <c r="H3608" t="s">
        <v>6076</v>
      </c>
      <c r="I3608" t="s">
        <v>5678</v>
      </c>
      <c r="J3608" t="s">
        <v>70</v>
      </c>
      <c r="K3608" t="s">
        <v>5728</v>
      </c>
      <c r="L3608" t="s">
        <v>5729</v>
      </c>
      <c r="M3608" t="s">
        <v>5916</v>
      </c>
    </row>
    <row r="3609" spans="1:13">
      <c r="A3609">
        <v>101117818</v>
      </c>
      <c r="B3609" t="s">
        <v>34</v>
      </c>
      <c r="C3609" t="s">
        <v>5917</v>
      </c>
      <c r="D3609" t="s">
        <v>104</v>
      </c>
      <c r="E3609" t="s">
        <v>104</v>
      </c>
      <c r="F3609" s="33">
        <v>45939</v>
      </c>
      <c r="G3609" t="s">
        <v>11091</v>
      </c>
      <c r="H3609" t="s">
        <v>67</v>
      </c>
      <c r="I3609" t="s">
        <v>5678</v>
      </c>
      <c r="J3609" t="s">
        <v>70</v>
      </c>
      <c r="K3609" t="s">
        <v>5738</v>
      </c>
      <c r="L3609" t="s">
        <v>5739</v>
      </c>
      <c r="M3609" t="s">
        <v>5918</v>
      </c>
    </row>
    <row r="3610" spans="1:13">
      <c r="A3610">
        <v>101115648</v>
      </c>
      <c r="B3610" t="s">
        <v>5745</v>
      </c>
      <c r="C3610" t="s">
        <v>9089</v>
      </c>
      <c r="D3610" t="s">
        <v>131</v>
      </c>
      <c r="E3610" t="s">
        <v>131</v>
      </c>
      <c r="F3610" s="33">
        <v>45939</v>
      </c>
      <c r="G3610" t="s">
        <v>11092</v>
      </c>
      <c r="H3610" t="s">
        <v>5727</v>
      </c>
      <c r="I3610" t="s">
        <v>5678</v>
      </c>
      <c r="J3610" t="s">
        <v>136</v>
      </c>
      <c r="K3610" t="s">
        <v>5748</v>
      </c>
      <c r="L3610" t="s">
        <v>5749</v>
      </c>
      <c r="M3610" t="s">
        <v>9091</v>
      </c>
    </row>
    <row r="3611" spans="1:13">
      <c r="A3611">
        <v>101118371</v>
      </c>
      <c r="B3611" t="s">
        <v>73</v>
      </c>
      <c r="C3611" t="s">
        <v>6487</v>
      </c>
      <c r="D3611" t="s">
        <v>39</v>
      </c>
      <c r="E3611" t="s">
        <v>39</v>
      </c>
      <c r="F3611" s="33">
        <v>45939</v>
      </c>
      <c r="G3611" t="s">
        <v>11093</v>
      </c>
      <c r="H3611" t="s">
        <v>5727</v>
      </c>
      <c r="I3611" t="s">
        <v>5678</v>
      </c>
      <c r="J3611" t="s">
        <v>46</v>
      </c>
      <c r="K3611" t="s">
        <v>5728</v>
      </c>
      <c r="L3611" t="s">
        <v>5729</v>
      </c>
      <c r="M3611" t="s">
        <v>6489</v>
      </c>
    </row>
    <row r="3612" spans="1:13">
      <c r="A3612">
        <v>101081376</v>
      </c>
      <c r="B3612" t="s">
        <v>73</v>
      </c>
      <c r="C3612" t="s">
        <v>9454</v>
      </c>
      <c r="D3612" t="s">
        <v>64</v>
      </c>
      <c r="E3612" t="s">
        <v>64</v>
      </c>
      <c r="F3612" s="33">
        <v>45939</v>
      </c>
      <c r="G3612" t="s">
        <v>11094</v>
      </c>
      <c r="H3612" t="s">
        <v>5737</v>
      </c>
      <c r="I3612" t="s">
        <v>326</v>
      </c>
      <c r="J3612" t="s">
        <v>70</v>
      </c>
      <c r="K3612" t="s">
        <v>5728</v>
      </c>
      <c r="L3612" t="s">
        <v>5729</v>
      </c>
      <c r="M3612" t="s">
        <v>9456</v>
      </c>
    </row>
    <row r="3613" spans="1:13">
      <c r="A3613">
        <v>101116325</v>
      </c>
      <c r="B3613" t="s">
        <v>82</v>
      </c>
      <c r="C3613" t="s">
        <v>5961</v>
      </c>
      <c r="D3613" t="s">
        <v>238</v>
      </c>
      <c r="E3613" t="s">
        <v>238</v>
      </c>
      <c r="F3613" s="33">
        <v>45939</v>
      </c>
      <c r="G3613" t="s">
        <v>11095</v>
      </c>
      <c r="H3613" t="s">
        <v>5705</v>
      </c>
      <c r="I3613" t="s">
        <v>326</v>
      </c>
      <c r="J3613" t="s">
        <v>136</v>
      </c>
      <c r="K3613" t="s">
        <v>5700</v>
      </c>
      <c r="L3613" t="s">
        <v>5723</v>
      </c>
      <c r="M3613" t="s">
        <v>5963</v>
      </c>
    </row>
    <row r="3614" spans="1:13">
      <c r="A3614">
        <v>101118071</v>
      </c>
      <c r="B3614" t="s">
        <v>5942</v>
      </c>
      <c r="C3614" t="s">
        <v>7430</v>
      </c>
      <c r="D3614" t="s">
        <v>39</v>
      </c>
      <c r="E3614" t="s">
        <v>86</v>
      </c>
      <c r="F3614" s="33">
        <v>45939</v>
      </c>
      <c r="G3614" t="s">
        <v>11096</v>
      </c>
      <c r="H3614" t="s">
        <v>5912</v>
      </c>
      <c r="I3614" t="s">
        <v>5678</v>
      </c>
      <c r="J3614" t="s">
        <v>46</v>
      </c>
      <c r="K3614" t="s">
        <v>5748</v>
      </c>
      <c r="L3614" t="s">
        <v>5773</v>
      </c>
      <c r="M3614" t="s">
        <v>7432</v>
      </c>
    </row>
    <row r="3615" spans="1:13">
      <c r="A3615">
        <v>101118702</v>
      </c>
      <c r="B3615" t="s">
        <v>73</v>
      </c>
      <c r="C3615" t="s">
        <v>8440</v>
      </c>
      <c r="D3615" t="s">
        <v>221</v>
      </c>
      <c r="E3615" t="s">
        <v>221</v>
      </c>
      <c r="F3615" s="33">
        <v>45939</v>
      </c>
      <c r="G3615" t="s">
        <v>11097</v>
      </c>
      <c r="H3615" t="s">
        <v>6076</v>
      </c>
      <c r="I3615" t="s">
        <v>5678</v>
      </c>
      <c r="J3615" t="s">
        <v>247</v>
      </c>
      <c r="K3615" t="s">
        <v>5728</v>
      </c>
      <c r="L3615" t="s">
        <v>5729</v>
      </c>
      <c r="M3615" t="s">
        <v>8442</v>
      </c>
    </row>
    <row r="3616" spans="1:13">
      <c r="A3616">
        <v>101117814</v>
      </c>
      <c r="B3616" t="s">
        <v>34</v>
      </c>
      <c r="C3616" t="s">
        <v>7597</v>
      </c>
      <c r="D3616" t="s">
        <v>226</v>
      </c>
      <c r="E3616" t="s">
        <v>226</v>
      </c>
      <c r="F3616" s="33">
        <v>45939</v>
      </c>
      <c r="G3616" t="s">
        <v>11098</v>
      </c>
      <c r="H3616" t="s">
        <v>67</v>
      </c>
      <c r="I3616" t="s">
        <v>5678</v>
      </c>
      <c r="J3616" t="s">
        <v>136</v>
      </c>
      <c r="K3616" t="s">
        <v>5728</v>
      </c>
      <c r="L3616" t="s">
        <v>5729</v>
      </c>
      <c r="M3616" t="s">
        <v>7599</v>
      </c>
    </row>
    <row r="3617" spans="1:13">
      <c r="A3617">
        <v>101116170</v>
      </c>
      <c r="B3617" t="s">
        <v>82</v>
      </c>
      <c r="C3617" t="s">
        <v>5831</v>
      </c>
      <c r="D3617" t="s">
        <v>238</v>
      </c>
      <c r="E3617" t="s">
        <v>238</v>
      </c>
      <c r="F3617" s="33">
        <v>45939</v>
      </c>
      <c r="G3617" t="s">
        <v>11095</v>
      </c>
      <c r="H3617" t="s">
        <v>5705</v>
      </c>
      <c r="I3617" t="s">
        <v>326</v>
      </c>
      <c r="J3617" t="s">
        <v>136</v>
      </c>
      <c r="K3617" t="s">
        <v>5711</v>
      </c>
      <c r="L3617" t="s">
        <v>5711</v>
      </c>
      <c r="M3617" t="s">
        <v>5833</v>
      </c>
    </row>
    <row r="3618" spans="1:13">
      <c r="A3618">
        <v>101116625</v>
      </c>
      <c r="B3618" t="s">
        <v>177</v>
      </c>
      <c r="C3618" t="s">
        <v>6296</v>
      </c>
      <c r="D3618" t="s">
        <v>119</v>
      </c>
      <c r="E3618" t="s">
        <v>86</v>
      </c>
      <c r="F3618" s="33">
        <v>45939</v>
      </c>
      <c r="G3618" t="s">
        <v>11099</v>
      </c>
      <c r="H3618" t="s">
        <v>5705</v>
      </c>
      <c r="I3618" t="s">
        <v>326</v>
      </c>
      <c r="J3618" t="s">
        <v>46</v>
      </c>
      <c r="K3618" t="s">
        <v>5700</v>
      </c>
      <c r="L3618" t="s">
        <v>5733</v>
      </c>
      <c r="M3618" t="s">
        <v>6298</v>
      </c>
    </row>
    <row r="3619" spans="1:13">
      <c r="A3619">
        <v>101117818</v>
      </c>
      <c r="B3619" t="s">
        <v>34</v>
      </c>
      <c r="C3619" t="s">
        <v>5917</v>
      </c>
      <c r="D3619" t="s">
        <v>104</v>
      </c>
      <c r="E3619" t="s">
        <v>104</v>
      </c>
      <c r="F3619" s="33">
        <v>45939</v>
      </c>
      <c r="G3619" t="s">
        <v>11100</v>
      </c>
      <c r="H3619" t="s">
        <v>67</v>
      </c>
      <c r="I3619" t="s">
        <v>5678</v>
      </c>
      <c r="J3619" t="s">
        <v>70</v>
      </c>
      <c r="K3619" t="s">
        <v>5738</v>
      </c>
      <c r="L3619" t="s">
        <v>5739</v>
      </c>
      <c r="M3619" t="s">
        <v>5918</v>
      </c>
    </row>
    <row r="3620" spans="1:13">
      <c r="A3620">
        <v>101118075</v>
      </c>
      <c r="B3620" t="s">
        <v>109</v>
      </c>
      <c r="C3620" t="s">
        <v>110</v>
      </c>
      <c r="D3620" t="s">
        <v>104</v>
      </c>
      <c r="E3620" t="s">
        <v>104</v>
      </c>
      <c r="F3620" s="33">
        <v>45939</v>
      </c>
      <c r="G3620" t="s">
        <v>11101</v>
      </c>
      <c r="H3620" t="s">
        <v>5727</v>
      </c>
      <c r="I3620" t="s">
        <v>5678</v>
      </c>
      <c r="J3620" t="s">
        <v>70</v>
      </c>
      <c r="K3620" t="s">
        <v>5748</v>
      </c>
      <c r="L3620" t="s">
        <v>6045</v>
      </c>
      <c r="M3620" t="s">
        <v>115</v>
      </c>
    </row>
    <row r="3621" spans="1:13">
      <c r="A3621">
        <v>101114024</v>
      </c>
      <c r="B3621" t="s">
        <v>5993</v>
      </c>
      <c r="C3621" t="s">
        <v>7094</v>
      </c>
      <c r="D3621" t="s">
        <v>220</v>
      </c>
      <c r="E3621" t="s">
        <v>220</v>
      </c>
      <c r="F3621" s="33">
        <v>45939</v>
      </c>
      <c r="G3621" t="s">
        <v>11102</v>
      </c>
      <c r="H3621" t="s">
        <v>5705</v>
      </c>
      <c r="I3621" t="s">
        <v>326</v>
      </c>
      <c r="J3621" t="s">
        <v>166</v>
      </c>
      <c r="K3621" t="s">
        <v>5800</v>
      </c>
      <c r="L3621" t="s">
        <v>5801</v>
      </c>
      <c r="M3621" t="s">
        <v>7096</v>
      </c>
    </row>
    <row r="3622" spans="1:13">
      <c r="A3622">
        <v>101118053</v>
      </c>
      <c r="B3622" t="s">
        <v>177</v>
      </c>
      <c r="C3622" t="s">
        <v>6296</v>
      </c>
      <c r="D3622" t="s">
        <v>119</v>
      </c>
      <c r="E3622" t="s">
        <v>86</v>
      </c>
      <c r="F3622" s="33">
        <v>45939</v>
      </c>
      <c r="G3622" t="s">
        <v>11103</v>
      </c>
      <c r="H3622" t="s">
        <v>5699</v>
      </c>
      <c r="I3622" t="s">
        <v>5678</v>
      </c>
      <c r="J3622" t="s">
        <v>46</v>
      </c>
      <c r="K3622" t="s">
        <v>5700</v>
      </c>
      <c r="L3622" t="s">
        <v>5733</v>
      </c>
      <c r="M3622" t="s">
        <v>6298</v>
      </c>
    </row>
    <row r="3623" spans="1:13">
      <c r="A3623">
        <v>101118212</v>
      </c>
      <c r="B3623" t="s">
        <v>5993</v>
      </c>
      <c r="C3623" t="s">
        <v>7094</v>
      </c>
      <c r="D3623" t="s">
        <v>220</v>
      </c>
      <c r="E3623" t="s">
        <v>220</v>
      </c>
      <c r="F3623" s="33">
        <v>45939</v>
      </c>
      <c r="G3623" t="s">
        <v>11104</v>
      </c>
      <c r="H3623" t="s">
        <v>6103</v>
      </c>
      <c r="I3623" t="s">
        <v>5678</v>
      </c>
      <c r="J3623" t="s">
        <v>166</v>
      </c>
      <c r="K3623" t="s">
        <v>5800</v>
      </c>
      <c r="L3623" t="s">
        <v>5801</v>
      </c>
      <c r="M3623" t="s">
        <v>7096</v>
      </c>
    </row>
    <row r="3624" spans="1:13">
      <c r="A3624">
        <v>101118168</v>
      </c>
      <c r="B3624" t="s">
        <v>6794</v>
      </c>
      <c r="C3624" t="s">
        <v>6795</v>
      </c>
      <c r="D3624" t="s">
        <v>220</v>
      </c>
      <c r="E3624" t="s">
        <v>220</v>
      </c>
      <c r="F3624" s="33">
        <v>45939</v>
      </c>
      <c r="G3624" t="s">
        <v>11105</v>
      </c>
      <c r="H3624" t="s">
        <v>5877</v>
      </c>
      <c r="I3624" t="s">
        <v>5678</v>
      </c>
      <c r="J3624" t="s">
        <v>166</v>
      </c>
      <c r="K3624" t="s">
        <v>5711</v>
      </c>
      <c r="L3624" t="s">
        <v>5711</v>
      </c>
      <c r="M3624" t="s">
        <v>6797</v>
      </c>
    </row>
    <row r="3625" spans="1:13">
      <c r="A3625">
        <v>101117964</v>
      </c>
      <c r="B3625" t="s">
        <v>177</v>
      </c>
      <c r="C3625" t="s">
        <v>9754</v>
      </c>
      <c r="D3625" t="s">
        <v>131</v>
      </c>
      <c r="E3625" t="s">
        <v>226</v>
      </c>
      <c r="F3625" s="33">
        <v>45939</v>
      </c>
      <c r="G3625" t="s">
        <v>11106</v>
      </c>
      <c r="H3625" t="s">
        <v>6532</v>
      </c>
      <c r="I3625" t="s">
        <v>5678</v>
      </c>
      <c r="J3625" t="s">
        <v>136</v>
      </c>
      <c r="K3625" t="s">
        <v>5778</v>
      </c>
      <c r="L3625" t="s">
        <v>182</v>
      </c>
      <c r="M3625" t="s">
        <v>9755</v>
      </c>
    </row>
    <row r="3626" spans="1:13">
      <c r="A3626">
        <v>101114856</v>
      </c>
      <c r="B3626" t="s">
        <v>127</v>
      </c>
      <c r="C3626" t="s">
        <v>11107</v>
      </c>
      <c r="D3626" t="s">
        <v>131</v>
      </c>
      <c r="E3626" t="s">
        <v>131</v>
      </c>
      <c r="F3626" s="33">
        <v>45939</v>
      </c>
      <c r="G3626" t="s">
        <v>11108</v>
      </c>
      <c r="H3626" t="s">
        <v>5969</v>
      </c>
      <c r="I3626" t="s">
        <v>5970</v>
      </c>
      <c r="J3626" t="s">
        <v>136</v>
      </c>
      <c r="K3626" t="s">
        <v>5748</v>
      </c>
      <c r="L3626" t="s">
        <v>5773</v>
      </c>
      <c r="M3626" t="s">
        <v>11109</v>
      </c>
    </row>
    <row r="3627" spans="1:13">
      <c r="A3627">
        <v>101118352</v>
      </c>
      <c r="B3627" t="s">
        <v>5998</v>
      </c>
      <c r="C3627" t="s">
        <v>7081</v>
      </c>
      <c r="D3627" t="s">
        <v>153</v>
      </c>
      <c r="E3627" t="s">
        <v>153</v>
      </c>
      <c r="F3627" s="33">
        <v>45939</v>
      </c>
      <c r="G3627" t="s">
        <v>11110</v>
      </c>
      <c r="H3627" t="s">
        <v>5705</v>
      </c>
      <c r="I3627" t="s">
        <v>326</v>
      </c>
      <c r="J3627" t="s">
        <v>70</v>
      </c>
      <c r="K3627" t="s">
        <v>5711</v>
      </c>
      <c r="L3627" t="s">
        <v>5711</v>
      </c>
      <c r="M3627" t="s">
        <v>7083</v>
      </c>
    </row>
    <row r="3628" spans="1:13">
      <c r="A3628">
        <v>101115697</v>
      </c>
      <c r="B3628" t="s">
        <v>34</v>
      </c>
      <c r="C3628" t="s">
        <v>9364</v>
      </c>
      <c r="D3628" t="s">
        <v>64</v>
      </c>
      <c r="E3628" t="s">
        <v>64</v>
      </c>
      <c r="F3628" s="33">
        <v>45938</v>
      </c>
      <c r="G3628" t="s">
        <v>11111</v>
      </c>
      <c r="H3628" t="s">
        <v>67</v>
      </c>
      <c r="I3628" t="s">
        <v>5678</v>
      </c>
      <c r="J3628" t="s">
        <v>70</v>
      </c>
      <c r="K3628" t="s">
        <v>5738</v>
      </c>
      <c r="L3628" t="s">
        <v>5739</v>
      </c>
      <c r="M3628" t="s">
        <v>9366</v>
      </c>
    </row>
    <row r="3629" spans="1:13">
      <c r="A3629">
        <v>101117760</v>
      </c>
      <c r="B3629" t="s">
        <v>5745</v>
      </c>
      <c r="C3629" t="s">
        <v>5751</v>
      </c>
      <c r="D3629" t="s">
        <v>215</v>
      </c>
      <c r="E3629" t="s">
        <v>215</v>
      </c>
      <c r="F3629" s="33">
        <v>45938</v>
      </c>
      <c r="G3629" t="s">
        <v>11112</v>
      </c>
      <c r="H3629" t="s">
        <v>6365</v>
      </c>
      <c r="I3629" t="s">
        <v>5678</v>
      </c>
      <c r="J3629" t="s">
        <v>247</v>
      </c>
      <c r="K3629" t="s">
        <v>5728</v>
      </c>
      <c r="L3629" t="s">
        <v>5753</v>
      </c>
      <c r="M3629" t="s">
        <v>5754</v>
      </c>
    </row>
    <row r="3630" spans="1:13">
      <c r="A3630">
        <v>101114938</v>
      </c>
      <c r="B3630" t="s">
        <v>34</v>
      </c>
      <c r="C3630" t="s">
        <v>6573</v>
      </c>
      <c r="D3630" t="s">
        <v>104</v>
      </c>
      <c r="E3630" t="s">
        <v>104</v>
      </c>
      <c r="F3630" s="33">
        <v>45938</v>
      </c>
      <c r="G3630" t="s">
        <v>11113</v>
      </c>
      <c r="H3630" t="s">
        <v>5722</v>
      </c>
      <c r="I3630" t="s">
        <v>5678</v>
      </c>
      <c r="J3630" t="s">
        <v>70</v>
      </c>
      <c r="K3630" t="s">
        <v>5728</v>
      </c>
      <c r="L3630" t="s">
        <v>5729</v>
      </c>
      <c r="M3630" t="s">
        <v>6575</v>
      </c>
    </row>
    <row r="3631" spans="1:13">
      <c r="A3631">
        <v>101114839</v>
      </c>
      <c r="B3631" t="s">
        <v>127</v>
      </c>
      <c r="C3631" t="s">
        <v>9504</v>
      </c>
      <c r="D3631" t="s">
        <v>265</v>
      </c>
      <c r="E3631" t="s">
        <v>265</v>
      </c>
      <c r="F3631" s="33">
        <v>45938</v>
      </c>
      <c r="G3631" t="s">
        <v>11114</v>
      </c>
      <c r="H3631" t="s">
        <v>55</v>
      </c>
      <c r="I3631" t="s">
        <v>353</v>
      </c>
      <c r="J3631" t="s">
        <v>192</v>
      </c>
      <c r="K3631" t="s">
        <v>5748</v>
      </c>
      <c r="L3631" t="s">
        <v>5773</v>
      </c>
      <c r="M3631" t="s">
        <v>9506</v>
      </c>
    </row>
    <row r="3632" spans="1:13">
      <c r="A3632">
        <v>101117351</v>
      </c>
      <c r="B3632" t="s">
        <v>73</v>
      </c>
      <c r="C3632" t="s">
        <v>7766</v>
      </c>
      <c r="D3632" t="s">
        <v>221</v>
      </c>
      <c r="E3632" t="s">
        <v>221</v>
      </c>
      <c r="F3632" s="33">
        <v>45938</v>
      </c>
      <c r="G3632" t="s">
        <v>11115</v>
      </c>
      <c r="H3632" t="s">
        <v>67</v>
      </c>
      <c r="I3632" t="s">
        <v>5678</v>
      </c>
      <c r="J3632" t="s">
        <v>247</v>
      </c>
      <c r="K3632" t="s">
        <v>5748</v>
      </c>
      <c r="L3632" t="s">
        <v>5773</v>
      </c>
      <c r="M3632" t="s">
        <v>7768</v>
      </c>
    </row>
    <row r="3633" spans="1:13">
      <c r="A3633">
        <v>101115210</v>
      </c>
      <c r="B3633" t="s">
        <v>127</v>
      </c>
      <c r="C3633" t="s">
        <v>7433</v>
      </c>
      <c r="D3633" t="s">
        <v>104</v>
      </c>
      <c r="E3633" t="s">
        <v>104</v>
      </c>
      <c r="F3633" s="33">
        <v>45938</v>
      </c>
      <c r="G3633" t="s">
        <v>11116</v>
      </c>
      <c r="H3633" t="s">
        <v>67</v>
      </c>
      <c r="I3633" t="s">
        <v>5678</v>
      </c>
      <c r="J3633" t="s">
        <v>70</v>
      </c>
      <c r="K3633" t="s">
        <v>5748</v>
      </c>
      <c r="L3633" t="s">
        <v>5773</v>
      </c>
      <c r="M3633" t="s">
        <v>7435</v>
      </c>
    </row>
    <row r="3634" spans="1:13">
      <c r="A3634">
        <v>101115815</v>
      </c>
      <c r="B3634" t="s">
        <v>34</v>
      </c>
      <c r="C3634" t="s">
        <v>9074</v>
      </c>
      <c r="D3634" t="s">
        <v>131</v>
      </c>
      <c r="E3634" t="s">
        <v>131</v>
      </c>
      <c r="F3634" s="33">
        <v>45938</v>
      </c>
      <c r="G3634" t="s">
        <v>11117</v>
      </c>
      <c r="H3634" t="s">
        <v>5727</v>
      </c>
      <c r="I3634" t="s">
        <v>5678</v>
      </c>
      <c r="J3634" t="s">
        <v>136</v>
      </c>
      <c r="K3634" t="s">
        <v>5728</v>
      </c>
      <c r="L3634" t="s">
        <v>5729</v>
      </c>
      <c r="M3634" t="s">
        <v>9076</v>
      </c>
    </row>
    <row r="3635" spans="1:13">
      <c r="A3635">
        <v>101115808</v>
      </c>
      <c r="B3635" t="s">
        <v>127</v>
      </c>
      <c r="C3635" t="s">
        <v>8343</v>
      </c>
      <c r="D3635" t="s">
        <v>119</v>
      </c>
      <c r="E3635" t="s">
        <v>39</v>
      </c>
      <c r="F3635" s="33">
        <v>45938</v>
      </c>
      <c r="G3635" t="s">
        <v>11118</v>
      </c>
      <c r="H3635" t="s">
        <v>5805</v>
      </c>
      <c r="I3635" t="s">
        <v>5678</v>
      </c>
      <c r="J3635" t="s">
        <v>46</v>
      </c>
      <c r="K3635" t="s">
        <v>5748</v>
      </c>
      <c r="L3635" t="s">
        <v>5773</v>
      </c>
      <c r="M3635" t="s">
        <v>8345</v>
      </c>
    </row>
    <row r="3636" spans="1:13">
      <c r="A3636">
        <v>101117636</v>
      </c>
      <c r="B3636" t="s">
        <v>34</v>
      </c>
      <c r="C3636" t="s">
        <v>9181</v>
      </c>
      <c r="D3636" t="s">
        <v>39</v>
      </c>
      <c r="E3636" t="s">
        <v>86</v>
      </c>
      <c r="F3636" s="33">
        <v>45938</v>
      </c>
      <c r="G3636" t="s">
        <v>11119</v>
      </c>
      <c r="H3636" t="s">
        <v>67</v>
      </c>
      <c r="I3636" t="s">
        <v>5678</v>
      </c>
      <c r="J3636" t="s">
        <v>46</v>
      </c>
      <c r="K3636" t="s">
        <v>5738</v>
      </c>
      <c r="L3636" t="s">
        <v>5739</v>
      </c>
      <c r="M3636" t="s">
        <v>9183</v>
      </c>
    </row>
    <row r="3637" spans="1:13">
      <c r="A3637">
        <v>101092566</v>
      </c>
      <c r="B3637" t="s">
        <v>127</v>
      </c>
      <c r="C3637" t="s">
        <v>8343</v>
      </c>
      <c r="D3637" t="s">
        <v>119</v>
      </c>
      <c r="E3637" t="s">
        <v>39</v>
      </c>
      <c r="F3637" s="33">
        <v>45938</v>
      </c>
      <c r="G3637" t="s">
        <v>11120</v>
      </c>
      <c r="H3637" t="s">
        <v>55</v>
      </c>
      <c r="I3637" t="s">
        <v>353</v>
      </c>
      <c r="J3637" t="s">
        <v>46</v>
      </c>
      <c r="K3637" t="s">
        <v>5748</v>
      </c>
      <c r="L3637" t="s">
        <v>5773</v>
      </c>
      <c r="M3637" t="s">
        <v>8345</v>
      </c>
    </row>
    <row r="3638" spans="1:13">
      <c r="A3638">
        <v>101115235</v>
      </c>
      <c r="B3638" t="s">
        <v>34</v>
      </c>
      <c r="C3638" t="s">
        <v>11121</v>
      </c>
      <c r="D3638" t="s">
        <v>104</v>
      </c>
      <c r="E3638" t="s">
        <v>238</v>
      </c>
      <c r="F3638" s="33">
        <v>45938</v>
      </c>
      <c r="G3638" t="s">
        <v>11122</v>
      </c>
      <c r="H3638" t="s">
        <v>5805</v>
      </c>
      <c r="I3638" t="s">
        <v>5678</v>
      </c>
      <c r="J3638" t="s">
        <v>70</v>
      </c>
      <c r="K3638" t="s">
        <v>5728</v>
      </c>
      <c r="L3638" t="s">
        <v>5729</v>
      </c>
      <c r="M3638" t="s">
        <v>11123</v>
      </c>
    </row>
    <row r="3639" spans="1:13">
      <c r="A3639">
        <v>101117633</v>
      </c>
      <c r="B3639" t="s">
        <v>5745</v>
      </c>
      <c r="C3639" t="s">
        <v>11124</v>
      </c>
      <c r="D3639" t="s">
        <v>221</v>
      </c>
      <c r="E3639" t="s">
        <v>221</v>
      </c>
      <c r="F3639" s="33">
        <v>45938</v>
      </c>
      <c r="G3639" t="s">
        <v>11125</v>
      </c>
      <c r="H3639" t="s">
        <v>5805</v>
      </c>
      <c r="I3639" t="s">
        <v>5678</v>
      </c>
      <c r="J3639" t="s">
        <v>247</v>
      </c>
      <c r="K3639" t="s">
        <v>5748</v>
      </c>
      <c r="L3639" t="s">
        <v>5773</v>
      </c>
      <c r="M3639" t="s">
        <v>11126</v>
      </c>
    </row>
    <row r="3640" spans="1:13">
      <c r="A3640">
        <v>101083178</v>
      </c>
      <c r="B3640" t="s">
        <v>127</v>
      </c>
      <c r="C3640" t="s">
        <v>8343</v>
      </c>
      <c r="D3640" t="s">
        <v>119</v>
      </c>
      <c r="E3640" t="s">
        <v>39</v>
      </c>
      <c r="F3640" s="33">
        <v>45938</v>
      </c>
      <c r="G3640" t="s">
        <v>11127</v>
      </c>
      <c r="H3640" t="s">
        <v>5737</v>
      </c>
      <c r="I3640" t="s">
        <v>326</v>
      </c>
      <c r="J3640" t="s">
        <v>46</v>
      </c>
      <c r="K3640" t="s">
        <v>5748</v>
      </c>
      <c r="L3640" t="s">
        <v>5773</v>
      </c>
      <c r="M3640" t="s">
        <v>8345</v>
      </c>
    </row>
    <row r="3641" spans="1:13">
      <c r="A3641">
        <v>101117814</v>
      </c>
      <c r="B3641" t="s">
        <v>34</v>
      </c>
      <c r="C3641" t="s">
        <v>7597</v>
      </c>
      <c r="D3641" t="s">
        <v>226</v>
      </c>
      <c r="E3641" t="s">
        <v>226</v>
      </c>
      <c r="F3641" s="33">
        <v>45938</v>
      </c>
      <c r="G3641" t="s">
        <v>11128</v>
      </c>
      <c r="H3641" t="s">
        <v>67</v>
      </c>
      <c r="I3641" t="s">
        <v>5678</v>
      </c>
      <c r="J3641" t="s">
        <v>136</v>
      </c>
      <c r="K3641" t="s">
        <v>5728</v>
      </c>
      <c r="L3641" t="s">
        <v>5729</v>
      </c>
      <c r="M3641" t="s">
        <v>7599</v>
      </c>
    </row>
    <row r="3642" spans="1:13">
      <c r="A3642">
        <v>101116438</v>
      </c>
      <c r="B3642" t="s">
        <v>204</v>
      </c>
      <c r="C3642" t="s">
        <v>7639</v>
      </c>
      <c r="D3642" t="s">
        <v>193</v>
      </c>
      <c r="E3642" t="s">
        <v>193</v>
      </c>
      <c r="F3642" s="33">
        <v>45938</v>
      </c>
      <c r="G3642" t="s">
        <v>11129</v>
      </c>
      <c r="H3642" t="s">
        <v>5705</v>
      </c>
      <c r="I3642" t="s">
        <v>326</v>
      </c>
      <c r="J3642" t="s">
        <v>192</v>
      </c>
      <c r="K3642" t="s">
        <v>5700</v>
      </c>
      <c r="L3642" t="s">
        <v>5723</v>
      </c>
      <c r="M3642" t="s">
        <v>7640</v>
      </c>
    </row>
    <row r="3643" spans="1:13">
      <c r="A3643">
        <v>101117347</v>
      </c>
      <c r="B3643" t="s">
        <v>109</v>
      </c>
      <c r="C3643" t="s">
        <v>8159</v>
      </c>
      <c r="D3643" t="s">
        <v>39</v>
      </c>
      <c r="E3643" t="s">
        <v>39</v>
      </c>
      <c r="F3643" s="33">
        <v>45938</v>
      </c>
      <c r="G3643" t="s">
        <v>11130</v>
      </c>
      <c r="H3643" t="s">
        <v>67</v>
      </c>
      <c r="I3643" t="s">
        <v>5678</v>
      </c>
      <c r="J3643" t="s">
        <v>46</v>
      </c>
      <c r="K3643" t="s">
        <v>5748</v>
      </c>
      <c r="L3643" t="s">
        <v>6045</v>
      </c>
      <c r="M3643" t="s">
        <v>8161</v>
      </c>
    </row>
    <row r="3644" spans="1:13">
      <c r="A3644">
        <v>101115920</v>
      </c>
      <c r="B3644" t="s">
        <v>34</v>
      </c>
      <c r="C3644" t="s">
        <v>7158</v>
      </c>
      <c r="D3644" t="s">
        <v>104</v>
      </c>
      <c r="E3644" t="s">
        <v>104</v>
      </c>
      <c r="F3644" s="33">
        <v>45938</v>
      </c>
      <c r="G3644" t="s">
        <v>11131</v>
      </c>
      <c r="H3644" t="s">
        <v>5805</v>
      </c>
      <c r="I3644" t="s">
        <v>5678</v>
      </c>
      <c r="J3644" t="s">
        <v>70</v>
      </c>
      <c r="K3644" t="s">
        <v>5728</v>
      </c>
      <c r="L3644" t="s">
        <v>5729</v>
      </c>
      <c r="M3644" t="s">
        <v>7160</v>
      </c>
    </row>
    <row r="3645" spans="1:13">
      <c r="A3645">
        <v>101080352</v>
      </c>
      <c r="B3645" t="s">
        <v>34</v>
      </c>
      <c r="C3645" t="s">
        <v>8392</v>
      </c>
      <c r="D3645" t="s">
        <v>64</v>
      </c>
      <c r="E3645" t="s">
        <v>64</v>
      </c>
      <c r="F3645" s="33">
        <v>45938</v>
      </c>
      <c r="G3645" t="s">
        <v>11132</v>
      </c>
      <c r="H3645" t="s">
        <v>5737</v>
      </c>
      <c r="I3645" t="s">
        <v>326</v>
      </c>
      <c r="J3645" t="s">
        <v>70</v>
      </c>
      <c r="K3645" t="s">
        <v>5728</v>
      </c>
      <c r="L3645" t="s">
        <v>5729</v>
      </c>
      <c r="M3645" t="s">
        <v>8394</v>
      </c>
    </row>
    <row r="3646" spans="1:13">
      <c r="A3646">
        <v>101117730</v>
      </c>
      <c r="B3646" t="s">
        <v>34</v>
      </c>
      <c r="C3646" t="s">
        <v>6145</v>
      </c>
      <c r="D3646" t="s">
        <v>39</v>
      </c>
      <c r="E3646" t="s">
        <v>39</v>
      </c>
      <c r="F3646" s="33">
        <v>45938</v>
      </c>
      <c r="G3646" t="s">
        <v>11133</v>
      </c>
      <c r="H3646" t="s">
        <v>5727</v>
      </c>
      <c r="I3646" t="s">
        <v>5678</v>
      </c>
      <c r="J3646" t="s">
        <v>46</v>
      </c>
      <c r="K3646" t="s">
        <v>5728</v>
      </c>
      <c r="L3646" t="s">
        <v>5729</v>
      </c>
      <c r="M3646" t="s">
        <v>6147</v>
      </c>
    </row>
    <row r="3647" spans="1:13">
      <c r="A3647">
        <v>101118048</v>
      </c>
      <c r="B3647" t="s">
        <v>5745</v>
      </c>
      <c r="C3647" t="s">
        <v>7787</v>
      </c>
      <c r="D3647" t="s">
        <v>221</v>
      </c>
      <c r="E3647" t="s">
        <v>221</v>
      </c>
      <c r="F3647" s="33">
        <v>45938</v>
      </c>
      <c r="G3647" t="s">
        <v>11134</v>
      </c>
      <c r="H3647" t="s">
        <v>5805</v>
      </c>
      <c r="I3647" t="s">
        <v>5678</v>
      </c>
      <c r="J3647" t="s">
        <v>247</v>
      </c>
      <c r="K3647" t="s">
        <v>5836</v>
      </c>
      <c r="L3647" t="s">
        <v>5837</v>
      </c>
      <c r="M3647" t="s">
        <v>7789</v>
      </c>
    </row>
    <row r="3648" spans="1:13">
      <c r="A3648">
        <v>101113173</v>
      </c>
      <c r="B3648" t="s">
        <v>177</v>
      </c>
      <c r="C3648" t="s">
        <v>6142</v>
      </c>
      <c r="D3648" t="s">
        <v>193</v>
      </c>
      <c r="E3648" t="s">
        <v>265</v>
      </c>
      <c r="F3648" s="33">
        <v>45938</v>
      </c>
      <c r="G3648" t="s">
        <v>11135</v>
      </c>
      <c r="H3648" t="s">
        <v>5705</v>
      </c>
      <c r="I3648" t="s">
        <v>326</v>
      </c>
      <c r="J3648" t="s">
        <v>192</v>
      </c>
      <c r="K3648" t="s">
        <v>5778</v>
      </c>
      <c r="L3648" t="s">
        <v>182</v>
      </c>
      <c r="M3648" t="s">
        <v>6144</v>
      </c>
    </row>
    <row r="3649" spans="1:13">
      <c r="A3649">
        <v>101080351</v>
      </c>
      <c r="B3649" t="s">
        <v>34</v>
      </c>
      <c r="C3649" t="s">
        <v>10674</v>
      </c>
      <c r="D3649" t="s">
        <v>64</v>
      </c>
      <c r="E3649" t="s">
        <v>64</v>
      </c>
      <c r="F3649" s="33">
        <v>45938</v>
      </c>
      <c r="G3649" t="s">
        <v>11136</v>
      </c>
      <c r="H3649" t="s">
        <v>5737</v>
      </c>
      <c r="I3649" t="s">
        <v>326</v>
      </c>
      <c r="J3649" t="s">
        <v>70</v>
      </c>
      <c r="K3649" t="s">
        <v>5728</v>
      </c>
      <c r="L3649" t="s">
        <v>5729</v>
      </c>
      <c r="M3649" t="s">
        <v>10676</v>
      </c>
    </row>
    <row r="3650" spans="1:13">
      <c r="A3650">
        <v>101114421</v>
      </c>
      <c r="B3650" t="s">
        <v>195</v>
      </c>
      <c r="C3650" t="s">
        <v>9691</v>
      </c>
      <c r="D3650" t="s">
        <v>153</v>
      </c>
      <c r="E3650" t="s">
        <v>153</v>
      </c>
      <c r="F3650" s="33">
        <v>45938</v>
      </c>
      <c r="G3650" t="s">
        <v>11085</v>
      </c>
      <c r="H3650" t="s">
        <v>5705</v>
      </c>
      <c r="I3650" t="s">
        <v>326</v>
      </c>
      <c r="J3650" t="s">
        <v>70</v>
      </c>
      <c r="K3650" t="s">
        <v>5778</v>
      </c>
      <c r="L3650" t="s">
        <v>182</v>
      </c>
      <c r="M3650" t="s">
        <v>9693</v>
      </c>
    </row>
    <row r="3651" spans="1:13">
      <c r="A3651">
        <v>101117941</v>
      </c>
      <c r="B3651" t="s">
        <v>204</v>
      </c>
      <c r="C3651" t="s">
        <v>7639</v>
      </c>
      <c r="D3651" t="s">
        <v>193</v>
      </c>
      <c r="E3651" t="s">
        <v>193</v>
      </c>
      <c r="F3651" s="33">
        <v>45938</v>
      </c>
      <c r="G3651" t="s">
        <v>11137</v>
      </c>
      <c r="H3651" t="s">
        <v>5823</v>
      </c>
      <c r="I3651" t="s">
        <v>5678</v>
      </c>
      <c r="J3651" t="s">
        <v>192</v>
      </c>
      <c r="K3651" t="s">
        <v>5700</v>
      </c>
      <c r="L3651" t="s">
        <v>5723</v>
      </c>
      <c r="M3651" t="s">
        <v>7640</v>
      </c>
    </row>
    <row r="3652" spans="1:13">
      <c r="A3652">
        <v>101113248</v>
      </c>
      <c r="B3652" t="s">
        <v>195</v>
      </c>
      <c r="C3652" t="s">
        <v>6179</v>
      </c>
      <c r="D3652" t="s">
        <v>86</v>
      </c>
      <c r="E3652" t="s">
        <v>86</v>
      </c>
      <c r="F3652" s="33">
        <v>45938</v>
      </c>
      <c r="G3652" t="s">
        <v>11089</v>
      </c>
      <c r="H3652" t="s">
        <v>5705</v>
      </c>
      <c r="I3652" t="s">
        <v>326</v>
      </c>
      <c r="J3652" t="s">
        <v>46</v>
      </c>
      <c r="K3652" t="s">
        <v>5778</v>
      </c>
      <c r="L3652" t="s">
        <v>182</v>
      </c>
      <c r="M3652" t="s">
        <v>6181</v>
      </c>
    </row>
    <row r="3653" spans="1:13">
      <c r="A3653">
        <v>101113191</v>
      </c>
      <c r="B3653" t="s">
        <v>177</v>
      </c>
      <c r="C3653" t="s">
        <v>8466</v>
      </c>
      <c r="D3653" t="s">
        <v>193</v>
      </c>
      <c r="E3653" t="s">
        <v>265</v>
      </c>
      <c r="F3653" s="33">
        <v>45938</v>
      </c>
      <c r="G3653" t="s">
        <v>11135</v>
      </c>
      <c r="H3653" t="s">
        <v>5705</v>
      </c>
      <c r="I3653" t="s">
        <v>326</v>
      </c>
      <c r="J3653" t="s">
        <v>192</v>
      </c>
      <c r="K3653" t="s">
        <v>5700</v>
      </c>
      <c r="L3653" t="s">
        <v>5733</v>
      </c>
      <c r="M3653" t="s">
        <v>8468</v>
      </c>
    </row>
    <row r="3654" spans="1:13">
      <c r="A3654">
        <v>101117778</v>
      </c>
      <c r="B3654" t="s">
        <v>73</v>
      </c>
      <c r="C3654" t="s">
        <v>6318</v>
      </c>
      <c r="D3654" t="s">
        <v>193</v>
      </c>
      <c r="E3654" t="s">
        <v>193</v>
      </c>
      <c r="F3654" s="33">
        <v>45938</v>
      </c>
      <c r="G3654" t="s">
        <v>11138</v>
      </c>
      <c r="H3654" t="s">
        <v>5722</v>
      </c>
      <c r="I3654" t="s">
        <v>5678</v>
      </c>
      <c r="J3654" t="s">
        <v>192</v>
      </c>
      <c r="K3654" t="s">
        <v>5748</v>
      </c>
      <c r="L3654" t="s">
        <v>5773</v>
      </c>
      <c r="M3654" t="s">
        <v>6320</v>
      </c>
    </row>
    <row r="3655" spans="1:13">
      <c r="A3655">
        <v>101117357</v>
      </c>
      <c r="B3655" t="s">
        <v>5745</v>
      </c>
      <c r="C3655" t="s">
        <v>8402</v>
      </c>
      <c r="D3655" t="s">
        <v>215</v>
      </c>
      <c r="E3655" t="s">
        <v>215</v>
      </c>
      <c r="F3655" s="33">
        <v>45938</v>
      </c>
      <c r="G3655" t="s">
        <v>11139</v>
      </c>
      <c r="H3655" t="s">
        <v>67</v>
      </c>
      <c r="I3655" t="s">
        <v>5678</v>
      </c>
      <c r="J3655" t="s">
        <v>247</v>
      </c>
      <c r="K3655" t="s">
        <v>5748</v>
      </c>
      <c r="L3655" t="s">
        <v>5773</v>
      </c>
      <c r="M3655" t="s">
        <v>8404</v>
      </c>
    </row>
    <row r="3656" spans="1:13">
      <c r="A3656">
        <v>101114405</v>
      </c>
      <c r="B3656" t="s">
        <v>195</v>
      </c>
      <c r="C3656" t="s">
        <v>6526</v>
      </c>
      <c r="D3656" t="s">
        <v>215</v>
      </c>
      <c r="E3656" t="s">
        <v>215</v>
      </c>
      <c r="F3656" s="33">
        <v>45937</v>
      </c>
      <c r="G3656" t="s">
        <v>11140</v>
      </c>
      <c r="H3656" t="s">
        <v>5705</v>
      </c>
      <c r="I3656" t="s">
        <v>326</v>
      </c>
      <c r="J3656" t="s">
        <v>247</v>
      </c>
      <c r="K3656" t="s">
        <v>5700</v>
      </c>
      <c r="L3656" t="s">
        <v>5733</v>
      </c>
      <c r="M3656" t="s">
        <v>6528</v>
      </c>
    </row>
    <row r="3657" spans="1:13">
      <c r="A3657">
        <v>101115221</v>
      </c>
      <c r="B3657" t="s">
        <v>195</v>
      </c>
      <c r="C3657" t="s">
        <v>7047</v>
      </c>
      <c r="D3657" t="s">
        <v>161</v>
      </c>
      <c r="E3657" t="s">
        <v>220</v>
      </c>
      <c r="F3657" s="33">
        <v>45937</v>
      </c>
      <c r="G3657" t="s">
        <v>11141</v>
      </c>
      <c r="H3657" t="s">
        <v>5722</v>
      </c>
      <c r="I3657" t="s">
        <v>5678</v>
      </c>
      <c r="J3657" t="s">
        <v>166</v>
      </c>
      <c r="K3657" t="s">
        <v>5778</v>
      </c>
      <c r="L3657" t="s">
        <v>182</v>
      </c>
      <c r="M3657" t="s">
        <v>7048</v>
      </c>
    </row>
    <row r="3658" spans="1:13">
      <c r="A3658">
        <v>101082441</v>
      </c>
      <c r="B3658" t="s">
        <v>73</v>
      </c>
      <c r="C3658" t="s">
        <v>11142</v>
      </c>
      <c r="D3658" t="s">
        <v>104</v>
      </c>
      <c r="E3658" t="s">
        <v>153</v>
      </c>
      <c r="F3658" s="33">
        <v>45937</v>
      </c>
      <c r="G3658" t="s">
        <v>11143</v>
      </c>
      <c r="H3658" t="s">
        <v>5737</v>
      </c>
      <c r="I3658" t="s">
        <v>326</v>
      </c>
      <c r="J3658" t="s">
        <v>70</v>
      </c>
      <c r="K3658" t="s">
        <v>5748</v>
      </c>
      <c r="L3658" t="s">
        <v>5773</v>
      </c>
      <c r="M3658" t="s">
        <v>11144</v>
      </c>
    </row>
    <row r="3659" spans="1:13">
      <c r="A3659">
        <v>101115519</v>
      </c>
      <c r="B3659" t="s">
        <v>5899</v>
      </c>
      <c r="C3659" t="s">
        <v>6185</v>
      </c>
      <c r="D3659" t="s">
        <v>131</v>
      </c>
      <c r="E3659" t="s">
        <v>131</v>
      </c>
      <c r="F3659" s="33">
        <v>45937</v>
      </c>
      <c r="G3659" t="s">
        <v>11145</v>
      </c>
      <c r="H3659" t="s">
        <v>5699</v>
      </c>
      <c r="I3659" t="s">
        <v>5678</v>
      </c>
      <c r="J3659" t="s">
        <v>136</v>
      </c>
      <c r="K3659" t="s">
        <v>5700</v>
      </c>
      <c r="L3659" t="s">
        <v>5733</v>
      </c>
      <c r="M3659" t="s">
        <v>6186</v>
      </c>
    </row>
    <row r="3660" spans="1:13">
      <c r="A3660">
        <v>101115085</v>
      </c>
      <c r="B3660" t="s">
        <v>73</v>
      </c>
      <c r="C3660" t="s">
        <v>7351</v>
      </c>
      <c r="D3660" t="s">
        <v>265</v>
      </c>
      <c r="E3660" t="s">
        <v>265</v>
      </c>
      <c r="F3660" s="33">
        <v>45937</v>
      </c>
      <c r="G3660" t="s">
        <v>11146</v>
      </c>
      <c r="H3660" t="s">
        <v>67</v>
      </c>
      <c r="I3660" t="s">
        <v>5678</v>
      </c>
      <c r="J3660" t="s">
        <v>192</v>
      </c>
      <c r="K3660" t="s">
        <v>5748</v>
      </c>
      <c r="L3660" t="s">
        <v>5773</v>
      </c>
      <c r="M3660" t="s">
        <v>7353</v>
      </c>
    </row>
    <row r="3661" spans="1:13">
      <c r="A3661">
        <v>101115553</v>
      </c>
      <c r="B3661" t="s">
        <v>177</v>
      </c>
      <c r="C3661" t="s">
        <v>6920</v>
      </c>
      <c r="D3661" t="s">
        <v>119</v>
      </c>
      <c r="E3661" t="s">
        <v>104</v>
      </c>
      <c r="F3661" s="33">
        <v>45937</v>
      </c>
      <c r="G3661" t="s">
        <v>11147</v>
      </c>
      <c r="H3661" t="s">
        <v>5699</v>
      </c>
      <c r="I3661" t="s">
        <v>5678</v>
      </c>
      <c r="J3661" t="s">
        <v>46</v>
      </c>
      <c r="K3661" t="s">
        <v>5700</v>
      </c>
      <c r="L3661" t="s">
        <v>5733</v>
      </c>
      <c r="M3661" t="s">
        <v>6921</v>
      </c>
    </row>
    <row r="3662" spans="1:13">
      <c r="A3662">
        <v>101115616</v>
      </c>
      <c r="B3662" t="s">
        <v>5745</v>
      </c>
      <c r="C3662" t="s">
        <v>8750</v>
      </c>
      <c r="D3662" t="s">
        <v>221</v>
      </c>
      <c r="E3662" t="s">
        <v>221</v>
      </c>
      <c r="F3662" s="33">
        <v>45937</v>
      </c>
      <c r="G3662" t="s">
        <v>11148</v>
      </c>
      <c r="H3662" t="s">
        <v>67</v>
      </c>
      <c r="I3662" t="s">
        <v>5678</v>
      </c>
      <c r="J3662" t="s">
        <v>247</v>
      </c>
      <c r="K3662" t="s">
        <v>5748</v>
      </c>
      <c r="L3662" t="s">
        <v>5773</v>
      </c>
      <c r="M3662" t="s">
        <v>8752</v>
      </c>
    </row>
    <row r="3663" spans="1:13">
      <c r="A3663">
        <v>101114813</v>
      </c>
      <c r="B3663" t="s">
        <v>127</v>
      </c>
      <c r="C3663" t="s">
        <v>6305</v>
      </c>
      <c r="D3663" t="s">
        <v>131</v>
      </c>
      <c r="E3663" t="s">
        <v>131</v>
      </c>
      <c r="F3663" s="33">
        <v>45937</v>
      </c>
      <c r="G3663" t="s">
        <v>11149</v>
      </c>
      <c r="H3663" t="s">
        <v>5969</v>
      </c>
      <c r="I3663" t="s">
        <v>5970</v>
      </c>
      <c r="J3663" t="s">
        <v>136</v>
      </c>
      <c r="K3663" t="s">
        <v>5748</v>
      </c>
      <c r="L3663" t="s">
        <v>5773</v>
      </c>
      <c r="M3663" t="s">
        <v>6307</v>
      </c>
    </row>
    <row r="3664" spans="1:13">
      <c r="A3664">
        <v>101081588</v>
      </c>
      <c r="B3664" t="s">
        <v>73</v>
      </c>
      <c r="C3664" t="s">
        <v>8758</v>
      </c>
      <c r="D3664" t="s">
        <v>64</v>
      </c>
      <c r="E3664" t="s">
        <v>64</v>
      </c>
      <c r="F3664" s="33">
        <v>45937</v>
      </c>
      <c r="G3664" t="s">
        <v>11150</v>
      </c>
      <c r="H3664" t="s">
        <v>5737</v>
      </c>
      <c r="I3664" t="s">
        <v>326</v>
      </c>
      <c r="J3664" t="s">
        <v>70</v>
      </c>
      <c r="K3664" t="s">
        <v>5738</v>
      </c>
      <c r="L3664" t="s">
        <v>5739</v>
      </c>
      <c r="M3664" t="s">
        <v>8760</v>
      </c>
    </row>
    <row r="3665" spans="1:13">
      <c r="A3665">
        <v>101115667</v>
      </c>
      <c r="B3665" t="s">
        <v>109</v>
      </c>
      <c r="C3665" t="s">
        <v>7540</v>
      </c>
      <c r="D3665" t="s">
        <v>226</v>
      </c>
      <c r="E3665" t="s">
        <v>226</v>
      </c>
      <c r="F3665" s="33">
        <v>45937</v>
      </c>
      <c r="G3665" t="s">
        <v>11151</v>
      </c>
      <c r="H3665" t="s">
        <v>5722</v>
      </c>
      <c r="I3665" t="s">
        <v>5678</v>
      </c>
      <c r="J3665" t="s">
        <v>136</v>
      </c>
      <c r="K3665" t="s">
        <v>5836</v>
      </c>
      <c r="L3665" t="s">
        <v>5837</v>
      </c>
      <c r="M3665" t="s">
        <v>7542</v>
      </c>
    </row>
    <row r="3666" spans="1:13">
      <c r="A3666">
        <v>101081902</v>
      </c>
      <c r="B3666" t="s">
        <v>73</v>
      </c>
      <c r="C3666" t="s">
        <v>11152</v>
      </c>
      <c r="D3666" t="s">
        <v>104</v>
      </c>
      <c r="E3666" t="s">
        <v>153</v>
      </c>
      <c r="F3666" s="33">
        <v>45937</v>
      </c>
      <c r="G3666" t="s">
        <v>11143</v>
      </c>
      <c r="H3666" t="s">
        <v>5737</v>
      </c>
      <c r="I3666" t="s">
        <v>326</v>
      </c>
      <c r="J3666" t="s">
        <v>70</v>
      </c>
      <c r="K3666" t="s">
        <v>5748</v>
      </c>
      <c r="L3666" t="s">
        <v>5773</v>
      </c>
      <c r="M3666" t="s">
        <v>11153</v>
      </c>
    </row>
    <row r="3667" spans="1:13">
      <c r="A3667">
        <v>101112184</v>
      </c>
      <c r="B3667" t="s">
        <v>127</v>
      </c>
      <c r="C3667" t="s">
        <v>157</v>
      </c>
      <c r="D3667" t="s">
        <v>161</v>
      </c>
      <c r="E3667" t="s">
        <v>220</v>
      </c>
      <c r="F3667" s="33">
        <v>45937</v>
      </c>
      <c r="G3667" t="s">
        <v>11154</v>
      </c>
      <c r="H3667" t="s">
        <v>6027</v>
      </c>
      <c r="I3667" t="s">
        <v>6348</v>
      </c>
      <c r="J3667" t="s">
        <v>166</v>
      </c>
      <c r="K3667" t="s">
        <v>5738</v>
      </c>
      <c r="L3667" t="s">
        <v>5739</v>
      </c>
      <c r="M3667" t="s">
        <v>165</v>
      </c>
    </row>
    <row r="3668" spans="1:13">
      <c r="A3668">
        <v>101084769</v>
      </c>
      <c r="B3668" t="s">
        <v>5745</v>
      </c>
      <c r="C3668" t="s">
        <v>11155</v>
      </c>
      <c r="D3668" t="s">
        <v>221</v>
      </c>
      <c r="E3668" t="s">
        <v>221</v>
      </c>
      <c r="F3668" s="33">
        <v>45937</v>
      </c>
      <c r="G3668" t="s">
        <v>11156</v>
      </c>
      <c r="H3668" t="s">
        <v>5737</v>
      </c>
      <c r="I3668" t="s">
        <v>326</v>
      </c>
      <c r="J3668" t="s">
        <v>247</v>
      </c>
      <c r="K3668" t="s">
        <v>5748</v>
      </c>
      <c r="L3668" t="s">
        <v>5773</v>
      </c>
      <c r="M3668" t="s">
        <v>11157</v>
      </c>
    </row>
    <row r="3669" spans="1:13">
      <c r="A3669">
        <v>101115688</v>
      </c>
      <c r="B3669" t="s">
        <v>5745</v>
      </c>
      <c r="C3669" t="s">
        <v>7844</v>
      </c>
      <c r="D3669" t="s">
        <v>193</v>
      </c>
      <c r="E3669" t="s">
        <v>193</v>
      </c>
      <c r="F3669" s="33">
        <v>45937</v>
      </c>
      <c r="G3669" t="s">
        <v>11158</v>
      </c>
      <c r="H3669" t="s">
        <v>5805</v>
      </c>
      <c r="I3669" t="s">
        <v>5678</v>
      </c>
      <c r="J3669" t="s">
        <v>192</v>
      </c>
      <c r="K3669" t="s">
        <v>5748</v>
      </c>
      <c r="L3669" t="s">
        <v>5749</v>
      </c>
      <c r="M3669" t="s">
        <v>7846</v>
      </c>
    </row>
    <row r="3670" spans="1:13">
      <c r="A3670">
        <v>101115697</v>
      </c>
      <c r="B3670" t="s">
        <v>34</v>
      </c>
      <c r="C3670" t="s">
        <v>9364</v>
      </c>
      <c r="D3670" t="s">
        <v>64</v>
      </c>
      <c r="E3670" t="s">
        <v>64</v>
      </c>
      <c r="F3670" s="33">
        <v>45937</v>
      </c>
      <c r="G3670" t="s">
        <v>11159</v>
      </c>
      <c r="H3670" t="s">
        <v>67</v>
      </c>
      <c r="I3670" t="s">
        <v>5678</v>
      </c>
      <c r="J3670" t="s">
        <v>70</v>
      </c>
      <c r="K3670" t="s">
        <v>5738</v>
      </c>
      <c r="L3670" t="s">
        <v>5739</v>
      </c>
      <c r="M3670" t="s">
        <v>9366</v>
      </c>
    </row>
    <row r="3671" spans="1:13">
      <c r="A3671">
        <v>101112912</v>
      </c>
      <c r="B3671" t="s">
        <v>34</v>
      </c>
      <c r="C3671" t="s">
        <v>6243</v>
      </c>
      <c r="D3671" t="s">
        <v>39</v>
      </c>
      <c r="E3671" t="s">
        <v>86</v>
      </c>
      <c r="F3671" s="33">
        <v>45937</v>
      </c>
      <c r="G3671" t="s">
        <v>11160</v>
      </c>
      <c r="H3671" t="s">
        <v>5737</v>
      </c>
      <c r="I3671" t="s">
        <v>326</v>
      </c>
      <c r="J3671" t="s">
        <v>46</v>
      </c>
      <c r="K3671" t="s">
        <v>5728</v>
      </c>
      <c r="L3671" t="s">
        <v>5729</v>
      </c>
      <c r="M3671" t="s">
        <v>6245</v>
      </c>
    </row>
    <row r="3672" spans="1:13">
      <c r="A3672">
        <v>101115648</v>
      </c>
      <c r="B3672" t="s">
        <v>5745</v>
      </c>
      <c r="C3672" t="s">
        <v>9089</v>
      </c>
      <c r="D3672" t="s">
        <v>131</v>
      </c>
      <c r="E3672" t="s">
        <v>131</v>
      </c>
      <c r="F3672" s="33">
        <v>45937</v>
      </c>
      <c r="G3672" t="s">
        <v>11161</v>
      </c>
      <c r="H3672" t="s">
        <v>5727</v>
      </c>
      <c r="I3672" t="s">
        <v>5678</v>
      </c>
      <c r="J3672" t="s">
        <v>136</v>
      </c>
      <c r="K3672" t="s">
        <v>5748</v>
      </c>
      <c r="L3672" t="s">
        <v>5749</v>
      </c>
      <c r="M3672" t="s">
        <v>9091</v>
      </c>
    </row>
    <row r="3673" spans="1:13">
      <c r="A3673">
        <v>101115641</v>
      </c>
      <c r="B3673" t="s">
        <v>127</v>
      </c>
      <c r="C3673" t="s">
        <v>10050</v>
      </c>
      <c r="D3673" t="s">
        <v>64</v>
      </c>
      <c r="E3673" t="s">
        <v>64</v>
      </c>
      <c r="F3673" s="33">
        <v>45937</v>
      </c>
      <c r="G3673" t="s">
        <v>11162</v>
      </c>
      <c r="H3673" t="s">
        <v>67</v>
      </c>
      <c r="I3673" t="s">
        <v>5678</v>
      </c>
      <c r="J3673" t="s">
        <v>70</v>
      </c>
      <c r="K3673" t="s">
        <v>5748</v>
      </c>
      <c r="L3673" t="s">
        <v>5773</v>
      </c>
      <c r="M3673" t="s">
        <v>10052</v>
      </c>
    </row>
    <row r="3674" spans="1:13">
      <c r="A3674">
        <v>101115773</v>
      </c>
      <c r="B3674" t="s">
        <v>127</v>
      </c>
      <c r="C3674" t="s">
        <v>150</v>
      </c>
      <c r="D3674" t="s">
        <v>153</v>
      </c>
      <c r="E3674" t="s">
        <v>153</v>
      </c>
      <c r="F3674" s="33">
        <v>45937</v>
      </c>
      <c r="G3674" t="s">
        <v>11163</v>
      </c>
      <c r="H3674" t="s">
        <v>5805</v>
      </c>
      <c r="I3674" t="s">
        <v>5678</v>
      </c>
      <c r="J3674" t="s">
        <v>70</v>
      </c>
      <c r="K3674" t="s">
        <v>5748</v>
      </c>
      <c r="L3674" t="s">
        <v>5749</v>
      </c>
      <c r="M3674" t="s">
        <v>156</v>
      </c>
    </row>
    <row r="3675" spans="1:13">
      <c r="A3675">
        <v>101117353</v>
      </c>
      <c r="B3675" t="s">
        <v>5745</v>
      </c>
      <c r="C3675" t="s">
        <v>5803</v>
      </c>
      <c r="D3675" t="s">
        <v>221</v>
      </c>
      <c r="E3675" t="s">
        <v>221</v>
      </c>
      <c r="F3675" s="33">
        <v>45937</v>
      </c>
      <c r="G3675" t="s">
        <v>11164</v>
      </c>
      <c r="H3675" t="s">
        <v>67</v>
      </c>
      <c r="I3675" t="s">
        <v>5678</v>
      </c>
      <c r="J3675" t="s">
        <v>247</v>
      </c>
      <c r="K3675" t="s">
        <v>5748</v>
      </c>
      <c r="L3675" t="s">
        <v>5773</v>
      </c>
      <c r="M3675" t="s">
        <v>5806</v>
      </c>
    </row>
    <row r="3676" spans="1:13">
      <c r="A3676">
        <v>101115825</v>
      </c>
      <c r="B3676" t="s">
        <v>5791</v>
      </c>
      <c r="C3676" t="s">
        <v>5792</v>
      </c>
      <c r="D3676" t="s">
        <v>265</v>
      </c>
      <c r="E3676" t="s">
        <v>265</v>
      </c>
      <c r="F3676" s="33">
        <v>45937</v>
      </c>
      <c r="G3676" t="s">
        <v>11165</v>
      </c>
      <c r="H3676" t="s">
        <v>5996</v>
      </c>
      <c r="I3676" t="s">
        <v>5678</v>
      </c>
      <c r="J3676" t="s">
        <v>192</v>
      </c>
      <c r="K3676" t="s">
        <v>5700</v>
      </c>
      <c r="L3676" t="s">
        <v>5701</v>
      </c>
      <c r="M3676" t="s">
        <v>5795</v>
      </c>
    </row>
    <row r="3677" spans="1:13">
      <c r="A3677">
        <v>101084775</v>
      </c>
      <c r="B3677" t="s">
        <v>5745</v>
      </c>
      <c r="C3677" t="s">
        <v>11166</v>
      </c>
      <c r="D3677" t="s">
        <v>215</v>
      </c>
      <c r="E3677" t="s">
        <v>215</v>
      </c>
      <c r="F3677" s="33">
        <v>45937</v>
      </c>
      <c r="G3677" t="s">
        <v>11167</v>
      </c>
      <c r="H3677" t="s">
        <v>5737</v>
      </c>
      <c r="I3677" t="s">
        <v>326</v>
      </c>
      <c r="J3677" t="s">
        <v>247</v>
      </c>
      <c r="K3677" t="s">
        <v>5748</v>
      </c>
      <c r="L3677" t="s">
        <v>5773</v>
      </c>
      <c r="M3677" t="s">
        <v>11168</v>
      </c>
    </row>
    <row r="3678" spans="1:13">
      <c r="A3678">
        <v>101115655</v>
      </c>
      <c r="B3678" t="s">
        <v>73</v>
      </c>
      <c r="C3678" t="s">
        <v>8134</v>
      </c>
      <c r="D3678" t="s">
        <v>193</v>
      </c>
      <c r="E3678" t="s">
        <v>193</v>
      </c>
      <c r="F3678" s="33">
        <v>45937</v>
      </c>
      <c r="G3678" t="s">
        <v>11169</v>
      </c>
      <c r="H3678" t="s">
        <v>67</v>
      </c>
      <c r="I3678" t="s">
        <v>5678</v>
      </c>
      <c r="J3678" t="s">
        <v>192</v>
      </c>
      <c r="K3678" t="s">
        <v>5748</v>
      </c>
      <c r="L3678" t="s">
        <v>5773</v>
      </c>
      <c r="M3678" t="s">
        <v>8135</v>
      </c>
    </row>
    <row r="3679" spans="1:13">
      <c r="A3679">
        <v>101115283</v>
      </c>
      <c r="B3679" t="s">
        <v>73</v>
      </c>
      <c r="C3679" t="s">
        <v>8235</v>
      </c>
      <c r="D3679" t="s">
        <v>99</v>
      </c>
      <c r="E3679" t="s">
        <v>104</v>
      </c>
      <c r="F3679" s="33">
        <v>45937</v>
      </c>
      <c r="G3679" t="s">
        <v>11170</v>
      </c>
      <c r="H3679" t="s">
        <v>5969</v>
      </c>
      <c r="I3679" t="s">
        <v>5678</v>
      </c>
      <c r="J3679" t="s">
        <v>46</v>
      </c>
      <c r="K3679" t="s">
        <v>5836</v>
      </c>
      <c r="L3679" t="s">
        <v>5837</v>
      </c>
      <c r="M3679" t="s">
        <v>8236</v>
      </c>
    </row>
    <row r="3680" spans="1:13">
      <c r="A3680">
        <v>101115491</v>
      </c>
      <c r="B3680" t="s">
        <v>177</v>
      </c>
      <c r="C3680" t="s">
        <v>178</v>
      </c>
      <c r="D3680" t="s">
        <v>161</v>
      </c>
      <c r="E3680" t="s">
        <v>220</v>
      </c>
      <c r="F3680" s="33">
        <v>45937</v>
      </c>
      <c r="G3680" t="s">
        <v>11171</v>
      </c>
      <c r="H3680" t="s">
        <v>6537</v>
      </c>
      <c r="I3680" t="s">
        <v>5678</v>
      </c>
      <c r="J3680" t="s">
        <v>166</v>
      </c>
      <c r="K3680" t="s">
        <v>5778</v>
      </c>
      <c r="L3680" t="s">
        <v>182</v>
      </c>
      <c r="M3680" t="s">
        <v>184</v>
      </c>
    </row>
    <row r="3681" spans="1:13">
      <c r="A3681">
        <v>101115754</v>
      </c>
      <c r="B3681" t="s">
        <v>34</v>
      </c>
      <c r="C3681" t="s">
        <v>7769</v>
      </c>
      <c r="D3681" t="s">
        <v>238</v>
      </c>
      <c r="E3681" t="s">
        <v>131</v>
      </c>
      <c r="F3681" s="33">
        <v>45937</v>
      </c>
      <c r="G3681" t="s">
        <v>11172</v>
      </c>
      <c r="H3681" t="s">
        <v>5727</v>
      </c>
      <c r="I3681" t="s">
        <v>5678</v>
      </c>
      <c r="J3681" t="s">
        <v>136</v>
      </c>
      <c r="K3681" t="s">
        <v>5728</v>
      </c>
      <c r="L3681" t="s">
        <v>5729</v>
      </c>
      <c r="M3681" t="s">
        <v>7771</v>
      </c>
    </row>
    <row r="3682" spans="1:13">
      <c r="A3682">
        <v>101115702</v>
      </c>
      <c r="B3682" t="s">
        <v>34</v>
      </c>
      <c r="C3682" t="s">
        <v>6243</v>
      </c>
      <c r="D3682" t="s">
        <v>39</v>
      </c>
      <c r="E3682" t="s">
        <v>86</v>
      </c>
      <c r="F3682" s="33">
        <v>45937</v>
      </c>
      <c r="G3682" t="s">
        <v>11173</v>
      </c>
      <c r="H3682" t="s">
        <v>67</v>
      </c>
      <c r="I3682" t="s">
        <v>5678</v>
      </c>
      <c r="J3682" t="s">
        <v>46</v>
      </c>
      <c r="K3682" t="s">
        <v>5728</v>
      </c>
      <c r="L3682" t="s">
        <v>5729</v>
      </c>
      <c r="M3682" t="s">
        <v>6245</v>
      </c>
    </row>
    <row r="3683" spans="1:13">
      <c r="A3683">
        <v>101115494</v>
      </c>
      <c r="B3683" t="s">
        <v>5899</v>
      </c>
      <c r="C3683" t="s">
        <v>5955</v>
      </c>
      <c r="D3683" t="s">
        <v>99</v>
      </c>
      <c r="E3683" t="s">
        <v>39</v>
      </c>
      <c r="F3683" s="33">
        <v>45937</v>
      </c>
      <c r="G3683" t="s">
        <v>11174</v>
      </c>
      <c r="H3683" t="s">
        <v>6537</v>
      </c>
      <c r="I3683" t="s">
        <v>5678</v>
      </c>
      <c r="J3683" t="s">
        <v>46</v>
      </c>
      <c r="K3683" t="s">
        <v>5700</v>
      </c>
      <c r="L3683" t="s">
        <v>5733</v>
      </c>
      <c r="M3683" t="s">
        <v>5957</v>
      </c>
    </row>
    <row r="3684" spans="1:13">
      <c r="A3684">
        <v>101115371</v>
      </c>
      <c r="B3684" t="s">
        <v>204</v>
      </c>
      <c r="C3684" t="s">
        <v>6055</v>
      </c>
      <c r="D3684" t="s">
        <v>262</v>
      </c>
      <c r="E3684" t="s">
        <v>262</v>
      </c>
      <c r="F3684" s="33">
        <v>45936</v>
      </c>
      <c r="G3684" t="s">
        <v>11175</v>
      </c>
      <c r="H3684" t="s">
        <v>5777</v>
      </c>
      <c r="I3684" t="s">
        <v>5678</v>
      </c>
      <c r="J3684" t="s">
        <v>192</v>
      </c>
      <c r="K3684" t="s">
        <v>5700</v>
      </c>
      <c r="L3684" t="s">
        <v>5723</v>
      </c>
      <c r="M3684" t="s">
        <v>6056</v>
      </c>
    </row>
    <row r="3685" spans="1:13">
      <c r="A3685">
        <v>101115353</v>
      </c>
      <c r="B3685" t="s">
        <v>6513</v>
      </c>
      <c r="C3685" t="s">
        <v>9972</v>
      </c>
      <c r="D3685" t="s">
        <v>39</v>
      </c>
      <c r="E3685" t="s">
        <v>39</v>
      </c>
      <c r="F3685" s="33">
        <v>45936</v>
      </c>
      <c r="G3685" t="s">
        <v>11176</v>
      </c>
      <c r="H3685" t="s">
        <v>67</v>
      </c>
      <c r="I3685" t="s">
        <v>5678</v>
      </c>
      <c r="J3685" t="s">
        <v>46</v>
      </c>
      <c r="K3685" t="s">
        <v>5748</v>
      </c>
      <c r="L3685" t="s">
        <v>5773</v>
      </c>
      <c r="M3685" t="s">
        <v>9974</v>
      </c>
    </row>
    <row r="3686" spans="1:13">
      <c r="A3686">
        <v>101115487</v>
      </c>
      <c r="B3686" t="s">
        <v>6314</v>
      </c>
      <c r="C3686" t="s">
        <v>6315</v>
      </c>
      <c r="D3686" t="s">
        <v>119</v>
      </c>
      <c r="E3686" t="s">
        <v>39</v>
      </c>
      <c r="F3686" s="33">
        <v>45936</v>
      </c>
      <c r="G3686" t="s">
        <v>11177</v>
      </c>
      <c r="H3686" t="s">
        <v>5699</v>
      </c>
      <c r="I3686" t="s">
        <v>5678</v>
      </c>
      <c r="J3686" t="s">
        <v>46</v>
      </c>
      <c r="K3686" t="s">
        <v>5700</v>
      </c>
      <c r="L3686" t="s">
        <v>5723</v>
      </c>
      <c r="M3686" t="s">
        <v>6317</v>
      </c>
    </row>
    <row r="3687" spans="1:13">
      <c r="A3687">
        <v>101114906</v>
      </c>
      <c r="B3687" t="s">
        <v>34</v>
      </c>
      <c r="C3687" t="s">
        <v>7597</v>
      </c>
      <c r="D3687" t="s">
        <v>226</v>
      </c>
      <c r="E3687" t="s">
        <v>226</v>
      </c>
      <c r="F3687" s="33">
        <v>45936</v>
      </c>
      <c r="G3687" t="s">
        <v>11178</v>
      </c>
      <c r="H3687" t="s">
        <v>5727</v>
      </c>
      <c r="I3687" t="s">
        <v>353</v>
      </c>
      <c r="J3687" t="s">
        <v>136</v>
      </c>
      <c r="K3687" t="s">
        <v>5728</v>
      </c>
      <c r="L3687" t="s">
        <v>5729</v>
      </c>
      <c r="M3687" t="s">
        <v>7599</v>
      </c>
    </row>
    <row r="3688" spans="1:13">
      <c r="A3688">
        <v>101084770</v>
      </c>
      <c r="B3688" t="s">
        <v>5745</v>
      </c>
      <c r="C3688" t="s">
        <v>9375</v>
      </c>
      <c r="D3688" t="s">
        <v>221</v>
      </c>
      <c r="E3688" t="s">
        <v>221</v>
      </c>
      <c r="F3688" s="33">
        <v>45936</v>
      </c>
      <c r="G3688" t="s">
        <v>11179</v>
      </c>
      <c r="H3688" t="s">
        <v>5737</v>
      </c>
      <c r="I3688" t="s">
        <v>326</v>
      </c>
      <c r="J3688" t="s">
        <v>247</v>
      </c>
      <c r="K3688" t="s">
        <v>5748</v>
      </c>
      <c r="L3688" t="s">
        <v>5773</v>
      </c>
      <c r="M3688" t="s">
        <v>9377</v>
      </c>
    </row>
    <row r="3689" spans="1:13">
      <c r="A3689">
        <v>101115123</v>
      </c>
      <c r="B3689" t="s">
        <v>73</v>
      </c>
      <c r="C3689" t="s">
        <v>9933</v>
      </c>
      <c r="D3689" t="s">
        <v>104</v>
      </c>
      <c r="E3689" t="s">
        <v>104</v>
      </c>
      <c r="F3689" s="33">
        <v>45936</v>
      </c>
      <c r="G3689" t="s">
        <v>11180</v>
      </c>
      <c r="H3689" t="s">
        <v>67</v>
      </c>
      <c r="I3689" t="s">
        <v>5678</v>
      </c>
      <c r="J3689" t="s">
        <v>70</v>
      </c>
      <c r="K3689" t="s">
        <v>5748</v>
      </c>
      <c r="L3689" t="s">
        <v>5773</v>
      </c>
      <c r="M3689" t="s">
        <v>9935</v>
      </c>
    </row>
    <row r="3690" spans="1:13">
      <c r="A3690">
        <v>101115180</v>
      </c>
      <c r="B3690" t="s">
        <v>34</v>
      </c>
      <c r="C3690" t="s">
        <v>11181</v>
      </c>
      <c r="D3690" t="s">
        <v>153</v>
      </c>
      <c r="E3690" t="s">
        <v>153</v>
      </c>
      <c r="F3690" s="33">
        <v>45936</v>
      </c>
      <c r="G3690" t="s">
        <v>11182</v>
      </c>
      <c r="H3690" t="s">
        <v>67</v>
      </c>
      <c r="I3690" t="s">
        <v>5678</v>
      </c>
      <c r="J3690" t="s">
        <v>70</v>
      </c>
      <c r="K3690" t="s">
        <v>5728</v>
      </c>
      <c r="L3690" t="s">
        <v>5729</v>
      </c>
      <c r="M3690" t="s">
        <v>11183</v>
      </c>
    </row>
    <row r="3691" spans="1:13">
      <c r="A3691">
        <v>101112204</v>
      </c>
      <c r="B3691" t="s">
        <v>8472</v>
      </c>
      <c r="C3691" t="s">
        <v>11184</v>
      </c>
      <c r="D3691" t="s">
        <v>131</v>
      </c>
      <c r="E3691" t="s">
        <v>131</v>
      </c>
      <c r="F3691" s="33">
        <v>45936</v>
      </c>
      <c r="G3691" t="s">
        <v>11185</v>
      </c>
      <c r="H3691" t="s">
        <v>6027</v>
      </c>
      <c r="I3691" t="s">
        <v>6348</v>
      </c>
      <c r="J3691" t="s">
        <v>136</v>
      </c>
      <c r="K3691" t="s">
        <v>5700</v>
      </c>
      <c r="L3691" t="s">
        <v>5723</v>
      </c>
      <c r="M3691" t="s">
        <v>11186</v>
      </c>
    </row>
    <row r="3692" spans="1:13">
      <c r="A3692">
        <v>101114896</v>
      </c>
      <c r="B3692" t="s">
        <v>5745</v>
      </c>
      <c r="C3692" t="s">
        <v>6074</v>
      </c>
      <c r="D3692" t="s">
        <v>193</v>
      </c>
      <c r="E3692" t="s">
        <v>193</v>
      </c>
      <c r="F3692" s="33">
        <v>45936</v>
      </c>
      <c r="G3692" t="s">
        <v>11187</v>
      </c>
      <c r="H3692" t="s">
        <v>5727</v>
      </c>
      <c r="I3692" t="s">
        <v>5678</v>
      </c>
      <c r="J3692" t="s">
        <v>192</v>
      </c>
      <c r="K3692" t="s">
        <v>5748</v>
      </c>
      <c r="L3692" t="s">
        <v>5749</v>
      </c>
      <c r="M3692" t="s">
        <v>6077</v>
      </c>
    </row>
    <row r="3693" spans="1:13">
      <c r="A3693">
        <v>101114922</v>
      </c>
      <c r="B3693" t="s">
        <v>109</v>
      </c>
      <c r="C3693" t="s">
        <v>6043</v>
      </c>
      <c r="D3693" t="s">
        <v>215</v>
      </c>
      <c r="E3693" t="s">
        <v>215</v>
      </c>
      <c r="F3693" s="33">
        <v>45936</v>
      </c>
      <c r="G3693" t="s">
        <v>11188</v>
      </c>
      <c r="H3693" t="s">
        <v>5727</v>
      </c>
      <c r="I3693" t="s">
        <v>5678</v>
      </c>
      <c r="J3693" t="s">
        <v>247</v>
      </c>
      <c r="K3693" t="s">
        <v>5748</v>
      </c>
      <c r="L3693" t="s">
        <v>6045</v>
      </c>
      <c r="M3693" t="s">
        <v>6046</v>
      </c>
    </row>
    <row r="3694" spans="1:13">
      <c r="A3694">
        <v>101115638</v>
      </c>
      <c r="B3694" t="s">
        <v>73</v>
      </c>
      <c r="C3694" t="s">
        <v>7016</v>
      </c>
      <c r="D3694" t="s">
        <v>119</v>
      </c>
      <c r="E3694" t="s">
        <v>39</v>
      </c>
      <c r="F3694" s="33">
        <v>45936</v>
      </c>
      <c r="G3694" t="s">
        <v>11189</v>
      </c>
      <c r="H3694" t="s">
        <v>5805</v>
      </c>
      <c r="I3694" t="s">
        <v>5678</v>
      </c>
      <c r="J3694" t="s">
        <v>46</v>
      </c>
      <c r="K3694" t="s">
        <v>5738</v>
      </c>
      <c r="L3694" t="s">
        <v>5739</v>
      </c>
      <c r="M3694" t="s">
        <v>7017</v>
      </c>
    </row>
    <row r="3695" spans="1:13">
      <c r="A3695">
        <v>101114882</v>
      </c>
      <c r="B3695" t="s">
        <v>5791</v>
      </c>
      <c r="C3695" t="s">
        <v>5792</v>
      </c>
      <c r="D3695" t="s">
        <v>265</v>
      </c>
      <c r="E3695" t="s">
        <v>265</v>
      </c>
      <c r="F3695" s="33">
        <v>45936</v>
      </c>
      <c r="G3695" t="s">
        <v>11190</v>
      </c>
      <c r="H3695" t="s">
        <v>8322</v>
      </c>
      <c r="I3695" t="s">
        <v>6348</v>
      </c>
      <c r="J3695" t="s">
        <v>192</v>
      </c>
      <c r="K3695" t="s">
        <v>5700</v>
      </c>
      <c r="L3695" t="s">
        <v>5701</v>
      </c>
      <c r="M3695" t="s">
        <v>5795</v>
      </c>
    </row>
    <row r="3696" spans="1:13">
      <c r="A3696">
        <v>101115353</v>
      </c>
      <c r="B3696" t="s">
        <v>6513</v>
      </c>
      <c r="C3696" t="s">
        <v>9972</v>
      </c>
      <c r="D3696" t="s">
        <v>39</v>
      </c>
      <c r="E3696" t="s">
        <v>86</v>
      </c>
      <c r="F3696" s="33">
        <v>45935</v>
      </c>
      <c r="G3696" t="s">
        <v>11191</v>
      </c>
      <c r="H3696" t="s">
        <v>67</v>
      </c>
      <c r="I3696" t="s">
        <v>5678</v>
      </c>
      <c r="J3696" t="s">
        <v>46</v>
      </c>
      <c r="K3696" t="s">
        <v>5748</v>
      </c>
      <c r="L3696" t="s">
        <v>5773</v>
      </c>
      <c r="M3696" t="s">
        <v>9974</v>
      </c>
    </row>
    <row r="3697" spans="1:13">
      <c r="A3697">
        <v>101115366</v>
      </c>
      <c r="B3697" t="s">
        <v>5745</v>
      </c>
      <c r="C3697" t="s">
        <v>7849</v>
      </c>
      <c r="D3697" t="s">
        <v>221</v>
      </c>
      <c r="E3697" t="s">
        <v>221</v>
      </c>
      <c r="F3697" s="33">
        <v>45935</v>
      </c>
      <c r="G3697" t="s">
        <v>11192</v>
      </c>
      <c r="H3697" t="s">
        <v>67</v>
      </c>
      <c r="I3697" t="s">
        <v>5678</v>
      </c>
      <c r="J3697" t="s">
        <v>247</v>
      </c>
      <c r="K3697" t="s">
        <v>5836</v>
      </c>
      <c r="L3697" t="s">
        <v>5837</v>
      </c>
      <c r="M3697" t="s">
        <v>7850</v>
      </c>
    </row>
    <row r="3698" spans="1:13">
      <c r="A3698">
        <v>101084756</v>
      </c>
      <c r="B3698" t="s">
        <v>5745</v>
      </c>
      <c r="C3698" t="s">
        <v>11124</v>
      </c>
      <c r="D3698" t="s">
        <v>221</v>
      </c>
      <c r="E3698" t="s">
        <v>221</v>
      </c>
      <c r="F3698" s="33">
        <v>45935</v>
      </c>
      <c r="G3698" t="s">
        <v>11193</v>
      </c>
      <c r="H3698" t="s">
        <v>5737</v>
      </c>
      <c r="I3698" t="s">
        <v>326</v>
      </c>
      <c r="J3698" t="s">
        <v>247</v>
      </c>
      <c r="K3698" t="s">
        <v>5748</v>
      </c>
      <c r="L3698" t="s">
        <v>5773</v>
      </c>
      <c r="M3698" t="s">
        <v>11126</v>
      </c>
    </row>
    <row r="3699" spans="1:13">
      <c r="A3699">
        <v>101114864</v>
      </c>
      <c r="B3699" t="s">
        <v>82</v>
      </c>
      <c r="C3699" t="s">
        <v>5717</v>
      </c>
      <c r="D3699" t="s">
        <v>218</v>
      </c>
      <c r="E3699" t="s">
        <v>218</v>
      </c>
      <c r="F3699" s="33">
        <v>45935</v>
      </c>
      <c r="G3699" t="s">
        <v>11194</v>
      </c>
      <c r="H3699" t="s">
        <v>5768</v>
      </c>
      <c r="I3699" t="s">
        <v>5678</v>
      </c>
      <c r="J3699" t="s">
        <v>241</v>
      </c>
      <c r="K3699" t="s">
        <v>5711</v>
      </c>
      <c r="L3699" t="s">
        <v>5711</v>
      </c>
      <c r="M3699" t="s">
        <v>5718</v>
      </c>
    </row>
    <row r="3700" spans="1:13">
      <c r="A3700">
        <v>101115282</v>
      </c>
      <c r="B3700" t="s">
        <v>5899</v>
      </c>
      <c r="C3700" t="s">
        <v>6225</v>
      </c>
      <c r="D3700" t="s">
        <v>131</v>
      </c>
      <c r="E3700" t="s">
        <v>131</v>
      </c>
      <c r="F3700" s="33">
        <v>45935</v>
      </c>
      <c r="G3700" t="s">
        <v>11195</v>
      </c>
      <c r="H3700" t="s">
        <v>5757</v>
      </c>
      <c r="I3700" t="s">
        <v>5678</v>
      </c>
      <c r="J3700" t="s">
        <v>136</v>
      </c>
      <c r="K3700" t="s">
        <v>5700</v>
      </c>
      <c r="L3700" t="s">
        <v>5733</v>
      </c>
      <c r="M3700" t="s">
        <v>6227</v>
      </c>
    </row>
    <row r="3701" spans="1:13">
      <c r="A3701">
        <v>101113106</v>
      </c>
      <c r="B3701" t="s">
        <v>6270</v>
      </c>
      <c r="C3701" t="s">
        <v>7451</v>
      </c>
      <c r="D3701" t="s">
        <v>86</v>
      </c>
      <c r="E3701" t="s">
        <v>86</v>
      </c>
      <c r="F3701" s="33">
        <v>45934</v>
      </c>
      <c r="G3701" t="s">
        <v>11196</v>
      </c>
      <c r="H3701" t="s">
        <v>6918</v>
      </c>
      <c r="I3701" t="s">
        <v>5678</v>
      </c>
      <c r="J3701" t="s">
        <v>46</v>
      </c>
      <c r="K3701" t="s">
        <v>5800</v>
      </c>
      <c r="L3701" t="s">
        <v>5801</v>
      </c>
      <c r="M3701" t="s">
        <v>7452</v>
      </c>
    </row>
    <row r="3702" spans="1:13">
      <c r="A3702">
        <v>101115084</v>
      </c>
      <c r="B3702" t="s">
        <v>5745</v>
      </c>
      <c r="C3702" t="s">
        <v>8246</v>
      </c>
      <c r="D3702" t="s">
        <v>221</v>
      </c>
      <c r="E3702" t="s">
        <v>221</v>
      </c>
      <c r="F3702" s="33">
        <v>45934</v>
      </c>
      <c r="G3702" t="s">
        <v>11197</v>
      </c>
      <c r="H3702" t="s">
        <v>6076</v>
      </c>
      <c r="I3702" t="s">
        <v>5678</v>
      </c>
      <c r="J3702" t="s">
        <v>247</v>
      </c>
      <c r="K3702" t="s">
        <v>5748</v>
      </c>
      <c r="L3702" t="s">
        <v>5773</v>
      </c>
      <c r="M3702" t="s">
        <v>8248</v>
      </c>
    </row>
    <row r="3703" spans="1:13">
      <c r="A3703">
        <v>101114895</v>
      </c>
      <c r="B3703" t="s">
        <v>204</v>
      </c>
      <c r="C3703" t="s">
        <v>7142</v>
      </c>
      <c r="D3703" t="s">
        <v>193</v>
      </c>
      <c r="E3703" t="s">
        <v>193</v>
      </c>
      <c r="F3703" s="33">
        <v>45934</v>
      </c>
      <c r="G3703" t="s">
        <v>11198</v>
      </c>
      <c r="H3703" t="s">
        <v>5757</v>
      </c>
      <c r="I3703" t="s">
        <v>353</v>
      </c>
      <c r="J3703" t="s">
        <v>192</v>
      </c>
      <c r="K3703" t="s">
        <v>5700</v>
      </c>
      <c r="L3703" t="s">
        <v>5723</v>
      </c>
      <c r="M3703" t="s">
        <v>7144</v>
      </c>
    </row>
    <row r="3704" spans="1:13">
      <c r="A3704">
        <v>101112936</v>
      </c>
      <c r="B3704" t="s">
        <v>34</v>
      </c>
      <c r="C3704" t="s">
        <v>5825</v>
      </c>
      <c r="D3704" t="s">
        <v>119</v>
      </c>
      <c r="E3704" t="s">
        <v>39</v>
      </c>
      <c r="F3704" s="33">
        <v>45934</v>
      </c>
      <c r="G3704" t="s">
        <v>11199</v>
      </c>
      <c r="H3704" t="s">
        <v>5737</v>
      </c>
      <c r="I3704" t="s">
        <v>326</v>
      </c>
      <c r="J3704" t="s">
        <v>46</v>
      </c>
      <c r="K3704" t="s">
        <v>5738</v>
      </c>
      <c r="L3704" t="s">
        <v>5739</v>
      </c>
      <c r="M3704" t="s">
        <v>5827</v>
      </c>
    </row>
    <row r="3705" spans="1:13">
      <c r="A3705">
        <v>101114976</v>
      </c>
      <c r="B3705" t="s">
        <v>34</v>
      </c>
      <c r="C3705" t="s">
        <v>7620</v>
      </c>
      <c r="D3705" t="s">
        <v>238</v>
      </c>
      <c r="E3705" t="s">
        <v>238</v>
      </c>
      <c r="F3705" s="33">
        <v>45934</v>
      </c>
      <c r="G3705" t="s">
        <v>11200</v>
      </c>
      <c r="H3705" t="s">
        <v>5777</v>
      </c>
      <c r="I3705" t="s">
        <v>5678</v>
      </c>
      <c r="J3705" t="s">
        <v>136</v>
      </c>
      <c r="K3705" t="s">
        <v>5728</v>
      </c>
      <c r="L3705" t="s">
        <v>5729</v>
      </c>
      <c r="M3705" t="s">
        <v>7622</v>
      </c>
    </row>
    <row r="3706" spans="1:13">
      <c r="A3706">
        <v>101114955</v>
      </c>
      <c r="B3706" t="s">
        <v>5899</v>
      </c>
      <c r="C3706" t="s">
        <v>6114</v>
      </c>
      <c r="D3706" t="s">
        <v>131</v>
      </c>
      <c r="E3706" t="s">
        <v>131</v>
      </c>
      <c r="F3706" s="33">
        <v>45934</v>
      </c>
      <c r="G3706" t="s">
        <v>11201</v>
      </c>
      <c r="H3706" t="s">
        <v>6027</v>
      </c>
      <c r="I3706" t="s">
        <v>5678</v>
      </c>
      <c r="J3706" t="s">
        <v>136</v>
      </c>
      <c r="K3706" t="s">
        <v>5700</v>
      </c>
      <c r="L3706" t="s">
        <v>5733</v>
      </c>
      <c r="M3706" t="s">
        <v>6116</v>
      </c>
    </row>
    <row r="3707" spans="1:13">
      <c r="A3707">
        <v>101114999</v>
      </c>
      <c r="B3707" t="s">
        <v>34</v>
      </c>
      <c r="C3707" t="s">
        <v>7631</v>
      </c>
      <c r="D3707" t="s">
        <v>238</v>
      </c>
      <c r="E3707" t="s">
        <v>238</v>
      </c>
      <c r="F3707" s="33">
        <v>45934</v>
      </c>
      <c r="G3707" t="s">
        <v>11202</v>
      </c>
      <c r="H3707" t="s">
        <v>5805</v>
      </c>
      <c r="I3707" t="s">
        <v>5678</v>
      </c>
      <c r="J3707" t="s">
        <v>136</v>
      </c>
      <c r="K3707" t="s">
        <v>5728</v>
      </c>
      <c r="L3707" t="s">
        <v>5729</v>
      </c>
      <c r="M3707" t="s">
        <v>7632</v>
      </c>
    </row>
    <row r="3708" spans="1:13">
      <c r="A3708">
        <v>101114829</v>
      </c>
      <c r="B3708" t="s">
        <v>6509</v>
      </c>
      <c r="C3708" t="s">
        <v>6711</v>
      </c>
      <c r="D3708" t="s">
        <v>104</v>
      </c>
      <c r="E3708" t="s">
        <v>104</v>
      </c>
      <c r="F3708" s="33">
        <v>45934</v>
      </c>
      <c r="G3708" t="s">
        <v>11203</v>
      </c>
      <c r="H3708" t="s">
        <v>5757</v>
      </c>
      <c r="I3708" t="s">
        <v>5678</v>
      </c>
      <c r="J3708" t="s">
        <v>70</v>
      </c>
      <c r="K3708" t="s">
        <v>5700</v>
      </c>
      <c r="L3708" t="s">
        <v>5701</v>
      </c>
      <c r="M3708" t="s">
        <v>6713</v>
      </c>
    </row>
    <row r="3709" spans="1:13">
      <c r="A3709">
        <v>101114889</v>
      </c>
      <c r="B3709" t="s">
        <v>5745</v>
      </c>
      <c r="C3709" t="s">
        <v>8902</v>
      </c>
      <c r="D3709" t="s">
        <v>238</v>
      </c>
      <c r="E3709" t="s">
        <v>64</v>
      </c>
      <c r="F3709" s="33">
        <v>45934</v>
      </c>
      <c r="G3709" t="s">
        <v>11204</v>
      </c>
      <c r="H3709" t="s">
        <v>55</v>
      </c>
      <c r="I3709" t="s">
        <v>5678</v>
      </c>
      <c r="J3709" t="s">
        <v>136</v>
      </c>
      <c r="K3709" t="s">
        <v>5836</v>
      </c>
      <c r="L3709" t="s">
        <v>6126</v>
      </c>
      <c r="M3709" t="s">
        <v>8904</v>
      </c>
    </row>
    <row r="3710" spans="1:13">
      <c r="A3710">
        <v>101115269</v>
      </c>
      <c r="B3710" t="s">
        <v>5899</v>
      </c>
      <c r="C3710" t="s">
        <v>6114</v>
      </c>
      <c r="D3710" t="s">
        <v>131</v>
      </c>
      <c r="E3710" t="s">
        <v>131</v>
      </c>
      <c r="F3710" s="33">
        <v>45934</v>
      </c>
      <c r="G3710" t="s">
        <v>11205</v>
      </c>
      <c r="H3710" t="s">
        <v>6027</v>
      </c>
      <c r="I3710" t="s">
        <v>353</v>
      </c>
      <c r="J3710" t="s">
        <v>136</v>
      </c>
      <c r="K3710" t="s">
        <v>5700</v>
      </c>
      <c r="L3710" t="s">
        <v>5733</v>
      </c>
      <c r="M3710" t="s">
        <v>6116</v>
      </c>
    </row>
    <row r="3711" spans="1:13">
      <c r="A3711">
        <v>101115000</v>
      </c>
      <c r="B3711" t="s">
        <v>34</v>
      </c>
      <c r="C3711" t="s">
        <v>7699</v>
      </c>
      <c r="D3711" t="s">
        <v>238</v>
      </c>
      <c r="E3711" t="s">
        <v>238</v>
      </c>
      <c r="F3711" s="33">
        <v>45934</v>
      </c>
      <c r="G3711" t="s">
        <v>11202</v>
      </c>
      <c r="H3711" t="s">
        <v>5805</v>
      </c>
      <c r="I3711" t="s">
        <v>5678</v>
      </c>
      <c r="J3711" t="s">
        <v>136</v>
      </c>
      <c r="K3711" t="s">
        <v>5728</v>
      </c>
      <c r="L3711" t="s">
        <v>5729</v>
      </c>
      <c r="M3711" t="s">
        <v>7700</v>
      </c>
    </row>
    <row r="3712" spans="1:13">
      <c r="A3712">
        <v>101113892</v>
      </c>
      <c r="B3712" t="s">
        <v>6007</v>
      </c>
      <c r="C3712" t="s">
        <v>6008</v>
      </c>
      <c r="D3712" t="s">
        <v>131</v>
      </c>
      <c r="E3712" t="s">
        <v>5545</v>
      </c>
      <c r="F3712" s="33">
        <v>45934</v>
      </c>
      <c r="G3712" t="s">
        <v>11206</v>
      </c>
      <c r="H3712" t="s">
        <v>6537</v>
      </c>
      <c r="I3712" t="s">
        <v>5678</v>
      </c>
      <c r="J3712" t="s">
        <v>136</v>
      </c>
      <c r="K3712" t="s">
        <v>5728</v>
      </c>
      <c r="L3712" t="s">
        <v>5753</v>
      </c>
      <c r="M3712" t="s">
        <v>6010</v>
      </c>
    </row>
    <row r="3713" spans="1:13">
      <c r="A3713">
        <v>101111366</v>
      </c>
      <c r="B3713" t="s">
        <v>127</v>
      </c>
      <c r="C3713" t="s">
        <v>11207</v>
      </c>
      <c r="D3713" t="s">
        <v>131</v>
      </c>
      <c r="E3713" t="s">
        <v>226</v>
      </c>
      <c r="F3713" s="33">
        <v>45934</v>
      </c>
      <c r="G3713" t="s">
        <v>11208</v>
      </c>
      <c r="H3713" t="s">
        <v>6027</v>
      </c>
      <c r="I3713" t="s">
        <v>6348</v>
      </c>
      <c r="J3713" t="s">
        <v>136</v>
      </c>
      <c r="K3713" t="s">
        <v>5728</v>
      </c>
      <c r="L3713" t="s">
        <v>5753</v>
      </c>
      <c r="M3713" t="s">
        <v>11209</v>
      </c>
    </row>
    <row r="3714" spans="1:13">
      <c r="A3714">
        <v>101112184</v>
      </c>
      <c r="B3714" t="s">
        <v>127</v>
      </c>
      <c r="C3714" t="s">
        <v>157</v>
      </c>
      <c r="D3714" t="s">
        <v>161</v>
      </c>
      <c r="E3714" t="s">
        <v>161</v>
      </c>
      <c r="F3714" s="33">
        <v>45934</v>
      </c>
      <c r="G3714" t="s">
        <v>11210</v>
      </c>
      <c r="H3714" t="s">
        <v>6027</v>
      </c>
      <c r="I3714" t="s">
        <v>6348</v>
      </c>
      <c r="J3714" t="s">
        <v>166</v>
      </c>
      <c r="K3714" t="s">
        <v>5738</v>
      </c>
      <c r="L3714" t="s">
        <v>5739</v>
      </c>
      <c r="M3714" t="s">
        <v>165</v>
      </c>
    </row>
    <row r="3715" spans="1:13">
      <c r="A3715">
        <v>101115235</v>
      </c>
      <c r="B3715" t="s">
        <v>34</v>
      </c>
      <c r="C3715" t="s">
        <v>11121</v>
      </c>
      <c r="D3715" t="s">
        <v>104</v>
      </c>
      <c r="E3715" t="s">
        <v>238</v>
      </c>
      <c r="F3715" s="33">
        <v>45934</v>
      </c>
      <c r="G3715" t="s">
        <v>11211</v>
      </c>
      <c r="H3715" t="s">
        <v>5805</v>
      </c>
      <c r="I3715" t="s">
        <v>5678</v>
      </c>
      <c r="J3715" t="s">
        <v>70</v>
      </c>
      <c r="K3715" t="s">
        <v>5728</v>
      </c>
      <c r="L3715" t="s">
        <v>5729</v>
      </c>
      <c r="M3715" t="s">
        <v>11123</v>
      </c>
    </row>
    <row r="3716" spans="1:13">
      <c r="A3716">
        <v>101115083</v>
      </c>
      <c r="B3716" t="s">
        <v>5745</v>
      </c>
      <c r="C3716" t="s">
        <v>6933</v>
      </c>
      <c r="D3716" t="s">
        <v>221</v>
      </c>
      <c r="E3716" t="s">
        <v>221</v>
      </c>
      <c r="F3716" s="33">
        <v>45934</v>
      </c>
      <c r="G3716" t="s">
        <v>11212</v>
      </c>
      <c r="H3716" t="s">
        <v>5722</v>
      </c>
      <c r="I3716" t="s">
        <v>5678</v>
      </c>
      <c r="J3716" t="s">
        <v>247</v>
      </c>
      <c r="K3716" t="s">
        <v>5748</v>
      </c>
      <c r="L3716" t="s">
        <v>5749</v>
      </c>
      <c r="M3716" t="s">
        <v>6935</v>
      </c>
    </row>
    <row r="3717" spans="1:13">
      <c r="A3717">
        <v>101113167</v>
      </c>
      <c r="B3717" t="s">
        <v>177</v>
      </c>
      <c r="C3717" t="s">
        <v>6971</v>
      </c>
      <c r="D3717" t="s">
        <v>86</v>
      </c>
      <c r="E3717" t="s">
        <v>86</v>
      </c>
      <c r="F3717" s="33">
        <v>45934</v>
      </c>
      <c r="G3717" t="s">
        <v>11213</v>
      </c>
      <c r="H3717" t="s">
        <v>5705</v>
      </c>
      <c r="I3717" t="s">
        <v>326</v>
      </c>
      <c r="J3717" t="s">
        <v>46</v>
      </c>
      <c r="K3717" t="s">
        <v>5778</v>
      </c>
      <c r="L3717" t="s">
        <v>182</v>
      </c>
      <c r="M3717" t="s">
        <v>6972</v>
      </c>
    </row>
    <row r="3718" spans="1:13">
      <c r="A3718">
        <v>101084822</v>
      </c>
      <c r="B3718" t="s">
        <v>5745</v>
      </c>
      <c r="C3718" t="s">
        <v>11214</v>
      </c>
      <c r="D3718" t="s">
        <v>221</v>
      </c>
      <c r="E3718" t="s">
        <v>221</v>
      </c>
      <c r="F3718" s="33">
        <v>45934</v>
      </c>
      <c r="G3718" t="s">
        <v>11193</v>
      </c>
      <c r="H3718" t="s">
        <v>5737</v>
      </c>
      <c r="I3718" t="s">
        <v>326</v>
      </c>
      <c r="J3718" t="s">
        <v>247</v>
      </c>
      <c r="K3718" t="s">
        <v>5748</v>
      </c>
      <c r="L3718" t="s">
        <v>5773</v>
      </c>
      <c r="M3718" t="s">
        <v>11215</v>
      </c>
    </row>
    <row r="3719" spans="1:13">
      <c r="A3719">
        <v>101114911</v>
      </c>
      <c r="B3719" t="s">
        <v>34</v>
      </c>
      <c r="C3719" t="s">
        <v>7219</v>
      </c>
      <c r="D3719" t="s">
        <v>99</v>
      </c>
      <c r="E3719" t="s">
        <v>99</v>
      </c>
      <c r="F3719" s="33">
        <v>45933</v>
      </c>
      <c r="G3719" t="s">
        <v>11216</v>
      </c>
      <c r="H3719" t="s">
        <v>5727</v>
      </c>
      <c r="I3719" t="s">
        <v>353</v>
      </c>
      <c r="J3719" t="s">
        <v>46</v>
      </c>
      <c r="K3719" t="s">
        <v>5728</v>
      </c>
      <c r="L3719" t="s">
        <v>5729</v>
      </c>
      <c r="M3719" t="s">
        <v>7221</v>
      </c>
    </row>
    <row r="3720" spans="1:13">
      <c r="A3720">
        <v>101082039</v>
      </c>
      <c r="B3720" t="s">
        <v>73</v>
      </c>
      <c r="C3720" t="s">
        <v>11217</v>
      </c>
      <c r="D3720" t="s">
        <v>64</v>
      </c>
      <c r="E3720" t="s">
        <v>64</v>
      </c>
      <c r="F3720" s="33">
        <v>45933</v>
      </c>
      <c r="G3720" t="s">
        <v>11218</v>
      </c>
      <c r="H3720" t="s">
        <v>5737</v>
      </c>
      <c r="I3720" t="s">
        <v>326</v>
      </c>
      <c r="J3720" t="s">
        <v>70</v>
      </c>
      <c r="K3720" t="s">
        <v>5748</v>
      </c>
      <c r="L3720" t="s">
        <v>5773</v>
      </c>
      <c r="M3720" t="s">
        <v>11219</v>
      </c>
    </row>
    <row r="3721" spans="1:13">
      <c r="A3721">
        <v>101111372</v>
      </c>
      <c r="B3721" t="s">
        <v>127</v>
      </c>
      <c r="C3721" t="s">
        <v>8491</v>
      </c>
      <c r="D3721" t="s">
        <v>131</v>
      </c>
      <c r="E3721" t="s">
        <v>226</v>
      </c>
      <c r="F3721" s="33">
        <v>45933</v>
      </c>
      <c r="G3721" t="s">
        <v>11220</v>
      </c>
      <c r="H3721" t="s">
        <v>6027</v>
      </c>
      <c r="I3721" t="s">
        <v>6348</v>
      </c>
      <c r="J3721" t="s">
        <v>136</v>
      </c>
      <c r="K3721" t="s">
        <v>5728</v>
      </c>
      <c r="L3721" t="s">
        <v>5753</v>
      </c>
      <c r="M3721" t="s">
        <v>8493</v>
      </c>
    </row>
    <row r="3722" spans="1:13">
      <c r="A3722">
        <v>101114699</v>
      </c>
      <c r="B3722" t="s">
        <v>5745</v>
      </c>
      <c r="C3722" t="s">
        <v>6933</v>
      </c>
      <c r="D3722" t="s">
        <v>221</v>
      </c>
      <c r="E3722" t="s">
        <v>221</v>
      </c>
      <c r="F3722" s="33">
        <v>45933</v>
      </c>
      <c r="G3722" t="s">
        <v>11221</v>
      </c>
      <c r="H3722" t="s">
        <v>5722</v>
      </c>
      <c r="I3722" t="s">
        <v>5678</v>
      </c>
      <c r="J3722" t="s">
        <v>247</v>
      </c>
      <c r="K3722" t="s">
        <v>5748</v>
      </c>
      <c r="L3722" t="s">
        <v>5749</v>
      </c>
      <c r="M3722" t="s">
        <v>6935</v>
      </c>
    </row>
    <row r="3723" spans="1:13">
      <c r="A3723">
        <v>101113787</v>
      </c>
      <c r="B3723" t="s">
        <v>34</v>
      </c>
      <c r="C3723" t="s">
        <v>7219</v>
      </c>
      <c r="D3723" t="s">
        <v>99</v>
      </c>
      <c r="E3723" t="s">
        <v>99</v>
      </c>
      <c r="F3723" s="33">
        <v>45933</v>
      </c>
      <c r="G3723" t="s">
        <v>11222</v>
      </c>
      <c r="H3723" t="s">
        <v>6076</v>
      </c>
      <c r="I3723" t="s">
        <v>5678</v>
      </c>
      <c r="J3723" t="s">
        <v>46</v>
      </c>
      <c r="K3723" t="s">
        <v>5728</v>
      </c>
      <c r="L3723" t="s">
        <v>5729</v>
      </c>
      <c r="M3723" t="s">
        <v>7221</v>
      </c>
    </row>
    <row r="3724" spans="1:13">
      <c r="A3724">
        <v>101113157</v>
      </c>
      <c r="B3724" t="s">
        <v>6641</v>
      </c>
      <c r="C3724" t="s">
        <v>6642</v>
      </c>
      <c r="D3724" t="s">
        <v>265</v>
      </c>
      <c r="E3724" t="s">
        <v>265</v>
      </c>
      <c r="F3724" s="33">
        <v>45933</v>
      </c>
      <c r="G3724" t="s">
        <v>11223</v>
      </c>
      <c r="H3724" t="s">
        <v>5705</v>
      </c>
      <c r="I3724" t="s">
        <v>326</v>
      </c>
      <c r="J3724" t="s">
        <v>192</v>
      </c>
      <c r="K3724" t="s">
        <v>5700</v>
      </c>
      <c r="L3724" t="s">
        <v>5733</v>
      </c>
      <c r="M3724" t="s">
        <v>6644</v>
      </c>
    </row>
    <row r="3725" spans="1:13">
      <c r="A3725">
        <v>101080048</v>
      </c>
      <c r="B3725" t="s">
        <v>34</v>
      </c>
      <c r="C3725" t="s">
        <v>11224</v>
      </c>
      <c r="D3725" t="s">
        <v>39</v>
      </c>
      <c r="E3725" t="s">
        <v>39</v>
      </c>
      <c r="F3725" s="33">
        <v>45933</v>
      </c>
      <c r="G3725" t="s">
        <v>11225</v>
      </c>
      <c r="H3725" t="s">
        <v>5737</v>
      </c>
      <c r="I3725" t="s">
        <v>326</v>
      </c>
      <c r="J3725" t="s">
        <v>46</v>
      </c>
      <c r="K3725" t="s">
        <v>5738</v>
      </c>
      <c r="L3725" t="s">
        <v>5739</v>
      </c>
      <c r="M3725" t="s">
        <v>11226</v>
      </c>
    </row>
    <row r="3726" spans="1:13">
      <c r="A3726">
        <v>101112727</v>
      </c>
      <c r="B3726" t="s">
        <v>5745</v>
      </c>
      <c r="C3726" t="s">
        <v>11227</v>
      </c>
      <c r="D3726" t="s">
        <v>215</v>
      </c>
      <c r="E3726" t="s">
        <v>215</v>
      </c>
      <c r="F3726" s="33">
        <v>45933</v>
      </c>
      <c r="G3726" t="s">
        <v>11228</v>
      </c>
      <c r="H3726" t="s">
        <v>67</v>
      </c>
      <c r="I3726" t="s">
        <v>5678</v>
      </c>
      <c r="J3726" t="s">
        <v>247</v>
      </c>
      <c r="K3726" t="s">
        <v>5836</v>
      </c>
      <c r="L3726" t="s">
        <v>6126</v>
      </c>
      <c r="M3726" t="s">
        <v>11229</v>
      </c>
    </row>
    <row r="3727" spans="1:13">
      <c r="A3727">
        <v>101114163</v>
      </c>
      <c r="B3727" t="s">
        <v>127</v>
      </c>
      <c r="C3727" t="s">
        <v>8962</v>
      </c>
      <c r="D3727" t="s">
        <v>193</v>
      </c>
      <c r="E3727" t="s">
        <v>193</v>
      </c>
      <c r="F3727" s="33">
        <v>45933</v>
      </c>
      <c r="G3727" t="s">
        <v>11230</v>
      </c>
      <c r="H3727" t="s">
        <v>5768</v>
      </c>
      <c r="I3727" t="s">
        <v>353</v>
      </c>
      <c r="J3727" t="s">
        <v>192</v>
      </c>
      <c r="K3727" t="s">
        <v>5748</v>
      </c>
      <c r="L3727" t="s">
        <v>5773</v>
      </c>
      <c r="M3727" t="s">
        <v>8964</v>
      </c>
    </row>
    <row r="3728" spans="1:13">
      <c r="A3728">
        <v>101114846</v>
      </c>
      <c r="B3728" t="s">
        <v>204</v>
      </c>
      <c r="C3728" t="s">
        <v>7871</v>
      </c>
      <c r="D3728" t="s">
        <v>193</v>
      </c>
      <c r="E3728" t="s">
        <v>193</v>
      </c>
      <c r="F3728" s="33">
        <v>45933</v>
      </c>
      <c r="G3728" t="s">
        <v>11231</v>
      </c>
      <c r="H3728" t="s">
        <v>5722</v>
      </c>
      <c r="I3728" t="s">
        <v>5678</v>
      </c>
      <c r="J3728" t="s">
        <v>192</v>
      </c>
      <c r="K3728" t="s">
        <v>5700</v>
      </c>
      <c r="L3728" t="s">
        <v>5701</v>
      </c>
      <c r="M3728" t="s">
        <v>7873</v>
      </c>
    </row>
    <row r="3729" spans="1:13">
      <c r="A3729">
        <v>101114722</v>
      </c>
      <c r="B3729" t="s">
        <v>109</v>
      </c>
      <c r="C3729" t="s">
        <v>6785</v>
      </c>
      <c r="D3729" t="s">
        <v>39</v>
      </c>
      <c r="E3729" t="s">
        <v>39</v>
      </c>
      <c r="F3729" s="33">
        <v>45933</v>
      </c>
      <c r="G3729" t="s">
        <v>11232</v>
      </c>
      <c r="H3729" t="s">
        <v>5799</v>
      </c>
      <c r="I3729" t="s">
        <v>5678</v>
      </c>
      <c r="J3729" t="s">
        <v>46</v>
      </c>
      <c r="K3729" t="s">
        <v>5748</v>
      </c>
      <c r="L3729" t="s">
        <v>6045</v>
      </c>
      <c r="M3729" t="s">
        <v>6786</v>
      </c>
    </row>
    <row r="3730" spans="1:13">
      <c r="A3730">
        <v>101084761</v>
      </c>
      <c r="B3730" t="s">
        <v>5745</v>
      </c>
      <c r="C3730" t="s">
        <v>6267</v>
      </c>
      <c r="D3730" t="s">
        <v>221</v>
      </c>
      <c r="E3730" t="s">
        <v>221</v>
      </c>
      <c r="F3730" s="33">
        <v>45933</v>
      </c>
      <c r="G3730" t="s">
        <v>11233</v>
      </c>
      <c r="H3730" t="s">
        <v>5737</v>
      </c>
      <c r="I3730" t="s">
        <v>326</v>
      </c>
      <c r="J3730" t="s">
        <v>247</v>
      </c>
      <c r="K3730" t="s">
        <v>5748</v>
      </c>
      <c r="L3730" t="s">
        <v>5773</v>
      </c>
      <c r="M3730" t="s">
        <v>6269</v>
      </c>
    </row>
    <row r="3731" spans="1:13">
      <c r="A3731">
        <v>101080176</v>
      </c>
      <c r="B3731" t="s">
        <v>34</v>
      </c>
      <c r="C3731" t="s">
        <v>8603</v>
      </c>
      <c r="D3731" t="s">
        <v>39</v>
      </c>
      <c r="E3731" t="s">
        <v>39</v>
      </c>
      <c r="F3731" s="33">
        <v>45933</v>
      </c>
      <c r="G3731" t="s">
        <v>11225</v>
      </c>
      <c r="H3731" t="s">
        <v>5737</v>
      </c>
      <c r="I3731" t="s">
        <v>326</v>
      </c>
      <c r="J3731" t="s">
        <v>46</v>
      </c>
      <c r="K3731" t="s">
        <v>5738</v>
      </c>
      <c r="L3731" t="s">
        <v>5739</v>
      </c>
      <c r="M3731" t="s">
        <v>8605</v>
      </c>
    </row>
    <row r="3732" spans="1:13">
      <c r="A3732">
        <v>101112200</v>
      </c>
      <c r="B3732" t="s">
        <v>5782</v>
      </c>
      <c r="C3732" t="s">
        <v>7233</v>
      </c>
      <c r="D3732" t="s">
        <v>104</v>
      </c>
      <c r="E3732" t="s">
        <v>104</v>
      </c>
      <c r="F3732" s="33">
        <v>45933</v>
      </c>
      <c r="G3732" t="s">
        <v>11234</v>
      </c>
      <c r="H3732" t="s">
        <v>5757</v>
      </c>
      <c r="I3732" t="s">
        <v>5678</v>
      </c>
      <c r="J3732" t="s">
        <v>70</v>
      </c>
      <c r="K3732" t="s">
        <v>5700</v>
      </c>
      <c r="L3732" t="s">
        <v>5723</v>
      </c>
      <c r="M3732" t="s">
        <v>7235</v>
      </c>
    </row>
    <row r="3733" spans="1:13">
      <c r="A3733">
        <v>101114156</v>
      </c>
      <c r="B3733" t="s">
        <v>73</v>
      </c>
      <c r="C3733" t="s">
        <v>7200</v>
      </c>
      <c r="D3733" t="s">
        <v>64</v>
      </c>
      <c r="E3733" t="s">
        <v>64</v>
      </c>
      <c r="F3733" s="33">
        <v>45933</v>
      </c>
      <c r="G3733" t="s">
        <v>11235</v>
      </c>
      <c r="H3733" t="s">
        <v>7686</v>
      </c>
      <c r="I3733" t="s">
        <v>5678</v>
      </c>
      <c r="J3733" t="s">
        <v>70</v>
      </c>
      <c r="K3733" t="s">
        <v>5738</v>
      </c>
      <c r="L3733" t="s">
        <v>5739</v>
      </c>
      <c r="M3733" t="s">
        <v>7202</v>
      </c>
    </row>
    <row r="3734" spans="1:13">
      <c r="A3734">
        <v>101113892</v>
      </c>
      <c r="B3734" t="s">
        <v>6007</v>
      </c>
      <c r="C3734" t="s">
        <v>6008</v>
      </c>
      <c r="D3734" t="s">
        <v>131</v>
      </c>
      <c r="E3734" t="s">
        <v>131</v>
      </c>
      <c r="F3734" s="33">
        <v>45933</v>
      </c>
      <c r="G3734" t="s">
        <v>11236</v>
      </c>
      <c r="H3734" t="s">
        <v>6537</v>
      </c>
      <c r="I3734" t="s">
        <v>5678</v>
      </c>
      <c r="J3734" t="s">
        <v>136</v>
      </c>
      <c r="K3734" t="s">
        <v>5728</v>
      </c>
      <c r="L3734" t="s">
        <v>5753</v>
      </c>
      <c r="M3734" t="s">
        <v>6010</v>
      </c>
    </row>
    <row r="3735" spans="1:13">
      <c r="A3735">
        <v>101114891</v>
      </c>
      <c r="B3735" t="s">
        <v>5745</v>
      </c>
      <c r="C3735" t="s">
        <v>8697</v>
      </c>
      <c r="D3735" t="s">
        <v>221</v>
      </c>
      <c r="E3735" t="s">
        <v>221</v>
      </c>
      <c r="F3735" s="33">
        <v>45933</v>
      </c>
      <c r="G3735" t="s">
        <v>11237</v>
      </c>
      <c r="H3735" t="s">
        <v>5805</v>
      </c>
      <c r="I3735" t="s">
        <v>5678</v>
      </c>
      <c r="J3735" t="s">
        <v>247</v>
      </c>
      <c r="K3735" t="s">
        <v>5748</v>
      </c>
      <c r="L3735" t="s">
        <v>5773</v>
      </c>
      <c r="M3735" t="s">
        <v>8699</v>
      </c>
    </row>
    <row r="3736" spans="1:13">
      <c r="A3736">
        <v>101114873</v>
      </c>
      <c r="B3736" t="s">
        <v>34</v>
      </c>
      <c r="C3736" t="s">
        <v>11238</v>
      </c>
      <c r="D3736" t="s">
        <v>39</v>
      </c>
      <c r="E3736" t="s">
        <v>39</v>
      </c>
      <c r="F3736" s="33">
        <v>45933</v>
      </c>
      <c r="G3736" t="s">
        <v>11239</v>
      </c>
      <c r="H3736" t="s">
        <v>5805</v>
      </c>
      <c r="I3736" t="s">
        <v>5678</v>
      </c>
      <c r="J3736" t="s">
        <v>46</v>
      </c>
      <c r="K3736" t="s">
        <v>5738</v>
      </c>
      <c r="L3736" t="s">
        <v>5739</v>
      </c>
      <c r="M3736" t="s">
        <v>11240</v>
      </c>
    </row>
    <row r="3737" spans="1:13">
      <c r="A3737">
        <v>101111370</v>
      </c>
      <c r="B3737" t="s">
        <v>127</v>
      </c>
      <c r="C3737" t="s">
        <v>8931</v>
      </c>
      <c r="D3737" t="s">
        <v>131</v>
      </c>
      <c r="E3737" t="s">
        <v>131</v>
      </c>
      <c r="F3737" s="33">
        <v>45933</v>
      </c>
      <c r="G3737" t="s">
        <v>11241</v>
      </c>
      <c r="H3737" t="s">
        <v>6027</v>
      </c>
      <c r="I3737" t="s">
        <v>6348</v>
      </c>
      <c r="J3737" t="s">
        <v>136</v>
      </c>
      <c r="K3737" t="s">
        <v>5738</v>
      </c>
      <c r="L3737" t="s">
        <v>5739</v>
      </c>
      <c r="M3737" t="s">
        <v>8933</v>
      </c>
    </row>
    <row r="3738" spans="1:13">
      <c r="A3738">
        <v>101110173</v>
      </c>
      <c r="B3738" t="s">
        <v>109</v>
      </c>
      <c r="C3738" t="s">
        <v>6785</v>
      </c>
      <c r="D3738" t="s">
        <v>39</v>
      </c>
      <c r="E3738" t="s">
        <v>39</v>
      </c>
      <c r="F3738" s="33">
        <v>45933</v>
      </c>
      <c r="G3738" t="s">
        <v>11242</v>
      </c>
      <c r="H3738" t="s">
        <v>5737</v>
      </c>
      <c r="I3738" t="s">
        <v>326</v>
      </c>
      <c r="J3738" t="s">
        <v>46</v>
      </c>
      <c r="K3738" t="s">
        <v>5748</v>
      </c>
      <c r="L3738" t="s">
        <v>6045</v>
      </c>
      <c r="M3738" t="s">
        <v>6786</v>
      </c>
    </row>
    <row r="3739" spans="1:13">
      <c r="A3739">
        <v>101112939</v>
      </c>
      <c r="B3739" t="s">
        <v>34</v>
      </c>
      <c r="C3739" t="s">
        <v>6203</v>
      </c>
      <c r="D3739" t="s">
        <v>119</v>
      </c>
      <c r="E3739" t="s">
        <v>39</v>
      </c>
      <c r="F3739" s="33">
        <v>45933</v>
      </c>
      <c r="G3739" t="s">
        <v>11199</v>
      </c>
      <c r="H3739" t="s">
        <v>5737</v>
      </c>
      <c r="I3739" t="s">
        <v>326</v>
      </c>
      <c r="J3739" t="s">
        <v>46</v>
      </c>
      <c r="K3739" t="s">
        <v>5738</v>
      </c>
      <c r="L3739" t="s">
        <v>5739</v>
      </c>
      <c r="M3739" t="s">
        <v>6205</v>
      </c>
    </row>
    <row r="3740" spans="1:13">
      <c r="A3740">
        <v>101114922</v>
      </c>
      <c r="B3740" t="s">
        <v>109</v>
      </c>
      <c r="C3740" t="s">
        <v>6043</v>
      </c>
      <c r="D3740" t="s">
        <v>215</v>
      </c>
      <c r="E3740" t="s">
        <v>215</v>
      </c>
      <c r="F3740" s="33">
        <v>45933</v>
      </c>
      <c r="G3740" t="s">
        <v>11243</v>
      </c>
      <c r="H3740" t="s">
        <v>5727</v>
      </c>
      <c r="I3740" t="s">
        <v>5678</v>
      </c>
      <c r="J3740" t="s">
        <v>247</v>
      </c>
      <c r="K3740" t="s">
        <v>5748</v>
      </c>
      <c r="L3740" t="s">
        <v>6045</v>
      </c>
      <c r="M3740" t="s">
        <v>6046</v>
      </c>
    </row>
    <row r="3741" spans="1:13">
      <c r="A3741">
        <v>101115091</v>
      </c>
      <c r="B3741" t="s">
        <v>5998</v>
      </c>
      <c r="C3741" t="s">
        <v>8408</v>
      </c>
      <c r="D3741" t="s">
        <v>99</v>
      </c>
      <c r="E3741" t="s">
        <v>86</v>
      </c>
      <c r="F3741" s="33">
        <v>45933</v>
      </c>
      <c r="G3741" t="s">
        <v>11244</v>
      </c>
      <c r="H3741" t="s">
        <v>6171</v>
      </c>
      <c r="I3741" t="s">
        <v>5678</v>
      </c>
      <c r="J3741" t="s">
        <v>46</v>
      </c>
      <c r="K3741" t="s">
        <v>5778</v>
      </c>
      <c r="L3741" t="s">
        <v>6192</v>
      </c>
      <c r="M3741" t="s">
        <v>8410</v>
      </c>
    </row>
    <row r="3742" spans="1:13">
      <c r="A3742">
        <v>101112942</v>
      </c>
      <c r="B3742" t="s">
        <v>34</v>
      </c>
      <c r="C3742" t="s">
        <v>8216</v>
      </c>
      <c r="D3742" t="s">
        <v>119</v>
      </c>
      <c r="E3742" t="s">
        <v>39</v>
      </c>
      <c r="F3742" s="33">
        <v>45933</v>
      </c>
      <c r="G3742" t="s">
        <v>11199</v>
      </c>
      <c r="H3742" t="s">
        <v>5737</v>
      </c>
      <c r="I3742" t="s">
        <v>326</v>
      </c>
      <c r="J3742" t="s">
        <v>46</v>
      </c>
      <c r="K3742" t="s">
        <v>5728</v>
      </c>
      <c r="L3742" t="s">
        <v>5729</v>
      </c>
      <c r="M3742" t="s">
        <v>8218</v>
      </c>
    </row>
    <row r="3743" spans="1:13">
      <c r="A3743">
        <v>101113659</v>
      </c>
      <c r="B3743" t="s">
        <v>292</v>
      </c>
      <c r="C3743" t="s">
        <v>8973</v>
      </c>
      <c r="D3743" t="s">
        <v>262</v>
      </c>
      <c r="E3743" t="s">
        <v>262</v>
      </c>
      <c r="F3743" s="33">
        <v>45933</v>
      </c>
      <c r="G3743" t="s">
        <v>11245</v>
      </c>
      <c r="H3743" t="s">
        <v>5705</v>
      </c>
      <c r="I3743" t="s">
        <v>326</v>
      </c>
      <c r="J3743" t="s">
        <v>192</v>
      </c>
      <c r="K3743" t="s">
        <v>5700</v>
      </c>
      <c r="L3743" t="s">
        <v>5723</v>
      </c>
      <c r="M3743" t="s">
        <v>8975</v>
      </c>
    </row>
    <row r="3744" spans="1:13">
      <c r="A3744">
        <v>101112895</v>
      </c>
      <c r="B3744" t="s">
        <v>6860</v>
      </c>
      <c r="C3744" t="s">
        <v>7482</v>
      </c>
      <c r="D3744" t="s">
        <v>131</v>
      </c>
      <c r="E3744" t="s">
        <v>131</v>
      </c>
      <c r="F3744" s="33">
        <v>45933</v>
      </c>
      <c r="G3744" t="s">
        <v>11246</v>
      </c>
      <c r="H3744" t="s">
        <v>6027</v>
      </c>
      <c r="I3744" t="s">
        <v>6348</v>
      </c>
      <c r="J3744" t="s">
        <v>136</v>
      </c>
      <c r="K3744" t="s">
        <v>5700</v>
      </c>
      <c r="L3744" t="s">
        <v>5723</v>
      </c>
      <c r="M3744" t="s">
        <v>7484</v>
      </c>
    </row>
    <row r="3745" spans="1:13">
      <c r="A3745">
        <v>101114979</v>
      </c>
      <c r="B3745" t="s">
        <v>34</v>
      </c>
      <c r="C3745" t="s">
        <v>5759</v>
      </c>
      <c r="D3745" t="s">
        <v>104</v>
      </c>
      <c r="E3745" t="s">
        <v>104</v>
      </c>
      <c r="F3745" s="33">
        <v>45933</v>
      </c>
      <c r="G3745" t="s">
        <v>11247</v>
      </c>
      <c r="H3745" t="s">
        <v>8383</v>
      </c>
      <c r="I3745" t="s">
        <v>5678</v>
      </c>
      <c r="J3745" t="s">
        <v>70</v>
      </c>
      <c r="K3745" t="s">
        <v>5728</v>
      </c>
      <c r="L3745" t="s">
        <v>5729</v>
      </c>
      <c r="M3745" t="s">
        <v>5761</v>
      </c>
    </row>
    <row r="3746" spans="1:13">
      <c r="A3746">
        <v>101112736</v>
      </c>
      <c r="B3746" t="s">
        <v>5745</v>
      </c>
      <c r="C3746" t="s">
        <v>5746</v>
      </c>
      <c r="D3746" t="s">
        <v>238</v>
      </c>
      <c r="E3746" t="s">
        <v>238</v>
      </c>
      <c r="F3746" s="33">
        <v>45933</v>
      </c>
      <c r="G3746" t="s">
        <v>11248</v>
      </c>
      <c r="H3746" t="s">
        <v>5727</v>
      </c>
      <c r="I3746" t="s">
        <v>5678</v>
      </c>
      <c r="J3746" t="s">
        <v>136</v>
      </c>
      <c r="K3746" t="s">
        <v>5748</v>
      </c>
      <c r="L3746" t="s">
        <v>5749</v>
      </c>
      <c r="M3746" t="s">
        <v>5750</v>
      </c>
    </row>
    <row r="3747" spans="1:13">
      <c r="A3747">
        <v>101112167</v>
      </c>
      <c r="B3747" t="s">
        <v>292</v>
      </c>
      <c r="C3747" t="s">
        <v>8973</v>
      </c>
      <c r="D3747" t="s">
        <v>262</v>
      </c>
      <c r="E3747" t="s">
        <v>262</v>
      </c>
      <c r="F3747" s="33">
        <v>45933</v>
      </c>
      <c r="G3747" t="s">
        <v>11249</v>
      </c>
      <c r="H3747" t="s">
        <v>8274</v>
      </c>
      <c r="I3747" t="s">
        <v>5678</v>
      </c>
      <c r="J3747" t="s">
        <v>192</v>
      </c>
      <c r="K3747" t="s">
        <v>5700</v>
      </c>
      <c r="L3747" t="s">
        <v>5723</v>
      </c>
      <c r="M3747" t="s">
        <v>8975</v>
      </c>
    </row>
    <row r="3748" spans="1:13">
      <c r="A3748">
        <v>101114896</v>
      </c>
      <c r="B3748" t="s">
        <v>5745</v>
      </c>
      <c r="C3748" t="s">
        <v>6074</v>
      </c>
      <c r="D3748" t="s">
        <v>193</v>
      </c>
      <c r="E3748" t="s">
        <v>193</v>
      </c>
      <c r="F3748" s="33">
        <v>45933</v>
      </c>
      <c r="G3748" t="s">
        <v>11250</v>
      </c>
      <c r="H3748" t="s">
        <v>5727</v>
      </c>
      <c r="I3748" t="s">
        <v>5678</v>
      </c>
      <c r="J3748" t="s">
        <v>192</v>
      </c>
      <c r="K3748" t="s">
        <v>5748</v>
      </c>
      <c r="L3748" t="s">
        <v>5749</v>
      </c>
      <c r="M3748" t="s">
        <v>6077</v>
      </c>
    </row>
    <row r="3749" spans="1:13">
      <c r="A3749">
        <v>101114938</v>
      </c>
      <c r="B3749" t="s">
        <v>34</v>
      </c>
      <c r="C3749" t="s">
        <v>6573</v>
      </c>
      <c r="D3749" t="s">
        <v>104</v>
      </c>
      <c r="E3749" t="s">
        <v>104</v>
      </c>
      <c r="F3749" s="33">
        <v>45933</v>
      </c>
      <c r="G3749" t="s">
        <v>11251</v>
      </c>
      <c r="H3749" t="s">
        <v>5722</v>
      </c>
      <c r="I3749" t="s">
        <v>5678</v>
      </c>
      <c r="J3749" t="s">
        <v>70</v>
      </c>
      <c r="K3749" t="s">
        <v>5728</v>
      </c>
      <c r="L3749" t="s">
        <v>5729</v>
      </c>
      <c r="M3749" t="s">
        <v>6575</v>
      </c>
    </row>
    <row r="3750" spans="1:13">
      <c r="A3750">
        <v>101083513</v>
      </c>
      <c r="B3750" t="s">
        <v>127</v>
      </c>
      <c r="C3750" t="s">
        <v>9991</v>
      </c>
      <c r="D3750" t="s">
        <v>262</v>
      </c>
      <c r="E3750" t="s">
        <v>262</v>
      </c>
      <c r="F3750" s="33">
        <v>45933</v>
      </c>
      <c r="G3750" t="s">
        <v>11245</v>
      </c>
      <c r="H3750" t="s">
        <v>5737</v>
      </c>
      <c r="I3750" t="s">
        <v>326</v>
      </c>
      <c r="J3750" t="s">
        <v>192</v>
      </c>
      <c r="K3750" t="s">
        <v>5748</v>
      </c>
      <c r="L3750" t="s">
        <v>5773</v>
      </c>
      <c r="M3750" t="s">
        <v>9993</v>
      </c>
    </row>
    <row r="3751" spans="1:13">
      <c r="A3751">
        <v>101112200</v>
      </c>
      <c r="B3751" t="s">
        <v>5782</v>
      </c>
      <c r="C3751" t="s">
        <v>7233</v>
      </c>
      <c r="D3751" t="s">
        <v>104</v>
      </c>
      <c r="E3751" t="s">
        <v>104</v>
      </c>
      <c r="F3751" s="33">
        <v>45933</v>
      </c>
      <c r="G3751" t="s">
        <v>11252</v>
      </c>
      <c r="H3751" t="s">
        <v>5757</v>
      </c>
      <c r="I3751" t="s">
        <v>5678</v>
      </c>
      <c r="J3751" t="s">
        <v>70</v>
      </c>
      <c r="K3751" t="s">
        <v>5700</v>
      </c>
      <c r="L3751" t="s">
        <v>5723</v>
      </c>
      <c r="M3751" t="s">
        <v>7235</v>
      </c>
    </row>
    <row r="3752" spans="1:13">
      <c r="A3752">
        <v>101114906</v>
      </c>
      <c r="B3752" t="s">
        <v>34</v>
      </c>
      <c r="C3752" t="s">
        <v>7597</v>
      </c>
      <c r="D3752" t="s">
        <v>226</v>
      </c>
      <c r="E3752" t="s">
        <v>226</v>
      </c>
      <c r="F3752" s="33">
        <v>45933</v>
      </c>
      <c r="G3752" t="s">
        <v>11253</v>
      </c>
      <c r="H3752" t="s">
        <v>5727</v>
      </c>
      <c r="I3752" t="s">
        <v>353</v>
      </c>
      <c r="J3752" t="s">
        <v>136</v>
      </c>
      <c r="K3752" t="s">
        <v>5728</v>
      </c>
      <c r="L3752" t="s">
        <v>5729</v>
      </c>
      <c r="M3752" t="s">
        <v>7599</v>
      </c>
    </row>
    <row r="3753" spans="1:13">
      <c r="A3753">
        <v>101113744</v>
      </c>
      <c r="B3753" t="s">
        <v>6270</v>
      </c>
      <c r="C3753" t="s">
        <v>6271</v>
      </c>
      <c r="D3753" t="s">
        <v>86</v>
      </c>
      <c r="E3753" t="s">
        <v>86</v>
      </c>
      <c r="F3753" s="33">
        <v>45933</v>
      </c>
      <c r="G3753" t="s">
        <v>11254</v>
      </c>
      <c r="H3753" t="s">
        <v>5823</v>
      </c>
      <c r="I3753" t="s">
        <v>5678</v>
      </c>
      <c r="J3753" t="s">
        <v>46</v>
      </c>
      <c r="K3753" t="s">
        <v>5700</v>
      </c>
      <c r="L3753" t="s">
        <v>5733</v>
      </c>
      <c r="M3753" t="s">
        <v>6273</v>
      </c>
    </row>
    <row r="3754" spans="1:13">
      <c r="A3754">
        <v>101079996</v>
      </c>
      <c r="B3754" t="s">
        <v>34</v>
      </c>
      <c r="C3754" t="s">
        <v>11121</v>
      </c>
      <c r="D3754" t="s">
        <v>119</v>
      </c>
      <c r="E3754" t="s">
        <v>238</v>
      </c>
      <c r="F3754" s="33">
        <v>45932</v>
      </c>
      <c r="G3754" t="s">
        <v>11255</v>
      </c>
      <c r="H3754" t="s">
        <v>5737</v>
      </c>
      <c r="I3754" t="s">
        <v>326</v>
      </c>
      <c r="J3754" t="s">
        <v>46</v>
      </c>
      <c r="K3754" t="s">
        <v>5728</v>
      </c>
      <c r="L3754" t="s">
        <v>5729</v>
      </c>
      <c r="M3754" t="s">
        <v>11123</v>
      </c>
    </row>
    <row r="3755" spans="1:13">
      <c r="A3755">
        <v>101114053</v>
      </c>
      <c r="B3755" t="s">
        <v>5745</v>
      </c>
      <c r="C3755" t="s">
        <v>6480</v>
      </c>
      <c r="D3755" t="s">
        <v>215</v>
      </c>
      <c r="E3755" t="s">
        <v>215</v>
      </c>
      <c r="F3755" s="33">
        <v>45932</v>
      </c>
      <c r="G3755" t="s">
        <v>11256</v>
      </c>
      <c r="H3755" t="s">
        <v>5805</v>
      </c>
      <c r="I3755" t="s">
        <v>5678</v>
      </c>
      <c r="J3755" t="s">
        <v>247</v>
      </c>
      <c r="K3755" t="s">
        <v>5738</v>
      </c>
      <c r="L3755" t="s">
        <v>5739</v>
      </c>
      <c r="M3755" t="s">
        <v>6482</v>
      </c>
    </row>
    <row r="3756" spans="1:13">
      <c r="A3756">
        <v>101113892</v>
      </c>
      <c r="B3756" t="s">
        <v>6007</v>
      </c>
      <c r="C3756" t="s">
        <v>6008</v>
      </c>
      <c r="D3756" t="s">
        <v>131</v>
      </c>
      <c r="E3756" t="s">
        <v>131</v>
      </c>
      <c r="F3756" s="33">
        <v>45932</v>
      </c>
      <c r="G3756" t="s">
        <v>11257</v>
      </c>
      <c r="H3756" t="s">
        <v>6537</v>
      </c>
      <c r="I3756" t="s">
        <v>5678</v>
      </c>
      <c r="J3756" t="s">
        <v>136</v>
      </c>
      <c r="K3756" t="s">
        <v>5728</v>
      </c>
      <c r="L3756" t="s">
        <v>5753</v>
      </c>
      <c r="M3756" t="s">
        <v>6010</v>
      </c>
    </row>
    <row r="3757" spans="1:13">
      <c r="A3757">
        <v>101113768</v>
      </c>
      <c r="B3757" t="s">
        <v>204</v>
      </c>
      <c r="C3757" t="s">
        <v>6727</v>
      </c>
      <c r="D3757" t="s">
        <v>226</v>
      </c>
      <c r="E3757" t="s">
        <v>161</v>
      </c>
      <c r="F3757" s="33">
        <v>45932</v>
      </c>
      <c r="G3757" t="s">
        <v>11258</v>
      </c>
      <c r="H3757" t="s">
        <v>5722</v>
      </c>
      <c r="I3757" t="s">
        <v>5678</v>
      </c>
      <c r="J3757" t="s">
        <v>136</v>
      </c>
      <c r="K3757" t="s">
        <v>5700</v>
      </c>
      <c r="L3757" t="s">
        <v>5701</v>
      </c>
      <c r="M3757" t="s">
        <v>6729</v>
      </c>
    </row>
    <row r="3758" spans="1:13">
      <c r="A3758">
        <v>101111370</v>
      </c>
      <c r="B3758" t="s">
        <v>127</v>
      </c>
      <c r="C3758" t="s">
        <v>8931</v>
      </c>
      <c r="D3758" t="s">
        <v>131</v>
      </c>
      <c r="E3758" t="s">
        <v>131</v>
      </c>
      <c r="F3758" s="33">
        <v>45932</v>
      </c>
      <c r="G3758" t="s">
        <v>11259</v>
      </c>
      <c r="H3758" t="s">
        <v>6027</v>
      </c>
      <c r="I3758" t="s">
        <v>6348</v>
      </c>
      <c r="J3758" t="s">
        <v>136</v>
      </c>
      <c r="K3758" t="s">
        <v>5738</v>
      </c>
      <c r="L3758" t="s">
        <v>5739</v>
      </c>
      <c r="M3758" t="s">
        <v>8933</v>
      </c>
    </row>
    <row r="3759" spans="1:13">
      <c r="A3759">
        <v>101111366</v>
      </c>
      <c r="B3759" t="s">
        <v>127</v>
      </c>
      <c r="C3759" t="s">
        <v>11207</v>
      </c>
      <c r="D3759" t="s">
        <v>131</v>
      </c>
      <c r="E3759" t="s">
        <v>131</v>
      </c>
      <c r="F3759" s="33">
        <v>45932</v>
      </c>
      <c r="G3759" t="s">
        <v>11260</v>
      </c>
      <c r="H3759" t="s">
        <v>6027</v>
      </c>
      <c r="I3759" t="s">
        <v>6348</v>
      </c>
      <c r="J3759" t="s">
        <v>136</v>
      </c>
      <c r="K3759" t="s">
        <v>5728</v>
      </c>
      <c r="L3759" t="s">
        <v>5753</v>
      </c>
      <c r="M3759" t="s">
        <v>11209</v>
      </c>
    </row>
    <row r="3760" spans="1:13">
      <c r="A3760">
        <v>101081692</v>
      </c>
      <c r="B3760" t="s">
        <v>73</v>
      </c>
      <c r="C3760" t="s">
        <v>11261</v>
      </c>
      <c r="D3760" t="s">
        <v>221</v>
      </c>
      <c r="E3760" t="s">
        <v>221</v>
      </c>
      <c r="F3760" s="33">
        <v>45932</v>
      </c>
      <c r="G3760" t="s">
        <v>11262</v>
      </c>
      <c r="H3760" t="s">
        <v>5737</v>
      </c>
      <c r="I3760" t="s">
        <v>326</v>
      </c>
      <c r="J3760" t="s">
        <v>247</v>
      </c>
      <c r="K3760" t="s">
        <v>5738</v>
      </c>
      <c r="L3760" t="s">
        <v>5739</v>
      </c>
      <c r="M3760" t="s">
        <v>11263</v>
      </c>
    </row>
    <row r="3761" spans="1:13">
      <c r="A3761">
        <v>101079973</v>
      </c>
      <c r="B3761" t="s">
        <v>34</v>
      </c>
      <c r="C3761" t="s">
        <v>8644</v>
      </c>
      <c r="D3761" t="s">
        <v>64</v>
      </c>
      <c r="E3761" t="s">
        <v>64</v>
      </c>
      <c r="F3761" s="33">
        <v>45932</v>
      </c>
      <c r="G3761" t="s">
        <v>11264</v>
      </c>
      <c r="H3761" t="s">
        <v>5737</v>
      </c>
      <c r="I3761" t="s">
        <v>326</v>
      </c>
      <c r="J3761" t="s">
        <v>70</v>
      </c>
      <c r="K3761" t="s">
        <v>5728</v>
      </c>
      <c r="L3761" t="s">
        <v>5729</v>
      </c>
      <c r="M3761" t="s">
        <v>8646</v>
      </c>
    </row>
    <row r="3762" spans="1:13">
      <c r="A3762">
        <v>101082085</v>
      </c>
      <c r="B3762" t="s">
        <v>73</v>
      </c>
      <c r="C3762" t="s">
        <v>10004</v>
      </c>
      <c r="D3762" t="s">
        <v>265</v>
      </c>
      <c r="E3762" t="s">
        <v>265</v>
      </c>
      <c r="F3762" s="33">
        <v>45932</v>
      </c>
      <c r="G3762" t="s">
        <v>11265</v>
      </c>
      <c r="H3762" t="s">
        <v>5737</v>
      </c>
      <c r="I3762" t="s">
        <v>326</v>
      </c>
      <c r="J3762" t="s">
        <v>192</v>
      </c>
      <c r="K3762" t="s">
        <v>5748</v>
      </c>
      <c r="L3762" t="s">
        <v>5773</v>
      </c>
      <c r="M3762" t="s">
        <v>10006</v>
      </c>
    </row>
    <row r="3763" spans="1:13">
      <c r="A3763">
        <v>101112844</v>
      </c>
      <c r="B3763" t="s">
        <v>34</v>
      </c>
      <c r="C3763" t="s">
        <v>6145</v>
      </c>
      <c r="D3763" t="s">
        <v>39</v>
      </c>
      <c r="E3763" t="s">
        <v>99</v>
      </c>
      <c r="F3763" s="33">
        <v>45932</v>
      </c>
      <c r="G3763" t="s">
        <v>11266</v>
      </c>
      <c r="H3763" t="s">
        <v>173</v>
      </c>
      <c r="I3763" t="s">
        <v>5678</v>
      </c>
      <c r="J3763" t="s">
        <v>46</v>
      </c>
      <c r="K3763" t="s">
        <v>5728</v>
      </c>
      <c r="L3763" t="s">
        <v>5729</v>
      </c>
      <c r="M3763" t="s">
        <v>6147</v>
      </c>
    </row>
    <row r="3764" spans="1:13">
      <c r="A3764">
        <v>101113744</v>
      </c>
      <c r="B3764" t="s">
        <v>6270</v>
      </c>
      <c r="C3764" t="s">
        <v>6271</v>
      </c>
      <c r="D3764" t="s">
        <v>86</v>
      </c>
      <c r="E3764" t="s">
        <v>39</v>
      </c>
      <c r="F3764" s="33">
        <v>45932</v>
      </c>
      <c r="G3764" t="s">
        <v>11267</v>
      </c>
      <c r="H3764" t="s">
        <v>5823</v>
      </c>
      <c r="I3764" t="s">
        <v>5678</v>
      </c>
      <c r="J3764" t="s">
        <v>46</v>
      </c>
      <c r="K3764" t="s">
        <v>5700</v>
      </c>
      <c r="L3764" t="s">
        <v>5733</v>
      </c>
      <c r="M3764" t="s">
        <v>6273</v>
      </c>
    </row>
    <row r="3765" spans="1:13">
      <c r="A3765">
        <v>101113238</v>
      </c>
      <c r="B3765" t="s">
        <v>204</v>
      </c>
      <c r="C3765" t="s">
        <v>9230</v>
      </c>
      <c r="D3765" t="s">
        <v>219</v>
      </c>
      <c r="E3765" t="s">
        <v>219</v>
      </c>
      <c r="F3765" s="33">
        <v>45932</v>
      </c>
      <c r="G3765" t="s">
        <v>11268</v>
      </c>
      <c r="H3765" t="s">
        <v>6103</v>
      </c>
      <c r="I3765" t="s">
        <v>5678</v>
      </c>
      <c r="J3765" t="s">
        <v>241</v>
      </c>
      <c r="K3765" t="s">
        <v>5700</v>
      </c>
      <c r="L3765" t="s">
        <v>5701</v>
      </c>
      <c r="M3765" t="s">
        <v>9232</v>
      </c>
    </row>
    <row r="3766" spans="1:13">
      <c r="A3766">
        <v>101081489</v>
      </c>
      <c r="B3766" t="s">
        <v>73</v>
      </c>
      <c r="C3766" t="s">
        <v>11269</v>
      </c>
      <c r="D3766" t="s">
        <v>265</v>
      </c>
      <c r="E3766" t="s">
        <v>265</v>
      </c>
      <c r="F3766" s="33">
        <v>45932</v>
      </c>
      <c r="G3766" t="s">
        <v>11265</v>
      </c>
      <c r="H3766" t="s">
        <v>5737</v>
      </c>
      <c r="I3766" t="s">
        <v>326</v>
      </c>
      <c r="J3766" t="s">
        <v>192</v>
      </c>
      <c r="K3766" t="s">
        <v>5748</v>
      </c>
      <c r="L3766" t="s">
        <v>5773</v>
      </c>
      <c r="M3766" t="s">
        <v>11270</v>
      </c>
    </row>
    <row r="3767" spans="1:13">
      <c r="A3767">
        <v>101113729</v>
      </c>
      <c r="B3767" t="s">
        <v>73</v>
      </c>
      <c r="C3767" t="s">
        <v>6584</v>
      </c>
      <c r="D3767" t="s">
        <v>39</v>
      </c>
      <c r="E3767" t="s">
        <v>39</v>
      </c>
      <c r="F3767" s="33">
        <v>45932</v>
      </c>
      <c r="G3767" t="s">
        <v>11271</v>
      </c>
      <c r="H3767" t="s">
        <v>5912</v>
      </c>
      <c r="I3767" t="s">
        <v>5678</v>
      </c>
      <c r="J3767" t="s">
        <v>46</v>
      </c>
      <c r="K3767" t="s">
        <v>5728</v>
      </c>
      <c r="L3767" t="s">
        <v>5729</v>
      </c>
      <c r="M3767" t="s">
        <v>6586</v>
      </c>
    </row>
    <row r="3768" spans="1:13">
      <c r="A3768">
        <v>101090653</v>
      </c>
      <c r="B3768" t="s">
        <v>73</v>
      </c>
      <c r="C3768" t="s">
        <v>11269</v>
      </c>
      <c r="D3768" t="s">
        <v>265</v>
      </c>
      <c r="E3768" t="s">
        <v>265</v>
      </c>
      <c r="F3768" s="33">
        <v>45932</v>
      </c>
      <c r="G3768" t="s">
        <v>11272</v>
      </c>
      <c r="H3768" t="s">
        <v>5768</v>
      </c>
      <c r="I3768" t="s">
        <v>353</v>
      </c>
      <c r="J3768" t="s">
        <v>192</v>
      </c>
      <c r="K3768" t="s">
        <v>5748</v>
      </c>
      <c r="L3768" t="s">
        <v>5773</v>
      </c>
      <c r="M3768" t="s">
        <v>11270</v>
      </c>
    </row>
    <row r="3769" spans="1:13">
      <c r="A3769">
        <v>101080546</v>
      </c>
      <c r="B3769" t="s">
        <v>34</v>
      </c>
      <c r="C3769" t="s">
        <v>375</v>
      </c>
      <c r="D3769" t="s">
        <v>64</v>
      </c>
      <c r="E3769" t="s">
        <v>64</v>
      </c>
      <c r="F3769" s="33">
        <v>45932</v>
      </c>
      <c r="G3769" t="s">
        <v>11273</v>
      </c>
      <c r="H3769" t="s">
        <v>5737</v>
      </c>
      <c r="I3769" t="s">
        <v>326</v>
      </c>
      <c r="J3769" t="s">
        <v>70</v>
      </c>
      <c r="K3769" t="s">
        <v>5728</v>
      </c>
      <c r="L3769" t="s">
        <v>5729</v>
      </c>
      <c r="M3769" t="s">
        <v>6094</v>
      </c>
    </row>
    <row r="3770" spans="1:13">
      <c r="A3770">
        <v>101113760</v>
      </c>
      <c r="B3770" t="s">
        <v>5998</v>
      </c>
      <c r="C3770" t="s">
        <v>8408</v>
      </c>
      <c r="D3770" t="s">
        <v>99</v>
      </c>
      <c r="E3770" t="s">
        <v>99</v>
      </c>
      <c r="F3770" s="33">
        <v>45932</v>
      </c>
      <c r="G3770" t="s">
        <v>11274</v>
      </c>
      <c r="H3770" t="s">
        <v>5757</v>
      </c>
      <c r="I3770" t="s">
        <v>5678</v>
      </c>
      <c r="J3770" t="s">
        <v>46</v>
      </c>
      <c r="K3770" t="s">
        <v>5778</v>
      </c>
      <c r="L3770" t="s">
        <v>6192</v>
      </c>
      <c r="M3770" t="s">
        <v>8410</v>
      </c>
    </row>
    <row r="3771" spans="1:13">
      <c r="A3771">
        <v>101112921</v>
      </c>
      <c r="B3771" t="s">
        <v>34</v>
      </c>
      <c r="C3771" t="s">
        <v>6145</v>
      </c>
      <c r="D3771" t="s">
        <v>39</v>
      </c>
      <c r="E3771" t="s">
        <v>99</v>
      </c>
      <c r="F3771" s="33">
        <v>45932</v>
      </c>
      <c r="G3771" t="s">
        <v>11275</v>
      </c>
      <c r="H3771" t="s">
        <v>5737</v>
      </c>
      <c r="I3771" t="s">
        <v>326</v>
      </c>
      <c r="J3771" t="s">
        <v>46</v>
      </c>
      <c r="K3771" t="s">
        <v>5728</v>
      </c>
      <c r="L3771" t="s">
        <v>5729</v>
      </c>
      <c r="M3771" t="s">
        <v>6147</v>
      </c>
    </row>
    <row r="3772" spans="1:13">
      <c r="A3772">
        <v>101110173</v>
      </c>
      <c r="B3772" t="s">
        <v>109</v>
      </c>
      <c r="C3772" t="s">
        <v>6785</v>
      </c>
      <c r="D3772" t="s">
        <v>39</v>
      </c>
      <c r="E3772" t="s">
        <v>39</v>
      </c>
      <c r="F3772" s="33">
        <v>45932</v>
      </c>
      <c r="G3772" t="s">
        <v>11276</v>
      </c>
      <c r="H3772" t="s">
        <v>5737</v>
      </c>
      <c r="I3772" t="s">
        <v>326</v>
      </c>
      <c r="J3772" t="s">
        <v>46</v>
      </c>
      <c r="K3772" t="s">
        <v>5748</v>
      </c>
      <c r="L3772" t="s">
        <v>6045</v>
      </c>
      <c r="M3772" t="s">
        <v>6786</v>
      </c>
    </row>
    <row r="3773" spans="1:13">
      <c r="A3773">
        <v>101113466</v>
      </c>
      <c r="B3773" t="s">
        <v>204</v>
      </c>
      <c r="C3773" t="s">
        <v>7933</v>
      </c>
      <c r="D3773" t="s">
        <v>265</v>
      </c>
      <c r="E3773" t="s">
        <v>265</v>
      </c>
      <c r="F3773" s="33">
        <v>45932</v>
      </c>
      <c r="G3773" t="s">
        <v>11277</v>
      </c>
      <c r="H3773" t="s">
        <v>8274</v>
      </c>
      <c r="I3773" t="s">
        <v>5678</v>
      </c>
      <c r="J3773" t="s">
        <v>192</v>
      </c>
      <c r="K3773" t="s">
        <v>5700</v>
      </c>
      <c r="L3773" t="s">
        <v>5701</v>
      </c>
      <c r="M3773" t="s">
        <v>7935</v>
      </c>
    </row>
    <row r="3774" spans="1:13">
      <c r="A3774">
        <v>101113790</v>
      </c>
      <c r="B3774" t="s">
        <v>73</v>
      </c>
      <c r="C3774" t="s">
        <v>7953</v>
      </c>
      <c r="D3774" t="s">
        <v>153</v>
      </c>
      <c r="E3774" t="s">
        <v>153</v>
      </c>
      <c r="F3774" s="33">
        <v>45932</v>
      </c>
      <c r="G3774" t="s">
        <v>11278</v>
      </c>
      <c r="H3774" t="s">
        <v>6537</v>
      </c>
      <c r="I3774" t="s">
        <v>5678</v>
      </c>
      <c r="J3774" t="s">
        <v>70</v>
      </c>
      <c r="K3774" t="s">
        <v>5738</v>
      </c>
      <c r="L3774" t="s">
        <v>5739</v>
      </c>
      <c r="M3774" t="s">
        <v>7955</v>
      </c>
    </row>
    <row r="3775" spans="1:13">
      <c r="A3775">
        <v>101111374</v>
      </c>
      <c r="B3775" t="s">
        <v>127</v>
      </c>
      <c r="C3775" t="s">
        <v>6500</v>
      </c>
      <c r="D3775" t="s">
        <v>131</v>
      </c>
      <c r="E3775" t="s">
        <v>226</v>
      </c>
      <c r="F3775" s="33">
        <v>45932</v>
      </c>
      <c r="G3775" t="s">
        <v>11220</v>
      </c>
      <c r="H3775" t="s">
        <v>6027</v>
      </c>
      <c r="I3775" t="s">
        <v>6348</v>
      </c>
      <c r="J3775" t="s">
        <v>136</v>
      </c>
      <c r="K3775" t="s">
        <v>5738</v>
      </c>
      <c r="L3775" t="s">
        <v>5739</v>
      </c>
      <c r="M3775" t="s">
        <v>6502</v>
      </c>
    </row>
    <row r="3776" spans="1:13">
      <c r="A3776">
        <v>101080177</v>
      </c>
      <c r="B3776" t="s">
        <v>34</v>
      </c>
      <c r="C3776" t="s">
        <v>9469</v>
      </c>
      <c r="D3776" t="s">
        <v>39</v>
      </c>
      <c r="E3776" t="s">
        <v>39</v>
      </c>
      <c r="F3776" s="33">
        <v>45932</v>
      </c>
      <c r="G3776" t="s">
        <v>11225</v>
      </c>
      <c r="H3776" t="s">
        <v>5737</v>
      </c>
      <c r="I3776" t="s">
        <v>326</v>
      </c>
      <c r="J3776" t="s">
        <v>46</v>
      </c>
      <c r="K3776" t="s">
        <v>5738</v>
      </c>
      <c r="L3776" t="s">
        <v>5739</v>
      </c>
      <c r="M3776" t="s">
        <v>9471</v>
      </c>
    </row>
    <row r="3777" spans="1:13">
      <c r="A3777">
        <v>101113935</v>
      </c>
      <c r="B3777" t="s">
        <v>73</v>
      </c>
      <c r="C3777" t="s">
        <v>7340</v>
      </c>
      <c r="D3777" t="s">
        <v>99</v>
      </c>
      <c r="E3777" t="s">
        <v>99</v>
      </c>
      <c r="F3777" s="33">
        <v>45932</v>
      </c>
      <c r="G3777" t="s">
        <v>11279</v>
      </c>
      <c r="H3777" t="s">
        <v>67</v>
      </c>
      <c r="I3777" t="s">
        <v>5678</v>
      </c>
      <c r="J3777" t="s">
        <v>46</v>
      </c>
      <c r="K3777" t="s">
        <v>5836</v>
      </c>
      <c r="L3777" t="s">
        <v>5837</v>
      </c>
      <c r="M3777" t="s">
        <v>7342</v>
      </c>
    </row>
    <row r="3778" spans="1:13">
      <c r="A3778">
        <v>101113955</v>
      </c>
      <c r="B3778" t="s">
        <v>5986</v>
      </c>
      <c r="C3778" t="s">
        <v>7126</v>
      </c>
      <c r="D3778" t="s">
        <v>153</v>
      </c>
      <c r="E3778" t="s">
        <v>153</v>
      </c>
      <c r="F3778" s="33">
        <v>45932</v>
      </c>
      <c r="G3778" t="s">
        <v>11280</v>
      </c>
      <c r="H3778" t="s">
        <v>5705</v>
      </c>
      <c r="I3778" t="s">
        <v>326</v>
      </c>
      <c r="J3778" t="s">
        <v>70</v>
      </c>
      <c r="K3778" t="s">
        <v>5778</v>
      </c>
      <c r="L3778" t="s">
        <v>182</v>
      </c>
      <c r="M3778" t="s">
        <v>7128</v>
      </c>
    </row>
    <row r="3779" spans="1:13">
      <c r="A3779">
        <v>101113933</v>
      </c>
      <c r="B3779" t="s">
        <v>34</v>
      </c>
      <c r="C3779" t="s">
        <v>7769</v>
      </c>
      <c r="D3779" t="s">
        <v>238</v>
      </c>
      <c r="E3779" t="s">
        <v>238</v>
      </c>
      <c r="F3779" s="33">
        <v>45932</v>
      </c>
      <c r="G3779" t="s">
        <v>11281</v>
      </c>
      <c r="H3779" t="s">
        <v>5727</v>
      </c>
      <c r="I3779" t="s">
        <v>5678</v>
      </c>
      <c r="J3779" t="s">
        <v>136</v>
      </c>
      <c r="K3779" t="s">
        <v>5728</v>
      </c>
      <c r="L3779" t="s">
        <v>5729</v>
      </c>
      <c r="M3779" t="s">
        <v>7771</v>
      </c>
    </row>
    <row r="3780" spans="1:13">
      <c r="A3780">
        <v>101080025</v>
      </c>
      <c r="B3780" t="s">
        <v>34</v>
      </c>
      <c r="C3780" t="s">
        <v>11238</v>
      </c>
      <c r="D3780" t="s">
        <v>39</v>
      </c>
      <c r="E3780" t="s">
        <v>39</v>
      </c>
      <c r="F3780" s="33">
        <v>45932</v>
      </c>
      <c r="G3780" t="s">
        <v>11282</v>
      </c>
      <c r="H3780" t="s">
        <v>5737</v>
      </c>
      <c r="I3780" t="s">
        <v>326</v>
      </c>
      <c r="J3780" t="s">
        <v>46</v>
      </c>
      <c r="K3780" t="s">
        <v>5738</v>
      </c>
      <c r="L3780" t="s">
        <v>5739</v>
      </c>
      <c r="M3780" t="s">
        <v>11240</v>
      </c>
    </row>
    <row r="3781" spans="1:13">
      <c r="A3781">
        <v>101080175</v>
      </c>
      <c r="B3781" t="s">
        <v>34</v>
      </c>
      <c r="C3781" t="s">
        <v>11283</v>
      </c>
      <c r="D3781" t="s">
        <v>39</v>
      </c>
      <c r="E3781" t="s">
        <v>39</v>
      </c>
      <c r="F3781" s="33">
        <v>45932</v>
      </c>
      <c r="G3781" t="s">
        <v>11284</v>
      </c>
      <c r="H3781" t="s">
        <v>5737</v>
      </c>
      <c r="I3781" t="s">
        <v>326</v>
      </c>
      <c r="J3781" t="s">
        <v>46</v>
      </c>
      <c r="K3781" t="s">
        <v>5738</v>
      </c>
      <c r="L3781" t="s">
        <v>5739</v>
      </c>
      <c r="M3781" t="s">
        <v>11285</v>
      </c>
    </row>
    <row r="3782" spans="1:13">
      <c r="A3782">
        <v>101114179</v>
      </c>
      <c r="B3782" t="s">
        <v>127</v>
      </c>
      <c r="C3782" t="s">
        <v>8449</v>
      </c>
      <c r="D3782" t="s">
        <v>193</v>
      </c>
      <c r="E3782" t="s">
        <v>193</v>
      </c>
      <c r="F3782" s="33">
        <v>45932</v>
      </c>
      <c r="G3782" t="s">
        <v>11286</v>
      </c>
      <c r="H3782" t="s">
        <v>5768</v>
      </c>
      <c r="I3782" t="s">
        <v>353</v>
      </c>
      <c r="J3782" t="s">
        <v>192</v>
      </c>
      <c r="K3782" t="s">
        <v>5748</v>
      </c>
      <c r="L3782" t="s">
        <v>5773</v>
      </c>
      <c r="M3782" t="s">
        <v>8451</v>
      </c>
    </row>
    <row r="3783" spans="1:13">
      <c r="A3783">
        <v>101114111</v>
      </c>
      <c r="B3783" t="s">
        <v>127</v>
      </c>
      <c r="C3783" t="s">
        <v>7433</v>
      </c>
      <c r="D3783" t="s">
        <v>104</v>
      </c>
      <c r="E3783" t="s">
        <v>104</v>
      </c>
      <c r="F3783" s="33">
        <v>45932</v>
      </c>
      <c r="G3783" t="s">
        <v>11287</v>
      </c>
      <c r="H3783" t="s">
        <v>67</v>
      </c>
      <c r="I3783" t="s">
        <v>5678</v>
      </c>
      <c r="J3783" t="s">
        <v>70</v>
      </c>
      <c r="K3783" t="s">
        <v>5748</v>
      </c>
      <c r="L3783" t="s">
        <v>5773</v>
      </c>
      <c r="M3783" t="s">
        <v>7435</v>
      </c>
    </row>
    <row r="3784" spans="1:13">
      <c r="A3784">
        <v>101114052</v>
      </c>
      <c r="B3784" t="s">
        <v>5745</v>
      </c>
      <c r="C3784" t="s">
        <v>6483</v>
      </c>
      <c r="D3784" t="s">
        <v>215</v>
      </c>
      <c r="E3784" t="s">
        <v>215</v>
      </c>
      <c r="F3784" s="33">
        <v>45932</v>
      </c>
      <c r="G3784" t="s">
        <v>11288</v>
      </c>
      <c r="H3784" t="s">
        <v>5969</v>
      </c>
      <c r="I3784" t="s">
        <v>5678</v>
      </c>
      <c r="J3784" t="s">
        <v>247</v>
      </c>
      <c r="K3784" t="s">
        <v>5738</v>
      </c>
      <c r="L3784" t="s">
        <v>5739</v>
      </c>
      <c r="M3784" t="s">
        <v>6485</v>
      </c>
    </row>
    <row r="3785" spans="1:13">
      <c r="A3785">
        <v>101113004</v>
      </c>
      <c r="B3785" t="s">
        <v>5765</v>
      </c>
      <c r="C3785" t="s">
        <v>5766</v>
      </c>
      <c r="D3785" t="s">
        <v>221</v>
      </c>
      <c r="E3785" t="s">
        <v>64</v>
      </c>
      <c r="F3785" s="33">
        <v>45932</v>
      </c>
      <c r="G3785" t="s">
        <v>11289</v>
      </c>
      <c r="H3785" t="s">
        <v>5768</v>
      </c>
      <c r="I3785" t="s">
        <v>5678</v>
      </c>
      <c r="J3785" t="s">
        <v>247</v>
      </c>
      <c r="M3785" t="s">
        <v>5769</v>
      </c>
    </row>
    <row r="3786" spans="1:13">
      <c r="A3786">
        <v>101113243</v>
      </c>
      <c r="B3786" t="s">
        <v>5998</v>
      </c>
      <c r="C3786" t="s">
        <v>6409</v>
      </c>
      <c r="D3786" t="s">
        <v>86</v>
      </c>
      <c r="E3786" t="s">
        <v>86</v>
      </c>
      <c r="F3786" s="33">
        <v>45932</v>
      </c>
      <c r="G3786" t="s">
        <v>11290</v>
      </c>
      <c r="H3786" t="s">
        <v>5705</v>
      </c>
      <c r="I3786" t="s">
        <v>326</v>
      </c>
      <c r="J3786" t="s">
        <v>46</v>
      </c>
      <c r="K3786" t="s">
        <v>5800</v>
      </c>
      <c r="L3786" t="s">
        <v>5801</v>
      </c>
      <c r="M3786" t="s">
        <v>6411</v>
      </c>
    </row>
    <row r="3787" spans="1:13">
      <c r="A3787">
        <v>101080458</v>
      </c>
      <c r="B3787" t="s">
        <v>34</v>
      </c>
      <c r="C3787" t="s">
        <v>11291</v>
      </c>
      <c r="D3787" t="s">
        <v>39</v>
      </c>
      <c r="E3787" t="s">
        <v>39</v>
      </c>
      <c r="F3787" s="33">
        <v>45932</v>
      </c>
      <c r="G3787" t="s">
        <v>11292</v>
      </c>
      <c r="H3787" t="s">
        <v>5737</v>
      </c>
      <c r="I3787" t="s">
        <v>326</v>
      </c>
      <c r="J3787" t="s">
        <v>46</v>
      </c>
      <c r="K3787" t="s">
        <v>5738</v>
      </c>
      <c r="L3787" t="s">
        <v>5739</v>
      </c>
      <c r="M3787" t="s">
        <v>11293</v>
      </c>
    </row>
    <row r="3788" spans="1:13">
      <c r="A3788">
        <v>101113764</v>
      </c>
      <c r="B3788" t="s">
        <v>10204</v>
      </c>
      <c r="C3788" t="s">
        <v>10205</v>
      </c>
      <c r="D3788" t="s">
        <v>104</v>
      </c>
      <c r="E3788" t="s">
        <v>104</v>
      </c>
      <c r="F3788" s="33">
        <v>45932</v>
      </c>
      <c r="G3788" t="s">
        <v>11294</v>
      </c>
      <c r="H3788" t="s">
        <v>5768</v>
      </c>
      <c r="I3788" t="s">
        <v>5678</v>
      </c>
      <c r="J3788" t="s">
        <v>70</v>
      </c>
      <c r="K3788" t="s">
        <v>5700</v>
      </c>
      <c r="L3788" t="s">
        <v>5733</v>
      </c>
      <c r="M3788" t="s">
        <v>10206</v>
      </c>
    </row>
    <row r="3789" spans="1:13">
      <c r="A3789">
        <v>101113745</v>
      </c>
      <c r="B3789" t="s">
        <v>7720</v>
      </c>
      <c r="C3789" t="s">
        <v>11295</v>
      </c>
      <c r="D3789" t="s">
        <v>220</v>
      </c>
      <c r="E3789" t="s">
        <v>220</v>
      </c>
      <c r="F3789" s="33">
        <v>45932</v>
      </c>
      <c r="G3789" t="s">
        <v>11296</v>
      </c>
      <c r="H3789" t="s">
        <v>5768</v>
      </c>
      <c r="I3789" t="s">
        <v>353</v>
      </c>
      <c r="J3789" t="s">
        <v>166</v>
      </c>
      <c r="K3789" t="s">
        <v>5700</v>
      </c>
      <c r="L3789" t="s">
        <v>5701</v>
      </c>
      <c r="M3789" t="s">
        <v>11297</v>
      </c>
    </row>
    <row r="3790" spans="1:13">
      <c r="A3790">
        <v>101086857</v>
      </c>
      <c r="B3790" t="s">
        <v>82</v>
      </c>
      <c r="C3790" t="s">
        <v>6342</v>
      </c>
      <c r="D3790" t="s">
        <v>104</v>
      </c>
      <c r="E3790" t="s">
        <v>238</v>
      </c>
      <c r="F3790" s="33">
        <v>45932</v>
      </c>
      <c r="G3790" t="s">
        <v>11298</v>
      </c>
      <c r="H3790" t="s">
        <v>5705</v>
      </c>
      <c r="I3790" t="s">
        <v>326</v>
      </c>
      <c r="J3790" t="s">
        <v>70</v>
      </c>
      <c r="K3790" t="s">
        <v>5711</v>
      </c>
      <c r="L3790" t="s">
        <v>5711</v>
      </c>
      <c r="M3790" t="s">
        <v>6344</v>
      </c>
    </row>
    <row r="3791" spans="1:13">
      <c r="A3791">
        <v>101113115</v>
      </c>
      <c r="B3791" t="s">
        <v>5899</v>
      </c>
      <c r="C3791" t="s">
        <v>6114</v>
      </c>
      <c r="D3791" t="s">
        <v>131</v>
      </c>
      <c r="E3791" t="s">
        <v>226</v>
      </c>
      <c r="F3791" s="33">
        <v>45932</v>
      </c>
      <c r="G3791" t="s">
        <v>11299</v>
      </c>
      <c r="H3791" t="s">
        <v>6027</v>
      </c>
      <c r="I3791" t="s">
        <v>5678</v>
      </c>
      <c r="J3791" t="s">
        <v>136</v>
      </c>
      <c r="K3791" t="s">
        <v>5700</v>
      </c>
      <c r="L3791" t="s">
        <v>5733</v>
      </c>
      <c r="M3791" t="s">
        <v>6116</v>
      </c>
    </row>
    <row r="3792" spans="1:13">
      <c r="A3792">
        <v>101112704</v>
      </c>
      <c r="B3792" t="s">
        <v>82</v>
      </c>
      <c r="C3792" t="s">
        <v>5717</v>
      </c>
      <c r="D3792" t="s">
        <v>218</v>
      </c>
      <c r="E3792" t="s">
        <v>218</v>
      </c>
      <c r="F3792" s="33">
        <v>45932</v>
      </c>
      <c r="G3792" t="s">
        <v>11300</v>
      </c>
      <c r="H3792" t="s">
        <v>5699</v>
      </c>
      <c r="I3792" t="s">
        <v>5678</v>
      </c>
      <c r="J3792" t="s">
        <v>241</v>
      </c>
      <c r="K3792" t="s">
        <v>5711</v>
      </c>
      <c r="L3792" t="s">
        <v>5711</v>
      </c>
      <c r="M3792" t="s">
        <v>5718</v>
      </c>
    </row>
    <row r="3793" spans="1:13">
      <c r="A3793">
        <v>101084843</v>
      </c>
      <c r="B3793" t="s">
        <v>5745</v>
      </c>
      <c r="C3793" t="s">
        <v>6462</v>
      </c>
      <c r="D3793" t="s">
        <v>221</v>
      </c>
      <c r="E3793" t="s">
        <v>221</v>
      </c>
      <c r="F3793" s="33">
        <v>45932</v>
      </c>
      <c r="G3793" t="s">
        <v>11233</v>
      </c>
      <c r="H3793" t="s">
        <v>5737</v>
      </c>
      <c r="I3793" t="s">
        <v>326</v>
      </c>
      <c r="J3793" t="s">
        <v>247</v>
      </c>
      <c r="K3793" t="s">
        <v>5748</v>
      </c>
      <c r="L3793" t="s">
        <v>6454</v>
      </c>
      <c r="M3793" t="s">
        <v>6464</v>
      </c>
    </row>
    <row r="3794" spans="1:13">
      <c r="A3794">
        <v>101090769</v>
      </c>
      <c r="B3794" t="s">
        <v>73</v>
      </c>
      <c r="C3794" t="s">
        <v>7406</v>
      </c>
      <c r="D3794" t="s">
        <v>238</v>
      </c>
      <c r="E3794" t="s">
        <v>238</v>
      </c>
      <c r="F3794" s="33">
        <v>45931</v>
      </c>
      <c r="G3794" t="s">
        <v>11301</v>
      </c>
      <c r="H3794" t="s">
        <v>55</v>
      </c>
      <c r="I3794" t="s">
        <v>353</v>
      </c>
      <c r="J3794" t="s">
        <v>136</v>
      </c>
      <c r="K3794" t="s">
        <v>5748</v>
      </c>
      <c r="L3794" t="s">
        <v>5773</v>
      </c>
      <c r="M3794" t="s">
        <v>7408</v>
      </c>
    </row>
    <row r="3795" spans="1:13">
      <c r="A3795">
        <v>101110173</v>
      </c>
      <c r="B3795" t="s">
        <v>109</v>
      </c>
      <c r="C3795" t="s">
        <v>6785</v>
      </c>
      <c r="D3795" t="s">
        <v>39</v>
      </c>
      <c r="E3795" t="s">
        <v>39</v>
      </c>
      <c r="F3795" s="33">
        <v>45931</v>
      </c>
      <c r="G3795" t="s">
        <v>11302</v>
      </c>
      <c r="H3795" t="s">
        <v>5737</v>
      </c>
      <c r="I3795" t="s">
        <v>326</v>
      </c>
      <c r="J3795" t="s">
        <v>46</v>
      </c>
      <c r="K3795" t="s">
        <v>5748</v>
      </c>
      <c r="L3795" t="s">
        <v>6045</v>
      </c>
      <c r="M3795" t="s">
        <v>6786</v>
      </c>
    </row>
    <row r="3796" spans="1:13">
      <c r="A3796">
        <v>101081892</v>
      </c>
      <c r="B3796" t="s">
        <v>73</v>
      </c>
      <c r="C3796" t="s">
        <v>7406</v>
      </c>
      <c r="D3796" t="s">
        <v>238</v>
      </c>
      <c r="E3796" t="s">
        <v>238</v>
      </c>
      <c r="F3796" s="33">
        <v>45931</v>
      </c>
      <c r="G3796" t="s">
        <v>11303</v>
      </c>
      <c r="H3796" t="s">
        <v>5737</v>
      </c>
      <c r="I3796" t="s">
        <v>326</v>
      </c>
      <c r="J3796" t="s">
        <v>136</v>
      </c>
      <c r="K3796" t="s">
        <v>5748</v>
      </c>
      <c r="L3796" t="s">
        <v>5773</v>
      </c>
      <c r="M3796" t="s">
        <v>7408</v>
      </c>
    </row>
    <row r="3797" spans="1:13">
      <c r="A3797">
        <v>101110190</v>
      </c>
      <c r="B3797" t="s">
        <v>109</v>
      </c>
      <c r="C3797" t="s">
        <v>6774</v>
      </c>
      <c r="D3797" t="s">
        <v>220</v>
      </c>
      <c r="E3797" t="s">
        <v>220</v>
      </c>
      <c r="F3797" s="33">
        <v>45931</v>
      </c>
      <c r="G3797" t="s">
        <v>11304</v>
      </c>
      <c r="H3797" t="s">
        <v>5737</v>
      </c>
      <c r="I3797" t="s">
        <v>326</v>
      </c>
      <c r="J3797" t="s">
        <v>166</v>
      </c>
      <c r="K3797" t="s">
        <v>5748</v>
      </c>
      <c r="L3797" t="s">
        <v>5773</v>
      </c>
      <c r="M3797" t="s">
        <v>6775</v>
      </c>
    </row>
    <row r="3798" spans="1:13">
      <c r="A3798">
        <v>101112727</v>
      </c>
      <c r="B3798" t="s">
        <v>5745</v>
      </c>
      <c r="C3798" t="s">
        <v>11227</v>
      </c>
      <c r="D3798" t="s">
        <v>215</v>
      </c>
      <c r="E3798" t="s">
        <v>215</v>
      </c>
      <c r="F3798" s="33">
        <v>45931</v>
      </c>
      <c r="G3798" t="s">
        <v>11305</v>
      </c>
      <c r="H3798" t="s">
        <v>67</v>
      </c>
      <c r="I3798" t="s">
        <v>5678</v>
      </c>
      <c r="J3798" t="s">
        <v>247</v>
      </c>
      <c r="K3798" t="s">
        <v>5836</v>
      </c>
      <c r="L3798" t="s">
        <v>6126</v>
      </c>
      <c r="M3798" t="s">
        <v>11229</v>
      </c>
    </row>
    <row r="3799" spans="1:13">
      <c r="A3799">
        <v>101110195</v>
      </c>
      <c r="B3799" t="s">
        <v>109</v>
      </c>
      <c r="C3799" t="s">
        <v>7540</v>
      </c>
      <c r="D3799" t="s">
        <v>226</v>
      </c>
      <c r="E3799" t="s">
        <v>226</v>
      </c>
      <c r="F3799" s="33">
        <v>45931</v>
      </c>
      <c r="G3799" t="s">
        <v>11306</v>
      </c>
      <c r="H3799" t="s">
        <v>5737</v>
      </c>
      <c r="I3799" t="s">
        <v>326</v>
      </c>
      <c r="J3799" t="s">
        <v>136</v>
      </c>
      <c r="K3799" t="s">
        <v>5836</v>
      </c>
      <c r="L3799" t="s">
        <v>5837</v>
      </c>
      <c r="M3799" t="s">
        <v>7542</v>
      </c>
    </row>
    <row r="3800" spans="1:13">
      <c r="A3800">
        <v>101086248</v>
      </c>
      <c r="B3800" t="s">
        <v>11307</v>
      </c>
      <c r="C3800" t="s">
        <v>11308</v>
      </c>
      <c r="D3800" t="s">
        <v>219</v>
      </c>
      <c r="E3800" t="s">
        <v>219</v>
      </c>
      <c r="F3800" s="33">
        <v>45931</v>
      </c>
      <c r="G3800" t="s">
        <v>11309</v>
      </c>
      <c r="H3800" t="s">
        <v>5705</v>
      </c>
      <c r="I3800" t="s">
        <v>326</v>
      </c>
      <c r="J3800" t="s">
        <v>241</v>
      </c>
      <c r="K3800" t="s">
        <v>5700</v>
      </c>
      <c r="L3800" t="s">
        <v>5701</v>
      </c>
      <c r="M3800" t="s">
        <v>11310</v>
      </c>
    </row>
    <row r="3801" spans="1:13">
      <c r="A3801">
        <v>101112996</v>
      </c>
      <c r="B3801" t="s">
        <v>5745</v>
      </c>
      <c r="C3801" t="s">
        <v>7279</v>
      </c>
      <c r="D3801" t="s">
        <v>221</v>
      </c>
      <c r="E3801" t="s">
        <v>221</v>
      </c>
      <c r="F3801" s="33">
        <v>45931</v>
      </c>
      <c r="G3801" t="s">
        <v>11311</v>
      </c>
      <c r="H3801" t="s">
        <v>5805</v>
      </c>
      <c r="I3801" t="s">
        <v>5678</v>
      </c>
      <c r="J3801" t="s">
        <v>247</v>
      </c>
      <c r="K3801" t="s">
        <v>5836</v>
      </c>
      <c r="L3801" t="s">
        <v>5837</v>
      </c>
      <c r="M3801" t="s">
        <v>7282</v>
      </c>
    </row>
    <row r="3802" spans="1:13">
      <c r="A3802">
        <v>101110179</v>
      </c>
      <c r="B3802" t="s">
        <v>109</v>
      </c>
      <c r="C3802" t="s">
        <v>7531</v>
      </c>
      <c r="D3802" t="s">
        <v>226</v>
      </c>
      <c r="E3802" t="s">
        <v>226</v>
      </c>
      <c r="F3802" s="33">
        <v>45931</v>
      </c>
      <c r="G3802" t="s">
        <v>11306</v>
      </c>
      <c r="H3802" t="s">
        <v>5737</v>
      </c>
      <c r="I3802" t="s">
        <v>326</v>
      </c>
      <c r="J3802" t="s">
        <v>136</v>
      </c>
      <c r="K3802" t="s">
        <v>5748</v>
      </c>
      <c r="L3802" t="s">
        <v>5773</v>
      </c>
      <c r="M3802" t="s">
        <v>7533</v>
      </c>
    </row>
    <row r="3803" spans="1:13">
      <c r="A3803">
        <v>101113055</v>
      </c>
      <c r="B3803" t="s">
        <v>5745</v>
      </c>
      <c r="C3803" t="s">
        <v>6074</v>
      </c>
      <c r="D3803" t="s">
        <v>193</v>
      </c>
      <c r="E3803" t="s">
        <v>193</v>
      </c>
      <c r="F3803" s="33">
        <v>45931</v>
      </c>
      <c r="G3803" t="s">
        <v>11312</v>
      </c>
      <c r="H3803" t="s">
        <v>5912</v>
      </c>
      <c r="I3803" t="s">
        <v>5678</v>
      </c>
      <c r="J3803" t="s">
        <v>192</v>
      </c>
      <c r="K3803" t="s">
        <v>5748</v>
      </c>
      <c r="L3803" t="s">
        <v>5749</v>
      </c>
      <c r="M3803" t="s">
        <v>6077</v>
      </c>
    </row>
    <row r="3804" spans="1:13">
      <c r="A3804">
        <v>101087748</v>
      </c>
      <c r="B3804" t="s">
        <v>204</v>
      </c>
      <c r="C3804" t="s">
        <v>6011</v>
      </c>
      <c r="D3804" t="s">
        <v>219</v>
      </c>
      <c r="E3804" t="s">
        <v>219</v>
      </c>
      <c r="F3804" s="33">
        <v>45931</v>
      </c>
      <c r="G3804" t="s">
        <v>11309</v>
      </c>
      <c r="H3804" t="s">
        <v>5705</v>
      </c>
      <c r="I3804" t="s">
        <v>326</v>
      </c>
      <c r="J3804" t="s">
        <v>241</v>
      </c>
      <c r="K3804" t="s">
        <v>5700</v>
      </c>
      <c r="L3804" t="s">
        <v>5701</v>
      </c>
      <c r="M3804" t="s">
        <v>6013</v>
      </c>
    </row>
    <row r="3805" spans="1:13">
      <c r="A3805">
        <v>101086832</v>
      </c>
      <c r="B3805" t="s">
        <v>82</v>
      </c>
      <c r="C3805" t="s">
        <v>6206</v>
      </c>
      <c r="D3805" t="s">
        <v>161</v>
      </c>
      <c r="E3805" t="s">
        <v>161</v>
      </c>
      <c r="F3805" s="33">
        <v>45931</v>
      </c>
      <c r="G3805" t="s">
        <v>11313</v>
      </c>
      <c r="H3805" t="s">
        <v>5705</v>
      </c>
      <c r="I3805" t="s">
        <v>326</v>
      </c>
      <c r="J3805" t="s">
        <v>166</v>
      </c>
      <c r="K3805" t="s">
        <v>5711</v>
      </c>
      <c r="L3805" t="s">
        <v>5711</v>
      </c>
      <c r="M3805" t="s">
        <v>6208</v>
      </c>
    </row>
    <row r="3806" spans="1:13">
      <c r="A3806">
        <v>101080037</v>
      </c>
      <c r="B3806" t="s">
        <v>34</v>
      </c>
      <c r="C3806" t="s">
        <v>6895</v>
      </c>
      <c r="D3806" t="s">
        <v>39</v>
      </c>
      <c r="E3806" t="s">
        <v>39</v>
      </c>
      <c r="F3806" s="33">
        <v>45931</v>
      </c>
      <c r="G3806" t="s">
        <v>11314</v>
      </c>
      <c r="H3806" t="s">
        <v>5737</v>
      </c>
      <c r="I3806" t="s">
        <v>326</v>
      </c>
      <c r="J3806" t="s">
        <v>46</v>
      </c>
      <c r="K3806" t="s">
        <v>5738</v>
      </c>
      <c r="L3806" t="s">
        <v>5739</v>
      </c>
      <c r="M3806" t="s">
        <v>6897</v>
      </c>
    </row>
    <row r="3807" spans="1:13">
      <c r="A3807">
        <v>101113016</v>
      </c>
      <c r="B3807" t="s">
        <v>127</v>
      </c>
      <c r="C3807" t="s">
        <v>138</v>
      </c>
      <c r="D3807" t="s">
        <v>131</v>
      </c>
      <c r="E3807" t="s">
        <v>131</v>
      </c>
      <c r="F3807" s="33">
        <v>45931</v>
      </c>
      <c r="G3807" t="s">
        <v>11315</v>
      </c>
      <c r="H3807" t="s">
        <v>6076</v>
      </c>
      <c r="I3807" t="s">
        <v>5678</v>
      </c>
      <c r="J3807" t="s">
        <v>136</v>
      </c>
      <c r="K3807" t="s">
        <v>5748</v>
      </c>
      <c r="L3807" t="s">
        <v>5749</v>
      </c>
      <c r="M3807" t="s">
        <v>142</v>
      </c>
    </row>
    <row r="3808" spans="1:13">
      <c r="A3808">
        <v>101112813</v>
      </c>
      <c r="B3808" t="s">
        <v>5765</v>
      </c>
      <c r="C3808" t="s">
        <v>5766</v>
      </c>
      <c r="D3808" t="s">
        <v>221</v>
      </c>
      <c r="E3808" t="s">
        <v>86</v>
      </c>
      <c r="F3808" s="33">
        <v>45931</v>
      </c>
      <c r="G3808" t="s">
        <v>11316</v>
      </c>
      <c r="H3808" t="s">
        <v>5768</v>
      </c>
      <c r="I3808" t="s">
        <v>5678</v>
      </c>
      <c r="J3808" t="s">
        <v>247</v>
      </c>
      <c r="M3808" t="s">
        <v>5769</v>
      </c>
    </row>
    <row r="3809" spans="1:13">
      <c r="A3809">
        <v>101084885</v>
      </c>
      <c r="B3809" t="s">
        <v>5745</v>
      </c>
      <c r="C3809" t="s">
        <v>11317</v>
      </c>
      <c r="D3809" t="s">
        <v>265</v>
      </c>
      <c r="E3809" t="s">
        <v>265</v>
      </c>
      <c r="F3809" s="33">
        <v>45931</v>
      </c>
      <c r="G3809" t="s">
        <v>11309</v>
      </c>
      <c r="H3809" t="s">
        <v>5737</v>
      </c>
      <c r="I3809" t="s">
        <v>326</v>
      </c>
      <c r="J3809" t="s">
        <v>192</v>
      </c>
      <c r="K3809" t="s">
        <v>5836</v>
      </c>
      <c r="L3809" t="s">
        <v>5837</v>
      </c>
      <c r="M3809" t="s">
        <v>11318</v>
      </c>
    </row>
    <row r="3810" spans="1:13">
      <c r="A3810">
        <v>101112759</v>
      </c>
      <c r="B3810" t="s">
        <v>5745</v>
      </c>
      <c r="C3810" t="s">
        <v>8913</v>
      </c>
      <c r="D3810" t="s">
        <v>64</v>
      </c>
      <c r="E3810" t="s">
        <v>64</v>
      </c>
      <c r="F3810" s="33">
        <v>45931</v>
      </c>
      <c r="G3810" t="s">
        <v>11319</v>
      </c>
      <c r="H3810" t="s">
        <v>67</v>
      </c>
      <c r="I3810" t="s">
        <v>5678</v>
      </c>
      <c r="J3810" t="s">
        <v>70</v>
      </c>
      <c r="K3810" t="s">
        <v>5836</v>
      </c>
      <c r="L3810" t="s">
        <v>5837</v>
      </c>
      <c r="M3810" t="s">
        <v>8915</v>
      </c>
    </row>
    <row r="3811" spans="1:13">
      <c r="A3811">
        <v>101112844</v>
      </c>
      <c r="B3811" t="s">
        <v>34</v>
      </c>
      <c r="C3811" t="s">
        <v>6145</v>
      </c>
      <c r="D3811" t="s">
        <v>39</v>
      </c>
      <c r="E3811" t="s">
        <v>99</v>
      </c>
      <c r="F3811" s="33">
        <v>45931</v>
      </c>
      <c r="G3811" t="s">
        <v>11320</v>
      </c>
      <c r="H3811" t="s">
        <v>173</v>
      </c>
      <c r="I3811" t="s">
        <v>5678</v>
      </c>
      <c r="J3811" t="s">
        <v>46</v>
      </c>
      <c r="K3811" t="s">
        <v>5728</v>
      </c>
      <c r="L3811" t="s">
        <v>5729</v>
      </c>
      <c r="M3811" t="s">
        <v>6147</v>
      </c>
    </row>
    <row r="3812" spans="1:13">
      <c r="A3812">
        <v>101112735</v>
      </c>
      <c r="B3812" t="s">
        <v>34</v>
      </c>
      <c r="C3812" t="s">
        <v>391</v>
      </c>
      <c r="D3812" t="s">
        <v>238</v>
      </c>
      <c r="E3812" t="s">
        <v>238</v>
      </c>
      <c r="F3812" s="33">
        <v>45931</v>
      </c>
      <c r="G3812" t="s">
        <v>11321</v>
      </c>
      <c r="H3812" t="s">
        <v>67</v>
      </c>
      <c r="I3812" t="s">
        <v>5678</v>
      </c>
      <c r="J3812" t="s">
        <v>136</v>
      </c>
      <c r="K3812" t="s">
        <v>5728</v>
      </c>
      <c r="L3812" t="s">
        <v>5729</v>
      </c>
      <c r="M3812" t="s">
        <v>5815</v>
      </c>
    </row>
    <row r="3813" spans="1:13">
      <c r="A3813">
        <v>101112737</v>
      </c>
      <c r="B3813" t="s">
        <v>5765</v>
      </c>
      <c r="C3813" t="s">
        <v>5766</v>
      </c>
      <c r="D3813" t="s">
        <v>221</v>
      </c>
      <c r="E3813" t="s">
        <v>86</v>
      </c>
      <c r="F3813" s="33">
        <v>45931</v>
      </c>
      <c r="G3813" t="s">
        <v>11316</v>
      </c>
      <c r="H3813" t="s">
        <v>5768</v>
      </c>
      <c r="I3813" t="s">
        <v>5678</v>
      </c>
      <c r="J3813" t="s">
        <v>247</v>
      </c>
      <c r="M3813" t="s">
        <v>5769</v>
      </c>
    </row>
    <row r="3814" spans="1:13">
      <c r="A3814">
        <v>101112197</v>
      </c>
      <c r="B3814" t="s">
        <v>5899</v>
      </c>
      <c r="C3814" t="s">
        <v>8420</v>
      </c>
      <c r="D3814" t="s">
        <v>131</v>
      </c>
      <c r="E3814" t="s">
        <v>131</v>
      </c>
      <c r="F3814" s="33">
        <v>45931</v>
      </c>
      <c r="G3814" t="s">
        <v>11322</v>
      </c>
      <c r="H3814" t="s">
        <v>6365</v>
      </c>
      <c r="I3814" t="s">
        <v>5678</v>
      </c>
      <c r="J3814" t="s">
        <v>136</v>
      </c>
      <c r="K3814" t="s">
        <v>5700</v>
      </c>
      <c r="L3814" t="s">
        <v>5723</v>
      </c>
      <c r="M3814" t="s">
        <v>8422</v>
      </c>
    </row>
    <row r="3815" spans="1:13">
      <c r="A3815">
        <v>101087693</v>
      </c>
      <c r="B3815" t="s">
        <v>204</v>
      </c>
      <c r="C3815" t="s">
        <v>9230</v>
      </c>
      <c r="D3815" t="s">
        <v>219</v>
      </c>
      <c r="E3815" t="s">
        <v>219</v>
      </c>
      <c r="F3815" s="33">
        <v>45931</v>
      </c>
      <c r="G3815" t="s">
        <v>11309</v>
      </c>
      <c r="H3815" t="s">
        <v>5705</v>
      </c>
      <c r="I3815" t="s">
        <v>326</v>
      </c>
      <c r="J3815" t="s">
        <v>241</v>
      </c>
      <c r="K3815" t="s">
        <v>5700</v>
      </c>
      <c r="L3815" t="s">
        <v>5701</v>
      </c>
      <c r="M3815" t="s">
        <v>9232</v>
      </c>
    </row>
    <row r="3816" spans="1:13">
      <c r="A3816">
        <v>101113118</v>
      </c>
      <c r="B3816" t="s">
        <v>5986</v>
      </c>
      <c r="C3816" t="s">
        <v>6845</v>
      </c>
      <c r="D3816" t="s">
        <v>86</v>
      </c>
      <c r="E3816" t="s">
        <v>86</v>
      </c>
      <c r="F3816" s="33">
        <v>45931</v>
      </c>
      <c r="G3816" t="s">
        <v>11323</v>
      </c>
      <c r="H3816" t="s">
        <v>6918</v>
      </c>
      <c r="I3816" t="s">
        <v>5678</v>
      </c>
      <c r="J3816" t="s">
        <v>46</v>
      </c>
      <c r="K3816" t="s">
        <v>5778</v>
      </c>
      <c r="L3816" t="s">
        <v>182</v>
      </c>
      <c r="M3816" t="s">
        <v>6847</v>
      </c>
    </row>
    <row r="3817" spans="1:13">
      <c r="A3817">
        <v>101112736</v>
      </c>
      <c r="B3817" t="s">
        <v>5745</v>
      </c>
      <c r="C3817" t="s">
        <v>5746</v>
      </c>
      <c r="D3817" t="s">
        <v>238</v>
      </c>
      <c r="E3817" t="s">
        <v>238</v>
      </c>
      <c r="F3817" s="33">
        <v>45931</v>
      </c>
      <c r="G3817" t="s">
        <v>11324</v>
      </c>
      <c r="H3817" t="s">
        <v>5727</v>
      </c>
      <c r="I3817" t="s">
        <v>5678</v>
      </c>
      <c r="J3817" t="s">
        <v>136</v>
      </c>
      <c r="K3817" t="s">
        <v>5748</v>
      </c>
      <c r="L3817" t="s">
        <v>5749</v>
      </c>
      <c r="M3817" t="s">
        <v>5750</v>
      </c>
    </row>
    <row r="3818" spans="1:13">
      <c r="A3818">
        <v>101112200</v>
      </c>
      <c r="B3818" t="s">
        <v>5782</v>
      </c>
      <c r="C3818" t="s">
        <v>7233</v>
      </c>
      <c r="D3818" t="s">
        <v>104</v>
      </c>
      <c r="E3818" t="s">
        <v>104</v>
      </c>
      <c r="F3818" s="33">
        <v>45931</v>
      </c>
      <c r="G3818" t="s">
        <v>11325</v>
      </c>
      <c r="H3818" t="s">
        <v>5757</v>
      </c>
      <c r="I3818" t="s">
        <v>5678</v>
      </c>
      <c r="J3818" t="s">
        <v>70</v>
      </c>
      <c r="K3818" t="s">
        <v>5700</v>
      </c>
      <c r="L3818" t="s">
        <v>5723</v>
      </c>
      <c r="M3818" t="s">
        <v>7235</v>
      </c>
    </row>
    <row r="3819" spans="1:13">
      <c r="A3819">
        <v>101090856</v>
      </c>
      <c r="B3819" t="s">
        <v>73</v>
      </c>
      <c r="C3819" t="s">
        <v>10004</v>
      </c>
      <c r="D3819" t="s">
        <v>265</v>
      </c>
      <c r="E3819" t="s">
        <v>265</v>
      </c>
      <c r="F3819" s="33">
        <v>45931</v>
      </c>
      <c r="G3819" t="s">
        <v>11272</v>
      </c>
      <c r="H3819" t="s">
        <v>55</v>
      </c>
      <c r="I3819" t="s">
        <v>353</v>
      </c>
      <c r="J3819" t="s">
        <v>192</v>
      </c>
      <c r="K3819" t="s">
        <v>5748</v>
      </c>
      <c r="L3819" t="s">
        <v>5773</v>
      </c>
      <c r="M3819" t="s">
        <v>10006</v>
      </c>
    </row>
    <row r="3820" spans="1:13">
      <c r="A3820">
        <v>101084864</v>
      </c>
      <c r="B3820" t="s">
        <v>5745</v>
      </c>
      <c r="C3820" t="s">
        <v>7922</v>
      </c>
      <c r="D3820" t="s">
        <v>193</v>
      </c>
      <c r="E3820" t="s">
        <v>193</v>
      </c>
      <c r="F3820" s="33">
        <v>45931</v>
      </c>
      <c r="G3820" t="s">
        <v>11326</v>
      </c>
      <c r="H3820" t="s">
        <v>5737</v>
      </c>
      <c r="I3820" t="s">
        <v>326</v>
      </c>
      <c r="J3820" t="s">
        <v>192</v>
      </c>
      <c r="K3820" t="s">
        <v>5836</v>
      </c>
      <c r="L3820" t="s">
        <v>5837</v>
      </c>
      <c r="M3820" t="s">
        <v>7924</v>
      </c>
    </row>
    <row r="3821" spans="1:13">
      <c r="A3821">
        <v>101113009</v>
      </c>
      <c r="B3821" t="s">
        <v>73</v>
      </c>
      <c r="C3821" t="s">
        <v>11327</v>
      </c>
      <c r="D3821" t="s">
        <v>64</v>
      </c>
      <c r="E3821" t="s">
        <v>64</v>
      </c>
      <c r="F3821" s="33">
        <v>45931</v>
      </c>
      <c r="G3821" t="s">
        <v>11328</v>
      </c>
      <c r="H3821" t="s">
        <v>5722</v>
      </c>
      <c r="I3821" t="s">
        <v>5678</v>
      </c>
      <c r="J3821" t="s">
        <v>70</v>
      </c>
      <c r="K3821" t="s">
        <v>5738</v>
      </c>
      <c r="L3821" t="s">
        <v>5739</v>
      </c>
      <c r="M3821" t="s">
        <v>11329</v>
      </c>
    </row>
    <row r="3822" spans="1:13">
      <c r="A3822">
        <v>101113106</v>
      </c>
      <c r="B3822" t="s">
        <v>6270</v>
      </c>
      <c r="C3822" t="s">
        <v>7451</v>
      </c>
      <c r="D3822" t="s">
        <v>86</v>
      </c>
      <c r="E3822" t="s">
        <v>86</v>
      </c>
      <c r="F3822" s="33">
        <v>45931</v>
      </c>
      <c r="G3822" t="s">
        <v>11330</v>
      </c>
      <c r="H3822" t="s">
        <v>6918</v>
      </c>
      <c r="I3822" t="s">
        <v>5678</v>
      </c>
      <c r="J3822" t="s">
        <v>46</v>
      </c>
      <c r="K3822" t="s">
        <v>5800</v>
      </c>
      <c r="L3822" t="s">
        <v>5801</v>
      </c>
      <c r="M3822" t="s">
        <v>7452</v>
      </c>
    </row>
    <row r="3823" spans="1:13">
      <c r="A3823">
        <v>101113754</v>
      </c>
      <c r="B3823" t="s">
        <v>73</v>
      </c>
      <c r="C3823" t="s">
        <v>6389</v>
      </c>
      <c r="D3823" t="s">
        <v>215</v>
      </c>
      <c r="E3823" t="s">
        <v>215</v>
      </c>
      <c r="F3823" s="33">
        <v>45931</v>
      </c>
      <c r="G3823" t="s">
        <v>11331</v>
      </c>
      <c r="H3823" t="s">
        <v>5727</v>
      </c>
      <c r="I3823" t="s">
        <v>5678</v>
      </c>
      <c r="J3823" t="s">
        <v>247</v>
      </c>
      <c r="K3823" t="s">
        <v>5728</v>
      </c>
      <c r="L3823" t="s">
        <v>5729</v>
      </c>
      <c r="M3823" t="s">
        <v>6391</v>
      </c>
    </row>
    <row r="3824" spans="1:13">
      <c r="A3824">
        <v>101113023</v>
      </c>
      <c r="B3824" t="s">
        <v>73</v>
      </c>
      <c r="C3824" t="s">
        <v>7791</v>
      </c>
      <c r="D3824" t="s">
        <v>215</v>
      </c>
      <c r="E3824" t="s">
        <v>221</v>
      </c>
      <c r="F3824" s="33">
        <v>45931</v>
      </c>
      <c r="G3824" t="s">
        <v>11332</v>
      </c>
      <c r="H3824" t="s">
        <v>5805</v>
      </c>
      <c r="I3824" t="s">
        <v>5678</v>
      </c>
      <c r="J3824" t="s">
        <v>247</v>
      </c>
      <c r="K3824" t="s">
        <v>5728</v>
      </c>
      <c r="L3824" t="s">
        <v>5729</v>
      </c>
      <c r="M3824" t="s">
        <v>7793</v>
      </c>
    </row>
    <row r="3825" spans="1:13">
      <c r="A3825">
        <v>101113120</v>
      </c>
      <c r="B3825" t="s">
        <v>195</v>
      </c>
      <c r="C3825" t="s">
        <v>7118</v>
      </c>
      <c r="D3825" t="s">
        <v>161</v>
      </c>
      <c r="E3825" t="s">
        <v>161</v>
      </c>
      <c r="F3825" s="33">
        <v>45931</v>
      </c>
      <c r="G3825" t="s">
        <v>11333</v>
      </c>
      <c r="H3825" t="s">
        <v>5794</v>
      </c>
      <c r="I3825" t="s">
        <v>5678</v>
      </c>
      <c r="J3825" t="s">
        <v>166</v>
      </c>
      <c r="K3825" t="s">
        <v>5778</v>
      </c>
      <c r="L3825" t="s">
        <v>182</v>
      </c>
      <c r="M3825" t="s">
        <v>7119</v>
      </c>
    </row>
    <row r="3826" spans="1:13">
      <c r="A3826">
        <v>101110178</v>
      </c>
      <c r="B3826" t="s">
        <v>109</v>
      </c>
      <c r="C3826" t="s">
        <v>6806</v>
      </c>
      <c r="D3826" t="s">
        <v>39</v>
      </c>
      <c r="E3826" t="s">
        <v>39</v>
      </c>
      <c r="F3826" s="33">
        <v>45931</v>
      </c>
      <c r="G3826" t="s">
        <v>11314</v>
      </c>
      <c r="H3826" t="s">
        <v>5737</v>
      </c>
      <c r="I3826" t="s">
        <v>326</v>
      </c>
      <c r="J3826" t="s">
        <v>46</v>
      </c>
      <c r="K3826" t="s">
        <v>5748</v>
      </c>
      <c r="L3826" t="s">
        <v>6045</v>
      </c>
      <c r="M3826" t="s">
        <v>6807</v>
      </c>
    </row>
    <row r="3827" spans="1:13">
      <c r="A3827">
        <v>101081373</v>
      </c>
      <c r="B3827" t="s">
        <v>73</v>
      </c>
      <c r="C3827" t="s">
        <v>7420</v>
      </c>
      <c r="D3827" t="s">
        <v>238</v>
      </c>
      <c r="E3827" t="s">
        <v>238</v>
      </c>
      <c r="F3827" s="33">
        <v>45931</v>
      </c>
      <c r="G3827" t="s">
        <v>11334</v>
      </c>
      <c r="H3827" t="s">
        <v>5737</v>
      </c>
      <c r="I3827" t="s">
        <v>326</v>
      </c>
      <c r="J3827" t="s">
        <v>136</v>
      </c>
      <c r="K3827" t="s">
        <v>5728</v>
      </c>
      <c r="L3827" t="s">
        <v>5729</v>
      </c>
      <c r="M3827" t="s">
        <v>7422</v>
      </c>
    </row>
    <row r="3828" spans="1:13">
      <c r="A3828">
        <v>101084851</v>
      </c>
      <c r="B3828" t="s">
        <v>5745</v>
      </c>
      <c r="C3828" t="s">
        <v>8913</v>
      </c>
      <c r="D3828" t="s">
        <v>64</v>
      </c>
      <c r="E3828" t="s">
        <v>64</v>
      </c>
      <c r="F3828" s="33">
        <v>45931</v>
      </c>
      <c r="G3828" t="s">
        <v>11335</v>
      </c>
      <c r="H3828" t="s">
        <v>5737</v>
      </c>
      <c r="I3828" t="s">
        <v>326</v>
      </c>
      <c r="J3828" t="s">
        <v>70</v>
      </c>
      <c r="K3828" t="s">
        <v>5836</v>
      </c>
      <c r="L3828" t="s">
        <v>5837</v>
      </c>
      <c r="M3828" t="s">
        <v>8915</v>
      </c>
    </row>
    <row r="3829" spans="1:13">
      <c r="A3829">
        <v>101110171</v>
      </c>
      <c r="B3829" t="s">
        <v>109</v>
      </c>
      <c r="C3829" t="s">
        <v>6733</v>
      </c>
      <c r="D3829" t="s">
        <v>220</v>
      </c>
      <c r="E3829" t="s">
        <v>220</v>
      </c>
      <c r="F3829" s="33">
        <v>45931</v>
      </c>
      <c r="G3829" t="s">
        <v>11304</v>
      </c>
      <c r="H3829" t="s">
        <v>5737</v>
      </c>
      <c r="I3829" t="s">
        <v>326</v>
      </c>
      <c r="J3829" t="s">
        <v>166</v>
      </c>
      <c r="K3829" t="s">
        <v>5748</v>
      </c>
      <c r="L3829" t="s">
        <v>5773</v>
      </c>
      <c r="M3829" t="s">
        <v>6735</v>
      </c>
    </row>
    <row r="3830" spans="1:13">
      <c r="A3830">
        <v>101113115</v>
      </c>
      <c r="B3830" t="s">
        <v>5899</v>
      </c>
      <c r="C3830" t="s">
        <v>6114</v>
      </c>
      <c r="D3830" t="s">
        <v>131</v>
      </c>
      <c r="E3830" t="s">
        <v>131</v>
      </c>
      <c r="F3830" s="33">
        <v>45931</v>
      </c>
      <c r="G3830" t="s">
        <v>11336</v>
      </c>
      <c r="H3830" t="s">
        <v>6027</v>
      </c>
      <c r="I3830" t="s">
        <v>5678</v>
      </c>
      <c r="J3830" t="s">
        <v>136</v>
      </c>
      <c r="K3830" t="s">
        <v>5700</v>
      </c>
      <c r="L3830" t="s">
        <v>5733</v>
      </c>
      <c r="M3830" t="s">
        <v>6116</v>
      </c>
    </row>
    <row r="3831" spans="1:13">
      <c r="A3831">
        <v>101112195</v>
      </c>
      <c r="B3831" t="s">
        <v>5899</v>
      </c>
      <c r="C3831" t="s">
        <v>8420</v>
      </c>
      <c r="D3831" t="s">
        <v>131</v>
      </c>
      <c r="E3831" t="s">
        <v>131</v>
      </c>
      <c r="F3831" s="33">
        <v>45931</v>
      </c>
      <c r="G3831" t="s">
        <v>11337</v>
      </c>
      <c r="H3831" t="s">
        <v>6027</v>
      </c>
      <c r="I3831" t="s">
        <v>6348</v>
      </c>
      <c r="J3831" t="s">
        <v>136</v>
      </c>
      <c r="K3831" t="s">
        <v>5700</v>
      </c>
      <c r="L3831" t="s">
        <v>5723</v>
      </c>
      <c r="M3831" t="s">
        <v>8422</v>
      </c>
    </row>
    <row r="3832" spans="1:13">
      <c r="A3832">
        <v>101110177</v>
      </c>
      <c r="B3832" t="s">
        <v>109</v>
      </c>
      <c r="C3832" t="s">
        <v>6676</v>
      </c>
      <c r="D3832" t="s">
        <v>39</v>
      </c>
      <c r="E3832" t="s">
        <v>39</v>
      </c>
      <c r="F3832" s="33">
        <v>45931</v>
      </c>
      <c r="G3832" t="s">
        <v>11314</v>
      </c>
      <c r="H3832" t="s">
        <v>5737</v>
      </c>
      <c r="I3832" t="s">
        <v>326</v>
      </c>
      <c r="J3832" t="s">
        <v>46</v>
      </c>
      <c r="K3832" t="s">
        <v>5748</v>
      </c>
      <c r="L3832" t="s">
        <v>5773</v>
      </c>
      <c r="M3832" t="s">
        <v>6678</v>
      </c>
    </row>
    <row r="3833" spans="1:13">
      <c r="A3833">
        <v>101080705</v>
      </c>
      <c r="B3833" t="s">
        <v>34</v>
      </c>
      <c r="C3833" t="s">
        <v>61</v>
      </c>
      <c r="D3833" t="s">
        <v>64</v>
      </c>
      <c r="E3833" t="s">
        <v>64</v>
      </c>
      <c r="F3833" s="33">
        <v>45930</v>
      </c>
      <c r="G3833" t="s">
        <v>11338</v>
      </c>
      <c r="H3833" t="s">
        <v>5737</v>
      </c>
      <c r="I3833" t="s">
        <v>326</v>
      </c>
      <c r="J3833" t="s">
        <v>70</v>
      </c>
      <c r="K3833" t="s">
        <v>5728</v>
      </c>
      <c r="L3833" t="s">
        <v>5729</v>
      </c>
      <c r="M3833" t="s">
        <v>69</v>
      </c>
    </row>
    <row r="3834" spans="1:13">
      <c r="A3834">
        <v>101084845</v>
      </c>
      <c r="B3834" t="s">
        <v>5745</v>
      </c>
      <c r="C3834" t="s">
        <v>6418</v>
      </c>
      <c r="D3834" t="s">
        <v>221</v>
      </c>
      <c r="E3834" t="s">
        <v>221</v>
      </c>
      <c r="F3834" s="33">
        <v>45930</v>
      </c>
      <c r="G3834" t="s">
        <v>11339</v>
      </c>
      <c r="H3834" t="s">
        <v>5737</v>
      </c>
      <c r="I3834" t="s">
        <v>326</v>
      </c>
      <c r="J3834" t="s">
        <v>247</v>
      </c>
      <c r="K3834" t="s">
        <v>5836</v>
      </c>
      <c r="L3834" t="s">
        <v>6126</v>
      </c>
      <c r="M3834" t="s">
        <v>6420</v>
      </c>
    </row>
    <row r="3835" spans="1:13">
      <c r="A3835">
        <v>101112736</v>
      </c>
      <c r="B3835" t="s">
        <v>5745</v>
      </c>
      <c r="C3835" t="s">
        <v>5746</v>
      </c>
      <c r="D3835" t="s">
        <v>238</v>
      </c>
      <c r="E3835" t="s">
        <v>238</v>
      </c>
      <c r="F3835" s="33">
        <v>45930</v>
      </c>
      <c r="G3835" t="s">
        <v>11340</v>
      </c>
      <c r="H3835" t="s">
        <v>5727</v>
      </c>
      <c r="I3835" t="s">
        <v>5678</v>
      </c>
      <c r="J3835" t="s">
        <v>136</v>
      </c>
      <c r="K3835" t="s">
        <v>5748</v>
      </c>
      <c r="L3835" t="s">
        <v>5749</v>
      </c>
      <c r="M3835" t="s">
        <v>5750</v>
      </c>
    </row>
    <row r="3836" spans="1:13">
      <c r="A3836">
        <v>101112759</v>
      </c>
      <c r="B3836" t="s">
        <v>5745</v>
      </c>
      <c r="C3836" t="s">
        <v>8913</v>
      </c>
      <c r="D3836" t="s">
        <v>64</v>
      </c>
      <c r="E3836" t="s">
        <v>64</v>
      </c>
      <c r="F3836" s="33">
        <v>45930</v>
      </c>
      <c r="G3836" t="s">
        <v>11341</v>
      </c>
      <c r="H3836" t="s">
        <v>67</v>
      </c>
      <c r="I3836" t="s">
        <v>5678</v>
      </c>
      <c r="J3836" t="s">
        <v>70</v>
      </c>
      <c r="K3836" t="s">
        <v>5836</v>
      </c>
      <c r="L3836" t="s">
        <v>5837</v>
      </c>
      <c r="M3836" t="s">
        <v>8915</v>
      </c>
    </row>
    <row r="3837" spans="1:13">
      <c r="A3837">
        <v>101109526</v>
      </c>
      <c r="B3837" t="s">
        <v>109</v>
      </c>
      <c r="C3837" t="s">
        <v>11342</v>
      </c>
      <c r="D3837" t="s">
        <v>161</v>
      </c>
      <c r="E3837" t="s">
        <v>161</v>
      </c>
      <c r="F3837" s="33">
        <v>45930</v>
      </c>
      <c r="G3837" t="s">
        <v>11343</v>
      </c>
      <c r="H3837" t="s">
        <v>55</v>
      </c>
      <c r="I3837" t="s">
        <v>353</v>
      </c>
      <c r="J3837" t="s">
        <v>166</v>
      </c>
      <c r="K3837" t="s">
        <v>5748</v>
      </c>
      <c r="L3837" t="s">
        <v>6045</v>
      </c>
      <c r="M3837" t="s">
        <v>11344</v>
      </c>
    </row>
    <row r="3838" spans="1:13">
      <c r="A3838">
        <v>101080610</v>
      </c>
      <c r="B3838" t="s">
        <v>34</v>
      </c>
      <c r="C3838" t="s">
        <v>7131</v>
      </c>
      <c r="D3838" t="s">
        <v>39</v>
      </c>
      <c r="E3838" t="s">
        <v>99</v>
      </c>
      <c r="F3838" s="33">
        <v>45930</v>
      </c>
      <c r="G3838" t="s">
        <v>11345</v>
      </c>
      <c r="H3838" t="s">
        <v>5737</v>
      </c>
      <c r="I3838" t="s">
        <v>326</v>
      </c>
      <c r="J3838" t="s">
        <v>46</v>
      </c>
      <c r="K3838" t="s">
        <v>5728</v>
      </c>
      <c r="L3838" t="s">
        <v>5729</v>
      </c>
      <c r="M3838" t="s">
        <v>7132</v>
      </c>
    </row>
    <row r="3839" spans="1:13">
      <c r="A3839">
        <v>101112007</v>
      </c>
      <c r="B3839" t="s">
        <v>73</v>
      </c>
      <c r="C3839" t="s">
        <v>6584</v>
      </c>
      <c r="D3839" t="s">
        <v>39</v>
      </c>
      <c r="E3839" t="s">
        <v>39</v>
      </c>
      <c r="F3839" s="33">
        <v>45930</v>
      </c>
      <c r="G3839" t="s">
        <v>11346</v>
      </c>
      <c r="H3839" t="s">
        <v>67</v>
      </c>
      <c r="I3839" t="s">
        <v>5678</v>
      </c>
      <c r="J3839" t="s">
        <v>46</v>
      </c>
      <c r="K3839" t="s">
        <v>5728</v>
      </c>
      <c r="L3839" t="s">
        <v>5729</v>
      </c>
      <c r="M3839" t="s">
        <v>6586</v>
      </c>
    </row>
    <row r="3840" spans="1:13">
      <c r="A3840">
        <v>101112472</v>
      </c>
      <c r="B3840" t="s">
        <v>5998</v>
      </c>
      <c r="C3840" t="s">
        <v>6409</v>
      </c>
      <c r="D3840" t="s">
        <v>86</v>
      </c>
      <c r="E3840" t="s">
        <v>86</v>
      </c>
      <c r="F3840" s="33">
        <v>45930</v>
      </c>
      <c r="G3840" t="s">
        <v>11347</v>
      </c>
      <c r="H3840" t="s">
        <v>5699</v>
      </c>
      <c r="I3840" t="s">
        <v>5678</v>
      </c>
      <c r="J3840" t="s">
        <v>46</v>
      </c>
      <c r="K3840" t="s">
        <v>5800</v>
      </c>
      <c r="L3840" t="s">
        <v>5801</v>
      </c>
      <c r="M3840" t="s">
        <v>6411</v>
      </c>
    </row>
    <row r="3841" spans="1:13">
      <c r="A3841">
        <v>101084851</v>
      </c>
      <c r="B3841" t="s">
        <v>5745</v>
      </c>
      <c r="C3841" t="s">
        <v>8913</v>
      </c>
      <c r="D3841" t="s">
        <v>64</v>
      </c>
      <c r="E3841" t="s">
        <v>64</v>
      </c>
      <c r="F3841" s="33">
        <v>45930</v>
      </c>
      <c r="G3841" t="s">
        <v>11348</v>
      </c>
      <c r="H3841" t="s">
        <v>5737</v>
      </c>
      <c r="I3841" t="s">
        <v>326</v>
      </c>
      <c r="J3841" t="s">
        <v>70</v>
      </c>
      <c r="K3841" t="s">
        <v>5836</v>
      </c>
      <c r="L3841" t="s">
        <v>5837</v>
      </c>
      <c r="M3841" t="s">
        <v>8915</v>
      </c>
    </row>
    <row r="3842" spans="1:13">
      <c r="A3842">
        <v>101086505</v>
      </c>
      <c r="B3842" t="s">
        <v>5899</v>
      </c>
      <c r="C3842" t="s">
        <v>6114</v>
      </c>
      <c r="D3842" t="s">
        <v>131</v>
      </c>
      <c r="E3842" t="s">
        <v>131</v>
      </c>
      <c r="F3842" s="33">
        <v>45930</v>
      </c>
      <c r="G3842" t="s">
        <v>11349</v>
      </c>
      <c r="H3842" t="s">
        <v>5705</v>
      </c>
      <c r="I3842" t="s">
        <v>326</v>
      </c>
      <c r="J3842" t="s">
        <v>136</v>
      </c>
      <c r="K3842" t="s">
        <v>5700</v>
      </c>
      <c r="L3842" t="s">
        <v>5733</v>
      </c>
      <c r="M3842" t="s">
        <v>6116</v>
      </c>
    </row>
    <row r="3843" spans="1:13">
      <c r="A3843">
        <v>101112097</v>
      </c>
      <c r="B3843" t="s">
        <v>127</v>
      </c>
      <c r="C3843" t="s">
        <v>8050</v>
      </c>
      <c r="D3843" t="s">
        <v>119</v>
      </c>
      <c r="E3843" t="s">
        <v>104</v>
      </c>
      <c r="F3843" s="33">
        <v>45930</v>
      </c>
      <c r="G3843" t="s">
        <v>11350</v>
      </c>
      <c r="H3843" t="s">
        <v>173</v>
      </c>
      <c r="I3843" t="s">
        <v>5678</v>
      </c>
      <c r="J3843" t="s">
        <v>46</v>
      </c>
      <c r="K3843" t="s">
        <v>5836</v>
      </c>
      <c r="L3843" t="s">
        <v>5837</v>
      </c>
      <c r="M3843" t="s">
        <v>8052</v>
      </c>
    </row>
    <row r="3844" spans="1:13">
      <c r="A3844">
        <v>101081873</v>
      </c>
      <c r="B3844" t="s">
        <v>73</v>
      </c>
      <c r="C3844" t="s">
        <v>10519</v>
      </c>
      <c r="D3844" t="s">
        <v>39</v>
      </c>
      <c r="E3844" t="s">
        <v>39</v>
      </c>
      <c r="F3844" s="33">
        <v>45930</v>
      </c>
      <c r="G3844" t="s">
        <v>11351</v>
      </c>
      <c r="H3844" t="s">
        <v>5737</v>
      </c>
      <c r="I3844" t="s">
        <v>326</v>
      </c>
      <c r="J3844" t="s">
        <v>46</v>
      </c>
      <c r="K3844" t="s">
        <v>5728</v>
      </c>
      <c r="L3844" t="s">
        <v>5729</v>
      </c>
      <c r="M3844" t="s">
        <v>10521</v>
      </c>
    </row>
    <row r="3845" spans="1:13">
      <c r="A3845">
        <v>101112040</v>
      </c>
      <c r="B3845" t="s">
        <v>34</v>
      </c>
      <c r="C3845" t="s">
        <v>61</v>
      </c>
      <c r="D3845" t="s">
        <v>64</v>
      </c>
      <c r="E3845" t="s">
        <v>64</v>
      </c>
      <c r="F3845" s="33">
        <v>45930</v>
      </c>
      <c r="G3845" t="s">
        <v>11352</v>
      </c>
      <c r="H3845" t="s">
        <v>67</v>
      </c>
      <c r="I3845" t="s">
        <v>5678</v>
      </c>
      <c r="J3845" t="s">
        <v>70</v>
      </c>
      <c r="K3845" t="s">
        <v>5728</v>
      </c>
      <c r="L3845" t="s">
        <v>5729</v>
      </c>
      <c r="M3845" t="s">
        <v>69</v>
      </c>
    </row>
    <row r="3846" spans="1:13">
      <c r="A3846">
        <v>101112712</v>
      </c>
      <c r="B3846" t="s">
        <v>5745</v>
      </c>
      <c r="C3846" t="s">
        <v>10257</v>
      </c>
      <c r="D3846" t="s">
        <v>221</v>
      </c>
      <c r="E3846" t="s">
        <v>221</v>
      </c>
      <c r="F3846" s="33">
        <v>45930</v>
      </c>
      <c r="G3846" t="s">
        <v>11353</v>
      </c>
      <c r="H3846" t="s">
        <v>67</v>
      </c>
      <c r="I3846" t="s">
        <v>353</v>
      </c>
      <c r="J3846" t="s">
        <v>247</v>
      </c>
      <c r="K3846" t="s">
        <v>5748</v>
      </c>
      <c r="L3846" t="s">
        <v>5773</v>
      </c>
      <c r="M3846" t="s">
        <v>10259</v>
      </c>
    </row>
    <row r="3847" spans="1:13">
      <c r="A3847">
        <v>101080393</v>
      </c>
      <c r="B3847" t="s">
        <v>34</v>
      </c>
      <c r="C3847" t="s">
        <v>6605</v>
      </c>
      <c r="D3847" t="s">
        <v>39</v>
      </c>
      <c r="E3847" t="s">
        <v>86</v>
      </c>
      <c r="F3847" s="33">
        <v>45930</v>
      </c>
      <c r="G3847" t="s">
        <v>11354</v>
      </c>
      <c r="H3847" t="s">
        <v>5737</v>
      </c>
      <c r="I3847" t="s">
        <v>326</v>
      </c>
      <c r="J3847" t="s">
        <v>46</v>
      </c>
      <c r="K3847" t="s">
        <v>5738</v>
      </c>
      <c r="L3847" t="s">
        <v>5739</v>
      </c>
      <c r="M3847" t="s">
        <v>6606</v>
      </c>
    </row>
    <row r="3848" spans="1:13">
      <c r="A3848">
        <v>101092731</v>
      </c>
      <c r="B3848" t="s">
        <v>127</v>
      </c>
      <c r="C3848" t="s">
        <v>7492</v>
      </c>
      <c r="D3848" t="s">
        <v>265</v>
      </c>
      <c r="E3848" t="s">
        <v>265</v>
      </c>
      <c r="F3848" s="33">
        <v>45930</v>
      </c>
      <c r="G3848" t="s">
        <v>11355</v>
      </c>
      <c r="H3848" t="s">
        <v>5768</v>
      </c>
      <c r="I3848" t="s">
        <v>353</v>
      </c>
      <c r="J3848" t="s">
        <v>192</v>
      </c>
      <c r="K3848" t="s">
        <v>5748</v>
      </c>
      <c r="L3848" t="s">
        <v>5773</v>
      </c>
      <c r="M3848" t="s">
        <v>7493</v>
      </c>
    </row>
    <row r="3849" spans="1:13">
      <c r="A3849">
        <v>101111291</v>
      </c>
      <c r="B3849" t="s">
        <v>204</v>
      </c>
      <c r="C3849" t="s">
        <v>9120</v>
      </c>
      <c r="D3849" t="s">
        <v>219</v>
      </c>
      <c r="E3849" t="s">
        <v>219</v>
      </c>
      <c r="F3849" s="33">
        <v>45930</v>
      </c>
      <c r="G3849" t="s">
        <v>11356</v>
      </c>
      <c r="H3849" t="s">
        <v>5699</v>
      </c>
      <c r="I3849" t="s">
        <v>5678</v>
      </c>
      <c r="J3849" t="s">
        <v>241</v>
      </c>
      <c r="K3849" t="s">
        <v>5700</v>
      </c>
      <c r="L3849" t="s">
        <v>5701</v>
      </c>
      <c r="M3849" t="s">
        <v>9122</v>
      </c>
    </row>
    <row r="3850" spans="1:13">
      <c r="A3850">
        <v>101080076</v>
      </c>
      <c r="B3850" t="s">
        <v>34</v>
      </c>
      <c r="C3850" t="s">
        <v>7072</v>
      </c>
      <c r="D3850" t="s">
        <v>39</v>
      </c>
      <c r="E3850" t="s">
        <v>99</v>
      </c>
      <c r="F3850" s="33">
        <v>45930</v>
      </c>
      <c r="G3850" t="s">
        <v>11345</v>
      </c>
      <c r="H3850" t="s">
        <v>5737</v>
      </c>
      <c r="I3850" t="s">
        <v>326</v>
      </c>
      <c r="J3850" t="s">
        <v>46</v>
      </c>
      <c r="K3850" t="s">
        <v>5738</v>
      </c>
      <c r="L3850" t="s">
        <v>5739</v>
      </c>
      <c r="M3850" t="s">
        <v>7073</v>
      </c>
    </row>
    <row r="3851" spans="1:13">
      <c r="A3851">
        <v>101112110</v>
      </c>
      <c r="B3851" t="s">
        <v>127</v>
      </c>
      <c r="C3851" t="s">
        <v>11357</v>
      </c>
      <c r="D3851" t="s">
        <v>119</v>
      </c>
      <c r="E3851" t="s">
        <v>39</v>
      </c>
      <c r="F3851" s="33">
        <v>45930</v>
      </c>
      <c r="G3851" t="s">
        <v>11358</v>
      </c>
      <c r="H3851" t="s">
        <v>67</v>
      </c>
      <c r="I3851" t="s">
        <v>5678</v>
      </c>
      <c r="J3851" t="s">
        <v>46</v>
      </c>
      <c r="K3851" t="s">
        <v>5748</v>
      </c>
      <c r="L3851" t="s">
        <v>5773</v>
      </c>
      <c r="M3851" t="s">
        <v>11359</v>
      </c>
    </row>
    <row r="3852" spans="1:13">
      <c r="A3852">
        <v>101112787</v>
      </c>
      <c r="B3852" t="s">
        <v>73</v>
      </c>
      <c r="C3852" t="s">
        <v>6318</v>
      </c>
      <c r="D3852" t="s">
        <v>193</v>
      </c>
      <c r="E3852" t="s">
        <v>193</v>
      </c>
      <c r="F3852" s="33">
        <v>45930</v>
      </c>
      <c r="G3852" t="s">
        <v>11360</v>
      </c>
      <c r="H3852" t="s">
        <v>67</v>
      </c>
      <c r="I3852" t="s">
        <v>5678</v>
      </c>
      <c r="J3852" t="s">
        <v>192</v>
      </c>
      <c r="K3852" t="s">
        <v>5748</v>
      </c>
      <c r="L3852" t="s">
        <v>5773</v>
      </c>
      <c r="M3852" t="s">
        <v>6320</v>
      </c>
    </row>
    <row r="3853" spans="1:13">
      <c r="A3853">
        <v>101112842</v>
      </c>
      <c r="B3853" t="s">
        <v>5745</v>
      </c>
      <c r="C3853" t="s">
        <v>8750</v>
      </c>
      <c r="D3853" t="s">
        <v>221</v>
      </c>
      <c r="E3853" t="s">
        <v>221</v>
      </c>
      <c r="F3853" s="33">
        <v>45930</v>
      </c>
      <c r="G3853" t="s">
        <v>11361</v>
      </c>
      <c r="H3853" t="s">
        <v>67</v>
      </c>
      <c r="I3853" t="s">
        <v>353</v>
      </c>
      <c r="J3853" t="s">
        <v>247</v>
      </c>
      <c r="K3853" t="s">
        <v>5748</v>
      </c>
      <c r="L3853" t="s">
        <v>5773</v>
      </c>
      <c r="M3853" t="s">
        <v>8752</v>
      </c>
    </row>
    <row r="3854" spans="1:13">
      <c r="A3854">
        <v>101112795</v>
      </c>
      <c r="B3854" t="s">
        <v>34</v>
      </c>
      <c r="C3854" t="s">
        <v>5914</v>
      </c>
      <c r="D3854" t="s">
        <v>104</v>
      </c>
      <c r="E3854" t="s">
        <v>104</v>
      </c>
      <c r="F3854" s="33">
        <v>45930</v>
      </c>
      <c r="G3854" t="s">
        <v>11362</v>
      </c>
      <c r="H3854" t="s">
        <v>5777</v>
      </c>
      <c r="I3854" t="s">
        <v>5678</v>
      </c>
      <c r="J3854" t="s">
        <v>70</v>
      </c>
      <c r="K3854" t="s">
        <v>5728</v>
      </c>
      <c r="L3854" t="s">
        <v>5729</v>
      </c>
      <c r="M3854" t="s">
        <v>5916</v>
      </c>
    </row>
    <row r="3855" spans="1:13">
      <c r="A3855">
        <v>101087686</v>
      </c>
      <c r="B3855" t="s">
        <v>204</v>
      </c>
      <c r="C3855" t="s">
        <v>9013</v>
      </c>
      <c r="D3855" t="s">
        <v>262</v>
      </c>
      <c r="E3855" t="s">
        <v>262</v>
      </c>
      <c r="F3855" s="33">
        <v>45930</v>
      </c>
      <c r="G3855" t="s">
        <v>11363</v>
      </c>
      <c r="H3855" t="s">
        <v>5705</v>
      </c>
      <c r="I3855" t="s">
        <v>326</v>
      </c>
      <c r="J3855" t="s">
        <v>192</v>
      </c>
      <c r="K3855" t="s">
        <v>5711</v>
      </c>
      <c r="L3855" t="s">
        <v>5711</v>
      </c>
      <c r="M3855" t="s">
        <v>9014</v>
      </c>
    </row>
    <row r="3856" spans="1:13">
      <c r="A3856">
        <v>101084884</v>
      </c>
      <c r="B3856" t="s">
        <v>5745</v>
      </c>
      <c r="C3856" t="s">
        <v>8623</v>
      </c>
      <c r="D3856" t="s">
        <v>265</v>
      </c>
      <c r="E3856" t="s">
        <v>265</v>
      </c>
      <c r="F3856" s="33">
        <v>45930</v>
      </c>
      <c r="G3856" t="s">
        <v>11309</v>
      </c>
      <c r="H3856" t="s">
        <v>5737</v>
      </c>
      <c r="I3856" t="s">
        <v>326</v>
      </c>
      <c r="J3856" t="s">
        <v>192</v>
      </c>
      <c r="K3856" t="s">
        <v>5836</v>
      </c>
      <c r="L3856" t="s">
        <v>5837</v>
      </c>
      <c r="M3856" t="s">
        <v>8625</v>
      </c>
    </row>
    <row r="3857" spans="1:13">
      <c r="A3857">
        <v>101087709</v>
      </c>
      <c r="B3857" t="s">
        <v>204</v>
      </c>
      <c r="C3857" t="s">
        <v>9253</v>
      </c>
      <c r="D3857" t="s">
        <v>219</v>
      </c>
      <c r="E3857" t="s">
        <v>219</v>
      </c>
      <c r="F3857" s="33">
        <v>45930</v>
      </c>
      <c r="G3857" t="s">
        <v>11309</v>
      </c>
      <c r="H3857" t="s">
        <v>5737</v>
      </c>
      <c r="I3857" t="s">
        <v>326</v>
      </c>
      <c r="J3857" t="s">
        <v>241</v>
      </c>
      <c r="K3857" t="s">
        <v>5700</v>
      </c>
      <c r="L3857" t="s">
        <v>5701</v>
      </c>
      <c r="M3857" t="s">
        <v>9255</v>
      </c>
    </row>
    <row r="3858" spans="1:13">
      <c r="A3858">
        <v>101112781</v>
      </c>
      <c r="B3858" t="s">
        <v>34</v>
      </c>
      <c r="C3858" t="s">
        <v>7158</v>
      </c>
      <c r="D3858" t="s">
        <v>104</v>
      </c>
      <c r="E3858" t="s">
        <v>104</v>
      </c>
      <c r="F3858" s="33">
        <v>45930</v>
      </c>
      <c r="G3858" t="s">
        <v>11364</v>
      </c>
      <c r="H3858" t="s">
        <v>5777</v>
      </c>
      <c r="I3858" t="s">
        <v>5678</v>
      </c>
      <c r="J3858" t="s">
        <v>70</v>
      </c>
      <c r="K3858" t="s">
        <v>5728</v>
      </c>
      <c r="L3858" t="s">
        <v>5729</v>
      </c>
      <c r="M3858" t="s">
        <v>7160</v>
      </c>
    </row>
    <row r="3859" spans="1:13">
      <c r="A3859">
        <v>101080058</v>
      </c>
      <c r="B3859" t="s">
        <v>34</v>
      </c>
      <c r="C3859" t="s">
        <v>49</v>
      </c>
      <c r="D3859" t="s">
        <v>39</v>
      </c>
      <c r="E3859" t="s">
        <v>39</v>
      </c>
      <c r="F3859" s="33">
        <v>45930</v>
      </c>
      <c r="G3859" t="s">
        <v>11314</v>
      </c>
      <c r="H3859" t="s">
        <v>5737</v>
      </c>
      <c r="I3859" t="s">
        <v>326</v>
      </c>
      <c r="J3859" t="s">
        <v>46</v>
      </c>
      <c r="K3859" t="s">
        <v>5738</v>
      </c>
      <c r="L3859" t="s">
        <v>5739</v>
      </c>
      <c r="M3859" t="s">
        <v>58</v>
      </c>
    </row>
    <row r="3860" spans="1:13">
      <c r="A3860">
        <v>101084907</v>
      </c>
      <c r="B3860" t="s">
        <v>5745</v>
      </c>
      <c r="C3860" t="s">
        <v>11365</v>
      </c>
      <c r="D3860" t="s">
        <v>221</v>
      </c>
      <c r="E3860" t="s">
        <v>64</v>
      </c>
      <c r="F3860" s="33">
        <v>45930</v>
      </c>
      <c r="G3860" t="s">
        <v>11366</v>
      </c>
      <c r="H3860" t="s">
        <v>5737</v>
      </c>
      <c r="I3860" t="s">
        <v>326</v>
      </c>
      <c r="J3860" t="s">
        <v>247</v>
      </c>
      <c r="K3860" t="s">
        <v>5738</v>
      </c>
      <c r="L3860" t="s">
        <v>5739</v>
      </c>
      <c r="M3860" t="s">
        <v>11367</v>
      </c>
    </row>
    <row r="3861" spans="1:13">
      <c r="A3861">
        <v>101081222</v>
      </c>
      <c r="B3861" t="s">
        <v>73</v>
      </c>
      <c r="C3861" t="s">
        <v>9549</v>
      </c>
      <c r="D3861" t="s">
        <v>221</v>
      </c>
      <c r="E3861" t="s">
        <v>221</v>
      </c>
      <c r="F3861" s="33">
        <v>45930</v>
      </c>
      <c r="G3861" t="s">
        <v>11368</v>
      </c>
      <c r="H3861" t="s">
        <v>5737</v>
      </c>
      <c r="I3861" t="s">
        <v>326</v>
      </c>
      <c r="J3861" t="s">
        <v>247</v>
      </c>
      <c r="K3861" t="s">
        <v>5728</v>
      </c>
      <c r="L3861" t="s">
        <v>5729</v>
      </c>
      <c r="M3861" t="s">
        <v>9551</v>
      </c>
    </row>
    <row r="3862" spans="1:13">
      <c r="A3862">
        <v>101080283</v>
      </c>
      <c r="B3862" t="s">
        <v>34</v>
      </c>
      <c r="C3862" t="s">
        <v>11369</v>
      </c>
      <c r="D3862" t="s">
        <v>153</v>
      </c>
      <c r="E3862" t="s">
        <v>153</v>
      </c>
      <c r="F3862" s="33">
        <v>45930</v>
      </c>
      <c r="G3862" t="s">
        <v>11370</v>
      </c>
      <c r="H3862" t="s">
        <v>5737</v>
      </c>
      <c r="I3862" t="s">
        <v>326</v>
      </c>
      <c r="J3862" t="s">
        <v>70</v>
      </c>
      <c r="K3862" t="s">
        <v>5728</v>
      </c>
      <c r="L3862" t="s">
        <v>5729</v>
      </c>
      <c r="M3862" t="s">
        <v>11371</v>
      </c>
    </row>
    <row r="3863" spans="1:13">
      <c r="A3863">
        <v>101087752</v>
      </c>
      <c r="B3863" t="s">
        <v>204</v>
      </c>
      <c r="C3863" t="s">
        <v>9006</v>
      </c>
      <c r="D3863" t="s">
        <v>262</v>
      </c>
      <c r="E3863" t="s">
        <v>262</v>
      </c>
      <c r="F3863" s="33">
        <v>45930</v>
      </c>
      <c r="G3863" t="s">
        <v>11372</v>
      </c>
      <c r="H3863" t="s">
        <v>5705</v>
      </c>
      <c r="I3863" t="s">
        <v>326</v>
      </c>
      <c r="J3863" t="s">
        <v>192</v>
      </c>
      <c r="K3863" t="s">
        <v>5700</v>
      </c>
      <c r="L3863" t="s">
        <v>5723</v>
      </c>
      <c r="M3863" t="s">
        <v>9007</v>
      </c>
    </row>
    <row r="3864" spans="1:13">
      <c r="A3864">
        <v>101087700</v>
      </c>
      <c r="B3864" t="s">
        <v>204</v>
      </c>
      <c r="C3864" t="s">
        <v>7981</v>
      </c>
      <c r="D3864" t="s">
        <v>219</v>
      </c>
      <c r="E3864" t="s">
        <v>219</v>
      </c>
      <c r="F3864" s="33">
        <v>45930</v>
      </c>
      <c r="G3864" t="s">
        <v>11309</v>
      </c>
      <c r="H3864" t="s">
        <v>5705</v>
      </c>
      <c r="I3864" t="s">
        <v>326</v>
      </c>
      <c r="J3864" t="s">
        <v>241</v>
      </c>
      <c r="K3864" t="s">
        <v>5700</v>
      </c>
      <c r="L3864" t="s">
        <v>5701</v>
      </c>
      <c r="M3864" t="s">
        <v>7983</v>
      </c>
    </row>
    <row r="3865" spans="1:13">
      <c r="A3865">
        <v>101112472</v>
      </c>
      <c r="B3865" t="s">
        <v>5998</v>
      </c>
      <c r="C3865" t="s">
        <v>6409</v>
      </c>
      <c r="D3865" t="s">
        <v>86</v>
      </c>
      <c r="E3865" t="s">
        <v>86</v>
      </c>
      <c r="F3865" s="33">
        <v>45930</v>
      </c>
      <c r="G3865" t="s">
        <v>11373</v>
      </c>
      <c r="H3865" t="s">
        <v>5699</v>
      </c>
      <c r="I3865" t="s">
        <v>5678</v>
      </c>
      <c r="J3865" t="s">
        <v>46</v>
      </c>
      <c r="K3865" t="s">
        <v>5800</v>
      </c>
      <c r="L3865" t="s">
        <v>5801</v>
      </c>
      <c r="M3865" t="s">
        <v>6411</v>
      </c>
    </row>
    <row r="3866" spans="1:13">
      <c r="A3866">
        <v>101112752</v>
      </c>
      <c r="B3866" t="s">
        <v>34</v>
      </c>
      <c r="C3866" t="s">
        <v>5917</v>
      </c>
      <c r="D3866" t="s">
        <v>104</v>
      </c>
      <c r="E3866" t="s">
        <v>104</v>
      </c>
      <c r="F3866" s="33">
        <v>45930</v>
      </c>
      <c r="G3866" t="s">
        <v>11374</v>
      </c>
      <c r="H3866" t="s">
        <v>67</v>
      </c>
      <c r="I3866" t="s">
        <v>5678</v>
      </c>
      <c r="J3866" t="s">
        <v>70</v>
      </c>
      <c r="K3866" t="s">
        <v>5738</v>
      </c>
      <c r="L3866" t="s">
        <v>5739</v>
      </c>
      <c r="M3866" t="s">
        <v>5918</v>
      </c>
    </row>
    <row r="3867" spans="1:13">
      <c r="A3867">
        <v>101112672</v>
      </c>
      <c r="B3867" t="s">
        <v>5745</v>
      </c>
      <c r="C3867" t="s">
        <v>11365</v>
      </c>
      <c r="D3867" t="s">
        <v>64</v>
      </c>
      <c r="E3867" t="s">
        <v>64</v>
      </c>
      <c r="F3867" s="33">
        <v>45930</v>
      </c>
      <c r="G3867" t="s">
        <v>11375</v>
      </c>
      <c r="H3867" t="s">
        <v>67</v>
      </c>
      <c r="I3867" t="s">
        <v>5678</v>
      </c>
      <c r="J3867" t="s">
        <v>70</v>
      </c>
      <c r="K3867" t="s">
        <v>5738</v>
      </c>
      <c r="L3867" t="s">
        <v>5739</v>
      </c>
      <c r="M3867" t="s">
        <v>11367</v>
      </c>
    </row>
    <row r="3868" spans="1:13">
      <c r="A3868">
        <v>101086175</v>
      </c>
      <c r="B3868" t="s">
        <v>6132</v>
      </c>
      <c r="C3868" t="s">
        <v>8949</v>
      </c>
      <c r="D3868" t="s">
        <v>262</v>
      </c>
      <c r="E3868" t="s">
        <v>262</v>
      </c>
      <c r="F3868" s="33">
        <v>45930</v>
      </c>
      <c r="G3868" t="s">
        <v>11363</v>
      </c>
      <c r="H3868" t="s">
        <v>5705</v>
      </c>
      <c r="I3868" t="s">
        <v>326</v>
      </c>
      <c r="J3868" t="s">
        <v>192</v>
      </c>
      <c r="K3868" t="s">
        <v>5700</v>
      </c>
      <c r="L3868" t="s">
        <v>5723</v>
      </c>
      <c r="M3868" t="s">
        <v>8950</v>
      </c>
    </row>
    <row r="3869" spans="1:13">
      <c r="A3869">
        <v>101112731</v>
      </c>
      <c r="B3869" t="s">
        <v>34</v>
      </c>
      <c r="C3869" t="s">
        <v>11121</v>
      </c>
      <c r="D3869" t="s">
        <v>104</v>
      </c>
      <c r="E3869" t="s">
        <v>104</v>
      </c>
      <c r="F3869" s="33">
        <v>45930</v>
      </c>
      <c r="G3869" t="s">
        <v>11376</v>
      </c>
      <c r="H3869" t="s">
        <v>5805</v>
      </c>
      <c r="I3869" t="s">
        <v>5678</v>
      </c>
      <c r="J3869" t="s">
        <v>70</v>
      </c>
      <c r="K3869" t="s">
        <v>5728</v>
      </c>
      <c r="L3869" t="s">
        <v>5729</v>
      </c>
      <c r="M3869" t="s">
        <v>11123</v>
      </c>
    </row>
    <row r="3870" spans="1:13">
      <c r="A3870">
        <v>101112772</v>
      </c>
      <c r="B3870" t="s">
        <v>34</v>
      </c>
      <c r="C3870" t="s">
        <v>7929</v>
      </c>
      <c r="D3870" t="s">
        <v>131</v>
      </c>
      <c r="E3870" t="s">
        <v>131</v>
      </c>
      <c r="F3870" s="33">
        <v>45930</v>
      </c>
      <c r="G3870" t="s">
        <v>11377</v>
      </c>
      <c r="H3870" t="s">
        <v>5722</v>
      </c>
      <c r="I3870" t="s">
        <v>5678</v>
      </c>
      <c r="J3870" t="s">
        <v>136</v>
      </c>
      <c r="K3870" t="s">
        <v>5738</v>
      </c>
      <c r="L3870" t="s">
        <v>5739</v>
      </c>
      <c r="M3870" t="s">
        <v>7931</v>
      </c>
    </row>
    <row r="3871" spans="1:13">
      <c r="A3871">
        <v>101082288</v>
      </c>
      <c r="B3871" t="s">
        <v>73</v>
      </c>
      <c r="C3871" t="s">
        <v>11378</v>
      </c>
      <c r="D3871" t="s">
        <v>39</v>
      </c>
      <c r="E3871" t="s">
        <v>99</v>
      </c>
      <c r="F3871" s="33">
        <v>45929</v>
      </c>
      <c r="G3871" t="s">
        <v>11345</v>
      </c>
      <c r="H3871" t="s">
        <v>5737</v>
      </c>
      <c r="I3871" t="s">
        <v>326</v>
      </c>
      <c r="J3871" t="s">
        <v>46</v>
      </c>
      <c r="K3871" t="s">
        <v>5748</v>
      </c>
      <c r="L3871" t="s">
        <v>5773</v>
      </c>
      <c r="M3871" t="s">
        <v>11379</v>
      </c>
    </row>
    <row r="3872" spans="1:13">
      <c r="A3872">
        <v>101090966</v>
      </c>
      <c r="B3872" t="s">
        <v>73</v>
      </c>
      <c r="C3872" t="s">
        <v>8110</v>
      </c>
      <c r="D3872" t="s">
        <v>226</v>
      </c>
      <c r="E3872" t="s">
        <v>226</v>
      </c>
      <c r="F3872" s="33">
        <v>45929</v>
      </c>
      <c r="G3872" t="s">
        <v>11380</v>
      </c>
      <c r="H3872" t="s">
        <v>55</v>
      </c>
      <c r="I3872" t="s">
        <v>353</v>
      </c>
      <c r="J3872" t="s">
        <v>136</v>
      </c>
      <c r="K3872" t="s">
        <v>5748</v>
      </c>
      <c r="L3872" t="s">
        <v>5773</v>
      </c>
      <c r="M3872" t="s">
        <v>8112</v>
      </c>
    </row>
    <row r="3873" spans="1:13">
      <c r="A3873">
        <v>101090626</v>
      </c>
      <c r="B3873" t="s">
        <v>73</v>
      </c>
      <c r="C3873" t="s">
        <v>6782</v>
      </c>
      <c r="D3873" t="s">
        <v>161</v>
      </c>
      <c r="E3873" t="s">
        <v>161</v>
      </c>
      <c r="F3873" s="33">
        <v>45929</v>
      </c>
      <c r="G3873" t="s">
        <v>11381</v>
      </c>
      <c r="H3873" t="s">
        <v>5768</v>
      </c>
      <c r="I3873" t="s">
        <v>353</v>
      </c>
      <c r="J3873" t="s">
        <v>166</v>
      </c>
      <c r="K3873" t="s">
        <v>5748</v>
      </c>
      <c r="L3873" t="s">
        <v>5773</v>
      </c>
      <c r="M3873" t="s">
        <v>6784</v>
      </c>
    </row>
    <row r="3874" spans="1:13">
      <c r="A3874">
        <v>101087688</v>
      </c>
      <c r="B3874" t="s">
        <v>204</v>
      </c>
      <c r="C3874" t="s">
        <v>5710</v>
      </c>
      <c r="D3874" t="s">
        <v>218</v>
      </c>
      <c r="E3874" t="s">
        <v>218</v>
      </c>
      <c r="F3874" s="33">
        <v>45929</v>
      </c>
      <c r="G3874" t="s">
        <v>11382</v>
      </c>
      <c r="H3874" t="s">
        <v>5705</v>
      </c>
      <c r="I3874" t="s">
        <v>326</v>
      </c>
      <c r="J3874" t="s">
        <v>241</v>
      </c>
      <c r="K3874" t="s">
        <v>5711</v>
      </c>
      <c r="L3874" t="s">
        <v>5711</v>
      </c>
      <c r="M3874" t="s">
        <v>5712</v>
      </c>
    </row>
    <row r="3875" spans="1:13">
      <c r="A3875">
        <v>101087710</v>
      </c>
      <c r="B3875" t="s">
        <v>204</v>
      </c>
      <c r="C3875" t="s">
        <v>5774</v>
      </c>
      <c r="D3875" t="s">
        <v>218</v>
      </c>
      <c r="E3875" t="s">
        <v>218</v>
      </c>
      <c r="F3875" s="33">
        <v>45929</v>
      </c>
      <c r="G3875" t="s">
        <v>11382</v>
      </c>
      <c r="H3875" t="s">
        <v>5705</v>
      </c>
      <c r="I3875" t="s">
        <v>326</v>
      </c>
      <c r="J3875" t="s">
        <v>241</v>
      </c>
      <c r="K3875" t="s">
        <v>5711</v>
      </c>
      <c r="L3875" t="s">
        <v>5711</v>
      </c>
      <c r="M3875" t="s">
        <v>5775</v>
      </c>
    </row>
    <row r="3876" spans="1:13">
      <c r="A3876">
        <v>101087754</v>
      </c>
      <c r="B3876" t="s">
        <v>204</v>
      </c>
      <c r="C3876" t="s">
        <v>5713</v>
      </c>
      <c r="D3876" t="s">
        <v>218</v>
      </c>
      <c r="E3876" t="s">
        <v>218</v>
      </c>
      <c r="F3876" s="33">
        <v>45929</v>
      </c>
      <c r="G3876" t="s">
        <v>11382</v>
      </c>
      <c r="H3876" t="s">
        <v>5705</v>
      </c>
      <c r="I3876" t="s">
        <v>326</v>
      </c>
      <c r="J3876" t="s">
        <v>241</v>
      </c>
      <c r="K3876" t="s">
        <v>5700</v>
      </c>
      <c r="L3876" t="s">
        <v>5701</v>
      </c>
      <c r="M3876" t="s">
        <v>5714</v>
      </c>
    </row>
    <row r="3877" spans="1:13">
      <c r="A3877">
        <v>101081190</v>
      </c>
      <c r="B3877" t="s">
        <v>73</v>
      </c>
      <c r="C3877" t="s">
        <v>7855</v>
      </c>
      <c r="D3877" t="s">
        <v>215</v>
      </c>
      <c r="E3877" t="s">
        <v>215</v>
      </c>
      <c r="F3877" s="33">
        <v>45929</v>
      </c>
      <c r="G3877" t="s">
        <v>11383</v>
      </c>
      <c r="H3877" t="s">
        <v>5737</v>
      </c>
      <c r="I3877" t="s">
        <v>326</v>
      </c>
      <c r="J3877" t="s">
        <v>247</v>
      </c>
      <c r="K3877" t="s">
        <v>5728</v>
      </c>
      <c r="L3877" t="s">
        <v>5729</v>
      </c>
      <c r="M3877" t="s">
        <v>7857</v>
      </c>
    </row>
    <row r="3878" spans="1:13">
      <c r="A3878">
        <v>101082469</v>
      </c>
      <c r="B3878" t="s">
        <v>73</v>
      </c>
      <c r="C3878" t="s">
        <v>8110</v>
      </c>
      <c r="D3878" t="s">
        <v>226</v>
      </c>
      <c r="E3878" t="s">
        <v>226</v>
      </c>
      <c r="F3878" s="33">
        <v>45929</v>
      </c>
      <c r="G3878" t="s">
        <v>11384</v>
      </c>
      <c r="H3878" t="s">
        <v>5737</v>
      </c>
      <c r="I3878" t="s">
        <v>326</v>
      </c>
      <c r="J3878" t="s">
        <v>136</v>
      </c>
      <c r="K3878" t="s">
        <v>5748</v>
      </c>
      <c r="L3878" t="s">
        <v>5773</v>
      </c>
      <c r="M3878" t="s">
        <v>8112</v>
      </c>
    </row>
    <row r="3879" spans="1:13">
      <c r="A3879">
        <v>101111821</v>
      </c>
      <c r="B3879" t="s">
        <v>5745</v>
      </c>
      <c r="C3879" t="s">
        <v>6124</v>
      </c>
      <c r="D3879" t="s">
        <v>104</v>
      </c>
      <c r="E3879" t="s">
        <v>104</v>
      </c>
      <c r="F3879" s="33">
        <v>45929</v>
      </c>
      <c r="G3879" t="s">
        <v>11385</v>
      </c>
      <c r="H3879" t="s">
        <v>5727</v>
      </c>
      <c r="I3879" t="s">
        <v>5678</v>
      </c>
      <c r="J3879" t="s">
        <v>70</v>
      </c>
      <c r="K3879" t="s">
        <v>5836</v>
      </c>
      <c r="L3879" t="s">
        <v>6126</v>
      </c>
      <c r="M3879" t="s">
        <v>6127</v>
      </c>
    </row>
    <row r="3880" spans="1:13">
      <c r="A3880">
        <v>101112167</v>
      </c>
      <c r="B3880" t="s">
        <v>292</v>
      </c>
      <c r="C3880" t="s">
        <v>8973</v>
      </c>
      <c r="D3880" t="s">
        <v>262</v>
      </c>
      <c r="E3880" t="s">
        <v>262</v>
      </c>
      <c r="F3880" s="33">
        <v>45929</v>
      </c>
      <c r="G3880" t="s">
        <v>11386</v>
      </c>
      <c r="H3880" t="s">
        <v>8274</v>
      </c>
      <c r="I3880" t="s">
        <v>5678</v>
      </c>
      <c r="J3880" t="s">
        <v>192</v>
      </c>
      <c r="K3880" t="s">
        <v>5700</v>
      </c>
      <c r="L3880" t="s">
        <v>5723</v>
      </c>
      <c r="M3880" t="s">
        <v>8975</v>
      </c>
    </row>
    <row r="3881" spans="1:13">
      <c r="A3881">
        <v>101080394</v>
      </c>
      <c r="B3881" t="s">
        <v>34</v>
      </c>
      <c r="C3881" t="s">
        <v>7656</v>
      </c>
      <c r="D3881" t="s">
        <v>39</v>
      </c>
      <c r="E3881" t="s">
        <v>86</v>
      </c>
      <c r="F3881" s="33">
        <v>45929</v>
      </c>
      <c r="G3881" t="s">
        <v>11354</v>
      </c>
      <c r="H3881" t="s">
        <v>5737</v>
      </c>
      <c r="I3881" t="s">
        <v>326</v>
      </c>
      <c r="J3881" t="s">
        <v>46</v>
      </c>
      <c r="K3881" t="s">
        <v>5728</v>
      </c>
      <c r="L3881" t="s">
        <v>5729</v>
      </c>
      <c r="M3881" t="s">
        <v>7658</v>
      </c>
    </row>
    <row r="3882" spans="1:13">
      <c r="A3882">
        <v>101083470</v>
      </c>
      <c r="B3882" t="s">
        <v>127</v>
      </c>
      <c r="C3882" t="s">
        <v>7412</v>
      </c>
      <c r="D3882" t="s">
        <v>265</v>
      </c>
      <c r="E3882" t="s">
        <v>265</v>
      </c>
      <c r="F3882" s="33">
        <v>45929</v>
      </c>
      <c r="G3882" t="s">
        <v>11387</v>
      </c>
      <c r="H3882" t="s">
        <v>5737</v>
      </c>
      <c r="I3882" t="s">
        <v>326</v>
      </c>
      <c r="J3882" t="s">
        <v>192</v>
      </c>
      <c r="K3882" t="s">
        <v>5748</v>
      </c>
      <c r="L3882" t="s">
        <v>5773</v>
      </c>
      <c r="M3882" t="s">
        <v>7414</v>
      </c>
    </row>
    <row r="3883" spans="1:13">
      <c r="A3883">
        <v>101084855</v>
      </c>
      <c r="B3883" t="s">
        <v>5745</v>
      </c>
      <c r="C3883" t="s">
        <v>6286</v>
      </c>
      <c r="D3883" t="s">
        <v>221</v>
      </c>
      <c r="E3883" t="s">
        <v>221</v>
      </c>
      <c r="F3883" s="33">
        <v>45929</v>
      </c>
      <c r="G3883" t="s">
        <v>11388</v>
      </c>
      <c r="H3883" t="s">
        <v>5737</v>
      </c>
      <c r="I3883" t="s">
        <v>326</v>
      </c>
      <c r="J3883" t="s">
        <v>247</v>
      </c>
      <c r="K3883" t="s">
        <v>5836</v>
      </c>
      <c r="L3883" t="s">
        <v>6126</v>
      </c>
      <c r="M3883" t="s">
        <v>6288</v>
      </c>
    </row>
    <row r="3884" spans="1:13">
      <c r="A3884">
        <v>101112699</v>
      </c>
      <c r="B3884" t="s">
        <v>73</v>
      </c>
      <c r="C3884" t="s">
        <v>7447</v>
      </c>
      <c r="D3884" t="s">
        <v>220</v>
      </c>
      <c r="E3884" t="s">
        <v>220</v>
      </c>
      <c r="F3884" s="33">
        <v>45929</v>
      </c>
      <c r="G3884" t="s">
        <v>11389</v>
      </c>
      <c r="H3884" t="s">
        <v>5805</v>
      </c>
      <c r="I3884" t="s">
        <v>5678</v>
      </c>
      <c r="J3884" t="s">
        <v>166</v>
      </c>
      <c r="K3884" t="s">
        <v>5748</v>
      </c>
      <c r="L3884" t="s">
        <v>5773</v>
      </c>
      <c r="M3884" t="s">
        <v>7449</v>
      </c>
    </row>
    <row r="3885" spans="1:13">
      <c r="A3885">
        <v>101111607</v>
      </c>
      <c r="B3885" t="s">
        <v>127</v>
      </c>
      <c r="C3885" t="s">
        <v>9891</v>
      </c>
      <c r="D3885" t="s">
        <v>131</v>
      </c>
      <c r="E3885" t="s">
        <v>131</v>
      </c>
      <c r="F3885" s="33">
        <v>45929</v>
      </c>
      <c r="G3885" t="s">
        <v>11390</v>
      </c>
      <c r="H3885" t="s">
        <v>67</v>
      </c>
      <c r="I3885" t="s">
        <v>5678</v>
      </c>
      <c r="J3885" t="s">
        <v>136</v>
      </c>
      <c r="K3885" t="s">
        <v>5748</v>
      </c>
      <c r="L3885" t="s">
        <v>5773</v>
      </c>
      <c r="M3885" t="s">
        <v>9893</v>
      </c>
    </row>
    <row r="3886" spans="1:13">
      <c r="A3886">
        <v>101111854</v>
      </c>
      <c r="B3886" t="s">
        <v>73</v>
      </c>
      <c r="C3886" t="s">
        <v>10519</v>
      </c>
      <c r="D3886" t="s">
        <v>39</v>
      </c>
      <c r="E3886" t="s">
        <v>39</v>
      </c>
      <c r="F3886" s="33">
        <v>45929</v>
      </c>
      <c r="G3886" t="s">
        <v>11391</v>
      </c>
      <c r="H3886" t="s">
        <v>5777</v>
      </c>
      <c r="I3886" t="s">
        <v>5678</v>
      </c>
      <c r="J3886" t="s">
        <v>46</v>
      </c>
      <c r="K3886" t="s">
        <v>5728</v>
      </c>
      <c r="L3886" t="s">
        <v>5729</v>
      </c>
      <c r="M3886" t="s">
        <v>10521</v>
      </c>
    </row>
    <row r="3887" spans="1:13">
      <c r="A3887">
        <v>101090763</v>
      </c>
      <c r="B3887" t="s">
        <v>73</v>
      </c>
      <c r="C3887" t="s">
        <v>11378</v>
      </c>
      <c r="D3887" t="s">
        <v>39</v>
      </c>
      <c r="E3887" t="s">
        <v>99</v>
      </c>
      <c r="F3887" s="33">
        <v>45929</v>
      </c>
      <c r="G3887" t="s">
        <v>11392</v>
      </c>
      <c r="H3887" t="s">
        <v>5768</v>
      </c>
      <c r="I3887" t="s">
        <v>353</v>
      </c>
      <c r="J3887" t="s">
        <v>46</v>
      </c>
      <c r="K3887" t="s">
        <v>5748</v>
      </c>
      <c r="L3887" t="s">
        <v>5773</v>
      </c>
      <c r="M3887" t="s">
        <v>11379</v>
      </c>
    </row>
    <row r="3888" spans="1:13">
      <c r="A3888">
        <v>101092730</v>
      </c>
      <c r="B3888" t="s">
        <v>127</v>
      </c>
      <c r="C3888" t="s">
        <v>7412</v>
      </c>
      <c r="D3888" t="s">
        <v>265</v>
      </c>
      <c r="E3888" t="s">
        <v>265</v>
      </c>
      <c r="F3888" s="33">
        <v>45929</v>
      </c>
      <c r="G3888" t="s">
        <v>11393</v>
      </c>
      <c r="H3888" t="s">
        <v>55</v>
      </c>
      <c r="I3888" t="s">
        <v>353</v>
      </c>
      <c r="J3888" t="s">
        <v>192</v>
      </c>
      <c r="K3888" t="s">
        <v>5748</v>
      </c>
      <c r="L3888" t="s">
        <v>5773</v>
      </c>
      <c r="M3888" t="s">
        <v>7414</v>
      </c>
    </row>
    <row r="3889" spans="1:13">
      <c r="A3889">
        <v>101087523</v>
      </c>
      <c r="B3889" t="s">
        <v>195</v>
      </c>
      <c r="C3889" t="s">
        <v>9056</v>
      </c>
      <c r="D3889" t="s">
        <v>218</v>
      </c>
      <c r="E3889" t="s">
        <v>218</v>
      </c>
      <c r="F3889" s="33">
        <v>45928</v>
      </c>
      <c r="G3889" t="s">
        <v>11394</v>
      </c>
      <c r="H3889" t="s">
        <v>5705</v>
      </c>
      <c r="I3889" t="s">
        <v>326</v>
      </c>
      <c r="J3889" t="s">
        <v>241</v>
      </c>
      <c r="K3889" t="s">
        <v>5778</v>
      </c>
      <c r="L3889" t="s">
        <v>182</v>
      </c>
      <c r="M3889" t="s">
        <v>9057</v>
      </c>
    </row>
    <row r="3890" spans="1:13">
      <c r="A3890">
        <v>101112200</v>
      </c>
      <c r="B3890" t="s">
        <v>5782</v>
      </c>
      <c r="C3890" t="s">
        <v>7233</v>
      </c>
      <c r="D3890" t="s">
        <v>104</v>
      </c>
      <c r="E3890" t="s">
        <v>104</v>
      </c>
      <c r="F3890" s="33">
        <v>45928</v>
      </c>
      <c r="G3890" t="s">
        <v>11395</v>
      </c>
      <c r="H3890" t="s">
        <v>5757</v>
      </c>
      <c r="I3890" t="s">
        <v>5678</v>
      </c>
      <c r="J3890" t="s">
        <v>70</v>
      </c>
      <c r="K3890" t="s">
        <v>5700</v>
      </c>
      <c r="L3890" t="s">
        <v>5723</v>
      </c>
      <c r="M3890" t="s">
        <v>7235</v>
      </c>
    </row>
    <row r="3891" spans="1:13">
      <c r="A3891">
        <v>101087707</v>
      </c>
      <c r="B3891" t="s">
        <v>204</v>
      </c>
      <c r="C3891" t="s">
        <v>6004</v>
      </c>
      <c r="D3891" t="s">
        <v>218</v>
      </c>
      <c r="E3891" t="s">
        <v>218</v>
      </c>
      <c r="F3891" s="33">
        <v>45928</v>
      </c>
      <c r="G3891" t="s">
        <v>11394</v>
      </c>
      <c r="H3891" t="s">
        <v>5705</v>
      </c>
      <c r="I3891" t="s">
        <v>326</v>
      </c>
      <c r="J3891" t="s">
        <v>241</v>
      </c>
      <c r="K3891" t="s">
        <v>5711</v>
      </c>
      <c r="L3891" t="s">
        <v>5711</v>
      </c>
      <c r="M3891" t="s">
        <v>6005</v>
      </c>
    </row>
    <row r="3892" spans="1:13">
      <c r="A3892">
        <v>101111957</v>
      </c>
      <c r="B3892" t="s">
        <v>292</v>
      </c>
      <c r="C3892" t="s">
        <v>6091</v>
      </c>
      <c r="D3892" t="s">
        <v>86</v>
      </c>
      <c r="E3892" t="s">
        <v>86</v>
      </c>
      <c r="F3892" s="33">
        <v>45927</v>
      </c>
      <c r="G3892" t="s">
        <v>11396</v>
      </c>
      <c r="H3892" t="s">
        <v>5877</v>
      </c>
      <c r="I3892" t="s">
        <v>5678</v>
      </c>
      <c r="J3892" t="s">
        <v>46</v>
      </c>
      <c r="K3892" t="s">
        <v>5700</v>
      </c>
      <c r="L3892" t="s">
        <v>5733</v>
      </c>
      <c r="M3892" t="s">
        <v>6092</v>
      </c>
    </row>
    <row r="3893" spans="1:13">
      <c r="A3893">
        <v>101084874</v>
      </c>
      <c r="B3893" t="s">
        <v>5745</v>
      </c>
      <c r="C3893" t="s">
        <v>8737</v>
      </c>
      <c r="D3893" t="s">
        <v>265</v>
      </c>
      <c r="E3893" t="s">
        <v>265</v>
      </c>
      <c r="F3893" s="33">
        <v>45927</v>
      </c>
      <c r="G3893" t="s">
        <v>11397</v>
      </c>
      <c r="H3893" t="s">
        <v>5737</v>
      </c>
      <c r="I3893" t="s">
        <v>326</v>
      </c>
      <c r="J3893" t="s">
        <v>192</v>
      </c>
      <c r="K3893" t="s">
        <v>5836</v>
      </c>
      <c r="L3893" t="s">
        <v>5837</v>
      </c>
      <c r="M3893" t="s">
        <v>8739</v>
      </c>
    </row>
    <row r="3894" spans="1:13">
      <c r="A3894">
        <v>101082473</v>
      </c>
      <c r="B3894" t="s">
        <v>73</v>
      </c>
      <c r="C3894" t="s">
        <v>7438</v>
      </c>
      <c r="D3894" t="s">
        <v>215</v>
      </c>
      <c r="E3894" t="s">
        <v>215</v>
      </c>
      <c r="F3894" s="33">
        <v>45927</v>
      </c>
      <c r="G3894" t="s">
        <v>11398</v>
      </c>
      <c r="H3894" t="s">
        <v>5737</v>
      </c>
      <c r="I3894" t="s">
        <v>326</v>
      </c>
      <c r="J3894" t="s">
        <v>247</v>
      </c>
      <c r="K3894" t="s">
        <v>5748</v>
      </c>
      <c r="L3894" t="s">
        <v>5773</v>
      </c>
      <c r="M3894" t="s">
        <v>7439</v>
      </c>
    </row>
    <row r="3895" spans="1:13">
      <c r="A3895">
        <v>101090736</v>
      </c>
      <c r="B3895" t="s">
        <v>73</v>
      </c>
      <c r="C3895" t="s">
        <v>6038</v>
      </c>
      <c r="D3895" t="s">
        <v>220</v>
      </c>
      <c r="E3895" t="s">
        <v>161</v>
      </c>
      <c r="F3895" s="33">
        <v>45927</v>
      </c>
      <c r="G3895" t="s">
        <v>11399</v>
      </c>
      <c r="H3895" t="s">
        <v>55</v>
      </c>
      <c r="I3895" t="s">
        <v>353</v>
      </c>
      <c r="J3895" t="s">
        <v>166</v>
      </c>
      <c r="K3895" t="s">
        <v>5748</v>
      </c>
      <c r="L3895" t="s">
        <v>5773</v>
      </c>
      <c r="M3895" t="s">
        <v>6040</v>
      </c>
    </row>
    <row r="3896" spans="1:13">
      <c r="A3896">
        <v>101084738</v>
      </c>
      <c r="B3896" t="s">
        <v>5745</v>
      </c>
      <c r="C3896" t="s">
        <v>8750</v>
      </c>
      <c r="D3896" t="s">
        <v>221</v>
      </c>
      <c r="E3896" t="s">
        <v>221</v>
      </c>
      <c r="F3896" s="33">
        <v>45927</v>
      </c>
      <c r="G3896" t="s">
        <v>11400</v>
      </c>
      <c r="H3896" t="s">
        <v>5737</v>
      </c>
      <c r="I3896" t="s">
        <v>326</v>
      </c>
      <c r="J3896" t="s">
        <v>247</v>
      </c>
      <c r="K3896" t="s">
        <v>5748</v>
      </c>
      <c r="L3896" t="s">
        <v>5773</v>
      </c>
      <c r="M3896" t="s">
        <v>8752</v>
      </c>
    </row>
    <row r="3897" spans="1:13">
      <c r="A3897">
        <v>101084869</v>
      </c>
      <c r="B3897" t="s">
        <v>5745</v>
      </c>
      <c r="C3897" t="s">
        <v>10614</v>
      </c>
      <c r="D3897" t="s">
        <v>265</v>
      </c>
      <c r="E3897" t="s">
        <v>265</v>
      </c>
      <c r="F3897" s="33">
        <v>45927</v>
      </c>
      <c r="G3897" t="s">
        <v>11397</v>
      </c>
      <c r="H3897" t="s">
        <v>5737</v>
      </c>
      <c r="I3897" t="s">
        <v>326</v>
      </c>
      <c r="J3897" t="s">
        <v>192</v>
      </c>
      <c r="K3897" t="s">
        <v>5836</v>
      </c>
      <c r="L3897" t="s">
        <v>5837</v>
      </c>
      <c r="M3897" t="s">
        <v>10616</v>
      </c>
    </row>
    <row r="3898" spans="1:13">
      <c r="A3898">
        <v>101112007</v>
      </c>
      <c r="B3898" t="s">
        <v>73</v>
      </c>
      <c r="C3898" t="s">
        <v>6584</v>
      </c>
      <c r="D3898" t="s">
        <v>39</v>
      </c>
      <c r="E3898" t="s">
        <v>39</v>
      </c>
      <c r="F3898" s="33">
        <v>45927</v>
      </c>
      <c r="G3898" t="s">
        <v>11401</v>
      </c>
      <c r="H3898" t="s">
        <v>67</v>
      </c>
      <c r="I3898" t="s">
        <v>5678</v>
      </c>
      <c r="J3898" t="s">
        <v>46</v>
      </c>
      <c r="K3898" t="s">
        <v>5728</v>
      </c>
      <c r="L3898" t="s">
        <v>5729</v>
      </c>
      <c r="M3898" t="s">
        <v>6586</v>
      </c>
    </row>
    <row r="3899" spans="1:13">
      <c r="A3899">
        <v>101111781</v>
      </c>
      <c r="B3899" t="s">
        <v>34</v>
      </c>
      <c r="C3899" t="s">
        <v>7219</v>
      </c>
      <c r="D3899" t="s">
        <v>99</v>
      </c>
      <c r="E3899" t="s">
        <v>99</v>
      </c>
      <c r="F3899" s="33">
        <v>45927</v>
      </c>
      <c r="G3899" t="s">
        <v>11402</v>
      </c>
      <c r="H3899" t="s">
        <v>5727</v>
      </c>
      <c r="I3899" t="s">
        <v>5678</v>
      </c>
      <c r="J3899" t="s">
        <v>46</v>
      </c>
      <c r="K3899" t="s">
        <v>5728</v>
      </c>
      <c r="L3899" t="s">
        <v>5729</v>
      </c>
      <c r="M3899" t="s">
        <v>7221</v>
      </c>
    </row>
    <row r="3900" spans="1:13">
      <c r="A3900">
        <v>101082060</v>
      </c>
      <c r="B3900" t="s">
        <v>73</v>
      </c>
      <c r="C3900" t="s">
        <v>7363</v>
      </c>
      <c r="D3900" t="s">
        <v>220</v>
      </c>
      <c r="E3900" t="s">
        <v>161</v>
      </c>
      <c r="F3900" s="33">
        <v>45927</v>
      </c>
      <c r="G3900" t="s">
        <v>11403</v>
      </c>
      <c r="I3900" t="s">
        <v>326</v>
      </c>
      <c r="J3900" t="s">
        <v>166</v>
      </c>
      <c r="K3900" t="s">
        <v>5748</v>
      </c>
      <c r="L3900" t="s">
        <v>5773</v>
      </c>
      <c r="M3900" t="s">
        <v>7365</v>
      </c>
    </row>
    <row r="3901" spans="1:13">
      <c r="A3901">
        <v>101082057</v>
      </c>
      <c r="B3901" t="s">
        <v>73</v>
      </c>
      <c r="C3901" t="s">
        <v>6038</v>
      </c>
      <c r="D3901" t="s">
        <v>220</v>
      </c>
      <c r="E3901" t="s">
        <v>161</v>
      </c>
      <c r="F3901" s="33">
        <v>45927</v>
      </c>
      <c r="G3901" t="s">
        <v>11403</v>
      </c>
      <c r="I3901" t="s">
        <v>326</v>
      </c>
      <c r="J3901" t="s">
        <v>166</v>
      </c>
      <c r="K3901" t="s">
        <v>5748</v>
      </c>
      <c r="L3901" t="s">
        <v>5773</v>
      </c>
      <c r="M3901" t="s">
        <v>6040</v>
      </c>
    </row>
    <row r="3902" spans="1:13">
      <c r="A3902">
        <v>101082056</v>
      </c>
      <c r="B3902" t="s">
        <v>73</v>
      </c>
      <c r="C3902" t="s">
        <v>7366</v>
      </c>
      <c r="D3902" t="s">
        <v>220</v>
      </c>
      <c r="E3902" t="s">
        <v>161</v>
      </c>
      <c r="F3902" s="33">
        <v>45927</v>
      </c>
      <c r="G3902" t="s">
        <v>11403</v>
      </c>
      <c r="I3902" t="s">
        <v>326</v>
      </c>
      <c r="J3902" t="s">
        <v>166</v>
      </c>
      <c r="K3902" t="s">
        <v>5748</v>
      </c>
      <c r="L3902" t="s">
        <v>5773</v>
      </c>
      <c r="M3902" t="s">
        <v>7368</v>
      </c>
    </row>
    <row r="3903" spans="1:13">
      <c r="A3903">
        <v>101080705</v>
      </c>
      <c r="B3903" t="s">
        <v>34</v>
      </c>
      <c r="C3903" t="s">
        <v>61</v>
      </c>
      <c r="D3903" t="s">
        <v>64</v>
      </c>
      <c r="E3903" t="s">
        <v>64</v>
      </c>
      <c r="F3903" s="33">
        <v>45927</v>
      </c>
      <c r="G3903" t="s">
        <v>11404</v>
      </c>
      <c r="H3903" t="s">
        <v>5737</v>
      </c>
      <c r="I3903" t="s">
        <v>326</v>
      </c>
      <c r="J3903" t="s">
        <v>70</v>
      </c>
      <c r="K3903" t="s">
        <v>5728</v>
      </c>
      <c r="L3903" t="s">
        <v>5729</v>
      </c>
      <c r="M3903" t="s">
        <v>69</v>
      </c>
    </row>
    <row r="3904" spans="1:13">
      <c r="A3904">
        <v>101112027</v>
      </c>
      <c r="B3904" t="s">
        <v>34</v>
      </c>
      <c r="C3904" t="s">
        <v>6770</v>
      </c>
      <c r="D3904" t="s">
        <v>119</v>
      </c>
      <c r="E3904" t="s">
        <v>104</v>
      </c>
      <c r="F3904" s="33">
        <v>45927</v>
      </c>
      <c r="G3904" t="s">
        <v>11405</v>
      </c>
      <c r="H3904" t="s">
        <v>5727</v>
      </c>
      <c r="I3904" t="s">
        <v>5678</v>
      </c>
      <c r="J3904" t="s">
        <v>46</v>
      </c>
      <c r="K3904" t="s">
        <v>5728</v>
      </c>
      <c r="L3904" t="s">
        <v>5729</v>
      </c>
      <c r="M3904" t="s">
        <v>6772</v>
      </c>
    </row>
    <row r="3905" spans="1:13">
      <c r="A3905">
        <v>101111854</v>
      </c>
      <c r="B3905" t="s">
        <v>73</v>
      </c>
      <c r="C3905" t="s">
        <v>10519</v>
      </c>
      <c r="D3905" t="s">
        <v>39</v>
      </c>
      <c r="E3905" t="s">
        <v>39</v>
      </c>
      <c r="F3905" s="33">
        <v>45927</v>
      </c>
      <c r="G3905" t="s">
        <v>11406</v>
      </c>
      <c r="H3905" t="s">
        <v>5777</v>
      </c>
      <c r="I3905" t="s">
        <v>5678</v>
      </c>
      <c r="J3905" t="s">
        <v>46</v>
      </c>
      <c r="K3905" t="s">
        <v>5728</v>
      </c>
      <c r="L3905" t="s">
        <v>5729</v>
      </c>
      <c r="M3905" t="s">
        <v>10521</v>
      </c>
    </row>
    <row r="3906" spans="1:13">
      <c r="A3906">
        <v>101111796</v>
      </c>
      <c r="B3906" t="s">
        <v>34</v>
      </c>
      <c r="C3906" t="s">
        <v>6382</v>
      </c>
      <c r="D3906" t="s">
        <v>153</v>
      </c>
      <c r="E3906" t="s">
        <v>153</v>
      </c>
      <c r="F3906" s="33">
        <v>45927</v>
      </c>
      <c r="G3906" t="s">
        <v>11407</v>
      </c>
      <c r="H3906" t="s">
        <v>5727</v>
      </c>
      <c r="I3906" t="s">
        <v>5678</v>
      </c>
      <c r="J3906" t="s">
        <v>70</v>
      </c>
      <c r="K3906" t="s">
        <v>5728</v>
      </c>
      <c r="L3906" t="s">
        <v>5729</v>
      </c>
      <c r="M3906" t="s">
        <v>6384</v>
      </c>
    </row>
    <row r="3907" spans="1:13">
      <c r="A3907">
        <v>101084760</v>
      </c>
      <c r="B3907" t="s">
        <v>5745</v>
      </c>
      <c r="C3907" t="s">
        <v>7354</v>
      </c>
      <c r="D3907" t="s">
        <v>215</v>
      </c>
      <c r="E3907" t="s">
        <v>215</v>
      </c>
      <c r="F3907" s="33">
        <v>45927</v>
      </c>
      <c r="G3907" t="s">
        <v>11408</v>
      </c>
      <c r="H3907" t="s">
        <v>5737</v>
      </c>
      <c r="I3907" t="s">
        <v>326</v>
      </c>
      <c r="J3907" t="s">
        <v>247</v>
      </c>
      <c r="K3907" t="s">
        <v>5748</v>
      </c>
      <c r="L3907" t="s">
        <v>5773</v>
      </c>
      <c r="M3907" t="s">
        <v>7355</v>
      </c>
    </row>
    <row r="3908" spans="1:13">
      <c r="A3908">
        <v>101112088</v>
      </c>
      <c r="B3908" t="s">
        <v>73</v>
      </c>
      <c r="C3908" t="s">
        <v>6612</v>
      </c>
      <c r="D3908" t="s">
        <v>39</v>
      </c>
      <c r="E3908" t="s">
        <v>39</v>
      </c>
      <c r="F3908" s="33">
        <v>45927</v>
      </c>
      <c r="G3908" t="s">
        <v>11409</v>
      </c>
      <c r="H3908" t="s">
        <v>67</v>
      </c>
      <c r="I3908" t="s">
        <v>5678</v>
      </c>
      <c r="J3908" t="s">
        <v>46</v>
      </c>
      <c r="K3908" t="s">
        <v>5738</v>
      </c>
      <c r="L3908" t="s">
        <v>5739</v>
      </c>
      <c r="M3908" t="s">
        <v>6613</v>
      </c>
    </row>
    <row r="3909" spans="1:13">
      <c r="A3909">
        <v>101112059</v>
      </c>
      <c r="B3909" t="s">
        <v>127</v>
      </c>
      <c r="C3909" t="s">
        <v>8309</v>
      </c>
      <c r="D3909" t="s">
        <v>39</v>
      </c>
      <c r="E3909" t="s">
        <v>39</v>
      </c>
      <c r="F3909" s="33">
        <v>45927</v>
      </c>
      <c r="G3909" t="s">
        <v>11410</v>
      </c>
      <c r="H3909" t="s">
        <v>5777</v>
      </c>
      <c r="I3909" t="s">
        <v>5678</v>
      </c>
      <c r="J3909" t="s">
        <v>46</v>
      </c>
      <c r="K3909" t="s">
        <v>5748</v>
      </c>
      <c r="L3909" t="s">
        <v>5773</v>
      </c>
      <c r="M3909" t="s">
        <v>8311</v>
      </c>
    </row>
    <row r="3910" spans="1:13">
      <c r="A3910">
        <v>101111227</v>
      </c>
      <c r="B3910" t="s">
        <v>127</v>
      </c>
      <c r="C3910" t="s">
        <v>11411</v>
      </c>
      <c r="D3910" t="s">
        <v>131</v>
      </c>
      <c r="E3910" t="s">
        <v>238</v>
      </c>
      <c r="F3910" s="33">
        <v>45927</v>
      </c>
      <c r="G3910" t="s">
        <v>11412</v>
      </c>
      <c r="H3910" t="s">
        <v>5969</v>
      </c>
      <c r="I3910" t="s">
        <v>5970</v>
      </c>
      <c r="J3910" t="s">
        <v>136</v>
      </c>
      <c r="K3910" t="s">
        <v>5836</v>
      </c>
      <c r="L3910" t="s">
        <v>5837</v>
      </c>
      <c r="M3910" t="s">
        <v>11413</v>
      </c>
    </row>
    <row r="3911" spans="1:13">
      <c r="A3911">
        <v>101111607</v>
      </c>
      <c r="B3911" t="s">
        <v>127</v>
      </c>
      <c r="C3911" t="s">
        <v>9891</v>
      </c>
      <c r="D3911" t="s">
        <v>131</v>
      </c>
      <c r="E3911" t="s">
        <v>131</v>
      </c>
      <c r="F3911" s="33">
        <v>45927</v>
      </c>
      <c r="G3911" t="s">
        <v>11414</v>
      </c>
      <c r="H3911" t="s">
        <v>67</v>
      </c>
      <c r="I3911" t="s">
        <v>5678</v>
      </c>
      <c r="J3911" t="s">
        <v>136</v>
      </c>
      <c r="K3911" t="s">
        <v>5748</v>
      </c>
      <c r="L3911" t="s">
        <v>5773</v>
      </c>
      <c r="M3911" t="s">
        <v>9893</v>
      </c>
    </row>
    <row r="3912" spans="1:13">
      <c r="A3912">
        <v>101112153</v>
      </c>
      <c r="B3912" t="s">
        <v>5745</v>
      </c>
      <c r="C3912" t="s">
        <v>7849</v>
      </c>
      <c r="D3912" t="s">
        <v>221</v>
      </c>
      <c r="E3912" t="s">
        <v>215</v>
      </c>
      <c r="F3912" s="33">
        <v>45927</v>
      </c>
      <c r="G3912" t="s">
        <v>11415</v>
      </c>
      <c r="H3912" t="s">
        <v>67</v>
      </c>
      <c r="I3912" t="s">
        <v>5678</v>
      </c>
      <c r="J3912" t="s">
        <v>247</v>
      </c>
      <c r="K3912" t="s">
        <v>5836</v>
      </c>
      <c r="L3912" t="s">
        <v>5837</v>
      </c>
      <c r="M3912" t="s">
        <v>7850</v>
      </c>
    </row>
    <row r="3913" spans="1:13">
      <c r="A3913">
        <v>101110452</v>
      </c>
      <c r="B3913" t="s">
        <v>204</v>
      </c>
      <c r="C3913" t="s">
        <v>10139</v>
      </c>
      <c r="D3913" t="s">
        <v>265</v>
      </c>
      <c r="E3913" t="s">
        <v>193</v>
      </c>
      <c r="F3913" s="33">
        <v>45927</v>
      </c>
      <c r="G3913" t="s">
        <v>11416</v>
      </c>
      <c r="H3913" t="s">
        <v>5799</v>
      </c>
      <c r="I3913" t="s">
        <v>5678</v>
      </c>
      <c r="J3913" t="s">
        <v>192</v>
      </c>
      <c r="K3913" t="s">
        <v>5700</v>
      </c>
      <c r="L3913" t="s">
        <v>5723</v>
      </c>
      <c r="M3913" t="s">
        <v>10141</v>
      </c>
    </row>
    <row r="3914" spans="1:13">
      <c r="A3914">
        <v>101084854</v>
      </c>
      <c r="B3914" t="s">
        <v>5745</v>
      </c>
      <c r="C3914" t="s">
        <v>7343</v>
      </c>
      <c r="D3914" t="s">
        <v>215</v>
      </c>
      <c r="E3914" t="s">
        <v>215</v>
      </c>
      <c r="F3914" s="33">
        <v>45927</v>
      </c>
      <c r="G3914" t="s">
        <v>11417</v>
      </c>
      <c r="H3914" t="s">
        <v>5737</v>
      </c>
      <c r="I3914" t="s">
        <v>326</v>
      </c>
      <c r="J3914" t="s">
        <v>247</v>
      </c>
      <c r="K3914" t="s">
        <v>5836</v>
      </c>
      <c r="L3914" t="s">
        <v>6126</v>
      </c>
      <c r="M3914" t="s">
        <v>7345</v>
      </c>
    </row>
    <row r="3915" spans="1:13">
      <c r="A3915">
        <v>101111607</v>
      </c>
      <c r="B3915" t="s">
        <v>127</v>
      </c>
      <c r="C3915" t="s">
        <v>9891</v>
      </c>
      <c r="D3915" t="s">
        <v>131</v>
      </c>
      <c r="E3915" t="s">
        <v>131</v>
      </c>
      <c r="F3915" s="33">
        <v>45926</v>
      </c>
      <c r="G3915" t="s">
        <v>11418</v>
      </c>
      <c r="H3915" t="s">
        <v>67</v>
      </c>
      <c r="I3915" t="s">
        <v>5678</v>
      </c>
      <c r="J3915" t="s">
        <v>136</v>
      </c>
      <c r="K3915" t="s">
        <v>5748</v>
      </c>
      <c r="L3915" t="s">
        <v>5773</v>
      </c>
      <c r="M3915" t="s">
        <v>9893</v>
      </c>
    </row>
    <row r="3916" spans="1:13">
      <c r="A3916">
        <v>101111314</v>
      </c>
      <c r="B3916" t="s">
        <v>73</v>
      </c>
      <c r="C3916" t="s">
        <v>11419</v>
      </c>
      <c r="D3916" t="s">
        <v>39</v>
      </c>
      <c r="E3916" t="s">
        <v>39</v>
      </c>
      <c r="F3916" s="33">
        <v>45926</v>
      </c>
      <c r="G3916" t="s">
        <v>11420</v>
      </c>
      <c r="H3916" t="s">
        <v>67</v>
      </c>
      <c r="I3916" t="s">
        <v>5678</v>
      </c>
      <c r="J3916" t="s">
        <v>46</v>
      </c>
      <c r="K3916" t="s">
        <v>5738</v>
      </c>
      <c r="L3916" t="s">
        <v>5739</v>
      </c>
      <c r="M3916" t="s">
        <v>11421</v>
      </c>
    </row>
    <row r="3917" spans="1:13">
      <c r="A3917">
        <v>101111528</v>
      </c>
      <c r="B3917" t="s">
        <v>5745</v>
      </c>
      <c r="C3917" t="s">
        <v>7849</v>
      </c>
      <c r="D3917" t="s">
        <v>221</v>
      </c>
      <c r="E3917" t="s">
        <v>221</v>
      </c>
      <c r="F3917" s="33">
        <v>45926</v>
      </c>
      <c r="G3917" t="s">
        <v>11422</v>
      </c>
      <c r="H3917" t="s">
        <v>67</v>
      </c>
      <c r="I3917" t="s">
        <v>5678</v>
      </c>
      <c r="J3917" t="s">
        <v>247</v>
      </c>
      <c r="K3917" t="s">
        <v>5836</v>
      </c>
      <c r="L3917" t="s">
        <v>5837</v>
      </c>
      <c r="M3917" t="s">
        <v>7850</v>
      </c>
    </row>
    <row r="3918" spans="1:13">
      <c r="A3918">
        <v>101111781</v>
      </c>
      <c r="B3918" t="s">
        <v>34</v>
      </c>
      <c r="C3918" t="s">
        <v>7219</v>
      </c>
      <c r="D3918" t="s">
        <v>99</v>
      </c>
      <c r="E3918" t="s">
        <v>99</v>
      </c>
      <c r="F3918" s="33">
        <v>45926</v>
      </c>
      <c r="G3918" t="s">
        <v>11423</v>
      </c>
      <c r="H3918" t="s">
        <v>5727</v>
      </c>
      <c r="I3918" t="s">
        <v>5678</v>
      </c>
      <c r="J3918" t="s">
        <v>46</v>
      </c>
      <c r="K3918" t="s">
        <v>5728</v>
      </c>
      <c r="L3918" t="s">
        <v>5729</v>
      </c>
      <c r="M3918" t="s">
        <v>7221</v>
      </c>
    </row>
    <row r="3919" spans="1:13">
      <c r="A3919">
        <v>101109514</v>
      </c>
      <c r="B3919" t="s">
        <v>109</v>
      </c>
      <c r="C3919" t="s">
        <v>8713</v>
      </c>
      <c r="D3919" t="s">
        <v>218</v>
      </c>
      <c r="E3919" t="s">
        <v>218</v>
      </c>
      <c r="F3919" s="33">
        <v>45926</v>
      </c>
      <c r="G3919" t="s">
        <v>11424</v>
      </c>
      <c r="H3919" t="s">
        <v>55</v>
      </c>
      <c r="I3919" t="s">
        <v>353</v>
      </c>
      <c r="J3919" t="s">
        <v>241</v>
      </c>
      <c r="K3919" t="s">
        <v>5748</v>
      </c>
      <c r="L3919" t="s">
        <v>6045</v>
      </c>
      <c r="M3919" t="s">
        <v>8715</v>
      </c>
    </row>
    <row r="3920" spans="1:13">
      <c r="A3920">
        <v>101111769</v>
      </c>
      <c r="B3920" t="s">
        <v>34</v>
      </c>
      <c r="C3920" t="s">
        <v>7961</v>
      </c>
      <c r="D3920" t="s">
        <v>131</v>
      </c>
      <c r="E3920" t="s">
        <v>104</v>
      </c>
      <c r="F3920" s="33">
        <v>45926</v>
      </c>
      <c r="G3920" t="s">
        <v>11425</v>
      </c>
      <c r="H3920" t="s">
        <v>5727</v>
      </c>
      <c r="I3920" t="s">
        <v>5678</v>
      </c>
      <c r="J3920" t="s">
        <v>136</v>
      </c>
      <c r="K3920" t="s">
        <v>5728</v>
      </c>
      <c r="L3920" t="s">
        <v>5729</v>
      </c>
      <c r="M3920" t="s">
        <v>7963</v>
      </c>
    </row>
    <row r="3921" spans="1:13">
      <c r="A3921">
        <v>101111581</v>
      </c>
      <c r="B3921" t="s">
        <v>5998</v>
      </c>
      <c r="C3921" t="s">
        <v>6662</v>
      </c>
      <c r="D3921" t="s">
        <v>86</v>
      </c>
      <c r="E3921" t="s">
        <v>86</v>
      </c>
      <c r="F3921" s="33">
        <v>45926</v>
      </c>
      <c r="G3921" t="s">
        <v>11426</v>
      </c>
      <c r="H3921" t="s">
        <v>6171</v>
      </c>
      <c r="I3921" t="s">
        <v>5678</v>
      </c>
      <c r="J3921" t="s">
        <v>46</v>
      </c>
      <c r="K3921" t="s">
        <v>5711</v>
      </c>
      <c r="L3921" t="s">
        <v>5711</v>
      </c>
      <c r="M3921" t="s">
        <v>6663</v>
      </c>
    </row>
    <row r="3922" spans="1:13">
      <c r="A3922">
        <v>101080552</v>
      </c>
      <c r="B3922" t="s">
        <v>34</v>
      </c>
      <c r="C3922" t="s">
        <v>7961</v>
      </c>
      <c r="D3922" t="s">
        <v>217</v>
      </c>
      <c r="E3922" t="s">
        <v>104</v>
      </c>
      <c r="F3922" s="33">
        <v>45926</v>
      </c>
      <c r="G3922" t="s">
        <v>11427</v>
      </c>
      <c r="H3922" t="s">
        <v>5737</v>
      </c>
      <c r="I3922" t="s">
        <v>326</v>
      </c>
      <c r="J3922" t="s">
        <v>136</v>
      </c>
      <c r="K3922" t="s">
        <v>5728</v>
      </c>
      <c r="L3922" t="s">
        <v>5729</v>
      </c>
      <c r="M3922" t="s">
        <v>7963</v>
      </c>
    </row>
    <row r="3923" spans="1:13">
      <c r="A3923">
        <v>101080748</v>
      </c>
      <c r="B3923" t="s">
        <v>34</v>
      </c>
      <c r="C3923" t="s">
        <v>11428</v>
      </c>
      <c r="D3923" t="s">
        <v>153</v>
      </c>
      <c r="E3923" t="s">
        <v>153</v>
      </c>
      <c r="F3923" s="33">
        <v>45926</v>
      </c>
      <c r="G3923" t="s">
        <v>11429</v>
      </c>
      <c r="H3923" t="s">
        <v>5737</v>
      </c>
      <c r="I3923" t="s">
        <v>326</v>
      </c>
      <c r="J3923" t="s">
        <v>70</v>
      </c>
      <c r="K3923" t="s">
        <v>5738</v>
      </c>
      <c r="L3923" t="s">
        <v>5739</v>
      </c>
      <c r="M3923" t="s">
        <v>11430</v>
      </c>
    </row>
    <row r="3924" spans="1:13">
      <c r="A3924">
        <v>101111767</v>
      </c>
      <c r="B3924" t="s">
        <v>5993</v>
      </c>
      <c r="C3924" t="s">
        <v>7041</v>
      </c>
      <c r="D3924" t="s">
        <v>86</v>
      </c>
      <c r="E3924" t="s">
        <v>86</v>
      </c>
      <c r="F3924" s="33">
        <v>45926</v>
      </c>
      <c r="G3924" t="s">
        <v>11431</v>
      </c>
      <c r="H3924" t="s">
        <v>5777</v>
      </c>
      <c r="I3924" t="s">
        <v>5678</v>
      </c>
      <c r="J3924" t="s">
        <v>46</v>
      </c>
      <c r="K3924" t="s">
        <v>5700</v>
      </c>
      <c r="L3924" t="s">
        <v>5701</v>
      </c>
      <c r="M3924" t="s">
        <v>7042</v>
      </c>
    </row>
    <row r="3925" spans="1:13">
      <c r="A3925">
        <v>101081244</v>
      </c>
      <c r="B3925" t="s">
        <v>73</v>
      </c>
      <c r="C3925" t="s">
        <v>6218</v>
      </c>
      <c r="D3925" t="s">
        <v>64</v>
      </c>
      <c r="E3925" t="s">
        <v>64</v>
      </c>
      <c r="F3925" s="33">
        <v>45926</v>
      </c>
      <c r="G3925" t="s">
        <v>11432</v>
      </c>
      <c r="H3925" t="s">
        <v>5737</v>
      </c>
      <c r="I3925" t="s">
        <v>326</v>
      </c>
      <c r="J3925" t="s">
        <v>70</v>
      </c>
      <c r="K3925" t="s">
        <v>5728</v>
      </c>
      <c r="L3925" t="s">
        <v>5729</v>
      </c>
      <c r="M3925" t="s">
        <v>6221</v>
      </c>
    </row>
    <row r="3926" spans="1:13">
      <c r="A3926">
        <v>101088952</v>
      </c>
      <c r="B3926" t="s">
        <v>5986</v>
      </c>
      <c r="C3926" t="s">
        <v>6845</v>
      </c>
      <c r="D3926" t="s">
        <v>86</v>
      </c>
      <c r="E3926" t="s">
        <v>86</v>
      </c>
      <c r="F3926" s="33">
        <v>45926</v>
      </c>
      <c r="G3926" t="s">
        <v>11433</v>
      </c>
      <c r="H3926" t="s">
        <v>5705</v>
      </c>
      <c r="I3926" t="s">
        <v>326</v>
      </c>
      <c r="J3926" t="s">
        <v>46</v>
      </c>
      <c r="K3926" t="s">
        <v>5778</v>
      </c>
      <c r="L3926" t="s">
        <v>182</v>
      </c>
      <c r="M3926" t="s">
        <v>6847</v>
      </c>
    </row>
    <row r="3927" spans="1:13">
      <c r="A3927">
        <v>101082383</v>
      </c>
      <c r="B3927" t="s">
        <v>73</v>
      </c>
      <c r="C3927" t="s">
        <v>11434</v>
      </c>
      <c r="D3927" t="s">
        <v>64</v>
      </c>
      <c r="E3927" t="s">
        <v>64</v>
      </c>
      <c r="F3927" s="33">
        <v>45926</v>
      </c>
      <c r="G3927" t="s">
        <v>11435</v>
      </c>
      <c r="H3927" t="s">
        <v>5737</v>
      </c>
      <c r="I3927" t="s">
        <v>326</v>
      </c>
      <c r="J3927" t="s">
        <v>70</v>
      </c>
      <c r="K3927" t="s">
        <v>5748</v>
      </c>
      <c r="L3927" t="s">
        <v>5773</v>
      </c>
      <c r="M3927" t="s">
        <v>11436</v>
      </c>
    </row>
    <row r="3928" spans="1:13">
      <c r="A3928">
        <v>101111025</v>
      </c>
      <c r="B3928" t="s">
        <v>5745</v>
      </c>
      <c r="C3928" t="s">
        <v>5751</v>
      </c>
      <c r="D3928" t="s">
        <v>215</v>
      </c>
      <c r="E3928" t="s">
        <v>215</v>
      </c>
      <c r="F3928" s="33">
        <v>45926</v>
      </c>
      <c r="G3928" t="s">
        <v>11437</v>
      </c>
      <c r="H3928" t="s">
        <v>5969</v>
      </c>
      <c r="I3928" t="s">
        <v>5678</v>
      </c>
      <c r="J3928" t="s">
        <v>247</v>
      </c>
      <c r="K3928" t="s">
        <v>5728</v>
      </c>
      <c r="L3928" t="s">
        <v>5753</v>
      </c>
      <c r="M3928" t="s">
        <v>5754</v>
      </c>
    </row>
    <row r="3929" spans="1:13">
      <c r="A3929">
        <v>101080661</v>
      </c>
      <c r="B3929" t="s">
        <v>34</v>
      </c>
      <c r="C3929" t="s">
        <v>8313</v>
      </c>
      <c r="D3929" t="s">
        <v>238</v>
      </c>
      <c r="E3929" t="s">
        <v>238</v>
      </c>
      <c r="F3929" s="33">
        <v>45926</v>
      </c>
      <c r="G3929" t="s">
        <v>11438</v>
      </c>
      <c r="H3929" t="s">
        <v>5737</v>
      </c>
      <c r="I3929" t="s">
        <v>326</v>
      </c>
      <c r="J3929" t="s">
        <v>136</v>
      </c>
      <c r="K3929" t="s">
        <v>5738</v>
      </c>
      <c r="L3929" t="s">
        <v>5739</v>
      </c>
      <c r="M3929" t="s">
        <v>8315</v>
      </c>
    </row>
    <row r="3930" spans="1:13">
      <c r="A3930">
        <v>101090618</v>
      </c>
      <c r="B3930" t="s">
        <v>73</v>
      </c>
      <c r="C3930" t="s">
        <v>8534</v>
      </c>
      <c r="D3930" t="s">
        <v>265</v>
      </c>
      <c r="E3930" t="s">
        <v>193</v>
      </c>
      <c r="F3930" s="33">
        <v>45926</v>
      </c>
      <c r="G3930" t="s">
        <v>11439</v>
      </c>
      <c r="H3930" t="s">
        <v>55</v>
      </c>
      <c r="I3930" t="s">
        <v>353</v>
      </c>
      <c r="J3930" t="s">
        <v>192</v>
      </c>
      <c r="K3930" t="s">
        <v>5748</v>
      </c>
      <c r="L3930" t="s">
        <v>5773</v>
      </c>
      <c r="M3930" t="s">
        <v>8536</v>
      </c>
    </row>
    <row r="3931" spans="1:13">
      <c r="A3931">
        <v>101082968</v>
      </c>
      <c r="B3931" t="s">
        <v>73</v>
      </c>
      <c r="C3931" t="s">
        <v>8534</v>
      </c>
      <c r="D3931" t="s">
        <v>265</v>
      </c>
      <c r="E3931" t="s">
        <v>193</v>
      </c>
      <c r="F3931" s="33">
        <v>45926</v>
      </c>
      <c r="G3931" t="s">
        <v>11440</v>
      </c>
      <c r="H3931" t="s">
        <v>5737</v>
      </c>
      <c r="I3931" t="s">
        <v>326</v>
      </c>
      <c r="J3931" t="s">
        <v>192</v>
      </c>
      <c r="K3931" t="s">
        <v>5748</v>
      </c>
      <c r="L3931" t="s">
        <v>5773</v>
      </c>
      <c r="M3931" t="s">
        <v>8536</v>
      </c>
    </row>
    <row r="3932" spans="1:13">
      <c r="A3932">
        <v>101084889</v>
      </c>
      <c r="B3932" t="s">
        <v>5745</v>
      </c>
      <c r="C3932" t="s">
        <v>8281</v>
      </c>
      <c r="D3932" t="s">
        <v>221</v>
      </c>
      <c r="E3932" t="s">
        <v>221</v>
      </c>
      <c r="F3932" s="33">
        <v>45926</v>
      </c>
      <c r="G3932" t="s">
        <v>11441</v>
      </c>
      <c r="H3932" t="s">
        <v>5737</v>
      </c>
      <c r="I3932" t="s">
        <v>326</v>
      </c>
      <c r="J3932" t="s">
        <v>247</v>
      </c>
      <c r="K3932" t="s">
        <v>5836</v>
      </c>
      <c r="L3932" t="s">
        <v>5837</v>
      </c>
      <c r="M3932" t="s">
        <v>8283</v>
      </c>
    </row>
    <row r="3933" spans="1:13">
      <c r="A3933">
        <v>101089369</v>
      </c>
      <c r="B3933" t="s">
        <v>6270</v>
      </c>
      <c r="C3933" t="s">
        <v>6737</v>
      </c>
      <c r="D3933" t="s">
        <v>86</v>
      </c>
      <c r="E3933" t="s">
        <v>86</v>
      </c>
      <c r="F3933" s="33">
        <v>45926</v>
      </c>
      <c r="G3933" t="s">
        <v>11433</v>
      </c>
      <c r="H3933" t="s">
        <v>5705</v>
      </c>
      <c r="I3933" t="s">
        <v>326</v>
      </c>
      <c r="J3933" t="s">
        <v>46</v>
      </c>
      <c r="K3933" t="s">
        <v>5800</v>
      </c>
      <c r="L3933" t="s">
        <v>5801</v>
      </c>
      <c r="M3933" t="s">
        <v>6739</v>
      </c>
    </row>
    <row r="3934" spans="1:13">
      <c r="A3934">
        <v>101090580</v>
      </c>
      <c r="B3934" t="s">
        <v>73</v>
      </c>
      <c r="C3934" t="s">
        <v>9933</v>
      </c>
      <c r="D3934" t="s">
        <v>104</v>
      </c>
      <c r="E3934" t="s">
        <v>104</v>
      </c>
      <c r="F3934" s="33">
        <v>45926</v>
      </c>
      <c r="G3934" t="s">
        <v>11442</v>
      </c>
      <c r="H3934" t="s">
        <v>55</v>
      </c>
      <c r="I3934" t="s">
        <v>353</v>
      </c>
      <c r="J3934" t="s">
        <v>70</v>
      </c>
      <c r="K3934" t="s">
        <v>5748</v>
      </c>
      <c r="L3934" t="s">
        <v>5773</v>
      </c>
      <c r="M3934" t="s">
        <v>9935</v>
      </c>
    </row>
    <row r="3935" spans="1:13">
      <c r="A3935">
        <v>101111796</v>
      </c>
      <c r="B3935" t="s">
        <v>34</v>
      </c>
      <c r="C3935" t="s">
        <v>6382</v>
      </c>
      <c r="D3935" t="s">
        <v>153</v>
      </c>
      <c r="E3935" t="s">
        <v>153</v>
      </c>
      <c r="F3935" s="33">
        <v>45926</v>
      </c>
      <c r="G3935" t="s">
        <v>11443</v>
      </c>
      <c r="H3935" t="s">
        <v>5727</v>
      </c>
      <c r="I3935" t="s">
        <v>5678</v>
      </c>
      <c r="J3935" t="s">
        <v>70</v>
      </c>
      <c r="K3935" t="s">
        <v>5728</v>
      </c>
      <c r="L3935" t="s">
        <v>5729</v>
      </c>
      <c r="M3935" t="s">
        <v>6384</v>
      </c>
    </row>
    <row r="3936" spans="1:13">
      <c r="A3936">
        <v>101079995</v>
      </c>
      <c r="B3936" t="s">
        <v>34</v>
      </c>
      <c r="C3936" t="s">
        <v>6382</v>
      </c>
      <c r="D3936" t="s">
        <v>153</v>
      </c>
      <c r="E3936" t="s">
        <v>153</v>
      </c>
      <c r="F3936" s="33">
        <v>45926</v>
      </c>
      <c r="G3936" t="s">
        <v>11429</v>
      </c>
      <c r="H3936" t="s">
        <v>5737</v>
      </c>
      <c r="I3936" t="s">
        <v>326</v>
      </c>
      <c r="J3936" t="s">
        <v>70</v>
      </c>
      <c r="K3936" t="s">
        <v>5728</v>
      </c>
      <c r="L3936" t="s">
        <v>5729</v>
      </c>
      <c r="M3936" t="s">
        <v>6384</v>
      </c>
    </row>
    <row r="3937" spans="1:13">
      <c r="A3937">
        <v>101080662</v>
      </c>
      <c r="B3937" t="s">
        <v>34</v>
      </c>
      <c r="C3937" t="s">
        <v>7111</v>
      </c>
      <c r="D3937" t="s">
        <v>238</v>
      </c>
      <c r="E3937" t="s">
        <v>238</v>
      </c>
      <c r="F3937" s="33">
        <v>45926</v>
      </c>
      <c r="G3937" t="s">
        <v>11438</v>
      </c>
      <c r="H3937" t="s">
        <v>5737</v>
      </c>
      <c r="I3937" t="s">
        <v>326</v>
      </c>
      <c r="J3937" t="s">
        <v>136</v>
      </c>
      <c r="K3937" t="s">
        <v>5738</v>
      </c>
      <c r="L3937" t="s">
        <v>5739</v>
      </c>
      <c r="M3937" t="s">
        <v>7113</v>
      </c>
    </row>
    <row r="3938" spans="1:13">
      <c r="A3938">
        <v>101111751</v>
      </c>
      <c r="B3938" t="s">
        <v>73</v>
      </c>
      <c r="C3938" t="s">
        <v>8212</v>
      </c>
      <c r="D3938" t="s">
        <v>104</v>
      </c>
      <c r="E3938" t="s">
        <v>99</v>
      </c>
      <c r="F3938" s="33">
        <v>45926</v>
      </c>
      <c r="G3938" t="s">
        <v>11444</v>
      </c>
      <c r="H3938" t="s">
        <v>67</v>
      </c>
      <c r="I3938" t="s">
        <v>5678</v>
      </c>
      <c r="J3938" t="s">
        <v>70</v>
      </c>
      <c r="K3938" t="s">
        <v>5748</v>
      </c>
      <c r="L3938" t="s">
        <v>5773</v>
      </c>
      <c r="M3938" t="s">
        <v>8214</v>
      </c>
    </row>
    <row r="3939" spans="1:13">
      <c r="A3939">
        <v>101111641</v>
      </c>
      <c r="B3939" t="s">
        <v>73</v>
      </c>
      <c r="C3939" t="s">
        <v>11419</v>
      </c>
      <c r="D3939" t="s">
        <v>39</v>
      </c>
      <c r="E3939" t="s">
        <v>39</v>
      </c>
      <c r="F3939" s="33">
        <v>45926</v>
      </c>
      <c r="G3939" t="s">
        <v>11445</v>
      </c>
      <c r="H3939" t="s">
        <v>67</v>
      </c>
      <c r="I3939" t="s">
        <v>5678</v>
      </c>
      <c r="J3939" t="s">
        <v>46</v>
      </c>
      <c r="K3939" t="s">
        <v>5738</v>
      </c>
      <c r="L3939" t="s">
        <v>5739</v>
      </c>
      <c r="M3939" t="s">
        <v>11421</v>
      </c>
    </row>
    <row r="3940" spans="1:13">
      <c r="A3940">
        <v>101111681</v>
      </c>
      <c r="B3940" t="s">
        <v>5782</v>
      </c>
      <c r="C3940" t="s">
        <v>11446</v>
      </c>
      <c r="D3940" t="s">
        <v>131</v>
      </c>
      <c r="E3940" t="s">
        <v>131</v>
      </c>
      <c r="F3940" s="33">
        <v>45926</v>
      </c>
      <c r="G3940" t="s">
        <v>11447</v>
      </c>
      <c r="H3940" t="s">
        <v>6537</v>
      </c>
      <c r="I3940" t="s">
        <v>5678</v>
      </c>
      <c r="J3940" t="s">
        <v>136</v>
      </c>
      <c r="K3940" t="s">
        <v>5700</v>
      </c>
      <c r="L3940" t="s">
        <v>5701</v>
      </c>
      <c r="M3940" t="s">
        <v>11448</v>
      </c>
    </row>
    <row r="3941" spans="1:13">
      <c r="A3941">
        <v>101088616</v>
      </c>
      <c r="B3941" t="s">
        <v>5707</v>
      </c>
      <c r="C3941" t="s">
        <v>5708</v>
      </c>
      <c r="D3941" t="s">
        <v>218</v>
      </c>
      <c r="E3941" t="s">
        <v>218</v>
      </c>
      <c r="F3941" s="33">
        <v>45926</v>
      </c>
      <c r="G3941" t="s">
        <v>11449</v>
      </c>
      <c r="H3941" t="s">
        <v>5705</v>
      </c>
      <c r="I3941" t="s">
        <v>326</v>
      </c>
      <c r="J3941" t="s">
        <v>241</v>
      </c>
      <c r="K3941" t="s">
        <v>5700</v>
      </c>
      <c r="L3941" t="s">
        <v>5701</v>
      </c>
      <c r="M3941" t="s">
        <v>5709</v>
      </c>
    </row>
    <row r="3942" spans="1:13">
      <c r="A3942">
        <v>101111558</v>
      </c>
      <c r="B3942" t="s">
        <v>82</v>
      </c>
      <c r="C3942" t="s">
        <v>9278</v>
      </c>
      <c r="D3942" t="s">
        <v>265</v>
      </c>
      <c r="E3942" t="s">
        <v>265</v>
      </c>
      <c r="F3942" s="33">
        <v>45926</v>
      </c>
      <c r="G3942" t="s">
        <v>11450</v>
      </c>
      <c r="H3942" t="s">
        <v>8016</v>
      </c>
      <c r="I3942" t="s">
        <v>5678</v>
      </c>
      <c r="J3942" t="s">
        <v>192</v>
      </c>
      <c r="K3942" t="s">
        <v>5711</v>
      </c>
      <c r="L3942" t="s">
        <v>5711</v>
      </c>
      <c r="M3942" t="s">
        <v>9279</v>
      </c>
    </row>
    <row r="3943" spans="1:13">
      <c r="A3943">
        <v>101111320</v>
      </c>
      <c r="B3943" t="s">
        <v>127</v>
      </c>
      <c r="C3943" t="s">
        <v>9603</v>
      </c>
      <c r="D3943" t="s">
        <v>119</v>
      </c>
      <c r="E3943" t="s">
        <v>39</v>
      </c>
      <c r="F3943" s="33">
        <v>45926</v>
      </c>
      <c r="G3943" t="s">
        <v>11451</v>
      </c>
      <c r="H3943" t="s">
        <v>67</v>
      </c>
      <c r="I3943" t="s">
        <v>5678</v>
      </c>
      <c r="J3943" t="s">
        <v>46</v>
      </c>
      <c r="K3943" t="s">
        <v>5748</v>
      </c>
      <c r="L3943" t="s">
        <v>5773</v>
      </c>
      <c r="M3943" t="s">
        <v>9605</v>
      </c>
    </row>
    <row r="3944" spans="1:13">
      <c r="A3944">
        <v>101111767</v>
      </c>
      <c r="B3944" t="s">
        <v>5993</v>
      </c>
      <c r="C3944" t="s">
        <v>7041</v>
      </c>
      <c r="D3944" t="s">
        <v>86</v>
      </c>
      <c r="E3944" t="s">
        <v>86</v>
      </c>
      <c r="F3944" s="33">
        <v>45926</v>
      </c>
      <c r="G3944" t="s">
        <v>11452</v>
      </c>
      <c r="H3944" t="s">
        <v>5777</v>
      </c>
      <c r="I3944" t="s">
        <v>5678</v>
      </c>
      <c r="J3944" t="s">
        <v>46</v>
      </c>
      <c r="K3944" t="s">
        <v>5700</v>
      </c>
      <c r="L3944" t="s">
        <v>5701</v>
      </c>
      <c r="M3944" t="s">
        <v>7042</v>
      </c>
    </row>
    <row r="3945" spans="1:13">
      <c r="A3945">
        <v>101082038</v>
      </c>
      <c r="B3945" t="s">
        <v>73</v>
      </c>
      <c r="C3945" t="s">
        <v>7192</v>
      </c>
      <c r="D3945" t="s">
        <v>64</v>
      </c>
      <c r="E3945" t="s">
        <v>64</v>
      </c>
      <c r="F3945" s="33">
        <v>45926</v>
      </c>
      <c r="G3945" t="s">
        <v>11453</v>
      </c>
      <c r="H3945" t="s">
        <v>5737</v>
      </c>
      <c r="I3945" t="s">
        <v>326</v>
      </c>
      <c r="J3945" t="s">
        <v>70</v>
      </c>
      <c r="K3945" t="s">
        <v>5748</v>
      </c>
      <c r="L3945" t="s">
        <v>5773</v>
      </c>
      <c r="M3945" t="s">
        <v>7194</v>
      </c>
    </row>
    <row r="3946" spans="1:13">
      <c r="A3946">
        <v>101090735</v>
      </c>
      <c r="B3946" t="s">
        <v>73</v>
      </c>
      <c r="C3946" t="s">
        <v>7366</v>
      </c>
      <c r="D3946" t="s">
        <v>220</v>
      </c>
      <c r="E3946" t="s">
        <v>161</v>
      </c>
      <c r="F3946" s="33">
        <v>45926</v>
      </c>
      <c r="G3946" t="s">
        <v>11454</v>
      </c>
      <c r="H3946" t="s">
        <v>55</v>
      </c>
      <c r="I3946" t="s">
        <v>353</v>
      </c>
      <c r="J3946" t="s">
        <v>166</v>
      </c>
      <c r="K3946" t="s">
        <v>5748</v>
      </c>
      <c r="L3946" t="s">
        <v>5773</v>
      </c>
      <c r="M3946" t="s">
        <v>7368</v>
      </c>
    </row>
    <row r="3947" spans="1:13">
      <c r="A3947">
        <v>101111905</v>
      </c>
      <c r="B3947" t="s">
        <v>34</v>
      </c>
      <c r="C3947" t="s">
        <v>9902</v>
      </c>
      <c r="D3947" t="s">
        <v>119</v>
      </c>
      <c r="E3947" t="s">
        <v>39</v>
      </c>
      <c r="F3947" s="33">
        <v>45926</v>
      </c>
      <c r="G3947" t="s">
        <v>11455</v>
      </c>
      <c r="H3947" t="s">
        <v>6365</v>
      </c>
      <c r="I3947" t="s">
        <v>5678</v>
      </c>
      <c r="J3947" t="s">
        <v>46</v>
      </c>
      <c r="K3947" t="s">
        <v>5738</v>
      </c>
      <c r="L3947" t="s">
        <v>5739</v>
      </c>
      <c r="M3947" t="s">
        <v>9904</v>
      </c>
    </row>
    <row r="3948" spans="1:13">
      <c r="A3948">
        <v>101079961</v>
      </c>
      <c r="B3948" t="s">
        <v>34</v>
      </c>
      <c r="C3948" t="s">
        <v>11456</v>
      </c>
      <c r="D3948" t="s">
        <v>217</v>
      </c>
      <c r="E3948" t="s">
        <v>238</v>
      </c>
      <c r="F3948" s="33">
        <v>45926</v>
      </c>
      <c r="G3948" t="s">
        <v>11457</v>
      </c>
      <c r="H3948" t="s">
        <v>5737</v>
      </c>
      <c r="I3948" t="s">
        <v>326</v>
      </c>
      <c r="J3948" t="s">
        <v>136</v>
      </c>
      <c r="K3948" t="s">
        <v>5738</v>
      </c>
      <c r="L3948" t="s">
        <v>5739</v>
      </c>
      <c r="M3948" t="s">
        <v>11458</v>
      </c>
    </row>
    <row r="3949" spans="1:13">
      <c r="A3949">
        <v>101081205</v>
      </c>
      <c r="B3949" t="s">
        <v>73</v>
      </c>
      <c r="C3949" t="s">
        <v>7522</v>
      </c>
      <c r="D3949" t="s">
        <v>215</v>
      </c>
      <c r="E3949" t="s">
        <v>215</v>
      </c>
      <c r="F3949" s="33">
        <v>45926</v>
      </c>
      <c r="G3949" t="s">
        <v>11408</v>
      </c>
      <c r="H3949" t="s">
        <v>5737</v>
      </c>
      <c r="I3949" t="s">
        <v>326</v>
      </c>
      <c r="J3949" t="s">
        <v>247</v>
      </c>
      <c r="K3949" t="s">
        <v>5728</v>
      </c>
      <c r="L3949" t="s">
        <v>5729</v>
      </c>
      <c r="M3949" t="s">
        <v>7524</v>
      </c>
    </row>
    <row r="3950" spans="1:13">
      <c r="A3950">
        <v>101111844</v>
      </c>
      <c r="B3950" t="s">
        <v>34</v>
      </c>
      <c r="C3950" t="s">
        <v>7369</v>
      </c>
      <c r="D3950" t="s">
        <v>153</v>
      </c>
      <c r="E3950" t="s">
        <v>153</v>
      </c>
      <c r="F3950" s="33">
        <v>45926</v>
      </c>
      <c r="G3950" t="s">
        <v>11459</v>
      </c>
      <c r="H3950" t="s">
        <v>5727</v>
      </c>
      <c r="I3950" t="s">
        <v>5678</v>
      </c>
      <c r="J3950" t="s">
        <v>70</v>
      </c>
      <c r="K3950" t="s">
        <v>5728</v>
      </c>
      <c r="L3950" t="s">
        <v>5729</v>
      </c>
      <c r="M3950" t="s">
        <v>7371</v>
      </c>
    </row>
    <row r="3951" spans="1:13">
      <c r="A3951">
        <v>101110452</v>
      </c>
      <c r="B3951" t="s">
        <v>204</v>
      </c>
      <c r="C3951" t="s">
        <v>10139</v>
      </c>
      <c r="D3951" t="s">
        <v>265</v>
      </c>
      <c r="E3951" t="s">
        <v>265</v>
      </c>
      <c r="F3951" s="33">
        <v>45926</v>
      </c>
      <c r="G3951" t="s">
        <v>11460</v>
      </c>
      <c r="H3951" t="s">
        <v>5799</v>
      </c>
      <c r="I3951" t="s">
        <v>5678</v>
      </c>
      <c r="J3951" t="s">
        <v>192</v>
      </c>
      <c r="K3951" t="s">
        <v>5700</v>
      </c>
      <c r="L3951" t="s">
        <v>5723</v>
      </c>
      <c r="M3951" t="s">
        <v>10141</v>
      </c>
    </row>
    <row r="3952" spans="1:13">
      <c r="A3952">
        <v>101090742</v>
      </c>
      <c r="B3952" t="s">
        <v>73</v>
      </c>
      <c r="C3952" t="s">
        <v>7363</v>
      </c>
      <c r="D3952" t="s">
        <v>220</v>
      </c>
      <c r="E3952" t="s">
        <v>161</v>
      </c>
      <c r="F3952" s="33">
        <v>45926</v>
      </c>
      <c r="G3952" t="s">
        <v>11461</v>
      </c>
      <c r="H3952" t="s">
        <v>55</v>
      </c>
      <c r="I3952" t="s">
        <v>353</v>
      </c>
      <c r="J3952" t="s">
        <v>166</v>
      </c>
      <c r="K3952" t="s">
        <v>5748</v>
      </c>
      <c r="L3952" t="s">
        <v>5773</v>
      </c>
      <c r="M3952" t="s">
        <v>7365</v>
      </c>
    </row>
    <row r="3953" spans="1:13">
      <c r="A3953">
        <v>101111910</v>
      </c>
      <c r="B3953" t="s">
        <v>204</v>
      </c>
      <c r="C3953" t="s">
        <v>7871</v>
      </c>
      <c r="D3953" t="s">
        <v>193</v>
      </c>
      <c r="E3953" t="s">
        <v>193</v>
      </c>
      <c r="F3953" s="33">
        <v>45926</v>
      </c>
      <c r="G3953" t="s">
        <v>11462</v>
      </c>
      <c r="H3953" t="s">
        <v>8274</v>
      </c>
      <c r="I3953" t="s">
        <v>353</v>
      </c>
      <c r="J3953" t="s">
        <v>192</v>
      </c>
      <c r="K3953" t="s">
        <v>5700</v>
      </c>
      <c r="L3953" t="s">
        <v>5701</v>
      </c>
      <c r="M3953" t="s">
        <v>7873</v>
      </c>
    </row>
    <row r="3954" spans="1:13">
      <c r="A3954">
        <v>101111847</v>
      </c>
      <c r="B3954" t="s">
        <v>73</v>
      </c>
      <c r="C3954" t="s">
        <v>10563</v>
      </c>
      <c r="D3954" t="s">
        <v>262</v>
      </c>
      <c r="E3954" t="s">
        <v>262</v>
      </c>
      <c r="F3954" s="33">
        <v>45926</v>
      </c>
      <c r="G3954" t="s">
        <v>11463</v>
      </c>
      <c r="H3954" t="s">
        <v>67</v>
      </c>
      <c r="I3954" t="s">
        <v>5678</v>
      </c>
      <c r="J3954" t="s">
        <v>192</v>
      </c>
      <c r="K3954" t="s">
        <v>5748</v>
      </c>
      <c r="L3954" t="s">
        <v>5749</v>
      </c>
      <c r="M3954" t="s">
        <v>10565</v>
      </c>
    </row>
    <row r="3955" spans="1:13">
      <c r="A3955">
        <v>101111821</v>
      </c>
      <c r="B3955" t="s">
        <v>5745</v>
      </c>
      <c r="C3955" t="s">
        <v>6124</v>
      </c>
      <c r="D3955" t="s">
        <v>104</v>
      </c>
      <c r="E3955" t="s">
        <v>104</v>
      </c>
      <c r="F3955" s="33">
        <v>45926</v>
      </c>
      <c r="G3955" t="s">
        <v>11464</v>
      </c>
      <c r="H3955" t="s">
        <v>5727</v>
      </c>
      <c r="I3955" t="s">
        <v>5678</v>
      </c>
      <c r="J3955" t="s">
        <v>70</v>
      </c>
      <c r="K3955" t="s">
        <v>5836</v>
      </c>
      <c r="L3955" t="s">
        <v>6126</v>
      </c>
      <c r="M3955" t="s">
        <v>6127</v>
      </c>
    </row>
    <row r="3956" spans="1:13">
      <c r="A3956">
        <v>101079962</v>
      </c>
      <c r="B3956" t="s">
        <v>34</v>
      </c>
      <c r="C3956" t="s">
        <v>11465</v>
      </c>
      <c r="D3956" t="s">
        <v>217</v>
      </c>
      <c r="E3956" t="s">
        <v>238</v>
      </c>
      <c r="F3956" s="33">
        <v>45926</v>
      </c>
      <c r="G3956" t="s">
        <v>11457</v>
      </c>
      <c r="H3956" t="s">
        <v>5737</v>
      </c>
      <c r="I3956" t="s">
        <v>326</v>
      </c>
      <c r="J3956" t="s">
        <v>136</v>
      </c>
      <c r="K3956" t="s">
        <v>5738</v>
      </c>
      <c r="L3956" t="s">
        <v>5739</v>
      </c>
      <c r="M3956" t="s">
        <v>11466</v>
      </c>
    </row>
    <row r="3957" spans="1:13">
      <c r="A3957">
        <v>101111513</v>
      </c>
      <c r="B3957" t="s">
        <v>34</v>
      </c>
      <c r="C3957" t="s">
        <v>9964</v>
      </c>
      <c r="D3957" t="s">
        <v>119</v>
      </c>
      <c r="E3957" t="s">
        <v>39</v>
      </c>
      <c r="F3957" s="33">
        <v>45926</v>
      </c>
      <c r="G3957" t="s">
        <v>11467</v>
      </c>
      <c r="H3957" t="s">
        <v>5805</v>
      </c>
      <c r="I3957" t="s">
        <v>5678</v>
      </c>
      <c r="J3957" t="s">
        <v>46</v>
      </c>
      <c r="K3957" t="s">
        <v>5738</v>
      </c>
      <c r="L3957" t="s">
        <v>5739</v>
      </c>
      <c r="M3957" t="s">
        <v>9966</v>
      </c>
    </row>
    <row r="3958" spans="1:13">
      <c r="A3958">
        <v>101111741</v>
      </c>
      <c r="B3958" t="s">
        <v>73</v>
      </c>
      <c r="C3958" t="s">
        <v>6038</v>
      </c>
      <c r="D3958" t="s">
        <v>220</v>
      </c>
      <c r="E3958" t="s">
        <v>161</v>
      </c>
      <c r="F3958" s="33">
        <v>45926</v>
      </c>
      <c r="G3958" t="s">
        <v>11468</v>
      </c>
      <c r="H3958" t="s">
        <v>67</v>
      </c>
      <c r="I3958" t="s">
        <v>5678</v>
      </c>
      <c r="J3958" t="s">
        <v>166</v>
      </c>
      <c r="K3958" t="s">
        <v>5748</v>
      </c>
      <c r="L3958" t="s">
        <v>5773</v>
      </c>
      <c r="M3958" t="s">
        <v>6040</v>
      </c>
    </row>
    <row r="3959" spans="1:13">
      <c r="A3959">
        <v>101086815</v>
      </c>
      <c r="B3959" t="s">
        <v>82</v>
      </c>
      <c r="C3959" t="s">
        <v>10292</v>
      </c>
      <c r="D3959" t="s">
        <v>262</v>
      </c>
      <c r="E3959" t="s">
        <v>262</v>
      </c>
      <c r="F3959" s="33">
        <v>45926</v>
      </c>
      <c r="G3959" t="s">
        <v>11469</v>
      </c>
      <c r="H3959" t="s">
        <v>5705</v>
      </c>
      <c r="I3959" t="s">
        <v>326</v>
      </c>
      <c r="J3959" t="s">
        <v>192</v>
      </c>
      <c r="K3959" t="s">
        <v>5711</v>
      </c>
      <c r="L3959" t="s">
        <v>5711</v>
      </c>
      <c r="M3959" t="s">
        <v>10294</v>
      </c>
    </row>
    <row r="3960" spans="1:13">
      <c r="A3960">
        <v>101111739</v>
      </c>
      <c r="B3960" t="s">
        <v>73</v>
      </c>
      <c r="C3960" t="s">
        <v>7366</v>
      </c>
      <c r="D3960" t="s">
        <v>220</v>
      </c>
      <c r="E3960" t="s">
        <v>161</v>
      </c>
      <c r="F3960" s="33">
        <v>45926</v>
      </c>
      <c r="G3960" t="s">
        <v>11470</v>
      </c>
      <c r="H3960" t="s">
        <v>67</v>
      </c>
      <c r="I3960" t="s">
        <v>5678</v>
      </c>
      <c r="J3960" t="s">
        <v>166</v>
      </c>
      <c r="K3960" t="s">
        <v>5748</v>
      </c>
      <c r="L3960" t="s">
        <v>5773</v>
      </c>
      <c r="M3960" t="s">
        <v>7368</v>
      </c>
    </row>
    <row r="3961" spans="1:13">
      <c r="A3961">
        <v>101092801</v>
      </c>
      <c r="B3961" t="s">
        <v>127</v>
      </c>
      <c r="C3961" t="s">
        <v>9603</v>
      </c>
      <c r="D3961" t="s">
        <v>119</v>
      </c>
      <c r="E3961" t="s">
        <v>39</v>
      </c>
      <c r="F3961" s="33">
        <v>45926</v>
      </c>
      <c r="G3961" t="s">
        <v>11471</v>
      </c>
      <c r="H3961" t="s">
        <v>55</v>
      </c>
      <c r="I3961" t="s">
        <v>353</v>
      </c>
      <c r="J3961" t="s">
        <v>46</v>
      </c>
      <c r="K3961" t="s">
        <v>5748</v>
      </c>
      <c r="L3961" t="s">
        <v>5773</v>
      </c>
      <c r="M3961" t="s">
        <v>9605</v>
      </c>
    </row>
    <row r="3962" spans="1:13">
      <c r="A3962">
        <v>101088626</v>
      </c>
      <c r="B3962" t="s">
        <v>5707</v>
      </c>
      <c r="C3962" t="s">
        <v>9369</v>
      </c>
      <c r="D3962" t="s">
        <v>218</v>
      </c>
      <c r="E3962" t="s">
        <v>218</v>
      </c>
      <c r="F3962" s="33">
        <v>45926</v>
      </c>
      <c r="G3962" t="s">
        <v>11449</v>
      </c>
      <c r="H3962" t="s">
        <v>5705</v>
      </c>
      <c r="I3962" t="s">
        <v>326</v>
      </c>
      <c r="J3962" t="s">
        <v>241</v>
      </c>
      <c r="K3962" t="s">
        <v>5700</v>
      </c>
      <c r="L3962" t="s">
        <v>5701</v>
      </c>
      <c r="M3962" t="s">
        <v>9371</v>
      </c>
    </row>
    <row r="3963" spans="1:13">
      <c r="A3963">
        <v>101106431</v>
      </c>
      <c r="B3963" t="s">
        <v>82</v>
      </c>
      <c r="C3963" t="s">
        <v>5717</v>
      </c>
      <c r="D3963" t="s">
        <v>218</v>
      </c>
      <c r="E3963" t="s">
        <v>218</v>
      </c>
      <c r="F3963" s="33">
        <v>45926</v>
      </c>
      <c r="G3963" t="s">
        <v>11472</v>
      </c>
      <c r="H3963" t="s">
        <v>7403</v>
      </c>
      <c r="I3963" t="s">
        <v>5678</v>
      </c>
      <c r="J3963" t="s">
        <v>241</v>
      </c>
      <c r="K3963" t="s">
        <v>5711</v>
      </c>
      <c r="L3963" t="s">
        <v>5711</v>
      </c>
      <c r="M3963" t="s">
        <v>5718</v>
      </c>
    </row>
    <row r="3964" spans="1:13">
      <c r="A3964">
        <v>101083514</v>
      </c>
      <c r="B3964" t="s">
        <v>127</v>
      </c>
      <c r="C3964" t="s">
        <v>9603</v>
      </c>
      <c r="D3964" t="s">
        <v>119</v>
      </c>
      <c r="E3964" t="s">
        <v>39</v>
      </c>
      <c r="F3964" s="33">
        <v>45926</v>
      </c>
      <c r="G3964" t="s">
        <v>11473</v>
      </c>
      <c r="H3964" t="s">
        <v>5737</v>
      </c>
      <c r="I3964" t="s">
        <v>326</v>
      </c>
      <c r="J3964" t="s">
        <v>46</v>
      </c>
      <c r="K3964" t="s">
        <v>5748</v>
      </c>
      <c r="L3964" t="s">
        <v>5773</v>
      </c>
      <c r="M3964" t="s">
        <v>9605</v>
      </c>
    </row>
    <row r="3965" spans="1:13">
      <c r="A3965">
        <v>101094432</v>
      </c>
      <c r="B3965" t="s">
        <v>82</v>
      </c>
      <c r="C3965" t="s">
        <v>5717</v>
      </c>
      <c r="D3965" t="s">
        <v>218</v>
      </c>
      <c r="E3965" t="s">
        <v>218</v>
      </c>
      <c r="F3965" s="33">
        <v>45926</v>
      </c>
      <c r="G3965" t="s">
        <v>11474</v>
      </c>
      <c r="H3965" t="s">
        <v>6636</v>
      </c>
      <c r="I3965" t="s">
        <v>5678</v>
      </c>
      <c r="J3965" t="s">
        <v>241</v>
      </c>
      <c r="K3965" t="s">
        <v>5711</v>
      </c>
      <c r="L3965" t="s">
        <v>5711</v>
      </c>
      <c r="M3965" t="s">
        <v>5718</v>
      </c>
    </row>
    <row r="3966" spans="1:13">
      <c r="A3966">
        <v>101080784</v>
      </c>
      <c r="B3966" t="s">
        <v>34</v>
      </c>
      <c r="C3966" t="s">
        <v>9964</v>
      </c>
      <c r="D3966" t="s">
        <v>119</v>
      </c>
      <c r="E3966" t="s">
        <v>39</v>
      </c>
      <c r="F3966" s="33">
        <v>45926</v>
      </c>
      <c r="G3966" t="s">
        <v>11475</v>
      </c>
      <c r="H3966" t="s">
        <v>5737</v>
      </c>
      <c r="I3966" t="s">
        <v>326</v>
      </c>
      <c r="J3966" t="s">
        <v>46</v>
      </c>
      <c r="K3966" t="s">
        <v>5738</v>
      </c>
      <c r="L3966" t="s">
        <v>5739</v>
      </c>
      <c r="M3966" t="s">
        <v>9966</v>
      </c>
    </row>
    <row r="3967" spans="1:13">
      <c r="A3967">
        <v>101111533</v>
      </c>
      <c r="B3967" t="s">
        <v>5745</v>
      </c>
      <c r="C3967" t="s">
        <v>7758</v>
      </c>
      <c r="D3967" t="s">
        <v>64</v>
      </c>
      <c r="E3967" t="s">
        <v>215</v>
      </c>
      <c r="F3967" s="33">
        <v>45925</v>
      </c>
      <c r="G3967" t="s">
        <v>11476</v>
      </c>
      <c r="H3967" t="s">
        <v>5722</v>
      </c>
      <c r="I3967" t="s">
        <v>5678</v>
      </c>
      <c r="J3967" t="s">
        <v>70</v>
      </c>
      <c r="K3967" t="s">
        <v>5748</v>
      </c>
      <c r="L3967" t="s">
        <v>5773</v>
      </c>
      <c r="M3967" t="s">
        <v>7760</v>
      </c>
    </row>
    <row r="3968" spans="1:13">
      <c r="A3968">
        <v>101081282</v>
      </c>
      <c r="B3968" t="s">
        <v>73</v>
      </c>
      <c r="C3968" t="s">
        <v>7024</v>
      </c>
      <c r="D3968" t="s">
        <v>215</v>
      </c>
      <c r="E3968" t="s">
        <v>215</v>
      </c>
      <c r="F3968" s="33">
        <v>45925</v>
      </c>
      <c r="G3968" t="s">
        <v>11477</v>
      </c>
      <c r="H3968" t="s">
        <v>5737</v>
      </c>
      <c r="I3968" t="s">
        <v>326</v>
      </c>
      <c r="J3968" t="s">
        <v>247</v>
      </c>
      <c r="K3968" t="s">
        <v>5728</v>
      </c>
      <c r="L3968" t="s">
        <v>5729</v>
      </c>
      <c r="M3968" t="s">
        <v>7026</v>
      </c>
    </row>
    <row r="3969" spans="1:13">
      <c r="A3969">
        <v>101111489</v>
      </c>
      <c r="B3969" t="s">
        <v>5745</v>
      </c>
      <c r="C3969" t="s">
        <v>7939</v>
      </c>
      <c r="D3969" t="s">
        <v>221</v>
      </c>
      <c r="E3969" t="s">
        <v>221</v>
      </c>
      <c r="F3969" s="33">
        <v>45925</v>
      </c>
      <c r="G3969" t="s">
        <v>11478</v>
      </c>
      <c r="H3969" t="s">
        <v>5805</v>
      </c>
      <c r="I3969" t="s">
        <v>5678</v>
      </c>
      <c r="J3969" t="s">
        <v>247</v>
      </c>
      <c r="K3969" t="s">
        <v>5748</v>
      </c>
      <c r="L3969" t="s">
        <v>5773</v>
      </c>
      <c r="M3969" t="s">
        <v>7941</v>
      </c>
    </row>
    <row r="3970" spans="1:13">
      <c r="A3970">
        <v>101111566</v>
      </c>
      <c r="B3970" t="s">
        <v>5899</v>
      </c>
      <c r="C3970" t="s">
        <v>7703</v>
      </c>
      <c r="D3970" t="s">
        <v>131</v>
      </c>
      <c r="E3970" t="s">
        <v>131</v>
      </c>
      <c r="F3970" s="33">
        <v>45925</v>
      </c>
      <c r="G3970" t="s">
        <v>11479</v>
      </c>
      <c r="H3970" t="s">
        <v>5705</v>
      </c>
      <c r="I3970" t="s">
        <v>5678</v>
      </c>
      <c r="J3970" t="s">
        <v>136</v>
      </c>
      <c r="K3970" t="s">
        <v>5700</v>
      </c>
      <c r="L3970" t="s">
        <v>5733</v>
      </c>
      <c r="M3970" t="s">
        <v>7705</v>
      </c>
    </row>
    <row r="3971" spans="1:13">
      <c r="A3971">
        <v>101080442</v>
      </c>
      <c r="B3971" t="s">
        <v>34</v>
      </c>
      <c r="C3971" t="s">
        <v>6328</v>
      </c>
      <c r="D3971" t="s">
        <v>64</v>
      </c>
      <c r="E3971" t="s">
        <v>64</v>
      </c>
      <c r="F3971" s="33">
        <v>45925</v>
      </c>
      <c r="G3971" t="s">
        <v>11480</v>
      </c>
      <c r="H3971" t="s">
        <v>5737</v>
      </c>
      <c r="I3971" t="s">
        <v>326</v>
      </c>
      <c r="J3971" t="s">
        <v>70</v>
      </c>
      <c r="K3971" t="s">
        <v>5728</v>
      </c>
      <c r="L3971" t="s">
        <v>5729</v>
      </c>
      <c r="M3971" t="s">
        <v>6330</v>
      </c>
    </row>
    <row r="3972" spans="1:13">
      <c r="A3972">
        <v>101084818</v>
      </c>
      <c r="B3972" t="s">
        <v>5745</v>
      </c>
      <c r="C3972" t="s">
        <v>7600</v>
      </c>
      <c r="D3972" t="s">
        <v>215</v>
      </c>
      <c r="E3972" t="s">
        <v>215</v>
      </c>
      <c r="F3972" s="33">
        <v>45925</v>
      </c>
      <c r="G3972" t="s">
        <v>11477</v>
      </c>
      <c r="H3972" t="s">
        <v>5737</v>
      </c>
      <c r="I3972" t="s">
        <v>326</v>
      </c>
      <c r="J3972" t="s">
        <v>247</v>
      </c>
      <c r="K3972" t="s">
        <v>5836</v>
      </c>
      <c r="L3972" t="s">
        <v>6126</v>
      </c>
      <c r="M3972" t="s">
        <v>7602</v>
      </c>
    </row>
    <row r="3973" spans="1:13">
      <c r="A3973">
        <v>101080029</v>
      </c>
      <c r="B3973" t="s">
        <v>34</v>
      </c>
      <c r="C3973" t="s">
        <v>7302</v>
      </c>
      <c r="D3973" t="s">
        <v>238</v>
      </c>
      <c r="E3973" t="s">
        <v>238</v>
      </c>
      <c r="F3973" s="33">
        <v>45925</v>
      </c>
      <c r="G3973" t="s">
        <v>11481</v>
      </c>
      <c r="H3973" t="s">
        <v>5737</v>
      </c>
      <c r="I3973" t="s">
        <v>326</v>
      </c>
      <c r="J3973" t="s">
        <v>136</v>
      </c>
      <c r="K3973" t="s">
        <v>5738</v>
      </c>
      <c r="L3973" t="s">
        <v>5739</v>
      </c>
      <c r="M3973" t="s">
        <v>7304</v>
      </c>
    </row>
    <row r="3974" spans="1:13">
      <c r="A3974">
        <v>101110097</v>
      </c>
      <c r="B3974" t="s">
        <v>5899</v>
      </c>
      <c r="C3974" t="s">
        <v>7031</v>
      </c>
      <c r="D3974" t="s">
        <v>226</v>
      </c>
      <c r="E3974" t="s">
        <v>226</v>
      </c>
      <c r="F3974" s="33">
        <v>45925</v>
      </c>
      <c r="G3974" t="s">
        <v>11482</v>
      </c>
      <c r="H3974" t="s">
        <v>5705</v>
      </c>
      <c r="I3974" t="s">
        <v>326</v>
      </c>
      <c r="J3974" t="s">
        <v>136</v>
      </c>
      <c r="K3974" t="s">
        <v>5700</v>
      </c>
      <c r="L3974" t="s">
        <v>5733</v>
      </c>
      <c r="M3974" t="s">
        <v>7033</v>
      </c>
    </row>
    <row r="3975" spans="1:13">
      <c r="A3975">
        <v>101111520</v>
      </c>
      <c r="B3975" t="s">
        <v>127</v>
      </c>
      <c r="C3975" t="s">
        <v>138</v>
      </c>
      <c r="D3975" t="s">
        <v>131</v>
      </c>
      <c r="E3975" t="s">
        <v>131</v>
      </c>
      <c r="F3975" s="33">
        <v>45925</v>
      </c>
      <c r="G3975" t="s">
        <v>11483</v>
      </c>
      <c r="H3975" t="s">
        <v>67</v>
      </c>
      <c r="I3975" t="s">
        <v>5678</v>
      </c>
      <c r="J3975" t="s">
        <v>136</v>
      </c>
      <c r="K3975" t="s">
        <v>5748</v>
      </c>
      <c r="L3975" t="s">
        <v>5749</v>
      </c>
      <c r="M3975" t="s">
        <v>142</v>
      </c>
    </row>
    <row r="3976" spans="1:13">
      <c r="A3976">
        <v>101080441</v>
      </c>
      <c r="B3976" t="s">
        <v>34</v>
      </c>
      <c r="C3976" t="s">
        <v>6345</v>
      </c>
      <c r="D3976" t="s">
        <v>64</v>
      </c>
      <c r="E3976" t="s">
        <v>64</v>
      </c>
      <c r="F3976" s="33">
        <v>45925</v>
      </c>
      <c r="G3976" t="s">
        <v>11484</v>
      </c>
      <c r="H3976" t="s">
        <v>5737</v>
      </c>
      <c r="I3976" t="s">
        <v>326</v>
      </c>
      <c r="J3976" t="s">
        <v>70</v>
      </c>
      <c r="K3976" t="s">
        <v>5738</v>
      </c>
      <c r="L3976" t="s">
        <v>5739</v>
      </c>
      <c r="M3976" t="s">
        <v>6346</v>
      </c>
    </row>
    <row r="3977" spans="1:13">
      <c r="A3977">
        <v>101111264</v>
      </c>
      <c r="B3977" t="s">
        <v>73</v>
      </c>
      <c r="C3977" t="s">
        <v>6801</v>
      </c>
      <c r="D3977" t="s">
        <v>119</v>
      </c>
      <c r="E3977" t="s">
        <v>39</v>
      </c>
      <c r="F3977" s="33">
        <v>45925</v>
      </c>
      <c r="G3977" t="s">
        <v>11485</v>
      </c>
      <c r="H3977" t="s">
        <v>5912</v>
      </c>
      <c r="I3977" t="s">
        <v>5678</v>
      </c>
      <c r="J3977" t="s">
        <v>46</v>
      </c>
      <c r="K3977" t="s">
        <v>5728</v>
      </c>
      <c r="L3977" t="s">
        <v>5729</v>
      </c>
      <c r="M3977" t="s">
        <v>6803</v>
      </c>
    </row>
    <row r="3978" spans="1:13">
      <c r="A3978">
        <v>101111581</v>
      </c>
      <c r="B3978" t="s">
        <v>5998</v>
      </c>
      <c r="C3978" t="s">
        <v>6662</v>
      </c>
      <c r="D3978" t="s">
        <v>86</v>
      </c>
      <c r="E3978" t="s">
        <v>86</v>
      </c>
      <c r="F3978" s="33">
        <v>45925</v>
      </c>
      <c r="G3978" t="s">
        <v>11486</v>
      </c>
      <c r="H3978" t="s">
        <v>6171</v>
      </c>
      <c r="I3978" t="s">
        <v>5678</v>
      </c>
      <c r="J3978" t="s">
        <v>46</v>
      </c>
      <c r="K3978" t="s">
        <v>5711</v>
      </c>
      <c r="L3978" t="s">
        <v>5711</v>
      </c>
      <c r="M3978" t="s">
        <v>6663</v>
      </c>
    </row>
    <row r="3979" spans="1:13">
      <c r="A3979">
        <v>101081792</v>
      </c>
      <c r="B3979" t="s">
        <v>73</v>
      </c>
      <c r="C3979" t="s">
        <v>6801</v>
      </c>
      <c r="D3979" t="s">
        <v>119</v>
      </c>
      <c r="E3979" t="s">
        <v>39</v>
      </c>
      <c r="F3979" s="33">
        <v>45925</v>
      </c>
      <c r="G3979" t="s">
        <v>11487</v>
      </c>
      <c r="H3979" t="s">
        <v>5737</v>
      </c>
      <c r="I3979" t="s">
        <v>326</v>
      </c>
      <c r="J3979" t="s">
        <v>46</v>
      </c>
      <c r="K3979" t="s">
        <v>5728</v>
      </c>
      <c r="L3979" t="s">
        <v>5729</v>
      </c>
      <c r="M3979" t="s">
        <v>6803</v>
      </c>
    </row>
    <row r="3980" spans="1:13">
      <c r="A3980">
        <v>101111614</v>
      </c>
      <c r="B3980" t="s">
        <v>5745</v>
      </c>
      <c r="C3980" t="s">
        <v>6751</v>
      </c>
      <c r="D3980" t="s">
        <v>221</v>
      </c>
      <c r="E3980" t="s">
        <v>221</v>
      </c>
      <c r="F3980" s="33">
        <v>45925</v>
      </c>
      <c r="G3980" t="s">
        <v>11488</v>
      </c>
      <c r="H3980" t="s">
        <v>5727</v>
      </c>
      <c r="I3980" t="s">
        <v>5678</v>
      </c>
      <c r="J3980" t="s">
        <v>247</v>
      </c>
      <c r="K3980" t="s">
        <v>5748</v>
      </c>
      <c r="L3980" t="s">
        <v>5749</v>
      </c>
      <c r="M3980" t="s">
        <v>6753</v>
      </c>
    </row>
    <row r="3981" spans="1:13">
      <c r="A3981">
        <v>101083000</v>
      </c>
      <c r="B3981" t="s">
        <v>73</v>
      </c>
      <c r="C3981" t="s">
        <v>10407</v>
      </c>
      <c r="D3981" t="s">
        <v>265</v>
      </c>
      <c r="E3981" t="s">
        <v>193</v>
      </c>
      <c r="F3981" s="33">
        <v>45925</v>
      </c>
      <c r="G3981" t="s">
        <v>11440</v>
      </c>
      <c r="H3981" t="s">
        <v>5737</v>
      </c>
      <c r="I3981" t="s">
        <v>326</v>
      </c>
      <c r="J3981" t="s">
        <v>192</v>
      </c>
      <c r="K3981" t="s">
        <v>5748</v>
      </c>
      <c r="L3981" t="s">
        <v>5773</v>
      </c>
      <c r="M3981" t="s">
        <v>10409</v>
      </c>
    </row>
    <row r="3982" spans="1:13">
      <c r="A3982">
        <v>101111642</v>
      </c>
      <c r="B3982" t="s">
        <v>73</v>
      </c>
      <c r="C3982" t="s">
        <v>9933</v>
      </c>
      <c r="D3982" t="s">
        <v>104</v>
      </c>
      <c r="E3982" t="s">
        <v>104</v>
      </c>
      <c r="F3982" s="33">
        <v>45925</v>
      </c>
      <c r="G3982" t="s">
        <v>11489</v>
      </c>
      <c r="H3982" t="s">
        <v>5912</v>
      </c>
      <c r="I3982" t="s">
        <v>5678</v>
      </c>
      <c r="J3982" t="s">
        <v>70</v>
      </c>
      <c r="K3982" t="s">
        <v>5748</v>
      </c>
      <c r="L3982" t="s">
        <v>5773</v>
      </c>
      <c r="M3982" t="s">
        <v>9935</v>
      </c>
    </row>
    <row r="3983" spans="1:13">
      <c r="A3983">
        <v>101088654</v>
      </c>
      <c r="B3983" t="s">
        <v>5948</v>
      </c>
      <c r="C3983" t="s">
        <v>10708</v>
      </c>
      <c r="D3983" t="s">
        <v>262</v>
      </c>
      <c r="E3983" t="s">
        <v>262</v>
      </c>
      <c r="F3983" s="33">
        <v>45925</v>
      </c>
      <c r="G3983" t="s">
        <v>11490</v>
      </c>
      <c r="H3983" t="s">
        <v>5705</v>
      </c>
      <c r="I3983" t="s">
        <v>326</v>
      </c>
      <c r="J3983" t="s">
        <v>192</v>
      </c>
      <c r="K3983" t="s">
        <v>5700</v>
      </c>
      <c r="L3983" t="s">
        <v>5701</v>
      </c>
      <c r="M3983" t="s">
        <v>10710</v>
      </c>
    </row>
    <row r="3984" spans="1:13">
      <c r="A3984">
        <v>101090588</v>
      </c>
      <c r="B3984" t="s">
        <v>73</v>
      </c>
      <c r="C3984" t="s">
        <v>7351</v>
      </c>
      <c r="D3984" t="s">
        <v>265</v>
      </c>
      <c r="E3984" t="s">
        <v>193</v>
      </c>
      <c r="F3984" s="33">
        <v>45925</v>
      </c>
      <c r="G3984" t="s">
        <v>11439</v>
      </c>
      <c r="H3984" t="s">
        <v>55</v>
      </c>
      <c r="I3984" t="s">
        <v>353</v>
      </c>
      <c r="J3984" t="s">
        <v>192</v>
      </c>
      <c r="K3984" t="s">
        <v>5748</v>
      </c>
      <c r="L3984" t="s">
        <v>5773</v>
      </c>
      <c r="M3984" t="s">
        <v>7353</v>
      </c>
    </row>
    <row r="3985" spans="1:13">
      <c r="A3985">
        <v>101082955</v>
      </c>
      <c r="B3985" t="s">
        <v>73</v>
      </c>
      <c r="C3985" t="s">
        <v>7351</v>
      </c>
      <c r="D3985" t="s">
        <v>265</v>
      </c>
      <c r="E3985" t="s">
        <v>193</v>
      </c>
      <c r="F3985" s="33">
        <v>45925</v>
      </c>
      <c r="G3985" t="s">
        <v>11440</v>
      </c>
      <c r="H3985" t="s">
        <v>5737</v>
      </c>
      <c r="I3985" t="s">
        <v>326</v>
      </c>
      <c r="J3985" t="s">
        <v>192</v>
      </c>
      <c r="K3985" t="s">
        <v>5748</v>
      </c>
      <c r="L3985" t="s">
        <v>5773</v>
      </c>
      <c r="M3985" t="s">
        <v>7353</v>
      </c>
    </row>
    <row r="3986" spans="1:13">
      <c r="A3986">
        <v>101088505</v>
      </c>
      <c r="B3986" t="s">
        <v>5998</v>
      </c>
      <c r="C3986" t="s">
        <v>6662</v>
      </c>
      <c r="D3986" t="s">
        <v>86</v>
      </c>
      <c r="E3986" t="s">
        <v>86</v>
      </c>
      <c r="F3986" s="33">
        <v>45925</v>
      </c>
      <c r="G3986" t="s">
        <v>11433</v>
      </c>
      <c r="H3986" t="s">
        <v>5705</v>
      </c>
      <c r="I3986" t="s">
        <v>326</v>
      </c>
      <c r="J3986" t="s">
        <v>46</v>
      </c>
      <c r="K3986" t="s">
        <v>5711</v>
      </c>
      <c r="L3986" t="s">
        <v>5711</v>
      </c>
      <c r="M3986" t="s">
        <v>6663</v>
      </c>
    </row>
    <row r="3987" spans="1:13">
      <c r="A3987">
        <v>101082093</v>
      </c>
      <c r="B3987" t="s">
        <v>73</v>
      </c>
      <c r="C3987" t="s">
        <v>9933</v>
      </c>
      <c r="D3987" t="s">
        <v>104</v>
      </c>
      <c r="E3987" t="s">
        <v>104</v>
      </c>
      <c r="F3987" s="33">
        <v>45925</v>
      </c>
      <c r="G3987" t="s">
        <v>11427</v>
      </c>
      <c r="H3987" t="s">
        <v>5737</v>
      </c>
      <c r="I3987" t="s">
        <v>326</v>
      </c>
      <c r="J3987" t="s">
        <v>70</v>
      </c>
      <c r="K3987" t="s">
        <v>5748</v>
      </c>
      <c r="L3987" t="s">
        <v>5773</v>
      </c>
      <c r="M3987" t="s">
        <v>9935</v>
      </c>
    </row>
    <row r="3988" spans="1:13">
      <c r="A3988">
        <v>101082385</v>
      </c>
      <c r="B3988" t="s">
        <v>73</v>
      </c>
      <c r="C3988" t="s">
        <v>7586</v>
      </c>
      <c r="D3988" t="s">
        <v>64</v>
      </c>
      <c r="E3988" t="s">
        <v>64</v>
      </c>
      <c r="F3988" s="33">
        <v>45925</v>
      </c>
      <c r="G3988" t="s">
        <v>11491</v>
      </c>
      <c r="H3988" t="s">
        <v>5737</v>
      </c>
      <c r="I3988" t="s">
        <v>326</v>
      </c>
      <c r="J3988" t="s">
        <v>70</v>
      </c>
      <c r="K3988" t="s">
        <v>5748</v>
      </c>
      <c r="L3988" t="s">
        <v>5773</v>
      </c>
      <c r="M3988" t="s">
        <v>7589</v>
      </c>
    </row>
    <row r="3989" spans="1:13">
      <c r="A3989">
        <v>101109024</v>
      </c>
      <c r="B3989" t="s">
        <v>204</v>
      </c>
      <c r="C3989" t="s">
        <v>5789</v>
      </c>
      <c r="D3989" t="s">
        <v>218</v>
      </c>
      <c r="E3989" t="s">
        <v>218</v>
      </c>
      <c r="F3989" s="33">
        <v>45925</v>
      </c>
      <c r="G3989" t="s">
        <v>11449</v>
      </c>
      <c r="H3989" t="s">
        <v>5705</v>
      </c>
      <c r="I3989" t="s">
        <v>326</v>
      </c>
      <c r="J3989" t="s">
        <v>241</v>
      </c>
      <c r="K3989" t="s">
        <v>5711</v>
      </c>
      <c r="L3989" t="s">
        <v>5711</v>
      </c>
      <c r="M3989" t="s">
        <v>5790</v>
      </c>
    </row>
    <row r="3990" spans="1:13">
      <c r="A3990">
        <v>101111634</v>
      </c>
      <c r="B3990" t="s">
        <v>127</v>
      </c>
      <c r="C3990" t="s">
        <v>11357</v>
      </c>
      <c r="D3990" t="s">
        <v>119</v>
      </c>
      <c r="E3990" t="s">
        <v>39</v>
      </c>
      <c r="F3990" s="33">
        <v>45925</v>
      </c>
      <c r="G3990" t="s">
        <v>11492</v>
      </c>
      <c r="H3990" t="s">
        <v>67</v>
      </c>
      <c r="I3990" t="s">
        <v>5678</v>
      </c>
      <c r="J3990" t="s">
        <v>46</v>
      </c>
      <c r="K3990" t="s">
        <v>5748</v>
      </c>
      <c r="L3990" t="s">
        <v>5773</v>
      </c>
      <c r="M3990" t="s">
        <v>11359</v>
      </c>
    </row>
    <row r="3991" spans="1:13">
      <c r="A3991">
        <v>101082969</v>
      </c>
      <c r="B3991" t="s">
        <v>73</v>
      </c>
      <c r="C3991" t="s">
        <v>7574</v>
      </c>
      <c r="D3991" t="s">
        <v>265</v>
      </c>
      <c r="E3991" t="s">
        <v>193</v>
      </c>
      <c r="F3991" s="33">
        <v>45925</v>
      </c>
      <c r="G3991" t="s">
        <v>11440</v>
      </c>
      <c r="H3991" t="s">
        <v>5737</v>
      </c>
      <c r="I3991" t="s">
        <v>326</v>
      </c>
      <c r="J3991" t="s">
        <v>192</v>
      </c>
      <c r="K3991" t="s">
        <v>5748</v>
      </c>
      <c r="L3991" t="s">
        <v>5773</v>
      </c>
      <c r="M3991" t="s">
        <v>7576</v>
      </c>
    </row>
    <row r="3992" spans="1:13">
      <c r="A3992">
        <v>101090619</v>
      </c>
      <c r="B3992" t="s">
        <v>73</v>
      </c>
      <c r="C3992" t="s">
        <v>7574</v>
      </c>
      <c r="D3992" t="s">
        <v>265</v>
      </c>
      <c r="E3992" t="s">
        <v>193</v>
      </c>
      <c r="F3992" s="33">
        <v>45925</v>
      </c>
      <c r="G3992" t="s">
        <v>11439</v>
      </c>
      <c r="H3992" t="s">
        <v>55</v>
      </c>
      <c r="I3992" t="s">
        <v>353</v>
      </c>
      <c r="J3992" t="s">
        <v>192</v>
      </c>
      <c r="K3992" t="s">
        <v>5748</v>
      </c>
      <c r="L3992" t="s">
        <v>5773</v>
      </c>
      <c r="M3992" t="s">
        <v>7576</v>
      </c>
    </row>
    <row r="3993" spans="1:13">
      <c r="A3993">
        <v>101090658</v>
      </c>
      <c r="B3993" t="s">
        <v>73</v>
      </c>
      <c r="C3993" t="s">
        <v>10407</v>
      </c>
      <c r="D3993" t="s">
        <v>265</v>
      </c>
      <c r="E3993" t="s">
        <v>193</v>
      </c>
      <c r="F3993" s="33">
        <v>45925</v>
      </c>
      <c r="G3993" t="s">
        <v>11439</v>
      </c>
      <c r="H3993" t="s">
        <v>55</v>
      </c>
      <c r="I3993" t="s">
        <v>353</v>
      </c>
      <c r="J3993" t="s">
        <v>192</v>
      </c>
      <c r="K3993" t="s">
        <v>5748</v>
      </c>
      <c r="L3993" t="s">
        <v>5773</v>
      </c>
      <c r="M3993" t="s">
        <v>10409</v>
      </c>
    </row>
    <row r="3994" spans="1:13">
      <c r="A3994">
        <v>101086177</v>
      </c>
      <c r="B3994" t="s">
        <v>6132</v>
      </c>
      <c r="C3994" t="s">
        <v>10731</v>
      </c>
      <c r="D3994" t="s">
        <v>262</v>
      </c>
      <c r="E3994" t="s">
        <v>262</v>
      </c>
      <c r="F3994" s="33">
        <v>45925</v>
      </c>
      <c r="G3994" t="s">
        <v>11493</v>
      </c>
      <c r="H3994" t="s">
        <v>5705</v>
      </c>
      <c r="I3994" t="s">
        <v>326</v>
      </c>
      <c r="J3994" t="s">
        <v>192</v>
      </c>
      <c r="K3994" t="s">
        <v>5700</v>
      </c>
      <c r="L3994" t="s">
        <v>5723</v>
      </c>
      <c r="M3994" t="s">
        <v>10733</v>
      </c>
    </row>
    <row r="3995" spans="1:13">
      <c r="A3995">
        <v>101111613</v>
      </c>
      <c r="B3995" t="s">
        <v>5745</v>
      </c>
      <c r="C3995" t="s">
        <v>8281</v>
      </c>
      <c r="D3995" t="s">
        <v>221</v>
      </c>
      <c r="E3995" t="s">
        <v>221</v>
      </c>
      <c r="F3995" s="33">
        <v>45925</v>
      </c>
      <c r="G3995" t="s">
        <v>11494</v>
      </c>
      <c r="H3995" t="s">
        <v>67</v>
      </c>
      <c r="I3995" t="s">
        <v>5678</v>
      </c>
      <c r="J3995" t="s">
        <v>247</v>
      </c>
      <c r="K3995" t="s">
        <v>5836</v>
      </c>
      <c r="L3995" t="s">
        <v>5837</v>
      </c>
      <c r="M3995" t="s">
        <v>8283</v>
      </c>
    </row>
    <row r="3996" spans="1:13">
      <c r="A3996">
        <v>101111202</v>
      </c>
      <c r="B3996" t="s">
        <v>109</v>
      </c>
      <c r="C3996" t="s">
        <v>10850</v>
      </c>
      <c r="D3996" t="s">
        <v>265</v>
      </c>
      <c r="E3996" t="s">
        <v>193</v>
      </c>
      <c r="F3996" s="33">
        <v>45924</v>
      </c>
      <c r="G3996" t="s">
        <v>11495</v>
      </c>
      <c r="H3996" t="s">
        <v>5727</v>
      </c>
      <c r="I3996" t="s">
        <v>5678</v>
      </c>
      <c r="J3996" t="s">
        <v>192</v>
      </c>
      <c r="K3996" t="s">
        <v>5748</v>
      </c>
      <c r="L3996" t="s">
        <v>6045</v>
      </c>
      <c r="M3996" t="s">
        <v>10851</v>
      </c>
    </row>
    <row r="3997" spans="1:13">
      <c r="A3997">
        <v>101111192</v>
      </c>
      <c r="B3997" t="s">
        <v>5745</v>
      </c>
      <c r="C3997" t="s">
        <v>6210</v>
      </c>
      <c r="D3997" t="s">
        <v>221</v>
      </c>
      <c r="E3997" t="s">
        <v>221</v>
      </c>
      <c r="F3997" s="33">
        <v>45924</v>
      </c>
      <c r="G3997" t="s">
        <v>11496</v>
      </c>
      <c r="H3997" t="s">
        <v>5912</v>
      </c>
      <c r="I3997" t="s">
        <v>5678</v>
      </c>
      <c r="J3997" t="s">
        <v>247</v>
      </c>
      <c r="K3997" t="s">
        <v>5748</v>
      </c>
      <c r="L3997" t="s">
        <v>5749</v>
      </c>
      <c r="M3997" t="s">
        <v>6212</v>
      </c>
    </row>
    <row r="3998" spans="1:13">
      <c r="A3998">
        <v>101086939</v>
      </c>
      <c r="B3998" t="s">
        <v>82</v>
      </c>
      <c r="C3998" t="s">
        <v>10447</v>
      </c>
      <c r="D3998" t="s">
        <v>262</v>
      </c>
      <c r="E3998" t="s">
        <v>262</v>
      </c>
      <c r="F3998" s="33">
        <v>45924</v>
      </c>
      <c r="G3998" t="s">
        <v>11497</v>
      </c>
      <c r="H3998" t="s">
        <v>5705</v>
      </c>
      <c r="I3998" t="s">
        <v>326</v>
      </c>
      <c r="J3998" t="s">
        <v>192</v>
      </c>
      <c r="K3998" t="s">
        <v>5700</v>
      </c>
      <c r="L3998" t="s">
        <v>5723</v>
      </c>
      <c r="M3998" t="s">
        <v>10449</v>
      </c>
    </row>
    <row r="3999" spans="1:13">
      <c r="A3999">
        <v>101082382</v>
      </c>
      <c r="B3999" t="s">
        <v>73</v>
      </c>
      <c r="C3999" t="s">
        <v>11498</v>
      </c>
      <c r="D3999" t="s">
        <v>153</v>
      </c>
      <c r="E3999" t="s">
        <v>153</v>
      </c>
      <c r="F3999" s="33">
        <v>45924</v>
      </c>
      <c r="G3999" t="s">
        <v>11499</v>
      </c>
      <c r="H3999" t="s">
        <v>5737</v>
      </c>
      <c r="I3999" t="s">
        <v>326</v>
      </c>
      <c r="J3999" t="s">
        <v>70</v>
      </c>
      <c r="K3999" t="s">
        <v>5748</v>
      </c>
      <c r="L3999" t="s">
        <v>5773</v>
      </c>
      <c r="M3999" t="s">
        <v>11500</v>
      </c>
    </row>
    <row r="4000" spans="1:13">
      <c r="A4000">
        <v>101087761</v>
      </c>
      <c r="B4000" t="s">
        <v>204</v>
      </c>
      <c r="C4000" t="s">
        <v>6674</v>
      </c>
      <c r="D4000" t="s">
        <v>262</v>
      </c>
      <c r="E4000" t="s">
        <v>262</v>
      </c>
      <c r="F4000" s="33">
        <v>45924</v>
      </c>
      <c r="G4000" t="s">
        <v>11497</v>
      </c>
      <c r="H4000" t="s">
        <v>5705</v>
      </c>
      <c r="I4000" t="s">
        <v>326</v>
      </c>
      <c r="J4000" t="s">
        <v>192</v>
      </c>
      <c r="K4000" t="s">
        <v>5700</v>
      </c>
      <c r="L4000" t="s">
        <v>5733</v>
      </c>
      <c r="M4000" t="s">
        <v>6675</v>
      </c>
    </row>
    <row r="4001" spans="1:13">
      <c r="A4001">
        <v>101084752</v>
      </c>
      <c r="B4001" t="s">
        <v>5745</v>
      </c>
      <c r="C4001" t="s">
        <v>6210</v>
      </c>
      <c r="D4001" t="s">
        <v>221</v>
      </c>
      <c r="E4001" t="s">
        <v>221</v>
      </c>
      <c r="F4001" s="33">
        <v>45924</v>
      </c>
      <c r="G4001" t="s">
        <v>11501</v>
      </c>
      <c r="H4001" t="s">
        <v>5737</v>
      </c>
      <c r="I4001" t="s">
        <v>326</v>
      </c>
      <c r="J4001" t="s">
        <v>247</v>
      </c>
      <c r="K4001" t="s">
        <v>5748</v>
      </c>
      <c r="L4001" t="s">
        <v>5749</v>
      </c>
      <c r="M4001" t="s">
        <v>6212</v>
      </c>
    </row>
    <row r="4002" spans="1:13">
      <c r="A4002">
        <v>101111175</v>
      </c>
      <c r="B4002" t="s">
        <v>73</v>
      </c>
      <c r="C4002" t="s">
        <v>167</v>
      </c>
      <c r="D4002" t="s">
        <v>161</v>
      </c>
      <c r="E4002" t="s">
        <v>161</v>
      </c>
      <c r="F4002" s="33">
        <v>45924</v>
      </c>
      <c r="G4002" t="s">
        <v>11502</v>
      </c>
      <c r="H4002" t="s">
        <v>67</v>
      </c>
      <c r="I4002" t="s">
        <v>5678</v>
      </c>
      <c r="J4002" t="s">
        <v>166</v>
      </c>
      <c r="K4002" t="s">
        <v>5748</v>
      </c>
      <c r="L4002" t="s">
        <v>5773</v>
      </c>
      <c r="M4002" t="s">
        <v>175</v>
      </c>
    </row>
    <row r="4003" spans="1:13">
      <c r="A4003">
        <v>101110997</v>
      </c>
      <c r="B4003" t="s">
        <v>34</v>
      </c>
      <c r="C4003" t="s">
        <v>7088</v>
      </c>
      <c r="D4003" t="s">
        <v>131</v>
      </c>
      <c r="E4003" t="s">
        <v>131</v>
      </c>
      <c r="F4003" s="33">
        <v>45924</v>
      </c>
      <c r="G4003" t="s">
        <v>11503</v>
      </c>
      <c r="H4003" t="s">
        <v>5805</v>
      </c>
      <c r="I4003" t="s">
        <v>5678</v>
      </c>
      <c r="J4003" t="s">
        <v>136</v>
      </c>
      <c r="K4003" t="s">
        <v>5728</v>
      </c>
      <c r="L4003" t="s">
        <v>5729</v>
      </c>
      <c r="M4003" t="s">
        <v>7089</v>
      </c>
    </row>
    <row r="4004" spans="1:13">
      <c r="A4004">
        <v>101110132</v>
      </c>
      <c r="B4004" t="s">
        <v>73</v>
      </c>
      <c r="C4004" t="s">
        <v>6197</v>
      </c>
      <c r="D4004" t="s">
        <v>262</v>
      </c>
      <c r="E4004" t="s">
        <v>262</v>
      </c>
      <c r="F4004" s="33">
        <v>45924</v>
      </c>
      <c r="G4004" t="s">
        <v>11504</v>
      </c>
      <c r="H4004" t="s">
        <v>5912</v>
      </c>
      <c r="I4004" t="s">
        <v>5678</v>
      </c>
      <c r="J4004" t="s">
        <v>192</v>
      </c>
      <c r="K4004" t="s">
        <v>5748</v>
      </c>
      <c r="L4004" t="s">
        <v>5773</v>
      </c>
      <c r="M4004" t="s">
        <v>6199</v>
      </c>
    </row>
    <row r="4005" spans="1:13">
      <c r="A4005">
        <v>101110945</v>
      </c>
      <c r="B4005" t="s">
        <v>5807</v>
      </c>
      <c r="C4005" t="s">
        <v>5808</v>
      </c>
      <c r="D4005" t="s">
        <v>86</v>
      </c>
      <c r="E4005" t="s">
        <v>86</v>
      </c>
      <c r="F4005" s="33">
        <v>45924</v>
      </c>
      <c r="G4005" t="s">
        <v>11505</v>
      </c>
      <c r="H4005" t="s">
        <v>5777</v>
      </c>
      <c r="I4005" t="s">
        <v>5678</v>
      </c>
      <c r="J4005" t="s">
        <v>46</v>
      </c>
      <c r="K4005" t="s">
        <v>5700</v>
      </c>
      <c r="L4005" t="s">
        <v>5723</v>
      </c>
      <c r="M4005" t="s">
        <v>5810</v>
      </c>
    </row>
    <row r="4006" spans="1:13">
      <c r="A4006">
        <v>101088510</v>
      </c>
      <c r="B4006" t="s">
        <v>5998</v>
      </c>
      <c r="C4006" t="s">
        <v>6409</v>
      </c>
      <c r="D4006" t="s">
        <v>86</v>
      </c>
      <c r="E4006" t="s">
        <v>104</v>
      </c>
      <c r="F4006" s="33">
        <v>45924</v>
      </c>
      <c r="G4006" t="s">
        <v>11506</v>
      </c>
      <c r="H4006" t="s">
        <v>5705</v>
      </c>
      <c r="I4006" t="s">
        <v>326</v>
      </c>
      <c r="J4006" t="s">
        <v>46</v>
      </c>
      <c r="K4006" t="s">
        <v>5800</v>
      </c>
      <c r="L4006" t="s">
        <v>5801</v>
      </c>
      <c r="M4006" t="s">
        <v>6411</v>
      </c>
    </row>
    <row r="4007" spans="1:13">
      <c r="A4007">
        <v>101082087</v>
      </c>
      <c r="B4007" t="s">
        <v>73</v>
      </c>
      <c r="C4007" t="s">
        <v>9847</v>
      </c>
      <c r="D4007" t="s">
        <v>153</v>
      </c>
      <c r="E4007" t="s">
        <v>153</v>
      </c>
      <c r="F4007" s="33">
        <v>45924</v>
      </c>
      <c r="G4007" t="s">
        <v>11507</v>
      </c>
      <c r="H4007" t="s">
        <v>5737</v>
      </c>
      <c r="I4007" t="s">
        <v>326</v>
      </c>
      <c r="J4007" t="s">
        <v>70</v>
      </c>
      <c r="K4007" t="s">
        <v>5748</v>
      </c>
      <c r="L4007" t="s">
        <v>5773</v>
      </c>
      <c r="M4007" t="s">
        <v>9849</v>
      </c>
    </row>
    <row r="4008" spans="1:13">
      <c r="A4008">
        <v>101084867</v>
      </c>
      <c r="B4008" t="s">
        <v>5745</v>
      </c>
      <c r="C4008" t="s">
        <v>11508</v>
      </c>
      <c r="D4008" t="s">
        <v>221</v>
      </c>
      <c r="E4008" t="s">
        <v>221</v>
      </c>
      <c r="F4008" s="33">
        <v>45924</v>
      </c>
      <c r="G4008" t="s">
        <v>11501</v>
      </c>
      <c r="H4008" t="s">
        <v>5737</v>
      </c>
      <c r="I4008" t="s">
        <v>326</v>
      </c>
      <c r="J4008" t="s">
        <v>247</v>
      </c>
      <c r="K4008" t="s">
        <v>5836</v>
      </c>
      <c r="L4008" t="s">
        <v>5837</v>
      </c>
      <c r="M4008" t="s">
        <v>11509</v>
      </c>
    </row>
    <row r="4009" spans="1:13">
      <c r="A4009">
        <v>101080082</v>
      </c>
      <c r="B4009" t="s">
        <v>34</v>
      </c>
      <c r="C4009" t="s">
        <v>6187</v>
      </c>
      <c r="D4009" t="s">
        <v>64</v>
      </c>
      <c r="E4009" t="s">
        <v>64</v>
      </c>
      <c r="F4009" s="33">
        <v>45924</v>
      </c>
      <c r="G4009" t="s">
        <v>11510</v>
      </c>
      <c r="H4009" t="s">
        <v>5737</v>
      </c>
      <c r="I4009" t="s">
        <v>326</v>
      </c>
      <c r="J4009" t="s">
        <v>70</v>
      </c>
      <c r="K4009" t="s">
        <v>5738</v>
      </c>
      <c r="L4009" t="s">
        <v>5739</v>
      </c>
      <c r="M4009" t="s">
        <v>6189</v>
      </c>
    </row>
    <row r="4010" spans="1:13">
      <c r="A4010">
        <v>101110920</v>
      </c>
      <c r="B4010" t="s">
        <v>127</v>
      </c>
      <c r="C4010" t="s">
        <v>143</v>
      </c>
      <c r="D4010" t="s">
        <v>131</v>
      </c>
      <c r="E4010" t="s">
        <v>131</v>
      </c>
      <c r="F4010" s="33">
        <v>45924</v>
      </c>
      <c r="G4010" t="s">
        <v>11511</v>
      </c>
      <c r="H4010" t="s">
        <v>55</v>
      </c>
      <c r="I4010" t="s">
        <v>5678</v>
      </c>
      <c r="J4010" t="s">
        <v>136</v>
      </c>
      <c r="K4010" t="s">
        <v>5748</v>
      </c>
      <c r="L4010" t="s">
        <v>5773</v>
      </c>
      <c r="M4010" t="s">
        <v>145</v>
      </c>
    </row>
    <row r="4011" spans="1:13">
      <c r="A4011">
        <v>101086865</v>
      </c>
      <c r="B4011" t="s">
        <v>82</v>
      </c>
      <c r="C4011" t="s">
        <v>10476</v>
      </c>
      <c r="D4011" t="s">
        <v>262</v>
      </c>
      <c r="E4011" t="s">
        <v>262</v>
      </c>
      <c r="F4011" s="33">
        <v>45924</v>
      </c>
      <c r="G4011" t="s">
        <v>11497</v>
      </c>
      <c r="H4011" t="s">
        <v>5705</v>
      </c>
      <c r="I4011" t="s">
        <v>326</v>
      </c>
      <c r="J4011" t="s">
        <v>192</v>
      </c>
      <c r="K4011" t="s">
        <v>5711</v>
      </c>
      <c r="L4011" t="s">
        <v>5711</v>
      </c>
      <c r="M4011" t="s">
        <v>10477</v>
      </c>
    </row>
    <row r="4012" spans="1:13">
      <c r="A4012">
        <v>101087789</v>
      </c>
      <c r="B4012" t="s">
        <v>204</v>
      </c>
      <c r="C4012" t="s">
        <v>6159</v>
      </c>
      <c r="D4012" t="s">
        <v>262</v>
      </c>
      <c r="E4012" t="s">
        <v>262</v>
      </c>
      <c r="F4012" s="33">
        <v>45924</v>
      </c>
      <c r="G4012" t="s">
        <v>11497</v>
      </c>
      <c r="H4012" t="s">
        <v>5705</v>
      </c>
      <c r="I4012" t="s">
        <v>326</v>
      </c>
      <c r="J4012" t="s">
        <v>192</v>
      </c>
      <c r="K4012" t="s">
        <v>5700</v>
      </c>
      <c r="L4012" t="s">
        <v>5723</v>
      </c>
      <c r="M4012" t="s">
        <v>6162</v>
      </c>
    </row>
    <row r="4013" spans="1:13">
      <c r="A4013">
        <v>101111228</v>
      </c>
      <c r="B4013" t="s">
        <v>73</v>
      </c>
      <c r="C4013" t="s">
        <v>8300</v>
      </c>
      <c r="D4013" t="s">
        <v>161</v>
      </c>
      <c r="E4013" t="s">
        <v>161</v>
      </c>
      <c r="F4013" s="33">
        <v>45924</v>
      </c>
      <c r="G4013" t="s">
        <v>11512</v>
      </c>
      <c r="H4013" t="s">
        <v>6404</v>
      </c>
      <c r="I4013" t="s">
        <v>5678</v>
      </c>
      <c r="J4013" t="s">
        <v>166</v>
      </c>
      <c r="K4013" t="s">
        <v>5748</v>
      </c>
      <c r="L4013" t="s">
        <v>5773</v>
      </c>
      <c r="M4013" t="s">
        <v>8302</v>
      </c>
    </row>
    <row r="4014" spans="1:13">
      <c r="A4014">
        <v>101084857</v>
      </c>
      <c r="B4014" t="s">
        <v>5745</v>
      </c>
      <c r="C4014" t="s">
        <v>7591</v>
      </c>
      <c r="D4014" t="s">
        <v>215</v>
      </c>
      <c r="E4014" t="s">
        <v>215</v>
      </c>
      <c r="F4014" s="33">
        <v>45924</v>
      </c>
      <c r="G4014" t="s">
        <v>11513</v>
      </c>
      <c r="H4014" t="s">
        <v>5737</v>
      </c>
      <c r="I4014" t="s">
        <v>326</v>
      </c>
      <c r="J4014" t="s">
        <v>247</v>
      </c>
      <c r="K4014" t="s">
        <v>5836</v>
      </c>
      <c r="L4014" t="s">
        <v>5837</v>
      </c>
      <c r="M4014" t="s">
        <v>7593</v>
      </c>
    </row>
    <row r="4015" spans="1:13">
      <c r="A4015">
        <v>101111212</v>
      </c>
      <c r="B4015" t="s">
        <v>6007</v>
      </c>
      <c r="C4015" t="s">
        <v>7001</v>
      </c>
      <c r="D4015" t="s">
        <v>153</v>
      </c>
      <c r="E4015" t="s">
        <v>153</v>
      </c>
      <c r="F4015" s="33">
        <v>45924</v>
      </c>
      <c r="G4015" t="s">
        <v>11514</v>
      </c>
      <c r="H4015" t="s">
        <v>5777</v>
      </c>
      <c r="I4015" t="s">
        <v>5678</v>
      </c>
      <c r="J4015" t="s">
        <v>70</v>
      </c>
      <c r="K4015" t="s">
        <v>5728</v>
      </c>
      <c r="L4015" t="s">
        <v>5753</v>
      </c>
      <c r="M4015" t="s">
        <v>7003</v>
      </c>
    </row>
    <row r="4016" spans="1:13">
      <c r="A4016">
        <v>101111193</v>
      </c>
      <c r="B4016" t="s">
        <v>5745</v>
      </c>
      <c r="C4016" t="s">
        <v>6213</v>
      </c>
      <c r="D4016" t="s">
        <v>221</v>
      </c>
      <c r="E4016" t="s">
        <v>221</v>
      </c>
      <c r="F4016" s="33">
        <v>45924</v>
      </c>
      <c r="G4016" t="s">
        <v>11515</v>
      </c>
      <c r="H4016" t="s">
        <v>5912</v>
      </c>
      <c r="I4016" t="s">
        <v>5678</v>
      </c>
      <c r="J4016" t="s">
        <v>247</v>
      </c>
      <c r="K4016" t="s">
        <v>5748</v>
      </c>
      <c r="L4016" t="s">
        <v>5773</v>
      </c>
      <c r="M4016" t="s">
        <v>6214</v>
      </c>
    </row>
    <row r="4017" spans="1:13">
      <c r="A4017">
        <v>101111480</v>
      </c>
      <c r="B4017" t="s">
        <v>6641</v>
      </c>
      <c r="C4017" t="s">
        <v>11516</v>
      </c>
      <c r="D4017" t="s">
        <v>193</v>
      </c>
      <c r="E4017" t="s">
        <v>193</v>
      </c>
      <c r="F4017" s="33">
        <v>45924</v>
      </c>
      <c r="G4017" t="s">
        <v>11517</v>
      </c>
      <c r="H4017" t="s">
        <v>6103</v>
      </c>
      <c r="I4017" t="s">
        <v>5678</v>
      </c>
      <c r="J4017" t="s">
        <v>192</v>
      </c>
      <c r="K4017" t="s">
        <v>7716</v>
      </c>
      <c r="L4017" t="s">
        <v>7717</v>
      </c>
      <c r="M4017" t="s">
        <v>11518</v>
      </c>
    </row>
    <row r="4018" spans="1:13">
      <c r="A4018">
        <v>101111295</v>
      </c>
      <c r="B4018" t="s">
        <v>73</v>
      </c>
      <c r="C4018" t="s">
        <v>8162</v>
      </c>
      <c r="D4018" t="s">
        <v>221</v>
      </c>
      <c r="E4018" t="s">
        <v>221</v>
      </c>
      <c r="F4018" s="33">
        <v>45924</v>
      </c>
      <c r="G4018" t="s">
        <v>11519</v>
      </c>
      <c r="H4018" t="s">
        <v>5722</v>
      </c>
      <c r="I4018" t="s">
        <v>5678</v>
      </c>
      <c r="J4018" t="s">
        <v>247</v>
      </c>
      <c r="K4018" t="s">
        <v>5738</v>
      </c>
      <c r="L4018" t="s">
        <v>5739</v>
      </c>
      <c r="M4018" t="s">
        <v>8164</v>
      </c>
    </row>
    <row r="4019" spans="1:13">
      <c r="A4019">
        <v>101081270</v>
      </c>
      <c r="B4019" t="s">
        <v>73</v>
      </c>
      <c r="C4019" t="s">
        <v>6790</v>
      </c>
      <c r="D4019" t="s">
        <v>238</v>
      </c>
      <c r="E4019" t="s">
        <v>238</v>
      </c>
      <c r="F4019" s="33">
        <v>45924</v>
      </c>
      <c r="G4019" t="s">
        <v>11520</v>
      </c>
      <c r="H4019" t="s">
        <v>5737</v>
      </c>
      <c r="I4019" t="s">
        <v>326</v>
      </c>
      <c r="J4019" t="s">
        <v>136</v>
      </c>
      <c r="K4019" t="s">
        <v>5728</v>
      </c>
      <c r="L4019" t="s">
        <v>5729</v>
      </c>
      <c r="M4019" t="s">
        <v>6792</v>
      </c>
    </row>
    <row r="4020" spans="1:13">
      <c r="A4020">
        <v>101110945</v>
      </c>
      <c r="B4020" t="s">
        <v>5807</v>
      </c>
      <c r="C4020" t="s">
        <v>5808</v>
      </c>
      <c r="D4020" t="s">
        <v>86</v>
      </c>
      <c r="E4020" t="s">
        <v>86</v>
      </c>
      <c r="F4020" s="33">
        <v>45924</v>
      </c>
      <c r="G4020" t="s">
        <v>11521</v>
      </c>
      <c r="H4020" t="s">
        <v>5777</v>
      </c>
      <c r="I4020" t="s">
        <v>5678</v>
      </c>
      <c r="J4020" t="s">
        <v>46</v>
      </c>
      <c r="K4020" t="s">
        <v>5700</v>
      </c>
      <c r="L4020" t="s">
        <v>5723</v>
      </c>
      <c r="M4020" t="s">
        <v>5810</v>
      </c>
    </row>
    <row r="4021" spans="1:13">
      <c r="A4021">
        <v>101111509</v>
      </c>
      <c r="B4021" t="s">
        <v>6901</v>
      </c>
      <c r="C4021" t="s">
        <v>6923</v>
      </c>
      <c r="D4021" t="s">
        <v>265</v>
      </c>
      <c r="E4021" t="s">
        <v>265</v>
      </c>
      <c r="F4021" s="33">
        <v>45924</v>
      </c>
      <c r="G4021" t="s">
        <v>11522</v>
      </c>
      <c r="H4021" t="s">
        <v>5757</v>
      </c>
      <c r="I4021" t="s">
        <v>353</v>
      </c>
      <c r="J4021" t="s">
        <v>192</v>
      </c>
      <c r="K4021" t="s">
        <v>5700</v>
      </c>
      <c r="L4021" t="s">
        <v>5701</v>
      </c>
      <c r="M4021" t="s">
        <v>6924</v>
      </c>
    </row>
    <row r="4022" spans="1:13">
      <c r="A4022">
        <v>101111343</v>
      </c>
      <c r="B4022" t="s">
        <v>73</v>
      </c>
      <c r="C4022" t="s">
        <v>5828</v>
      </c>
      <c r="D4022" t="s">
        <v>104</v>
      </c>
      <c r="E4022" t="s">
        <v>104</v>
      </c>
      <c r="F4022" s="33">
        <v>45924</v>
      </c>
      <c r="G4022" t="s">
        <v>11523</v>
      </c>
      <c r="H4022" t="s">
        <v>5777</v>
      </c>
      <c r="I4022" t="s">
        <v>5678</v>
      </c>
      <c r="J4022" t="s">
        <v>70</v>
      </c>
      <c r="K4022" t="s">
        <v>5738</v>
      </c>
      <c r="L4022" t="s">
        <v>5739</v>
      </c>
      <c r="M4022" t="s">
        <v>5830</v>
      </c>
    </row>
    <row r="4023" spans="1:13">
      <c r="A4023">
        <v>101088389</v>
      </c>
      <c r="B4023" t="s">
        <v>5935</v>
      </c>
      <c r="C4023" t="s">
        <v>10760</v>
      </c>
      <c r="D4023" t="s">
        <v>262</v>
      </c>
      <c r="E4023" t="s">
        <v>262</v>
      </c>
      <c r="F4023" s="33">
        <v>45924</v>
      </c>
      <c r="G4023" t="s">
        <v>11524</v>
      </c>
      <c r="H4023" t="s">
        <v>5705</v>
      </c>
      <c r="I4023" t="s">
        <v>326</v>
      </c>
      <c r="J4023" t="s">
        <v>192</v>
      </c>
      <c r="K4023" t="s">
        <v>5700</v>
      </c>
      <c r="L4023" t="s">
        <v>5701</v>
      </c>
      <c r="M4023" t="s">
        <v>10761</v>
      </c>
    </row>
    <row r="4024" spans="1:13">
      <c r="A4024">
        <v>101086776</v>
      </c>
      <c r="B4024" t="s">
        <v>292</v>
      </c>
      <c r="C4024" t="s">
        <v>8973</v>
      </c>
      <c r="D4024" t="s">
        <v>262</v>
      </c>
      <c r="E4024" t="s">
        <v>262</v>
      </c>
      <c r="F4024" s="33">
        <v>45924</v>
      </c>
      <c r="G4024" t="s">
        <v>11524</v>
      </c>
      <c r="H4024" t="s">
        <v>5705</v>
      </c>
      <c r="I4024" t="s">
        <v>326</v>
      </c>
      <c r="J4024" t="s">
        <v>192</v>
      </c>
      <c r="K4024" t="s">
        <v>5700</v>
      </c>
      <c r="L4024" t="s">
        <v>5723</v>
      </c>
      <c r="M4024" t="s">
        <v>8975</v>
      </c>
    </row>
    <row r="4025" spans="1:13">
      <c r="A4025">
        <v>101111294</v>
      </c>
      <c r="B4025" t="s">
        <v>73</v>
      </c>
      <c r="C4025" t="s">
        <v>6128</v>
      </c>
      <c r="D4025" t="s">
        <v>193</v>
      </c>
      <c r="E4025" t="s">
        <v>193</v>
      </c>
      <c r="F4025" s="33">
        <v>45924</v>
      </c>
      <c r="G4025" t="s">
        <v>11525</v>
      </c>
      <c r="H4025" t="s">
        <v>67</v>
      </c>
      <c r="I4025" t="s">
        <v>5678</v>
      </c>
      <c r="J4025" t="s">
        <v>192</v>
      </c>
      <c r="K4025" t="s">
        <v>5748</v>
      </c>
      <c r="L4025" t="s">
        <v>5773</v>
      </c>
      <c r="M4025" t="s">
        <v>6130</v>
      </c>
    </row>
    <row r="4026" spans="1:13">
      <c r="A4026">
        <v>101111336</v>
      </c>
      <c r="B4026" t="s">
        <v>5745</v>
      </c>
      <c r="C4026" t="s">
        <v>6267</v>
      </c>
      <c r="D4026" t="s">
        <v>221</v>
      </c>
      <c r="E4026" t="s">
        <v>221</v>
      </c>
      <c r="F4026" s="33">
        <v>45924</v>
      </c>
      <c r="G4026" t="s">
        <v>11526</v>
      </c>
      <c r="H4026" t="s">
        <v>5969</v>
      </c>
      <c r="I4026" t="s">
        <v>353</v>
      </c>
      <c r="J4026" t="s">
        <v>247</v>
      </c>
      <c r="K4026" t="s">
        <v>5748</v>
      </c>
      <c r="L4026" t="s">
        <v>5773</v>
      </c>
      <c r="M4026" t="s">
        <v>6269</v>
      </c>
    </row>
    <row r="4027" spans="1:13">
      <c r="A4027">
        <v>101102624</v>
      </c>
      <c r="B4027" t="s">
        <v>6173</v>
      </c>
      <c r="C4027" t="s">
        <v>8509</v>
      </c>
      <c r="D4027" t="s">
        <v>226</v>
      </c>
      <c r="E4027" t="s">
        <v>226</v>
      </c>
      <c r="F4027" s="33">
        <v>45924</v>
      </c>
      <c r="G4027" t="s">
        <v>11527</v>
      </c>
      <c r="H4027" t="s">
        <v>5768</v>
      </c>
      <c r="I4027" t="s">
        <v>353</v>
      </c>
      <c r="J4027" t="s">
        <v>136</v>
      </c>
      <c r="K4027" t="s">
        <v>5748</v>
      </c>
      <c r="L4027" t="s">
        <v>5773</v>
      </c>
      <c r="M4027" t="s">
        <v>8511</v>
      </c>
    </row>
    <row r="4028" spans="1:13">
      <c r="A4028">
        <v>101088970</v>
      </c>
      <c r="B4028" t="s">
        <v>5986</v>
      </c>
      <c r="C4028" t="s">
        <v>8929</v>
      </c>
      <c r="D4028" t="s">
        <v>262</v>
      </c>
      <c r="E4028" t="s">
        <v>262</v>
      </c>
      <c r="F4028" s="33">
        <v>45924</v>
      </c>
      <c r="G4028" t="s">
        <v>11524</v>
      </c>
      <c r="H4028" t="s">
        <v>5705</v>
      </c>
      <c r="I4028" t="s">
        <v>326</v>
      </c>
      <c r="J4028" t="s">
        <v>192</v>
      </c>
      <c r="K4028" t="s">
        <v>5700</v>
      </c>
      <c r="L4028" t="s">
        <v>5733</v>
      </c>
      <c r="M4028" t="s">
        <v>8930</v>
      </c>
    </row>
    <row r="4029" spans="1:13">
      <c r="A4029">
        <v>101111338</v>
      </c>
      <c r="B4029" t="s">
        <v>5745</v>
      </c>
      <c r="C4029" t="s">
        <v>8246</v>
      </c>
      <c r="D4029" t="s">
        <v>221</v>
      </c>
      <c r="E4029" t="s">
        <v>221</v>
      </c>
      <c r="F4029" s="33">
        <v>45924</v>
      </c>
      <c r="G4029" t="s">
        <v>11528</v>
      </c>
      <c r="H4029" t="s">
        <v>5969</v>
      </c>
      <c r="I4029" t="s">
        <v>353</v>
      </c>
      <c r="J4029" t="s">
        <v>247</v>
      </c>
      <c r="K4029" t="s">
        <v>5748</v>
      </c>
      <c r="L4029" t="s">
        <v>5773</v>
      </c>
      <c r="M4029" t="s">
        <v>8248</v>
      </c>
    </row>
    <row r="4030" spans="1:13">
      <c r="A4030">
        <v>101111334</v>
      </c>
      <c r="B4030" t="s">
        <v>5745</v>
      </c>
      <c r="C4030" t="s">
        <v>11214</v>
      </c>
      <c r="D4030" t="s">
        <v>221</v>
      </c>
      <c r="E4030" t="s">
        <v>221</v>
      </c>
      <c r="F4030" s="33">
        <v>45924</v>
      </c>
      <c r="G4030" t="s">
        <v>11529</v>
      </c>
      <c r="H4030" t="s">
        <v>5969</v>
      </c>
      <c r="I4030" t="s">
        <v>353</v>
      </c>
      <c r="J4030" t="s">
        <v>247</v>
      </c>
      <c r="K4030" t="s">
        <v>5748</v>
      </c>
      <c r="L4030" t="s">
        <v>5773</v>
      </c>
      <c r="M4030" t="s">
        <v>11215</v>
      </c>
    </row>
    <row r="4031" spans="1:13">
      <c r="A4031">
        <v>101111194</v>
      </c>
      <c r="B4031" t="s">
        <v>5745</v>
      </c>
      <c r="C4031" t="s">
        <v>6564</v>
      </c>
      <c r="D4031" t="s">
        <v>221</v>
      </c>
      <c r="E4031" t="s">
        <v>221</v>
      </c>
      <c r="F4031" s="33">
        <v>45924</v>
      </c>
      <c r="G4031" t="s">
        <v>11530</v>
      </c>
      <c r="H4031" t="s">
        <v>5912</v>
      </c>
      <c r="I4031" t="s">
        <v>5678</v>
      </c>
      <c r="J4031" t="s">
        <v>247</v>
      </c>
      <c r="K4031" t="s">
        <v>5836</v>
      </c>
      <c r="L4031" t="s">
        <v>6126</v>
      </c>
      <c r="M4031" t="s">
        <v>6566</v>
      </c>
    </row>
    <row r="4032" spans="1:13">
      <c r="A4032">
        <v>101086492</v>
      </c>
      <c r="B4032" t="s">
        <v>10279</v>
      </c>
      <c r="C4032" t="s">
        <v>10691</v>
      </c>
      <c r="D4032" t="s">
        <v>262</v>
      </c>
      <c r="E4032" t="s">
        <v>262</v>
      </c>
      <c r="F4032" s="33">
        <v>45924</v>
      </c>
      <c r="G4032" t="s">
        <v>11524</v>
      </c>
      <c r="H4032" t="s">
        <v>5705</v>
      </c>
      <c r="I4032" t="s">
        <v>326</v>
      </c>
      <c r="J4032" t="s">
        <v>192</v>
      </c>
      <c r="K4032" t="s">
        <v>5700</v>
      </c>
      <c r="L4032" t="s">
        <v>5701</v>
      </c>
      <c r="M4032" t="s">
        <v>10693</v>
      </c>
    </row>
    <row r="4033" spans="1:13">
      <c r="A4033">
        <v>101084861</v>
      </c>
      <c r="B4033" t="s">
        <v>5745</v>
      </c>
      <c r="C4033" t="s">
        <v>7287</v>
      </c>
      <c r="D4033" t="s">
        <v>221</v>
      </c>
      <c r="E4033" t="s">
        <v>221</v>
      </c>
      <c r="F4033" s="33">
        <v>45923</v>
      </c>
      <c r="G4033" t="s">
        <v>11531</v>
      </c>
      <c r="H4033" t="s">
        <v>5737</v>
      </c>
      <c r="I4033" t="s">
        <v>326</v>
      </c>
      <c r="J4033" t="s">
        <v>247</v>
      </c>
      <c r="K4033" t="s">
        <v>5836</v>
      </c>
      <c r="L4033" t="s">
        <v>5837</v>
      </c>
      <c r="M4033" t="s">
        <v>7289</v>
      </c>
    </row>
    <row r="4034" spans="1:13">
      <c r="A4034">
        <v>101084877</v>
      </c>
      <c r="B4034" t="s">
        <v>5745</v>
      </c>
      <c r="C4034" t="s">
        <v>10644</v>
      </c>
      <c r="D4034" t="s">
        <v>221</v>
      </c>
      <c r="E4034" t="s">
        <v>221</v>
      </c>
      <c r="F4034" s="33">
        <v>45923</v>
      </c>
      <c r="G4034" t="s">
        <v>11531</v>
      </c>
      <c r="H4034" t="s">
        <v>5737</v>
      </c>
      <c r="I4034" t="s">
        <v>326</v>
      </c>
      <c r="J4034" t="s">
        <v>247</v>
      </c>
      <c r="K4034" t="s">
        <v>5836</v>
      </c>
      <c r="L4034" t="s">
        <v>6126</v>
      </c>
      <c r="M4034" t="s">
        <v>10646</v>
      </c>
    </row>
    <row r="4035" spans="1:13">
      <c r="A4035">
        <v>101110969</v>
      </c>
      <c r="B4035" t="s">
        <v>204</v>
      </c>
      <c r="C4035" t="s">
        <v>10135</v>
      </c>
      <c r="D4035" t="s">
        <v>153</v>
      </c>
      <c r="E4035" t="s">
        <v>153</v>
      </c>
      <c r="F4035" s="33">
        <v>45923</v>
      </c>
      <c r="G4035" t="s">
        <v>11532</v>
      </c>
      <c r="H4035" t="s">
        <v>5699</v>
      </c>
      <c r="I4035" t="s">
        <v>5678</v>
      </c>
      <c r="J4035" t="s">
        <v>70</v>
      </c>
      <c r="K4035" t="s">
        <v>5700</v>
      </c>
      <c r="L4035" t="s">
        <v>5723</v>
      </c>
      <c r="M4035" t="s">
        <v>10137</v>
      </c>
    </row>
    <row r="4036" spans="1:13">
      <c r="A4036">
        <v>101109845</v>
      </c>
      <c r="B4036" t="s">
        <v>204</v>
      </c>
      <c r="C4036" t="s">
        <v>9120</v>
      </c>
      <c r="D4036" t="s">
        <v>219</v>
      </c>
      <c r="E4036" t="s">
        <v>219</v>
      </c>
      <c r="F4036" s="33">
        <v>45923</v>
      </c>
      <c r="G4036" t="s">
        <v>11533</v>
      </c>
      <c r="H4036" t="s">
        <v>5699</v>
      </c>
      <c r="I4036" t="s">
        <v>5678</v>
      </c>
      <c r="J4036" t="s">
        <v>241</v>
      </c>
      <c r="K4036" t="s">
        <v>5700</v>
      </c>
      <c r="L4036" t="s">
        <v>5701</v>
      </c>
      <c r="M4036" t="s">
        <v>9122</v>
      </c>
    </row>
    <row r="4037" spans="1:13">
      <c r="A4037">
        <v>101110524</v>
      </c>
      <c r="B4037" t="s">
        <v>73</v>
      </c>
      <c r="C4037" t="s">
        <v>6584</v>
      </c>
      <c r="D4037" t="s">
        <v>39</v>
      </c>
      <c r="E4037" t="s">
        <v>39</v>
      </c>
      <c r="F4037" s="33">
        <v>45923</v>
      </c>
      <c r="G4037" t="s">
        <v>11534</v>
      </c>
      <c r="H4037" t="s">
        <v>5912</v>
      </c>
      <c r="I4037" t="s">
        <v>5678</v>
      </c>
      <c r="J4037" t="s">
        <v>46</v>
      </c>
      <c r="K4037" t="s">
        <v>5728</v>
      </c>
      <c r="L4037" t="s">
        <v>5729</v>
      </c>
      <c r="M4037" t="s">
        <v>6586</v>
      </c>
    </row>
    <row r="4038" spans="1:13">
      <c r="A4038">
        <v>101108627</v>
      </c>
      <c r="B4038" t="s">
        <v>34</v>
      </c>
      <c r="C4038" t="s">
        <v>6740</v>
      </c>
      <c r="D4038" t="s">
        <v>64</v>
      </c>
      <c r="E4038" t="s">
        <v>64</v>
      </c>
      <c r="F4038" s="33">
        <v>45923</v>
      </c>
      <c r="G4038" t="s">
        <v>11535</v>
      </c>
      <c r="H4038" t="s">
        <v>67</v>
      </c>
      <c r="I4038" t="s">
        <v>353</v>
      </c>
      <c r="J4038" t="s">
        <v>70</v>
      </c>
      <c r="K4038" t="s">
        <v>5728</v>
      </c>
      <c r="L4038" t="s">
        <v>5729</v>
      </c>
      <c r="M4038" t="s">
        <v>6742</v>
      </c>
    </row>
    <row r="4039" spans="1:13">
      <c r="A4039">
        <v>101110906</v>
      </c>
      <c r="B4039" t="s">
        <v>73</v>
      </c>
      <c r="C4039" t="s">
        <v>5828</v>
      </c>
      <c r="D4039" t="s">
        <v>104</v>
      </c>
      <c r="E4039" t="s">
        <v>104</v>
      </c>
      <c r="F4039" s="33">
        <v>45923</v>
      </c>
      <c r="G4039" t="s">
        <v>11536</v>
      </c>
      <c r="H4039" t="s">
        <v>5737</v>
      </c>
      <c r="I4039" t="s">
        <v>326</v>
      </c>
      <c r="J4039" t="s">
        <v>70</v>
      </c>
      <c r="K4039" t="s">
        <v>5738</v>
      </c>
      <c r="L4039" t="s">
        <v>5739</v>
      </c>
      <c r="M4039" t="s">
        <v>5830</v>
      </c>
    </row>
    <row r="4040" spans="1:13">
      <c r="A4040">
        <v>101110609</v>
      </c>
      <c r="B4040" t="s">
        <v>5986</v>
      </c>
      <c r="C4040" t="s">
        <v>6720</v>
      </c>
      <c r="D4040" t="s">
        <v>153</v>
      </c>
      <c r="E4040" t="s">
        <v>153</v>
      </c>
      <c r="F4040" s="33">
        <v>45923</v>
      </c>
      <c r="G4040" t="s">
        <v>11537</v>
      </c>
      <c r="H4040" t="s">
        <v>6537</v>
      </c>
      <c r="I4040" t="s">
        <v>5678</v>
      </c>
      <c r="J4040" t="s">
        <v>70</v>
      </c>
      <c r="K4040" t="s">
        <v>5778</v>
      </c>
      <c r="L4040" t="s">
        <v>182</v>
      </c>
      <c r="M4040" t="s">
        <v>6722</v>
      </c>
    </row>
    <row r="4041" spans="1:13">
      <c r="A4041">
        <v>101080604</v>
      </c>
      <c r="B4041" t="s">
        <v>34</v>
      </c>
      <c r="C4041" t="s">
        <v>9610</v>
      </c>
      <c r="D4041" t="s">
        <v>64</v>
      </c>
      <c r="E4041" t="s">
        <v>64</v>
      </c>
      <c r="F4041" s="33">
        <v>45923</v>
      </c>
      <c r="G4041" t="s">
        <v>11538</v>
      </c>
      <c r="H4041" t="s">
        <v>5737</v>
      </c>
      <c r="I4041" t="s">
        <v>326</v>
      </c>
      <c r="J4041" t="s">
        <v>70</v>
      </c>
      <c r="K4041" t="s">
        <v>5728</v>
      </c>
      <c r="L4041" t="s">
        <v>5729</v>
      </c>
      <c r="M4041" t="s">
        <v>9612</v>
      </c>
    </row>
    <row r="4042" spans="1:13">
      <c r="A4042">
        <v>101110920</v>
      </c>
      <c r="B4042" t="s">
        <v>127</v>
      </c>
      <c r="C4042" t="s">
        <v>143</v>
      </c>
      <c r="D4042" t="s">
        <v>131</v>
      </c>
      <c r="E4042" t="s">
        <v>131</v>
      </c>
      <c r="F4042" s="33">
        <v>45923</v>
      </c>
      <c r="G4042" t="s">
        <v>11539</v>
      </c>
      <c r="H4042" t="s">
        <v>55</v>
      </c>
      <c r="I4042" t="s">
        <v>5678</v>
      </c>
      <c r="J4042" t="s">
        <v>136</v>
      </c>
      <c r="K4042" t="s">
        <v>5748</v>
      </c>
      <c r="L4042" t="s">
        <v>5773</v>
      </c>
      <c r="M4042" t="s">
        <v>145</v>
      </c>
    </row>
    <row r="4043" spans="1:13">
      <c r="A4043">
        <v>101087770</v>
      </c>
      <c r="B4043" t="s">
        <v>204</v>
      </c>
      <c r="C4043" t="s">
        <v>9124</v>
      </c>
      <c r="D4043" t="s">
        <v>219</v>
      </c>
      <c r="E4043" t="s">
        <v>219</v>
      </c>
      <c r="F4043" s="33">
        <v>45923</v>
      </c>
      <c r="G4043" t="s">
        <v>11540</v>
      </c>
      <c r="H4043" t="s">
        <v>5705</v>
      </c>
      <c r="I4043" t="s">
        <v>326</v>
      </c>
      <c r="J4043" t="s">
        <v>241</v>
      </c>
      <c r="K4043" t="s">
        <v>5700</v>
      </c>
      <c r="L4043" t="s">
        <v>5701</v>
      </c>
      <c r="M4043" t="s">
        <v>9126</v>
      </c>
    </row>
    <row r="4044" spans="1:13">
      <c r="A4044">
        <v>101110894</v>
      </c>
      <c r="B4044" t="s">
        <v>73</v>
      </c>
      <c r="C4044" t="s">
        <v>341</v>
      </c>
      <c r="D4044" t="s">
        <v>39</v>
      </c>
      <c r="E4044" t="s">
        <v>39</v>
      </c>
      <c r="F4044" s="33">
        <v>45923</v>
      </c>
      <c r="G4044" t="s">
        <v>11541</v>
      </c>
      <c r="H4044" t="s">
        <v>5777</v>
      </c>
      <c r="I4044" t="s">
        <v>5678</v>
      </c>
      <c r="J4044" t="s">
        <v>46</v>
      </c>
      <c r="K4044" t="s">
        <v>5748</v>
      </c>
      <c r="L4044" t="s">
        <v>5773</v>
      </c>
      <c r="M4044" t="s">
        <v>7813</v>
      </c>
    </row>
    <row r="4045" spans="1:13">
      <c r="A4045">
        <v>101084850</v>
      </c>
      <c r="B4045" t="s">
        <v>5745</v>
      </c>
      <c r="C4045" t="s">
        <v>7680</v>
      </c>
      <c r="D4045" t="s">
        <v>215</v>
      </c>
      <c r="E4045" t="s">
        <v>215</v>
      </c>
      <c r="F4045" s="33">
        <v>45923</v>
      </c>
      <c r="G4045" t="s">
        <v>11542</v>
      </c>
      <c r="H4045" t="s">
        <v>5737</v>
      </c>
      <c r="I4045" t="s">
        <v>326</v>
      </c>
      <c r="J4045" t="s">
        <v>247</v>
      </c>
      <c r="K4045" t="s">
        <v>5836</v>
      </c>
      <c r="L4045" t="s">
        <v>6126</v>
      </c>
      <c r="M4045" t="s">
        <v>7682</v>
      </c>
    </row>
    <row r="4046" spans="1:13">
      <c r="A4046">
        <v>101109094</v>
      </c>
      <c r="B4046" t="s">
        <v>34</v>
      </c>
      <c r="C4046" t="s">
        <v>7645</v>
      </c>
      <c r="D4046" t="s">
        <v>99</v>
      </c>
      <c r="E4046" t="s">
        <v>99</v>
      </c>
      <c r="F4046" s="33">
        <v>45923</v>
      </c>
      <c r="G4046" t="s">
        <v>11543</v>
      </c>
      <c r="H4046" t="s">
        <v>5805</v>
      </c>
      <c r="I4046" t="s">
        <v>5678</v>
      </c>
      <c r="J4046" t="s">
        <v>46</v>
      </c>
      <c r="K4046" t="s">
        <v>5738</v>
      </c>
      <c r="L4046" t="s">
        <v>5739</v>
      </c>
      <c r="M4046" t="s">
        <v>7647</v>
      </c>
    </row>
    <row r="4047" spans="1:13">
      <c r="A4047">
        <v>101084860</v>
      </c>
      <c r="B4047" t="s">
        <v>5745</v>
      </c>
      <c r="C4047" t="s">
        <v>7300</v>
      </c>
      <c r="D4047" t="s">
        <v>221</v>
      </c>
      <c r="E4047" t="s">
        <v>221</v>
      </c>
      <c r="F4047" s="33">
        <v>45923</v>
      </c>
      <c r="G4047" t="s">
        <v>11531</v>
      </c>
      <c r="H4047" t="s">
        <v>5737</v>
      </c>
      <c r="I4047" t="s">
        <v>326</v>
      </c>
      <c r="J4047" t="s">
        <v>247</v>
      </c>
      <c r="K4047" t="s">
        <v>5836</v>
      </c>
      <c r="L4047" t="s">
        <v>5837</v>
      </c>
      <c r="M4047" t="s">
        <v>7301</v>
      </c>
    </row>
    <row r="4048" spans="1:13">
      <c r="A4048">
        <v>101110631</v>
      </c>
      <c r="B4048" t="s">
        <v>5942</v>
      </c>
      <c r="C4048" t="s">
        <v>8802</v>
      </c>
      <c r="D4048" t="s">
        <v>131</v>
      </c>
      <c r="E4048" t="s">
        <v>131</v>
      </c>
      <c r="F4048" s="33">
        <v>45923</v>
      </c>
      <c r="G4048" t="s">
        <v>11544</v>
      </c>
      <c r="H4048" t="s">
        <v>5969</v>
      </c>
      <c r="I4048" t="s">
        <v>5970</v>
      </c>
      <c r="J4048" t="s">
        <v>136</v>
      </c>
      <c r="K4048" t="s">
        <v>5748</v>
      </c>
      <c r="L4048" t="s">
        <v>5773</v>
      </c>
      <c r="M4048" t="s">
        <v>8804</v>
      </c>
    </row>
    <row r="4049" spans="1:13">
      <c r="A4049">
        <v>101111021</v>
      </c>
      <c r="B4049" t="s">
        <v>34</v>
      </c>
      <c r="C4049" t="s">
        <v>7929</v>
      </c>
      <c r="D4049" t="s">
        <v>131</v>
      </c>
      <c r="E4049" t="s">
        <v>131</v>
      </c>
      <c r="F4049" s="33">
        <v>45923</v>
      </c>
      <c r="G4049" t="s">
        <v>11545</v>
      </c>
      <c r="H4049" t="s">
        <v>5722</v>
      </c>
      <c r="I4049" t="s">
        <v>5678</v>
      </c>
      <c r="J4049" t="s">
        <v>136</v>
      </c>
      <c r="K4049" t="s">
        <v>5738</v>
      </c>
      <c r="L4049" t="s">
        <v>5739</v>
      </c>
      <c r="M4049" t="s">
        <v>7931</v>
      </c>
    </row>
    <row r="4050" spans="1:13">
      <c r="A4050">
        <v>101080160</v>
      </c>
      <c r="B4050" t="s">
        <v>34</v>
      </c>
      <c r="C4050" t="s">
        <v>7645</v>
      </c>
      <c r="D4050" t="s">
        <v>99</v>
      </c>
      <c r="E4050" t="s">
        <v>99</v>
      </c>
      <c r="F4050" s="33">
        <v>45923</v>
      </c>
      <c r="G4050" t="s">
        <v>11546</v>
      </c>
      <c r="H4050" t="s">
        <v>5737</v>
      </c>
      <c r="I4050" t="s">
        <v>326</v>
      </c>
      <c r="J4050" t="s">
        <v>46</v>
      </c>
      <c r="K4050" t="s">
        <v>5738</v>
      </c>
      <c r="L4050" t="s">
        <v>5739</v>
      </c>
      <c r="M4050" t="s">
        <v>7647</v>
      </c>
    </row>
    <row r="4051" spans="1:13">
      <c r="A4051">
        <v>101110845</v>
      </c>
      <c r="B4051" t="s">
        <v>6314</v>
      </c>
      <c r="C4051" t="s">
        <v>6779</v>
      </c>
      <c r="D4051" t="s">
        <v>119</v>
      </c>
      <c r="E4051" t="s">
        <v>86</v>
      </c>
      <c r="F4051" s="33">
        <v>45923</v>
      </c>
      <c r="G4051" t="s">
        <v>11547</v>
      </c>
      <c r="H4051" t="s">
        <v>5777</v>
      </c>
      <c r="I4051" t="s">
        <v>5678</v>
      </c>
      <c r="J4051" t="s">
        <v>46</v>
      </c>
      <c r="K4051" t="s">
        <v>5700</v>
      </c>
      <c r="L4051" t="s">
        <v>5733</v>
      </c>
      <c r="M4051" t="s">
        <v>6781</v>
      </c>
    </row>
    <row r="4052" spans="1:13">
      <c r="A4052">
        <v>101087783</v>
      </c>
      <c r="B4052" t="s">
        <v>204</v>
      </c>
      <c r="C4052" t="s">
        <v>9130</v>
      </c>
      <c r="D4052" t="s">
        <v>219</v>
      </c>
      <c r="E4052" t="s">
        <v>219</v>
      </c>
      <c r="F4052" s="33">
        <v>45923</v>
      </c>
      <c r="G4052" t="s">
        <v>11540</v>
      </c>
      <c r="H4052" t="s">
        <v>5705</v>
      </c>
      <c r="I4052" t="s">
        <v>326</v>
      </c>
      <c r="J4052" t="s">
        <v>241</v>
      </c>
      <c r="K4052" t="s">
        <v>5700</v>
      </c>
      <c r="L4052" t="s">
        <v>5723</v>
      </c>
      <c r="M4052" t="s">
        <v>9131</v>
      </c>
    </row>
    <row r="4053" spans="1:13">
      <c r="A4053">
        <v>101084896</v>
      </c>
      <c r="B4053" t="s">
        <v>5745</v>
      </c>
      <c r="C4053" t="s">
        <v>5751</v>
      </c>
      <c r="D4053" t="s">
        <v>215</v>
      </c>
      <c r="E4053" t="s">
        <v>215</v>
      </c>
      <c r="F4053" s="33">
        <v>45923</v>
      </c>
      <c r="G4053" t="s">
        <v>11542</v>
      </c>
      <c r="H4053" t="s">
        <v>5737</v>
      </c>
      <c r="I4053" t="s">
        <v>326</v>
      </c>
      <c r="J4053" t="s">
        <v>247</v>
      </c>
      <c r="K4053" t="s">
        <v>5728</v>
      </c>
      <c r="L4053" t="s">
        <v>5753</v>
      </c>
      <c r="M4053" t="s">
        <v>5754</v>
      </c>
    </row>
    <row r="4054" spans="1:13">
      <c r="A4054">
        <v>101110631</v>
      </c>
      <c r="B4054" t="s">
        <v>5942</v>
      </c>
      <c r="C4054" t="s">
        <v>8802</v>
      </c>
      <c r="D4054" t="s">
        <v>131</v>
      </c>
      <c r="E4054" t="s">
        <v>131</v>
      </c>
      <c r="F4054" s="33">
        <v>45923</v>
      </c>
      <c r="G4054" t="s">
        <v>11548</v>
      </c>
      <c r="H4054" t="s">
        <v>5969</v>
      </c>
      <c r="I4054" t="s">
        <v>5970</v>
      </c>
      <c r="J4054" t="s">
        <v>136</v>
      </c>
      <c r="K4054" t="s">
        <v>5748</v>
      </c>
      <c r="L4054" t="s">
        <v>5773</v>
      </c>
      <c r="M4054" t="s">
        <v>8804</v>
      </c>
    </row>
    <row r="4055" spans="1:13">
      <c r="A4055">
        <v>101088508</v>
      </c>
      <c r="B4055" t="s">
        <v>5998</v>
      </c>
      <c r="C4055" t="s">
        <v>6190</v>
      </c>
      <c r="D4055" t="s">
        <v>86</v>
      </c>
      <c r="E4055" t="s">
        <v>104</v>
      </c>
      <c r="F4055" s="33">
        <v>45923</v>
      </c>
      <c r="G4055" t="s">
        <v>11506</v>
      </c>
      <c r="H4055" t="s">
        <v>5705</v>
      </c>
      <c r="I4055" t="s">
        <v>326</v>
      </c>
      <c r="J4055" t="s">
        <v>46</v>
      </c>
      <c r="K4055" t="s">
        <v>5778</v>
      </c>
      <c r="L4055" t="s">
        <v>6192</v>
      </c>
      <c r="M4055" t="s">
        <v>6193</v>
      </c>
    </row>
    <row r="4056" spans="1:13">
      <c r="A4056">
        <v>101111037</v>
      </c>
      <c r="B4056" t="s">
        <v>127</v>
      </c>
      <c r="C4056" t="s">
        <v>11549</v>
      </c>
      <c r="D4056" t="s">
        <v>265</v>
      </c>
      <c r="E4056" t="s">
        <v>193</v>
      </c>
      <c r="F4056" s="33">
        <v>45923</v>
      </c>
      <c r="G4056" t="s">
        <v>11550</v>
      </c>
      <c r="H4056" t="s">
        <v>67</v>
      </c>
      <c r="I4056" t="s">
        <v>5678</v>
      </c>
      <c r="J4056" t="s">
        <v>192</v>
      </c>
      <c r="K4056" t="s">
        <v>5748</v>
      </c>
      <c r="L4056" t="s">
        <v>5773</v>
      </c>
      <c r="M4056" t="s">
        <v>11551</v>
      </c>
    </row>
    <row r="4057" spans="1:13">
      <c r="A4057">
        <v>101084872</v>
      </c>
      <c r="B4057" t="s">
        <v>5745</v>
      </c>
      <c r="C4057" t="s">
        <v>6399</v>
      </c>
      <c r="D4057" t="s">
        <v>221</v>
      </c>
      <c r="E4057" t="s">
        <v>221</v>
      </c>
      <c r="F4057" s="33">
        <v>45923</v>
      </c>
      <c r="G4057" t="s">
        <v>11501</v>
      </c>
      <c r="H4057" t="s">
        <v>5737</v>
      </c>
      <c r="I4057" t="s">
        <v>326</v>
      </c>
      <c r="J4057" t="s">
        <v>247</v>
      </c>
      <c r="K4057" t="s">
        <v>5836</v>
      </c>
      <c r="L4057" t="s">
        <v>5837</v>
      </c>
      <c r="M4057" t="s">
        <v>6401</v>
      </c>
    </row>
    <row r="4058" spans="1:13">
      <c r="A4058">
        <v>101110942</v>
      </c>
      <c r="B4058" t="s">
        <v>5998</v>
      </c>
      <c r="C4058" t="s">
        <v>6438</v>
      </c>
      <c r="D4058" t="s">
        <v>86</v>
      </c>
      <c r="E4058" t="s">
        <v>86</v>
      </c>
      <c r="F4058" s="33">
        <v>45923</v>
      </c>
      <c r="G4058" t="s">
        <v>11552</v>
      </c>
      <c r="H4058" t="s">
        <v>5699</v>
      </c>
      <c r="I4058" t="s">
        <v>5678</v>
      </c>
      <c r="J4058" t="s">
        <v>46</v>
      </c>
      <c r="K4058" t="s">
        <v>5711</v>
      </c>
      <c r="L4058" t="s">
        <v>5711</v>
      </c>
      <c r="M4058" t="s">
        <v>6440</v>
      </c>
    </row>
    <row r="4059" spans="1:13">
      <c r="A4059">
        <v>101111025</v>
      </c>
      <c r="B4059" t="s">
        <v>5745</v>
      </c>
      <c r="C4059" t="s">
        <v>5751</v>
      </c>
      <c r="D4059" t="s">
        <v>215</v>
      </c>
      <c r="E4059" t="s">
        <v>215</v>
      </c>
      <c r="F4059" s="33">
        <v>45923</v>
      </c>
      <c r="G4059" t="s">
        <v>11553</v>
      </c>
      <c r="H4059" t="s">
        <v>5969</v>
      </c>
      <c r="I4059" t="s">
        <v>5678</v>
      </c>
      <c r="J4059" t="s">
        <v>247</v>
      </c>
      <c r="K4059" t="s">
        <v>5728</v>
      </c>
      <c r="L4059" t="s">
        <v>5753</v>
      </c>
      <c r="M4059" t="s">
        <v>5754</v>
      </c>
    </row>
    <row r="4060" spans="1:13">
      <c r="A4060">
        <v>101111044</v>
      </c>
      <c r="B4060" t="s">
        <v>34</v>
      </c>
      <c r="C4060" t="s">
        <v>6145</v>
      </c>
      <c r="D4060" t="s">
        <v>39</v>
      </c>
      <c r="E4060" t="s">
        <v>39</v>
      </c>
      <c r="F4060" s="33">
        <v>45923</v>
      </c>
      <c r="G4060" t="s">
        <v>11554</v>
      </c>
      <c r="H4060" t="s">
        <v>5912</v>
      </c>
      <c r="I4060" t="s">
        <v>5678</v>
      </c>
      <c r="J4060" t="s">
        <v>46</v>
      </c>
      <c r="K4060" t="s">
        <v>5728</v>
      </c>
      <c r="L4060" t="s">
        <v>5729</v>
      </c>
      <c r="M4060" t="s">
        <v>6147</v>
      </c>
    </row>
    <row r="4061" spans="1:13">
      <c r="A4061">
        <v>101111042</v>
      </c>
      <c r="B4061" t="s">
        <v>195</v>
      </c>
      <c r="C4061" t="s">
        <v>196</v>
      </c>
      <c r="D4061" t="s">
        <v>193</v>
      </c>
      <c r="E4061" t="s">
        <v>193</v>
      </c>
      <c r="F4061" s="33">
        <v>45923</v>
      </c>
      <c r="G4061" t="s">
        <v>11555</v>
      </c>
      <c r="H4061" t="s">
        <v>6161</v>
      </c>
      <c r="I4061" t="s">
        <v>5678</v>
      </c>
      <c r="J4061" t="s">
        <v>192</v>
      </c>
      <c r="K4061" t="s">
        <v>5778</v>
      </c>
      <c r="L4061" t="s">
        <v>182</v>
      </c>
      <c r="M4061" t="s">
        <v>202</v>
      </c>
    </row>
    <row r="4062" spans="1:13">
      <c r="A4062">
        <v>101110405</v>
      </c>
      <c r="B4062" t="s">
        <v>127</v>
      </c>
      <c r="C4062" t="s">
        <v>8149</v>
      </c>
      <c r="D4062" t="s">
        <v>131</v>
      </c>
      <c r="E4062" t="s">
        <v>131</v>
      </c>
      <c r="F4062" s="33">
        <v>45923</v>
      </c>
      <c r="G4062" t="s">
        <v>11556</v>
      </c>
      <c r="H4062" t="s">
        <v>55</v>
      </c>
      <c r="I4062" t="s">
        <v>5678</v>
      </c>
      <c r="J4062" t="s">
        <v>136</v>
      </c>
      <c r="K4062" t="s">
        <v>5748</v>
      </c>
      <c r="L4062" t="s">
        <v>5773</v>
      </c>
      <c r="M4062" t="s">
        <v>8151</v>
      </c>
    </row>
    <row r="4063" spans="1:13">
      <c r="A4063">
        <v>101110996</v>
      </c>
      <c r="B4063" t="s">
        <v>5707</v>
      </c>
      <c r="C4063" t="s">
        <v>7173</v>
      </c>
      <c r="D4063" t="s">
        <v>218</v>
      </c>
      <c r="E4063" t="s">
        <v>218</v>
      </c>
      <c r="F4063" s="33">
        <v>45923</v>
      </c>
      <c r="G4063" t="s">
        <v>11557</v>
      </c>
      <c r="H4063" t="s">
        <v>5727</v>
      </c>
      <c r="I4063" t="s">
        <v>5678</v>
      </c>
      <c r="J4063" t="s">
        <v>241</v>
      </c>
      <c r="K4063" t="s">
        <v>5700</v>
      </c>
      <c r="L4063" t="s">
        <v>5701</v>
      </c>
      <c r="M4063" t="s">
        <v>7175</v>
      </c>
    </row>
    <row r="4064" spans="1:13">
      <c r="A4064">
        <v>101111013</v>
      </c>
      <c r="B4064" t="s">
        <v>34</v>
      </c>
      <c r="C4064" t="s">
        <v>6187</v>
      </c>
      <c r="D4064" t="s">
        <v>64</v>
      </c>
      <c r="E4064" t="s">
        <v>64</v>
      </c>
      <c r="F4064" s="33">
        <v>45923</v>
      </c>
      <c r="G4064" t="s">
        <v>11558</v>
      </c>
      <c r="H4064" t="s">
        <v>5777</v>
      </c>
      <c r="I4064" t="s">
        <v>5678</v>
      </c>
      <c r="J4064" t="s">
        <v>70</v>
      </c>
      <c r="K4064" t="s">
        <v>5738</v>
      </c>
      <c r="L4064" t="s">
        <v>5739</v>
      </c>
      <c r="M4064" t="s">
        <v>6189</v>
      </c>
    </row>
    <row r="4065" spans="1:13">
      <c r="A4065">
        <v>101087641</v>
      </c>
      <c r="B4065" t="s">
        <v>195</v>
      </c>
      <c r="C4065" t="s">
        <v>7583</v>
      </c>
      <c r="D4065" t="s">
        <v>215</v>
      </c>
      <c r="E4065" t="s">
        <v>215</v>
      </c>
      <c r="F4065" s="33">
        <v>45923</v>
      </c>
      <c r="G4065" t="s">
        <v>11559</v>
      </c>
      <c r="H4065" t="s">
        <v>5705</v>
      </c>
      <c r="I4065" t="s">
        <v>326</v>
      </c>
      <c r="J4065" t="s">
        <v>247</v>
      </c>
      <c r="K4065" t="s">
        <v>5700</v>
      </c>
      <c r="L4065" t="s">
        <v>5733</v>
      </c>
      <c r="M4065" t="s">
        <v>7585</v>
      </c>
    </row>
    <row r="4066" spans="1:13">
      <c r="A4066">
        <v>101109525</v>
      </c>
      <c r="B4066" t="s">
        <v>109</v>
      </c>
      <c r="C4066" t="s">
        <v>10246</v>
      </c>
      <c r="D4066" t="s">
        <v>226</v>
      </c>
      <c r="E4066" t="s">
        <v>226</v>
      </c>
      <c r="F4066" s="33">
        <v>45923</v>
      </c>
      <c r="G4066" t="s">
        <v>11560</v>
      </c>
      <c r="H4066" t="s">
        <v>55</v>
      </c>
      <c r="I4066" t="s">
        <v>353</v>
      </c>
      <c r="J4066" t="s">
        <v>136</v>
      </c>
      <c r="K4066" t="s">
        <v>5748</v>
      </c>
      <c r="L4066" t="s">
        <v>6045</v>
      </c>
      <c r="M4066" t="s">
        <v>10248</v>
      </c>
    </row>
    <row r="4067" spans="1:13">
      <c r="A4067">
        <v>101110941</v>
      </c>
      <c r="B4067" t="s">
        <v>10084</v>
      </c>
      <c r="C4067" t="s">
        <v>11561</v>
      </c>
      <c r="D4067" t="s">
        <v>86</v>
      </c>
      <c r="E4067" t="s">
        <v>39</v>
      </c>
      <c r="F4067" s="33">
        <v>45923</v>
      </c>
      <c r="G4067" t="s">
        <v>11562</v>
      </c>
      <c r="H4067" t="s">
        <v>10717</v>
      </c>
      <c r="I4067" t="s">
        <v>5678</v>
      </c>
      <c r="J4067" t="s">
        <v>46</v>
      </c>
      <c r="K4067" t="s">
        <v>5700</v>
      </c>
      <c r="L4067" t="s">
        <v>5723</v>
      </c>
      <c r="M4067" t="s">
        <v>11563</v>
      </c>
    </row>
    <row r="4068" spans="1:13">
      <c r="A4068">
        <v>101110577</v>
      </c>
      <c r="B4068" t="s">
        <v>177</v>
      </c>
      <c r="C4068" t="s">
        <v>10210</v>
      </c>
      <c r="D4068" t="s">
        <v>119</v>
      </c>
      <c r="E4068" t="s">
        <v>86</v>
      </c>
      <c r="F4068" s="33">
        <v>45923</v>
      </c>
      <c r="G4068" t="s">
        <v>11564</v>
      </c>
      <c r="H4068" t="s">
        <v>5757</v>
      </c>
      <c r="I4068" t="s">
        <v>5678</v>
      </c>
      <c r="J4068" t="s">
        <v>46</v>
      </c>
      <c r="K4068" t="s">
        <v>5700</v>
      </c>
      <c r="L4068" t="s">
        <v>5733</v>
      </c>
      <c r="M4068" t="s">
        <v>10211</v>
      </c>
    </row>
    <row r="4069" spans="1:13">
      <c r="A4069">
        <v>101110624</v>
      </c>
      <c r="B4069" t="s">
        <v>10754</v>
      </c>
      <c r="C4069" t="s">
        <v>10755</v>
      </c>
      <c r="D4069" t="s">
        <v>262</v>
      </c>
      <c r="E4069" t="s">
        <v>262</v>
      </c>
      <c r="F4069" s="33">
        <v>45923</v>
      </c>
      <c r="G4069" t="s">
        <v>11565</v>
      </c>
      <c r="H4069" t="s">
        <v>5705</v>
      </c>
      <c r="I4069" t="s">
        <v>5678</v>
      </c>
      <c r="J4069" t="s">
        <v>192</v>
      </c>
      <c r="K4069" t="s">
        <v>5700</v>
      </c>
      <c r="L4069" t="s">
        <v>5701</v>
      </c>
      <c r="M4069" t="s">
        <v>10756</v>
      </c>
    </row>
    <row r="4070" spans="1:13">
      <c r="A4070">
        <v>101110934</v>
      </c>
      <c r="B4070" t="s">
        <v>5745</v>
      </c>
      <c r="C4070" t="s">
        <v>8246</v>
      </c>
      <c r="D4070" t="s">
        <v>221</v>
      </c>
      <c r="E4070" t="s">
        <v>221</v>
      </c>
      <c r="F4070" s="33">
        <v>45923</v>
      </c>
      <c r="G4070" t="s">
        <v>11566</v>
      </c>
      <c r="H4070" t="s">
        <v>5727</v>
      </c>
      <c r="I4070" t="s">
        <v>5678</v>
      </c>
      <c r="J4070" t="s">
        <v>247</v>
      </c>
      <c r="K4070" t="s">
        <v>5748</v>
      </c>
      <c r="L4070" t="s">
        <v>5773</v>
      </c>
      <c r="M4070" t="s">
        <v>8248</v>
      </c>
    </row>
    <row r="4071" spans="1:13">
      <c r="A4071">
        <v>101110949</v>
      </c>
      <c r="B4071" t="s">
        <v>34</v>
      </c>
      <c r="C4071" t="s">
        <v>9706</v>
      </c>
      <c r="D4071" t="s">
        <v>64</v>
      </c>
      <c r="E4071" t="s">
        <v>64</v>
      </c>
      <c r="F4071" s="33">
        <v>45923</v>
      </c>
      <c r="G4071" t="s">
        <v>11567</v>
      </c>
      <c r="H4071" t="s">
        <v>5727</v>
      </c>
      <c r="I4071" t="s">
        <v>5678</v>
      </c>
      <c r="J4071" t="s">
        <v>70</v>
      </c>
      <c r="K4071" t="s">
        <v>5728</v>
      </c>
      <c r="L4071" t="s">
        <v>5729</v>
      </c>
      <c r="M4071" t="s">
        <v>9708</v>
      </c>
    </row>
    <row r="4072" spans="1:13">
      <c r="A4072">
        <v>101090857</v>
      </c>
      <c r="B4072" t="s">
        <v>73</v>
      </c>
      <c r="C4072" t="s">
        <v>9847</v>
      </c>
      <c r="D4072" t="s">
        <v>153</v>
      </c>
      <c r="E4072" t="s">
        <v>153</v>
      </c>
      <c r="F4072" s="33">
        <v>45923</v>
      </c>
      <c r="G4072" t="s">
        <v>11568</v>
      </c>
      <c r="H4072" t="s">
        <v>55</v>
      </c>
      <c r="I4072" t="s">
        <v>353</v>
      </c>
      <c r="J4072" t="s">
        <v>70</v>
      </c>
      <c r="K4072" t="s">
        <v>5748</v>
      </c>
      <c r="L4072" t="s">
        <v>5773</v>
      </c>
      <c r="M4072" t="s">
        <v>9849</v>
      </c>
    </row>
    <row r="4073" spans="1:13">
      <c r="A4073">
        <v>101087762</v>
      </c>
      <c r="B4073" t="s">
        <v>204</v>
      </c>
      <c r="C4073" t="s">
        <v>7142</v>
      </c>
      <c r="D4073" t="s">
        <v>193</v>
      </c>
      <c r="E4073" t="s">
        <v>193</v>
      </c>
      <c r="F4073" s="33">
        <v>45922</v>
      </c>
      <c r="G4073" t="s">
        <v>11569</v>
      </c>
      <c r="H4073" t="s">
        <v>5705</v>
      </c>
      <c r="I4073" t="s">
        <v>326</v>
      </c>
      <c r="J4073" t="s">
        <v>192</v>
      </c>
      <c r="K4073" t="s">
        <v>5700</v>
      </c>
      <c r="L4073" t="s">
        <v>5723</v>
      </c>
      <c r="M4073" t="s">
        <v>7144</v>
      </c>
    </row>
    <row r="4074" spans="1:13">
      <c r="A4074">
        <v>101110405</v>
      </c>
      <c r="B4074" t="s">
        <v>127</v>
      </c>
      <c r="C4074" t="s">
        <v>8149</v>
      </c>
      <c r="D4074" t="s">
        <v>131</v>
      </c>
      <c r="E4074" t="s">
        <v>131</v>
      </c>
      <c r="F4074" s="33">
        <v>45922</v>
      </c>
      <c r="G4074" t="s">
        <v>11570</v>
      </c>
      <c r="H4074" t="s">
        <v>55</v>
      </c>
      <c r="I4074" t="s">
        <v>5678</v>
      </c>
      <c r="J4074" t="s">
        <v>136</v>
      </c>
      <c r="K4074" t="s">
        <v>5748</v>
      </c>
      <c r="L4074" t="s">
        <v>5773</v>
      </c>
      <c r="M4074" t="s">
        <v>8151</v>
      </c>
    </row>
    <row r="4075" spans="1:13">
      <c r="A4075">
        <v>101110351</v>
      </c>
      <c r="B4075" t="s">
        <v>5745</v>
      </c>
      <c r="C4075" t="s">
        <v>7279</v>
      </c>
      <c r="D4075" t="s">
        <v>221</v>
      </c>
      <c r="E4075" t="s">
        <v>221</v>
      </c>
      <c r="F4075" s="33">
        <v>45922</v>
      </c>
      <c r="G4075" t="s">
        <v>11571</v>
      </c>
      <c r="H4075" t="s">
        <v>5912</v>
      </c>
      <c r="I4075" t="s">
        <v>5678</v>
      </c>
      <c r="J4075" t="s">
        <v>247</v>
      </c>
      <c r="K4075" t="s">
        <v>5836</v>
      </c>
      <c r="L4075" t="s">
        <v>5837</v>
      </c>
      <c r="M4075" t="s">
        <v>7282</v>
      </c>
    </row>
    <row r="4076" spans="1:13">
      <c r="A4076">
        <v>101087676</v>
      </c>
      <c r="B4076" t="s">
        <v>204</v>
      </c>
      <c r="C4076" t="s">
        <v>6089</v>
      </c>
      <c r="D4076" t="s">
        <v>262</v>
      </c>
      <c r="E4076" t="s">
        <v>262</v>
      </c>
      <c r="F4076" s="33">
        <v>45922</v>
      </c>
      <c r="G4076" t="s">
        <v>11572</v>
      </c>
      <c r="H4076" t="s">
        <v>5705</v>
      </c>
      <c r="I4076" t="s">
        <v>326</v>
      </c>
      <c r="J4076" t="s">
        <v>192</v>
      </c>
      <c r="K4076" t="s">
        <v>5711</v>
      </c>
      <c r="L4076" t="s">
        <v>5711</v>
      </c>
      <c r="M4076" t="s">
        <v>6090</v>
      </c>
    </row>
    <row r="4077" spans="1:13">
      <c r="A4077">
        <v>101088249</v>
      </c>
      <c r="B4077" t="s">
        <v>6033</v>
      </c>
      <c r="C4077" t="s">
        <v>10166</v>
      </c>
      <c r="D4077" t="s">
        <v>262</v>
      </c>
      <c r="E4077" t="s">
        <v>262</v>
      </c>
      <c r="F4077" s="33">
        <v>45922</v>
      </c>
      <c r="G4077" t="s">
        <v>11573</v>
      </c>
      <c r="H4077" t="s">
        <v>5705</v>
      </c>
      <c r="I4077" t="s">
        <v>326</v>
      </c>
      <c r="J4077" t="s">
        <v>192</v>
      </c>
      <c r="K4077" t="s">
        <v>5778</v>
      </c>
      <c r="L4077" t="s">
        <v>6192</v>
      </c>
      <c r="M4077" t="s">
        <v>10168</v>
      </c>
    </row>
    <row r="4078" spans="1:13">
      <c r="A4078">
        <v>101087734</v>
      </c>
      <c r="B4078" t="s">
        <v>204</v>
      </c>
      <c r="C4078" t="s">
        <v>6055</v>
      </c>
      <c r="D4078" t="s">
        <v>262</v>
      </c>
      <c r="E4078" t="s">
        <v>262</v>
      </c>
      <c r="F4078" s="33">
        <v>45922</v>
      </c>
      <c r="G4078" t="s">
        <v>11574</v>
      </c>
      <c r="H4078" t="s">
        <v>5705</v>
      </c>
      <c r="I4078" t="s">
        <v>326</v>
      </c>
      <c r="J4078" t="s">
        <v>192</v>
      </c>
      <c r="K4078" t="s">
        <v>5700</v>
      </c>
      <c r="L4078" t="s">
        <v>5723</v>
      </c>
      <c r="M4078" t="s">
        <v>6056</v>
      </c>
    </row>
    <row r="4079" spans="1:13">
      <c r="A4079">
        <v>101110648</v>
      </c>
      <c r="B4079" t="s">
        <v>6033</v>
      </c>
      <c r="C4079" t="s">
        <v>8926</v>
      </c>
      <c r="D4079" t="s">
        <v>262</v>
      </c>
      <c r="E4079" t="s">
        <v>262</v>
      </c>
      <c r="F4079" s="33">
        <v>45922</v>
      </c>
      <c r="G4079" t="s">
        <v>11575</v>
      </c>
      <c r="H4079" t="s">
        <v>5912</v>
      </c>
      <c r="I4079" t="s">
        <v>5678</v>
      </c>
      <c r="J4079" t="s">
        <v>192</v>
      </c>
      <c r="K4079" t="s">
        <v>5778</v>
      </c>
      <c r="L4079" t="s">
        <v>6192</v>
      </c>
      <c r="M4079" t="s">
        <v>8928</v>
      </c>
    </row>
    <row r="4080" spans="1:13">
      <c r="A4080">
        <v>101088889</v>
      </c>
      <c r="B4080" t="s">
        <v>5978</v>
      </c>
      <c r="C4080" t="s">
        <v>6063</v>
      </c>
      <c r="D4080" t="s">
        <v>86</v>
      </c>
      <c r="E4080" t="s">
        <v>86</v>
      </c>
      <c r="F4080" s="33">
        <v>45922</v>
      </c>
      <c r="G4080" t="s">
        <v>11576</v>
      </c>
      <c r="H4080" t="s">
        <v>5705</v>
      </c>
      <c r="I4080" t="s">
        <v>326</v>
      </c>
      <c r="J4080" t="s">
        <v>46</v>
      </c>
      <c r="K4080" t="s">
        <v>5778</v>
      </c>
      <c r="L4080" t="s">
        <v>5981</v>
      </c>
      <c r="M4080" t="s">
        <v>6065</v>
      </c>
    </row>
    <row r="4081" spans="1:13">
      <c r="A4081">
        <v>101110781</v>
      </c>
      <c r="B4081" t="s">
        <v>195</v>
      </c>
      <c r="C4081" t="s">
        <v>196</v>
      </c>
      <c r="D4081" t="s">
        <v>193</v>
      </c>
      <c r="E4081" t="s">
        <v>265</v>
      </c>
      <c r="F4081" s="33">
        <v>45922</v>
      </c>
      <c r="G4081" t="s">
        <v>11577</v>
      </c>
      <c r="H4081" t="s">
        <v>5699</v>
      </c>
      <c r="I4081" t="s">
        <v>5678</v>
      </c>
      <c r="J4081" t="s">
        <v>192</v>
      </c>
      <c r="K4081" t="s">
        <v>5778</v>
      </c>
      <c r="L4081" t="s">
        <v>182</v>
      </c>
      <c r="M4081" t="s">
        <v>202</v>
      </c>
    </row>
    <row r="4082" spans="1:13">
      <c r="A4082">
        <v>101110397</v>
      </c>
      <c r="B4082" t="s">
        <v>34</v>
      </c>
      <c r="C4082" t="s">
        <v>7245</v>
      </c>
      <c r="D4082" t="s">
        <v>153</v>
      </c>
      <c r="E4082" t="s">
        <v>153</v>
      </c>
      <c r="F4082" s="33">
        <v>45922</v>
      </c>
      <c r="G4082" t="s">
        <v>11578</v>
      </c>
      <c r="H4082" t="s">
        <v>67</v>
      </c>
      <c r="I4082" t="s">
        <v>5678</v>
      </c>
      <c r="J4082" t="s">
        <v>70</v>
      </c>
      <c r="K4082" t="s">
        <v>5728</v>
      </c>
      <c r="L4082" t="s">
        <v>5729</v>
      </c>
      <c r="M4082" t="s">
        <v>7247</v>
      </c>
    </row>
    <row r="4083" spans="1:13">
      <c r="A4083">
        <v>101080148</v>
      </c>
      <c r="B4083" t="s">
        <v>34</v>
      </c>
      <c r="C4083" t="s">
        <v>11579</v>
      </c>
      <c r="D4083" t="s">
        <v>99</v>
      </c>
      <c r="E4083" t="s">
        <v>99</v>
      </c>
      <c r="F4083" s="33">
        <v>45922</v>
      </c>
      <c r="G4083" t="s">
        <v>11546</v>
      </c>
      <c r="H4083" t="s">
        <v>5737</v>
      </c>
      <c r="I4083" t="s">
        <v>326</v>
      </c>
      <c r="J4083" t="s">
        <v>46</v>
      </c>
      <c r="K4083" t="s">
        <v>5738</v>
      </c>
      <c r="L4083" t="s">
        <v>5739</v>
      </c>
      <c r="M4083" t="s">
        <v>11580</v>
      </c>
    </row>
    <row r="4084" spans="1:13">
      <c r="A4084">
        <v>101110917</v>
      </c>
      <c r="B4084" t="s">
        <v>34</v>
      </c>
      <c r="C4084" t="s">
        <v>9610</v>
      </c>
      <c r="D4084" t="s">
        <v>64</v>
      </c>
      <c r="E4084" t="s">
        <v>64</v>
      </c>
      <c r="F4084" s="33">
        <v>45922</v>
      </c>
      <c r="G4084" t="s">
        <v>11581</v>
      </c>
      <c r="H4084" t="s">
        <v>67</v>
      </c>
      <c r="I4084" t="s">
        <v>5678</v>
      </c>
      <c r="J4084" t="s">
        <v>70</v>
      </c>
      <c r="K4084" t="s">
        <v>5728</v>
      </c>
      <c r="L4084" t="s">
        <v>5729</v>
      </c>
      <c r="M4084" t="s">
        <v>9612</v>
      </c>
    </row>
    <row r="4085" spans="1:13">
      <c r="A4085">
        <v>101084757</v>
      </c>
      <c r="B4085" t="s">
        <v>5745</v>
      </c>
      <c r="C4085" t="s">
        <v>7758</v>
      </c>
      <c r="D4085" t="s">
        <v>215</v>
      </c>
      <c r="E4085" t="s">
        <v>215</v>
      </c>
      <c r="F4085" s="33">
        <v>45922</v>
      </c>
      <c r="G4085" t="s">
        <v>11582</v>
      </c>
      <c r="H4085" t="s">
        <v>5737</v>
      </c>
      <c r="I4085" t="s">
        <v>326</v>
      </c>
      <c r="J4085" t="s">
        <v>247</v>
      </c>
      <c r="K4085" t="s">
        <v>5748</v>
      </c>
      <c r="L4085" t="s">
        <v>5773</v>
      </c>
      <c r="M4085" t="s">
        <v>7760</v>
      </c>
    </row>
    <row r="4086" spans="1:13">
      <c r="A4086">
        <v>101087717</v>
      </c>
      <c r="B4086" t="s">
        <v>204</v>
      </c>
      <c r="C4086" t="s">
        <v>9120</v>
      </c>
      <c r="D4086" t="s">
        <v>219</v>
      </c>
      <c r="E4086" t="s">
        <v>219</v>
      </c>
      <c r="F4086" s="33">
        <v>45922</v>
      </c>
      <c r="G4086" t="s">
        <v>11540</v>
      </c>
      <c r="H4086" t="s">
        <v>5705</v>
      </c>
      <c r="I4086" t="s">
        <v>326</v>
      </c>
      <c r="J4086" t="s">
        <v>241</v>
      </c>
      <c r="K4086" t="s">
        <v>5700</v>
      </c>
      <c r="L4086" t="s">
        <v>5701</v>
      </c>
      <c r="M4086" t="s">
        <v>9122</v>
      </c>
    </row>
    <row r="4087" spans="1:13">
      <c r="A4087">
        <v>101087797</v>
      </c>
      <c r="B4087" t="s">
        <v>204</v>
      </c>
      <c r="C4087" t="s">
        <v>6554</v>
      </c>
      <c r="D4087" t="s">
        <v>226</v>
      </c>
      <c r="E4087" t="s">
        <v>226</v>
      </c>
      <c r="F4087" s="33">
        <v>45922</v>
      </c>
      <c r="G4087" t="s">
        <v>11583</v>
      </c>
      <c r="H4087" t="s">
        <v>5705</v>
      </c>
      <c r="I4087" t="s">
        <v>326</v>
      </c>
      <c r="J4087" t="s">
        <v>136</v>
      </c>
      <c r="K4087" t="s">
        <v>5700</v>
      </c>
      <c r="L4087" t="s">
        <v>5723</v>
      </c>
      <c r="M4087" t="s">
        <v>6556</v>
      </c>
    </row>
    <row r="4088" spans="1:13">
      <c r="A4088">
        <v>101082316</v>
      </c>
      <c r="B4088" t="s">
        <v>73</v>
      </c>
      <c r="C4088" t="s">
        <v>8022</v>
      </c>
      <c r="D4088" t="s">
        <v>39</v>
      </c>
      <c r="E4088" t="s">
        <v>39</v>
      </c>
      <c r="F4088" s="33">
        <v>45922</v>
      </c>
      <c r="G4088" t="s">
        <v>11584</v>
      </c>
      <c r="H4088" t="s">
        <v>5737</v>
      </c>
      <c r="I4088" t="s">
        <v>326</v>
      </c>
      <c r="J4088" t="s">
        <v>46</v>
      </c>
      <c r="K4088" t="s">
        <v>5748</v>
      </c>
      <c r="L4088" t="s">
        <v>5773</v>
      </c>
      <c r="M4088" t="s">
        <v>8023</v>
      </c>
    </row>
    <row r="4089" spans="1:13">
      <c r="A4089">
        <v>101108624</v>
      </c>
      <c r="B4089" t="s">
        <v>34</v>
      </c>
      <c r="C4089" t="s">
        <v>9610</v>
      </c>
      <c r="D4089" t="s">
        <v>64</v>
      </c>
      <c r="E4089" t="s">
        <v>64</v>
      </c>
      <c r="F4089" s="33">
        <v>45922</v>
      </c>
      <c r="G4089" t="s">
        <v>11585</v>
      </c>
      <c r="H4089" t="s">
        <v>67</v>
      </c>
      <c r="I4089" t="s">
        <v>353</v>
      </c>
      <c r="J4089" t="s">
        <v>70</v>
      </c>
      <c r="K4089" t="s">
        <v>5728</v>
      </c>
      <c r="L4089" t="s">
        <v>5729</v>
      </c>
      <c r="M4089" t="s">
        <v>9612</v>
      </c>
    </row>
    <row r="4090" spans="1:13">
      <c r="A4090">
        <v>101110611</v>
      </c>
      <c r="B4090" t="s">
        <v>5998</v>
      </c>
      <c r="C4090" t="s">
        <v>7507</v>
      </c>
      <c r="D4090" t="s">
        <v>86</v>
      </c>
      <c r="E4090" t="s">
        <v>86</v>
      </c>
      <c r="F4090" s="33">
        <v>45921</v>
      </c>
      <c r="G4090" t="s">
        <v>11586</v>
      </c>
      <c r="H4090" t="s">
        <v>5699</v>
      </c>
      <c r="I4090" t="s">
        <v>5678</v>
      </c>
      <c r="J4090" t="s">
        <v>46</v>
      </c>
      <c r="K4090" t="s">
        <v>5700</v>
      </c>
      <c r="L4090" t="s">
        <v>5701</v>
      </c>
      <c r="M4090" t="s">
        <v>7509</v>
      </c>
    </row>
    <row r="4091" spans="1:13">
      <c r="A4091">
        <v>101084863</v>
      </c>
      <c r="B4091" t="s">
        <v>5745</v>
      </c>
      <c r="C4091" t="s">
        <v>5983</v>
      </c>
      <c r="D4091" t="s">
        <v>221</v>
      </c>
      <c r="E4091" t="s">
        <v>221</v>
      </c>
      <c r="F4091" s="33">
        <v>45921</v>
      </c>
      <c r="G4091" t="s">
        <v>11587</v>
      </c>
      <c r="H4091" t="s">
        <v>5705</v>
      </c>
      <c r="I4091" t="s">
        <v>326</v>
      </c>
      <c r="J4091" t="s">
        <v>247</v>
      </c>
      <c r="K4091" t="s">
        <v>5836</v>
      </c>
      <c r="L4091" t="s">
        <v>5837</v>
      </c>
      <c r="M4091" t="s">
        <v>5984</v>
      </c>
    </row>
    <row r="4092" spans="1:13">
      <c r="A4092">
        <v>101084820</v>
      </c>
      <c r="B4092" t="s">
        <v>5745</v>
      </c>
      <c r="C4092" t="s">
        <v>8469</v>
      </c>
      <c r="D4092" t="s">
        <v>221</v>
      </c>
      <c r="E4092" t="s">
        <v>221</v>
      </c>
      <c r="F4092" s="33">
        <v>45921</v>
      </c>
      <c r="G4092" t="s">
        <v>11587</v>
      </c>
      <c r="H4092" t="s">
        <v>5705</v>
      </c>
      <c r="I4092" t="s">
        <v>326</v>
      </c>
      <c r="J4092" t="s">
        <v>247</v>
      </c>
      <c r="K4092" t="s">
        <v>5748</v>
      </c>
      <c r="L4092" t="s">
        <v>5773</v>
      </c>
      <c r="M4092" t="s">
        <v>8471</v>
      </c>
    </row>
    <row r="4093" spans="1:13">
      <c r="A4093">
        <v>101083258</v>
      </c>
      <c r="B4093" t="s">
        <v>127</v>
      </c>
      <c r="C4093" t="s">
        <v>9504</v>
      </c>
      <c r="D4093" t="s">
        <v>265</v>
      </c>
      <c r="E4093" t="s">
        <v>193</v>
      </c>
      <c r="F4093" s="33">
        <v>45920</v>
      </c>
      <c r="G4093" t="s">
        <v>11588</v>
      </c>
      <c r="H4093" t="s">
        <v>5737</v>
      </c>
      <c r="I4093" t="s">
        <v>326</v>
      </c>
      <c r="J4093" t="s">
        <v>192</v>
      </c>
      <c r="K4093" t="s">
        <v>5748</v>
      </c>
      <c r="L4093" t="s">
        <v>5773</v>
      </c>
      <c r="M4093" t="s">
        <v>9506</v>
      </c>
    </row>
    <row r="4094" spans="1:13">
      <c r="A4094">
        <v>101087123</v>
      </c>
      <c r="B4094" t="s">
        <v>6509</v>
      </c>
      <c r="C4094" t="s">
        <v>6891</v>
      </c>
      <c r="D4094" t="s">
        <v>86</v>
      </c>
      <c r="E4094" t="s">
        <v>86</v>
      </c>
      <c r="F4094" s="33">
        <v>45920</v>
      </c>
      <c r="G4094" t="s">
        <v>11589</v>
      </c>
      <c r="H4094" t="s">
        <v>5705</v>
      </c>
      <c r="I4094" t="s">
        <v>326</v>
      </c>
      <c r="J4094" t="s">
        <v>46</v>
      </c>
      <c r="K4094" t="s">
        <v>5700</v>
      </c>
      <c r="L4094" t="s">
        <v>5701</v>
      </c>
      <c r="M4094" t="s">
        <v>6892</v>
      </c>
    </row>
    <row r="4095" spans="1:13">
      <c r="A4095">
        <v>101110232</v>
      </c>
      <c r="B4095" t="s">
        <v>34</v>
      </c>
      <c r="C4095" t="s">
        <v>7929</v>
      </c>
      <c r="D4095" t="s">
        <v>131</v>
      </c>
      <c r="E4095" t="s">
        <v>131</v>
      </c>
      <c r="F4095" s="33">
        <v>45920</v>
      </c>
      <c r="G4095" t="s">
        <v>11590</v>
      </c>
      <c r="H4095" t="s">
        <v>5722</v>
      </c>
      <c r="I4095" t="s">
        <v>5678</v>
      </c>
      <c r="J4095" t="s">
        <v>136</v>
      </c>
      <c r="K4095" t="s">
        <v>5738</v>
      </c>
      <c r="L4095" t="s">
        <v>5739</v>
      </c>
      <c r="M4095" t="s">
        <v>7931</v>
      </c>
    </row>
    <row r="4096" spans="1:13">
      <c r="A4096">
        <v>101084840</v>
      </c>
      <c r="B4096" t="s">
        <v>5745</v>
      </c>
      <c r="C4096" t="s">
        <v>7161</v>
      </c>
      <c r="D4096" t="s">
        <v>215</v>
      </c>
      <c r="E4096" t="s">
        <v>215</v>
      </c>
      <c r="F4096" s="33">
        <v>45920</v>
      </c>
      <c r="G4096" t="s">
        <v>11591</v>
      </c>
      <c r="H4096" t="s">
        <v>5737</v>
      </c>
      <c r="I4096" t="s">
        <v>326</v>
      </c>
      <c r="J4096" t="s">
        <v>247</v>
      </c>
      <c r="K4096" t="s">
        <v>5836</v>
      </c>
      <c r="L4096" t="s">
        <v>6126</v>
      </c>
      <c r="M4096" t="s">
        <v>7162</v>
      </c>
    </row>
    <row r="4097" spans="1:13">
      <c r="A4097">
        <v>101110409</v>
      </c>
      <c r="B4097" t="s">
        <v>73</v>
      </c>
      <c r="C4097" t="s">
        <v>7695</v>
      </c>
      <c r="D4097" t="s">
        <v>221</v>
      </c>
      <c r="E4097" t="s">
        <v>221</v>
      </c>
      <c r="F4097" s="33">
        <v>45920</v>
      </c>
      <c r="G4097" t="s">
        <v>11592</v>
      </c>
      <c r="H4097" t="s">
        <v>5777</v>
      </c>
      <c r="I4097" t="s">
        <v>5678</v>
      </c>
      <c r="J4097" t="s">
        <v>247</v>
      </c>
      <c r="K4097" t="s">
        <v>5728</v>
      </c>
      <c r="L4097" t="s">
        <v>5729</v>
      </c>
      <c r="M4097" t="s">
        <v>7697</v>
      </c>
    </row>
    <row r="4098" spans="1:13">
      <c r="A4098">
        <v>101092715</v>
      </c>
      <c r="B4098" t="s">
        <v>127</v>
      </c>
      <c r="C4098" t="s">
        <v>9504</v>
      </c>
      <c r="D4098" t="s">
        <v>265</v>
      </c>
      <c r="E4098" t="s">
        <v>193</v>
      </c>
      <c r="F4098" s="33">
        <v>45920</v>
      </c>
      <c r="G4098" t="s">
        <v>11593</v>
      </c>
      <c r="H4098" t="s">
        <v>55</v>
      </c>
      <c r="I4098" t="s">
        <v>353</v>
      </c>
      <c r="J4098" t="s">
        <v>192</v>
      </c>
      <c r="K4098" t="s">
        <v>5748</v>
      </c>
      <c r="L4098" t="s">
        <v>5773</v>
      </c>
      <c r="M4098" t="s">
        <v>9506</v>
      </c>
    </row>
    <row r="4099" spans="1:13">
      <c r="A4099">
        <v>101104758</v>
      </c>
      <c r="B4099" t="s">
        <v>109</v>
      </c>
      <c r="C4099" t="s">
        <v>110</v>
      </c>
      <c r="D4099" t="s">
        <v>104</v>
      </c>
      <c r="E4099" t="s">
        <v>104</v>
      </c>
      <c r="F4099" s="33">
        <v>45920</v>
      </c>
      <c r="G4099" t="s">
        <v>11594</v>
      </c>
      <c r="H4099" t="s">
        <v>5737</v>
      </c>
      <c r="I4099" t="s">
        <v>326</v>
      </c>
      <c r="J4099" t="s">
        <v>70</v>
      </c>
      <c r="K4099" t="s">
        <v>5748</v>
      </c>
      <c r="L4099" t="s">
        <v>6045</v>
      </c>
      <c r="M4099" t="s">
        <v>115</v>
      </c>
    </row>
    <row r="4100" spans="1:13">
      <c r="A4100">
        <v>101109057</v>
      </c>
      <c r="B4100" t="s">
        <v>34</v>
      </c>
      <c r="C4100" t="s">
        <v>7389</v>
      </c>
      <c r="D4100" t="s">
        <v>99</v>
      </c>
      <c r="E4100" t="s">
        <v>99</v>
      </c>
      <c r="F4100" s="33">
        <v>45920</v>
      </c>
      <c r="G4100" t="s">
        <v>11595</v>
      </c>
      <c r="H4100" t="s">
        <v>55</v>
      </c>
      <c r="I4100" t="s">
        <v>5678</v>
      </c>
      <c r="J4100" t="s">
        <v>46</v>
      </c>
      <c r="K4100" t="s">
        <v>5728</v>
      </c>
      <c r="L4100" t="s">
        <v>5729</v>
      </c>
      <c r="M4100" t="s">
        <v>7390</v>
      </c>
    </row>
    <row r="4101" spans="1:13">
      <c r="A4101">
        <v>101110352</v>
      </c>
      <c r="B4101" t="s">
        <v>5745</v>
      </c>
      <c r="C4101" t="s">
        <v>7161</v>
      </c>
      <c r="D4101" t="s">
        <v>215</v>
      </c>
      <c r="E4101" t="s">
        <v>215</v>
      </c>
      <c r="F4101" s="33">
        <v>45920</v>
      </c>
      <c r="G4101" t="s">
        <v>11596</v>
      </c>
      <c r="H4101" t="s">
        <v>5727</v>
      </c>
      <c r="I4101" t="s">
        <v>5678</v>
      </c>
      <c r="J4101" t="s">
        <v>247</v>
      </c>
      <c r="K4101" t="s">
        <v>5836</v>
      </c>
      <c r="L4101" t="s">
        <v>6126</v>
      </c>
      <c r="M4101" t="s">
        <v>7162</v>
      </c>
    </row>
    <row r="4102" spans="1:13">
      <c r="A4102">
        <v>101110416</v>
      </c>
      <c r="B4102" t="s">
        <v>34</v>
      </c>
      <c r="C4102" t="s">
        <v>11597</v>
      </c>
      <c r="D4102" t="s">
        <v>64</v>
      </c>
      <c r="E4102" t="s">
        <v>64</v>
      </c>
      <c r="F4102" s="33">
        <v>45920</v>
      </c>
      <c r="G4102" t="s">
        <v>11598</v>
      </c>
      <c r="H4102" t="s">
        <v>5969</v>
      </c>
      <c r="I4102" t="s">
        <v>5678</v>
      </c>
      <c r="J4102" t="s">
        <v>70</v>
      </c>
      <c r="K4102" t="s">
        <v>5728</v>
      </c>
      <c r="L4102" t="s">
        <v>5729</v>
      </c>
      <c r="M4102" t="s">
        <v>11599</v>
      </c>
    </row>
    <row r="4103" spans="1:13">
      <c r="A4103">
        <v>101080595</v>
      </c>
      <c r="B4103" t="s">
        <v>34</v>
      </c>
      <c r="C4103" t="s">
        <v>11600</v>
      </c>
      <c r="D4103" t="s">
        <v>64</v>
      </c>
      <c r="E4103" t="s">
        <v>64</v>
      </c>
      <c r="F4103" s="33">
        <v>45920</v>
      </c>
      <c r="G4103" t="s">
        <v>11601</v>
      </c>
      <c r="H4103" t="s">
        <v>5737</v>
      </c>
      <c r="I4103" t="s">
        <v>326</v>
      </c>
      <c r="J4103" t="s">
        <v>70</v>
      </c>
      <c r="K4103" t="s">
        <v>5728</v>
      </c>
      <c r="L4103" t="s">
        <v>5729</v>
      </c>
      <c r="M4103" t="s">
        <v>11602</v>
      </c>
    </row>
    <row r="4104" spans="1:13">
      <c r="A4104">
        <v>101087124</v>
      </c>
      <c r="B4104" t="s">
        <v>6509</v>
      </c>
      <c r="C4104" t="s">
        <v>6877</v>
      </c>
      <c r="D4104" t="s">
        <v>86</v>
      </c>
      <c r="E4104" t="s">
        <v>86</v>
      </c>
      <c r="F4104" s="33">
        <v>45920</v>
      </c>
      <c r="G4104" t="s">
        <v>11603</v>
      </c>
      <c r="H4104" t="s">
        <v>5705</v>
      </c>
      <c r="I4104" t="s">
        <v>326</v>
      </c>
      <c r="J4104" t="s">
        <v>46</v>
      </c>
      <c r="K4104" t="s">
        <v>5700</v>
      </c>
      <c r="L4104" t="s">
        <v>5701</v>
      </c>
      <c r="M4104" t="s">
        <v>6879</v>
      </c>
    </row>
    <row r="4105" spans="1:13">
      <c r="A4105">
        <v>101092818</v>
      </c>
      <c r="B4105" t="s">
        <v>127</v>
      </c>
      <c r="C4105" t="s">
        <v>11604</v>
      </c>
      <c r="D4105" t="s">
        <v>265</v>
      </c>
      <c r="E4105" t="s">
        <v>265</v>
      </c>
      <c r="F4105" s="33">
        <v>45920</v>
      </c>
      <c r="G4105" t="s">
        <v>11605</v>
      </c>
      <c r="H4105" t="s">
        <v>55</v>
      </c>
      <c r="I4105" t="s">
        <v>353</v>
      </c>
      <c r="J4105" t="s">
        <v>192</v>
      </c>
      <c r="K4105" t="s">
        <v>5748</v>
      </c>
      <c r="L4105" t="s">
        <v>5773</v>
      </c>
      <c r="M4105" t="s">
        <v>11606</v>
      </c>
    </row>
    <row r="4106" spans="1:13">
      <c r="A4106">
        <v>101079958</v>
      </c>
      <c r="B4106" t="s">
        <v>34</v>
      </c>
      <c r="C4106" t="s">
        <v>9706</v>
      </c>
      <c r="D4106" t="s">
        <v>64</v>
      </c>
      <c r="E4106" t="s">
        <v>64</v>
      </c>
      <c r="F4106" s="33">
        <v>45920</v>
      </c>
      <c r="G4106" t="s">
        <v>11601</v>
      </c>
      <c r="H4106" t="s">
        <v>5737</v>
      </c>
      <c r="I4106" t="s">
        <v>326</v>
      </c>
      <c r="J4106" t="s">
        <v>70</v>
      </c>
      <c r="K4106" t="s">
        <v>5728</v>
      </c>
      <c r="L4106" t="s">
        <v>5729</v>
      </c>
      <c r="M4106" t="s">
        <v>9708</v>
      </c>
    </row>
    <row r="4107" spans="1:13">
      <c r="A4107">
        <v>101110347</v>
      </c>
      <c r="B4107" t="s">
        <v>5745</v>
      </c>
      <c r="C4107" t="s">
        <v>11607</v>
      </c>
      <c r="D4107" t="s">
        <v>238</v>
      </c>
      <c r="E4107" t="s">
        <v>215</v>
      </c>
      <c r="F4107" s="33">
        <v>45920</v>
      </c>
      <c r="G4107" t="s">
        <v>11608</v>
      </c>
      <c r="H4107" t="s">
        <v>67</v>
      </c>
      <c r="I4107" t="s">
        <v>5678</v>
      </c>
      <c r="J4107" t="s">
        <v>136</v>
      </c>
      <c r="K4107" t="s">
        <v>5748</v>
      </c>
      <c r="L4107" t="s">
        <v>5773</v>
      </c>
      <c r="M4107" t="s">
        <v>11609</v>
      </c>
    </row>
    <row r="4108" spans="1:13">
      <c r="A4108">
        <v>101110349</v>
      </c>
      <c r="B4108" t="s">
        <v>73</v>
      </c>
      <c r="C4108" t="s">
        <v>7797</v>
      </c>
      <c r="D4108" t="s">
        <v>221</v>
      </c>
      <c r="E4108" t="s">
        <v>221</v>
      </c>
      <c r="F4108" s="33">
        <v>45920</v>
      </c>
      <c r="G4108" t="s">
        <v>11610</v>
      </c>
      <c r="H4108" t="s">
        <v>5722</v>
      </c>
      <c r="I4108" t="s">
        <v>5678</v>
      </c>
      <c r="J4108" t="s">
        <v>247</v>
      </c>
      <c r="K4108" t="s">
        <v>5728</v>
      </c>
      <c r="L4108" t="s">
        <v>5729</v>
      </c>
      <c r="M4108" t="s">
        <v>7799</v>
      </c>
    </row>
    <row r="4109" spans="1:13">
      <c r="A4109">
        <v>101110429</v>
      </c>
      <c r="B4109" t="s">
        <v>5942</v>
      </c>
      <c r="C4109" t="s">
        <v>8802</v>
      </c>
      <c r="D4109" t="s">
        <v>131</v>
      </c>
      <c r="E4109" t="s">
        <v>131</v>
      </c>
      <c r="F4109" s="33">
        <v>45920</v>
      </c>
      <c r="G4109" t="s">
        <v>11611</v>
      </c>
      <c r="H4109" t="s">
        <v>5969</v>
      </c>
      <c r="I4109" t="s">
        <v>5678</v>
      </c>
      <c r="J4109" t="s">
        <v>136</v>
      </c>
      <c r="K4109" t="s">
        <v>5748</v>
      </c>
      <c r="L4109" t="s">
        <v>5773</v>
      </c>
      <c r="M4109" t="s">
        <v>8804</v>
      </c>
    </row>
    <row r="4110" spans="1:13">
      <c r="A4110">
        <v>101109796</v>
      </c>
      <c r="B4110" t="s">
        <v>5745</v>
      </c>
      <c r="C4110" t="s">
        <v>6210</v>
      </c>
      <c r="D4110" t="s">
        <v>221</v>
      </c>
      <c r="E4110" t="s">
        <v>221</v>
      </c>
      <c r="F4110" s="33">
        <v>45920</v>
      </c>
      <c r="G4110" t="s">
        <v>11612</v>
      </c>
      <c r="H4110" t="s">
        <v>5727</v>
      </c>
      <c r="I4110" t="s">
        <v>5678</v>
      </c>
      <c r="J4110" t="s">
        <v>247</v>
      </c>
      <c r="K4110" t="s">
        <v>5748</v>
      </c>
      <c r="L4110" t="s">
        <v>5749</v>
      </c>
      <c r="M4110" t="s">
        <v>6212</v>
      </c>
    </row>
    <row r="4111" spans="1:13">
      <c r="A4111">
        <v>101108415</v>
      </c>
      <c r="B4111" t="s">
        <v>73</v>
      </c>
      <c r="C4111" t="s">
        <v>336</v>
      </c>
      <c r="D4111" t="s">
        <v>39</v>
      </c>
      <c r="E4111" t="s">
        <v>119</v>
      </c>
      <c r="F4111" s="33">
        <v>45920</v>
      </c>
      <c r="G4111" t="s">
        <v>11613</v>
      </c>
      <c r="H4111" t="s">
        <v>6027</v>
      </c>
      <c r="I4111" t="s">
        <v>6348</v>
      </c>
      <c r="J4111" t="s">
        <v>46</v>
      </c>
      <c r="K4111" t="s">
        <v>5738</v>
      </c>
      <c r="L4111" t="s">
        <v>5739</v>
      </c>
      <c r="M4111" t="s">
        <v>8767</v>
      </c>
    </row>
    <row r="4112" spans="1:13">
      <c r="A4112">
        <v>101087377</v>
      </c>
      <c r="B4112" t="s">
        <v>5862</v>
      </c>
      <c r="C4112" t="s">
        <v>7519</v>
      </c>
      <c r="D4112" t="s">
        <v>86</v>
      </c>
      <c r="E4112" t="s">
        <v>86</v>
      </c>
      <c r="F4112" s="33">
        <v>45920</v>
      </c>
      <c r="G4112" t="s">
        <v>11589</v>
      </c>
      <c r="H4112" t="s">
        <v>5705</v>
      </c>
      <c r="I4112" t="s">
        <v>326</v>
      </c>
      <c r="J4112" t="s">
        <v>46</v>
      </c>
      <c r="K4112" t="s">
        <v>5700</v>
      </c>
      <c r="L4112" t="s">
        <v>5701</v>
      </c>
      <c r="M4112" t="s">
        <v>7520</v>
      </c>
    </row>
    <row r="4113" spans="1:13">
      <c r="A4113">
        <v>101110593</v>
      </c>
      <c r="B4113" t="s">
        <v>5745</v>
      </c>
      <c r="C4113" t="s">
        <v>11614</v>
      </c>
      <c r="D4113" t="s">
        <v>221</v>
      </c>
      <c r="E4113" t="s">
        <v>221</v>
      </c>
      <c r="F4113" s="33">
        <v>45920</v>
      </c>
      <c r="G4113" t="s">
        <v>11615</v>
      </c>
      <c r="H4113" t="s">
        <v>5805</v>
      </c>
      <c r="I4113" t="s">
        <v>5678</v>
      </c>
      <c r="J4113" t="s">
        <v>247</v>
      </c>
      <c r="K4113" t="s">
        <v>5748</v>
      </c>
      <c r="L4113" t="s">
        <v>5773</v>
      </c>
      <c r="M4113" t="s">
        <v>11616</v>
      </c>
    </row>
    <row r="4114" spans="1:13">
      <c r="A4114">
        <v>101107357</v>
      </c>
      <c r="B4114" t="s">
        <v>6007</v>
      </c>
      <c r="C4114" t="s">
        <v>7001</v>
      </c>
      <c r="D4114" t="s">
        <v>153</v>
      </c>
      <c r="E4114" t="s">
        <v>153</v>
      </c>
      <c r="F4114" s="33">
        <v>45920</v>
      </c>
      <c r="G4114" t="s">
        <v>11617</v>
      </c>
      <c r="H4114" t="s">
        <v>5777</v>
      </c>
      <c r="I4114" t="s">
        <v>7281</v>
      </c>
      <c r="J4114" t="s">
        <v>70</v>
      </c>
      <c r="K4114" t="s">
        <v>5728</v>
      </c>
      <c r="L4114" t="s">
        <v>5753</v>
      </c>
      <c r="M4114" t="s">
        <v>7003</v>
      </c>
    </row>
    <row r="4115" spans="1:13">
      <c r="A4115">
        <v>101110436</v>
      </c>
      <c r="B4115" t="s">
        <v>73</v>
      </c>
      <c r="C4115" t="s">
        <v>341</v>
      </c>
      <c r="D4115" t="s">
        <v>39</v>
      </c>
      <c r="E4115" t="s">
        <v>39</v>
      </c>
      <c r="F4115" s="33">
        <v>45920</v>
      </c>
      <c r="G4115" t="s">
        <v>11618</v>
      </c>
      <c r="H4115" t="s">
        <v>6537</v>
      </c>
      <c r="I4115" t="s">
        <v>5678</v>
      </c>
      <c r="J4115" t="s">
        <v>46</v>
      </c>
      <c r="K4115" t="s">
        <v>5748</v>
      </c>
      <c r="L4115" t="s">
        <v>5773</v>
      </c>
      <c r="M4115" t="s">
        <v>7813</v>
      </c>
    </row>
    <row r="4116" spans="1:13">
      <c r="A4116">
        <v>101088948</v>
      </c>
      <c r="B4116" t="s">
        <v>5986</v>
      </c>
      <c r="C4116" t="s">
        <v>6607</v>
      </c>
      <c r="D4116" t="s">
        <v>86</v>
      </c>
      <c r="E4116" t="s">
        <v>86</v>
      </c>
      <c r="F4116" s="33">
        <v>45920</v>
      </c>
      <c r="G4116" t="s">
        <v>11589</v>
      </c>
      <c r="H4116" t="s">
        <v>5705</v>
      </c>
      <c r="I4116" t="s">
        <v>326</v>
      </c>
      <c r="J4116" t="s">
        <v>46</v>
      </c>
      <c r="K4116" t="s">
        <v>5778</v>
      </c>
      <c r="L4116" t="s">
        <v>182</v>
      </c>
      <c r="M4116" t="s">
        <v>6608</v>
      </c>
    </row>
    <row r="4117" spans="1:13">
      <c r="A4117">
        <v>101110446</v>
      </c>
      <c r="B4117" t="s">
        <v>5899</v>
      </c>
      <c r="C4117" t="s">
        <v>6185</v>
      </c>
      <c r="D4117" t="s">
        <v>131</v>
      </c>
      <c r="E4117" t="s">
        <v>131</v>
      </c>
      <c r="F4117" s="33">
        <v>45920</v>
      </c>
      <c r="G4117" t="s">
        <v>11619</v>
      </c>
      <c r="H4117" t="s">
        <v>5768</v>
      </c>
      <c r="I4117" t="s">
        <v>5678</v>
      </c>
      <c r="J4117" t="s">
        <v>136</v>
      </c>
      <c r="K4117" t="s">
        <v>5700</v>
      </c>
      <c r="L4117" t="s">
        <v>5733</v>
      </c>
      <c r="M4117" t="s">
        <v>6186</v>
      </c>
    </row>
    <row r="4118" spans="1:13">
      <c r="A4118">
        <v>101083308</v>
      </c>
      <c r="B4118" t="s">
        <v>127</v>
      </c>
      <c r="C4118" t="s">
        <v>11604</v>
      </c>
      <c r="D4118" t="s">
        <v>265</v>
      </c>
      <c r="E4118" t="s">
        <v>265</v>
      </c>
      <c r="F4118" s="33">
        <v>45920</v>
      </c>
      <c r="G4118" t="s">
        <v>11620</v>
      </c>
      <c r="H4118" t="s">
        <v>5737</v>
      </c>
      <c r="I4118" t="s">
        <v>326</v>
      </c>
      <c r="J4118" t="s">
        <v>192</v>
      </c>
      <c r="K4118" t="s">
        <v>5748</v>
      </c>
      <c r="L4118" t="s">
        <v>5773</v>
      </c>
      <c r="M4118" t="s">
        <v>11606</v>
      </c>
    </row>
    <row r="4119" spans="1:13">
      <c r="A4119">
        <v>101084776</v>
      </c>
      <c r="B4119" t="s">
        <v>5745</v>
      </c>
      <c r="C4119" t="s">
        <v>11607</v>
      </c>
      <c r="D4119" t="s">
        <v>238</v>
      </c>
      <c r="E4119" t="s">
        <v>215</v>
      </c>
      <c r="F4119" s="33">
        <v>45920</v>
      </c>
      <c r="G4119" t="s">
        <v>11621</v>
      </c>
      <c r="H4119" t="s">
        <v>5737</v>
      </c>
      <c r="I4119" t="s">
        <v>326</v>
      </c>
      <c r="J4119" t="s">
        <v>136</v>
      </c>
      <c r="K4119" t="s">
        <v>5748</v>
      </c>
      <c r="L4119" t="s">
        <v>5773</v>
      </c>
      <c r="M4119" t="s">
        <v>11609</v>
      </c>
    </row>
    <row r="4120" spans="1:13">
      <c r="A4120">
        <v>101109520</v>
      </c>
      <c r="B4120" t="s">
        <v>109</v>
      </c>
      <c r="C4120" t="s">
        <v>6043</v>
      </c>
      <c r="D4120" t="s">
        <v>215</v>
      </c>
      <c r="E4120" t="s">
        <v>215</v>
      </c>
      <c r="F4120" s="33">
        <v>45919</v>
      </c>
      <c r="G4120" t="s">
        <v>11622</v>
      </c>
      <c r="H4120" t="s">
        <v>55</v>
      </c>
      <c r="I4120" t="s">
        <v>353</v>
      </c>
      <c r="J4120" t="s">
        <v>247</v>
      </c>
      <c r="K4120" t="s">
        <v>5748</v>
      </c>
      <c r="L4120" t="s">
        <v>6045</v>
      </c>
      <c r="M4120" t="s">
        <v>6046</v>
      </c>
    </row>
    <row r="4121" spans="1:13">
      <c r="A4121">
        <v>101109521</v>
      </c>
      <c r="B4121" t="s">
        <v>109</v>
      </c>
      <c r="C4121" t="s">
        <v>11623</v>
      </c>
      <c r="D4121" t="s">
        <v>215</v>
      </c>
      <c r="E4121" t="s">
        <v>215</v>
      </c>
      <c r="F4121" s="33">
        <v>45919</v>
      </c>
      <c r="G4121" t="s">
        <v>11622</v>
      </c>
      <c r="H4121" t="s">
        <v>55</v>
      </c>
      <c r="I4121" t="s">
        <v>353</v>
      </c>
      <c r="J4121" t="s">
        <v>247</v>
      </c>
      <c r="K4121" t="s">
        <v>5748</v>
      </c>
      <c r="L4121" t="s">
        <v>6045</v>
      </c>
      <c r="M4121" t="s">
        <v>11624</v>
      </c>
    </row>
    <row r="4122" spans="1:13">
      <c r="A4122">
        <v>101082426</v>
      </c>
      <c r="B4122" t="s">
        <v>73</v>
      </c>
      <c r="C4122" t="s">
        <v>8416</v>
      </c>
      <c r="D4122" t="s">
        <v>161</v>
      </c>
      <c r="E4122" t="s">
        <v>161</v>
      </c>
      <c r="F4122" s="33">
        <v>45919</v>
      </c>
      <c r="G4122" t="s">
        <v>11625</v>
      </c>
      <c r="H4122" t="s">
        <v>5737</v>
      </c>
      <c r="I4122" t="s">
        <v>326</v>
      </c>
      <c r="J4122" t="s">
        <v>166</v>
      </c>
      <c r="K4122" t="s">
        <v>5748</v>
      </c>
      <c r="L4122" t="s">
        <v>5773</v>
      </c>
      <c r="M4122" t="s">
        <v>8418</v>
      </c>
    </row>
    <row r="4123" spans="1:13">
      <c r="A4123">
        <v>101099992</v>
      </c>
      <c r="B4123" t="s">
        <v>109</v>
      </c>
      <c r="C4123" t="s">
        <v>11623</v>
      </c>
      <c r="D4123" t="s">
        <v>215</v>
      </c>
      <c r="E4123" t="s">
        <v>215</v>
      </c>
      <c r="F4123" s="33">
        <v>45919</v>
      </c>
      <c r="G4123" t="s">
        <v>11626</v>
      </c>
      <c r="H4123" t="s">
        <v>5737</v>
      </c>
      <c r="I4123" t="s">
        <v>326</v>
      </c>
      <c r="J4123" t="s">
        <v>247</v>
      </c>
      <c r="K4123" t="s">
        <v>5748</v>
      </c>
      <c r="L4123" t="s">
        <v>6045</v>
      </c>
      <c r="M4123" t="s">
        <v>11624</v>
      </c>
    </row>
    <row r="4124" spans="1:13">
      <c r="A4124">
        <v>101110123</v>
      </c>
      <c r="B4124" t="s">
        <v>73</v>
      </c>
      <c r="C4124" t="s">
        <v>341</v>
      </c>
      <c r="D4124" t="s">
        <v>39</v>
      </c>
      <c r="E4124" t="s">
        <v>119</v>
      </c>
      <c r="F4124" s="33">
        <v>45919</v>
      </c>
      <c r="G4124" t="s">
        <v>11627</v>
      </c>
      <c r="H4124" t="s">
        <v>5722</v>
      </c>
      <c r="I4124" t="s">
        <v>5678</v>
      </c>
      <c r="J4124" t="s">
        <v>46</v>
      </c>
      <c r="K4124" t="s">
        <v>5748</v>
      </c>
      <c r="L4124" t="s">
        <v>5773</v>
      </c>
      <c r="M4124" t="s">
        <v>7813</v>
      </c>
    </row>
    <row r="4125" spans="1:13">
      <c r="A4125">
        <v>101110115</v>
      </c>
      <c r="B4125" t="s">
        <v>5745</v>
      </c>
      <c r="C4125" t="s">
        <v>8599</v>
      </c>
      <c r="D4125" t="s">
        <v>193</v>
      </c>
      <c r="E4125" t="s">
        <v>193</v>
      </c>
      <c r="F4125" s="33">
        <v>45919</v>
      </c>
      <c r="G4125" t="s">
        <v>11628</v>
      </c>
      <c r="H4125" t="s">
        <v>67</v>
      </c>
      <c r="I4125" t="s">
        <v>353</v>
      </c>
      <c r="J4125" t="s">
        <v>192</v>
      </c>
      <c r="K4125" t="s">
        <v>5748</v>
      </c>
      <c r="L4125" t="s">
        <v>5749</v>
      </c>
      <c r="M4125" t="s">
        <v>8601</v>
      </c>
    </row>
    <row r="4126" spans="1:13">
      <c r="A4126">
        <v>101086912</v>
      </c>
      <c r="B4126" t="s">
        <v>82</v>
      </c>
      <c r="C4126" t="s">
        <v>6456</v>
      </c>
      <c r="D4126" t="s">
        <v>161</v>
      </c>
      <c r="E4126" t="s">
        <v>161</v>
      </c>
      <c r="F4126" s="33">
        <v>45919</v>
      </c>
      <c r="G4126" t="s">
        <v>11629</v>
      </c>
      <c r="H4126" t="s">
        <v>5705</v>
      </c>
      <c r="I4126" t="s">
        <v>326</v>
      </c>
      <c r="J4126" t="s">
        <v>166</v>
      </c>
      <c r="K4126" t="s">
        <v>5711</v>
      </c>
      <c r="L4126" t="s">
        <v>5711</v>
      </c>
      <c r="M4126" t="s">
        <v>6458</v>
      </c>
    </row>
    <row r="4127" spans="1:13">
      <c r="A4127">
        <v>101109436</v>
      </c>
      <c r="B4127" t="s">
        <v>109</v>
      </c>
      <c r="C4127" t="s">
        <v>11630</v>
      </c>
      <c r="D4127" t="s">
        <v>39</v>
      </c>
      <c r="E4127" t="s">
        <v>119</v>
      </c>
      <c r="F4127" s="33">
        <v>45919</v>
      </c>
      <c r="G4127" t="s">
        <v>11631</v>
      </c>
      <c r="H4127" t="s">
        <v>55</v>
      </c>
      <c r="I4127" t="s">
        <v>353</v>
      </c>
      <c r="J4127" t="s">
        <v>46</v>
      </c>
      <c r="K4127" t="s">
        <v>5748</v>
      </c>
      <c r="L4127" t="s">
        <v>6045</v>
      </c>
      <c r="M4127" t="s">
        <v>11632</v>
      </c>
    </row>
    <row r="4128" spans="1:13">
      <c r="A4128">
        <v>101109906</v>
      </c>
      <c r="B4128" t="s">
        <v>34</v>
      </c>
      <c r="C4128" t="s">
        <v>7699</v>
      </c>
      <c r="D4128" t="s">
        <v>238</v>
      </c>
      <c r="E4128" t="s">
        <v>153</v>
      </c>
      <c r="F4128" s="33">
        <v>45919</v>
      </c>
      <c r="G4128" t="s">
        <v>11633</v>
      </c>
      <c r="H4128" t="s">
        <v>5727</v>
      </c>
      <c r="I4128" t="s">
        <v>5678</v>
      </c>
      <c r="J4128" t="s">
        <v>136</v>
      </c>
      <c r="K4128" t="s">
        <v>5728</v>
      </c>
      <c r="L4128" t="s">
        <v>5729</v>
      </c>
      <c r="M4128" t="s">
        <v>7700</v>
      </c>
    </row>
    <row r="4129" spans="1:13">
      <c r="A4129">
        <v>101109847</v>
      </c>
      <c r="B4129" t="s">
        <v>5745</v>
      </c>
      <c r="C4129" t="s">
        <v>6564</v>
      </c>
      <c r="D4129" t="s">
        <v>221</v>
      </c>
      <c r="E4129" t="s">
        <v>221</v>
      </c>
      <c r="F4129" s="33">
        <v>45919</v>
      </c>
      <c r="G4129" t="s">
        <v>11634</v>
      </c>
      <c r="H4129" t="s">
        <v>5912</v>
      </c>
      <c r="I4129" t="s">
        <v>5678</v>
      </c>
      <c r="J4129" t="s">
        <v>247</v>
      </c>
      <c r="K4129" t="s">
        <v>5836</v>
      </c>
      <c r="L4129" t="s">
        <v>6126</v>
      </c>
      <c r="M4129" t="s">
        <v>6566</v>
      </c>
    </row>
    <row r="4130" spans="1:13">
      <c r="A4130">
        <v>101108300</v>
      </c>
      <c r="B4130" t="s">
        <v>73</v>
      </c>
      <c r="C4130" t="s">
        <v>11419</v>
      </c>
      <c r="D4130" t="s">
        <v>39</v>
      </c>
      <c r="E4130" t="s">
        <v>39</v>
      </c>
      <c r="F4130" s="33">
        <v>45919</v>
      </c>
      <c r="G4130" t="s">
        <v>11635</v>
      </c>
      <c r="H4130" t="s">
        <v>6027</v>
      </c>
      <c r="I4130" t="s">
        <v>6348</v>
      </c>
      <c r="J4130" t="s">
        <v>46</v>
      </c>
      <c r="K4130" t="s">
        <v>5738</v>
      </c>
      <c r="L4130" t="s">
        <v>5739</v>
      </c>
      <c r="M4130" t="s">
        <v>11421</v>
      </c>
    </row>
    <row r="4131" spans="1:13">
      <c r="A4131">
        <v>101080043</v>
      </c>
      <c r="B4131" t="s">
        <v>34</v>
      </c>
      <c r="C4131" t="s">
        <v>7996</v>
      </c>
      <c r="D4131" t="s">
        <v>99</v>
      </c>
      <c r="E4131" t="s">
        <v>99</v>
      </c>
      <c r="F4131" s="33">
        <v>45919</v>
      </c>
      <c r="G4131" t="s">
        <v>11636</v>
      </c>
      <c r="H4131" t="s">
        <v>5737</v>
      </c>
      <c r="I4131" t="s">
        <v>326</v>
      </c>
      <c r="J4131" t="s">
        <v>46</v>
      </c>
      <c r="K4131" t="s">
        <v>5738</v>
      </c>
      <c r="L4131" t="s">
        <v>5739</v>
      </c>
      <c r="M4131" t="s">
        <v>7998</v>
      </c>
    </row>
    <row r="4132" spans="1:13">
      <c r="A4132">
        <v>101110043</v>
      </c>
      <c r="B4132" t="s">
        <v>7145</v>
      </c>
      <c r="C4132" t="s">
        <v>7146</v>
      </c>
      <c r="D4132" t="s">
        <v>86</v>
      </c>
      <c r="E4132" t="s">
        <v>86</v>
      </c>
      <c r="F4132" s="33">
        <v>45919</v>
      </c>
      <c r="G4132" t="s">
        <v>11637</v>
      </c>
      <c r="H4132" t="s">
        <v>5699</v>
      </c>
      <c r="I4132" t="s">
        <v>5678</v>
      </c>
      <c r="J4132" t="s">
        <v>46</v>
      </c>
      <c r="K4132" t="s">
        <v>5711</v>
      </c>
      <c r="L4132" t="s">
        <v>5711</v>
      </c>
      <c r="M4132" t="s">
        <v>7148</v>
      </c>
    </row>
    <row r="4133" spans="1:13">
      <c r="A4133">
        <v>101109410</v>
      </c>
      <c r="B4133" t="s">
        <v>109</v>
      </c>
      <c r="C4133" t="s">
        <v>6785</v>
      </c>
      <c r="D4133" t="s">
        <v>39</v>
      </c>
      <c r="E4133" t="s">
        <v>119</v>
      </c>
      <c r="F4133" s="33">
        <v>45919</v>
      </c>
      <c r="G4133" t="s">
        <v>11638</v>
      </c>
      <c r="H4133" t="s">
        <v>55</v>
      </c>
      <c r="I4133" t="s">
        <v>353</v>
      </c>
      <c r="J4133" t="s">
        <v>46</v>
      </c>
      <c r="K4133" t="s">
        <v>5748</v>
      </c>
      <c r="L4133" t="s">
        <v>6045</v>
      </c>
      <c r="M4133" t="s">
        <v>6786</v>
      </c>
    </row>
    <row r="4134" spans="1:13">
      <c r="A4134">
        <v>101109851</v>
      </c>
      <c r="B4134" t="s">
        <v>73</v>
      </c>
      <c r="C4134" t="s">
        <v>8826</v>
      </c>
      <c r="D4134" t="s">
        <v>39</v>
      </c>
      <c r="E4134" t="s">
        <v>39</v>
      </c>
      <c r="F4134" s="33">
        <v>45919</v>
      </c>
      <c r="G4134" t="s">
        <v>11639</v>
      </c>
      <c r="H4134" t="s">
        <v>67</v>
      </c>
      <c r="I4134" t="s">
        <v>5678</v>
      </c>
      <c r="J4134" t="s">
        <v>46</v>
      </c>
      <c r="K4134" t="s">
        <v>5738</v>
      </c>
      <c r="L4134" t="s">
        <v>5739</v>
      </c>
      <c r="M4134" t="s">
        <v>8828</v>
      </c>
    </row>
    <row r="4135" spans="1:13">
      <c r="A4135">
        <v>101084747</v>
      </c>
      <c r="B4135" t="s">
        <v>5745</v>
      </c>
      <c r="C4135" t="s">
        <v>6213</v>
      </c>
      <c r="D4135" t="s">
        <v>221</v>
      </c>
      <c r="E4135" t="s">
        <v>221</v>
      </c>
      <c r="F4135" s="33">
        <v>45919</v>
      </c>
      <c r="G4135" t="s">
        <v>11640</v>
      </c>
      <c r="H4135" t="s">
        <v>5737</v>
      </c>
      <c r="I4135" t="s">
        <v>326</v>
      </c>
      <c r="J4135" t="s">
        <v>247</v>
      </c>
      <c r="K4135" t="s">
        <v>5748</v>
      </c>
      <c r="L4135" t="s">
        <v>5773</v>
      </c>
      <c r="M4135" t="s">
        <v>6214</v>
      </c>
    </row>
    <row r="4136" spans="1:13">
      <c r="A4136">
        <v>101090951</v>
      </c>
      <c r="B4136" t="s">
        <v>73</v>
      </c>
      <c r="C4136" t="s">
        <v>8416</v>
      </c>
      <c r="D4136" t="s">
        <v>161</v>
      </c>
      <c r="E4136" t="s">
        <v>161</v>
      </c>
      <c r="F4136" s="33">
        <v>45919</v>
      </c>
      <c r="G4136" t="s">
        <v>11641</v>
      </c>
      <c r="H4136" t="s">
        <v>5768</v>
      </c>
      <c r="I4136" t="s">
        <v>353</v>
      </c>
      <c r="J4136" t="s">
        <v>166</v>
      </c>
      <c r="K4136" t="s">
        <v>5748</v>
      </c>
      <c r="L4136" t="s">
        <v>5773</v>
      </c>
      <c r="M4136" t="s">
        <v>8418</v>
      </c>
    </row>
    <row r="4137" spans="1:13">
      <c r="A4137">
        <v>101080689</v>
      </c>
      <c r="B4137" t="s">
        <v>34</v>
      </c>
      <c r="C4137" t="s">
        <v>7929</v>
      </c>
      <c r="D4137" t="s">
        <v>131</v>
      </c>
      <c r="E4137" t="s">
        <v>131</v>
      </c>
      <c r="F4137" s="33">
        <v>45919</v>
      </c>
      <c r="G4137" t="s">
        <v>11642</v>
      </c>
      <c r="H4137" t="s">
        <v>5737</v>
      </c>
      <c r="I4137" t="s">
        <v>326</v>
      </c>
      <c r="J4137" t="s">
        <v>136</v>
      </c>
      <c r="K4137" t="s">
        <v>5738</v>
      </c>
      <c r="L4137" t="s">
        <v>5739</v>
      </c>
      <c r="M4137" t="s">
        <v>7931</v>
      </c>
    </row>
    <row r="4138" spans="1:13">
      <c r="A4138">
        <v>101109435</v>
      </c>
      <c r="B4138" t="s">
        <v>109</v>
      </c>
      <c r="C4138" t="s">
        <v>8159</v>
      </c>
      <c r="D4138" t="s">
        <v>39</v>
      </c>
      <c r="E4138" t="s">
        <v>119</v>
      </c>
      <c r="F4138" s="33">
        <v>45919</v>
      </c>
      <c r="G4138" t="s">
        <v>11638</v>
      </c>
      <c r="H4138" t="s">
        <v>55</v>
      </c>
      <c r="I4138" t="s">
        <v>353</v>
      </c>
      <c r="J4138" t="s">
        <v>46</v>
      </c>
      <c r="K4138" t="s">
        <v>5748</v>
      </c>
      <c r="L4138" t="s">
        <v>6045</v>
      </c>
      <c r="M4138" t="s">
        <v>8161</v>
      </c>
    </row>
    <row r="4139" spans="1:13">
      <c r="A4139">
        <v>101088974</v>
      </c>
      <c r="B4139" t="s">
        <v>9160</v>
      </c>
      <c r="C4139" t="s">
        <v>9161</v>
      </c>
      <c r="D4139" t="s">
        <v>193</v>
      </c>
      <c r="E4139" t="s">
        <v>265</v>
      </c>
      <c r="F4139" s="33">
        <v>45919</v>
      </c>
      <c r="G4139" t="s">
        <v>11643</v>
      </c>
      <c r="H4139" t="s">
        <v>5705</v>
      </c>
      <c r="I4139" t="s">
        <v>326</v>
      </c>
      <c r="J4139" t="s">
        <v>192</v>
      </c>
      <c r="K4139" t="s">
        <v>5700</v>
      </c>
      <c r="L4139" t="s">
        <v>5701</v>
      </c>
      <c r="M4139" t="s">
        <v>9163</v>
      </c>
    </row>
    <row r="4140" spans="1:13">
      <c r="A4140">
        <v>101081895</v>
      </c>
      <c r="B4140" t="s">
        <v>73</v>
      </c>
      <c r="C4140" t="s">
        <v>330</v>
      </c>
      <c r="D4140" t="s">
        <v>242</v>
      </c>
      <c r="E4140" t="s">
        <v>242</v>
      </c>
      <c r="F4140" s="33">
        <v>45919</v>
      </c>
      <c r="G4140" t="s">
        <v>11644</v>
      </c>
      <c r="H4140" t="s">
        <v>5737</v>
      </c>
      <c r="I4140" t="s">
        <v>326</v>
      </c>
      <c r="J4140" t="s">
        <v>241</v>
      </c>
      <c r="K4140" t="s">
        <v>5748</v>
      </c>
      <c r="L4140" t="s">
        <v>5773</v>
      </c>
      <c r="M4140" t="s">
        <v>8211</v>
      </c>
    </row>
    <row r="4141" spans="1:13">
      <c r="A4141">
        <v>101110159</v>
      </c>
      <c r="B4141" t="s">
        <v>127</v>
      </c>
      <c r="C4141" t="s">
        <v>8449</v>
      </c>
      <c r="D4141" t="s">
        <v>193</v>
      </c>
      <c r="E4141" t="s">
        <v>265</v>
      </c>
      <c r="F4141" s="33">
        <v>45919</v>
      </c>
      <c r="G4141" t="s">
        <v>11645</v>
      </c>
      <c r="H4141" t="s">
        <v>67</v>
      </c>
      <c r="I4141" t="s">
        <v>353</v>
      </c>
      <c r="J4141" t="s">
        <v>192</v>
      </c>
      <c r="K4141" t="s">
        <v>5748</v>
      </c>
      <c r="L4141" t="s">
        <v>5773</v>
      </c>
      <c r="M4141" t="s">
        <v>8451</v>
      </c>
    </row>
    <row r="4142" spans="1:13">
      <c r="A4142">
        <v>101110109</v>
      </c>
      <c r="B4142" t="s">
        <v>34</v>
      </c>
      <c r="C4142" t="s">
        <v>7929</v>
      </c>
      <c r="D4142" t="s">
        <v>131</v>
      </c>
      <c r="E4142" t="s">
        <v>131</v>
      </c>
      <c r="F4142" s="33">
        <v>45919</v>
      </c>
      <c r="G4142" t="s">
        <v>11646</v>
      </c>
      <c r="H4142" t="s">
        <v>6918</v>
      </c>
      <c r="I4142" t="s">
        <v>5678</v>
      </c>
      <c r="J4142" t="s">
        <v>136</v>
      </c>
      <c r="K4142" t="s">
        <v>5738</v>
      </c>
      <c r="L4142" t="s">
        <v>5739</v>
      </c>
      <c r="M4142" t="s">
        <v>7931</v>
      </c>
    </row>
    <row r="4143" spans="1:13">
      <c r="A4143">
        <v>101099991</v>
      </c>
      <c r="B4143" t="s">
        <v>109</v>
      </c>
      <c r="C4143" t="s">
        <v>6043</v>
      </c>
      <c r="D4143" t="s">
        <v>215</v>
      </c>
      <c r="E4143" t="s">
        <v>215</v>
      </c>
      <c r="F4143" s="33">
        <v>45919</v>
      </c>
      <c r="G4143" t="s">
        <v>11626</v>
      </c>
      <c r="H4143" t="s">
        <v>5737</v>
      </c>
      <c r="I4143" t="s">
        <v>326</v>
      </c>
      <c r="J4143" t="s">
        <v>247</v>
      </c>
      <c r="K4143" t="s">
        <v>5748</v>
      </c>
      <c r="L4143" t="s">
        <v>6045</v>
      </c>
      <c r="M4143" t="s">
        <v>6046</v>
      </c>
    </row>
    <row r="4144" spans="1:13">
      <c r="A4144">
        <v>101086938</v>
      </c>
      <c r="B4144" t="s">
        <v>82</v>
      </c>
      <c r="C4144" t="s">
        <v>11647</v>
      </c>
      <c r="D4144" t="s">
        <v>86</v>
      </c>
      <c r="E4144" t="s">
        <v>39</v>
      </c>
      <c r="F4144" s="33">
        <v>45919</v>
      </c>
      <c r="G4144" t="s">
        <v>11648</v>
      </c>
      <c r="H4144" t="s">
        <v>5705</v>
      </c>
      <c r="I4144" t="s">
        <v>326</v>
      </c>
      <c r="J4144" t="s">
        <v>46</v>
      </c>
      <c r="K4144" t="s">
        <v>5700</v>
      </c>
      <c r="L4144" t="s">
        <v>5723</v>
      </c>
      <c r="M4144" t="s">
        <v>11649</v>
      </c>
    </row>
    <row r="4145" spans="1:13">
      <c r="A4145">
        <v>101109348</v>
      </c>
      <c r="B4145" t="s">
        <v>6007</v>
      </c>
      <c r="C4145" t="s">
        <v>6008</v>
      </c>
      <c r="D4145" t="s">
        <v>131</v>
      </c>
      <c r="E4145" t="s">
        <v>131</v>
      </c>
      <c r="F4145" s="33">
        <v>45919</v>
      </c>
      <c r="G4145" t="s">
        <v>11650</v>
      </c>
      <c r="H4145" t="s">
        <v>5727</v>
      </c>
      <c r="I4145" t="s">
        <v>5678</v>
      </c>
      <c r="J4145" t="s">
        <v>136</v>
      </c>
      <c r="K4145" t="s">
        <v>5728</v>
      </c>
      <c r="L4145" t="s">
        <v>5753</v>
      </c>
      <c r="M4145" t="s">
        <v>6010</v>
      </c>
    </row>
    <row r="4146" spans="1:13">
      <c r="A4146">
        <v>101110151</v>
      </c>
      <c r="B4146" t="s">
        <v>5998</v>
      </c>
      <c r="C4146" t="s">
        <v>6907</v>
      </c>
      <c r="D4146" t="s">
        <v>104</v>
      </c>
      <c r="E4146" t="s">
        <v>104</v>
      </c>
      <c r="F4146" s="33">
        <v>45919</v>
      </c>
      <c r="G4146" t="s">
        <v>11651</v>
      </c>
      <c r="H4146" t="s">
        <v>5699</v>
      </c>
      <c r="I4146" t="s">
        <v>5678</v>
      </c>
      <c r="J4146" t="s">
        <v>70</v>
      </c>
      <c r="K4146" t="s">
        <v>5711</v>
      </c>
      <c r="L4146" t="s">
        <v>5711</v>
      </c>
      <c r="M4146" t="s">
        <v>6908</v>
      </c>
    </row>
    <row r="4147" spans="1:13">
      <c r="A4147">
        <v>101087143</v>
      </c>
      <c r="B4147" t="s">
        <v>6509</v>
      </c>
      <c r="C4147" t="s">
        <v>6867</v>
      </c>
      <c r="D4147" t="s">
        <v>86</v>
      </c>
      <c r="E4147" t="s">
        <v>86</v>
      </c>
      <c r="F4147" s="33">
        <v>45919</v>
      </c>
      <c r="G4147" t="s">
        <v>11589</v>
      </c>
      <c r="H4147" t="s">
        <v>5705</v>
      </c>
      <c r="I4147" t="s">
        <v>326</v>
      </c>
      <c r="J4147" t="s">
        <v>46</v>
      </c>
      <c r="K4147" t="s">
        <v>5700</v>
      </c>
      <c r="L4147" t="s">
        <v>5723</v>
      </c>
      <c r="M4147" t="s">
        <v>6869</v>
      </c>
    </row>
    <row r="4148" spans="1:13">
      <c r="A4148">
        <v>101108300</v>
      </c>
      <c r="B4148" t="s">
        <v>73</v>
      </c>
      <c r="C4148" t="s">
        <v>11419</v>
      </c>
      <c r="D4148" t="s">
        <v>39</v>
      </c>
      <c r="E4148" t="s">
        <v>39</v>
      </c>
      <c r="F4148" s="33">
        <v>45919</v>
      </c>
      <c r="G4148" t="s">
        <v>11652</v>
      </c>
      <c r="H4148" t="s">
        <v>6027</v>
      </c>
      <c r="I4148" t="s">
        <v>6348</v>
      </c>
      <c r="J4148" t="s">
        <v>46</v>
      </c>
      <c r="K4148" t="s">
        <v>5738</v>
      </c>
      <c r="L4148" t="s">
        <v>5739</v>
      </c>
      <c r="M4148" t="s">
        <v>11421</v>
      </c>
    </row>
    <row r="4149" spans="1:13">
      <c r="A4149">
        <v>101109490</v>
      </c>
      <c r="B4149" t="s">
        <v>109</v>
      </c>
      <c r="C4149" t="s">
        <v>11653</v>
      </c>
      <c r="D4149" t="s">
        <v>104</v>
      </c>
      <c r="E4149" t="s">
        <v>104</v>
      </c>
      <c r="F4149" s="33">
        <v>45919</v>
      </c>
      <c r="G4149" t="s">
        <v>11654</v>
      </c>
      <c r="H4149" t="s">
        <v>55</v>
      </c>
      <c r="I4149" t="s">
        <v>353</v>
      </c>
      <c r="J4149" t="s">
        <v>70</v>
      </c>
      <c r="K4149" t="s">
        <v>5748</v>
      </c>
      <c r="L4149" t="s">
        <v>6045</v>
      </c>
      <c r="M4149" t="s">
        <v>11655</v>
      </c>
    </row>
    <row r="4150" spans="1:13">
      <c r="A4150">
        <v>101110144</v>
      </c>
      <c r="B4150" t="s">
        <v>73</v>
      </c>
      <c r="C4150" t="s">
        <v>7623</v>
      </c>
      <c r="D4150" t="s">
        <v>221</v>
      </c>
      <c r="E4150" t="s">
        <v>221</v>
      </c>
      <c r="F4150" s="33">
        <v>45919</v>
      </c>
      <c r="G4150" t="s">
        <v>11656</v>
      </c>
      <c r="H4150" t="s">
        <v>5912</v>
      </c>
      <c r="I4150" t="s">
        <v>5678</v>
      </c>
      <c r="J4150" t="s">
        <v>247</v>
      </c>
      <c r="K4150" t="s">
        <v>5748</v>
      </c>
      <c r="L4150" t="s">
        <v>5773</v>
      </c>
      <c r="M4150" t="s">
        <v>7625</v>
      </c>
    </row>
    <row r="4151" spans="1:13">
      <c r="A4151">
        <v>101110245</v>
      </c>
      <c r="B4151" t="s">
        <v>5998</v>
      </c>
      <c r="C4151" t="s">
        <v>6438</v>
      </c>
      <c r="D4151" t="s">
        <v>86</v>
      </c>
      <c r="E4151" t="s">
        <v>119</v>
      </c>
      <c r="F4151" s="33">
        <v>45919</v>
      </c>
      <c r="G4151" t="s">
        <v>11657</v>
      </c>
      <c r="H4151" t="s">
        <v>5722</v>
      </c>
      <c r="I4151" t="s">
        <v>5678</v>
      </c>
      <c r="J4151" t="s">
        <v>46</v>
      </c>
      <c r="K4151" t="s">
        <v>5711</v>
      </c>
      <c r="L4151" t="s">
        <v>5711</v>
      </c>
      <c r="M4151" t="s">
        <v>6440</v>
      </c>
    </row>
    <row r="4152" spans="1:13">
      <c r="A4152">
        <v>101110089</v>
      </c>
      <c r="B4152" t="s">
        <v>127</v>
      </c>
      <c r="C4152" t="s">
        <v>7826</v>
      </c>
      <c r="D4152" t="s">
        <v>226</v>
      </c>
      <c r="E4152" t="s">
        <v>226</v>
      </c>
      <c r="F4152" s="33">
        <v>45919</v>
      </c>
      <c r="G4152" t="s">
        <v>11658</v>
      </c>
      <c r="H4152" t="s">
        <v>5805</v>
      </c>
      <c r="I4152" t="s">
        <v>5678</v>
      </c>
      <c r="J4152" t="s">
        <v>136</v>
      </c>
      <c r="K4152" t="s">
        <v>5748</v>
      </c>
      <c r="L4152" t="s">
        <v>5749</v>
      </c>
      <c r="M4152" t="s">
        <v>7828</v>
      </c>
    </row>
    <row r="4153" spans="1:13">
      <c r="A4153">
        <v>101082975</v>
      </c>
      <c r="B4153" t="s">
        <v>73</v>
      </c>
      <c r="C4153" t="s">
        <v>8583</v>
      </c>
      <c r="D4153" t="s">
        <v>193</v>
      </c>
      <c r="E4153" t="s">
        <v>193</v>
      </c>
      <c r="F4153" s="33">
        <v>45919</v>
      </c>
      <c r="G4153" t="s">
        <v>11588</v>
      </c>
      <c r="H4153" t="s">
        <v>5737</v>
      </c>
      <c r="I4153" t="s">
        <v>326</v>
      </c>
      <c r="J4153" t="s">
        <v>192</v>
      </c>
      <c r="K4153" t="s">
        <v>5748</v>
      </c>
      <c r="L4153" t="s">
        <v>5773</v>
      </c>
      <c r="M4153" t="s">
        <v>8585</v>
      </c>
    </row>
    <row r="4154" spans="1:13">
      <c r="A4154">
        <v>101109510</v>
      </c>
      <c r="B4154" t="s">
        <v>109</v>
      </c>
      <c r="C4154" t="s">
        <v>110</v>
      </c>
      <c r="D4154" t="s">
        <v>104</v>
      </c>
      <c r="E4154" t="s">
        <v>104</v>
      </c>
      <c r="F4154" s="33">
        <v>45919</v>
      </c>
      <c r="G4154" t="s">
        <v>11654</v>
      </c>
      <c r="H4154" t="s">
        <v>55</v>
      </c>
      <c r="I4154" t="s">
        <v>353</v>
      </c>
      <c r="J4154" t="s">
        <v>70</v>
      </c>
      <c r="K4154" t="s">
        <v>5748</v>
      </c>
      <c r="L4154" t="s">
        <v>6045</v>
      </c>
      <c r="M4154" t="s">
        <v>115</v>
      </c>
    </row>
    <row r="4155" spans="1:13">
      <c r="A4155">
        <v>101110254</v>
      </c>
      <c r="B4155" t="s">
        <v>5998</v>
      </c>
      <c r="C4155" t="s">
        <v>7081</v>
      </c>
      <c r="D4155" t="s">
        <v>153</v>
      </c>
      <c r="E4155" t="s">
        <v>153</v>
      </c>
      <c r="F4155" s="33">
        <v>45919</v>
      </c>
      <c r="G4155" t="s">
        <v>11659</v>
      </c>
      <c r="H4155" t="s">
        <v>8274</v>
      </c>
      <c r="I4155" t="s">
        <v>5678</v>
      </c>
      <c r="J4155" t="s">
        <v>70</v>
      </c>
      <c r="K4155" t="s">
        <v>5711</v>
      </c>
      <c r="L4155" t="s">
        <v>5711</v>
      </c>
      <c r="M4155" t="s">
        <v>7083</v>
      </c>
    </row>
    <row r="4156" spans="1:13">
      <c r="A4156">
        <v>101109117</v>
      </c>
      <c r="B4156" t="s">
        <v>5745</v>
      </c>
      <c r="C4156" t="s">
        <v>9097</v>
      </c>
      <c r="D4156" t="s">
        <v>238</v>
      </c>
      <c r="E4156" t="s">
        <v>131</v>
      </c>
      <c r="F4156" s="33">
        <v>45919</v>
      </c>
      <c r="G4156" t="s">
        <v>11660</v>
      </c>
      <c r="H4156" t="s">
        <v>5727</v>
      </c>
      <c r="I4156" t="s">
        <v>5678</v>
      </c>
      <c r="J4156" t="s">
        <v>136</v>
      </c>
      <c r="K4156" t="s">
        <v>5728</v>
      </c>
      <c r="L4156" t="s">
        <v>5753</v>
      </c>
      <c r="M4156" t="s">
        <v>9099</v>
      </c>
    </row>
    <row r="4157" spans="1:13">
      <c r="A4157">
        <v>101110259</v>
      </c>
      <c r="B4157" t="s">
        <v>34</v>
      </c>
      <c r="C4157" t="s">
        <v>11600</v>
      </c>
      <c r="D4157" t="s">
        <v>64</v>
      </c>
      <c r="E4157" t="s">
        <v>64</v>
      </c>
      <c r="F4157" s="33">
        <v>45919</v>
      </c>
      <c r="G4157" t="s">
        <v>11661</v>
      </c>
      <c r="H4157" t="s">
        <v>67</v>
      </c>
      <c r="I4157" t="s">
        <v>5678</v>
      </c>
      <c r="J4157" t="s">
        <v>70</v>
      </c>
      <c r="K4157" t="s">
        <v>5728</v>
      </c>
      <c r="L4157" t="s">
        <v>5729</v>
      </c>
      <c r="M4157" t="s">
        <v>11602</v>
      </c>
    </row>
    <row r="4158" spans="1:13">
      <c r="A4158">
        <v>101110273</v>
      </c>
      <c r="B4158" t="s">
        <v>6007</v>
      </c>
      <c r="C4158" t="s">
        <v>6008</v>
      </c>
      <c r="D4158" t="s">
        <v>131</v>
      </c>
      <c r="E4158" t="s">
        <v>5545</v>
      </c>
      <c r="F4158" s="33">
        <v>45919</v>
      </c>
      <c r="G4158" t="s">
        <v>11662</v>
      </c>
      <c r="H4158" t="s">
        <v>5727</v>
      </c>
      <c r="I4158" t="s">
        <v>353</v>
      </c>
      <c r="J4158" t="s">
        <v>136</v>
      </c>
      <c r="K4158" t="s">
        <v>5728</v>
      </c>
      <c r="L4158" t="s">
        <v>5753</v>
      </c>
      <c r="M4158" t="s">
        <v>6010</v>
      </c>
    </row>
    <row r="4159" spans="1:13">
      <c r="A4159">
        <v>101110246</v>
      </c>
      <c r="B4159" t="s">
        <v>5782</v>
      </c>
      <c r="C4159" t="s">
        <v>11663</v>
      </c>
      <c r="D4159" t="s">
        <v>193</v>
      </c>
      <c r="E4159" t="s">
        <v>265</v>
      </c>
      <c r="F4159" s="33">
        <v>45919</v>
      </c>
      <c r="G4159" t="s">
        <v>11664</v>
      </c>
      <c r="H4159" t="s">
        <v>11665</v>
      </c>
      <c r="I4159" t="s">
        <v>5678</v>
      </c>
      <c r="J4159" t="s">
        <v>192</v>
      </c>
      <c r="K4159" t="s">
        <v>5700</v>
      </c>
      <c r="L4159" t="s">
        <v>5701</v>
      </c>
      <c r="M4159" t="s">
        <v>11666</v>
      </c>
    </row>
    <row r="4160" spans="1:13">
      <c r="A4160">
        <v>101086834</v>
      </c>
      <c r="B4160" t="s">
        <v>82</v>
      </c>
      <c r="C4160" t="s">
        <v>11667</v>
      </c>
      <c r="D4160" t="s">
        <v>86</v>
      </c>
      <c r="E4160" t="s">
        <v>39</v>
      </c>
      <c r="F4160" s="33">
        <v>45919</v>
      </c>
      <c r="G4160" t="s">
        <v>11648</v>
      </c>
      <c r="H4160" t="s">
        <v>5705</v>
      </c>
      <c r="I4160" t="s">
        <v>326</v>
      </c>
      <c r="J4160" t="s">
        <v>46</v>
      </c>
      <c r="K4160" t="s">
        <v>5711</v>
      </c>
      <c r="L4160" t="s">
        <v>5711</v>
      </c>
      <c r="M4160" t="s">
        <v>11668</v>
      </c>
    </row>
    <row r="4161" spans="1:13">
      <c r="A4161">
        <v>101092869</v>
      </c>
      <c r="B4161" t="s">
        <v>127</v>
      </c>
      <c r="C4161" t="s">
        <v>11669</v>
      </c>
      <c r="D4161" t="s">
        <v>265</v>
      </c>
      <c r="E4161" t="s">
        <v>265</v>
      </c>
      <c r="F4161" s="33">
        <v>45919</v>
      </c>
      <c r="G4161" t="s">
        <v>11670</v>
      </c>
      <c r="H4161" t="s">
        <v>55</v>
      </c>
      <c r="I4161" t="s">
        <v>353</v>
      </c>
      <c r="J4161" t="s">
        <v>192</v>
      </c>
      <c r="K4161" t="s">
        <v>5748</v>
      </c>
      <c r="L4161" t="s">
        <v>5773</v>
      </c>
      <c r="M4161" t="s">
        <v>11671</v>
      </c>
    </row>
    <row r="4162" spans="1:13">
      <c r="A4162">
        <v>101083549</v>
      </c>
      <c r="B4162" t="s">
        <v>127</v>
      </c>
      <c r="C4162" t="s">
        <v>11669</v>
      </c>
      <c r="D4162" t="s">
        <v>265</v>
      </c>
      <c r="E4162" t="s">
        <v>265</v>
      </c>
      <c r="F4162" s="33">
        <v>45919</v>
      </c>
      <c r="G4162" t="s">
        <v>11620</v>
      </c>
      <c r="H4162" t="s">
        <v>5737</v>
      </c>
      <c r="I4162" t="s">
        <v>326</v>
      </c>
      <c r="J4162" t="s">
        <v>192</v>
      </c>
      <c r="K4162" t="s">
        <v>5748</v>
      </c>
      <c r="L4162" t="s">
        <v>5773</v>
      </c>
      <c r="M4162" t="s">
        <v>11671</v>
      </c>
    </row>
    <row r="4163" spans="1:13">
      <c r="A4163">
        <v>101110108</v>
      </c>
      <c r="B4163" t="s">
        <v>73</v>
      </c>
      <c r="C4163" t="s">
        <v>7525</v>
      </c>
      <c r="D4163" t="s">
        <v>153</v>
      </c>
      <c r="E4163" t="s">
        <v>64</v>
      </c>
      <c r="F4163" s="33">
        <v>45919</v>
      </c>
      <c r="G4163" t="s">
        <v>11672</v>
      </c>
      <c r="H4163" t="s">
        <v>67</v>
      </c>
      <c r="I4163" t="s">
        <v>5678</v>
      </c>
      <c r="J4163" t="s">
        <v>70</v>
      </c>
      <c r="K4163" t="s">
        <v>5728</v>
      </c>
      <c r="L4163" t="s">
        <v>5729</v>
      </c>
      <c r="M4163" t="s">
        <v>7527</v>
      </c>
    </row>
    <row r="4164" spans="1:13">
      <c r="A4164">
        <v>101110244</v>
      </c>
      <c r="B4164" t="s">
        <v>5942</v>
      </c>
      <c r="C4164" t="s">
        <v>6593</v>
      </c>
      <c r="D4164" t="s">
        <v>86</v>
      </c>
      <c r="E4164" t="s">
        <v>86</v>
      </c>
      <c r="F4164" s="33">
        <v>45919</v>
      </c>
      <c r="G4164" t="s">
        <v>11673</v>
      </c>
      <c r="H4164" t="s">
        <v>5699</v>
      </c>
      <c r="I4164" t="s">
        <v>5678</v>
      </c>
      <c r="J4164" t="s">
        <v>46</v>
      </c>
      <c r="K4164" t="s">
        <v>5711</v>
      </c>
      <c r="L4164" t="s">
        <v>5711</v>
      </c>
      <c r="M4164" t="s">
        <v>6594</v>
      </c>
    </row>
    <row r="4165" spans="1:13">
      <c r="A4165">
        <v>101090635</v>
      </c>
      <c r="B4165" t="s">
        <v>73</v>
      </c>
      <c r="C4165" t="s">
        <v>8583</v>
      </c>
      <c r="D4165" t="s">
        <v>193</v>
      </c>
      <c r="E4165" t="s">
        <v>193</v>
      </c>
      <c r="F4165" s="33">
        <v>45919</v>
      </c>
      <c r="G4165" t="s">
        <v>11674</v>
      </c>
      <c r="H4165" t="s">
        <v>55</v>
      </c>
      <c r="I4165" t="s">
        <v>353</v>
      </c>
      <c r="J4165" t="s">
        <v>192</v>
      </c>
      <c r="K4165" t="s">
        <v>5748</v>
      </c>
      <c r="L4165" t="s">
        <v>5773</v>
      </c>
      <c r="M4165" t="s">
        <v>8585</v>
      </c>
    </row>
    <row r="4166" spans="1:13">
      <c r="A4166">
        <v>101083546</v>
      </c>
      <c r="B4166" t="s">
        <v>127</v>
      </c>
      <c r="C4166" t="s">
        <v>11675</v>
      </c>
      <c r="D4166" t="s">
        <v>265</v>
      </c>
      <c r="E4166" t="s">
        <v>265</v>
      </c>
      <c r="F4166" s="33">
        <v>45919</v>
      </c>
      <c r="G4166" t="s">
        <v>11620</v>
      </c>
      <c r="H4166" t="s">
        <v>5737</v>
      </c>
      <c r="I4166" t="s">
        <v>326</v>
      </c>
      <c r="J4166" t="s">
        <v>192</v>
      </c>
      <c r="K4166" t="s">
        <v>5748</v>
      </c>
      <c r="L4166" t="s">
        <v>5773</v>
      </c>
      <c r="M4166" t="s">
        <v>11676</v>
      </c>
    </row>
    <row r="4167" spans="1:13">
      <c r="A4167">
        <v>101092866</v>
      </c>
      <c r="B4167" t="s">
        <v>127</v>
      </c>
      <c r="C4167" t="s">
        <v>11675</v>
      </c>
      <c r="D4167" t="s">
        <v>265</v>
      </c>
      <c r="E4167" t="s">
        <v>265</v>
      </c>
      <c r="F4167" s="33">
        <v>45919</v>
      </c>
      <c r="G4167" t="s">
        <v>11677</v>
      </c>
      <c r="H4167" t="s">
        <v>55</v>
      </c>
      <c r="I4167" t="s">
        <v>353</v>
      </c>
      <c r="J4167" t="s">
        <v>192</v>
      </c>
      <c r="K4167" t="s">
        <v>5748</v>
      </c>
      <c r="L4167" t="s">
        <v>5773</v>
      </c>
      <c r="M4167" t="s">
        <v>11676</v>
      </c>
    </row>
    <row r="4168" spans="1:13">
      <c r="A4168">
        <v>101082002</v>
      </c>
      <c r="B4168" t="s">
        <v>73</v>
      </c>
      <c r="C4168" t="s">
        <v>7766</v>
      </c>
      <c r="D4168" t="s">
        <v>221</v>
      </c>
      <c r="E4168" t="s">
        <v>221</v>
      </c>
      <c r="F4168" s="33">
        <v>45918</v>
      </c>
      <c r="G4168" t="s">
        <v>11678</v>
      </c>
      <c r="H4168" t="s">
        <v>5737</v>
      </c>
      <c r="I4168" t="s">
        <v>326</v>
      </c>
      <c r="J4168" t="s">
        <v>247</v>
      </c>
      <c r="K4168" t="s">
        <v>5748</v>
      </c>
      <c r="L4168" t="s">
        <v>5773</v>
      </c>
      <c r="M4168" t="s">
        <v>7768</v>
      </c>
    </row>
    <row r="4169" spans="1:13">
      <c r="A4169">
        <v>101081880</v>
      </c>
      <c r="B4169" t="s">
        <v>73</v>
      </c>
      <c r="C4169" t="s">
        <v>7797</v>
      </c>
      <c r="D4169" t="s">
        <v>221</v>
      </c>
      <c r="E4169" t="s">
        <v>221</v>
      </c>
      <c r="F4169" s="33">
        <v>45918</v>
      </c>
      <c r="G4169" t="s">
        <v>11679</v>
      </c>
      <c r="H4169" t="s">
        <v>5737</v>
      </c>
      <c r="I4169" t="s">
        <v>326</v>
      </c>
      <c r="J4169" t="s">
        <v>247</v>
      </c>
      <c r="K4169" t="s">
        <v>5728</v>
      </c>
      <c r="L4169" t="s">
        <v>5729</v>
      </c>
      <c r="M4169" t="s">
        <v>7799</v>
      </c>
    </row>
    <row r="4170" spans="1:13">
      <c r="A4170">
        <v>101109405</v>
      </c>
      <c r="B4170" t="s">
        <v>109</v>
      </c>
      <c r="C4170" t="s">
        <v>10850</v>
      </c>
      <c r="D4170" t="s">
        <v>265</v>
      </c>
      <c r="E4170" t="s">
        <v>265</v>
      </c>
      <c r="F4170" s="33">
        <v>45918</v>
      </c>
      <c r="G4170" t="s">
        <v>11680</v>
      </c>
      <c r="H4170" t="s">
        <v>55</v>
      </c>
      <c r="I4170" t="s">
        <v>353</v>
      </c>
      <c r="J4170" t="s">
        <v>192</v>
      </c>
      <c r="K4170" t="s">
        <v>5748</v>
      </c>
      <c r="L4170" t="s">
        <v>6045</v>
      </c>
      <c r="M4170" t="s">
        <v>10851</v>
      </c>
    </row>
    <row r="4171" spans="1:13">
      <c r="A4171">
        <v>101084886</v>
      </c>
      <c r="B4171" t="s">
        <v>5745</v>
      </c>
      <c r="C4171" t="s">
        <v>7151</v>
      </c>
      <c r="D4171" t="s">
        <v>215</v>
      </c>
      <c r="E4171" t="s">
        <v>215</v>
      </c>
      <c r="F4171" s="33">
        <v>45918</v>
      </c>
      <c r="G4171" t="s">
        <v>11681</v>
      </c>
      <c r="H4171" t="s">
        <v>5737</v>
      </c>
      <c r="I4171" t="s">
        <v>326</v>
      </c>
      <c r="J4171" t="s">
        <v>247</v>
      </c>
      <c r="K4171" t="s">
        <v>5836</v>
      </c>
      <c r="L4171" t="s">
        <v>5837</v>
      </c>
      <c r="M4171" t="s">
        <v>7153</v>
      </c>
    </row>
    <row r="4172" spans="1:13">
      <c r="A4172">
        <v>101109631</v>
      </c>
      <c r="B4172" t="s">
        <v>5998</v>
      </c>
      <c r="C4172" t="s">
        <v>6438</v>
      </c>
      <c r="D4172" t="s">
        <v>86</v>
      </c>
      <c r="E4172" t="s">
        <v>86</v>
      </c>
      <c r="F4172" s="33">
        <v>45918</v>
      </c>
      <c r="G4172" t="s">
        <v>11682</v>
      </c>
      <c r="H4172" t="s">
        <v>5705</v>
      </c>
      <c r="I4172" t="s">
        <v>5678</v>
      </c>
      <c r="J4172" t="s">
        <v>46</v>
      </c>
      <c r="K4172" t="s">
        <v>5711</v>
      </c>
      <c r="L4172" t="s">
        <v>5711</v>
      </c>
      <c r="M4172" t="s">
        <v>6440</v>
      </c>
    </row>
    <row r="4173" spans="1:13">
      <c r="A4173">
        <v>101090719</v>
      </c>
      <c r="B4173" t="s">
        <v>73</v>
      </c>
      <c r="C4173" t="s">
        <v>8537</v>
      </c>
      <c r="D4173" t="s">
        <v>104</v>
      </c>
      <c r="E4173" t="s">
        <v>104</v>
      </c>
      <c r="F4173" s="33">
        <v>45918</v>
      </c>
      <c r="G4173" t="s">
        <v>11683</v>
      </c>
      <c r="H4173" t="s">
        <v>55</v>
      </c>
      <c r="I4173" t="s">
        <v>353</v>
      </c>
      <c r="J4173" t="s">
        <v>70</v>
      </c>
      <c r="K4173" t="s">
        <v>5748</v>
      </c>
      <c r="L4173" t="s">
        <v>5773</v>
      </c>
      <c r="M4173" t="s">
        <v>8539</v>
      </c>
    </row>
    <row r="4174" spans="1:13">
      <c r="A4174">
        <v>101109402</v>
      </c>
      <c r="B4174" t="s">
        <v>109</v>
      </c>
      <c r="C4174" t="s">
        <v>9733</v>
      </c>
      <c r="D4174" t="s">
        <v>265</v>
      </c>
      <c r="E4174" t="s">
        <v>265</v>
      </c>
      <c r="F4174" s="33">
        <v>45918</v>
      </c>
      <c r="G4174" t="s">
        <v>11684</v>
      </c>
      <c r="H4174" t="s">
        <v>55</v>
      </c>
      <c r="I4174" t="s">
        <v>353</v>
      </c>
      <c r="J4174" t="s">
        <v>192</v>
      </c>
      <c r="K4174" t="s">
        <v>5748</v>
      </c>
      <c r="L4174" t="s">
        <v>6045</v>
      </c>
      <c r="M4174" t="s">
        <v>9735</v>
      </c>
    </row>
    <row r="4175" spans="1:13">
      <c r="A4175">
        <v>101109507</v>
      </c>
      <c r="B4175" t="s">
        <v>109</v>
      </c>
      <c r="C4175" t="s">
        <v>9995</v>
      </c>
      <c r="D4175" t="s">
        <v>219</v>
      </c>
      <c r="E4175" t="s">
        <v>219</v>
      </c>
      <c r="F4175" s="33">
        <v>45918</v>
      </c>
      <c r="G4175" t="s">
        <v>11685</v>
      </c>
      <c r="H4175" t="s">
        <v>55</v>
      </c>
      <c r="I4175" t="s">
        <v>353</v>
      </c>
      <c r="J4175" t="s">
        <v>241</v>
      </c>
      <c r="K4175" t="s">
        <v>5748</v>
      </c>
      <c r="L4175" t="s">
        <v>6045</v>
      </c>
      <c r="M4175" t="s">
        <v>9997</v>
      </c>
    </row>
    <row r="4176" spans="1:13">
      <c r="A4176">
        <v>101109509</v>
      </c>
      <c r="B4176" t="s">
        <v>109</v>
      </c>
      <c r="C4176" t="s">
        <v>10495</v>
      </c>
      <c r="D4176" t="s">
        <v>219</v>
      </c>
      <c r="E4176" t="s">
        <v>219</v>
      </c>
      <c r="F4176" s="33">
        <v>45918</v>
      </c>
      <c r="G4176" t="s">
        <v>11685</v>
      </c>
      <c r="H4176" t="s">
        <v>55</v>
      </c>
      <c r="I4176" t="s">
        <v>353</v>
      </c>
      <c r="J4176" t="s">
        <v>241</v>
      </c>
      <c r="K4176" t="s">
        <v>5748</v>
      </c>
      <c r="L4176" t="s">
        <v>6045</v>
      </c>
      <c r="M4176" t="s">
        <v>10497</v>
      </c>
    </row>
    <row r="4177" spans="1:13">
      <c r="A4177">
        <v>101109619</v>
      </c>
      <c r="B4177" t="s">
        <v>109</v>
      </c>
      <c r="C4177" t="s">
        <v>9733</v>
      </c>
      <c r="D4177" t="s">
        <v>265</v>
      </c>
      <c r="E4177" t="s">
        <v>265</v>
      </c>
      <c r="F4177" s="33">
        <v>45918</v>
      </c>
      <c r="G4177" t="s">
        <v>11686</v>
      </c>
      <c r="H4177" t="s">
        <v>5727</v>
      </c>
      <c r="I4177" t="s">
        <v>5678</v>
      </c>
      <c r="J4177" t="s">
        <v>192</v>
      </c>
      <c r="K4177" t="s">
        <v>5748</v>
      </c>
      <c r="L4177" t="s">
        <v>6045</v>
      </c>
      <c r="M4177" t="s">
        <v>9735</v>
      </c>
    </row>
    <row r="4178" spans="1:13">
      <c r="A4178">
        <v>101109739</v>
      </c>
      <c r="B4178" t="s">
        <v>5745</v>
      </c>
      <c r="C4178" t="s">
        <v>7151</v>
      </c>
      <c r="D4178" t="s">
        <v>215</v>
      </c>
      <c r="E4178" t="s">
        <v>215</v>
      </c>
      <c r="F4178" s="33">
        <v>45918</v>
      </c>
      <c r="G4178" t="s">
        <v>11687</v>
      </c>
      <c r="H4178" t="s">
        <v>67</v>
      </c>
      <c r="I4178" t="s">
        <v>5678</v>
      </c>
      <c r="J4178" t="s">
        <v>247</v>
      </c>
      <c r="K4178" t="s">
        <v>5836</v>
      </c>
      <c r="L4178" t="s">
        <v>5837</v>
      </c>
      <c r="M4178" t="s">
        <v>7153</v>
      </c>
    </row>
    <row r="4179" spans="1:13">
      <c r="A4179">
        <v>101109638</v>
      </c>
      <c r="B4179" t="s">
        <v>127</v>
      </c>
      <c r="C4179" t="s">
        <v>6274</v>
      </c>
      <c r="D4179" t="s">
        <v>119</v>
      </c>
      <c r="E4179" t="s">
        <v>119</v>
      </c>
      <c r="F4179" s="33">
        <v>45918</v>
      </c>
      <c r="G4179" t="s">
        <v>11688</v>
      </c>
      <c r="H4179" t="s">
        <v>5805</v>
      </c>
      <c r="I4179" t="s">
        <v>5678</v>
      </c>
      <c r="J4179" t="s">
        <v>46</v>
      </c>
      <c r="K4179" t="s">
        <v>5748</v>
      </c>
      <c r="L4179" t="s">
        <v>5773</v>
      </c>
      <c r="M4179" t="s">
        <v>6276</v>
      </c>
    </row>
    <row r="4180" spans="1:13">
      <c r="A4180">
        <v>101109636</v>
      </c>
      <c r="B4180" t="s">
        <v>34</v>
      </c>
      <c r="C4180" t="s">
        <v>9019</v>
      </c>
      <c r="D4180" t="s">
        <v>104</v>
      </c>
      <c r="E4180" t="s">
        <v>104</v>
      </c>
      <c r="F4180" s="33">
        <v>45918</v>
      </c>
      <c r="G4180" t="s">
        <v>11689</v>
      </c>
      <c r="H4180" t="s">
        <v>5777</v>
      </c>
      <c r="I4180" t="s">
        <v>5678</v>
      </c>
      <c r="J4180" t="s">
        <v>70</v>
      </c>
      <c r="K4180" t="s">
        <v>5738</v>
      </c>
      <c r="L4180" t="s">
        <v>5739</v>
      </c>
      <c r="M4180" t="s">
        <v>9021</v>
      </c>
    </row>
    <row r="4181" spans="1:13">
      <c r="A4181">
        <v>101109505</v>
      </c>
      <c r="B4181" t="s">
        <v>109</v>
      </c>
      <c r="C4181" t="s">
        <v>6368</v>
      </c>
      <c r="D4181" t="s">
        <v>131</v>
      </c>
      <c r="E4181" t="s">
        <v>131</v>
      </c>
      <c r="F4181" s="33">
        <v>45918</v>
      </c>
      <c r="G4181" t="s">
        <v>11690</v>
      </c>
      <c r="H4181" t="s">
        <v>55</v>
      </c>
      <c r="I4181" t="s">
        <v>353</v>
      </c>
      <c r="J4181" t="s">
        <v>136</v>
      </c>
      <c r="K4181" t="s">
        <v>5748</v>
      </c>
      <c r="L4181" t="s">
        <v>6045</v>
      </c>
      <c r="M4181" t="s">
        <v>6370</v>
      </c>
    </row>
    <row r="4182" spans="1:13">
      <c r="A4182">
        <v>101109502</v>
      </c>
      <c r="B4182" t="s">
        <v>109</v>
      </c>
      <c r="C4182" t="s">
        <v>11691</v>
      </c>
      <c r="D4182" t="s">
        <v>219</v>
      </c>
      <c r="E4182" t="s">
        <v>219</v>
      </c>
      <c r="F4182" s="33">
        <v>45918</v>
      </c>
      <c r="G4182" t="s">
        <v>11685</v>
      </c>
      <c r="H4182" t="s">
        <v>55</v>
      </c>
      <c r="I4182" t="s">
        <v>353</v>
      </c>
      <c r="J4182" t="s">
        <v>241</v>
      </c>
      <c r="K4182" t="s">
        <v>5748</v>
      </c>
      <c r="L4182" t="s">
        <v>6045</v>
      </c>
      <c r="M4182" t="s">
        <v>11692</v>
      </c>
    </row>
    <row r="4183" spans="1:13">
      <c r="A4183">
        <v>101109403</v>
      </c>
      <c r="B4183" t="s">
        <v>109</v>
      </c>
      <c r="C4183" t="s">
        <v>8503</v>
      </c>
      <c r="D4183" t="s">
        <v>265</v>
      </c>
      <c r="E4183" t="s">
        <v>193</v>
      </c>
      <c r="F4183" s="33">
        <v>45918</v>
      </c>
      <c r="G4183" t="s">
        <v>11693</v>
      </c>
      <c r="H4183" t="s">
        <v>55</v>
      </c>
      <c r="I4183" t="s">
        <v>353</v>
      </c>
      <c r="J4183" t="s">
        <v>192</v>
      </c>
      <c r="K4183" t="s">
        <v>5748</v>
      </c>
      <c r="L4183" t="s">
        <v>6045</v>
      </c>
      <c r="M4183" t="s">
        <v>8505</v>
      </c>
    </row>
    <row r="4184" spans="1:13">
      <c r="A4184">
        <v>101109404</v>
      </c>
      <c r="B4184" t="s">
        <v>109</v>
      </c>
      <c r="C4184" t="s">
        <v>9737</v>
      </c>
      <c r="D4184" t="s">
        <v>265</v>
      </c>
      <c r="E4184" t="s">
        <v>193</v>
      </c>
      <c r="F4184" s="33">
        <v>45918</v>
      </c>
      <c r="G4184" t="s">
        <v>11693</v>
      </c>
      <c r="H4184" t="s">
        <v>55</v>
      </c>
      <c r="I4184" t="s">
        <v>353</v>
      </c>
      <c r="J4184" t="s">
        <v>192</v>
      </c>
      <c r="K4184" t="s">
        <v>5748</v>
      </c>
      <c r="L4184" t="s">
        <v>6045</v>
      </c>
      <c r="M4184" t="s">
        <v>9738</v>
      </c>
    </row>
    <row r="4185" spans="1:13">
      <c r="A4185">
        <v>101080477</v>
      </c>
      <c r="B4185" t="s">
        <v>34</v>
      </c>
      <c r="C4185" t="s">
        <v>11597</v>
      </c>
      <c r="D4185" t="s">
        <v>64</v>
      </c>
      <c r="E4185" t="s">
        <v>64</v>
      </c>
      <c r="F4185" s="33">
        <v>45918</v>
      </c>
      <c r="G4185" t="s">
        <v>11694</v>
      </c>
      <c r="H4185" t="s">
        <v>5737</v>
      </c>
      <c r="I4185" t="s">
        <v>326</v>
      </c>
      <c r="J4185" t="s">
        <v>70</v>
      </c>
      <c r="K4185" t="s">
        <v>5728</v>
      </c>
      <c r="L4185" t="s">
        <v>5729</v>
      </c>
      <c r="M4185" t="s">
        <v>11599</v>
      </c>
    </row>
    <row r="4186" spans="1:13">
      <c r="A4186">
        <v>101109401</v>
      </c>
      <c r="B4186" t="s">
        <v>109</v>
      </c>
      <c r="C4186" t="s">
        <v>7186</v>
      </c>
      <c r="D4186" t="s">
        <v>265</v>
      </c>
      <c r="E4186" t="s">
        <v>193</v>
      </c>
      <c r="F4186" s="33">
        <v>45918</v>
      </c>
      <c r="G4186" t="s">
        <v>11693</v>
      </c>
      <c r="H4186" t="s">
        <v>55</v>
      </c>
      <c r="I4186" t="s">
        <v>353</v>
      </c>
      <c r="J4186" t="s">
        <v>192</v>
      </c>
      <c r="K4186" t="s">
        <v>5748</v>
      </c>
      <c r="L4186" t="s">
        <v>6045</v>
      </c>
      <c r="M4186" t="s">
        <v>7188</v>
      </c>
    </row>
    <row r="4187" spans="1:13">
      <c r="A4187">
        <v>101086883</v>
      </c>
      <c r="B4187" t="s">
        <v>82</v>
      </c>
      <c r="C4187" t="s">
        <v>6646</v>
      </c>
      <c r="D4187" t="s">
        <v>86</v>
      </c>
      <c r="E4187" t="s">
        <v>86</v>
      </c>
      <c r="F4187" s="33">
        <v>45918</v>
      </c>
      <c r="G4187" t="s">
        <v>11695</v>
      </c>
      <c r="H4187" t="s">
        <v>5705</v>
      </c>
      <c r="I4187" t="s">
        <v>326</v>
      </c>
      <c r="J4187" t="s">
        <v>46</v>
      </c>
      <c r="K4187" t="s">
        <v>5711</v>
      </c>
      <c r="L4187" t="s">
        <v>5711</v>
      </c>
      <c r="M4187" t="s">
        <v>6648</v>
      </c>
    </row>
    <row r="4188" spans="1:13">
      <c r="A4188">
        <v>101109504</v>
      </c>
      <c r="B4188" t="s">
        <v>109</v>
      </c>
      <c r="C4188" t="s">
        <v>11696</v>
      </c>
      <c r="D4188" t="s">
        <v>131</v>
      </c>
      <c r="E4188" t="s">
        <v>131</v>
      </c>
      <c r="F4188" s="33">
        <v>45918</v>
      </c>
      <c r="G4188" t="s">
        <v>11697</v>
      </c>
      <c r="H4188" t="s">
        <v>55</v>
      </c>
      <c r="I4188" t="s">
        <v>353</v>
      </c>
      <c r="J4188" t="s">
        <v>136</v>
      </c>
      <c r="K4188" t="s">
        <v>5748</v>
      </c>
      <c r="L4188" t="s">
        <v>6045</v>
      </c>
      <c r="M4188" t="s">
        <v>11698</v>
      </c>
    </row>
    <row r="4189" spans="1:13">
      <c r="A4189">
        <v>101109848</v>
      </c>
      <c r="B4189" t="s">
        <v>34</v>
      </c>
      <c r="C4189" t="s">
        <v>7131</v>
      </c>
      <c r="D4189" t="s">
        <v>39</v>
      </c>
      <c r="E4189" t="s">
        <v>119</v>
      </c>
      <c r="F4189" s="33">
        <v>45918</v>
      </c>
      <c r="G4189" t="s">
        <v>11699</v>
      </c>
      <c r="H4189" t="s">
        <v>67</v>
      </c>
      <c r="I4189" t="s">
        <v>5678</v>
      </c>
      <c r="J4189" t="s">
        <v>46</v>
      </c>
      <c r="K4189" t="s">
        <v>5728</v>
      </c>
      <c r="L4189" t="s">
        <v>5729</v>
      </c>
      <c r="M4189" t="s">
        <v>7132</v>
      </c>
    </row>
    <row r="4190" spans="1:13">
      <c r="A4190">
        <v>101109788</v>
      </c>
      <c r="B4190" t="s">
        <v>34</v>
      </c>
      <c r="C4190" t="s">
        <v>11597</v>
      </c>
      <c r="D4190" t="s">
        <v>64</v>
      </c>
      <c r="E4190" t="s">
        <v>64</v>
      </c>
      <c r="F4190" s="33">
        <v>45918</v>
      </c>
      <c r="G4190" t="s">
        <v>11700</v>
      </c>
      <c r="H4190" t="s">
        <v>67</v>
      </c>
      <c r="I4190" t="s">
        <v>353</v>
      </c>
      <c r="J4190" t="s">
        <v>70</v>
      </c>
      <c r="K4190" t="s">
        <v>5728</v>
      </c>
      <c r="L4190" t="s">
        <v>5729</v>
      </c>
      <c r="M4190" t="s">
        <v>11599</v>
      </c>
    </row>
    <row r="4191" spans="1:13">
      <c r="A4191">
        <v>101082026</v>
      </c>
      <c r="B4191" t="s">
        <v>73</v>
      </c>
      <c r="C4191" t="s">
        <v>8537</v>
      </c>
      <c r="D4191" t="s">
        <v>104</v>
      </c>
      <c r="E4191" t="s">
        <v>104</v>
      </c>
      <c r="F4191" s="33">
        <v>45918</v>
      </c>
      <c r="G4191" t="s">
        <v>11701</v>
      </c>
      <c r="H4191" t="s">
        <v>5737</v>
      </c>
      <c r="I4191" t="s">
        <v>326</v>
      </c>
      <c r="J4191" t="s">
        <v>70</v>
      </c>
      <c r="K4191" t="s">
        <v>5748</v>
      </c>
      <c r="L4191" t="s">
        <v>5773</v>
      </c>
      <c r="M4191" t="s">
        <v>8539</v>
      </c>
    </row>
    <row r="4192" spans="1:13">
      <c r="A4192">
        <v>101109765</v>
      </c>
      <c r="B4192" t="s">
        <v>204</v>
      </c>
      <c r="C4192" t="s">
        <v>6881</v>
      </c>
      <c r="D4192" t="s">
        <v>220</v>
      </c>
      <c r="E4192" t="s">
        <v>220</v>
      </c>
      <c r="F4192" s="33">
        <v>45918</v>
      </c>
      <c r="G4192" t="s">
        <v>11702</v>
      </c>
      <c r="H4192" t="s">
        <v>5705</v>
      </c>
      <c r="I4192" t="s">
        <v>5678</v>
      </c>
      <c r="J4192" t="s">
        <v>166</v>
      </c>
      <c r="K4192" t="s">
        <v>5711</v>
      </c>
      <c r="L4192" t="s">
        <v>5711</v>
      </c>
      <c r="M4192" t="s">
        <v>6883</v>
      </c>
    </row>
    <row r="4193" spans="1:13">
      <c r="A4193">
        <v>101109654</v>
      </c>
      <c r="B4193" t="s">
        <v>292</v>
      </c>
      <c r="C4193" t="s">
        <v>6590</v>
      </c>
      <c r="D4193" t="s">
        <v>86</v>
      </c>
      <c r="E4193" t="s">
        <v>86</v>
      </c>
      <c r="F4193" s="33">
        <v>45918</v>
      </c>
      <c r="G4193" t="s">
        <v>11703</v>
      </c>
      <c r="H4193" t="s">
        <v>8592</v>
      </c>
      <c r="I4193" t="s">
        <v>5678</v>
      </c>
      <c r="J4193" t="s">
        <v>46</v>
      </c>
      <c r="K4193" t="s">
        <v>5700</v>
      </c>
      <c r="L4193" t="s">
        <v>5733</v>
      </c>
      <c r="M4193" t="s">
        <v>6591</v>
      </c>
    </row>
    <row r="4194" spans="1:13">
      <c r="A4194">
        <v>101109561</v>
      </c>
      <c r="B4194" t="s">
        <v>5998</v>
      </c>
      <c r="C4194" t="s">
        <v>7081</v>
      </c>
      <c r="D4194" t="s">
        <v>153</v>
      </c>
      <c r="E4194" t="s">
        <v>153</v>
      </c>
      <c r="F4194" s="33">
        <v>45918</v>
      </c>
      <c r="G4194" t="s">
        <v>11704</v>
      </c>
      <c r="H4194" t="s">
        <v>7686</v>
      </c>
      <c r="I4194" t="s">
        <v>5678</v>
      </c>
      <c r="J4194" t="s">
        <v>70</v>
      </c>
      <c r="K4194" t="s">
        <v>5711</v>
      </c>
      <c r="L4194" t="s">
        <v>5711</v>
      </c>
      <c r="M4194" t="s">
        <v>7083</v>
      </c>
    </row>
    <row r="4195" spans="1:13">
      <c r="A4195">
        <v>101109663</v>
      </c>
      <c r="B4195" t="s">
        <v>73</v>
      </c>
      <c r="C4195" t="s">
        <v>7636</v>
      </c>
      <c r="D4195" t="s">
        <v>238</v>
      </c>
      <c r="E4195" t="s">
        <v>153</v>
      </c>
      <c r="F4195" s="33">
        <v>45918</v>
      </c>
      <c r="G4195" t="s">
        <v>11705</v>
      </c>
      <c r="H4195" t="s">
        <v>67</v>
      </c>
      <c r="I4195" t="s">
        <v>5678</v>
      </c>
      <c r="J4195" t="s">
        <v>136</v>
      </c>
      <c r="K4195" t="s">
        <v>5748</v>
      </c>
      <c r="L4195" t="s">
        <v>5773</v>
      </c>
      <c r="M4195" t="s">
        <v>7638</v>
      </c>
    </row>
    <row r="4196" spans="1:13">
      <c r="A4196">
        <v>101080324</v>
      </c>
      <c r="B4196" t="s">
        <v>34</v>
      </c>
      <c r="C4196" t="s">
        <v>11706</v>
      </c>
      <c r="D4196" t="s">
        <v>104</v>
      </c>
      <c r="E4196" t="s">
        <v>104</v>
      </c>
      <c r="F4196" s="33">
        <v>45918</v>
      </c>
      <c r="G4196" t="s">
        <v>11707</v>
      </c>
      <c r="H4196" t="s">
        <v>5737</v>
      </c>
      <c r="I4196" t="s">
        <v>326</v>
      </c>
      <c r="J4196" t="s">
        <v>70</v>
      </c>
      <c r="K4196" t="s">
        <v>5728</v>
      </c>
      <c r="L4196" t="s">
        <v>5729</v>
      </c>
      <c r="M4196" t="s">
        <v>11708</v>
      </c>
    </row>
    <row r="4197" spans="1:13">
      <c r="A4197">
        <v>101109850</v>
      </c>
      <c r="B4197" t="s">
        <v>5745</v>
      </c>
      <c r="C4197" t="s">
        <v>6213</v>
      </c>
      <c r="D4197" t="s">
        <v>221</v>
      </c>
      <c r="E4197" t="s">
        <v>221</v>
      </c>
      <c r="F4197" s="33">
        <v>45918</v>
      </c>
      <c r="G4197" t="s">
        <v>11709</v>
      </c>
      <c r="H4197" t="s">
        <v>67</v>
      </c>
      <c r="I4197" t="s">
        <v>5678</v>
      </c>
      <c r="J4197" t="s">
        <v>247</v>
      </c>
      <c r="K4197" t="s">
        <v>5748</v>
      </c>
      <c r="L4197" t="s">
        <v>5773</v>
      </c>
      <c r="M4197" t="s">
        <v>6214</v>
      </c>
    </row>
    <row r="4198" spans="1:13">
      <c r="A4198">
        <v>101109434</v>
      </c>
      <c r="B4198" t="s">
        <v>109</v>
      </c>
      <c r="C4198" t="s">
        <v>6137</v>
      </c>
      <c r="D4198" t="s">
        <v>39</v>
      </c>
      <c r="E4198" t="s">
        <v>119</v>
      </c>
      <c r="F4198" s="33">
        <v>45918</v>
      </c>
      <c r="G4198" t="s">
        <v>11638</v>
      </c>
      <c r="H4198" t="s">
        <v>55</v>
      </c>
      <c r="I4198" t="s">
        <v>353</v>
      </c>
      <c r="J4198" t="s">
        <v>46</v>
      </c>
      <c r="K4198" t="s">
        <v>5748</v>
      </c>
      <c r="L4198" t="s">
        <v>6045</v>
      </c>
      <c r="M4198" t="s">
        <v>6139</v>
      </c>
    </row>
    <row r="4199" spans="1:13">
      <c r="A4199">
        <v>101109654</v>
      </c>
      <c r="B4199" t="s">
        <v>292</v>
      </c>
      <c r="C4199" t="s">
        <v>6590</v>
      </c>
      <c r="D4199" t="s">
        <v>86</v>
      </c>
      <c r="E4199" t="s">
        <v>86</v>
      </c>
      <c r="F4199" s="33">
        <v>45918</v>
      </c>
      <c r="G4199" t="s">
        <v>11710</v>
      </c>
      <c r="H4199" t="s">
        <v>8592</v>
      </c>
      <c r="I4199" t="s">
        <v>5678</v>
      </c>
      <c r="J4199" t="s">
        <v>46</v>
      </c>
      <c r="K4199" t="s">
        <v>5700</v>
      </c>
      <c r="L4199" t="s">
        <v>5733</v>
      </c>
      <c r="M4199" t="s">
        <v>6591</v>
      </c>
    </row>
    <row r="4200" spans="1:13">
      <c r="A4200">
        <v>101109909</v>
      </c>
      <c r="B4200" t="s">
        <v>5745</v>
      </c>
      <c r="C4200" t="s">
        <v>6074</v>
      </c>
      <c r="D4200" t="s">
        <v>193</v>
      </c>
      <c r="E4200" t="s">
        <v>193</v>
      </c>
      <c r="F4200" s="33">
        <v>45918</v>
      </c>
      <c r="G4200" t="s">
        <v>11711</v>
      </c>
      <c r="H4200" t="s">
        <v>5969</v>
      </c>
      <c r="I4200" t="s">
        <v>7281</v>
      </c>
      <c r="J4200" t="s">
        <v>192</v>
      </c>
      <c r="K4200" t="s">
        <v>5748</v>
      </c>
      <c r="L4200" t="s">
        <v>5749</v>
      </c>
      <c r="M4200" t="s">
        <v>6077</v>
      </c>
    </row>
    <row r="4201" spans="1:13">
      <c r="A4201">
        <v>101110041</v>
      </c>
      <c r="B4201" t="s">
        <v>73</v>
      </c>
      <c r="C4201" t="s">
        <v>330</v>
      </c>
      <c r="D4201" t="s">
        <v>242</v>
      </c>
      <c r="E4201" t="s">
        <v>242</v>
      </c>
      <c r="F4201" s="33">
        <v>45918</v>
      </c>
      <c r="G4201" t="s">
        <v>11712</v>
      </c>
      <c r="H4201" t="s">
        <v>5722</v>
      </c>
      <c r="I4201" t="s">
        <v>5678</v>
      </c>
      <c r="J4201" t="s">
        <v>241</v>
      </c>
      <c r="K4201" t="s">
        <v>5748</v>
      </c>
      <c r="L4201" t="s">
        <v>5773</v>
      </c>
      <c r="M4201" t="s">
        <v>8211</v>
      </c>
    </row>
    <row r="4202" spans="1:13">
      <c r="A4202">
        <v>101084740</v>
      </c>
      <c r="B4202" t="s">
        <v>5745</v>
      </c>
      <c r="C4202" t="s">
        <v>6108</v>
      </c>
      <c r="D4202" t="s">
        <v>215</v>
      </c>
      <c r="E4202" t="s">
        <v>215</v>
      </c>
      <c r="F4202" s="33">
        <v>45918</v>
      </c>
      <c r="G4202" t="s">
        <v>11626</v>
      </c>
      <c r="H4202" t="s">
        <v>5737</v>
      </c>
      <c r="I4202" t="s">
        <v>326</v>
      </c>
      <c r="J4202" t="s">
        <v>247</v>
      </c>
      <c r="K4202" t="s">
        <v>5748</v>
      </c>
      <c r="L4202" t="s">
        <v>5773</v>
      </c>
      <c r="M4202" t="s">
        <v>6110</v>
      </c>
    </row>
    <row r="4203" spans="1:13">
      <c r="A4203">
        <v>101109857</v>
      </c>
      <c r="B4203" t="s">
        <v>5745</v>
      </c>
      <c r="C4203" t="s">
        <v>6074</v>
      </c>
      <c r="D4203" t="s">
        <v>193</v>
      </c>
      <c r="E4203" t="s">
        <v>193</v>
      </c>
      <c r="F4203" s="33">
        <v>45918</v>
      </c>
      <c r="G4203" t="s">
        <v>11713</v>
      </c>
      <c r="H4203" t="s">
        <v>5727</v>
      </c>
      <c r="I4203" t="s">
        <v>5678</v>
      </c>
      <c r="J4203" t="s">
        <v>192</v>
      </c>
      <c r="K4203" t="s">
        <v>5748</v>
      </c>
      <c r="L4203" t="s">
        <v>5749</v>
      </c>
      <c r="M4203" t="s">
        <v>6077</v>
      </c>
    </row>
    <row r="4204" spans="1:13">
      <c r="A4204">
        <v>101107338</v>
      </c>
      <c r="B4204" t="s">
        <v>6007</v>
      </c>
      <c r="C4204" t="s">
        <v>6008</v>
      </c>
      <c r="D4204" t="s">
        <v>131</v>
      </c>
      <c r="E4204" t="s">
        <v>131</v>
      </c>
      <c r="F4204" s="33">
        <v>45918</v>
      </c>
      <c r="G4204" t="s">
        <v>11714</v>
      </c>
      <c r="H4204" t="s">
        <v>5777</v>
      </c>
      <c r="I4204" t="s">
        <v>7281</v>
      </c>
      <c r="J4204" t="s">
        <v>136</v>
      </c>
      <c r="K4204" t="s">
        <v>5728</v>
      </c>
      <c r="L4204" t="s">
        <v>5753</v>
      </c>
      <c r="M4204" t="s">
        <v>6010</v>
      </c>
    </row>
    <row r="4205" spans="1:13">
      <c r="A4205">
        <v>101109942</v>
      </c>
      <c r="B4205" t="s">
        <v>73</v>
      </c>
      <c r="C4205" t="s">
        <v>8416</v>
      </c>
      <c r="D4205" t="s">
        <v>161</v>
      </c>
      <c r="E4205" t="s">
        <v>161</v>
      </c>
      <c r="F4205" s="33">
        <v>45918</v>
      </c>
      <c r="G4205" t="s">
        <v>11715</v>
      </c>
      <c r="H4205" t="s">
        <v>67</v>
      </c>
      <c r="I4205" t="s">
        <v>5678</v>
      </c>
      <c r="J4205" t="s">
        <v>166</v>
      </c>
      <c r="K4205" t="s">
        <v>5748</v>
      </c>
      <c r="L4205" t="s">
        <v>5773</v>
      </c>
      <c r="M4205" t="s">
        <v>8418</v>
      </c>
    </row>
    <row r="4206" spans="1:13">
      <c r="A4206">
        <v>101109433</v>
      </c>
      <c r="B4206" t="s">
        <v>109</v>
      </c>
      <c r="C4206" t="s">
        <v>6806</v>
      </c>
      <c r="D4206" t="s">
        <v>39</v>
      </c>
      <c r="E4206" t="s">
        <v>119</v>
      </c>
      <c r="F4206" s="33">
        <v>45918</v>
      </c>
      <c r="G4206" t="s">
        <v>11631</v>
      </c>
      <c r="H4206" t="s">
        <v>55</v>
      </c>
      <c r="I4206" t="s">
        <v>353</v>
      </c>
      <c r="J4206" t="s">
        <v>46</v>
      </c>
      <c r="K4206" t="s">
        <v>5748</v>
      </c>
      <c r="L4206" t="s">
        <v>6045</v>
      </c>
      <c r="M4206" t="s">
        <v>6807</v>
      </c>
    </row>
    <row r="4207" spans="1:13">
      <c r="A4207">
        <v>101109107</v>
      </c>
      <c r="B4207" t="s">
        <v>73</v>
      </c>
      <c r="C4207" t="s">
        <v>11217</v>
      </c>
      <c r="D4207" t="s">
        <v>64</v>
      </c>
      <c r="E4207" t="s">
        <v>64</v>
      </c>
      <c r="F4207" s="33">
        <v>45918</v>
      </c>
      <c r="G4207" t="s">
        <v>11716</v>
      </c>
      <c r="H4207" t="s">
        <v>67</v>
      </c>
      <c r="I4207" t="s">
        <v>5678</v>
      </c>
      <c r="J4207" t="s">
        <v>70</v>
      </c>
      <c r="K4207" t="s">
        <v>5748</v>
      </c>
      <c r="L4207" t="s">
        <v>5773</v>
      </c>
      <c r="M4207" t="s">
        <v>11219</v>
      </c>
    </row>
    <row r="4208" spans="1:13">
      <c r="A4208">
        <v>101109930</v>
      </c>
      <c r="B4208" t="s">
        <v>34</v>
      </c>
      <c r="C4208" t="s">
        <v>6955</v>
      </c>
      <c r="D4208" t="s">
        <v>226</v>
      </c>
      <c r="E4208" t="s">
        <v>226</v>
      </c>
      <c r="F4208" s="33">
        <v>45918</v>
      </c>
      <c r="G4208" t="s">
        <v>11717</v>
      </c>
      <c r="H4208" t="s">
        <v>8205</v>
      </c>
      <c r="I4208" t="s">
        <v>5678</v>
      </c>
      <c r="J4208" t="s">
        <v>136</v>
      </c>
      <c r="K4208" t="s">
        <v>5738</v>
      </c>
      <c r="L4208" t="s">
        <v>5739</v>
      </c>
      <c r="M4208" t="s">
        <v>6957</v>
      </c>
    </row>
    <row r="4209" spans="1:13">
      <c r="A4209">
        <v>101109892</v>
      </c>
      <c r="B4209" t="s">
        <v>5998</v>
      </c>
      <c r="C4209" t="s">
        <v>6907</v>
      </c>
      <c r="D4209" t="s">
        <v>104</v>
      </c>
      <c r="E4209" t="s">
        <v>104</v>
      </c>
      <c r="F4209" s="33">
        <v>45918</v>
      </c>
      <c r="G4209" t="s">
        <v>11718</v>
      </c>
      <c r="H4209" t="s">
        <v>6537</v>
      </c>
      <c r="I4209" t="s">
        <v>5678</v>
      </c>
      <c r="J4209" t="s">
        <v>70</v>
      </c>
      <c r="K4209" t="s">
        <v>5711</v>
      </c>
      <c r="L4209" t="s">
        <v>5711</v>
      </c>
      <c r="M4209" t="s">
        <v>6908</v>
      </c>
    </row>
    <row r="4210" spans="1:13">
      <c r="A4210">
        <v>101109877</v>
      </c>
      <c r="B4210" t="s">
        <v>73</v>
      </c>
      <c r="C4210" t="s">
        <v>7876</v>
      </c>
      <c r="D4210" t="s">
        <v>161</v>
      </c>
      <c r="E4210" t="s">
        <v>161</v>
      </c>
      <c r="F4210" s="33">
        <v>45918</v>
      </c>
      <c r="G4210" t="s">
        <v>11719</v>
      </c>
      <c r="H4210" t="s">
        <v>55</v>
      </c>
      <c r="I4210" t="s">
        <v>5678</v>
      </c>
      <c r="J4210" t="s">
        <v>166</v>
      </c>
      <c r="K4210" t="s">
        <v>5748</v>
      </c>
      <c r="L4210" t="s">
        <v>5773</v>
      </c>
      <c r="M4210" t="s">
        <v>7878</v>
      </c>
    </row>
    <row r="4211" spans="1:13">
      <c r="A4211">
        <v>101108296</v>
      </c>
      <c r="B4211" t="s">
        <v>73</v>
      </c>
      <c r="C4211" t="s">
        <v>6068</v>
      </c>
      <c r="D4211" t="s">
        <v>39</v>
      </c>
      <c r="E4211" t="s">
        <v>39</v>
      </c>
      <c r="F4211" s="33">
        <v>45918</v>
      </c>
      <c r="G4211" t="s">
        <v>11720</v>
      </c>
      <c r="H4211" t="s">
        <v>6027</v>
      </c>
      <c r="I4211" t="s">
        <v>6348</v>
      </c>
      <c r="J4211" t="s">
        <v>46</v>
      </c>
      <c r="K4211" t="s">
        <v>5738</v>
      </c>
      <c r="L4211" t="s">
        <v>5739</v>
      </c>
      <c r="M4211" t="s">
        <v>6069</v>
      </c>
    </row>
    <row r="4212" spans="1:13">
      <c r="A4212">
        <v>101109833</v>
      </c>
      <c r="B4212" t="s">
        <v>204</v>
      </c>
      <c r="C4212" t="s">
        <v>8366</v>
      </c>
      <c r="D4212" t="s">
        <v>220</v>
      </c>
      <c r="E4212" t="s">
        <v>220</v>
      </c>
      <c r="F4212" s="33">
        <v>45918</v>
      </c>
      <c r="G4212" t="s">
        <v>11721</v>
      </c>
      <c r="H4212" t="s">
        <v>6365</v>
      </c>
      <c r="I4212" t="s">
        <v>5678</v>
      </c>
      <c r="J4212" t="s">
        <v>166</v>
      </c>
      <c r="K4212" t="s">
        <v>5700</v>
      </c>
      <c r="L4212" t="s">
        <v>5723</v>
      </c>
      <c r="M4212" t="s">
        <v>8368</v>
      </c>
    </row>
    <row r="4213" spans="1:13">
      <c r="A4213">
        <v>101109925</v>
      </c>
      <c r="B4213" t="s">
        <v>73</v>
      </c>
      <c r="C4213" t="s">
        <v>8674</v>
      </c>
      <c r="D4213" t="s">
        <v>193</v>
      </c>
      <c r="E4213" t="s">
        <v>193</v>
      </c>
      <c r="F4213" s="33">
        <v>45918</v>
      </c>
      <c r="G4213" t="s">
        <v>11722</v>
      </c>
      <c r="H4213" t="s">
        <v>67</v>
      </c>
      <c r="I4213" t="s">
        <v>5678</v>
      </c>
      <c r="J4213" t="s">
        <v>192</v>
      </c>
      <c r="K4213" t="s">
        <v>5748</v>
      </c>
      <c r="L4213" t="s">
        <v>5749</v>
      </c>
      <c r="M4213" t="s">
        <v>8676</v>
      </c>
    </row>
    <row r="4214" spans="1:13">
      <c r="A4214">
        <v>101108485</v>
      </c>
      <c r="B4214" t="s">
        <v>5745</v>
      </c>
      <c r="C4214" t="s">
        <v>6959</v>
      </c>
      <c r="D4214" t="s">
        <v>64</v>
      </c>
      <c r="E4214" t="s">
        <v>64</v>
      </c>
      <c r="F4214" s="33">
        <v>45918</v>
      </c>
      <c r="G4214" t="s">
        <v>11723</v>
      </c>
      <c r="H4214" t="s">
        <v>5727</v>
      </c>
      <c r="I4214" t="s">
        <v>5678</v>
      </c>
      <c r="J4214" t="s">
        <v>70</v>
      </c>
      <c r="K4214" t="s">
        <v>5836</v>
      </c>
      <c r="L4214" t="s">
        <v>6126</v>
      </c>
      <c r="M4214" t="s">
        <v>6961</v>
      </c>
    </row>
    <row r="4215" spans="1:13">
      <c r="A4215">
        <v>101109796</v>
      </c>
      <c r="B4215" t="s">
        <v>5745</v>
      </c>
      <c r="C4215" t="s">
        <v>6210</v>
      </c>
      <c r="D4215" t="s">
        <v>221</v>
      </c>
      <c r="E4215" t="s">
        <v>221</v>
      </c>
      <c r="F4215" s="33">
        <v>45918</v>
      </c>
      <c r="G4215" t="s">
        <v>11724</v>
      </c>
      <c r="H4215" t="s">
        <v>5727</v>
      </c>
      <c r="I4215" t="s">
        <v>5678</v>
      </c>
      <c r="J4215" t="s">
        <v>247</v>
      </c>
      <c r="K4215" t="s">
        <v>5748</v>
      </c>
      <c r="L4215" t="s">
        <v>5749</v>
      </c>
      <c r="M4215" t="s">
        <v>6212</v>
      </c>
    </row>
    <row r="4216" spans="1:13">
      <c r="A4216">
        <v>101109348</v>
      </c>
      <c r="B4216" t="s">
        <v>6007</v>
      </c>
      <c r="C4216" t="s">
        <v>6008</v>
      </c>
      <c r="D4216" t="s">
        <v>131</v>
      </c>
      <c r="E4216" t="s">
        <v>131</v>
      </c>
      <c r="F4216" s="33">
        <v>45918</v>
      </c>
      <c r="G4216" t="s">
        <v>11725</v>
      </c>
      <c r="H4216" t="s">
        <v>5727</v>
      </c>
      <c r="I4216" t="s">
        <v>5678</v>
      </c>
      <c r="J4216" t="s">
        <v>136</v>
      </c>
      <c r="K4216" t="s">
        <v>5728</v>
      </c>
      <c r="L4216" t="s">
        <v>5753</v>
      </c>
      <c r="M4216" t="s">
        <v>6010</v>
      </c>
    </row>
    <row r="4217" spans="1:13">
      <c r="A4217">
        <v>101105877</v>
      </c>
      <c r="B4217" t="s">
        <v>8053</v>
      </c>
      <c r="C4217" t="s">
        <v>8054</v>
      </c>
      <c r="D4217" t="s">
        <v>193</v>
      </c>
      <c r="E4217" t="s">
        <v>265</v>
      </c>
      <c r="F4217" s="33">
        <v>45918</v>
      </c>
      <c r="G4217" t="s">
        <v>11726</v>
      </c>
      <c r="H4217" t="s">
        <v>6537</v>
      </c>
      <c r="I4217" t="s">
        <v>5678</v>
      </c>
      <c r="J4217" t="s">
        <v>192</v>
      </c>
      <c r="K4217" t="s">
        <v>5700</v>
      </c>
      <c r="L4217" t="s">
        <v>5701</v>
      </c>
      <c r="M4217" t="s">
        <v>8056</v>
      </c>
    </row>
    <row r="4218" spans="1:13">
      <c r="A4218">
        <v>101099935</v>
      </c>
      <c r="B4218" t="s">
        <v>109</v>
      </c>
      <c r="C4218" t="s">
        <v>7186</v>
      </c>
      <c r="D4218" t="s">
        <v>265</v>
      </c>
      <c r="E4218" t="s">
        <v>193</v>
      </c>
      <c r="F4218" s="33">
        <v>45917</v>
      </c>
      <c r="G4218" t="s">
        <v>11727</v>
      </c>
      <c r="H4218" t="s">
        <v>5737</v>
      </c>
      <c r="I4218" t="s">
        <v>326</v>
      </c>
      <c r="J4218" t="s">
        <v>192</v>
      </c>
      <c r="K4218" t="s">
        <v>5748</v>
      </c>
      <c r="L4218" t="s">
        <v>6045</v>
      </c>
      <c r="M4218" t="s">
        <v>7188</v>
      </c>
    </row>
    <row r="4219" spans="1:13">
      <c r="A4219">
        <v>101109293</v>
      </c>
      <c r="B4219" t="s">
        <v>73</v>
      </c>
      <c r="C4219" t="s">
        <v>9768</v>
      </c>
      <c r="D4219" t="s">
        <v>215</v>
      </c>
      <c r="E4219" t="s">
        <v>221</v>
      </c>
      <c r="F4219" s="33">
        <v>45917</v>
      </c>
      <c r="G4219" t="s">
        <v>11728</v>
      </c>
      <c r="H4219" t="s">
        <v>6537</v>
      </c>
      <c r="I4219" t="s">
        <v>5678</v>
      </c>
      <c r="J4219" t="s">
        <v>247</v>
      </c>
      <c r="K4219" t="s">
        <v>5728</v>
      </c>
      <c r="L4219" t="s">
        <v>5729</v>
      </c>
      <c r="M4219" t="s">
        <v>9770</v>
      </c>
    </row>
    <row r="4220" spans="1:13">
      <c r="A4220">
        <v>101109054</v>
      </c>
      <c r="B4220" t="s">
        <v>34</v>
      </c>
      <c r="C4220" t="s">
        <v>11729</v>
      </c>
      <c r="D4220" t="s">
        <v>153</v>
      </c>
      <c r="E4220" t="s">
        <v>153</v>
      </c>
      <c r="F4220" s="33">
        <v>45917</v>
      </c>
      <c r="G4220" t="s">
        <v>11730</v>
      </c>
      <c r="H4220" t="s">
        <v>5805</v>
      </c>
      <c r="I4220" t="s">
        <v>5678</v>
      </c>
      <c r="J4220" t="s">
        <v>70</v>
      </c>
      <c r="K4220" t="s">
        <v>5738</v>
      </c>
      <c r="L4220" t="s">
        <v>5739</v>
      </c>
      <c r="M4220" t="s">
        <v>11731</v>
      </c>
    </row>
    <row r="4221" spans="1:13">
      <c r="A4221">
        <v>101109298</v>
      </c>
      <c r="B4221" t="s">
        <v>82</v>
      </c>
      <c r="C4221" t="s">
        <v>6385</v>
      </c>
      <c r="D4221" t="s">
        <v>131</v>
      </c>
      <c r="E4221" t="s">
        <v>226</v>
      </c>
      <c r="F4221" s="33">
        <v>45917</v>
      </c>
      <c r="G4221" t="s">
        <v>11732</v>
      </c>
      <c r="H4221" t="s">
        <v>5757</v>
      </c>
      <c r="I4221" t="s">
        <v>5678</v>
      </c>
      <c r="J4221" t="s">
        <v>136</v>
      </c>
      <c r="K4221" t="s">
        <v>5711</v>
      </c>
      <c r="L4221" t="s">
        <v>5711</v>
      </c>
      <c r="M4221" t="s">
        <v>6387</v>
      </c>
    </row>
    <row r="4222" spans="1:13">
      <c r="A4222">
        <v>101109336</v>
      </c>
      <c r="B4222" t="s">
        <v>34</v>
      </c>
      <c r="C4222" t="s">
        <v>6145</v>
      </c>
      <c r="D4222" t="s">
        <v>39</v>
      </c>
      <c r="E4222" t="s">
        <v>119</v>
      </c>
      <c r="F4222" s="33">
        <v>45917</v>
      </c>
      <c r="G4222" t="s">
        <v>11733</v>
      </c>
      <c r="H4222" t="s">
        <v>55</v>
      </c>
      <c r="I4222" t="s">
        <v>5678</v>
      </c>
      <c r="J4222" t="s">
        <v>46</v>
      </c>
      <c r="K4222" t="s">
        <v>5728</v>
      </c>
      <c r="L4222" t="s">
        <v>5729</v>
      </c>
      <c r="M4222" t="s">
        <v>6147</v>
      </c>
    </row>
    <row r="4223" spans="1:13">
      <c r="A4223">
        <v>101109055</v>
      </c>
      <c r="B4223" t="s">
        <v>34</v>
      </c>
      <c r="C4223" t="s">
        <v>11734</v>
      </c>
      <c r="D4223" t="s">
        <v>153</v>
      </c>
      <c r="E4223" t="s">
        <v>153</v>
      </c>
      <c r="F4223" s="33">
        <v>45917</v>
      </c>
      <c r="G4223" t="s">
        <v>11730</v>
      </c>
      <c r="H4223" t="s">
        <v>5805</v>
      </c>
      <c r="I4223" t="s">
        <v>5678</v>
      </c>
      <c r="J4223" t="s">
        <v>70</v>
      </c>
      <c r="K4223" t="s">
        <v>5738</v>
      </c>
      <c r="L4223" t="s">
        <v>5739</v>
      </c>
      <c r="M4223" t="s">
        <v>11735</v>
      </c>
    </row>
    <row r="4224" spans="1:13">
      <c r="A4224">
        <v>101109033</v>
      </c>
      <c r="B4224" t="s">
        <v>34</v>
      </c>
      <c r="C4224" t="s">
        <v>11181</v>
      </c>
      <c r="D4224" t="s">
        <v>153</v>
      </c>
      <c r="E4224" t="s">
        <v>11736</v>
      </c>
      <c r="F4224" s="33">
        <v>45917</v>
      </c>
      <c r="G4224" t="s">
        <v>11737</v>
      </c>
      <c r="H4224" t="s">
        <v>67</v>
      </c>
      <c r="I4224" t="s">
        <v>5678</v>
      </c>
      <c r="J4224" t="s">
        <v>70</v>
      </c>
      <c r="K4224" t="s">
        <v>5728</v>
      </c>
      <c r="L4224" t="s">
        <v>5729</v>
      </c>
      <c r="M4224" t="s">
        <v>11183</v>
      </c>
    </row>
    <row r="4225" spans="1:13">
      <c r="A4225">
        <v>101086935</v>
      </c>
      <c r="B4225" t="s">
        <v>82</v>
      </c>
      <c r="C4225" t="s">
        <v>9342</v>
      </c>
      <c r="D4225" t="s">
        <v>265</v>
      </c>
      <c r="E4225" t="s">
        <v>265</v>
      </c>
      <c r="F4225" s="33">
        <v>45917</v>
      </c>
      <c r="G4225" t="s">
        <v>11738</v>
      </c>
      <c r="H4225" t="s">
        <v>5705</v>
      </c>
      <c r="I4225" t="s">
        <v>326</v>
      </c>
      <c r="J4225" t="s">
        <v>192</v>
      </c>
      <c r="K4225" t="s">
        <v>5700</v>
      </c>
      <c r="L4225" t="s">
        <v>5701</v>
      </c>
      <c r="M4225" t="s">
        <v>9343</v>
      </c>
    </row>
    <row r="4226" spans="1:13">
      <c r="A4226">
        <v>101109034</v>
      </c>
      <c r="B4226" t="s">
        <v>73</v>
      </c>
      <c r="C4226" t="s">
        <v>7525</v>
      </c>
      <c r="D4226" t="s">
        <v>153</v>
      </c>
      <c r="E4226" t="s">
        <v>64</v>
      </c>
      <c r="F4226" s="33">
        <v>45917</v>
      </c>
      <c r="G4226" t="s">
        <v>11739</v>
      </c>
      <c r="H4226" t="s">
        <v>67</v>
      </c>
      <c r="I4226" t="s">
        <v>5678</v>
      </c>
      <c r="J4226" t="s">
        <v>70</v>
      </c>
      <c r="K4226" t="s">
        <v>5728</v>
      </c>
      <c r="L4226" t="s">
        <v>5729</v>
      </c>
      <c r="M4226" t="s">
        <v>7527</v>
      </c>
    </row>
    <row r="4227" spans="1:13">
      <c r="A4227">
        <v>101083335</v>
      </c>
      <c r="B4227" t="s">
        <v>127</v>
      </c>
      <c r="C4227" t="s">
        <v>11740</v>
      </c>
      <c r="D4227" t="s">
        <v>104</v>
      </c>
      <c r="E4227" t="s">
        <v>11736</v>
      </c>
      <c r="F4227" s="33">
        <v>45917</v>
      </c>
      <c r="G4227" t="s">
        <v>11741</v>
      </c>
      <c r="H4227" t="s">
        <v>5737</v>
      </c>
      <c r="I4227" t="s">
        <v>326</v>
      </c>
      <c r="J4227" t="s">
        <v>70</v>
      </c>
      <c r="K4227" t="s">
        <v>5748</v>
      </c>
      <c r="L4227" t="s">
        <v>5773</v>
      </c>
      <c r="M4227" t="s">
        <v>11742</v>
      </c>
    </row>
    <row r="4228" spans="1:13">
      <c r="A4228">
        <v>101088643</v>
      </c>
      <c r="B4228" t="s">
        <v>9512</v>
      </c>
      <c r="C4228" t="s">
        <v>10147</v>
      </c>
      <c r="D4228" t="s">
        <v>86</v>
      </c>
      <c r="E4228" t="s">
        <v>86</v>
      </c>
      <c r="F4228" s="33">
        <v>45917</v>
      </c>
      <c r="G4228" t="s">
        <v>11743</v>
      </c>
      <c r="H4228" t="s">
        <v>5705</v>
      </c>
      <c r="I4228" t="s">
        <v>326</v>
      </c>
      <c r="J4228" t="s">
        <v>46</v>
      </c>
      <c r="K4228" t="s">
        <v>5700</v>
      </c>
      <c r="L4228" t="s">
        <v>5723</v>
      </c>
      <c r="M4228" t="s">
        <v>10148</v>
      </c>
    </row>
    <row r="4229" spans="1:13">
      <c r="A4229">
        <v>101086867</v>
      </c>
      <c r="B4229" t="s">
        <v>82</v>
      </c>
      <c r="C4229" t="s">
        <v>9278</v>
      </c>
      <c r="D4229" t="s">
        <v>265</v>
      </c>
      <c r="E4229" t="s">
        <v>265</v>
      </c>
      <c r="F4229" s="33">
        <v>45917</v>
      </c>
      <c r="G4229" t="s">
        <v>11738</v>
      </c>
      <c r="H4229" t="s">
        <v>5705</v>
      </c>
      <c r="I4229" t="s">
        <v>326</v>
      </c>
      <c r="J4229" t="s">
        <v>192</v>
      </c>
      <c r="K4229" t="s">
        <v>5711</v>
      </c>
      <c r="L4229" t="s">
        <v>5711</v>
      </c>
      <c r="M4229" t="s">
        <v>9279</v>
      </c>
    </row>
    <row r="4230" spans="1:13">
      <c r="A4230">
        <v>101087775</v>
      </c>
      <c r="B4230" t="s">
        <v>204</v>
      </c>
      <c r="C4230" t="s">
        <v>7604</v>
      </c>
      <c r="D4230" t="s">
        <v>219</v>
      </c>
      <c r="E4230" t="s">
        <v>219</v>
      </c>
      <c r="F4230" s="33">
        <v>45917</v>
      </c>
      <c r="G4230" t="s">
        <v>11738</v>
      </c>
      <c r="H4230" t="s">
        <v>5705</v>
      </c>
      <c r="I4230" t="s">
        <v>326</v>
      </c>
      <c r="J4230" t="s">
        <v>241</v>
      </c>
      <c r="K4230" t="s">
        <v>5700</v>
      </c>
      <c r="L4230" t="s">
        <v>5701</v>
      </c>
      <c r="M4230" t="s">
        <v>7606</v>
      </c>
    </row>
    <row r="4231" spans="1:13">
      <c r="A4231">
        <v>101107290</v>
      </c>
      <c r="B4231" t="s">
        <v>10157</v>
      </c>
      <c r="C4231" t="s">
        <v>10158</v>
      </c>
      <c r="D4231" t="s">
        <v>99</v>
      </c>
      <c r="E4231" t="s">
        <v>99</v>
      </c>
      <c r="F4231" s="33">
        <v>45917</v>
      </c>
      <c r="G4231" t="s">
        <v>11744</v>
      </c>
      <c r="H4231" t="s">
        <v>5727</v>
      </c>
      <c r="I4231" t="s">
        <v>5678</v>
      </c>
      <c r="J4231" t="s">
        <v>46</v>
      </c>
      <c r="K4231" t="s">
        <v>5700</v>
      </c>
      <c r="L4231" t="s">
        <v>5701</v>
      </c>
      <c r="M4231" t="s">
        <v>10160</v>
      </c>
    </row>
    <row r="4232" spans="1:13">
      <c r="A4232">
        <v>101088068</v>
      </c>
      <c r="B4232" t="s">
        <v>177</v>
      </c>
      <c r="C4232" t="s">
        <v>8466</v>
      </c>
      <c r="D4232" t="s">
        <v>193</v>
      </c>
      <c r="E4232" t="s">
        <v>193</v>
      </c>
      <c r="F4232" s="33">
        <v>45917</v>
      </c>
      <c r="G4232" t="s">
        <v>11745</v>
      </c>
      <c r="H4232" t="s">
        <v>5705</v>
      </c>
      <c r="I4232" t="s">
        <v>326</v>
      </c>
      <c r="J4232" t="s">
        <v>192</v>
      </c>
      <c r="K4232" t="s">
        <v>5700</v>
      </c>
      <c r="L4232" t="s">
        <v>5733</v>
      </c>
      <c r="M4232" t="s">
        <v>8468</v>
      </c>
    </row>
    <row r="4233" spans="1:13">
      <c r="A4233">
        <v>101092890</v>
      </c>
      <c r="B4233" t="s">
        <v>127</v>
      </c>
      <c r="C4233" t="s">
        <v>11740</v>
      </c>
      <c r="D4233" t="s">
        <v>104</v>
      </c>
      <c r="E4233" t="s">
        <v>11736</v>
      </c>
      <c r="F4233" s="33">
        <v>45917</v>
      </c>
      <c r="G4233" t="s">
        <v>11746</v>
      </c>
      <c r="H4233" t="s">
        <v>55</v>
      </c>
      <c r="I4233" t="s">
        <v>353</v>
      </c>
      <c r="J4233" t="s">
        <v>70</v>
      </c>
      <c r="K4233" t="s">
        <v>5748</v>
      </c>
      <c r="L4233" t="s">
        <v>5773</v>
      </c>
      <c r="M4233" t="s">
        <v>11742</v>
      </c>
    </row>
    <row r="4234" spans="1:13">
      <c r="A4234">
        <v>101108418</v>
      </c>
      <c r="B4234" t="s">
        <v>73</v>
      </c>
      <c r="C4234" t="s">
        <v>6389</v>
      </c>
      <c r="D4234" t="s">
        <v>215</v>
      </c>
      <c r="E4234" t="s">
        <v>215</v>
      </c>
      <c r="F4234" s="33">
        <v>45917</v>
      </c>
      <c r="G4234" t="s">
        <v>11747</v>
      </c>
      <c r="H4234" t="s">
        <v>6027</v>
      </c>
      <c r="I4234" t="s">
        <v>6348</v>
      </c>
      <c r="J4234" t="s">
        <v>247</v>
      </c>
      <c r="K4234" t="s">
        <v>5728</v>
      </c>
      <c r="L4234" t="s">
        <v>5729</v>
      </c>
      <c r="M4234" t="s">
        <v>6391</v>
      </c>
    </row>
    <row r="4235" spans="1:13">
      <c r="A4235">
        <v>101109041</v>
      </c>
      <c r="B4235" t="s">
        <v>34</v>
      </c>
      <c r="C4235" t="s">
        <v>5964</v>
      </c>
      <c r="D4235" t="s">
        <v>104</v>
      </c>
      <c r="E4235" t="s">
        <v>39</v>
      </c>
      <c r="F4235" s="33">
        <v>45917</v>
      </c>
      <c r="G4235" t="s">
        <v>11748</v>
      </c>
      <c r="H4235" t="s">
        <v>5805</v>
      </c>
      <c r="I4235" t="s">
        <v>5678</v>
      </c>
      <c r="J4235" t="s">
        <v>70</v>
      </c>
      <c r="K4235" t="s">
        <v>5728</v>
      </c>
      <c r="L4235" t="s">
        <v>5729</v>
      </c>
      <c r="M4235" t="s">
        <v>5966</v>
      </c>
    </row>
    <row r="4236" spans="1:13">
      <c r="A4236">
        <v>101109062</v>
      </c>
      <c r="B4236" t="s">
        <v>34</v>
      </c>
      <c r="C4236" t="s">
        <v>5904</v>
      </c>
      <c r="D4236" t="s">
        <v>238</v>
      </c>
      <c r="E4236" t="s">
        <v>131</v>
      </c>
      <c r="F4236" s="33">
        <v>45917</v>
      </c>
      <c r="G4236" t="s">
        <v>11749</v>
      </c>
      <c r="H4236" t="s">
        <v>5722</v>
      </c>
      <c r="I4236" t="s">
        <v>5678</v>
      </c>
      <c r="J4236" t="s">
        <v>136</v>
      </c>
      <c r="K4236" t="s">
        <v>5738</v>
      </c>
      <c r="L4236" t="s">
        <v>5739</v>
      </c>
      <c r="M4236" t="s">
        <v>5906</v>
      </c>
    </row>
    <row r="4237" spans="1:13">
      <c r="A4237">
        <v>101088633</v>
      </c>
      <c r="B4237" t="s">
        <v>5707</v>
      </c>
      <c r="C4237" t="s">
        <v>9687</v>
      </c>
      <c r="D4237" t="s">
        <v>86</v>
      </c>
      <c r="E4237" t="s">
        <v>86</v>
      </c>
      <c r="F4237" s="33">
        <v>45917</v>
      </c>
      <c r="G4237" t="s">
        <v>11743</v>
      </c>
      <c r="H4237" t="s">
        <v>5705</v>
      </c>
      <c r="I4237" t="s">
        <v>326</v>
      </c>
      <c r="J4237" t="s">
        <v>46</v>
      </c>
      <c r="K4237" t="s">
        <v>5700</v>
      </c>
      <c r="L4237" t="s">
        <v>5701</v>
      </c>
      <c r="M4237" t="s">
        <v>9689</v>
      </c>
    </row>
    <row r="4238" spans="1:13">
      <c r="A4238">
        <v>101108281</v>
      </c>
      <c r="B4238" t="s">
        <v>34</v>
      </c>
      <c r="C4238" t="s">
        <v>8000</v>
      </c>
      <c r="D4238" t="s">
        <v>238</v>
      </c>
      <c r="E4238" t="s">
        <v>64</v>
      </c>
      <c r="F4238" s="33">
        <v>45917</v>
      </c>
      <c r="G4238" t="s">
        <v>11750</v>
      </c>
      <c r="H4238" t="s">
        <v>11751</v>
      </c>
      <c r="I4238" t="s">
        <v>5678</v>
      </c>
      <c r="J4238" t="s">
        <v>136</v>
      </c>
      <c r="K4238" t="s">
        <v>5728</v>
      </c>
      <c r="L4238" t="s">
        <v>5729</v>
      </c>
      <c r="M4238" t="s">
        <v>8002</v>
      </c>
    </row>
    <row r="4239" spans="1:13">
      <c r="A4239">
        <v>101109348</v>
      </c>
      <c r="B4239" t="s">
        <v>6007</v>
      </c>
      <c r="C4239" t="s">
        <v>6008</v>
      </c>
      <c r="D4239" t="s">
        <v>131</v>
      </c>
      <c r="E4239" t="s">
        <v>131</v>
      </c>
      <c r="F4239" s="33">
        <v>45917</v>
      </c>
      <c r="G4239" t="s">
        <v>11752</v>
      </c>
      <c r="H4239" t="s">
        <v>5727</v>
      </c>
      <c r="I4239" t="s">
        <v>5678</v>
      </c>
      <c r="J4239" t="s">
        <v>136</v>
      </c>
      <c r="K4239" t="s">
        <v>5728</v>
      </c>
      <c r="L4239" t="s">
        <v>5753</v>
      </c>
      <c r="M4239" t="s">
        <v>6010</v>
      </c>
    </row>
    <row r="4240" spans="1:13">
      <c r="A4240">
        <v>101088512</v>
      </c>
      <c r="B4240" t="s">
        <v>5998</v>
      </c>
      <c r="C4240" t="s">
        <v>6950</v>
      </c>
      <c r="D4240" t="s">
        <v>86</v>
      </c>
      <c r="E4240" t="s">
        <v>119</v>
      </c>
      <c r="F4240" s="33">
        <v>45917</v>
      </c>
      <c r="G4240" t="s">
        <v>11727</v>
      </c>
      <c r="H4240" t="s">
        <v>5705</v>
      </c>
      <c r="I4240" t="s">
        <v>326</v>
      </c>
      <c r="J4240" t="s">
        <v>46</v>
      </c>
      <c r="K4240" t="s">
        <v>5711</v>
      </c>
      <c r="L4240" t="s">
        <v>5711</v>
      </c>
      <c r="M4240" t="s">
        <v>6952</v>
      </c>
    </row>
    <row r="4241" spans="1:13">
      <c r="A4241">
        <v>101108997</v>
      </c>
      <c r="B4241" t="s">
        <v>127</v>
      </c>
      <c r="C4241" t="s">
        <v>6256</v>
      </c>
      <c r="D4241" t="s">
        <v>119</v>
      </c>
      <c r="E4241" t="s">
        <v>39</v>
      </c>
      <c r="F4241" s="33">
        <v>45917</v>
      </c>
      <c r="G4241" t="s">
        <v>11753</v>
      </c>
      <c r="H4241" t="s">
        <v>5927</v>
      </c>
      <c r="I4241" t="s">
        <v>353</v>
      </c>
      <c r="J4241" t="s">
        <v>46</v>
      </c>
      <c r="K4241" t="s">
        <v>5748</v>
      </c>
      <c r="L4241" t="s">
        <v>5773</v>
      </c>
      <c r="M4241" t="s">
        <v>6258</v>
      </c>
    </row>
    <row r="4242" spans="1:13">
      <c r="A4242">
        <v>101109501</v>
      </c>
      <c r="B4242" t="s">
        <v>109</v>
      </c>
      <c r="C4242" t="s">
        <v>8329</v>
      </c>
      <c r="D4242" t="s">
        <v>131</v>
      </c>
      <c r="E4242" t="s">
        <v>131</v>
      </c>
      <c r="F4242" s="33">
        <v>45917</v>
      </c>
      <c r="G4242" t="s">
        <v>11690</v>
      </c>
      <c r="H4242" t="s">
        <v>55</v>
      </c>
      <c r="I4242" t="s">
        <v>353</v>
      </c>
      <c r="J4242" t="s">
        <v>136</v>
      </c>
      <c r="K4242" t="s">
        <v>5748</v>
      </c>
      <c r="L4242" t="s">
        <v>6045</v>
      </c>
      <c r="M4242" t="s">
        <v>8331</v>
      </c>
    </row>
    <row r="4243" spans="1:13">
      <c r="A4243">
        <v>101109626</v>
      </c>
      <c r="B4243" t="s">
        <v>34</v>
      </c>
      <c r="C4243" t="s">
        <v>5873</v>
      </c>
      <c r="D4243" t="s">
        <v>99</v>
      </c>
      <c r="E4243" t="s">
        <v>99</v>
      </c>
      <c r="F4243" s="33">
        <v>45917</v>
      </c>
      <c r="G4243" t="s">
        <v>11754</v>
      </c>
      <c r="H4243" t="s">
        <v>5727</v>
      </c>
      <c r="I4243" t="s">
        <v>5678</v>
      </c>
      <c r="J4243" t="s">
        <v>46</v>
      </c>
      <c r="K4243" t="s">
        <v>5728</v>
      </c>
      <c r="L4243" t="s">
        <v>5729</v>
      </c>
      <c r="M4243" t="s">
        <v>5875</v>
      </c>
    </row>
    <row r="4244" spans="1:13">
      <c r="A4244">
        <v>101109174</v>
      </c>
      <c r="B4244" t="s">
        <v>34</v>
      </c>
      <c r="C4244" t="s">
        <v>11597</v>
      </c>
      <c r="D4244" t="s">
        <v>64</v>
      </c>
      <c r="E4244" t="s">
        <v>64</v>
      </c>
      <c r="F4244" s="33">
        <v>45917</v>
      </c>
      <c r="G4244" t="s">
        <v>11755</v>
      </c>
      <c r="H4244" t="s">
        <v>67</v>
      </c>
      <c r="I4244" t="s">
        <v>5678</v>
      </c>
      <c r="J4244" t="s">
        <v>70</v>
      </c>
      <c r="K4244" t="s">
        <v>5728</v>
      </c>
      <c r="L4244" t="s">
        <v>5729</v>
      </c>
      <c r="M4244" t="s">
        <v>11599</v>
      </c>
    </row>
    <row r="4245" spans="1:13">
      <c r="A4245">
        <v>101109620</v>
      </c>
      <c r="B4245" t="s">
        <v>82</v>
      </c>
      <c r="C4245" t="s">
        <v>6646</v>
      </c>
      <c r="D4245" t="s">
        <v>86</v>
      </c>
      <c r="E4245" t="s">
        <v>86</v>
      </c>
      <c r="F4245" s="33">
        <v>45917</v>
      </c>
      <c r="G4245" t="s">
        <v>11756</v>
      </c>
      <c r="H4245" t="s">
        <v>5699</v>
      </c>
      <c r="I4245" t="s">
        <v>5678</v>
      </c>
      <c r="J4245" t="s">
        <v>46</v>
      </c>
      <c r="K4245" t="s">
        <v>5711</v>
      </c>
      <c r="L4245" t="s">
        <v>5711</v>
      </c>
      <c r="M4245" t="s">
        <v>6648</v>
      </c>
    </row>
    <row r="4246" spans="1:13">
      <c r="A4246">
        <v>101109485</v>
      </c>
      <c r="B4246" t="s">
        <v>109</v>
      </c>
      <c r="C4246" t="s">
        <v>11757</v>
      </c>
      <c r="D4246" t="s">
        <v>220</v>
      </c>
      <c r="E4246" t="s">
        <v>220</v>
      </c>
      <c r="F4246" s="33">
        <v>45917</v>
      </c>
      <c r="G4246" t="s">
        <v>11758</v>
      </c>
      <c r="H4246" t="s">
        <v>55</v>
      </c>
      <c r="I4246" t="s">
        <v>353</v>
      </c>
      <c r="J4246" t="s">
        <v>166</v>
      </c>
      <c r="K4246" t="s">
        <v>5748</v>
      </c>
      <c r="L4246" t="s">
        <v>6045</v>
      </c>
      <c r="M4246" t="s">
        <v>11759</v>
      </c>
    </row>
    <row r="4247" spans="1:13">
      <c r="A4247">
        <v>101084744</v>
      </c>
      <c r="B4247" t="s">
        <v>5745</v>
      </c>
      <c r="C4247" t="s">
        <v>7085</v>
      </c>
      <c r="D4247" t="s">
        <v>221</v>
      </c>
      <c r="E4247" t="s">
        <v>221</v>
      </c>
      <c r="F4247" s="33">
        <v>45917</v>
      </c>
      <c r="G4247" t="s">
        <v>11678</v>
      </c>
      <c r="H4247" t="s">
        <v>5737</v>
      </c>
      <c r="I4247" t="s">
        <v>326</v>
      </c>
      <c r="J4247" t="s">
        <v>247</v>
      </c>
      <c r="K4247" t="s">
        <v>5748</v>
      </c>
      <c r="L4247" t="s">
        <v>5773</v>
      </c>
      <c r="M4247" t="s">
        <v>7087</v>
      </c>
    </row>
    <row r="4248" spans="1:13">
      <c r="A4248">
        <v>101109558</v>
      </c>
      <c r="B4248" t="s">
        <v>34</v>
      </c>
      <c r="C4248" t="s">
        <v>6829</v>
      </c>
      <c r="D4248" t="s">
        <v>104</v>
      </c>
      <c r="E4248" t="s">
        <v>104</v>
      </c>
      <c r="F4248" s="33">
        <v>45917</v>
      </c>
      <c r="G4248" t="s">
        <v>11760</v>
      </c>
      <c r="H4248" t="s">
        <v>67</v>
      </c>
      <c r="I4248" t="s">
        <v>5678</v>
      </c>
      <c r="J4248" t="s">
        <v>70</v>
      </c>
      <c r="K4248" t="s">
        <v>5728</v>
      </c>
      <c r="L4248" t="s">
        <v>5729</v>
      </c>
      <c r="M4248" t="s">
        <v>6831</v>
      </c>
    </row>
    <row r="4249" spans="1:13">
      <c r="A4249">
        <v>101109124</v>
      </c>
      <c r="B4249" t="s">
        <v>34</v>
      </c>
      <c r="C4249" t="s">
        <v>9908</v>
      </c>
      <c r="D4249" t="s">
        <v>119</v>
      </c>
      <c r="E4249" t="s">
        <v>119</v>
      </c>
      <c r="F4249" s="33">
        <v>45917</v>
      </c>
      <c r="G4249" t="s">
        <v>11761</v>
      </c>
      <c r="H4249" t="s">
        <v>8592</v>
      </c>
      <c r="I4249" t="s">
        <v>5678</v>
      </c>
      <c r="J4249" t="s">
        <v>46</v>
      </c>
      <c r="K4249" t="s">
        <v>5738</v>
      </c>
      <c r="L4249" t="s">
        <v>5739</v>
      </c>
      <c r="M4249" t="s">
        <v>9909</v>
      </c>
    </row>
    <row r="4250" spans="1:13">
      <c r="A4250">
        <v>101108418</v>
      </c>
      <c r="B4250" t="s">
        <v>73</v>
      </c>
      <c r="C4250" t="s">
        <v>6389</v>
      </c>
      <c r="D4250" t="s">
        <v>215</v>
      </c>
      <c r="E4250" t="s">
        <v>215</v>
      </c>
      <c r="F4250" s="33">
        <v>45917</v>
      </c>
      <c r="G4250" t="s">
        <v>11762</v>
      </c>
      <c r="H4250" t="s">
        <v>6027</v>
      </c>
      <c r="I4250" t="s">
        <v>6348</v>
      </c>
      <c r="J4250" t="s">
        <v>247</v>
      </c>
      <c r="K4250" t="s">
        <v>5728</v>
      </c>
      <c r="L4250" t="s">
        <v>5729</v>
      </c>
      <c r="M4250" t="s">
        <v>6391</v>
      </c>
    </row>
    <row r="4251" spans="1:13">
      <c r="A4251">
        <v>101109360</v>
      </c>
      <c r="B4251" t="s">
        <v>6173</v>
      </c>
      <c r="C4251" t="s">
        <v>8509</v>
      </c>
      <c r="D4251" t="s">
        <v>226</v>
      </c>
      <c r="E4251" t="s">
        <v>226</v>
      </c>
      <c r="F4251" s="33">
        <v>45917</v>
      </c>
      <c r="G4251" t="s">
        <v>11763</v>
      </c>
      <c r="H4251" t="s">
        <v>67</v>
      </c>
      <c r="I4251" t="s">
        <v>5678</v>
      </c>
      <c r="J4251" t="s">
        <v>136</v>
      </c>
      <c r="K4251" t="s">
        <v>5748</v>
      </c>
      <c r="L4251" t="s">
        <v>5773</v>
      </c>
      <c r="M4251" t="s">
        <v>8511</v>
      </c>
    </row>
    <row r="4252" spans="1:13">
      <c r="A4252">
        <v>101086360</v>
      </c>
      <c r="B4252" t="s">
        <v>7666</v>
      </c>
      <c r="C4252" t="s">
        <v>10164</v>
      </c>
      <c r="D4252" t="s">
        <v>193</v>
      </c>
      <c r="E4252" t="s">
        <v>193</v>
      </c>
      <c r="F4252" s="33">
        <v>45917</v>
      </c>
      <c r="G4252" t="s">
        <v>11764</v>
      </c>
      <c r="H4252" t="s">
        <v>5705</v>
      </c>
      <c r="I4252" t="s">
        <v>326</v>
      </c>
      <c r="J4252" t="s">
        <v>192</v>
      </c>
      <c r="K4252" t="s">
        <v>5700</v>
      </c>
      <c r="L4252" t="s">
        <v>5701</v>
      </c>
      <c r="M4252" t="s">
        <v>10165</v>
      </c>
    </row>
    <row r="4253" spans="1:13">
      <c r="A4253">
        <v>101109651</v>
      </c>
      <c r="B4253" t="s">
        <v>127</v>
      </c>
      <c r="C4253" t="s">
        <v>7248</v>
      </c>
      <c r="D4253" t="s">
        <v>220</v>
      </c>
      <c r="E4253" t="s">
        <v>220</v>
      </c>
      <c r="F4253" s="33">
        <v>45917</v>
      </c>
      <c r="G4253" t="s">
        <v>11765</v>
      </c>
      <c r="H4253" t="s">
        <v>5722</v>
      </c>
      <c r="I4253" t="s">
        <v>5678</v>
      </c>
      <c r="J4253" t="s">
        <v>166</v>
      </c>
      <c r="K4253" t="s">
        <v>5748</v>
      </c>
      <c r="L4253" t="s">
        <v>5773</v>
      </c>
      <c r="M4253" t="s">
        <v>7250</v>
      </c>
    </row>
    <row r="4254" spans="1:13">
      <c r="A4254">
        <v>101109119</v>
      </c>
      <c r="B4254" t="s">
        <v>34</v>
      </c>
      <c r="C4254" t="s">
        <v>9902</v>
      </c>
      <c r="D4254" t="s">
        <v>119</v>
      </c>
      <c r="E4254" t="s">
        <v>119</v>
      </c>
      <c r="F4254" s="33">
        <v>45917</v>
      </c>
      <c r="G4254" t="s">
        <v>11766</v>
      </c>
      <c r="H4254" t="s">
        <v>8592</v>
      </c>
      <c r="I4254" t="s">
        <v>5678</v>
      </c>
      <c r="J4254" t="s">
        <v>46</v>
      </c>
      <c r="K4254" t="s">
        <v>5738</v>
      </c>
      <c r="L4254" t="s">
        <v>5739</v>
      </c>
      <c r="M4254" t="s">
        <v>9904</v>
      </c>
    </row>
    <row r="4255" spans="1:13">
      <c r="A4255">
        <v>101088642</v>
      </c>
      <c r="B4255" t="s">
        <v>9512</v>
      </c>
      <c r="C4255" t="s">
        <v>9513</v>
      </c>
      <c r="D4255" t="s">
        <v>86</v>
      </c>
      <c r="E4255" t="s">
        <v>86</v>
      </c>
      <c r="F4255" s="33">
        <v>45917</v>
      </c>
      <c r="G4255" t="s">
        <v>11743</v>
      </c>
      <c r="H4255" t="s">
        <v>5705</v>
      </c>
      <c r="I4255" t="s">
        <v>326</v>
      </c>
      <c r="J4255" t="s">
        <v>46</v>
      </c>
      <c r="K4255" t="s">
        <v>5778</v>
      </c>
      <c r="L4255" t="s">
        <v>6192</v>
      </c>
      <c r="M4255" t="s">
        <v>9515</v>
      </c>
    </row>
    <row r="4256" spans="1:13">
      <c r="A4256">
        <v>101109560</v>
      </c>
      <c r="B4256" t="s">
        <v>73</v>
      </c>
      <c r="C4256" t="s">
        <v>7476</v>
      </c>
      <c r="D4256" t="s">
        <v>265</v>
      </c>
      <c r="E4256" t="s">
        <v>265</v>
      </c>
      <c r="F4256" s="33">
        <v>45917</v>
      </c>
      <c r="G4256" t="s">
        <v>11767</v>
      </c>
      <c r="H4256" t="s">
        <v>5727</v>
      </c>
      <c r="I4256" t="s">
        <v>5678</v>
      </c>
      <c r="J4256" t="s">
        <v>192</v>
      </c>
      <c r="K4256" t="s">
        <v>5748</v>
      </c>
      <c r="L4256" t="s">
        <v>5749</v>
      </c>
      <c r="M4256" t="s">
        <v>7477</v>
      </c>
    </row>
    <row r="4257" spans="1:13">
      <c r="A4257">
        <v>101109486</v>
      </c>
      <c r="B4257" t="s">
        <v>109</v>
      </c>
      <c r="C4257" t="s">
        <v>6746</v>
      </c>
      <c r="D4257" t="s">
        <v>220</v>
      </c>
      <c r="E4257" t="s">
        <v>220</v>
      </c>
      <c r="F4257" s="33">
        <v>45917</v>
      </c>
      <c r="G4257" t="s">
        <v>11758</v>
      </c>
      <c r="H4257" t="s">
        <v>55</v>
      </c>
      <c r="I4257" t="s">
        <v>353</v>
      </c>
      <c r="J4257" t="s">
        <v>166</v>
      </c>
      <c r="K4257" t="s">
        <v>5748</v>
      </c>
      <c r="L4257" t="s">
        <v>6045</v>
      </c>
      <c r="M4257" t="s">
        <v>6748</v>
      </c>
    </row>
    <row r="4258" spans="1:13">
      <c r="A4258">
        <v>101109487</v>
      </c>
      <c r="B4258" t="s">
        <v>109</v>
      </c>
      <c r="C4258" t="s">
        <v>11768</v>
      </c>
      <c r="D4258" t="s">
        <v>220</v>
      </c>
      <c r="E4258" t="s">
        <v>220</v>
      </c>
      <c r="F4258" s="33">
        <v>45917</v>
      </c>
      <c r="G4258" t="s">
        <v>11758</v>
      </c>
      <c r="H4258" t="s">
        <v>55</v>
      </c>
      <c r="I4258" t="s">
        <v>353</v>
      </c>
      <c r="J4258" t="s">
        <v>166</v>
      </c>
      <c r="K4258" t="s">
        <v>5748</v>
      </c>
      <c r="L4258" t="s">
        <v>6045</v>
      </c>
      <c r="M4258" t="s">
        <v>11769</v>
      </c>
    </row>
    <row r="4259" spans="1:13">
      <c r="A4259">
        <v>101080415</v>
      </c>
      <c r="B4259" t="s">
        <v>34</v>
      </c>
      <c r="C4259" t="s">
        <v>9412</v>
      </c>
      <c r="D4259" t="s">
        <v>39</v>
      </c>
      <c r="E4259" t="s">
        <v>119</v>
      </c>
      <c r="F4259" s="33">
        <v>45916</v>
      </c>
      <c r="G4259" t="s">
        <v>11770</v>
      </c>
      <c r="H4259" t="s">
        <v>5737</v>
      </c>
      <c r="I4259" t="s">
        <v>326</v>
      </c>
      <c r="J4259" t="s">
        <v>46</v>
      </c>
      <c r="K4259" t="s">
        <v>5728</v>
      </c>
      <c r="L4259" t="s">
        <v>5729</v>
      </c>
      <c r="M4259" t="s">
        <v>9414</v>
      </c>
    </row>
    <row r="4260" spans="1:13">
      <c r="A4260">
        <v>101109096</v>
      </c>
      <c r="B4260" t="s">
        <v>34</v>
      </c>
      <c r="C4260" t="s">
        <v>7229</v>
      </c>
      <c r="D4260" t="s">
        <v>99</v>
      </c>
      <c r="E4260" t="s">
        <v>99</v>
      </c>
      <c r="F4260" s="33">
        <v>45916</v>
      </c>
      <c r="G4260" t="s">
        <v>11771</v>
      </c>
      <c r="H4260" t="s">
        <v>67</v>
      </c>
      <c r="I4260" t="s">
        <v>5678</v>
      </c>
      <c r="J4260" t="s">
        <v>46</v>
      </c>
      <c r="K4260" t="s">
        <v>5738</v>
      </c>
      <c r="L4260" t="s">
        <v>5739</v>
      </c>
      <c r="M4260" t="s">
        <v>7231</v>
      </c>
    </row>
    <row r="4261" spans="1:13">
      <c r="A4261">
        <v>101108608</v>
      </c>
      <c r="B4261" t="s">
        <v>34</v>
      </c>
      <c r="C4261" t="s">
        <v>6963</v>
      </c>
      <c r="D4261" t="s">
        <v>39</v>
      </c>
      <c r="E4261" t="s">
        <v>39</v>
      </c>
      <c r="F4261" s="33">
        <v>45916</v>
      </c>
      <c r="G4261" t="s">
        <v>11772</v>
      </c>
      <c r="H4261" t="s">
        <v>67</v>
      </c>
      <c r="I4261" t="s">
        <v>5678</v>
      </c>
      <c r="J4261" t="s">
        <v>46</v>
      </c>
      <c r="K4261" t="s">
        <v>5738</v>
      </c>
      <c r="L4261" t="s">
        <v>5739</v>
      </c>
      <c r="M4261" t="s">
        <v>6965</v>
      </c>
    </row>
    <row r="4262" spans="1:13">
      <c r="A4262">
        <v>101109010</v>
      </c>
      <c r="B4262" t="s">
        <v>5745</v>
      </c>
      <c r="C4262" t="s">
        <v>8599</v>
      </c>
      <c r="D4262" t="s">
        <v>193</v>
      </c>
      <c r="E4262" t="s">
        <v>193</v>
      </c>
      <c r="F4262" s="33">
        <v>45916</v>
      </c>
      <c r="G4262" t="s">
        <v>11773</v>
      </c>
      <c r="H4262" t="s">
        <v>67</v>
      </c>
      <c r="I4262" t="s">
        <v>5678</v>
      </c>
      <c r="J4262" t="s">
        <v>192</v>
      </c>
      <c r="K4262" t="s">
        <v>5748</v>
      </c>
      <c r="L4262" t="s">
        <v>5749</v>
      </c>
      <c r="M4262" t="s">
        <v>8601</v>
      </c>
    </row>
    <row r="4263" spans="1:13">
      <c r="A4263">
        <v>101109011</v>
      </c>
      <c r="B4263" t="s">
        <v>5745</v>
      </c>
      <c r="C4263" t="s">
        <v>7844</v>
      </c>
      <c r="D4263" t="s">
        <v>193</v>
      </c>
      <c r="E4263" t="s">
        <v>193</v>
      </c>
      <c r="F4263" s="33">
        <v>45916</v>
      </c>
      <c r="G4263" t="s">
        <v>11774</v>
      </c>
      <c r="H4263" t="s">
        <v>67</v>
      </c>
      <c r="I4263" t="s">
        <v>5678</v>
      </c>
      <c r="J4263" t="s">
        <v>192</v>
      </c>
      <c r="K4263" t="s">
        <v>5748</v>
      </c>
      <c r="L4263" t="s">
        <v>5749</v>
      </c>
      <c r="M4263" t="s">
        <v>7846</v>
      </c>
    </row>
    <row r="4264" spans="1:13">
      <c r="A4264">
        <v>101080159</v>
      </c>
      <c r="B4264" t="s">
        <v>34</v>
      </c>
      <c r="C4264" t="s">
        <v>7229</v>
      </c>
      <c r="D4264" t="s">
        <v>99</v>
      </c>
      <c r="E4264" t="s">
        <v>99</v>
      </c>
      <c r="F4264" s="33">
        <v>45916</v>
      </c>
      <c r="G4264" t="s">
        <v>11775</v>
      </c>
      <c r="H4264" t="s">
        <v>5737</v>
      </c>
      <c r="I4264" t="s">
        <v>326</v>
      </c>
      <c r="J4264" t="s">
        <v>46</v>
      </c>
      <c r="K4264" t="s">
        <v>5738</v>
      </c>
      <c r="L4264" t="s">
        <v>5739</v>
      </c>
      <c r="M4264" t="s">
        <v>7231</v>
      </c>
    </row>
    <row r="4265" spans="1:13">
      <c r="A4265">
        <v>101084880</v>
      </c>
      <c r="B4265" t="s">
        <v>5745</v>
      </c>
      <c r="C4265" t="s">
        <v>7424</v>
      </c>
      <c r="D4265" t="s">
        <v>221</v>
      </c>
      <c r="E4265" t="s">
        <v>221</v>
      </c>
      <c r="F4265" s="33">
        <v>45916</v>
      </c>
      <c r="G4265" t="s">
        <v>11776</v>
      </c>
      <c r="H4265" t="s">
        <v>5737</v>
      </c>
      <c r="I4265" t="s">
        <v>326</v>
      </c>
      <c r="J4265" t="s">
        <v>247</v>
      </c>
      <c r="K4265" t="s">
        <v>5836</v>
      </c>
      <c r="L4265" t="s">
        <v>6126</v>
      </c>
      <c r="M4265" t="s">
        <v>7425</v>
      </c>
    </row>
    <row r="4266" spans="1:13">
      <c r="A4266">
        <v>101087473</v>
      </c>
      <c r="B4266" t="s">
        <v>195</v>
      </c>
      <c r="C4266" t="s">
        <v>6179</v>
      </c>
      <c r="D4266" t="s">
        <v>86</v>
      </c>
      <c r="E4266" t="s">
        <v>86</v>
      </c>
      <c r="F4266" s="33">
        <v>45916</v>
      </c>
      <c r="G4266" t="s">
        <v>11777</v>
      </c>
      <c r="H4266" t="s">
        <v>5705</v>
      </c>
      <c r="I4266" t="s">
        <v>326</v>
      </c>
      <c r="J4266" t="s">
        <v>46</v>
      </c>
      <c r="K4266" t="s">
        <v>5778</v>
      </c>
      <c r="L4266" t="s">
        <v>182</v>
      </c>
      <c r="M4266" t="s">
        <v>6181</v>
      </c>
    </row>
    <row r="4267" spans="1:13">
      <c r="A4267">
        <v>101087794</v>
      </c>
      <c r="B4267" t="s">
        <v>204</v>
      </c>
      <c r="C4267" t="s">
        <v>10114</v>
      </c>
      <c r="D4267" t="s">
        <v>265</v>
      </c>
      <c r="E4267" t="s">
        <v>265</v>
      </c>
      <c r="F4267" s="33">
        <v>45916</v>
      </c>
      <c r="G4267" t="s">
        <v>11778</v>
      </c>
      <c r="H4267" t="s">
        <v>5705</v>
      </c>
      <c r="I4267" t="s">
        <v>326</v>
      </c>
      <c r="J4267" t="s">
        <v>192</v>
      </c>
      <c r="K4267" t="s">
        <v>5700</v>
      </c>
      <c r="L4267" t="s">
        <v>5723</v>
      </c>
      <c r="M4267" t="s">
        <v>10116</v>
      </c>
    </row>
    <row r="4268" spans="1:13">
      <c r="A4268">
        <v>101108949</v>
      </c>
      <c r="B4268" t="s">
        <v>73</v>
      </c>
      <c r="C4268" t="s">
        <v>8708</v>
      </c>
      <c r="D4268" t="s">
        <v>104</v>
      </c>
      <c r="E4268" t="s">
        <v>104</v>
      </c>
      <c r="F4268" s="33">
        <v>45916</v>
      </c>
      <c r="G4268" t="s">
        <v>11779</v>
      </c>
      <c r="H4268" t="s">
        <v>5805</v>
      </c>
      <c r="I4268" t="s">
        <v>5678</v>
      </c>
      <c r="J4268" t="s">
        <v>70</v>
      </c>
      <c r="K4268" t="s">
        <v>5728</v>
      </c>
      <c r="L4268" t="s">
        <v>5729</v>
      </c>
      <c r="M4268" t="s">
        <v>8710</v>
      </c>
    </row>
    <row r="4269" spans="1:13">
      <c r="A4269">
        <v>101080147</v>
      </c>
      <c r="B4269" t="s">
        <v>34</v>
      </c>
      <c r="C4269" t="s">
        <v>7236</v>
      </c>
      <c r="D4269" t="s">
        <v>99</v>
      </c>
      <c r="E4269" t="s">
        <v>99</v>
      </c>
      <c r="F4269" s="33">
        <v>45916</v>
      </c>
      <c r="G4269" t="s">
        <v>11780</v>
      </c>
      <c r="H4269" t="s">
        <v>5737</v>
      </c>
      <c r="I4269" t="s">
        <v>326</v>
      </c>
      <c r="J4269" t="s">
        <v>46</v>
      </c>
      <c r="K4269" t="s">
        <v>5738</v>
      </c>
      <c r="L4269" t="s">
        <v>5739</v>
      </c>
      <c r="M4269" t="s">
        <v>7237</v>
      </c>
    </row>
    <row r="4270" spans="1:13">
      <c r="A4270">
        <v>101084906</v>
      </c>
      <c r="B4270" t="s">
        <v>5745</v>
      </c>
      <c r="C4270" t="s">
        <v>11781</v>
      </c>
      <c r="D4270" t="s">
        <v>265</v>
      </c>
      <c r="E4270" t="s">
        <v>265</v>
      </c>
      <c r="F4270" s="33">
        <v>45916</v>
      </c>
      <c r="G4270" t="s">
        <v>11778</v>
      </c>
      <c r="H4270" t="s">
        <v>5737</v>
      </c>
      <c r="I4270" t="s">
        <v>326</v>
      </c>
      <c r="J4270" t="s">
        <v>192</v>
      </c>
      <c r="K4270" t="s">
        <v>5728</v>
      </c>
      <c r="L4270" t="s">
        <v>5753</v>
      </c>
      <c r="M4270" t="s">
        <v>11782</v>
      </c>
    </row>
    <row r="4271" spans="1:13">
      <c r="A4271">
        <v>101108601</v>
      </c>
      <c r="B4271" t="s">
        <v>109</v>
      </c>
      <c r="C4271" t="s">
        <v>11691</v>
      </c>
      <c r="D4271" t="s">
        <v>219</v>
      </c>
      <c r="E4271" t="s">
        <v>219</v>
      </c>
      <c r="F4271" s="33">
        <v>45916</v>
      </c>
      <c r="G4271" t="s">
        <v>11783</v>
      </c>
      <c r="H4271" t="s">
        <v>5727</v>
      </c>
      <c r="I4271" t="s">
        <v>5678</v>
      </c>
      <c r="J4271" t="s">
        <v>241</v>
      </c>
      <c r="K4271" t="s">
        <v>5748</v>
      </c>
      <c r="L4271" t="s">
        <v>6045</v>
      </c>
      <c r="M4271" t="s">
        <v>11692</v>
      </c>
    </row>
    <row r="4272" spans="1:13">
      <c r="A4272">
        <v>101108995</v>
      </c>
      <c r="B4272" t="s">
        <v>73</v>
      </c>
      <c r="C4272" t="s">
        <v>6318</v>
      </c>
      <c r="D4272" t="s">
        <v>193</v>
      </c>
      <c r="E4272" t="s">
        <v>193</v>
      </c>
      <c r="F4272" s="33">
        <v>45916</v>
      </c>
      <c r="G4272" t="s">
        <v>11784</v>
      </c>
      <c r="H4272" t="s">
        <v>5912</v>
      </c>
      <c r="I4272" t="s">
        <v>5678</v>
      </c>
      <c r="J4272" t="s">
        <v>192</v>
      </c>
      <c r="K4272" t="s">
        <v>5748</v>
      </c>
      <c r="L4272" t="s">
        <v>5773</v>
      </c>
      <c r="M4272" t="s">
        <v>6320</v>
      </c>
    </row>
    <row r="4273" spans="1:13">
      <c r="A4273">
        <v>101084905</v>
      </c>
      <c r="B4273" t="s">
        <v>5745</v>
      </c>
      <c r="C4273" t="s">
        <v>11785</v>
      </c>
      <c r="D4273" t="s">
        <v>265</v>
      </c>
      <c r="E4273" t="s">
        <v>265</v>
      </c>
      <c r="F4273" s="33">
        <v>45916</v>
      </c>
      <c r="G4273" t="s">
        <v>11778</v>
      </c>
      <c r="H4273" t="s">
        <v>5737</v>
      </c>
      <c r="I4273" t="s">
        <v>326</v>
      </c>
      <c r="J4273" t="s">
        <v>192</v>
      </c>
      <c r="K4273" t="s">
        <v>5728</v>
      </c>
      <c r="L4273" t="s">
        <v>5753</v>
      </c>
      <c r="M4273" t="s">
        <v>11786</v>
      </c>
    </row>
    <row r="4274" spans="1:13">
      <c r="A4274">
        <v>101080673</v>
      </c>
      <c r="B4274" t="s">
        <v>34</v>
      </c>
      <c r="C4274" t="s">
        <v>10647</v>
      </c>
      <c r="D4274" t="s">
        <v>39</v>
      </c>
      <c r="E4274" t="s">
        <v>119</v>
      </c>
      <c r="F4274" s="33">
        <v>45916</v>
      </c>
      <c r="G4274" t="s">
        <v>11770</v>
      </c>
      <c r="H4274" t="s">
        <v>5737</v>
      </c>
      <c r="I4274" t="s">
        <v>326</v>
      </c>
      <c r="J4274" t="s">
        <v>46</v>
      </c>
      <c r="K4274" t="s">
        <v>5728</v>
      </c>
      <c r="L4274" t="s">
        <v>5729</v>
      </c>
      <c r="M4274" t="s">
        <v>10648</v>
      </c>
    </row>
    <row r="4275" spans="1:13">
      <c r="A4275">
        <v>101084882</v>
      </c>
      <c r="B4275" t="s">
        <v>5745</v>
      </c>
      <c r="C4275" t="s">
        <v>7478</v>
      </c>
      <c r="D4275" t="s">
        <v>221</v>
      </c>
      <c r="E4275" t="s">
        <v>221</v>
      </c>
      <c r="F4275" s="33">
        <v>45916</v>
      </c>
      <c r="G4275" t="s">
        <v>11776</v>
      </c>
      <c r="H4275" t="s">
        <v>5737</v>
      </c>
      <c r="I4275" t="s">
        <v>326</v>
      </c>
      <c r="J4275" t="s">
        <v>247</v>
      </c>
      <c r="K4275" t="s">
        <v>5836</v>
      </c>
      <c r="L4275" t="s">
        <v>6126</v>
      </c>
      <c r="M4275" t="s">
        <v>7480</v>
      </c>
    </row>
    <row r="4276" spans="1:13">
      <c r="A4276">
        <v>101108472</v>
      </c>
      <c r="B4276" t="s">
        <v>6007</v>
      </c>
      <c r="C4276" t="s">
        <v>6008</v>
      </c>
      <c r="D4276" t="s">
        <v>131</v>
      </c>
      <c r="E4276" t="s">
        <v>131</v>
      </c>
      <c r="F4276" s="33">
        <v>45916</v>
      </c>
      <c r="G4276" t="s">
        <v>11787</v>
      </c>
      <c r="H4276" t="s">
        <v>5727</v>
      </c>
      <c r="I4276" t="s">
        <v>5678</v>
      </c>
      <c r="J4276" t="s">
        <v>136</v>
      </c>
      <c r="K4276" t="s">
        <v>5728</v>
      </c>
      <c r="L4276" t="s">
        <v>5753</v>
      </c>
      <c r="M4276" t="s">
        <v>6010</v>
      </c>
    </row>
    <row r="4277" spans="1:13">
      <c r="A4277">
        <v>101087963</v>
      </c>
      <c r="B4277" t="s">
        <v>177</v>
      </c>
      <c r="C4277" t="s">
        <v>6971</v>
      </c>
      <c r="D4277" t="s">
        <v>86</v>
      </c>
      <c r="E4277" t="s">
        <v>86</v>
      </c>
      <c r="F4277" s="33">
        <v>45916</v>
      </c>
      <c r="G4277" t="s">
        <v>11777</v>
      </c>
      <c r="H4277" t="s">
        <v>5705</v>
      </c>
      <c r="I4277" t="s">
        <v>326</v>
      </c>
      <c r="J4277" t="s">
        <v>46</v>
      </c>
      <c r="K4277" t="s">
        <v>5778</v>
      </c>
      <c r="L4277" t="s">
        <v>182</v>
      </c>
      <c r="M4277" t="s">
        <v>6972</v>
      </c>
    </row>
    <row r="4278" spans="1:13">
      <c r="A4278">
        <v>101080067</v>
      </c>
      <c r="B4278" t="s">
        <v>34</v>
      </c>
      <c r="C4278" t="s">
        <v>6372</v>
      </c>
      <c r="D4278" t="s">
        <v>99</v>
      </c>
      <c r="E4278" t="s">
        <v>99</v>
      </c>
      <c r="F4278" s="33">
        <v>45916</v>
      </c>
      <c r="G4278" t="s">
        <v>11788</v>
      </c>
      <c r="H4278" t="s">
        <v>5737</v>
      </c>
      <c r="I4278" t="s">
        <v>326</v>
      </c>
      <c r="J4278" t="s">
        <v>46</v>
      </c>
      <c r="K4278" t="s">
        <v>5738</v>
      </c>
      <c r="L4278" t="s">
        <v>5739</v>
      </c>
      <c r="M4278" t="s">
        <v>6374</v>
      </c>
    </row>
    <row r="4279" spans="1:13">
      <c r="A4279">
        <v>101084836</v>
      </c>
      <c r="B4279" t="s">
        <v>5745</v>
      </c>
      <c r="C4279" t="s">
        <v>7395</v>
      </c>
      <c r="D4279" t="s">
        <v>221</v>
      </c>
      <c r="E4279" t="s">
        <v>221</v>
      </c>
      <c r="F4279" s="33">
        <v>45916</v>
      </c>
      <c r="G4279" t="s">
        <v>11776</v>
      </c>
      <c r="H4279" t="s">
        <v>5737</v>
      </c>
      <c r="I4279" t="s">
        <v>326</v>
      </c>
      <c r="J4279" t="s">
        <v>247</v>
      </c>
      <c r="K4279" t="s">
        <v>5748</v>
      </c>
      <c r="L4279" t="s">
        <v>5773</v>
      </c>
      <c r="M4279" t="s">
        <v>7397</v>
      </c>
    </row>
    <row r="4280" spans="1:13">
      <c r="A4280">
        <v>101108657</v>
      </c>
      <c r="B4280" t="s">
        <v>127</v>
      </c>
      <c r="C4280" t="s">
        <v>11740</v>
      </c>
      <c r="D4280" t="s">
        <v>153</v>
      </c>
      <c r="E4280" t="s">
        <v>11736</v>
      </c>
      <c r="F4280" s="33">
        <v>45916</v>
      </c>
      <c r="G4280" t="s">
        <v>11789</v>
      </c>
      <c r="H4280" t="s">
        <v>55</v>
      </c>
      <c r="I4280" t="s">
        <v>5678</v>
      </c>
      <c r="J4280" t="s">
        <v>70</v>
      </c>
      <c r="K4280" t="s">
        <v>5748</v>
      </c>
      <c r="L4280" t="s">
        <v>5773</v>
      </c>
      <c r="M4280" t="s">
        <v>11742</v>
      </c>
    </row>
    <row r="4281" spans="1:13">
      <c r="A4281">
        <v>101089031</v>
      </c>
      <c r="B4281" t="s">
        <v>5993</v>
      </c>
      <c r="C4281" t="s">
        <v>7041</v>
      </c>
      <c r="D4281" t="s">
        <v>86</v>
      </c>
      <c r="E4281" t="s">
        <v>86</v>
      </c>
      <c r="F4281" s="33">
        <v>45916</v>
      </c>
      <c r="G4281" t="s">
        <v>11743</v>
      </c>
      <c r="H4281" t="s">
        <v>5705</v>
      </c>
      <c r="I4281" t="s">
        <v>326</v>
      </c>
      <c r="J4281" t="s">
        <v>46</v>
      </c>
      <c r="K4281" t="s">
        <v>5700</v>
      </c>
      <c r="L4281" t="s">
        <v>5701</v>
      </c>
      <c r="M4281" t="s">
        <v>7042</v>
      </c>
    </row>
    <row r="4282" spans="1:13">
      <c r="A4282">
        <v>101108279</v>
      </c>
      <c r="B4282" t="s">
        <v>127</v>
      </c>
      <c r="C4282" t="s">
        <v>11411</v>
      </c>
      <c r="D4282" t="s">
        <v>131</v>
      </c>
      <c r="E4282" t="s">
        <v>131</v>
      </c>
      <c r="F4282" s="33">
        <v>45916</v>
      </c>
      <c r="G4282" t="s">
        <v>11790</v>
      </c>
      <c r="H4282" t="s">
        <v>5969</v>
      </c>
      <c r="I4282" t="s">
        <v>5970</v>
      </c>
      <c r="J4282" t="s">
        <v>136</v>
      </c>
      <c r="K4282" t="s">
        <v>5836</v>
      </c>
      <c r="L4282" t="s">
        <v>5837</v>
      </c>
      <c r="M4282" t="s">
        <v>11413</v>
      </c>
    </row>
    <row r="4283" spans="1:13">
      <c r="A4283">
        <v>101109117</v>
      </c>
      <c r="B4283" t="s">
        <v>5745</v>
      </c>
      <c r="C4283" t="s">
        <v>9097</v>
      </c>
      <c r="D4283" t="s">
        <v>238</v>
      </c>
      <c r="E4283" t="s">
        <v>131</v>
      </c>
      <c r="F4283" s="33">
        <v>45916</v>
      </c>
      <c r="G4283" t="s">
        <v>11791</v>
      </c>
      <c r="H4283" t="s">
        <v>5727</v>
      </c>
      <c r="I4283" t="s">
        <v>5678</v>
      </c>
      <c r="J4283" t="s">
        <v>136</v>
      </c>
      <c r="K4283" t="s">
        <v>5728</v>
      </c>
      <c r="L4283" t="s">
        <v>5753</v>
      </c>
      <c r="M4283" t="s">
        <v>9099</v>
      </c>
    </row>
    <row r="4284" spans="1:13">
      <c r="A4284">
        <v>101109194</v>
      </c>
      <c r="B4284" t="s">
        <v>73</v>
      </c>
      <c r="C4284" t="s">
        <v>6487</v>
      </c>
      <c r="D4284" t="s">
        <v>39</v>
      </c>
      <c r="E4284" t="s">
        <v>119</v>
      </c>
      <c r="F4284" s="33">
        <v>45916</v>
      </c>
      <c r="G4284" t="s">
        <v>11792</v>
      </c>
      <c r="H4284" t="s">
        <v>5727</v>
      </c>
      <c r="I4284" t="s">
        <v>5678</v>
      </c>
      <c r="J4284" t="s">
        <v>46</v>
      </c>
      <c r="K4284" t="s">
        <v>5728</v>
      </c>
      <c r="L4284" t="s">
        <v>5729</v>
      </c>
      <c r="M4284" t="s">
        <v>6489</v>
      </c>
    </row>
    <row r="4285" spans="1:13">
      <c r="A4285">
        <v>101109189</v>
      </c>
      <c r="B4285" t="s">
        <v>73</v>
      </c>
      <c r="C4285" t="s">
        <v>6098</v>
      </c>
      <c r="D4285" t="s">
        <v>39</v>
      </c>
      <c r="E4285" t="s">
        <v>104</v>
      </c>
      <c r="F4285" s="33">
        <v>45916</v>
      </c>
      <c r="G4285" t="s">
        <v>11793</v>
      </c>
      <c r="H4285" t="s">
        <v>6918</v>
      </c>
      <c r="I4285" t="s">
        <v>5678</v>
      </c>
      <c r="J4285" t="s">
        <v>46</v>
      </c>
      <c r="K4285" t="s">
        <v>5728</v>
      </c>
      <c r="L4285" t="s">
        <v>5729</v>
      </c>
      <c r="M4285" t="s">
        <v>6100</v>
      </c>
    </row>
    <row r="4286" spans="1:13">
      <c r="A4286">
        <v>101108620</v>
      </c>
      <c r="B4286" t="s">
        <v>5745</v>
      </c>
      <c r="C4286" t="s">
        <v>8397</v>
      </c>
      <c r="D4286" t="s">
        <v>215</v>
      </c>
      <c r="E4286" t="s">
        <v>221</v>
      </c>
      <c r="F4286" s="33">
        <v>45916</v>
      </c>
      <c r="G4286" t="s">
        <v>11794</v>
      </c>
      <c r="H4286" t="s">
        <v>5727</v>
      </c>
      <c r="I4286" t="s">
        <v>5678</v>
      </c>
      <c r="J4286" t="s">
        <v>247</v>
      </c>
      <c r="K4286" t="s">
        <v>5748</v>
      </c>
      <c r="L4286" t="s">
        <v>5749</v>
      </c>
      <c r="M4286" t="s">
        <v>8399</v>
      </c>
    </row>
    <row r="4287" spans="1:13">
      <c r="A4287">
        <v>101109146</v>
      </c>
      <c r="B4287" t="s">
        <v>204</v>
      </c>
      <c r="C4287" t="s">
        <v>6334</v>
      </c>
      <c r="D4287" t="s">
        <v>193</v>
      </c>
      <c r="E4287" t="s">
        <v>193</v>
      </c>
      <c r="F4287" s="33">
        <v>45916</v>
      </c>
      <c r="G4287" t="s">
        <v>11795</v>
      </c>
      <c r="H4287" t="s">
        <v>5705</v>
      </c>
      <c r="I4287" t="s">
        <v>5678</v>
      </c>
      <c r="J4287" t="s">
        <v>192</v>
      </c>
      <c r="K4287" t="s">
        <v>5700</v>
      </c>
      <c r="L4287" t="s">
        <v>5701</v>
      </c>
      <c r="M4287" t="s">
        <v>6336</v>
      </c>
    </row>
    <row r="4288" spans="1:13">
      <c r="A4288">
        <v>101109072</v>
      </c>
      <c r="B4288" t="s">
        <v>34</v>
      </c>
      <c r="C4288" t="s">
        <v>11796</v>
      </c>
      <c r="D4288" t="s">
        <v>153</v>
      </c>
      <c r="E4288" t="s">
        <v>153</v>
      </c>
      <c r="F4288" s="33">
        <v>45916</v>
      </c>
      <c r="G4288" t="s">
        <v>11797</v>
      </c>
      <c r="H4288" t="s">
        <v>67</v>
      </c>
      <c r="I4288" t="s">
        <v>5678</v>
      </c>
      <c r="J4288" t="s">
        <v>70</v>
      </c>
      <c r="K4288" t="s">
        <v>5738</v>
      </c>
      <c r="L4288" t="s">
        <v>5739</v>
      </c>
      <c r="M4288" t="s">
        <v>11798</v>
      </c>
    </row>
    <row r="4289" spans="1:13">
      <c r="A4289">
        <v>101086354</v>
      </c>
      <c r="B4289" t="s">
        <v>7666</v>
      </c>
      <c r="C4289" t="s">
        <v>10149</v>
      </c>
      <c r="D4289" t="s">
        <v>193</v>
      </c>
      <c r="E4289" t="s">
        <v>193</v>
      </c>
      <c r="F4289" s="33">
        <v>45916</v>
      </c>
      <c r="G4289" t="s">
        <v>11799</v>
      </c>
      <c r="H4289" t="s">
        <v>5705</v>
      </c>
      <c r="I4289" t="s">
        <v>326</v>
      </c>
      <c r="J4289" t="s">
        <v>192</v>
      </c>
      <c r="K4289" t="s">
        <v>5700</v>
      </c>
      <c r="L4289" t="s">
        <v>5701</v>
      </c>
      <c r="M4289" t="s">
        <v>10150</v>
      </c>
    </row>
    <row r="4290" spans="1:13">
      <c r="A4290">
        <v>101089283</v>
      </c>
      <c r="B4290" t="s">
        <v>5807</v>
      </c>
      <c r="C4290" t="s">
        <v>5808</v>
      </c>
      <c r="D4290" t="s">
        <v>86</v>
      </c>
      <c r="E4290" t="s">
        <v>86</v>
      </c>
      <c r="F4290" s="33">
        <v>45916</v>
      </c>
      <c r="G4290" t="s">
        <v>11743</v>
      </c>
      <c r="H4290" t="s">
        <v>5705</v>
      </c>
      <c r="I4290" t="s">
        <v>326</v>
      </c>
      <c r="J4290" t="s">
        <v>46</v>
      </c>
      <c r="K4290" t="s">
        <v>5700</v>
      </c>
      <c r="L4290" t="s">
        <v>5723</v>
      </c>
      <c r="M4290" t="s">
        <v>5810</v>
      </c>
    </row>
    <row r="4291" spans="1:13">
      <c r="A4291">
        <v>101109065</v>
      </c>
      <c r="B4291" t="s">
        <v>6860</v>
      </c>
      <c r="C4291" t="s">
        <v>6870</v>
      </c>
      <c r="D4291" t="s">
        <v>131</v>
      </c>
      <c r="E4291" t="s">
        <v>131</v>
      </c>
      <c r="F4291" s="33">
        <v>45916</v>
      </c>
      <c r="G4291" t="s">
        <v>11800</v>
      </c>
      <c r="H4291" t="s">
        <v>5757</v>
      </c>
      <c r="I4291" t="s">
        <v>5678</v>
      </c>
      <c r="J4291" t="s">
        <v>136</v>
      </c>
      <c r="K4291" t="s">
        <v>5700</v>
      </c>
      <c r="L4291" t="s">
        <v>5733</v>
      </c>
      <c r="M4291" t="s">
        <v>6872</v>
      </c>
    </row>
    <row r="4292" spans="1:13">
      <c r="A4292">
        <v>101089230</v>
      </c>
      <c r="B4292" t="s">
        <v>5942</v>
      </c>
      <c r="C4292" t="s">
        <v>6593</v>
      </c>
      <c r="D4292" t="s">
        <v>86</v>
      </c>
      <c r="E4292" t="s">
        <v>86</v>
      </c>
      <c r="F4292" s="33">
        <v>45916</v>
      </c>
      <c r="G4292" t="s">
        <v>11777</v>
      </c>
      <c r="H4292" t="s">
        <v>5705</v>
      </c>
      <c r="I4292" t="s">
        <v>326</v>
      </c>
      <c r="J4292" t="s">
        <v>46</v>
      </c>
      <c r="K4292" t="s">
        <v>5711</v>
      </c>
      <c r="L4292" t="s">
        <v>5711</v>
      </c>
      <c r="M4292" t="s">
        <v>6594</v>
      </c>
    </row>
    <row r="4293" spans="1:13">
      <c r="A4293">
        <v>101109173</v>
      </c>
      <c r="B4293" t="s">
        <v>5745</v>
      </c>
      <c r="C4293" t="s">
        <v>6480</v>
      </c>
      <c r="D4293" t="s">
        <v>215</v>
      </c>
      <c r="E4293" t="s">
        <v>215</v>
      </c>
      <c r="F4293" s="33">
        <v>45916</v>
      </c>
      <c r="G4293" t="s">
        <v>11801</v>
      </c>
      <c r="H4293" t="s">
        <v>67</v>
      </c>
      <c r="I4293" t="s">
        <v>5678</v>
      </c>
      <c r="J4293" t="s">
        <v>247</v>
      </c>
      <c r="K4293" t="s">
        <v>5738</v>
      </c>
      <c r="L4293" t="s">
        <v>5739</v>
      </c>
      <c r="M4293" t="s">
        <v>6482</v>
      </c>
    </row>
    <row r="4294" spans="1:13">
      <c r="A4294">
        <v>101088507</v>
      </c>
      <c r="B4294" t="s">
        <v>5998</v>
      </c>
      <c r="C4294" t="s">
        <v>6351</v>
      </c>
      <c r="D4294" t="s">
        <v>86</v>
      </c>
      <c r="E4294" t="s">
        <v>119</v>
      </c>
      <c r="F4294" s="33">
        <v>45916</v>
      </c>
      <c r="G4294" t="s">
        <v>11770</v>
      </c>
      <c r="H4294" t="s">
        <v>5705</v>
      </c>
      <c r="I4294" t="s">
        <v>326</v>
      </c>
      <c r="J4294" t="s">
        <v>46</v>
      </c>
      <c r="K4294" t="s">
        <v>5711</v>
      </c>
      <c r="L4294" t="s">
        <v>5711</v>
      </c>
      <c r="M4294" t="s">
        <v>6352</v>
      </c>
    </row>
    <row r="4295" spans="1:13">
      <c r="A4295">
        <v>101080035</v>
      </c>
      <c r="B4295" t="s">
        <v>34</v>
      </c>
      <c r="C4295" t="s">
        <v>7044</v>
      </c>
      <c r="D4295" t="s">
        <v>104</v>
      </c>
      <c r="E4295" t="s">
        <v>104</v>
      </c>
      <c r="F4295" s="33">
        <v>45916</v>
      </c>
      <c r="G4295" t="s">
        <v>11802</v>
      </c>
      <c r="H4295" t="s">
        <v>5737</v>
      </c>
      <c r="I4295" t="s">
        <v>326</v>
      </c>
      <c r="J4295" t="s">
        <v>70</v>
      </c>
      <c r="K4295" t="s">
        <v>5728</v>
      </c>
      <c r="L4295" t="s">
        <v>5729</v>
      </c>
      <c r="M4295" t="s">
        <v>7045</v>
      </c>
    </row>
    <row r="4296" spans="1:13">
      <c r="A4296">
        <v>101109078</v>
      </c>
      <c r="B4296" t="s">
        <v>5899</v>
      </c>
      <c r="C4296" t="s">
        <v>10222</v>
      </c>
      <c r="D4296" t="s">
        <v>104</v>
      </c>
      <c r="E4296" t="s">
        <v>104</v>
      </c>
      <c r="F4296" s="33">
        <v>45916</v>
      </c>
      <c r="G4296" t="s">
        <v>11803</v>
      </c>
      <c r="H4296" t="s">
        <v>5777</v>
      </c>
      <c r="I4296" t="s">
        <v>5678</v>
      </c>
      <c r="J4296" t="s">
        <v>70</v>
      </c>
      <c r="K4296" t="s">
        <v>5700</v>
      </c>
      <c r="L4296" t="s">
        <v>5723</v>
      </c>
      <c r="M4296" t="s">
        <v>10223</v>
      </c>
    </row>
    <row r="4297" spans="1:13">
      <c r="A4297">
        <v>101109007</v>
      </c>
      <c r="B4297" t="s">
        <v>34</v>
      </c>
      <c r="C4297" t="s">
        <v>49</v>
      </c>
      <c r="D4297" t="s">
        <v>39</v>
      </c>
      <c r="E4297" t="s">
        <v>39</v>
      </c>
      <c r="F4297" s="33">
        <v>45916</v>
      </c>
      <c r="G4297" t="s">
        <v>11804</v>
      </c>
      <c r="H4297" t="s">
        <v>5805</v>
      </c>
      <c r="I4297" t="s">
        <v>5678</v>
      </c>
      <c r="J4297" t="s">
        <v>46</v>
      </c>
      <c r="K4297" t="s">
        <v>5738</v>
      </c>
      <c r="L4297" t="s">
        <v>5739</v>
      </c>
      <c r="M4297" t="s">
        <v>58</v>
      </c>
    </row>
    <row r="4298" spans="1:13">
      <c r="A4298">
        <v>101087452</v>
      </c>
      <c r="B4298" t="s">
        <v>195</v>
      </c>
      <c r="C4298" t="s">
        <v>196</v>
      </c>
      <c r="D4298" t="s">
        <v>193</v>
      </c>
      <c r="E4298" t="s">
        <v>193</v>
      </c>
      <c r="F4298" s="33">
        <v>45915</v>
      </c>
      <c r="G4298" t="s">
        <v>11770</v>
      </c>
      <c r="H4298" t="s">
        <v>5705</v>
      </c>
      <c r="I4298" t="s">
        <v>326</v>
      </c>
      <c r="J4298" t="s">
        <v>192</v>
      </c>
      <c r="K4298" t="s">
        <v>5778</v>
      </c>
      <c r="L4298" t="s">
        <v>182</v>
      </c>
      <c r="M4298" t="s">
        <v>202</v>
      </c>
    </row>
    <row r="4299" spans="1:13">
      <c r="A4299">
        <v>101108730</v>
      </c>
      <c r="B4299" t="s">
        <v>5745</v>
      </c>
      <c r="C4299" t="s">
        <v>8246</v>
      </c>
      <c r="D4299" t="s">
        <v>221</v>
      </c>
      <c r="E4299" t="s">
        <v>221</v>
      </c>
      <c r="F4299" s="33">
        <v>45915</v>
      </c>
      <c r="G4299" t="s">
        <v>11805</v>
      </c>
      <c r="H4299" t="s">
        <v>5805</v>
      </c>
      <c r="I4299" t="s">
        <v>5678</v>
      </c>
      <c r="J4299" t="s">
        <v>247</v>
      </c>
      <c r="K4299" t="s">
        <v>5748</v>
      </c>
      <c r="L4299" t="s">
        <v>5773</v>
      </c>
      <c r="M4299" t="s">
        <v>8248</v>
      </c>
    </row>
    <row r="4300" spans="1:13">
      <c r="A4300">
        <v>101089392</v>
      </c>
      <c r="B4300" t="s">
        <v>10506</v>
      </c>
      <c r="C4300" t="s">
        <v>10507</v>
      </c>
      <c r="D4300" t="s">
        <v>86</v>
      </c>
      <c r="E4300" t="s">
        <v>86</v>
      </c>
      <c r="F4300" s="33">
        <v>45915</v>
      </c>
      <c r="G4300" t="s">
        <v>11806</v>
      </c>
      <c r="H4300" t="s">
        <v>5705</v>
      </c>
      <c r="I4300" t="s">
        <v>326</v>
      </c>
      <c r="J4300" t="s">
        <v>46</v>
      </c>
      <c r="K4300" t="s">
        <v>5700</v>
      </c>
      <c r="L4300" t="s">
        <v>5723</v>
      </c>
      <c r="M4300" t="s">
        <v>10508</v>
      </c>
    </row>
    <row r="4301" spans="1:13">
      <c r="A4301">
        <v>101087713</v>
      </c>
      <c r="B4301" t="s">
        <v>204</v>
      </c>
      <c r="C4301" t="s">
        <v>10022</v>
      </c>
      <c r="D4301" t="s">
        <v>265</v>
      </c>
      <c r="E4301" t="s">
        <v>265</v>
      </c>
      <c r="F4301" s="33">
        <v>45915</v>
      </c>
      <c r="G4301" t="s">
        <v>11778</v>
      </c>
      <c r="H4301" t="s">
        <v>5705</v>
      </c>
      <c r="I4301" t="s">
        <v>326</v>
      </c>
      <c r="J4301" t="s">
        <v>192</v>
      </c>
      <c r="K4301" t="s">
        <v>5700</v>
      </c>
      <c r="L4301" t="s">
        <v>5701</v>
      </c>
      <c r="M4301" t="s">
        <v>10024</v>
      </c>
    </row>
    <row r="4302" spans="1:13">
      <c r="A4302">
        <v>101088418</v>
      </c>
      <c r="B4302" t="s">
        <v>9354</v>
      </c>
      <c r="C4302" t="s">
        <v>9355</v>
      </c>
      <c r="D4302" t="s">
        <v>161</v>
      </c>
      <c r="E4302" t="s">
        <v>161</v>
      </c>
      <c r="F4302" s="33">
        <v>45915</v>
      </c>
      <c r="G4302" t="s">
        <v>11807</v>
      </c>
      <c r="H4302" t="s">
        <v>5705</v>
      </c>
      <c r="I4302" t="s">
        <v>326</v>
      </c>
      <c r="J4302" t="s">
        <v>166</v>
      </c>
      <c r="K4302" t="s">
        <v>5700</v>
      </c>
      <c r="L4302" t="s">
        <v>5701</v>
      </c>
      <c r="M4302" t="s">
        <v>9357</v>
      </c>
    </row>
    <row r="4303" spans="1:13">
      <c r="A4303">
        <v>101108322</v>
      </c>
      <c r="B4303" t="s">
        <v>73</v>
      </c>
      <c r="C4303" t="s">
        <v>6801</v>
      </c>
      <c r="D4303" t="s">
        <v>119</v>
      </c>
      <c r="E4303" t="s">
        <v>39</v>
      </c>
      <c r="F4303" s="33">
        <v>45915</v>
      </c>
      <c r="G4303" t="s">
        <v>11808</v>
      </c>
      <c r="H4303" t="s">
        <v>5969</v>
      </c>
      <c r="I4303" t="s">
        <v>5678</v>
      </c>
      <c r="J4303" t="s">
        <v>46</v>
      </c>
      <c r="K4303" t="s">
        <v>5728</v>
      </c>
      <c r="L4303" t="s">
        <v>5729</v>
      </c>
      <c r="M4303" t="s">
        <v>6803</v>
      </c>
    </row>
    <row r="4304" spans="1:13">
      <c r="A4304">
        <v>101108311</v>
      </c>
      <c r="B4304" t="s">
        <v>73</v>
      </c>
      <c r="C4304" t="s">
        <v>10468</v>
      </c>
      <c r="D4304" t="s">
        <v>119</v>
      </c>
      <c r="E4304" t="s">
        <v>39</v>
      </c>
      <c r="F4304" s="33">
        <v>45915</v>
      </c>
      <c r="G4304" t="s">
        <v>11809</v>
      </c>
      <c r="H4304" t="s">
        <v>5969</v>
      </c>
      <c r="I4304" t="s">
        <v>5678</v>
      </c>
      <c r="J4304" t="s">
        <v>46</v>
      </c>
      <c r="K4304" t="s">
        <v>5738</v>
      </c>
      <c r="L4304" t="s">
        <v>5739</v>
      </c>
      <c r="M4304" t="s">
        <v>10469</v>
      </c>
    </row>
    <row r="4305" spans="1:13">
      <c r="A4305">
        <v>101108169</v>
      </c>
      <c r="B4305" t="s">
        <v>5745</v>
      </c>
      <c r="C4305" t="s">
        <v>7478</v>
      </c>
      <c r="D4305" t="s">
        <v>221</v>
      </c>
      <c r="E4305" t="s">
        <v>221</v>
      </c>
      <c r="F4305" s="33">
        <v>45915</v>
      </c>
      <c r="G4305" t="s">
        <v>11810</v>
      </c>
      <c r="H4305" t="s">
        <v>5969</v>
      </c>
      <c r="I4305" t="s">
        <v>5678</v>
      </c>
      <c r="J4305" t="s">
        <v>247</v>
      </c>
      <c r="K4305" t="s">
        <v>5836</v>
      </c>
      <c r="L4305" t="s">
        <v>6126</v>
      </c>
      <c r="M4305" t="s">
        <v>7480</v>
      </c>
    </row>
    <row r="4306" spans="1:13">
      <c r="A4306">
        <v>101087482</v>
      </c>
      <c r="B4306" t="s">
        <v>195</v>
      </c>
      <c r="C4306" t="s">
        <v>9339</v>
      </c>
      <c r="D4306" t="s">
        <v>193</v>
      </c>
      <c r="E4306" t="s">
        <v>193</v>
      </c>
      <c r="F4306" s="33">
        <v>45915</v>
      </c>
      <c r="G4306" t="s">
        <v>11770</v>
      </c>
      <c r="H4306" t="s">
        <v>5705</v>
      </c>
      <c r="I4306" t="s">
        <v>326</v>
      </c>
      <c r="J4306" t="s">
        <v>192</v>
      </c>
      <c r="K4306" t="s">
        <v>5778</v>
      </c>
      <c r="L4306" t="s">
        <v>182</v>
      </c>
      <c r="M4306" t="s">
        <v>9341</v>
      </c>
    </row>
    <row r="4307" spans="1:13">
      <c r="A4307">
        <v>101108520</v>
      </c>
      <c r="B4307" t="s">
        <v>127</v>
      </c>
      <c r="C4307" t="s">
        <v>11811</v>
      </c>
      <c r="D4307" t="s">
        <v>104</v>
      </c>
      <c r="E4307" t="s">
        <v>104</v>
      </c>
      <c r="F4307" s="33">
        <v>45915</v>
      </c>
      <c r="G4307" t="s">
        <v>11812</v>
      </c>
      <c r="H4307" t="s">
        <v>5727</v>
      </c>
      <c r="I4307" t="s">
        <v>5678</v>
      </c>
      <c r="J4307" t="s">
        <v>70</v>
      </c>
      <c r="K4307" t="s">
        <v>5748</v>
      </c>
      <c r="L4307" t="s">
        <v>5749</v>
      </c>
      <c r="M4307" t="s">
        <v>11813</v>
      </c>
    </row>
    <row r="4308" spans="1:13">
      <c r="A4308">
        <v>101108620</v>
      </c>
      <c r="B4308" t="s">
        <v>5745</v>
      </c>
      <c r="C4308" t="s">
        <v>8397</v>
      </c>
      <c r="D4308" t="s">
        <v>215</v>
      </c>
      <c r="E4308" t="s">
        <v>215</v>
      </c>
      <c r="F4308" s="33">
        <v>45915</v>
      </c>
      <c r="G4308" t="s">
        <v>11814</v>
      </c>
      <c r="H4308" t="s">
        <v>5727</v>
      </c>
      <c r="I4308" t="s">
        <v>5678</v>
      </c>
      <c r="J4308" t="s">
        <v>247</v>
      </c>
      <c r="K4308" t="s">
        <v>5748</v>
      </c>
      <c r="L4308" t="s">
        <v>5749</v>
      </c>
      <c r="M4308" t="s">
        <v>8399</v>
      </c>
    </row>
    <row r="4309" spans="1:13">
      <c r="A4309">
        <v>101108485</v>
      </c>
      <c r="B4309" t="s">
        <v>5745</v>
      </c>
      <c r="C4309" t="s">
        <v>6959</v>
      </c>
      <c r="D4309" t="s">
        <v>64</v>
      </c>
      <c r="E4309" t="s">
        <v>64</v>
      </c>
      <c r="F4309" s="33">
        <v>45915</v>
      </c>
      <c r="G4309" t="s">
        <v>11815</v>
      </c>
      <c r="H4309" t="s">
        <v>5727</v>
      </c>
      <c r="I4309" t="s">
        <v>5678</v>
      </c>
      <c r="J4309" t="s">
        <v>70</v>
      </c>
      <c r="K4309" t="s">
        <v>5836</v>
      </c>
      <c r="L4309" t="s">
        <v>6126</v>
      </c>
      <c r="M4309" t="s">
        <v>6961</v>
      </c>
    </row>
    <row r="4310" spans="1:13">
      <c r="A4310">
        <v>101087767</v>
      </c>
      <c r="B4310" t="s">
        <v>204</v>
      </c>
      <c r="C4310" t="s">
        <v>6931</v>
      </c>
      <c r="D4310" t="s">
        <v>265</v>
      </c>
      <c r="E4310" t="s">
        <v>265</v>
      </c>
      <c r="F4310" s="33">
        <v>45915</v>
      </c>
      <c r="G4310" t="s">
        <v>11778</v>
      </c>
      <c r="H4310" t="s">
        <v>5705</v>
      </c>
      <c r="I4310" t="s">
        <v>326</v>
      </c>
      <c r="J4310" t="s">
        <v>192</v>
      </c>
      <c r="K4310" t="s">
        <v>5700</v>
      </c>
      <c r="L4310" t="s">
        <v>5723</v>
      </c>
      <c r="M4310" t="s">
        <v>6932</v>
      </c>
    </row>
    <row r="4311" spans="1:13">
      <c r="A4311">
        <v>101080461</v>
      </c>
      <c r="B4311" t="s">
        <v>34</v>
      </c>
      <c r="C4311" t="s">
        <v>7224</v>
      </c>
      <c r="D4311" t="s">
        <v>39</v>
      </c>
      <c r="E4311" t="s">
        <v>119</v>
      </c>
      <c r="F4311" s="33">
        <v>45915</v>
      </c>
      <c r="G4311" t="s">
        <v>11770</v>
      </c>
      <c r="H4311" t="s">
        <v>5737</v>
      </c>
      <c r="I4311" t="s">
        <v>326</v>
      </c>
      <c r="J4311" t="s">
        <v>46</v>
      </c>
      <c r="K4311" t="s">
        <v>5728</v>
      </c>
      <c r="L4311" t="s">
        <v>5729</v>
      </c>
      <c r="M4311" t="s">
        <v>7226</v>
      </c>
    </row>
    <row r="4312" spans="1:13">
      <c r="A4312">
        <v>101087534</v>
      </c>
      <c r="B4312" t="s">
        <v>195</v>
      </c>
      <c r="C4312" t="s">
        <v>9207</v>
      </c>
      <c r="D4312" t="s">
        <v>161</v>
      </c>
      <c r="E4312" t="s">
        <v>161</v>
      </c>
      <c r="F4312" s="33">
        <v>45915</v>
      </c>
      <c r="G4312" t="s">
        <v>11807</v>
      </c>
      <c r="H4312" t="s">
        <v>5705</v>
      </c>
      <c r="I4312" t="s">
        <v>326</v>
      </c>
      <c r="J4312" t="s">
        <v>166</v>
      </c>
      <c r="K4312" t="s">
        <v>5700</v>
      </c>
      <c r="L4312" t="s">
        <v>5733</v>
      </c>
      <c r="M4312" t="s">
        <v>9209</v>
      </c>
    </row>
    <row r="4313" spans="1:13">
      <c r="A4313">
        <v>101089323</v>
      </c>
      <c r="B4313" t="s">
        <v>7992</v>
      </c>
      <c r="C4313" t="s">
        <v>7993</v>
      </c>
      <c r="D4313" t="s">
        <v>86</v>
      </c>
      <c r="E4313" t="s">
        <v>86</v>
      </c>
      <c r="F4313" s="33">
        <v>45915</v>
      </c>
      <c r="G4313" t="s">
        <v>11777</v>
      </c>
      <c r="H4313" t="s">
        <v>5705</v>
      </c>
      <c r="I4313" t="s">
        <v>326</v>
      </c>
      <c r="J4313" t="s">
        <v>46</v>
      </c>
      <c r="K4313" t="s">
        <v>5700</v>
      </c>
      <c r="L4313" t="s">
        <v>5723</v>
      </c>
      <c r="M4313" t="s">
        <v>7995</v>
      </c>
    </row>
    <row r="4314" spans="1:13">
      <c r="A4314">
        <v>101080507</v>
      </c>
      <c r="B4314" t="s">
        <v>34</v>
      </c>
      <c r="C4314" t="s">
        <v>10286</v>
      </c>
      <c r="D4314" t="s">
        <v>99</v>
      </c>
      <c r="E4314" t="s">
        <v>99</v>
      </c>
      <c r="F4314" s="33">
        <v>45915</v>
      </c>
      <c r="G4314" t="s">
        <v>11788</v>
      </c>
      <c r="H4314" t="s">
        <v>5737</v>
      </c>
      <c r="I4314" t="s">
        <v>326</v>
      </c>
      <c r="J4314" t="s">
        <v>46</v>
      </c>
      <c r="K4314" t="s">
        <v>5738</v>
      </c>
      <c r="L4314" t="s">
        <v>5739</v>
      </c>
      <c r="M4314" t="s">
        <v>10288</v>
      </c>
    </row>
    <row r="4315" spans="1:13">
      <c r="A4315">
        <v>101108610</v>
      </c>
      <c r="B4315" t="s">
        <v>5942</v>
      </c>
      <c r="C4315" t="s">
        <v>6593</v>
      </c>
      <c r="D4315" t="s">
        <v>86</v>
      </c>
      <c r="E4315" t="s">
        <v>86</v>
      </c>
      <c r="F4315" s="33">
        <v>45914</v>
      </c>
      <c r="G4315" t="s">
        <v>11816</v>
      </c>
      <c r="H4315" t="s">
        <v>8078</v>
      </c>
      <c r="I4315" t="s">
        <v>5678</v>
      </c>
      <c r="J4315" t="s">
        <v>46</v>
      </c>
      <c r="K4315" t="s">
        <v>5711</v>
      </c>
      <c r="L4315" t="s">
        <v>5711</v>
      </c>
      <c r="M4315" t="s">
        <v>6594</v>
      </c>
    </row>
    <row r="4316" spans="1:13">
      <c r="A4316">
        <v>101108732</v>
      </c>
      <c r="B4316" t="s">
        <v>204</v>
      </c>
      <c r="C4316" t="s">
        <v>9233</v>
      </c>
      <c r="D4316" t="s">
        <v>265</v>
      </c>
      <c r="E4316" t="s">
        <v>193</v>
      </c>
      <c r="F4316" s="33">
        <v>45914</v>
      </c>
      <c r="G4316" t="s">
        <v>11817</v>
      </c>
      <c r="H4316" t="s">
        <v>5777</v>
      </c>
      <c r="I4316" t="s">
        <v>5678</v>
      </c>
      <c r="J4316" t="s">
        <v>192</v>
      </c>
      <c r="K4316" t="s">
        <v>5700</v>
      </c>
      <c r="L4316" t="s">
        <v>5701</v>
      </c>
      <c r="M4316" t="s">
        <v>9235</v>
      </c>
    </row>
    <row r="4317" spans="1:13">
      <c r="A4317">
        <v>101108456</v>
      </c>
      <c r="B4317" t="s">
        <v>5745</v>
      </c>
      <c r="C4317" t="s">
        <v>8599</v>
      </c>
      <c r="D4317" t="s">
        <v>193</v>
      </c>
      <c r="E4317" t="s">
        <v>193</v>
      </c>
      <c r="F4317" s="33">
        <v>45913</v>
      </c>
      <c r="G4317" t="s">
        <v>11818</v>
      </c>
      <c r="H4317" t="s">
        <v>67</v>
      </c>
      <c r="I4317" t="s">
        <v>5678</v>
      </c>
      <c r="J4317" t="s">
        <v>192</v>
      </c>
      <c r="K4317" t="s">
        <v>5748</v>
      </c>
      <c r="L4317" t="s">
        <v>5749</v>
      </c>
      <c r="M4317" t="s">
        <v>8601</v>
      </c>
    </row>
    <row r="4318" spans="1:13">
      <c r="A4318">
        <v>101107225</v>
      </c>
      <c r="B4318" t="s">
        <v>34</v>
      </c>
      <c r="C4318" t="s">
        <v>9482</v>
      </c>
      <c r="D4318" t="s">
        <v>99</v>
      </c>
      <c r="E4318" t="s">
        <v>119</v>
      </c>
      <c r="F4318" s="33">
        <v>45913</v>
      </c>
      <c r="G4318" t="s">
        <v>11819</v>
      </c>
      <c r="H4318" t="s">
        <v>5777</v>
      </c>
      <c r="I4318" t="s">
        <v>5678</v>
      </c>
      <c r="J4318" t="s">
        <v>46</v>
      </c>
      <c r="K4318" t="s">
        <v>5738</v>
      </c>
      <c r="L4318" t="s">
        <v>5739</v>
      </c>
      <c r="M4318" t="s">
        <v>9484</v>
      </c>
    </row>
    <row r="4319" spans="1:13">
      <c r="A4319">
        <v>101087774</v>
      </c>
      <c r="B4319" t="s">
        <v>204</v>
      </c>
      <c r="C4319" t="s">
        <v>7775</v>
      </c>
      <c r="D4319" t="s">
        <v>220</v>
      </c>
      <c r="E4319" t="s">
        <v>220</v>
      </c>
      <c r="F4319" s="33">
        <v>45913</v>
      </c>
      <c r="G4319" t="s">
        <v>11820</v>
      </c>
      <c r="H4319" t="s">
        <v>5705</v>
      </c>
      <c r="I4319" t="s">
        <v>326</v>
      </c>
      <c r="J4319" t="s">
        <v>166</v>
      </c>
      <c r="K4319" t="s">
        <v>5700</v>
      </c>
      <c r="L4319" t="s">
        <v>5723</v>
      </c>
      <c r="M4319" t="s">
        <v>7777</v>
      </c>
    </row>
    <row r="4320" spans="1:13">
      <c r="A4320">
        <v>101087769</v>
      </c>
      <c r="B4320" t="s">
        <v>204</v>
      </c>
      <c r="C4320" t="s">
        <v>6724</v>
      </c>
      <c r="D4320" t="s">
        <v>265</v>
      </c>
      <c r="E4320" t="s">
        <v>265</v>
      </c>
      <c r="F4320" s="33">
        <v>45913</v>
      </c>
      <c r="G4320" t="s">
        <v>11821</v>
      </c>
      <c r="H4320" t="s">
        <v>5705</v>
      </c>
      <c r="I4320" t="s">
        <v>326</v>
      </c>
      <c r="J4320" t="s">
        <v>192</v>
      </c>
      <c r="K4320" t="s">
        <v>5700</v>
      </c>
      <c r="L4320" t="s">
        <v>5723</v>
      </c>
      <c r="M4320" t="s">
        <v>6726</v>
      </c>
    </row>
    <row r="4321" spans="1:13">
      <c r="A4321">
        <v>101087796</v>
      </c>
      <c r="B4321" t="s">
        <v>204</v>
      </c>
      <c r="C4321" t="s">
        <v>6471</v>
      </c>
      <c r="D4321" t="s">
        <v>161</v>
      </c>
      <c r="E4321" t="s">
        <v>161</v>
      </c>
      <c r="F4321" s="33">
        <v>45913</v>
      </c>
      <c r="G4321" t="s">
        <v>11822</v>
      </c>
      <c r="H4321" t="s">
        <v>5705</v>
      </c>
      <c r="I4321" t="s">
        <v>326</v>
      </c>
      <c r="J4321" t="s">
        <v>166</v>
      </c>
      <c r="K4321" t="s">
        <v>5700</v>
      </c>
      <c r="L4321" t="s">
        <v>5723</v>
      </c>
      <c r="M4321" t="s">
        <v>6472</v>
      </c>
    </row>
    <row r="4322" spans="1:13">
      <c r="A4322">
        <v>101107984</v>
      </c>
      <c r="B4322" t="s">
        <v>5765</v>
      </c>
      <c r="C4322" t="s">
        <v>5766</v>
      </c>
      <c r="D4322" t="s">
        <v>221</v>
      </c>
      <c r="E4322" t="s">
        <v>131</v>
      </c>
      <c r="F4322" s="33">
        <v>45913</v>
      </c>
      <c r="G4322" t="s">
        <v>11823</v>
      </c>
      <c r="H4322" t="s">
        <v>5768</v>
      </c>
      <c r="I4322" t="s">
        <v>5678</v>
      </c>
      <c r="J4322" t="s">
        <v>247</v>
      </c>
      <c r="M4322" t="s">
        <v>5769</v>
      </c>
    </row>
    <row r="4323" spans="1:13">
      <c r="A4323">
        <v>101108272</v>
      </c>
      <c r="B4323" t="s">
        <v>204</v>
      </c>
      <c r="C4323" t="s">
        <v>8059</v>
      </c>
      <c r="D4323" t="s">
        <v>219</v>
      </c>
      <c r="E4323" t="s">
        <v>219</v>
      </c>
      <c r="F4323" s="33">
        <v>45913</v>
      </c>
      <c r="G4323" t="s">
        <v>11824</v>
      </c>
      <c r="H4323" t="s">
        <v>5757</v>
      </c>
      <c r="I4323" t="s">
        <v>5678</v>
      </c>
      <c r="J4323" t="s">
        <v>241</v>
      </c>
      <c r="K4323" t="s">
        <v>5700</v>
      </c>
      <c r="L4323" t="s">
        <v>5701</v>
      </c>
      <c r="M4323" t="s">
        <v>8061</v>
      </c>
    </row>
    <row r="4324" spans="1:13">
      <c r="A4324">
        <v>101087795</v>
      </c>
      <c r="B4324" t="s">
        <v>204</v>
      </c>
      <c r="C4324" t="s">
        <v>10343</v>
      </c>
      <c r="D4324" t="s">
        <v>265</v>
      </c>
      <c r="E4324" t="s">
        <v>265</v>
      </c>
      <c r="F4324" s="33">
        <v>45913</v>
      </c>
      <c r="G4324" t="s">
        <v>11821</v>
      </c>
      <c r="H4324" t="s">
        <v>5705</v>
      </c>
      <c r="I4324" t="s">
        <v>326</v>
      </c>
      <c r="J4324" t="s">
        <v>192</v>
      </c>
      <c r="K4324" t="s">
        <v>5700</v>
      </c>
      <c r="L4324" t="s">
        <v>5723</v>
      </c>
      <c r="M4324" t="s">
        <v>10344</v>
      </c>
    </row>
    <row r="4325" spans="1:13">
      <c r="A4325">
        <v>101108023</v>
      </c>
      <c r="B4325" t="s">
        <v>34</v>
      </c>
      <c r="C4325" t="s">
        <v>7389</v>
      </c>
      <c r="D4325" t="s">
        <v>99</v>
      </c>
      <c r="E4325" t="s">
        <v>119</v>
      </c>
      <c r="F4325" s="33">
        <v>45913</v>
      </c>
      <c r="G4325" t="s">
        <v>11825</v>
      </c>
      <c r="H4325" t="s">
        <v>55</v>
      </c>
      <c r="I4325" t="s">
        <v>5678</v>
      </c>
      <c r="J4325" t="s">
        <v>46</v>
      </c>
      <c r="K4325" t="s">
        <v>5728</v>
      </c>
      <c r="L4325" t="s">
        <v>5729</v>
      </c>
      <c r="M4325" t="s">
        <v>7390</v>
      </c>
    </row>
    <row r="4326" spans="1:13">
      <c r="A4326">
        <v>101108105</v>
      </c>
      <c r="B4326" t="s">
        <v>5745</v>
      </c>
      <c r="C4326" t="s">
        <v>8902</v>
      </c>
      <c r="D4326" t="s">
        <v>238</v>
      </c>
      <c r="E4326" t="s">
        <v>238</v>
      </c>
      <c r="F4326" s="33">
        <v>45913</v>
      </c>
      <c r="G4326" t="s">
        <v>11826</v>
      </c>
      <c r="H4326" t="s">
        <v>67</v>
      </c>
      <c r="I4326" t="s">
        <v>5678</v>
      </c>
      <c r="J4326" t="s">
        <v>136</v>
      </c>
      <c r="K4326" t="s">
        <v>5836</v>
      </c>
      <c r="L4326" t="s">
        <v>6126</v>
      </c>
      <c r="M4326" t="s">
        <v>8904</v>
      </c>
    </row>
    <row r="4327" spans="1:13">
      <c r="A4327">
        <v>101107610</v>
      </c>
      <c r="B4327" t="s">
        <v>292</v>
      </c>
      <c r="C4327" t="s">
        <v>293</v>
      </c>
      <c r="D4327" t="s">
        <v>99</v>
      </c>
      <c r="E4327" t="s">
        <v>86</v>
      </c>
      <c r="F4327" s="33">
        <v>45913</v>
      </c>
      <c r="G4327" t="s">
        <v>11827</v>
      </c>
      <c r="H4327" t="s">
        <v>5757</v>
      </c>
      <c r="I4327" t="s">
        <v>5678</v>
      </c>
      <c r="J4327" t="s">
        <v>46</v>
      </c>
      <c r="K4327" t="s">
        <v>5700</v>
      </c>
      <c r="L4327" t="s">
        <v>5733</v>
      </c>
      <c r="M4327" t="s">
        <v>6086</v>
      </c>
    </row>
    <row r="4328" spans="1:13">
      <c r="A4328">
        <v>101107881</v>
      </c>
      <c r="B4328" t="s">
        <v>127</v>
      </c>
      <c r="C4328" t="s">
        <v>7039</v>
      </c>
      <c r="D4328" t="s">
        <v>119</v>
      </c>
      <c r="E4328" t="s">
        <v>39</v>
      </c>
      <c r="F4328" s="33">
        <v>45913</v>
      </c>
      <c r="G4328" t="s">
        <v>11828</v>
      </c>
      <c r="H4328" t="s">
        <v>5727</v>
      </c>
      <c r="I4328" t="s">
        <v>5678</v>
      </c>
      <c r="J4328" t="s">
        <v>46</v>
      </c>
      <c r="K4328" t="s">
        <v>5748</v>
      </c>
      <c r="L4328" t="s">
        <v>5749</v>
      </c>
      <c r="M4328" t="s">
        <v>7040</v>
      </c>
    </row>
    <row r="4329" spans="1:13">
      <c r="A4329">
        <v>101108091</v>
      </c>
      <c r="B4329" t="s">
        <v>5745</v>
      </c>
      <c r="C4329" t="s">
        <v>11227</v>
      </c>
      <c r="D4329" t="s">
        <v>215</v>
      </c>
      <c r="E4329" t="s">
        <v>221</v>
      </c>
      <c r="F4329" s="33">
        <v>45913</v>
      </c>
      <c r="G4329" t="s">
        <v>11829</v>
      </c>
      <c r="H4329" t="s">
        <v>5727</v>
      </c>
      <c r="I4329" t="s">
        <v>5678</v>
      </c>
      <c r="J4329" t="s">
        <v>247</v>
      </c>
      <c r="K4329" t="s">
        <v>5836</v>
      </c>
      <c r="L4329" t="s">
        <v>6126</v>
      </c>
      <c r="M4329" t="s">
        <v>11229</v>
      </c>
    </row>
    <row r="4330" spans="1:13">
      <c r="A4330">
        <v>101108016</v>
      </c>
      <c r="B4330" t="s">
        <v>5899</v>
      </c>
      <c r="C4330" t="s">
        <v>6185</v>
      </c>
      <c r="D4330" t="s">
        <v>131</v>
      </c>
      <c r="E4330" t="s">
        <v>131</v>
      </c>
      <c r="F4330" s="33">
        <v>45913</v>
      </c>
      <c r="G4330" t="s">
        <v>11830</v>
      </c>
      <c r="H4330" t="s">
        <v>5768</v>
      </c>
      <c r="I4330" t="s">
        <v>5678</v>
      </c>
      <c r="J4330" t="s">
        <v>136</v>
      </c>
      <c r="K4330" t="s">
        <v>5700</v>
      </c>
      <c r="L4330" t="s">
        <v>5733</v>
      </c>
      <c r="M4330" t="s">
        <v>6186</v>
      </c>
    </row>
    <row r="4331" spans="1:13">
      <c r="A4331">
        <v>101084825</v>
      </c>
      <c r="B4331" t="s">
        <v>5745</v>
      </c>
      <c r="C4331" t="s">
        <v>9748</v>
      </c>
      <c r="D4331" t="s">
        <v>215</v>
      </c>
      <c r="E4331" t="s">
        <v>221</v>
      </c>
      <c r="F4331" s="33">
        <v>45913</v>
      </c>
      <c r="G4331" t="s">
        <v>11831</v>
      </c>
      <c r="H4331" t="s">
        <v>5737</v>
      </c>
      <c r="I4331" t="s">
        <v>326</v>
      </c>
      <c r="J4331" t="s">
        <v>247</v>
      </c>
      <c r="K4331" t="s">
        <v>5748</v>
      </c>
      <c r="L4331" t="s">
        <v>5773</v>
      </c>
      <c r="M4331" t="s">
        <v>9750</v>
      </c>
    </row>
    <row r="4332" spans="1:13">
      <c r="A4332">
        <v>101084866</v>
      </c>
      <c r="B4332" t="s">
        <v>5745</v>
      </c>
      <c r="C4332" t="s">
        <v>11227</v>
      </c>
      <c r="D4332" t="s">
        <v>215</v>
      </c>
      <c r="E4332" t="s">
        <v>221</v>
      </c>
      <c r="F4332" s="33">
        <v>45913</v>
      </c>
      <c r="G4332" t="s">
        <v>11832</v>
      </c>
      <c r="H4332" t="s">
        <v>5737</v>
      </c>
      <c r="I4332" t="s">
        <v>326</v>
      </c>
      <c r="J4332" t="s">
        <v>247</v>
      </c>
      <c r="K4332" t="s">
        <v>5836</v>
      </c>
      <c r="L4332" t="s">
        <v>6126</v>
      </c>
      <c r="M4332" t="s">
        <v>11229</v>
      </c>
    </row>
    <row r="4333" spans="1:13">
      <c r="A4333">
        <v>101107721</v>
      </c>
      <c r="B4333" t="s">
        <v>5782</v>
      </c>
      <c r="C4333" t="s">
        <v>8197</v>
      </c>
      <c r="D4333" t="s">
        <v>215</v>
      </c>
      <c r="E4333" t="s">
        <v>215</v>
      </c>
      <c r="F4333" s="33">
        <v>45913</v>
      </c>
      <c r="G4333" t="s">
        <v>11833</v>
      </c>
      <c r="H4333" t="s">
        <v>8322</v>
      </c>
      <c r="I4333" t="s">
        <v>6348</v>
      </c>
      <c r="J4333" t="s">
        <v>247</v>
      </c>
      <c r="K4333" t="s">
        <v>5700</v>
      </c>
      <c r="L4333" t="s">
        <v>5701</v>
      </c>
      <c r="M4333" t="s">
        <v>8199</v>
      </c>
    </row>
    <row r="4334" spans="1:13">
      <c r="A4334">
        <v>101086298</v>
      </c>
      <c r="B4334" t="s">
        <v>6641</v>
      </c>
      <c r="C4334" t="s">
        <v>6642</v>
      </c>
      <c r="D4334" t="s">
        <v>265</v>
      </c>
      <c r="E4334" t="s">
        <v>265</v>
      </c>
      <c r="F4334" s="33">
        <v>45913</v>
      </c>
      <c r="G4334" t="s">
        <v>11821</v>
      </c>
      <c r="H4334" t="s">
        <v>5705</v>
      </c>
      <c r="I4334" t="s">
        <v>326</v>
      </c>
      <c r="J4334" t="s">
        <v>192</v>
      </c>
      <c r="K4334" t="s">
        <v>5700</v>
      </c>
      <c r="L4334" t="s">
        <v>5733</v>
      </c>
      <c r="M4334" t="s">
        <v>6644</v>
      </c>
    </row>
    <row r="4335" spans="1:13">
      <c r="A4335">
        <v>101087444</v>
      </c>
      <c r="B4335" t="s">
        <v>195</v>
      </c>
      <c r="C4335" t="s">
        <v>9115</v>
      </c>
      <c r="D4335" t="s">
        <v>220</v>
      </c>
      <c r="E4335" t="s">
        <v>220</v>
      </c>
      <c r="F4335" s="33">
        <v>45913</v>
      </c>
      <c r="G4335" t="s">
        <v>11834</v>
      </c>
      <c r="H4335" t="s">
        <v>5705</v>
      </c>
      <c r="I4335" t="s">
        <v>326</v>
      </c>
      <c r="J4335" t="s">
        <v>166</v>
      </c>
      <c r="K4335" t="s">
        <v>5778</v>
      </c>
      <c r="L4335" t="s">
        <v>182</v>
      </c>
      <c r="M4335" t="s">
        <v>9117</v>
      </c>
    </row>
    <row r="4336" spans="1:13">
      <c r="A4336">
        <v>101108290</v>
      </c>
      <c r="B4336" t="s">
        <v>34</v>
      </c>
      <c r="C4336" t="s">
        <v>35</v>
      </c>
      <c r="D4336" t="s">
        <v>39</v>
      </c>
      <c r="E4336" t="s">
        <v>356</v>
      </c>
      <c r="F4336" s="33">
        <v>45913</v>
      </c>
      <c r="G4336" t="s">
        <v>11835</v>
      </c>
      <c r="H4336" t="s">
        <v>5912</v>
      </c>
      <c r="I4336" t="s">
        <v>5678</v>
      </c>
      <c r="J4336" t="s">
        <v>46</v>
      </c>
      <c r="K4336" t="s">
        <v>5728</v>
      </c>
      <c r="L4336" t="s">
        <v>5729</v>
      </c>
      <c r="M4336" t="s">
        <v>45</v>
      </c>
    </row>
    <row r="4337" spans="1:13">
      <c r="A4337">
        <v>101108498</v>
      </c>
      <c r="B4337" t="s">
        <v>5782</v>
      </c>
      <c r="C4337" t="s">
        <v>8197</v>
      </c>
      <c r="D4337" t="s">
        <v>215</v>
      </c>
      <c r="E4337" t="s">
        <v>215</v>
      </c>
      <c r="F4337" s="33">
        <v>45913</v>
      </c>
      <c r="G4337" t="s">
        <v>11836</v>
      </c>
      <c r="H4337" t="s">
        <v>5768</v>
      </c>
      <c r="I4337" t="s">
        <v>353</v>
      </c>
      <c r="J4337" t="s">
        <v>247</v>
      </c>
      <c r="K4337" t="s">
        <v>5700</v>
      </c>
      <c r="L4337" t="s">
        <v>5701</v>
      </c>
      <c r="M4337" t="s">
        <v>8199</v>
      </c>
    </row>
    <row r="4338" spans="1:13">
      <c r="A4338">
        <v>101108198</v>
      </c>
      <c r="B4338" t="s">
        <v>73</v>
      </c>
      <c r="C4338" t="s">
        <v>10742</v>
      </c>
      <c r="D4338" t="s">
        <v>238</v>
      </c>
      <c r="E4338" t="s">
        <v>238</v>
      </c>
      <c r="F4338" s="33">
        <v>45912</v>
      </c>
      <c r="G4338" t="s">
        <v>11837</v>
      </c>
      <c r="H4338" t="s">
        <v>67</v>
      </c>
      <c r="I4338" t="s">
        <v>5678</v>
      </c>
      <c r="J4338" t="s">
        <v>136</v>
      </c>
      <c r="K4338" t="s">
        <v>5748</v>
      </c>
      <c r="L4338" t="s">
        <v>5773</v>
      </c>
      <c r="M4338" t="s">
        <v>10744</v>
      </c>
    </row>
    <row r="4339" spans="1:13">
      <c r="A4339">
        <v>101108007</v>
      </c>
      <c r="B4339" t="s">
        <v>34</v>
      </c>
      <c r="C4339" t="s">
        <v>6382</v>
      </c>
      <c r="D4339" t="s">
        <v>153</v>
      </c>
      <c r="E4339" t="s">
        <v>104</v>
      </c>
      <c r="F4339" s="33">
        <v>45912</v>
      </c>
      <c r="G4339" t="s">
        <v>11838</v>
      </c>
      <c r="H4339" t="s">
        <v>5727</v>
      </c>
      <c r="I4339" t="s">
        <v>5678</v>
      </c>
      <c r="J4339" t="s">
        <v>70</v>
      </c>
      <c r="K4339" t="s">
        <v>5728</v>
      </c>
      <c r="L4339" t="s">
        <v>5729</v>
      </c>
      <c r="M4339" t="s">
        <v>6384</v>
      </c>
    </row>
    <row r="4340" spans="1:13">
      <c r="A4340">
        <v>101079963</v>
      </c>
      <c r="B4340" t="s">
        <v>34</v>
      </c>
      <c r="C4340" t="s">
        <v>11181</v>
      </c>
      <c r="D4340" t="s">
        <v>104</v>
      </c>
      <c r="E4340" t="s">
        <v>104</v>
      </c>
      <c r="F4340" s="33">
        <v>45912</v>
      </c>
      <c r="G4340" t="s">
        <v>11839</v>
      </c>
      <c r="H4340" t="s">
        <v>5737</v>
      </c>
      <c r="I4340" t="s">
        <v>326</v>
      </c>
      <c r="J4340" t="s">
        <v>70</v>
      </c>
      <c r="K4340" t="s">
        <v>5728</v>
      </c>
      <c r="L4340" t="s">
        <v>5729</v>
      </c>
      <c r="M4340" t="s">
        <v>11183</v>
      </c>
    </row>
    <row r="4341" spans="1:13">
      <c r="A4341">
        <v>101099958</v>
      </c>
      <c r="B4341" t="s">
        <v>109</v>
      </c>
      <c r="C4341" t="s">
        <v>11840</v>
      </c>
      <c r="D4341" t="s">
        <v>215</v>
      </c>
      <c r="E4341" t="s">
        <v>215</v>
      </c>
      <c r="F4341" s="33">
        <v>45912</v>
      </c>
      <c r="G4341" t="s">
        <v>11841</v>
      </c>
      <c r="H4341" t="s">
        <v>5737</v>
      </c>
      <c r="I4341" t="s">
        <v>326</v>
      </c>
      <c r="J4341" t="s">
        <v>247</v>
      </c>
      <c r="K4341" t="s">
        <v>5748</v>
      </c>
      <c r="L4341" t="s">
        <v>5773</v>
      </c>
      <c r="M4341" t="s">
        <v>11842</v>
      </c>
    </row>
    <row r="4342" spans="1:13">
      <c r="A4342">
        <v>101107588</v>
      </c>
      <c r="B4342" t="s">
        <v>34</v>
      </c>
      <c r="C4342" t="s">
        <v>11036</v>
      </c>
      <c r="D4342" t="s">
        <v>131</v>
      </c>
      <c r="E4342" t="s">
        <v>131</v>
      </c>
      <c r="F4342" s="33">
        <v>45912</v>
      </c>
      <c r="G4342" t="s">
        <v>11843</v>
      </c>
      <c r="H4342" t="s">
        <v>5805</v>
      </c>
      <c r="I4342" t="s">
        <v>5678</v>
      </c>
      <c r="J4342" t="s">
        <v>136</v>
      </c>
      <c r="K4342" t="s">
        <v>5738</v>
      </c>
      <c r="L4342" t="s">
        <v>5739</v>
      </c>
      <c r="M4342" t="s">
        <v>11037</v>
      </c>
    </row>
    <row r="4343" spans="1:13">
      <c r="A4343">
        <v>101108160</v>
      </c>
      <c r="B4343" t="s">
        <v>73</v>
      </c>
      <c r="C4343" t="s">
        <v>7420</v>
      </c>
      <c r="D4343" t="s">
        <v>215</v>
      </c>
      <c r="E4343" t="s">
        <v>64</v>
      </c>
      <c r="F4343" s="33">
        <v>45912</v>
      </c>
      <c r="G4343" t="s">
        <v>11844</v>
      </c>
      <c r="H4343" t="s">
        <v>5777</v>
      </c>
      <c r="I4343" t="s">
        <v>5678</v>
      </c>
      <c r="J4343" t="s">
        <v>247</v>
      </c>
      <c r="K4343" t="s">
        <v>5728</v>
      </c>
      <c r="L4343" t="s">
        <v>5729</v>
      </c>
      <c r="M4343" t="s">
        <v>7422</v>
      </c>
    </row>
    <row r="4344" spans="1:13">
      <c r="A4344">
        <v>101084834</v>
      </c>
      <c r="B4344" t="s">
        <v>5745</v>
      </c>
      <c r="C4344" t="s">
        <v>8039</v>
      </c>
      <c r="D4344" t="s">
        <v>221</v>
      </c>
      <c r="E4344" t="s">
        <v>221</v>
      </c>
      <c r="F4344" s="33">
        <v>45912</v>
      </c>
      <c r="G4344" t="s">
        <v>11845</v>
      </c>
      <c r="H4344" t="s">
        <v>5737</v>
      </c>
      <c r="I4344" t="s">
        <v>326</v>
      </c>
      <c r="J4344" t="s">
        <v>247</v>
      </c>
      <c r="K4344" t="s">
        <v>5748</v>
      </c>
      <c r="L4344" t="s">
        <v>5773</v>
      </c>
      <c r="M4344" t="s">
        <v>8041</v>
      </c>
    </row>
    <row r="4345" spans="1:13">
      <c r="A4345">
        <v>101099961</v>
      </c>
      <c r="B4345" t="s">
        <v>109</v>
      </c>
      <c r="C4345" t="s">
        <v>11630</v>
      </c>
      <c r="D4345" t="s">
        <v>39</v>
      </c>
      <c r="E4345" t="s">
        <v>119</v>
      </c>
      <c r="F4345" s="33">
        <v>45912</v>
      </c>
      <c r="G4345" t="s">
        <v>11846</v>
      </c>
      <c r="H4345" t="s">
        <v>5737</v>
      </c>
      <c r="I4345" t="s">
        <v>326</v>
      </c>
      <c r="J4345" t="s">
        <v>46</v>
      </c>
      <c r="K4345" t="s">
        <v>5748</v>
      </c>
      <c r="L4345" t="s">
        <v>6045</v>
      </c>
      <c r="M4345" t="s">
        <v>11632</v>
      </c>
    </row>
    <row r="4346" spans="1:13">
      <c r="A4346">
        <v>101099990</v>
      </c>
      <c r="B4346" t="s">
        <v>109</v>
      </c>
      <c r="C4346" t="s">
        <v>11847</v>
      </c>
      <c r="D4346" t="s">
        <v>215</v>
      </c>
      <c r="E4346" t="s">
        <v>215</v>
      </c>
      <c r="F4346" s="33">
        <v>45912</v>
      </c>
      <c r="G4346" t="s">
        <v>11841</v>
      </c>
      <c r="H4346" t="s">
        <v>5737</v>
      </c>
      <c r="I4346" t="s">
        <v>326</v>
      </c>
      <c r="J4346" t="s">
        <v>247</v>
      </c>
      <c r="K4346" t="s">
        <v>5836</v>
      </c>
      <c r="L4346" t="s">
        <v>5837</v>
      </c>
      <c r="M4346" t="s">
        <v>11848</v>
      </c>
    </row>
    <row r="4347" spans="1:13">
      <c r="A4347">
        <v>101108016</v>
      </c>
      <c r="B4347" t="s">
        <v>5899</v>
      </c>
      <c r="C4347" t="s">
        <v>6185</v>
      </c>
      <c r="D4347" t="s">
        <v>131</v>
      </c>
      <c r="E4347" t="s">
        <v>131</v>
      </c>
      <c r="F4347" s="33">
        <v>45912</v>
      </c>
      <c r="G4347" t="s">
        <v>11849</v>
      </c>
      <c r="H4347" t="s">
        <v>5768</v>
      </c>
      <c r="I4347" t="s">
        <v>5678</v>
      </c>
      <c r="J4347" t="s">
        <v>136</v>
      </c>
      <c r="K4347" t="s">
        <v>5700</v>
      </c>
      <c r="L4347" t="s">
        <v>5733</v>
      </c>
      <c r="M4347" t="s">
        <v>6186</v>
      </c>
    </row>
    <row r="4348" spans="1:13">
      <c r="A4348">
        <v>101104313</v>
      </c>
      <c r="B4348" t="s">
        <v>6007</v>
      </c>
      <c r="C4348" t="s">
        <v>9407</v>
      </c>
      <c r="D4348" t="s">
        <v>265</v>
      </c>
      <c r="E4348" t="s">
        <v>193</v>
      </c>
      <c r="F4348" s="33">
        <v>45912</v>
      </c>
      <c r="G4348" t="s">
        <v>11846</v>
      </c>
      <c r="H4348" t="s">
        <v>5737</v>
      </c>
      <c r="I4348" t="s">
        <v>326</v>
      </c>
      <c r="J4348" t="s">
        <v>192</v>
      </c>
      <c r="K4348" t="s">
        <v>5728</v>
      </c>
      <c r="L4348" t="s">
        <v>5753</v>
      </c>
      <c r="M4348" t="s">
        <v>9408</v>
      </c>
    </row>
    <row r="4349" spans="1:13">
      <c r="A4349">
        <v>101107945</v>
      </c>
      <c r="B4349" t="s">
        <v>177</v>
      </c>
      <c r="C4349" t="s">
        <v>7098</v>
      </c>
      <c r="D4349" t="s">
        <v>161</v>
      </c>
      <c r="E4349" t="s">
        <v>161</v>
      </c>
      <c r="F4349" s="33">
        <v>45912</v>
      </c>
      <c r="G4349" t="s">
        <v>11850</v>
      </c>
      <c r="H4349" t="s">
        <v>5777</v>
      </c>
      <c r="I4349" t="s">
        <v>5678</v>
      </c>
      <c r="J4349" t="s">
        <v>166</v>
      </c>
      <c r="K4349" t="s">
        <v>5700</v>
      </c>
      <c r="L4349" t="s">
        <v>5733</v>
      </c>
      <c r="M4349" t="s">
        <v>7100</v>
      </c>
    </row>
    <row r="4350" spans="1:13">
      <c r="A4350">
        <v>101107968</v>
      </c>
      <c r="B4350" t="s">
        <v>127</v>
      </c>
      <c r="C4350" t="s">
        <v>11357</v>
      </c>
      <c r="D4350" t="s">
        <v>119</v>
      </c>
      <c r="E4350" t="s">
        <v>119</v>
      </c>
      <c r="F4350" s="33">
        <v>45912</v>
      </c>
      <c r="G4350" t="s">
        <v>11851</v>
      </c>
      <c r="H4350" t="s">
        <v>5969</v>
      </c>
      <c r="I4350" t="s">
        <v>5970</v>
      </c>
      <c r="J4350" t="s">
        <v>46</v>
      </c>
      <c r="K4350" t="s">
        <v>5748</v>
      </c>
      <c r="L4350" t="s">
        <v>5773</v>
      </c>
      <c r="M4350" t="s">
        <v>11359</v>
      </c>
    </row>
    <row r="4351" spans="1:13">
      <c r="A4351">
        <v>101089042</v>
      </c>
      <c r="B4351" t="s">
        <v>5993</v>
      </c>
      <c r="C4351" t="s">
        <v>7055</v>
      </c>
      <c r="D4351" t="s">
        <v>193</v>
      </c>
      <c r="E4351" t="s">
        <v>193</v>
      </c>
      <c r="F4351" s="33">
        <v>45912</v>
      </c>
      <c r="G4351" t="s">
        <v>11846</v>
      </c>
      <c r="H4351" t="s">
        <v>5705</v>
      </c>
      <c r="I4351" t="s">
        <v>326</v>
      </c>
      <c r="J4351" t="s">
        <v>192</v>
      </c>
      <c r="K4351" t="s">
        <v>5700</v>
      </c>
      <c r="L4351" t="s">
        <v>5723</v>
      </c>
      <c r="M4351" t="s">
        <v>7056</v>
      </c>
    </row>
    <row r="4352" spans="1:13">
      <c r="A4352">
        <v>101089053</v>
      </c>
      <c r="B4352" t="s">
        <v>5993</v>
      </c>
      <c r="C4352" t="s">
        <v>7034</v>
      </c>
      <c r="D4352" t="s">
        <v>193</v>
      </c>
      <c r="E4352" t="s">
        <v>193</v>
      </c>
      <c r="F4352" s="33">
        <v>45912</v>
      </c>
      <c r="G4352" t="s">
        <v>11846</v>
      </c>
      <c r="H4352" t="s">
        <v>5705</v>
      </c>
      <c r="I4352" t="s">
        <v>326</v>
      </c>
      <c r="J4352" t="s">
        <v>192</v>
      </c>
      <c r="K4352" t="s">
        <v>5700</v>
      </c>
      <c r="L4352" t="s">
        <v>5723</v>
      </c>
      <c r="M4352" t="s">
        <v>7035</v>
      </c>
    </row>
    <row r="4353" spans="1:13">
      <c r="A4353">
        <v>101107900</v>
      </c>
      <c r="B4353" t="s">
        <v>127</v>
      </c>
      <c r="C4353" t="s">
        <v>10883</v>
      </c>
      <c r="D4353" t="s">
        <v>119</v>
      </c>
      <c r="E4353" t="s">
        <v>39</v>
      </c>
      <c r="F4353" s="33">
        <v>45912</v>
      </c>
      <c r="G4353" t="s">
        <v>11852</v>
      </c>
      <c r="H4353" t="s">
        <v>5912</v>
      </c>
      <c r="I4353" t="s">
        <v>5678</v>
      </c>
      <c r="J4353" t="s">
        <v>46</v>
      </c>
      <c r="K4353" t="s">
        <v>5748</v>
      </c>
      <c r="L4353" t="s">
        <v>5773</v>
      </c>
      <c r="M4353" t="s">
        <v>10884</v>
      </c>
    </row>
    <row r="4354" spans="1:13">
      <c r="A4354">
        <v>101083357</v>
      </c>
      <c r="B4354" t="s">
        <v>127</v>
      </c>
      <c r="C4354" t="s">
        <v>7826</v>
      </c>
      <c r="D4354" t="s">
        <v>131</v>
      </c>
      <c r="E4354" t="s">
        <v>226</v>
      </c>
      <c r="F4354" s="33">
        <v>45912</v>
      </c>
      <c r="G4354" t="s">
        <v>11853</v>
      </c>
      <c r="H4354" t="s">
        <v>5737</v>
      </c>
      <c r="I4354" t="s">
        <v>326</v>
      </c>
      <c r="J4354" t="s">
        <v>136</v>
      </c>
      <c r="K4354" t="s">
        <v>5748</v>
      </c>
      <c r="L4354" t="s">
        <v>5749</v>
      </c>
      <c r="M4354" t="s">
        <v>7828</v>
      </c>
    </row>
    <row r="4355" spans="1:13">
      <c r="A4355">
        <v>101104321</v>
      </c>
      <c r="B4355" t="s">
        <v>6007</v>
      </c>
      <c r="C4355" t="s">
        <v>7735</v>
      </c>
      <c r="D4355" t="s">
        <v>86</v>
      </c>
      <c r="E4355" t="s">
        <v>39</v>
      </c>
      <c r="F4355" s="33">
        <v>45912</v>
      </c>
      <c r="G4355" t="s">
        <v>11854</v>
      </c>
      <c r="H4355" t="s">
        <v>5737</v>
      </c>
      <c r="I4355" t="s">
        <v>326</v>
      </c>
      <c r="J4355" t="s">
        <v>46</v>
      </c>
      <c r="K4355" t="s">
        <v>5728</v>
      </c>
      <c r="L4355" t="s">
        <v>5753</v>
      </c>
      <c r="M4355" t="s">
        <v>7737</v>
      </c>
    </row>
    <row r="4356" spans="1:13">
      <c r="A4356">
        <v>101107978</v>
      </c>
      <c r="B4356" t="s">
        <v>109</v>
      </c>
      <c r="C4356" t="s">
        <v>11691</v>
      </c>
      <c r="D4356" t="s">
        <v>219</v>
      </c>
      <c r="E4356" t="s">
        <v>219</v>
      </c>
      <c r="F4356" s="33">
        <v>45912</v>
      </c>
      <c r="G4356" t="s">
        <v>11855</v>
      </c>
      <c r="H4356" t="s">
        <v>5727</v>
      </c>
      <c r="I4356" t="s">
        <v>5678</v>
      </c>
      <c r="J4356" t="s">
        <v>241</v>
      </c>
      <c r="K4356" t="s">
        <v>5748</v>
      </c>
      <c r="L4356" t="s">
        <v>6045</v>
      </c>
      <c r="M4356" t="s">
        <v>11692</v>
      </c>
    </row>
    <row r="4357" spans="1:13">
      <c r="A4357">
        <v>101107562</v>
      </c>
      <c r="B4357" t="s">
        <v>5745</v>
      </c>
      <c r="C4357" t="s">
        <v>7849</v>
      </c>
      <c r="D4357" t="s">
        <v>221</v>
      </c>
      <c r="E4357" t="s">
        <v>221</v>
      </c>
      <c r="F4357" s="33">
        <v>45912</v>
      </c>
      <c r="G4357" t="s">
        <v>11856</v>
      </c>
      <c r="H4357" t="s">
        <v>5722</v>
      </c>
      <c r="I4357" t="s">
        <v>5678</v>
      </c>
      <c r="J4357" t="s">
        <v>247</v>
      </c>
      <c r="K4357" t="s">
        <v>5836</v>
      </c>
      <c r="L4357" t="s">
        <v>5837</v>
      </c>
      <c r="M4357" t="s">
        <v>7850</v>
      </c>
    </row>
    <row r="4358" spans="1:13">
      <c r="A4358">
        <v>101099960</v>
      </c>
      <c r="B4358" t="s">
        <v>109</v>
      </c>
      <c r="C4358" t="s">
        <v>8159</v>
      </c>
      <c r="D4358" t="s">
        <v>39</v>
      </c>
      <c r="E4358" t="s">
        <v>119</v>
      </c>
      <c r="F4358" s="33">
        <v>45912</v>
      </c>
      <c r="G4358" t="s">
        <v>11846</v>
      </c>
      <c r="H4358" t="s">
        <v>5737</v>
      </c>
      <c r="I4358" t="s">
        <v>326</v>
      </c>
      <c r="J4358" t="s">
        <v>46</v>
      </c>
      <c r="K4358" t="s">
        <v>5748</v>
      </c>
      <c r="L4358" t="s">
        <v>6045</v>
      </c>
      <c r="M4358" t="s">
        <v>8161</v>
      </c>
    </row>
    <row r="4359" spans="1:13">
      <c r="A4359">
        <v>101104323</v>
      </c>
      <c r="B4359" t="s">
        <v>6007</v>
      </c>
      <c r="C4359" t="s">
        <v>6008</v>
      </c>
      <c r="D4359" t="s">
        <v>131</v>
      </c>
      <c r="E4359" t="s">
        <v>131</v>
      </c>
      <c r="F4359" s="33">
        <v>45912</v>
      </c>
      <c r="G4359" t="s">
        <v>11857</v>
      </c>
      <c r="H4359" t="s">
        <v>5737</v>
      </c>
      <c r="I4359" t="s">
        <v>326</v>
      </c>
      <c r="J4359" t="s">
        <v>136</v>
      </c>
      <c r="K4359" t="s">
        <v>5728</v>
      </c>
      <c r="L4359" t="s">
        <v>5753</v>
      </c>
      <c r="M4359" t="s">
        <v>6010</v>
      </c>
    </row>
    <row r="4360" spans="1:13">
      <c r="A4360">
        <v>101099959</v>
      </c>
      <c r="B4360" t="s">
        <v>109</v>
      </c>
      <c r="C4360" t="s">
        <v>6137</v>
      </c>
      <c r="D4360" t="s">
        <v>39</v>
      </c>
      <c r="E4360" t="s">
        <v>119</v>
      </c>
      <c r="F4360" s="33">
        <v>45912</v>
      </c>
      <c r="G4360" t="s">
        <v>11846</v>
      </c>
      <c r="H4360" t="s">
        <v>5737</v>
      </c>
      <c r="I4360" t="s">
        <v>326</v>
      </c>
      <c r="J4360" t="s">
        <v>46</v>
      </c>
      <c r="K4360" t="s">
        <v>5748</v>
      </c>
      <c r="L4360" t="s">
        <v>6045</v>
      </c>
      <c r="M4360" t="s">
        <v>6139</v>
      </c>
    </row>
    <row r="4361" spans="1:13">
      <c r="A4361">
        <v>101108317</v>
      </c>
      <c r="B4361" t="s">
        <v>73</v>
      </c>
      <c r="C4361" t="s">
        <v>6018</v>
      </c>
      <c r="D4361" t="s">
        <v>39</v>
      </c>
      <c r="E4361" t="s">
        <v>39</v>
      </c>
      <c r="F4361" s="33">
        <v>45912</v>
      </c>
      <c r="G4361" t="s">
        <v>11858</v>
      </c>
      <c r="H4361" t="s">
        <v>5727</v>
      </c>
      <c r="I4361" t="s">
        <v>5678</v>
      </c>
      <c r="J4361" t="s">
        <v>46</v>
      </c>
      <c r="K4361" t="s">
        <v>5728</v>
      </c>
      <c r="L4361" t="s">
        <v>5729</v>
      </c>
      <c r="M4361" t="s">
        <v>6020</v>
      </c>
    </row>
    <row r="4362" spans="1:13">
      <c r="A4362">
        <v>101108028</v>
      </c>
      <c r="B4362" t="s">
        <v>204</v>
      </c>
      <c r="C4362" t="s">
        <v>6471</v>
      </c>
      <c r="D4362" t="s">
        <v>161</v>
      </c>
      <c r="E4362" t="s">
        <v>161</v>
      </c>
      <c r="F4362" s="33">
        <v>45912</v>
      </c>
      <c r="G4362" t="s">
        <v>11859</v>
      </c>
      <c r="H4362" t="s">
        <v>5777</v>
      </c>
      <c r="I4362" t="s">
        <v>5678</v>
      </c>
      <c r="J4362" t="s">
        <v>166</v>
      </c>
      <c r="K4362" t="s">
        <v>5700</v>
      </c>
      <c r="L4362" t="s">
        <v>5723</v>
      </c>
      <c r="M4362" t="s">
        <v>6472</v>
      </c>
    </row>
    <row r="4363" spans="1:13">
      <c r="A4363">
        <v>101087733</v>
      </c>
      <c r="B4363" t="s">
        <v>204</v>
      </c>
      <c r="C4363" t="s">
        <v>8528</v>
      </c>
      <c r="D4363" t="s">
        <v>193</v>
      </c>
      <c r="E4363" t="s">
        <v>193</v>
      </c>
      <c r="F4363" s="33">
        <v>45912</v>
      </c>
      <c r="G4363" t="s">
        <v>11860</v>
      </c>
      <c r="H4363" t="s">
        <v>5705</v>
      </c>
      <c r="I4363" t="s">
        <v>326</v>
      </c>
      <c r="J4363" t="s">
        <v>192</v>
      </c>
      <c r="K4363" t="s">
        <v>5700</v>
      </c>
      <c r="L4363" t="s">
        <v>5701</v>
      </c>
      <c r="M4363" t="s">
        <v>8529</v>
      </c>
    </row>
    <row r="4364" spans="1:13">
      <c r="A4364">
        <v>101080727</v>
      </c>
      <c r="B4364" t="s">
        <v>34</v>
      </c>
      <c r="C4364" t="s">
        <v>7597</v>
      </c>
      <c r="D4364" t="s">
        <v>226</v>
      </c>
      <c r="E4364" t="s">
        <v>226</v>
      </c>
      <c r="F4364" s="33">
        <v>45912</v>
      </c>
      <c r="G4364" t="s">
        <v>11861</v>
      </c>
      <c r="H4364" t="s">
        <v>5737</v>
      </c>
      <c r="I4364" t="s">
        <v>326</v>
      </c>
      <c r="J4364" t="s">
        <v>136</v>
      </c>
      <c r="K4364" t="s">
        <v>5728</v>
      </c>
      <c r="L4364" t="s">
        <v>5729</v>
      </c>
      <c r="M4364" t="s">
        <v>7599</v>
      </c>
    </row>
    <row r="4365" spans="1:13">
      <c r="A4365">
        <v>101089438</v>
      </c>
      <c r="B4365" t="s">
        <v>7720</v>
      </c>
      <c r="C4365" t="s">
        <v>7721</v>
      </c>
      <c r="D4365" t="s">
        <v>193</v>
      </c>
      <c r="E4365" t="s">
        <v>265</v>
      </c>
      <c r="F4365" s="33">
        <v>45912</v>
      </c>
      <c r="G4365" t="s">
        <v>11821</v>
      </c>
      <c r="H4365" t="s">
        <v>5705</v>
      </c>
      <c r="I4365" t="s">
        <v>326</v>
      </c>
      <c r="J4365" t="s">
        <v>192</v>
      </c>
      <c r="K4365" t="s">
        <v>5700</v>
      </c>
      <c r="L4365" t="s">
        <v>5701</v>
      </c>
      <c r="M4365" t="s">
        <v>7722</v>
      </c>
    </row>
    <row r="4366" spans="1:13">
      <c r="A4366">
        <v>101080042</v>
      </c>
      <c r="B4366" t="s">
        <v>34</v>
      </c>
      <c r="C4366" t="s">
        <v>6743</v>
      </c>
      <c r="D4366" t="s">
        <v>104</v>
      </c>
      <c r="E4366" t="s">
        <v>104</v>
      </c>
      <c r="F4366" s="33">
        <v>45912</v>
      </c>
      <c r="G4366" t="s">
        <v>11862</v>
      </c>
      <c r="H4366" t="s">
        <v>5737</v>
      </c>
      <c r="I4366" t="s">
        <v>326</v>
      </c>
      <c r="J4366" t="s">
        <v>70</v>
      </c>
      <c r="K4366" t="s">
        <v>5728</v>
      </c>
      <c r="L4366" t="s">
        <v>5729</v>
      </c>
      <c r="M4366" t="s">
        <v>6745</v>
      </c>
    </row>
    <row r="4367" spans="1:13">
      <c r="A4367">
        <v>101107721</v>
      </c>
      <c r="B4367" t="s">
        <v>5782</v>
      </c>
      <c r="C4367" t="s">
        <v>8197</v>
      </c>
      <c r="D4367" t="s">
        <v>215</v>
      </c>
      <c r="E4367" t="s">
        <v>215</v>
      </c>
      <c r="F4367" s="33">
        <v>45912</v>
      </c>
      <c r="G4367" t="s">
        <v>11863</v>
      </c>
      <c r="H4367" t="s">
        <v>8322</v>
      </c>
      <c r="I4367" t="s">
        <v>6348</v>
      </c>
      <c r="J4367" t="s">
        <v>247</v>
      </c>
      <c r="K4367" t="s">
        <v>5700</v>
      </c>
      <c r="L4367" t="s">
        <v>5701</v>
      </c>
      <c r="M4367" t="s">
        <v>8199</v>
      </c>
    </row>
    <row r="4368" spans="1:13">
      <c r="A4368">
        <v>101108443</v>
      </c>
      <c r="B4368" t="s">
        <v>7720</v>
      </c>
      <c r="C4368" t="s">
        <v>7721</v>
      </c>
      <c r="D4368" t="s">
        <v>193</v>
      </c>
      <c r="E4368" t="s">
        <v>265</v>
      </c>
      <c r="F4368" s="33">
        <v>45912</v>
      </c>
      <c r="G4368" t="s">
        <v>11864</v>
      </c>
      <c r="H4368" t="s">
        <v>5699</v>
      </c>
      <c r="I4368" t="s">
        <v>5678</v>
      </c>
      <c r="J4368" t="s">
        <v>192</v>
      </c>
      <c r="K4368" t="s">
        <v>5700</v>
      </c>
      <c r="L4368" t="s">
        <v>5701</v>
      </c>
      <c r="M4368" t="s">
        <v>7722</v>
      </c>
    </row>
    <row r="4369" spans="1:13">
      <c r="A4369">
        <v>101087760</v>
      </c>
      <c r="B4369" t="s">
        <v>204</v>
      </c>
      <c r="C4369" t="s">
        <v>7784</v>
      </c>
      <c r="D4369" t="s">
        <v>220</v>
      </c>
      <c r="E4369" t="s">
        <v>220</v>
      </c>
      <c r="F4369" s="33">
        <v>45912</v>
      </c>
      <c r="G4369" t="s">
        <v>11865</v>
      </c>
      <c r="H4369" t="s">
        <v>5705</v>
      </c>
      <c r="I4369" t="s">
        <v>326</v>
      </c>
      <c r="J4369" t="s">
        <v>166</v>
      </c>
      <c r="K4369" t="s">
        <v>5700</v>
      </c>
      <c r="L4369" t="s">
        <v>5701</v>
      </c>
      <c r="M4369" t="s">
        <v>7786</v>
      </c>
    </row>
    <row r="4370" spans="1:13">
      <c r="A4370">
        <v>101108214</v>
      </c>
      <c r="B4370" t="s">
        <v>204</v>
      </c>
      <c r="C4370" t="s">
        <v>7784</v>
      </c>
      <c r="D4370" t="s">
        <v>220</v>
      </c>
      <c r="E4370" t="s">
        <v>220</v>
      </c>
      <c r="F4370" s="33">
        <v>45912</v>
      </c>
      <c r="G4370" t="s">
        <v>11866</v>
      </c>
      <c r="H4370" t="s">
        <v>5912</v>
      </c>
      <c r="I4370" t="s">
        <v>5678</v>
      </c>
      <c r="J4370" t="s">
        <v>166</v>
      </c>
      <c r="K4370" t="s">
        <v>5700</v>
      </c>
      <c r="L4370" t="s">
        <v>5701</v>
      </c>
      <c r="M4370" t="s">
        <v>7786</v>
      </c>
    </row>
    <row r="4371" spans="1:13">
      <c r="A4371">
        <v>101080769</v>
      </c>
      <c r="B4371" t="s">
        <v>34</v>
      </c>
      <c r="C4371" t="s">
        <v>6955</v>
      </c>
      <c r="D4371" t="s">
        <v>226</v>
      </c>
      <c r="E4371" t="s">
        <v>226</v>
      </c>
      <c r="F4371" s="33">
        <v>45912</v>
      </c>
      <c r="G4371" t="s">
        <v>11861</v>
      </c>
      <c r="H4371" t="s">
        <v>5737</v>
      </c>
      <c r="I4371" t="s">
        <v>326</v>
      </c>
      <c r="J4371" t="s">
        <v>136</v>
      </c>
      <c r="K4371" t="s">
        <v>5738</v>
      </c>
      <c r="L4371" t="s">
        <v>5739</v>
      </c>
      <c r="M4371" t="s">
        <v>6957</v>
      </c>
    </row>
    <row r="4372" spans="1:13">
      <c r="A4372">
        <v>101080035</v>
      </c>
      <c r="B4372" t="s">
        <v>34</v>
      </c>
      <c r="C4372" t="s">
        <v>7044</v>
      </c>
      <c r="D4372" t="s">
        <v>104</v>
      </c>
      <c r="E4372" t="s">
        <v>104</v>
      </c>
      <c r="F4372" s="33">
        <v>45912</v>
      </c>
      <c r="G4372" t="s">
        <v>11867</v>
      </c>
      <c r="H4372" t="s">
        <v>5737</v>
      </c>
      <c r="I4372" t="s">
        <v>326</v>
      </c>
      <c r="J4372" t="s">
        <v>70</v>
      </c>
      <c r="K4372" t="s">
        <v>5728</v>
      </c>
      <c r="L4372" t="s">
        <v>5729</v>
      </c>
      <c r="M4372" t="s">
        <v>7045</v>
      </c>
    </row>
    <row r="4373" spans="1:13">
      <c r="A4373">
        <v>101088892</v>
      </c>
      <c r="B4373" t="s">
        <v>5978</v>
      </c>
      <c r="C4373" t="s">
        <v>7133</v>
      </c>
      <c r="D4373" t="s">
        <v>265</v>
      </c>
      <c r="E4373" t="s">
        <v>265</v>
      </c>
      <c r="F4373" s="33">
        <v>45912</v>
      </c>
      <c r="G4373" t="s">
        <v>11821</v>
      </c>
      <c r="H4373" t="s">
        <v>5705</v>
      </c>
      <c r="I4373" t="s">
        <v>326</v>
      </c>
      <c r="J4373" t="s">
        <v>192</v>
      </c>
      <c r="K4373" t="s">
        <v>5778</v>
      </c>
      <c r="L4373" t="s">
        <v>5981</v>
      </c>
      <c r="M4373" t="s">
        <v>7134</v>
      </c>
    </row>
    <row r="4374" spans="1:13">
      <c r="A4374">
        <v>101108167</v>
      </c>
      <c r="B4374" t="s">
        <v>73</v>
      </c>
      <c r="C4374" t="s">
        <v>6782</v>
      </c>
      <c r="D4374" t="s">
        <v>161</v>
      </c>
      <c r="E4374" t="s">
        <v>161</v>
      </c>
      <c r="F4374" s="33">
        <v>45912</v>
      </c>
      <c r="G4374" t="s">
        <v>11868</v>
      </c>
      <c r="H4374" t="s">
        <v>67</v>
      </c>
      <c r="I4374" t="s">
        <v>5678</v>
      </c>
      <c r="J4374" t="s">
        <v>166</v>
      </c>
      <c r="K4374" t="s">
        <v>5748</v>
      </c>
      <c r="L4374" t="s">
        <v>5773</v>
      </c>
      <c r="M4374" t="s">
        <v>6784</v>
      </c>
    </row>
    <row r="4375" spans="1:13">
      <c r="A4375">
        <v>101108407</v>
      </c>
      <c r="B4375" t="s">
        <v>73</v>
      </c>
      <c r="C4375" t="s">
        <v>6128</v>
      </c>
      <c r="D4375" t="s">
        <v>193</v>
      </c>
      <c r="E4375" t="s">
        <v>193</v>
      </c>
      <c r="F4375" s="33">
        <v>45912</v>
      </c>
      <c r="G4375" t="s">
        <v>11869</v>
      </c>
      <c r="H4375" t="s">
        <v>67</v>
      </c>
      <c r="I4375" t="s">
        <v>353</v>
      </c>
      <c r="J4375" t="s">
        <v>192</v>
      </c>
      <c r="K4375" t="s">
        <v>5748</v>
      </c>
      <c r="L4375" t="s">
        <v>5773</v>
      </c>
      <c r="M4375" t="s">
        <v>6130</v>
      </c>
    </row>
    <row r="4376" spans="1:13">
      <c r="A4376">
        <v>101108016</v>
      </c>
      <c r="B4376" t="s">
        <v>5899</v>
      </c>
      <c r="C4376" t="s">
        <v>6185</v>
      </c>
      <c r="D4376" t="s">
        <v>131</v>
      </c>
      <c r="E4376" t="s">
        <v>131</v>
      </c>
      <c r="F4376" s="33">
        <v>45912</v>
      </c>
      <c r="G4376" t="s">
        <v>11870</v>
      </c>
      <c r="H4376" t="s">
        <v>5768</v>
      </c>
      <c r="I4376" t="s">
        <v>5678</v>
      </c>
      <c r="J4376" t="s">
        <v>136</v>
      </c>
      <c r="K4376" t="s">
        <v>5700</v>
      </c>
      <c r="L4376" t="s">
        <v>5733</v>
      </c>
      <c r="M4376" t="s">
        <v>6186</v>
      </c>
    </row>
    <row r="4377" spans="1:13">
      <c r="A4377">
        <v>101108265</v>
      </c>
      <c r="B4377" t="s">
        <v>34</v>
      </c>
      <c r="C4377" t="s">
        <v>7357</v>
      </c>
      <c r="D4377" t="s">
        <v>153</v>
      </c>
      <c r="E4377" t="s">
        <v>104</v>
      </c>
      <c r="F4377" s="33">
        <v>45912</v>
      </c>
      <c r="G4377" t="s">
        <v>11871</v>
      </c>
      <c r="H4377" t="s">
        <v>5727</v>
      </c>
      <c r="I4377" t="s">
        <v>5678</v>
      </c>
      <c r="J4377" t="s">
        <v>70</v>
      </c>
      <c r="K4377" t="s">
        <v>5728</v>
      </c>
      <c r="L4377" t="s">
        <v>5729</v>
      </c>
      <c r="M4377" t="s">
        <v>7359</v>
      </c>
    </row>
    <row r="4378" spans="1:13">
      <c r="A4378">
        <v>101087714</v>
      </c>
      <c r="B4378" t="s">
        <v>204</v>
      </c>
      <c r="C4378" t="s">
        <v>5945</v>
      </c>
      <c r="D4378" t="s">
        <v>193</v>
      </c>
      <c r="E4378" t="s">
        <v>193</v>
      </c>
      <c r="F4378" s="33">
        <v>45912</v>
      </c>
      <c r="G4378" t="s">
        <v>11860</v>
      </c>
      <c r="H4378" t="s">
        <v>5705</v>
      </c>
      <c r="I4378" t="s">
        <v>326</v>
      </c>
      <c r="J4378" t="s">
        <v>192</v>
      </c>
      <c r="K4378" t="s">
        <v>5700</v>
      </c>
      <c r="L4378" t="s">
        <v>5701</v>
      </c>
      <c r="M4378" t="s">
        <v>5947</v>
      </c>
    </row>
    <row r="4379" spans="1:13">
      <c r="A4379">
        <v>101108234</v>
      </c>
      <c r="B4379" t="s">
        <v>204</v>
      </c>
      <c r="C4379" t="s">
        <v>8560</v>
      </c>
      <c r="D4379" t="s">
        <v>215</v>
      </c>
      <c r="E4379" t="s">
        <v>215</v>
      </c>
      <c r="F4379" s="33">
        <v>45912</v>
      </c>
      <c r="G4379" t="s">
        <v>11872</v>
      </c>
      <c r="H4379" t="s">
        <v>5722</v>
      </c>
      <c r="I4379" t="s">
        <v>5678</v>
      </c>
      <c r="J4379" t="s">
        <v>247</v>
      </c>
      <c r="K4379" t="s">
        <v>5700</v>
      </c>
      <c r="L4379" t="s">
        <v>5723</v>
      </c>
      <c r="M4379" t="s">
        <v>8562</v>
      </c>
    </row>
    <row r="4380" spans="1:13">
      <c r="A4380">
        <v>101107578</v>
      </c>
      <c r="B4380" t="s">
        <v>34</v>
      </c>
      <c r="C4380" t="s">
        <v>8372</v>
      </c>
      <c r="D4380" t="s">
        <v>99</v>
      </c>
      <c r="E4380" t="s">
        <v>99</v>
      </c>
      <c r="F4380" s="33">
        <v>45911</v>
      </c>
      <c r="G4380" t="s">
        <v>11873</v>
      </c>
      <c r="H4380" t="s">
        <v>5805</v>
      </c>
      <c r="I4380" t="s">
        <v>5678</v>
      </c>
      <c r="J4380" t="s">
        <v>46</v>
      </c>
      <c r="K4380" t="s">
        <v>5738</v>
      </c>
      <c r="L4380" t="s">
        <v>5739</v>
      </c>
      <c r="M4380" t="s">
        <v>8374</v>
      </c>
    </row>
    <row r="4381" spans="1:13">
      <c r="A4381">
        <v>101107501</v>
      </c>
      <c r="B4381" t="s">
        <v>5745</v>
      </c>
      <c r="C4381" t="s">
        <v>8737</v>
      </c>
      <c r="D4381" t="s">
        <v>265</v>
      </c>
      <c r="E4381" t="s">
        <v>265</v>
      </c>
      <c r="F4381" s="33">
        <v>45911</v>
      </c>
      <c r="G4381" t="s">
        <v>11874</v>
      </c>
      <c r="H4381" t="s">
        <v>5969</v>
      </c>
      <c r="I4381" t="s">
        <v>5678</v>
      </c>
      <c r="J4381" t="s">
        <v>192</v>
      </c>
      <c r="K4381" t="s">
        <v>5836</v>
      </c>
      <c r="L4381" t="s">
        <v>5837</v>
      </c>
      <c r="M4381" t="s">
        <v>8739</v>
      </c>
    </row>
    <row r="4382" spans="1:13">
      <c r="A4382">
        <v>101107910</v>
      </c>
      <c r="B4382" t="s">
        <v>5998</v>
      </c>
      <c r="C4382" t="s">
        <v>6190</v>
      </c>
      <c r="D4382" t="s">
        <v>86</v>
      </c>
      <c r="E4382" t="s">
        <v>86</v>
      </c>
      <c r="F4382" s="33">
        <v>45911</v>
      </c>
      <c r="G4382" t="s">
        <v>11875</v>
      </c>
      <c r="H4382" t="s">
        <v>5699</v>
      </c>
      <c r="I4382" t="s">
        <v>5678</v>
      </c>
      <c r="J4382" t="s">
        <v>46</v>
      </c>
      <c r="K4382" t="s">
        <v>5778</v>
      </c>
      <c r="L4382" t="s">
        <v>6192</v>
      </c>
      <c r="M4382" t="s">
        <v>6193</v>
      </c>
    </row>
    <row r="4383" spans="1:13">
      <c r="A4383">
        <v>101080768</v>
      </c>
      <c r="B4383" t="s">
        <v>34</v>
      </c>
      <c r="C4383" t="s">
        <v>8332</v>
      </c>
      <c r="D4383" t="s">
        <v>119</v>
      </c>
      <c r="E4383" t="s">
        <v>119</v>
      </c>
      <c r="F4383" s="33">
        <v>45911</v>
      </c>
      <c r="G4383" t="s">
        <v>11876</v>
      </c>
      <c r="H4383" t="s">
        <v>5737</v>
      </c>
      <c r="I4383" t="s">
        <v>326</v>
      </c>
      <c r="J4383" t="s">
        <v>46</v>
      </c>
      <c r="K4383" t="s">
        <v>5728</v>
      </c>
      <c r="L4383" t="s">
        <v>5729</v>
      </c>
      <c r="M4383" t="s">
        <v>8334</v>
      </c>
    </row>
    <row r="4384" spans="1:13">
      <c r="A4384">
        <v>101080200</v>
      </c>
      <c r="B4384" t="s">
        <v>34</v>
      </c>
      <c r="C4384" t="s">
        <v>11877</v>
      </c>
      <c r="D4384" t="s">
        <v>119</v>
      </c>
      <c r="E4384" t="s">
        <v>119</v>
      </c>
      <c r="F4384" s="33">
        <v>45911</v>
      </c>
      <c r="G4384" t="s">
        <v>11876</v>
      </c>
      <c r="H4384" t="s">
        <v>5737</v>
      </c>
      <c r="I4384" t="s">
        <v>326</v>
      </c>
      <c r="J4384" t="s">
        <v>46</v>
      </c>
      <c r="K4384" t="s">
        <v>5738</v>
      </c>
      <c r="L4384" t="s">
        <v>5739</v>
      </c>
      <c r="M4384" t="s">
        <v>11878</v>
      </c>
    </row>
    <row r="4385" spans="1:13">
      <c r="A4385">
        <v>101099986</v>
      </c>
      <c r="B4385" t="s">
        <v>109</v>
      </c>
      <c r="C4385" t="s">
        <v>11653</v>
      </c>
      <c r="D4385" t="s">
        <v>104</v>
      </c>
      <c r="E4385" t="s">
        <v>104</v>
      </c>
      <c r="F4385" s="33">
        <v>45911</v>
      </c>
      <c r="G4385" t="s">
        <v>11879</v>
      </c>
      <c r="H4385" t="s">
        <v>5737</v>
      </c>
      <c r="I4385" t="s">
        <v>326</v>
      </c>
      <c r="J4385" t="s">
        <v>70</v>
      </c>
      <c r="K4385" t="s">
        <v>5748</v>
      </c>
      <c r="L4385" t="s">
        <v>6045</v>
      </c>
      <c r="M4385" t="s">
        <v>11655</v>
      </c>
    </row>
    <row r="4386" spans="1:13">
      <c r="A4386">
        <v>101106803</v>
      </c>
      <c r="B4386" t="s">
        <v>34</v>
      </c>
      <c r="C4386" t="s">
        <v>7389</v>
      </c>
      <c r="D4386" t="s">
        <v>99</v>
      </c>
      <c r="E4386" t="s">
        <v>99</v>
      </c>
      <c r="F4386" s="33">
        <v>45911</v>
      </c>
      <c r="G4386" t="s">
        <v>11880</v>
      </c>
      <c r="H4386" t="s">
        <v>6404</v>
      </c>
      <c r="I4386" t="s">
        <v>5678</v>
      </c>
      <c r="J4386" t="s">
        <v>46</v>
      </c>
      <c r="K4386" t="s">
        <v>5728</v>
      </c>
      <c r="L4386" t="s">
        <v>5729</v>
      </c>
      <c r="M4386" t="s">
        <v>7390</v>
      </c>
    </row>
    <row r="4387" spans="1:13">
      <c r="A4387">
        <v>101106760</v>
      </c>
      <c r="B4387" t="s">
        <v>6860</v>
      </c>
      <c r="C4387" t="s">
        <v>6861</v>
      </c>
      <c r="D4387" t="s">
        <v>131</v>
      </c>
      <c r="E4387" t="s">
        <v>131</v>
      </c>
      <c r="F4387" s="33">
        <v>45911</v>
      </c>
      <c r="G4387" t="s">
        <v>11881</v>
      </c>
      <c r="H4387" t="s">
        <v>6027</v>
      </c>
      <c r="I4387" t="s">
        <v>6348</v>
      </c>
      <c r="J4387" t="s">
        <v>136</v>
      </c>
      <c r="K4387" t="s">
        <v>5700</v>
      </c>
      <c r="L4387" t="s">
        <v>5733</v>
      </c>
      <c r="M4387" t="s">
        <v>6863</v>
      </c>
    </row>
    <row r="4388" spans="1:13">
      <c r="A4388">
        <v>101080686</v>
      </c>
      <c r="B4388" t="s">
        <v>34</v>
      </c>
      <c r="C4388" t="s">
        <v>11882</v>
      </c>
      <c r="D4388" t="s">
        <v>119</v>
      </c>
      <c r="E4388" t="s">
        <v>119</v>
      </c>
      <c r="F4388" s="33">
        <v>45911</v>
      </c>
      <c r="G4388" t="s">
        <v>11876</v>
      </c>
      <c r="H4388" t="s">
        <v>5737</v>
      </c>
      <c r="I4388" t="s">
        <v>326</v>
      </c>
      <c r="J4388" t="s">
        <v>46</v>
      </c>
      <c r="K4388" t="s">
        <v>5738</v>
      </c>
      <c r="L4388" t="s">
        <v>5739</v>
      </c>
      <c r="M4388" t="s">
        <v>11883</v>
      </c>
    </row>
    <row r="4389" spans="1:13">
      <c r="A4389">
        <v>101107916</v>
      </c>
      <c r="B4389" t="s">
        <v>34</v>
      </c>
      <c r="C4389" t="s">
        <v>7369</v>
      </c>
      <c r="D4389" t="s">
        <v>153</v>
      </c>
      <c r="E4389" t="s">
        <v>153</v>
      </c>
      <c r="F4389" s="33">
        <v>45911</v>
      </c>
      <c r="G4389" t="s">
        <v>11884</v>
      </c>
      <c r="H4389" t="s">
        <v>5727</v>
      </c>
      <c r="I4389" t="s">
        <v>5678</v>
      </c>
      <c r="J4389" t="s">
        <v>70</v>
      </c>
      <c r="K4389" t="s">
        <v>5728</v>
      </c>
      <c r="L4389" t="s">
        <v>5729</v>
      </c>
      <c r="M4389" t="s">
        <v>7371</v>
      </c>
    </row>
    <row r="4390" spans="1:13">
      <c r="A4390">
        <v>101107865</v>
      </c>
      <c r="B4390" t="s">
        <v>34</v>
      </c>
      <c r="C4390" t="s">
        <v>7441</v>
      </c>
      <c r="D4390" t="s">
        <v>153</v>
      </c>
      <c r="E4390" t="s">
        <v>153</v>
      </c>
      <c r="F4390" s="33">
        <v>45911</v>
      </c>
      <c r="G4390" t="s">
        <v>11885</v>
      </c>
      <c r="H4390" t="s">
        <v>5722</v>
      </c>
      <c r="I4390" t="s">
        <v>5678</v>
      </c>
      <c r="J4390" t="s">
        <v>70</v>
      </c>
      <c r="K4390" t="s">
        <v>5738</v>
      </c>
      <c r="L4390" t="s">
        <v>5739</v>
      </c>
      <c r="M4390" t="s">
        <v>7443</v>
      </c>
    </row>
    <row r="4391" spans="1:13">
      <c r="A4391">
        <v>101084865</v>
      </c>
      <c r="B4391" t="s">
        <v>5745</v>
      </c>
      <c r="C4391" t="s">
        <v>11886</v>
      </c>
      <c r="D4391" t="s">
        <v>215</v>
      </c>
      <c r="E4391" t="s">
        <v>215</v>
      </c>
      <c r="F4391" s="33">
        <v>45911</v>
      </c>
      <c r="G4391" t="s">
        <v>11887</v>
      </c>
      <c r="H4391" t="s">
        <v>5737</v>
      </c>
      <c r="I4391" t="s">
        <v>326</v>
      </c>
      <c r="J4391" t="s">
        <v>247</v>
      </c>
      <c r="K4391" t="s">
        <v>11888</v>
      </c>
      <c r="L4391" t="s">
        <v>11889</v>
      </c>
      <c r="M4391" t="s">
        <v>11890</v>
      </c>
    </row>
    <row r="4392" spans="1:13">
      <c r="A4392">
        <v>101107593</v>
      </c>
      <c r="B4392" t="s">
        <v>127</v>
      </c>
      <c r="C4392" t="s">
        <v>7826</v>
      </c>
      <c r="D4392" t="s">
        <v>131</v>
      </c>
      <c r="E4392" t="s">
        <v>226</v>
      </c>
      <c r="F4392" s="33">
        <v>45911</v>
      </c>
      <c r="G4392" t="s">
        <v>11891</v>
      </c>
      <c r="H4392" t="s">
        <v>5805</v>
      </c>
      <c r="I4392" t="s">
        <v>5678</v>
      </c>
      <c r="J4392" t="s">
        <v>136</v>
      </c>
      <c r="K4392" t="s">
        <v>5748</v>
      </c>
      <c r="L4392" t="s">
        <v>5749</v>
      </c>
      <c r="M4392" t="s">
        <v>7828</v>
      </c>
    </row>
    <row r="4393" spans="1:13">
      <c r="A4393">
        <v>101107742</v>
      </c>
      <c r="B4393" t="s">
        <v>5899</v>
      </c>
      <c r="C4393" t="s">
        <v>6185</v>
      </c>
      <c r="D4393" t="s">
        <v>131</v>
      </c>
      <c r="E4393" t="s">
        <v>131</v>
      </c>
      <c r="F4393" s="33">
        <v>45911</v>
      </c>
      <c r="G4393" t="s">
        <v>11892</v>
      </c>
      <c r="H4393" t="s">
        <v>5912</v>
      </c>
      <c r="I4393" t="s">
        <v>5678</v>
      </c>
      <c r="J4393" t="s">
        <v>136</v>
      </c>
      <c r="K4393" t="s">
        <v>5700</v>
      </c>
      <c r="L4393" t="s">
        <v>5733</v>
      </c>
      <c r="M4393" t="s">
        <v>6186</v>
      </c>
    </row>
    <row r="4394" spans="1:13">
      <c r="A4394">
        <v>101107588</v>
      </c>
      <c r="B4394" t="s">
        <v>34</v>
      </c>
      <c r="C4394" t="s">
        <v>11036</v>
      </c>
      <c r="D4394" t="s">
        <v>131</v>
      </c>
      <c r="E4394" t="s">
        <v>238</v>
      </c>
      <c r="F4394" s="33">
        <v>45911</v>
      </c>
      <c r="G4394" t="s">
        <v>11893</v>
      </c>
      <c r="H4394" t="s">
        <v>5805</v>
      </c>
      <c r="I4394" t="s">
        <v>5678</v>
      </c>
      <c r="J4394" t="s">
        <v>136</v>
      </c>
      <c r="K4394" t="s">
        <v>5738</v>
      </c>
      <c r="L4394" t="s">
        <v>5739</v>
      </c>
      <c r="M4394" t="s">
        <v>11037</v>
      </c>
    </row>
    <row r="4395" spans="1:13">
      <c r="A4395">
        <v>101086531</v>
      </c>
      <c r="B4395" t="s">
        <v>8053</v>
      </c>
      <c r="C4395" t="s">
        <v>8054</v>
      </c>
      <c r="D4395" t="s">
        <v>193</v>
      </c>
      <c r="E4395" t="s">
        <v>193</v>
      </c>
      <c r="F4395" s="33">
        <v>45911</v>
      </c>
      <c r="G4395" t="s">
        <v>11876</v>
      </c>
      <c r="H4395" t="s">
        <v>5705</v>
      </c>
      <c r="I4395" t="s">
        <v>326</v>
      </c>
      <c r="J4395" t="s">
        <v>192</v>
      </c>
      <c r="K4395" t="s">
        <v>5700</v>
      </c>
      <c r="L4395" t="s">
        <v>5701</v>
      </c>
      <c r="M4395" t="s">
        <v>8056</v>
      </c>
    </row>
    <row r="4396" spans="1:13">
      <c r="A4396">
        <v>101107832</v>
      </c>
      <c r="B4396" t="s">
        <v>204</v>
      </c>
      <c r="C4396" t="s">
        <v>6396</v>
      </c>
      <c r="D4396" t="s">
        <v>161</v>
      </c>
      <c r="E4396" t="s">
        <v>161</v>
      </c>
      <c r="F4396" s="33">
        <v>45911</v>
      </c>
      <c r="G4396" t="s">
        <v>11894</v>
      </c>
      <c r="H4396" t="s">
        <v>5757</v>
      </c>
      <c r="I4396" t="s">
        <v>5678</v>
      </c>
      <c r="J4396" t="s">
        <v>166</v>
      </c>
      <c r="K4396" t="s">
        <v>5700</v>
      </c>
      <c r="L4396" t="s">
        <v>5701</v>
      </c>
      <c r="M4396" t="s">
        <v>6398</v>
      </c>
    </row>
    <row r="4397" spans="1:13">
      <c r="A4397">
        <v>101107703</v>
      </c>
      <c r="B4397" t="s">
        <v>34</v>
      </c>
      <c r="C4397" t="s">
        <v>9539</v>
      </c>
      <c r="D4397" t="s">
        <v>64</v>
      </c>
      <c r="E4397" t="s">
        <v>64</v>
      </c>
      <c r="F4397" s="33">
        <v>45911</v>
      </c>
      <c r="G4397" t="s">
        <v>11895</v>
      </c>
      <c r="H4397" t="s">
        <v>5727</v>
      </c>
      <c r="I4397" t="s">
        <v>5678</v>
      </c>
      <c r="J4397" t="s">
        <v>70</v>
      </c>
      <c r="K4397" t="s">
        <v>5728</v>
      </c>
      <c r="L4397" t="s">
        <v>5729</v>
      </c>
      <c r="M4397" t="s">
        <v>9541</v>
      </c>
    </row>
    <row r="4398" spans="1:13">
      <c r="A4398">
        <v>101086729</v>
      </c>
      <c r="B4398" t="s">
        <v>292</v>
      </c>
      <c r="C4398" t="s">
        <v>6696</v>
      </c>
      <c r="D4398" t="s">
        <v>86</v>
      </c>
      <c r="E4398" t="s">
        <v>86</v>
      </c>
      <c r="F4398" s="33">
        <v>45911</v>
      </c>
      <c r="G4398" t="s">
        <v>11896</v>
      </c>
      <c r="H4398" t="s">
        <v>5705</v>
      </c>
      <c r="I4398" t="s">
        <v>326</v>
      </c>
      <c r="J4398" t="s">
        <v>46</v>
      </c>
      <c r="K4398" t="s">
        <v>5700</v>
      </c>
      <c r="L4398" t="s">
        <v>5701</v>
      </c>
      <c r="M4398" t="s">
        <v>6697</v>
      </c>
    </row>
    <row r="4399" spans="1:13">
      <c r="A4399">
        <v>101107687</v>
      </c>
      <c r="B4399" t="s">
        <v>127</v>
      </c>
      <c r="C4399" t="s">
        <v>11357</v>
      </c>
      <c r="D4399" t="s">
        <v>119</v>
      </c>
      <c r="E4399" t="s">
        <v>39</v>
      </c>
      <c r="F4399" s="33">
        <v>45911</v>
      </c>
      <c r="G4399" t="s">
        <v>11897</v>
      </c>
      <c r="H4399" t="s">
        <v>67</v>
      </c>
      <c r="I4399" t="s">
        <v>5678</v>
      </c>
      <c r="J4399" t="s">
        <v>46</v>
      </c>
      <c r="K4399" t="s">
        <v>5748</v>
      </c>
      <c r="L4399" t="s">
        <v>5773</v>
      </c>
      <c r="M4399" t="s">
        <v>11359</v>
      </c>
    </row>
    <row r="4400" spans="1:13">
      <c r="A4400">
        <v>101087429</v>
      </c>
      <c r="B4400" t="s">
        <v>5862</v>
      </c>
      <c r="C4400" t="s">
        <v>9984</v>
      </c>
      <c r="D4400" t="s">
        <v>193</v>
      </c>
      <c r="E4400" t="s">
        <v>193</v>
      </c>
      <c r="F4400" s="33">
        <v>45911</v>
      </c>
      <c r="G4400" t="s">
        <v>11876</v>
      </c>
      <c r="H4400" t="s">
        <v>5705</v>
      </c>
      <c r="I4400" t="s">
        <v>326</v>
      </c>
      <c r="J4400" t="s">
        <v>192</v>
      </c>
      <c r="K4400" t="s">
        <v>5700</v>
      </c>
      <c r="L4400" t="s">
        <v>5701</v>
      </c>
      <c r="M4400" t="s">
        <v>9985</v>
      </c>
    </row>
    <row r="4401" spans="1:13">
      <c r="A4401">
        <v>101080077</v>
      </c>
      <c r="B4401" t="s">
        <v>34</v>
      </c>
      <c r="C4401" t="s">
        <v>10805</v>
      </c>
      <c r="D4401" t="s">
        <v>119</v>
      </c>
      <c r="E4401" t="s">
        <v>119</v>
      </c>
      <c r="F4401" s="33">
        <v>45911</v>
      </c>
      <c r="G4401" t="s">
        <v>11876</v>
      </c>
      <c r="H4401" t="s">
        <v>5737</v>
      </c>
      <c r="I4401" t="s">
        <v>326</v>
      </c>
      <c r="J4401" t="s">
        <v>46</v>
      </c>
      <c r="K4401" t="s">
        <v>5738</v>
      </c>
      <c r="L4401" t="s">
        <v>5739</v>
      </c>
      <c r="M4401" t="s">
        <v>10807</v>
      </c>
    </row>
    <row r="4402" spans="1:13">
      <c r="A4402">
        <v>101087747</v>
      </c>
      <c r="B4402" t="s">
        <v>204</v>
      </c>
      <c r="C4402" t="s">
        <v>8059</v>
      </c>
      <c r="D4402" t="s">
        <v>219</v>
      </c>
      <c r="E4402" t="s">
        <v>219</v>
      </c>
      <c r="F4402" s="33">
        <v>45911</v>
      </c>
      <c r="G4402" t="s">
        <v>11898</v>
      </c>
      <c r="H4402" t="s">
        <v>5705</v>
      </c>
      <c r="I4402" t="s">
        <v>326</v>
      </c>
      <c r="J4402" t="s">
        <v>241</v>
      </c>
      <c r="K4402" t="s">
        <v>5700</v>
      </c>
      <c r="L4402" t="s">
        <v>5701</v>
      </c>
      <c r="M4402" t="s">
        <v>8061</v>
      </c>
    </row>
    <row r="4403" spans="1:13">
      <c r="A4403">
        <v>101107862</v>
      </c>
      <c r="B4403" t="s">
        <v>73</v>
      </c>
      <c r="C4403" t="s">
        <v>9919</v>
      </c>
      <c r="D4403" t="s">
        <v>217</v>
      </c>
      <c r="E4403" t="s">
        <v>238</v>
      </c>
      <c r="F4403" s="33">
        <v>45911</v>
      </c>
      <c r="G4403" t="s">
        <v>11899</v>
      </c>
      <c r="H4403" t="s">
        <v>67</v>
      </c>
      <c r="I4403" t="s">
        <v>5678</v>
      </c>
      <c r="J4403" t="s">
        <v>136</v>
      </c>
      <c r="K4403" t="s">
        <v>5748</v>
      </c>
      <c r="L4403" t="s">
        <v>5773</v>
      </c>
      <c r="M4403" t="s">
        <v>9921</v>
      </c>
    </row>
    <row r="4404" spans="1:13">
      <c r="A4404">
        <v>101086764</v>
      </c>
      <c r="B4404" t="s">
        <v>292</v>
      </c>
      <c r="C4404" t="s">
        <v>6579</v>
      </c>
      <c r="D4404" t="s">
        <v>86</v>
      </c>
      <c r="E4404" t="s">
        <v>86</v>
      </c>
      <c r="F4404" s="33">
        <v>45911</v>
      </c>
      <c r="G4404" t="s">
        <v>11896</v>
      </c>
      <c r="H4404" t="s">
        <v>5705</v>
      </c>
      <c r="I4404" t="s">
        <v>326</v>
      </c>
      <c r="J4404" t="s">
        <v>46</v>
      </c>
      <c r="K4404" t="s">
        <v>5700</v>
      </c>
      <c r="L4404" t="s">
        <v>5723</v>
      </c>
      <c r="M4404" t="s">
        <v>6580</v>
      </c>
    </row>
    <row r="4405" spans="1:13">
      <c r="A4405">
        <v>101104319</v>
      </c>
      <c r="B4405" t="s">
        <v>6007</v>
      </c>
      <c r="C4405" t="s">
        <v>7732</v>
      </c>
      <c r="D4405" t="s">
        <v>86</v>
      </c>
      <c r="E4405" t="s">
        <v>39</v>
      </c>
      <c r="F4405" s="33">
        <v>45911</v>
      </c>
      <c r="G4405" t="s">
        <v>11900</v>
      </c>
      <c r="H4405" t="s">
        <v>5737</v>
      </c>
      <c r="I4405" t="s">
        <v>326</v>
      </c>
      <c r="J4405" t="s">
        <v>46</v>
      </c>
      <c r="K4405" t="s">
        <v>5728</v>
      </c>
      <c r="L4405" t="s">
        <v>5753</v>
      </c>
      <c r="M4405" t="s">
        <v>7734</v>
      </c>
    </row>
    <row r="4406" spans="1:13">
      <c r="A4406">
        <v>101089033</v>
      </c>
      <c r="B4406" t="s">
        <v>5993</v>
      </c>
      <c r="C4406" t="s">
        <v>5994</v>
      </c>
      <c r="D4406" t="s">
        <v>220</v>
      </c>
      <c r="E4406" t="s">
        <v>220</v>
      </c>
      <c r="F4406" s="33">
        <v>45911</v>
      </c>
      <c r="G4406" t="s">
        <v>11901</v>
      </c>
      <c r="H4406" t="s">
        <v>5705</v>
      </c>
      <c r="I4406" t="s">
        <v>326</v>
      </c>
      <c r="J4406" t="s">
        <v>166</v>
      </c>
      <c r="K4406" t="s">
        <v>5800</v>
      </c>
      <c r="L4406" t="s">
        <v>5801</v>
      </c>
      <c r="M4406" t="s">
        <v>5997</v>
      </c>
    </row>
    <row r="4407" spans="1:13">
      <c r="A4407">
        <v>101099987</v>
      </c>
      <c r="B4407" t="s">
        <v>109</v>
      </c>
      <c r="C4407" t="s">
        <v>11902</v>
      </c>
      <c r="D4407" t="s">
        <v>104</v>
      </c>
      <c r="E4407" t="s">
        <v>104</v>
      </c>
      <c r="F4407" s="33">
        <v>45911</v>
      </c>
      <c r="G4407" t="s">
        <v>11879</v>
      </c>
      <c r="H4407" t="s">
        <v>5737</v>
      </c>
      <c r="I4407" t="s">
        <v>326</v>
      </c>
      <c r="J4407" t="s">
        <v>70</v>
      </c>
      <c r="K4407" t="s">
        <v>5748</v>
      </c>
      <c r="L4407" t="s">
        <v>5773</v>
      </c>
      <c r="M4407" t="s">
        <v>11903</v>
      </c>
    </row>
    <row r="4408" spans="1:13">
      <c r="A4408">
        <v>101086769</v>
      </c>
      <c r="B4408" t="s">
        <v>292</v>
      </c>
      <c r="C4408" t="s">
        <v>6091</v>
      </c>
      <c r="D4408" t="s">
        <v>86</v>
      </c>
      <c r="E4408" t="s">
        <v>86</v>
      </c>
      <c r="F4408" s="33">
        <v>45911</v>
      </c>
      <c r="G4408" t="s">
        <v>11904</v>
      </c>
      <c r="H4408" t="s">
        <v>5705</v>
      </c>
      <c r="I4408" t="s">
        <v>326</v>
      </c>
      <c r="J4408" t="s">
        <v>46</v>
      </c>
      <c r="K4408" t="s">
        <v>5700</v>
      </c>
      <c r="L4408" t="s">
        <v>5733</v>
      </c>
      <c r="M4408" t="s">
        <v>6092</v>
      </c>
    </row>
    <row r="4409" spans="1:13">
      <c r="A4409">
        <v>101107919</v>
      </c>
      <c r="B4409" t="s">
        <v>34</v>
      </c>
      <c r="C4409" t="s">
        <v>8000</v>
      </c>
      <c r="D4409" t="s">
        <v>131</v>
      </c>
      <c r="E4409" t="s">
        <v>238</v>
      </c>
      <c r="F4409" s="33">
        <v>45911</v>
      </c>
      <c r="G4409" t="s">
        <v>11905</v>
      </c>
      <c r="H4409" t="s">
        <v>5912</v>
      </c>
      <c r="I4409" t="s">
        <v>5678</v>
      </c>
      <c r="J4409" t="s">
        <v>136</v>
      </c>
      <c r="K4409" t="s">
        <v>5728</v>
      </c>
      <c r="L4409" t="s">
        <v>5729</v>
      </c>
      <c r="M4409" t="s">
        <v>8002</v>
      </c>
    </row>
    <row r="4410" spans="1:13">
      <c r="A4410">
        <v>101081382</v>
      </c>
      <c r="B4410" t="s">
        <v>73</v>
      </c>
      <c r="C4410" t="s">
        <v>5878</v>
      </c>
      <c r="D4410" t="s">
        <v>119</v>
      </c>
      <c r="E4410" t="s">
        <v>119</v>
      </c>
      <c r="F4410" s="33">
        <v>45911</v>
      </c>
      <c r="G4410" t="s">
        <v>11846</v>
      </c>
      <c r="H4410" t="s">
        <v>5737</v>
      </c>
      <c r="I4410" t="s">
        <v>326</v>
      </c>
      <c r="J4410" t="s">
        <v>46</v>
      </c>
      <c r="K4410" t="s">
        <v>5728</v>
      </c>
      <c r="L4410" t="s">
        <v>5729</v>
      </c>
      <c r="M4410" t="s">
        <v>5879</v>
      </c>
    </row>
    <row r="4411" spans="1:13">
      <c r="A4411">
        <v>101080122</v>
      </c>
      <c r="B4411" t="s">
        <v>34</v>
      </c>
      <c r="C4411" t="s">
        <v>11906</v>
      </c>
      <c r="D4411" t="s">
        <v>104</v>
      </c>
      <c r="E4411" t="s">
        <v>104</v>
      </c>
      <c r="F4411" s="33">
        <v>45911</v>
      </c>
      <c r="G4411" t="s">
        <v>11839</v>
      </c>
      <c r="H4411" t="s">
        <v>5737</v>
      </c>
      <c r="I4411" t="s">
        <v>326</v>
      </c>
      <c r="J4411" t="s">
        <v>70</v>
      </c>
      <c r="K4411" t="s">
        <v>5738</v>
      </c>
      <c r="L4411" t="s">
        <v>5739</v>
      </c>
      <c r="M4411" t="s">
        <v>11907</v>
      </c>
    </row>
    <row r="4412" spans="1:13">
      <c r="A4412">
        <v>101107881</v>
      </c>
      <c r="B4412" t="s">
        <v>127</v>
      </c>
      <c r="C4412" t="s">
        <v>7039</v>
      </c>
      <c r="D4412" t="s">
        <v>119</v>
      </c>
      <c r="E4412" t="s">
        <v>39</v>
      </c>
      <c r="F4412" s="33">
        <v>45911</v>
      </c>
      <c r="G4412" t="s">
        <v>11908</v>
      </c>
      <c r="H4412" t="s">
        <v>5727</v>
      </c>
      <c r="I4412" t="s">
        <v>5678</v>
      </c>
      <c r="J4412" t="s">
        <v>46</v>
      </c>
      <c r="K4412" t="s">
        <v>5748</v>
      </c>
      <c r="L4412" t="s">
        <v>5749</v>
      </c>
      <c r="M4412" t="s">
        <v>7040</v>
      </c>
    </row>
    <row r="4413" spans="1:13">
      <c r="A4413">
        <v>101084763</v>
      </c>
      <c r="B4413" t="s">
        <v>5745</v>
      </c>
      <c r="C4413" t="s">
        <v>8275</v>
      </c>
      <c r="D4413" t="s">
        <v>215</v>
      </c>
      <c r="E4413" t="s">
        <v>221</v>
      </c>
      <c r="F4413" s="33">
        <v>45911</v>
      </c>
      <c r="G4413" t="s">
        <v>11909</v>
      </c>
      <c r="H4413" t="s">
        <v>5737</v>
      </c>
      <c r="I4413" t="s">
        <v>326</v>
      </c>
      <c r="J4413" t="s">
        <v>247</v>
      </c>
      <c r="K4413" t="s">
        <v>5748</v>
      </c>
      <c r="L4413" t="s">
        <v>5773</v>
      </c>
      <c r="M4413" t="s">
        <v>8277</v>
      </c>
    </row>
    <row r="4414" spans="1:13">
      <c r="A4414">
        <v>101089037</v>
      </c>
      <c r="B4414" t="s">
        <v>5993</v>
      </c>
      <c r="C4414" t="s">
        <v>7094</v>
      </c>
      <c r="D4414" t="s">
        <v>220</v>
      </c>
      <c r="E4414" t="s">
        <v>220</v>
      </c>
      <c r="F4414" s="33">
        <v>45911</v>
      </c>
      <c r="G4414" t="s">
        <v>11901</v>
      </c>
      <c r="H4414" t="s">
        <v>5705</v>
      </c>
      <c r="I4414" t="s">
        <v>326</v>
      </c>
      <c r="J4414" t="s">
        <v>166</v>
      </c>
      <c r="K4414" t="s">
        <v>5800</v>
      </c>
      <c r="L4414" t="s">
        <v>5801</v>
      </c>
      <c r="M4414" t="s">
        <v>7096</v>
      </c>
    </row>
    <row r="4415" spans="1:13">
      <c r="A4415">
        <v>101092924</v>
      </c>
      <c r="B4415" t="s">
        <v>127</v>
      </c>
      <c r="C4415" t="s">
        <v>7826</v>
      </c>
      <c r="D4415" t="s">
        <v>131</v>
      </c>
      <c r="E4415" t="s">
        <v>226</v>
      </c>
      <c r="F4415" s="33">
        <v>45911</v>
      </c>
      <c r="G4415" t="s">
        <v>11910</v>
      </c>
      <c r="H4415" t="s">
        <v>5777</v>
      </c>
      <c r="I4415" t="s">
        <v>353</v>
      </c>
      <c r="J4415" t="s">
        <v>136</v>
      </c>
      <c r="K4415" t="s">
        <v>5748</v>
      </c>
      <c r="L4415" t="s">
        <v>5749</v>
      </c>
      <c r="M4415" t="s">
        <v>7828</v>
      </c>
    </row>
    <row r="4416" spans="1:13">
      <c r="A4416">
        <v>101107889</v>
      </c>
      <c r="B4416" t="s">
        <v>34</v>
      </c>
      <c r="C4416" t="s">
        <v>61</v>
      </c>
      <c r="D4416" t="s">
        <v>64</v>
      </c>
      <c r="E4416" t="s">
        <v>64</v>
      </c>
      <c r="F4416" s="33">
        <v>45911</v>
      </c>
      <c r="G4416" t="s">
        <v>11911</v>
      </c>
      <c r="H4416" t="s">
        <v>5777</v>
      </c>
      <c r="I4416" t="s">
        <v>353</v>
      </c>
      <c r="J4416" t="s">
        <v>70</v>
      </c>
      <c r="K4416" t="s">
        <v>5728</v>
      </c>
      <c r="L4416" t="s">
        <v>5729</v>
      </c>
      <c r="M4416" t="s">
        <v>69</v>
      </c>
    </row>
    <row r="4417" spans="1:13">
      <c r="A4417">
        <v>101079949</v>
      </c>
      <c r="B4417" t="s">
        <v>34</v>
      </c>
      <c r="C4417" t="s">
        <v>8073</v>
      </c>
      <c r="D4417" t="s">
        <v>104</v>
      </c>
      <c r="E4417" t="s">
        <v>104</v>
      </c>
      <c r="F4417" s="33">
        <v>45911</v>
      </c>
      <c r="G4417" t="s">
        <v>11839</v>
      </c>
      <c r="H4417" t="s">
        <v>5737</v>
      </c>
      <c r="I4417" t="s">
        <v>326</v>
      </c>
      <c r="J4417" t="s">
        <v>70</v>
      </c>
      <c r="K4417" t="s">
        <v>5728</v>
      </c>
      <c r="L4417" t="s">
        <v>5729</v>
      </c>
      <c r="M4417" t="s">
        <v>8075</v>
      </c>
    </row>
    <row r="4418" spans="1:13">
      <c r="A4418">
        <v>101107860</v>
      </c>
      <c r="B4418" t="s">
        <v>292</v>
      </c>
      <c r="C4418" t="s">
        <v>6091</v>
      </c>
      <c r="D4418" t="s">
        <v>86</v>
      </c>
      <c r="E4418" t="s">
        <v>86</v>
      </c>
      <c r="F4418" s="33">
        <v>45911</v>
      </c>
      <c r="G4418" t="s">
        <v>11912</v>
      </c>
      <c r="H4418" t="s">
        <v>5912</v>
      </c>
      <c r="I4418" t="s">
        <v>5678</v>
      </c>
      <c r="J4418" t="s">
        <v>46</v>
      </c>
      <c r="K4418" t="s">
        <v>5700</v>
      </c>
      <c r="L4418" t="s">
        <v>5733</v>
      </c>
      <c r="M4418" t="s">
        <v>6092</v>
      </c>
    </row>
    <row r="4419" spans="1:13">
      <c r="A4419">
        <v>101099980</v>
      </c>
      <c r="B4419" t="s">
        <v>109</v>
      </c>
      <c r="C4419" t="s">
        <v>10392</v>
      </c>
      <c r="D4419" t="s">
        <v>104</v>
      </c>
      <c r="E4419" t="s">
        <v>104</v>
      </c>
      <c r="F4419" s="33">
        <v>45911</v>
      </c>
      <c r="G4419" t="s">
        <v>11879</v>
      </c>
      <c r="H4419" t="s">
        <v>5737</v>
      </c>
      <c r="I4419" t="s">
        <v>326</v>
      </c>
      <c r="J4419" t="s">
        <v>70</v>
      </c>
      <c r="K4419" t="s">
        <v>5748</v>
      </c>
      <c r="L4419" t="s">
        <v>5773</v>
      </c>
      <c r="M4419" t="s">
        <v>10394</v>
      </c>
    </row>
    <row r="4420" spans="1:13">
      <c r="A4420">
        <v>101086756</v>
      </c>
      <c r="B4420" t="s">
        <v>292</v>
      </c>
      <c r="C4420" t="s">
        <v>6557</v>
      </c>
      <c r="D4420" t="s">
        <v>86</v>
      </c>
      <c r="E4420" t="s">
        <v>86</v>
      </c>
      <c r="F4420" s="33">
        <v>45911</v>
      </c>
      <c r="G4420" t="s">
        <v>11896</v>
      </c>
      <c r="H4420" t="s">
        <v>5705</v>
      </c>
      <c r="I4420" t="s">
        <v>326</v>
      </c>
      <c r="J4420" t="s">
        <v>46</v>
      </c>
      <c r="K4420" t="s">
        <v>5700</v>
      </c>
      <c r="L4420" t="s">
        <v>5723</v>
      </c>
      <c r="M4420" t="s">
        <v>6559</v>
      </c>
    </row>
    <row r="4421" spans="1:13">
      <c r="A4421">
        <v>101107998</v>
      </c>
      <c r="B4421" t="s">
        <v>73</v>
      </c>
      <c r="C4421" t="s">
        <v>6318</v>
      </c>
      <c r="D4421" t="s">
        <v>193</v>
      </c>
      <c r="E4421" t="s">
        <v>193</v>
      </c>
      <c r="F4421" s="33">
        <v>45911</v>
      </c>
      <c r="G4421" t="s">
        <v>11913</v>
      </c>
      <c r="H4421" t="s">
        <v>67</v>
      </c>
      <c r="I4421" t="s">
        <v>5678</v>
      </c>
      <c r="J4421" t="s">
        <v>192</v>
      </c>
      <c r="K4421" t="s">
        <v>5748</v>
      </c>
      <c r="L4421" t="s">
        <v>5773</v>
      </c>
      <c r="M4421" t="s">
        <v>6320</v>
      </c>
    </row>
    <row r="4422" spans="1:13">
      <c r="A4422">
        <v>101080455</v>
      </c>
      <c r="B4422" t="s">
        <v>34</v>
      </c>
      <c r="C4422" t="s">
        <v>10516</v>
      </c>
      <c r="D4422" t="s">
        <v>119</v>
      </c>
      <c r="E4422" t="s">
        <v>119</v>
      </c>
      <c r="F4422" s="33">
        <v>45911</v>
      </c>
      <c r="G4422" t="s">
        <v>11876</v>
      </c>
      <c r="H4422" t="s">
        <v>5737</v>
      </c>
      <c r="I4422" t="s">
        <v>326</v>
      </c>
      <c r="J4422" t="s">
        <v>46</v>
      </c>
      <c r="K4422" t="s">
        <v>5738</v>
      </c>
      <c r="L4422" t="s">
        <v>5739</v>
      </c>
      <c r="M4422" t="s">
        <v>10518</v>
      </c>
    </row>
    <row r="4423" spans="1:13">
      <c r="A4423">
        <v>101107650</v>
      </c>
      <c r="B4423" t="s">
        <v>5782</v>
      </c>
      <c r="C4423" t="s">
        <v>11663</v>
      </c>
      <c r="D4423" t="s">
        <v>193</v>
      </c>
      <c r="E4423" t="s">
        <v>265</v>
      </c>
      <c r="F4423" s="33">
        <v>45911</v>
      </c>
      <c r="G4423" t="s">
        <v>11914</v>
      </c>
      <c r="H4423" t="s">
        <v>6027</v>
      </c>
      <c r="I4423" t="s">
        <v>6348</v>
      </c>
      <c r="J4423" t="s">
        <v>192</v>
      </c>
      <c r="K4423" t="s">
        <v>5700</v>
      </c>
      <c r="L4423" t="s">
        <v>5701</v>
      </c>
      <c r="M4423" t="s">
        <v>11666</v>
      </c>
    </row>
    <row r="4424" spans="1:13">
      <c r="A4424">
        <v>101107677</v>
      </c>
      <c r="B4424" t="s">
        <v>5765</v>
      </c>
      <c r="C4424" t="s">
        <v>5766</v>
      </c>
      <c r="D4424" t="s">
        <v>221</v>
      </c>
      <c r="E4424" t="s">
        <v>131</v>
      </c>
      <c r="F4424" s="33">
        <v>45911</v>
      </c>
      <c r="G4424" t="s">
        <v>11915</v>
      </c>
      <c r="H4424" t="s">
        <v>5768</v>
      </c>
      <c r="I4424" t="s">
        <v>5678</v>
      </c>
      <c r="J4424" t="s">
        <v>247</v>
      </c>
      <c r="M4424" t="s">
        <v>5769</v>
      </c>
    </row>
    <row r="4425" spans="1:13">
      <c r="A4425">
        <v>101107593</v>
      </c>
      <c r="B4425" t="s">
        <v>127</v>
      </c>
      <c r="C4425" t="s">
        <v>7826</v>
      </c>
      <c r="D4425" t="s">
        <v>131</v>
      </c>
      <c r="E4425" t="s">
        <v>226</v>
      </c>
      <c r="F4425" s="33">
        <v>45911</v>
      </c>
      <c r="G4425" t="s">
        <v>11916</v>
      </c>
      <c r="H4425" t="s">
        <v>5805</v>
      </c>
      <c r="I4425" t="s">
        <v>5678</v>
      </c>
      <c r="J4425" t="s">
        <v>136</v>
      </c>
      <c r="K4425" t="s">
        <v>5748</v>
      </c>
      <c r="L4425" t="s">
        <v>5749</v>
      </c>
      <c r="M4425" t="s">
        <v>7828</v>
      </c>
    </row>
    <row r="4426" spans="1:13">
      <c r="A4426">
        <v>101084904</v>
      </c>
      <c r="B4426" t="s">
        <v>5745</v>
      </c>
      <c r="C4426" t="s">
        <v>11917</v>
      </c>
      <c r="D4426" t="s">
        <v>215</v>
      </c>
      <c r="E4426" t="s">
        <v>215</v>
      </c>
      <c r="F4426" s="33">
        <v>45911</v>
      </c>
      <c r="G4426" t="s">
        <v>11841</v>
      </c>
      <c r="H4426" t="s">
        <v>5737</v>
      </c>
      <c r="I4426" t="s">
        <v>326</v>
      </c>
      <c r="J4426" t="s">
        <v>247</v>
      </c>
      <c r="K4426" t="s">
        <v>5728</v>
      </c>
      <c r="L4426" t="s">
        <v>5753</v>
      </c>
      <c r="M4426" t="s">
        <v>11918</v>
      </c>
    </row>
    <row r="4427" spans="1:13">
      <c r="A4427">
        <v>101107809</v>
      </c>
      <c r="B4427" t="s">
        <v>5745</v>
      </c>
      <c r="C4427" t="s">
        <v>11917</v>
      </c>
      <c r="D4427" t="s">
        <v>215</v>
      </c>
      <c r="E4427" t="s">
        <v>215</v>
      </c>
      <c r="F4427" s="33">
        <v>45911</v>
      </c>
      <c r="G4427" t="s">
        <v>11919</v>
      </c>
      <c r="H4427" t="s">
        <v>5969</v>
      </c>
      <c r="I4427" t="s">
        <v>5678</v>
      </c>
      <c r="J4427" t="s">
        <v>247</v>
      </c>
      <c r="K4427" t="s">
        <v>5728</v>
      </c>
      <c r="L4427" t="s">
        <v>5753</v>
      </c>
      <c r="M4427" t="s">
        <v>11918</v>
      </c>
    </row>
    <row r="4428" spans="1:13">
      <c r="A4428">
        <v>101087773</v>
      </c>
      <c r="B4428" t="s">
        <v>204</v>
      </c>
      <c r="C4428" t="s">
        <v>10577</v>
      </c>
      <c r="D4428" t="s">
        <v>219</v>
      </c>
      <c r="E4428" t="s">
        <v>219</v>
      </c>
      <c r="F4428" s="33">
        <v>45910</v>
      </c>
      <c r="G4428" t="s">
        <v>11920</v>
      </c>
      <c r="H4428" t="s">
        <v>5705</v>
      </c>
      <c r="I4428" t="s">
        <v>326</v>
      </c>
      <c r="J4428" t="s">
        <v>241</v>
      </c>
      <c r="K4428" t="s">
        <v>5700</v>
      </c>
      <c r="L4428" t="s">
        <v>5723</v>
      </c>
      <c r="M4428" t="s">
        <v>10579</v>
      </c>
    </row>
    <row r="4429" spans="1:13">
      <c r="A4429">
        <v>101104314</v>
      </c>
      <c r="B4429" t="s">
        <v>6007</v>
      </c>
      <c r="C4429" t="s">
        <v>9093</v>
      </c>
      <c r="D4429" t="s">
        <v>265</v>
      </c>
      <c r="E4429" t="s">
        <v>265</v>
      </c>
      <c r="F4429" s="33">
        <v>45910</v>
      </c>
      <c r="G4429" t="s">
        <v>11920</v>
      </c>
      <c r="H4429" t="s">
        <v>5737</v>
      </c>
      <c r="I4429" t="s">
        <v>326</v>
      </c>
      <c r="J4429" t="s">
        <v>192</v>
      </c>
      <c r="K4429" t="s">
        <v>5728</v>
      </c>
      <c r="L4429" t="s">
        <v>5753</v>
      </c>
      <c r="M4429" t="s">
        <v>9095</v>
      </c>
    </row>
    <row r="4430" spans="1:13">
      <c r="A4430">
        <v>101099985</v>
      </c>
      <c r="B4430" t="s">
        <v>109</v>
      </c>
      <c r="C4430" t="s">
        <v>11768</v>
      </c>
      <c r="D4430" t="s">
        <v>220</v>
      </c>
      <c r="E4430" t="s">
        <v>220</v>
      </c>
      <c r="F4430" s="33">
        <v>45910</v>
      </c>
      <c r="G4430" t="s">
        <v>11921</v>
      </c>
      <c r="H4430" t="s">
        <v>5737</v>
      </c>
      <c r="I4430" t="s">
        <v>326</v>
      </c>
      <c r="J4430" t="s">
        <v>166</v>
      </c>
      <c r="K4430" t="s">
        <v>5748</v>
      </c>
      <c r="L4430" t="s">
        <v>6045</v>
      </c>
      <c r="M4430" t="s">
        <v>11769</v>
      </c>
    </row>
    <row r="4431" spans="1:13">
      <c r="A4431">
        <v>101087592</v>
      </c>
      <c r="B4431" t="s">
        <v>195</v>
      </c>
      <c r="C4431" t="s">
        <v>6526</v>
      </c>
      <c r="D4431" t="s">
        <v>215</v>
      </c>
      <c r="E4431" t="s">
        <v>215</v>
      </c>
      <c r="F4431" s="33">
        <v>45910</v>
      </c>
      <c r="G4431" t="s">
        <v>11922</v>
      </c>
      <c r="H4431" t="s">
        <v>5737</v>
      </c>
      <c r="I4431" t="s">
        <v>326</v>
      </c>
      <c r="J4431" t="s">
        <v>247</v>
      </c>
      <c r="K4431" t="s">
        <v>5700</v>
      </c>
      <c r="L4431" t="s">
        <v>5733</v>
      </c>
      <c r="M4431" t="s">
        <v>6528</v>
      </c>
    </row>
    <row r="4432" spans="1:13">
      <c r="A4432">
        <v>101089380</v>
      </c>
      <c r="B4432" t="s">
        <v>6270</v>
      </c>
      <c r="C4432" t="s">
        <v>8430</v>
      </c>
      <c r="D4432" t="s">
        <v>86</v>
      </c>
      <c r="E4432" t="s">
        <v>119</v>
      </c>
      <c r="F4432" s="33">
        <v>45910</v>
      </c>
      <c r="G4432" t="s">
        <v>11923</v>
      </c>
      <c r="H4432" t="s">
        <v>5705</v>
      </c>
      <c r="I4432" t="s">
        <v>326</v>
      </c>
      <c r="J4432" t="s">
        <v>46</v>
      </c>
      <c r="K4432" t="s">
        <v>5700</v>
      </c>
      <c r="L4432" t="s">
        <v>5733</v>
      </c>
      <c r="M4432" t="s">
        <v>8432</v>
      </c>
    </row>
    <row r="4433" spans="1:13">
      <c r="A4433">
        <v>101107545</v>
      </c>
      <c r="B4433" t="s">
        <v>34</v>
      </c>
      <c r="C4433" t="s">
        <v>391</v>
      </c>
      <c r="D4433" t="s">
        <v>238</v>
      </c>
      <c r="E4433" t="s">
        <v>238</v>
      </c>
      <c r="F4433" s="33">
        <v>45910</v>
      </c>
      <c r="G4433" t="s">
        <v>11924</v>
      </c>
      <c r="H4433" t="s">
        <v>67</v>
      </c>
      <c r="I4433" t="s">
        <v>5678</v>
      </c>
      <c r="J4433" t="s">
        <v>136</v>
      </c>
      <c r="K4433" t="s">
        <v>5728</v>
      </c>
      <c r="L4433" t="s">
        <v>5729</v>
      </c>
      <c r="M4433" t="s">
        <v>5815</v>
      </c>
    </row>
    <row r="4434" spans="1:13">
      <c r="A4434">
        <v>101107549</v>
      </c>
      <c r="B4434" t="s">
        <v>5998</v>
      </c>
      <c r="C4434" t="s">
        <v>6907</v>
      </c>
      <c r="D4434" t="s">
        <v>104</v>
      </c>
      <c r="E4434" t="s">
        <v>104</v>
      </c>
      <c r="F4434" s="33">
        <v>45910</v>
      </c>
      <c r="G4434" t="s">
        <v>11925</v>
      </c>
      <c r="H4434" t="s">
        <v>5699</v>
      </c>
      <c r="I4434" t="s">
        <v>5678</v>
      </c>
      <c r="J4434" t="s">
        <v>70</v>
      </c>
      <c r="K4434" t="s">
        <v>5711</v>
      </c>
      <c r="L4434" t="s">
        <v>5711</v>
      </c>
      <c r="M4434" t="s">
        <v>6908</v>
      </c>
    </row>
    <row r="4435" spans="1:13">
      <c r="A4435">
        <v>101106568</v>
      </c>
      <c r="B4435" t="s">
        <v>109</v>
      </c>
      <c r="C4435" t="s">
        <v>6137</v>
      </c>
      <c r="D4435" t="s">
        <v>39</v>
      </c>
      <c r="E4435" t="s">
        <v>86</v>
      </c>
      <c r="F4435" s="33">
        <v>45910</v>
      </c>
      <c r="G4435" t="s">
        <v>11926</v>
      </c>
      <c r="H4435" t="s">
        <v>5727</v>
      </c>
      <c r="I4435" t="s">
        <v>5678</v>
      </c>
      <c r="J4435" t="s">
        <v>46</v>
      </c>
      <c r="K4435" t="s">
        <v>5748</v>
      </c>
      <c r="L4435" t="s">
        <v>6045</v>
      </c>
      <c r="M4435" t="s">
        <v>6139</v>
      </c>
    </row>
    <row r="4436" spans="1:13">
      <c r="A4436">
        <v>101107431</v>
      </c>
      <c r="B4436" t="s">
        <v>204</v>
      </c>
      <c r="C4436" t="s">
        <v>8102</v>
      </c>
      <c r="D4436" t="s">
        <v>219</v>
      </c>
      <c r="E4436" t="s">
        <v>219</v>
      </c>
      <c r="F4436" s="33">
        <v>45910</v>
      </c>
      <c r="G4436" t="s">
        <v>11927</v>
      </c>
      <c r="H4436" t="s">
        <v>6918</v>
      </c>
      <c r="I4436" t="s">
        <v>5678</v>
      </c>
      <c r="J4436" t="s">
        <v>241</v>
      </c>
      <c r="K4436" t="s">
        <v>5700</v>
      </c>
      <c r="L4436" t="s">
        <v>5701</v>
      </c>
      <c r="M4436" t="s">
        <v>8104</v>
      </c>
    </row>
    <row r="4437" spans="1:13">
      <c r="A4437">
        <v>101107258</v>
      </c>
      <c r="B4437" t="s">
        <v>127</v>
      </c>
      <c r="C4437" t="s">
        <v>6432</v>
      </c>
      <c r="D4437" t="s">
        <v>104</v>
      </c>
      <c r="E4437" t="s">
        <v>104</v>
      </c>
      <c r="F4437" s="33">
        <v>45910</v>
      </c>
      <c r="G4437" t="s">
        <v>11928</v>
      </c>
      <c r="H4437" t="s">
        <v>5727</v>
      </c>
      <c r="I4437" t="s">
        <v>5678</v>
      </c>
      <c r="J4437" t="s">
        <v>70</v>
      </c>
      <c r="K4437" t="s">
        <v>5748</v>
      </c>
      <c r="L4437" t="s">
        <v>5749</v>
      </c>
      <c r="M4437" t="s">
        <v>6434</v>
      </c>
    </row>
    <row r="4438" spans="1:13">
      <c r="A4438">
        <v>101087716</v>
      </c>
      <c r="B4438" t="s">
        <v>204</v>
      </c>
      <c r="C4438" t="s">
        <v>8102</v>
      </c>
      <c r="D4438" t="s">
        <v>219</v>
      </c>
      <c r="E4438" t="s">
        <v>219</v>
      </c>
      <c r="F4438" s="33">
        <v>45910</v>
      </c>
      <c r="G4438" t="s">
        <v>11920</v>
      </c>
      <c r="H4438" t="s">
        <v>5705</v>
      </c>
      <c r="I4438" t="s">
        <v>326</v>
      </c>
      <c r="J4438" t="s">
        <v>241</v>
      </c>
      <c r="K4438" t="s">
        <v>5700</v>
      </c>
      <c r="L4438" t="s">
        <v>5701</v>
      </c>
      <c r="M4438" t="s">
        <v>8104</v>
      </c>
    </row>
    <row r="4439" spans="1:13">
      <c r="A4439">
        <v>101080007</v>
      </c>
      <c r="B4439" t="s">
        <v>34</v>
      </c>
      <c r="C4439" t="s">
        <v>35</v>
      </c>
      <c r="D4439" t="s">
        <v>39</v>
      </c>
      <c r="E4439" t="s">
        <v>39</v>
      </c>
      <c r="F4439" s="33">
        <v>45910</v>
      </c>
      <c r="G4439" t="s">
        <v>11929</v>
      </c>
      <c r="H4439" t="s">
        <v>5737</v>
      </c>
      <c r="I4439" t="s">
        <v>326</v>
      </c>
      <c r="J4439" t="s">
        <v>46</v>
      </c>
      <c r="K4439" t="s">
        <v>5728</v>
      </c>
      <c r="L4439" t="s">
        <v>5729</v>
      </c>
      <c r="M4439" t="s">
        <v>45</v>
      </c>
    </row>
    <row r="4440" spans="1:13">
      <c r="A4440">
        <v>101107236</v>
      </c>
      <c r="B4440" t="s">
        <v>127</v>
      </c>
      <c r="C4440" t="s">
        <v>6848</v>
      </c>
      <c r="D4440" t="s">
        <v>161</v>
      </c>
      <c r="E4440" t="s">
        <v>161</v>
      </c>
      <c r="F4440" s="33">
        <v>45910</v>
      </c>
      <c r="G4440" t="s">
        <v>11930</v>
      </c>
      <c r="H4440" t="s">
        <v>5727</v>
      </c>
      <c r="I4440" t="s">
        <v>5678</v>
      </c>
      <c r="J4440" t="s">
        <v>166</v>
      </c>
      <c r="K4440" t="s">
        <v>5748</v>
      </c>
      <c r="L4440" t="s">
        <v>5749</v>
      </c>
      <c r="M4440" t="s">
        <v>6850</v>
      </c>
    </row>
    <row r="4441" spans="1:13">
      <c r="A4441">
        <v>101084883</v>
      </c>
      <c r="B4441" t="s">
        <v>5745</v>
      </c>
      <c r="C4441" t="s">
        <v>11931</v>
      </c>
      <c r="D4441" t="s">
        <v>221</v>
      </c>
      <c r="E4441" t="s">
        <v>221</v>
      </c>
      <c r="F4441" s="33">
        <v>45910</v>
      </c>
      <c r="G4441" t="s">
        <v>11932</v>
      </c>
      <c r="H4441" t="s">
        <v>5737</v>
      </c>
      <c r="I4441" t="s">
        <v>326</v>
      </c>
      <c r="J4441" t="s">
        <v>247</v>
      </c>
      <c r="K4441" t="s">
        <v>5836</v>
      </c>
      <c r="L4441" t="s">
        <v>5837</v>
      </c>
      <c r="M4441" t="s">
        <v>11933</v>
      </c>
    </row>
    <row r="4442" spans="1:13">
      <c r="A4442">
        <v>101106763</v>
      </c>
      <c r="B4442" t="s">
        <v>6860</v>
      </c>
      <c r="C4442" t="s">
        <v>6870</v>
      </c>
      <c r="D4442" t="s">
        <v>131</v>
      </c>
      <c r="E4442" t="s">
        <v>131</v>
      </c>
      <c r="F4442" s="33">
        <v>45910</v>
      </c>
      <c r="G4442" t="s">
        <v>11934</v>
      </c>
      <c r="H4442" t="s">
        <v>6027</v>
      </c>
      <c r="I4442" t="s">
        <v>6348</v>
      </c>
      <c r="J4442" t="s">
        <v>136</v>
      </c>
      <c r="K4442" t="s">
        <v>5700</v>
      </c>
      <c r="L4442" t="s">
        <v>5733</v>
      </c>
      <c r="M4442" t="s">
        <v>6872</v>
      </c>
    </row>
    <row r="4443" spans="1:13">
      <c r="A4443">
        <v>101107370</v>
      </c>
      <c r="B4443" t="s">
        <v>34</v>
      </c>
      <c r="C4443" t="s">
        <v>7357</v>
      </c>
      <c r="D4443" t="s">
        <v>153</v>
      </c>
      <c r="E4443" t="s">
        <v>64</v>
      </c>
      <c r="F4443" s="33">
        <v>45910</v>
      </c>
      <c r="G4443" t="s">
        <v>11935</v>
      </c>
      <c r="H4443" t="s">
        <v>5727</v>
      </c>
      <c r="I4443" t="s">
        <v>5678</v>
      </c>
      <c r="J4443" t="s">
        <v>70</v>
      </c>
      <c r="K4443" t="s">
        <v>5728</v>
      </c>
      <c r="L4443" t="s">
        <v>5729</v>
      </c>
      <c r="M4443" t="s">
        <v>7359</v>
      </c>
    </row>
    <row r="4444" spans="1:13">
      <c r="A4444">
        <v>101107562</v>
      </c>
      <c r="B4444" t="s">
        <v>5745</v>
      </c>
      <c r="C4444" t="s">
        <v>7849</v>
      </c>
      <c r="D4444" t="s">
        <v>221</v>
      </c>
      <c r="E4444" t="s">
        <v>221</v>
      </c>
      <c r="F4444" s="33">
        <v>45910</v>
      </c>
      <c r="G4444" t="s">
        <v>11936</v>
      </c>
      <c r="H4444" t="s">
        <v>5722</v>
      </c>
      <c r="I4444" t="s">
        <v>5678</v>
      </c>
      <c r="J4444" t="s">
        <v>247</v>
      </c>
      <c r="K4444" t="s">
        <v>5836</v>
      </c>
      <c r="L4444" t="s">
        <v>5837</v>
      </c>
      <c r="M4444" t="s">
        <v>7850</v>
      </c>
    </row>
    <row r="4445" spans="1:13">
      <c r="A4445">
        <v>101107610</v>
      </c>
      <c r="B4445" t="s">
        <v>292</v>
      </c>
      <c r="C4445" t="s">
        <v>293</v>
      </c>
      <c r="D4445" t="s">
        <v>99</v>
      </c>
      <c r="E4445" t="s">
        <v>99</v>
      </c>
      <c r="F4445" s="33">
        <v>45910</v>
      </c>
      <c r="G4445" t="s">
        <v>11937</v>
      </c>
      <c r="H4445" t="s">
        <v>5757</v>
      </c>
      <c r="I4445" t="s">
        <v>5678</v>
      </c>
      <c r="J4445" t="s">
        <v>46</v>
      </c>
      <c r="K4445" t="s">
        <v>5700</v>
      </c>
      <c r="L4445" t="s">
        <v>5733</v>
      </c>
      <c r="M4445" t="s">
        <v>6086</v>
      </c>
    </row>
    <row r="4446" spans="1:13">
      <c r="A4446">
        <v>101107350</v>
      </c>
      <c r="B4446" t="s">
        <v>73</v>
      </c>
      <c r="C4446" t="s">
        <v>7351</v>
      </c>
      <c r="D4446" t="s">
        <v>265</v>
      </c>
      <c r="E4446" t="s">
        <v>265</v>
      </c>
      <c r="F4446" s="33">
        <v>45910</v>
      </c>
      <c r="G4446" t="s">
        <v>11938</v>
      </c>
      <c r="H4446" t="s">
        <v>5969</v>
      </c>
      <c r="I4446" t="s">
        <v>5678</v>
      </c>
      <c r="J4446" t="s">
        <v>192</v>
      </c>
      <c r="K4446" t="s">
        <v>5748</v>
      </c>
      <c r="L4446" t="s">
        <v>5773</v>
      </c>
      <c r="M4446" t="s">
        <v>7353</v>
      </c>
    </row>
    <row r="4447" spans="1:13">
      <c r="A4447">
        <v>101087718</v>
      </c>
      <c r="B4447" t="s">
        <v>204</v>
      </c>
      <c r="C4447" t="s">
        <v>6194</v>
      </c>
      <c r="D4447" t="s">
        <v>219</v>
      </c>
      <c r="E4447" t="s">
        <v>219</v>
      </c>
      <c r="F4447" s="33">
        <v>45910</v>
      </c>
      <c r="G4447" t="s">
        <v>11920</v>
      </c>
      <c r="H4447" t="s">
        <v>5705</v>
      </c>
      <c r="I4447" t="s">
        <v>326</v>
      </c>
      <c r="J4447" t="s">
        <v>241</v>
      </c>
      <c r="K4447" t="s">
        <v>5700</v>
      </c>
      <c r="L4447" t="s">
        <v>5701</v>
      </c>
      <c r="M4447" t="s">
        <v>6196</v>
      </c>
    </row>
    <row r="4448" spans="1:13">
      <c r="A4448">
        <v>101099984</v>
      </c>
      <c r="B4448" t="s">
        <v>109</v>
      </c>
      <c r="C4448" t="s">
        <v>11757</v>
      </c>
      <c r="D4448" t="s">
        <v>220</v>
      </c>
      <c r="E4448" t="s">
        <v>220</v>
      </c>
      <c r="F4448" s="33">
        <v>45910</v>
      </c>
      <c r="G4448" t="s">
        <v>11939</v>
      </c>
      <c r="H4448" t="s">
        <v>5737</v>
      </c>
      <c r="I4448" t="s">
        <v>326</v>
      </c>
      <c r="J4448" t="s">
        <v>166</v>
      </c>
      <c r="K4448" t="s">
        <v>5748</v>
      </c>
      <c r="L4448" t="s">
        <v>6045</v>
      </c>
      <c r="M4448" t="s">
        <v>11759</v>
      </c>
    </row>
    <row r="4449" spans="1:13">
      <c r="A4449">
        <v>101088629</v>
      </c>
      <c r="B4449" t="s">
        <v>5707</v>
      </c>
      <c r="C4449" t="s">
        <v>6668</v>
      </c>
      <c r="D4449" t="s">
        <v>193</v>
      </c>
      <c r="E4449" t="s">
        <v>193</v>
      </c>
      <c r="F4449" s="33">
        <v>45910</v>
      </c>
      <c r="G4449" t="s">
        <v>11876</v>
      </c>
      <c r="H4449" t="s">
        <v>5705</v>
      </c>
      <c r="I4449" t="s">
        <v>326</v>
      </c>
      <c r="J4449" t="s">
        <v>192</v>
      </c>
      <c r="K4449" t="s">
        <v>5711</v>
      </c>
      <c r="L4449" t="s">
        <v>5711</v>
      </c>
      <c r="M4449" t="s">
        <v>6669</v>
      </c>
    </row>
    <row r="4450" spans="1:13">
      <c r="A4450">
        <v>101107549</v>
      </c>
      <c r="B4450" t="s">
        <v>5998</v>
      </c>
      <c r="C4450" t="s">
        <v>6907</v>
      </c>
      <c r="D4450" t="s">
        <v>104</v>
      </c>
      <c r="E4450" t="s">
        <v>104</v>
      </c>
      <c r="F4450" s="33">
        <v>45910</v>
      </c>
      <c r="G4450" t="s">
        <v>11940</v>
      </c>
      <c r="H4450" t="s">
        <v>5699</v>
      </c>
      <c r="I4450" t="s">
        <v>5678</v>
      </c>
      <c r="J4450" t="s">
        <v>70</v>
      </c>
      <c r="K4450" t="s">
        <v>5711</v>
      </c>
      <c r="L4450" t="s">
        <v>5711</v>
      </c>
      <c r="M4450" t="s">
        <v>6908</v>
      </c>
    </row>
    <row r="4451" spans="1:13">
      <c r="A4451">
        <v>101080403</v>
      </c>
      <c r="B4451" t="s">
        <v>34</v>
      </c>
      <c r="C4451" t="s">
        <v>8969</v>
      </c>
      <c r="D4451" t="s">
        <v>119</v>
      </c>
      <c r="E4451" t="s">
        <v>119</v>
      </c>
      <c r="F4451" s="33">
        <v>45910</v>
      </c>
      <c r="G4451" t="s">
        <v>11876</v>
      </c>
      <c r="H4451" t="s">
        <v>5737</v>
      </c>
      <c r="I4451" t="s">
        <v>326</v>
      </c>
      <c r="J4451" t="s">
        <v>46</v>
      </c>
      <c r="K4451" t="s">
        <v>5728</v>
      </c>
      <c r="L4451" t="s">
        <v>5729</v>
      </c>
      <c r="M4451" t="s">
        <v>8971</v>
      </c>
    </row>
    <row r="4452" spans="1:13">
      <c r="A4452">
        <v>101107688</v>
      </c>
      <c r="B4452" t="s">
        <v>6007</v>
      </c>
      <c r="C4452" t="s">
        <v>7001</v>
      </c>
      <c r="D4452" t="s">
        <v>153</v>
      </c>
      <c r="E4452" t="s">
        <v>153</v>
      </c>
      <c r="F4452" s="33">
        <v>45910</v>
      </c>
      <c r="G4452" t="s">
        <v>11941</v>
      </c>
      <c r="H4452" t="s">
        <v>5722</v>
      </c>
      <c r="I4452" t="s">
        <v>5678</v>
      </c>
      <c r="J4452" t="s">
        <v>70</v>
      </c>
      <c r="K4452" t="s">
        <v>5728</v>
      </c>
      <c r="L4452" t="s">
        <v>5753</v>
      </c>
      <c r="M4452" t="s">
        <v>7003</v>
      </c>
    </row>
    <row r="4453" spans="1:13">
      <c r="A4453">
        <v>101107718</v>
      </c>
      <c r="B4453" t="s">
        <v>177</v>
      </c>
      <c r="C4453" t="s">
        <v>7098</v>
      </c>
      <c r="D4453" t="s">
        <v>161</v>
      </c>
      <c r="E4453" t="s">
        <v>161</v>
      </c>
      <c r="F4453" s="33">
        <v>45910</v>
      </c>
      <c r="G4453" t="s">
        <v>11942</v>
      </c>
      <c r="H4453" t="s">
        <v>5912</v>
      </c>
      <c r="I4453" t="s">
        <v>5678</v>
      </c>
      <c r="J4453" t="s">
        <v>166</v>
      </c>
      <c r="K4453" t="s">
        <v>5700</v>
      </c>
      <c r="L4453" t="s">
        <v>5733</v>
      </c>
      <c r="M4453" t="s">
        <v>7100</v>
      </c>
    </row>
    <row r="4454" spans="1:13">
      <c r="A4454">
        <v>101087679</v>
      </c>
      <c r="B4454" t="s">
        <v>204</v>
      </c>
      <c r="C4454" t="s">
        <v>6237</v>
      </c>
      <c r="D4454" t="s">
        <v>220</v>
      </c>
      <c r="E4454" t="s">
        <v>220</v>
      </c>
      <c r="F4454" s="33">
        <v>45910</v>
      </c>
      <c r="G4454" t="s">
        <v>11943</v>
      </c>
      <c r="H4454" t="s">
        <v>5705</v>
      </c>
      <c r="I4454" t="s">
        <v>326</v>
      </c>
      <c r="J4454" t="s">
        <v>166</v>
      </c>
      <c r="K4454" t="s">
        <v>5711</v>
      </c>
      <c r="L4454" t="s">
        <v>5711</v>
      </c>
      <c r="M4454" t="s">
        <v>6239</v>
      </c>
    </row>
    <row r="4455" spans="1:13">
      <c r="A4455">
        <v>101107840</v>
      </c>
      <c r="B4455" t="s">
        <v>5745</v>
      </c>
      <c r="C4455" t="s">
        <v>11886</v>
      </c>
      <c r="D4455" t="s">
        <v>215</v>
      </c>
      <c r="E4455" t="s">
        <v>215</v>
      </c>
      <c r="F4455" s="33">
        <v>45910</v>
      </c>
      <c r="G4455" t="s">
        <v>11944</v>
      </c>
      <c r="H4455" t="s">
        <v>5777</v>
      </c>
      <c r="I4455" t="s">
        <v>353</v>
      </c>
      <c r="J4455" t="s">
        <v>247</v>
      </c>
      <c r="K4455" t="s">
        <v>11888</v>
      </c>
      <c r="L4455" t="s">
        <v>11889</v>
      </c>
      <c r="M4455" t="s">
        <v>11890</v>
      </c>
    </row>
    <row r="4456" spans="1:13">
      <c r="A4456">
        <v>101107700</v>
      </c>
      <c r="B4456" t="s">
        <v>34</v>
      </c>
      <c r="C4456" t="s">
        <v>7900</v>
      </c>
      <c r="D4456" t="s">
        <v>217</v>
      </c>
      <c r="E4456" t="s">
        <v>131</v>
      </c>
      <c r="F4456" s="33">
        <v>45910</v>
      </c>
      <c r="G4456" t="s">
        <v>11945</v>
      </c>
      <c r="H4456" t="s">
        <v>5727</v>
      </c>
      <c r="I4456" t="s">
        <v>5678</v>
      </c>
      <c r="J4456" t="s">
        <v>136</v>
      </c>
      <c r="K4456" t="s">
        <v>5728</v>
      </c>
      <c r="L4456" t="s">
        <v>5729</v>
      </c>
      <c r="M4456" t="s">
        <v>7901</v>
      </c>
    </row>
    <row r="4457" spans="1:13">
      <c r="A4457">
        <v>101107570</v>
      </c>
      <c r="B4457" t="s">
        <v>73</v>
      </c>
      <c r="C4457" t="s">
        <v>5884</v>
      </c>
      <c r="D4457" t="s">
        <v>193</v>
      </c>
      <c r="E4457" t="s">
        <v>193</v>
      </c>
      <c r="F4457" s="33">
        <v>45910</v>
      </c>
      <c r="G4457" t="s">
        <v>11946</v>
      </c>
      <c r="H4457" t="s">
        <v>67</v>
      </c>
      <c r="I4457" t="s">
        <v>5678</v>
      </c>
      <c r="J4457" t="s">
        <v>192</v>
      </c>
      <c r="K4457" t="s">
        <v>5748</v>
      </c>
      <c r="L4457" t="s">
        <v>5749</v>
      </c>
      <c r="M4457" t="s">
        <v>5886</v>
      </c>
    </row>
    <row r="4458" spans="1:13">
      <c r="A4458">
        <v>101086755</v>
      </c>
      <c r="B4458" t="s">
        <v>292</v>
      </c>
      <c r="C4458" t="s">
        <v>6587</v>
      </c>
      <c r="D4458" t="s">
        <v>86</v>
      </c>
      <c r="E4458" t="s">
        <v>86</v>
      </c>
      <c r="F4458" s="33">
        <v>45910</v>
      </c>
      <c r="G4458" t="s">
        <v>11896</v>
      </c>
      <c r="H4458" t="s">
        <v>5705</v>
      </c>
      <c r="I4458" t="s">
        <v>326</v>
      </c>
      <c r="J4458" t="s">
        <v>46</v>
      </c>
      <c r="K4458" t="s">
        <v>5700</v>
      </c>
      <c r="L4458" t="s">
        <v>5723</v>
      </c>
      <c r="M4458" t="s">
        <v>6588</v>
      </c>
    </row>
    <row r="4459" spans="1:13">
      <c r="A4459">
        <v>101084892</v>
      </c>
      <c r="B4459" t="s">
        <v>5745</v>
      </c>
      <c r="C4459" t="s">
        <v>5933</v>
      </c>
      <c r="D4459" t="s">
        <v>226</v>
      </c>
      <c r="E4459" t="s">
        <v>226</v>
      </c>
      <c r="F4459" s="33">
        <v>45910</v>
      </c>
      <c r="G4459" t="s">
        <v>11947</v>
      </c>
      <c r="H4459" t="s">
        <v>5737</v>
      </c>
      <c r="I4459" t="s">
        <v>326</v>
      </c>
      <c r="J4459" t="s">
        <v>136</v>
      </c>
      <c r="K4459" t="s">
        <v>5748</v>
      </c>
      <c r="L4459" t="s">
        <v>5773</v>
      </c>
      <c r="M4459" t="s">
        <v>5934</v>
      </c>
    </row>
    <row r="4460" spans="1:13">
      <c r="A4460">
        <v>101107559</v>
      </c>
      <c r="B4460" t="s">
        <v>5745</v>
      </c>
      <c r="C4460" t="s">
        <v>5933</v>
      </c>
      <c r="D4460" t="s">
        <v>226</v>
      </c>
      <c r="E4460" t="s">
        <v>226</v>
      </c>
      <c r="F4460" s="33">
        <v>45910</v>
      </c>
      <c r="G4460" t="s">
        <v>11948</v>
      </c>
      <c r="H4460" t="s">
        <v>5805</v>
      </c>
      <c r="I4460" t="s">
        <v>5678</v>
      </c>
      <c r="J4460" t="s">
        <v>136</v>
      </c>
      <c r="K4460" t="s">
        <v>5748</v>
      </c>
      <c r="L4460" t="s">
        <v>5773</v>
      </c>
      <c r="M4460" t="s">
        <v>5934</v>
      </c>
    </row>
    <row r="4461" spans="1:13">
      <c r="A4461">
        <v>101092508</v>
      </c>
      <c r="B4461" t="s">
        <v>5745</v>
      </c>
      <c r="C4461" t="s">
        <v>5933</v>
      </c>
      <c r="D4461" t="s">
        <v>226</v>
      </c>
      <c r="E4461" t="s">
        <v>226</v>
      </c>
      <c r="F4461" s="33">
        <v>45910</v>
      </c>
      <c r="G4461" t="s">
        <v>11949</v>
      </c>
      <c r="H4461" t="s">
        <v>5768</v>
      </c>
      <c r="I4461" t="s">
        <v>353</v>
      </c>
      <c r="J4461" t="s">
        <v>136</v>
      </c>
      <c r="K4461" t="s">
        <v>5748</v>
      </c>
      <c r="L4461" t="s">
        <v>5773</v>
      </c>
      <c r="M4461" t="s">
        <v>5934</v>
      </c>
    </row>
    <row r="4462" spans="1:13">
      <c r="A4462">
        <v>101107612</v>
      </c>
      <c r="B4462" t="s">
        <v>195</v>
      </c>
      <c r="C4462" t="s">
        <v>6526</v>
      </c>
      <c r="D4462" t="s">
        <v>215</v>
      </c>
      <c r="E4462" t="s">
        <v>215</v>
      </c>
      <c r="F4462" s="33">
        <v>45910</v>
      </c>
      <c r="G4462" t="s">
        <v>11950</v>
      </c>
      <c r="H4462" t="s">
        <v>5777</v>
      </c>
      <c r="I4462" t="s">
        <v>5678</v>
      </c>
      <c r="J4462" t="s">
        <v>247</v>
      </c>
      <c r="K4462" t="s">
        <v>5700</v>
      </c>
      <c r="L4462" t="s">
        <v>5733</v>
      </c>
      <c r="M4462" t="s">
        <v>6528</v>
      </c>
    </row>
    <row r="4463" spans="1:13">
      <c r="A4463">
        <v>101107290</v>
      </c>
      <c r="B4463" t="s">
        <v>10157</v>
      </c>
      <c r="C4463" t="s">
        <v>10158</v>
      </c>
      <c r="D4463" t="s">
        <v>99</v>
      </c>
      <c r="E4463" t="s">
        <v>99</v>
      </c>
      <c r="F4463" s="33">
        <v>45910</v>
      </c>
      <c r="G4463" t="s">
        <v>11951</v>
      </c>
      <c r="H4463" t="s">
        <v>5727</v>
      </c>
      <c r="I4463" t="s">
        <v>5678</v>
      </c>
      <c r="J4463" t="s">
        <v>46</v>
      </c>
      <c r="K4463" t="s">
        <v>5700</v>
      </c>
      <c r="L4463" t="s">
        <v>5701</v>
      </c>
      <c r="M4463" t="s">
        <v>10160</v>
      </c>
    </row>
    <row r="4464" spans="1:13">
      <c r="A4464">
        <v>101107361</v>
      </c>
      <c r="B4464" t="s">
        <v>73</v>
      </c>
      <c r="C4464" t="s">
        <v>11217</v>
      </c>
      <c r="D4464" t="s">
        <v>64</v>
      </c>
      <c r="E4464" t="s">
        <v>64</v>
      </c>
      <c r="F4464" s="33">
        <v>45910</v>
      </c>
      <c r="G4464" t="s">
        <v>11952</v>
      </c>
      <c r="H4464" t="s">
        <v>67</v>
      </c>
      <c r="I4464" t="s">
        <v>5678</v>
      </c>
      <c r="J4464" t="s">
        <v>70</v>
      </c>
      <c r="K4464" t="s">
        <v>5748</v>
      </c>
      <c r="L4464" t="s">
        <v>5773</v>
      </c>
      <c r="M4464" t="s">
        <v>11219</v>
      </c>
    </row>
    <row r="4465" spans="1:13">
      <c r="A4465">
        <v>101107063</v>
      </c>
      <c r="B4465" t="s">
        <v>292</v>
      </c>
      <c r="C4465" t="s">
        <v>293</v>
      </c>
      <c r="D4465" t="s">
        <v>99</v>
      </c>
      <c r="E4465" t="s">
        <v>99</v>
      </c>
      <c r="F4465" s="33">
        <v>45909</v>
      </c>
      <c r="G4465" t="s">
        <v>11953</v>
      </c>
      <c r="H4465" t="s">
        <v>5757</v>
      </c>
      <c r="I4465" t="s">
        <v>5678</v>
      </c>
      <c r="J4465" t="s">
        <v>46</v>
      </c>
      <c r="K4465" t="s">
        <v>5700</v>
      </c>
      <c r="L4465" t="s">
        <v>5733</v>
      </c>
      <c r="M4465" t="s">
        <v>6086</v>
      </c>
    </row>
    <row r="4466" spans="1:13">
      <c r="A4466">
        <v>101107010</v>
      </c>
      <c r="B4466" t="s">
        <v>292</v>
      </c>
      <c r="C4466" t="s">
        <v>6091</v>
      </c>
      <c r="D4466" t="s">
        <v>86</v>
      </c>
      <c r="E4466" t="s">
        <v>86</v>
      </c>
      <c r="F4466" s="33">
        <v>45909</v>
      </c>
      <c r="G4466" t="s">
        <v>11954</v>
      </c>
      <c r="H4466" t="s">
        <v>5757</v>
      </c>
      <c r="I4466" t="s">
        <v>5678</v>
      </c>
      <c r="J4466" t="s">
        <v>46</v>
      </c>
      <c r="K4466" t="s">
        <v>5700</v>
      </c>
      <c r="L4466" t="s">
        <v>5733</v>
      </c>
      <c r="M4466" t="s">
        <v>6092</v>
      </c>
    </row>
    <row r="4467" spans="1:13">
      <c r="A4467">
        <v>101106803</v>
      </c>
      <c r="B4467" t="s">
        <v>34</v>
      </c>
      <c r="C4467" t="s">
        <v>7389</v>
      </c>
      <c r="D4467" t="s">
        <v>99</v>
      </c>
      <c r="E4467" t="s">
        <v>99</v>
      </c>
      <c r="F4467" s="33">
        <v>45909</v>
      </c>
      <c r="G4467" t="s">
        <v>11955</v>
      </c>
      <c r="H4467" t="s">
        <v>6404</v>
      </c>
      <c r="I4467" t="s">
        <v>5678</v>
      </c>
      <c r="J4467" t="s">
        <v>46</v>
      </c>
      <c r="K4467" t="s">
        <v>5728</v>
      </c>
      <c r="L4467" t="s">
        <v>5729</v>
      </c>
      <c r="M4467" t="s">
        <v>7390</v>
      </c>
    </row>
    <row r="4468" spans="1:13">
      <c r="A4468">
        <v>101080503</v>
      </c>
      <c r="B4468" t="s">
        <v>34</v>
      </c>
      <c r="C4468" t="s">
        <v>7378</v>
      </c>
      <c r="D4468" t="s">
        <v>119</v>
      </c>
      <c r="E4468" t="s">
        <v>119</v>
      </c>
      <c r="F4468" s="33">
        <v>45909</v>
      </c>
      <c r="G4468" t="s">
        <v>11956</v>
      </c>
      <c r="H4468" t="s">
        <v>5737</v>
      </c>
      <c r="I4468" t="s">
        <v>326</v>
      </c>
      <c r="J4468" t="s">
        <v>46</v>
      </c>
      <c r="K4468" t="s">
        <v>5728</v>
      </c>
      <c r="L4468" t="s">
        <v>5729</v>
      </c>
      <c r="M4468" t="s">
        <v>7379</v>
      </c>
    </row>
    <row r="4469" spans="1:13">
      <c r="A4469">
        <v>101106771</v>
      </c>
      <c r="B4469" t="s">
        <v>5998</v>
      </c>
      <c r="C4469" t="s">
        <v>7081</v>
      </c>
      <c r="D4469" t="s">
        <v>153</v>
      </c>
      <c r="E4469" t="s">
        <v>153</v>
      </c>
      <c r="F4469" s="33">
        <v>45909</v>
      </c>
      <c r="G4469" t="s">
        <v>11957</v>
      </c>
      <c r="H4469" t="s">
        <v>5912</v>
      </c>
      <c r="I4469" t="s">
        <v>5678</v>
      </c>
      <c r="J4469" t="s">
        <v>70</v>
      </c>
      <c r="K4469" t="s">
        <v>5711</v>
      </c>
      <c r="L4469" t="s">
        <v>5711</v>
      </c>
      <c r="M4469" t="s">
        <v>7083</v>
      </c>
    </row>
    <row r="4470" spans="1:13">
      <c r="A4470">
        <v>101106120</v>
      </c>
      <c r="B4470" t="s">
        <v>5745</v>
      </c>
      <c r="C4470" t="s">
        <v>5746</v>
      </c>
      <c r="D4470" t="s">
        <v>238</v>
      </c>
      <c r="E4470" t="s">
        <v>238</v>
      </c>
      <c r="F4470" s="33">
        <v>45909</v>
      </c>
      <c r="G4470" t="s">
        <v>11958</v>
      </c>
      <c r="H4470" t="s">
        <v>5727</v>
      </c>
      <c r="I4470" t="s">
        <v>5678</v>
      </c>
      <c r="J4470" t="s">
        <v>136</v>
      </c>
      <c r="K4470" t="s">
        <v>5748</v>
      </c>
      <c r="L4470" t="s">
        <v>5749</v>
      </c>
      <c r="M4470" t="s">
        <v>5750</v>
      </c>
    </row>
    <row r="4471" spans="1:13">
      <c r="A4471">
        <v>101106309</v>
      </c>
      <c r="B4471" t="s">
        <v>5745</v>
      </c>
      <c r="C4471" t="s">
        <v>7844</v>
      </c>
      <c r="D4471" t="s">
        <v>193</v>
      </c>
      <c r="E4471" t="s">
        <v>193</v>
      </c>
      <c r="F4471" s="33">
        <v>45909</v>
      </c>
      <c r="G4471" t="s">
        <v>11959</v>
      </c>
      <c r="H4471" t="s">
        <v>6076</v>
      </c>
      <c r="I4471" t="s">
        <v>5678</v>
      </c>
      <c r="J4471" t="s">
        <v>192</v>
      </c>
      <c r="K4471" t="s">
        <v>5748</v>
      </c>
      <c r="L4471" t="s">
        <v>5749</v>
      </c>
      <c r="M4471" t="s">
        <v>7846</v>
      </c>
    </row>
    <row r="4472" spans="1:13">
      <c r="A4472">
        <v>101082458</v>
      </c>
      <c r="B4472" t="s">
        <v>73</v>
      </c>
      <c r="C4472" t="s">
        <v>6490</v>
      </c>
      <c r="D4472" t="s">
        <v>193</v>
      </c>
      <c r="E4472" t="s">
        <v>193</v>
      </c>
      <c r="F4472" s="33">
        <v>45909</v>
      </c>
      <c r="G4472" t="s">
        <v>11956</v>
      </c>
      <c r="H4472" t="s">
        <v>5737</v>
      </c>
      <c r="I4472" t="s">
        <v>326</v>
      </c>
      <c r="J4472" t="s">
        <v>192</v>
      </c>
      <c r="K4472" t="s">
        <v>5748</v>
      </c>
      <c r="L4472" t="s">
        <v>5773</v>
      </c>
      <c r="M4472" t="s">
        <v>6492</v>
      </c>
    </row>
    <row r="4473" spans="1:13">
      <c r="A4473">
        <v>101105830</v>
      </c>
      <c r="B4473" t="s">
        <v>73</v>
      </c>
      <c r="C4473" t="s">
        <v>5828</v>
      </c>
      <c r="D4473" t="s">
        <v>104</v>
      </c>
      <c r="E4473" t="s">
        <v>104</v>
      </c>
      <c r="F4473" s="33">
        <v>45909</v>
      </c>
      <c r="G4473" t="s">
        <v>11960</v>
      </c>
      <c r="H4473" t="s">
        <v>67</v>
      </c>
      <c r="I4473" t="s">
        <v>5678</v>
      </c>
      <c r="J4473" t="s">
        <v>70</v>
      </c>
      <c r="K4473" t="s">
        <v>5738</v>
      </c>
      <c r="L4473" t="s">
        <v>5739</v>
      </c>
      <c r="M4473" t="s">
        <v>5830</v>
      </c>
    </row>
    <row r="4474" spans="1:13">
      <c r="A4474">
        <v>101080751</v>
      </c>
      <c r="B4474" t="s">
        <v>34</v>
      </c>
      <c r="C4474" t="s">
        <v>7298</v>
      </c>
      <c r="D4474" t="s">
        <v>119</v>
      </c>
      <c r="E4474" t="s">
        <v>119</v>
      </c>
      <c r="F4474" s="33">
        <v>45909</v>
      </c>
      <c r="G4474" t="s">
        <v>11956</v>
      </c>
      <c r="H4474" t="s">
        <v>5737</v>
      </c>
      <c r="I4474" t="s">
        <v>326</v>
      </c>
      <c r="J4474" t="s">
        <v>46</v>
      </c>
      <c r="K4474" t="s">
        <v>5738</v>
      </c>
      <c r="L4474" t="s">
        <v>5739</v>
      </c>
      <c r="M4474" t="s">
        <v>7299</v>
      </c>
    </row>
    <row r="4475" spans="1:13">
      <c r="A4475">
        <v>101106788</v>
      </c>
      <c r="B4475" t="s">
        <v>34</v>
      </c>
      <c r="C4475" t="s">
        <v>301</v>
      </c>
      <c r="D4475" t="s">
        <v>153</v>
      </c>
      <c r="E4475" t="s">
        <v>153</v>
      </c>
      <c r="F4475" s="33">
        <v>45909</v>
      </c>
      <c r="G4475" t="s">
        <v>11961</v>
      </c>
      <c r="H4475" t="s">
        <v>5727</v>
      </c>
      <c r="I4475" t="s">
        <v>5678</v>
      </c>
      <c r="J4475" t="s">
        <v>70</v>
      </c>
      <c r="K4475" t="s">
        <v>5728</v>
      </c>
      <c r="L4475" t="s">
        <v>5729</v>
      </c>
      <c r="M4475" t="s">
        <v>6518</v>
      </c>
    </row>
    <row r="4476" spans="1:13">
      <c r="A4476">
        <v>101087791</v>
      </c>
      <c r="B4476" t="s">
        <v>204</v>
      </c>
      <c r="C4476" t="s">
        <v>10536</v>
      </c>
      <c r="D4476" t="s">
        <v>265</v>
      </c>
      <c r="E4476" t="s">
        <v>265</v>
      </c>
      <c r="F4476" s="33">
        <v>45909</v>
      </c>
      <c r="G4476" t="s">
        <v>11962</v>
      </c>
      <c r="H4476" t="s">
        <v>5705</v>
      </c>
      <c r="I4476" t="s">
        <v>326</v>
      </c>
      <c r="J4476" t="s">
        <v>192</v>
      </c>
      <c r="K4476" t="s">
        <v>5700</v>
      </c>
      <c r="L4476" t="s">
        <v>5701</v>
      </c>
      <c r="M4476" t="s">
        <v>10537</v>
      </c>
    </row>
    <row r="4477" spans="1:13">
      <c r="A4477">
        <v>101080281</v>
      </c>
      <c r="B4477" t="s">
        <v>34</v>
      </c>
      <c r="C4477" t="s">
        <v>7294</v>
      </c>
      <c r="D4477" t="s">
        <v>119</v>
      </c>
      <c r="E4477" t="s">
        <v>119</v>
      </c>
      <c r="F4477" s="33">
        <v>45909</v>
      </c>
      <c r="G4477" t="s">
        <v>11956</v>
      </c>
      <c r="H4477" t="s">
        <v>5737</v>
      </c>
      <c r="I4477" t="s">
        <v>326</v>
      </c>
      <c r="J4477" t="s">
        <v>46</v>
      </c>
      <c r="K4477" t="s">
        <v>5738</v>
      </c>
      <c r="L4477" t="s">
        <v>5739</v>
      </c>
      <c r="M4477" t="s">
        <v>7296</v>
      </c>
    </row>
    <row r="4478" spans="1:13">
      <c r="A4478">
        <v>101107101</v>
      </c>
      <c r="B4478" t="s">
        <v>195</v>
      </c>
      <c r="C4478" t="s">
        <v>8186</v>
      </c>
      <c r="D4478" t="s">
        <v>219</v>
      </c>
      <c r="E4478" t="s">
        <v>219</v>
      </c>
      <c r="F4478" s="33">
        <v>45909</v>
      </c>
      <c r="G4478" t="s">
        <v>11963</v>
      </c>
      <c r="H4478" t="s">
        <v>5727</v>
      </c>
      <c r="I4478" t="s">
        <v>5678</v>
      </c>
      <c r="J4478" t="s">
        <v>241</v>
      </c>
      <c r="K4478" t="s">
        <v>5700</v>
      </c>
      <c r="L4478" t="s">
        <v>5733</v>
      </c>
      <c r="M4478" t="s">
        <v>8187</v>
      </c>
    </row>
    <row r="4479" spans="1:13">
      <c r="A4479">
        <v>101106568</v>
      </c>
      <c r="B4479" t="s">
        <v>109</v>
      </c>
      <c r="C4479" t="s">
        <v>6137</v>
      </c>
      <c r="D4479" t="s">
        <v>39</v>
      </c>
      <c r="E4479" t="s">
        <v>86</v>
      </c>
      <c r="F4479" s="33">
        <v>45909</v>
      </c>
      <c r="G4479" t="s">
        <v>11964</v>
      </c>
      <c r="H4479" t="s">
        <v>5727</v>
      </c>
      <c r="I4479" t="s">
        <v>5678</v>
      </c>
      <c r="J4479" t="s">
        <v>46</v>
      </c>
      <c r="K4479" t="s">
        <v>5748</v>
      </c>
      <c r="L4479" t="s">
        <v>6045</v>
      </c>
      <c r="M4479" t="s">
        <v>6139</v>
      </c>
    </row>
    <row r="4480" spans="1:13">
      <c r="A4480">
        <v>101107144</v>
      </c>
      <c r="B4480" t="s">
        <v>7068</v>
      </c>
      <c r="C4480" t="s">
        <v>7069</v>
      </c>
      <c r="D4480" t="s">
        <v>86</v>
      </c>
      <c r="E4480" t="s">
        <v>86</v>
      </c>
      <c r="F4480" s="33">
        <v>45909</v>
      </c>
      <c r="G4480" t="s">
        <v>11965</v>
      </c>
      <c r="H4480" t="s">
        <v>5705</v>
      </c>
      <c r="I4480" t="s">
        <v>5678</v>
      </c>
      <c r="J4480" t="s">
        <v>46</v>
      </c>
      <c r="K4480" t="s">
        <v>5711</v>
      </c>
      <c r="L4480" t="s">
        <v>5711</v>
      </c>
      <c r="M4480" t="s">
        <v>7070</v>
      </c>
    </row>
    <row r="4481" spans="1:13">
      <c r="A4481">
        <v>101105924</v>
      </c>
      <c r="B4481" t="s">
        <v>109</v>
      </c>
      <c r="C4481" t="s">
        <v>8569</v>
      </c>
      <c r="D4481" t="s">
        <v>219</v>
      </c>
      <c r="E4481" t="s">
        <v>219</v>
      </c>
      <c r="F4481" s="33">
        <v>45909</v>
      </c>
      <c r="G4481" t="s">
        <v>11966</v>
      </c>
      <c r="H4481" t="s">
        <v>5727</v>
      </c>
      <c r="I4481" t="s">
        <v>5678</v>
      </c>
      <c r="J4481" t="s">
        <v>241</v>
      </c>
      <c r="K4481" t="s">
        <v>5748</v>
      </c>
      <c r="L4481" t="s">
        <v>5773</v>
      </c>
      <c r="M4481" t="s">
        <v>8571</v>
      </c>
    </row>
    <row r="4482" spans="1:13">
      <c r="A4482">
        <v>101087735</v>
      </c>
      <c r="B4482" t="s">
        <v>204</v>
      </c>
      <c r="C4482" t="s">
        <v>9731</v>
      </c>
      <c r="D4482" t="s">
        <v>265</v>
      </c>
      <c r="E4482" t="s">
        <v>265</v>
      </c>
      <c r="F4482" s="33">
        <v>45909</v>
      </c>
      <c r="G4482" t="s">
        <v>11920</v>
      </c>
      <c r="H4482" t="s">
        <v>5705</v>
      </c>
      <c r="I4482" t="s">
        <v>326</v>
      </c>
      <c r="J4482" t="s">
        <v>192</v>
      </c>
      <c r="K4482" t="s">
        <v>5700</v>
      </c>
      <c r="L4482" t="s">
        <v>5701</v>
      </c>
      <c r="M4482" t="s">
        <v>9732</v>
      </c>
    </row>
    <row r="4483" spans="1:13">
      <c r="A4483">
        <v>101086920</v>
      </c>
      <c r="B4483" t="s">
        <v>82</v>
      </c>
      <c r="C4483" t="s">
        <v>10030</v>
      </c>
      <c r="D4483" t="s">
        <v>193</v>
      </c>
      <c r="E4483" t="s">
        <v>193</v>
      </c>
      <c r="F4483" s="33">
        <v>45909</v>
      </c>
      <c r="G4483" t="s">
        <v>11967</v>
      </c>
      <c r="H4483" t="s">
        <v>5705</v>
      </c>
      <c r="I4483" t="s">
        <v>326</v>
      </c>
      <c r="J4483" t="s">
        <v>192</v>
      </c>
      <c r="K4483" t="s">
        <v>5700</v>
      </c>
      <c r="L4483" t="s">
        <v>5723</v>
      </c>
      <c r="M4483" t="s">
        <v>10032</v>
      </c>
    </row>
    <row r="4484" spans="1:13">
      <c r="A4484">
        <v>101107196</v>
      </c>
      <c r="B4484" t="s">
        <v>34</v>
      </c>
      <c r="C4484" t="s">
        <v>101</v>
      </c>
      <c r="D4484" t="s">
        <v>99</v>
      </c>
      <c r="E4484" t="s">
        <v>99</v>
      </c>
      <c r="F4484" s="33">
        <v>45909</v>
      </c>
      <c r="G4484" t="s">
        <v>11968</v>
      </c>
      <c r="H4484" t="s">
        <v>67</v>
      </c>
      <c r="I4484" t="s">
        <v>5678</v>
      </c>
      <c r="J4484" t="s">
        <v>46</v>
      </c>
      <c r="K4484" t="s">
        <v>5738</v>
      </c>
      <c r="L4484" t="s">
        <v>5739</v>
      </c>
      <c r="M4484" t="s">
        <v>107</v>
      </c>
    </row>
    <row r="4485" spans="1:13">
      <c r="A4485">
        <v>101107231</v>
      </c>
      <c r="B4485" t="s">
        <v>6641</v>
      </c>
      <c r="C4485" t="s">
        <v>11969</v>
      </c>
      <c r="D4485" t="s">
        <v>39</v>
      </c>
      <c r="E4485" t="s">
        <v>119</v>
      </c>
      <c r="F4485" s="33">
        <v>45909</v>
      </c>
      <c r="G4485" t="s">
        <v>11970</v>
      </c>
      <c r="H4485" t="s">
        <v>5996</v>
      </c>
      <c r="I4485" t="s">
        <v>5678</v>
      </c>
      <c r="J4485" t="s">
        <v>46</v>
      </c>
      <c r="K4485" t="s">
        <v>7716</v>
      </c>
      <c r="L4485" t="s">
        <v>7717</v>
      </c>
      <c r="M4485" t="s">
        <v>11971</v>
      </c>
    </row>
    <row r="4486" spans="1:13">
      <c r="A4486">
        <v>101107159</v>
      </c>
      <c r="B4486" t="s">
        <v>82</v>
      </c>
      <c r="C4486" t="s">
        <v>7416</v>
      </c>
      <c r="D4486" t="s">
        <v>193</v>
      </c>
      <c r="E4486" t="s">
        <v>193</v>
      </c>
      <c r="F4486" s="33">
        <v>45909</v>
      </c>
      <c r="G4486" t="s">
        <v>11972</v>
      </c>
      <c r="H4486" t="s">
        <v>7403</v>
      </c>
      <c r="I4486" t="s">
        <v>5678</v>
      </c>
      <c r="J4486" t="s">
        <v>192</v>
      </c>
      <c r="K4486" t="s">
        <v>5711</v>
      </c>
      <c r="L4486" t="s">
        <v>5711</v>
      </c>
      <c r="M4486" t="s">
        <v>7418</v>
      </c>
    </row>
    <row r="4487" spans="1:13">
      <c r="A4487">
        <v>101080225</v>
      </c>
      <c r="B4487" t="s">
        <v>34</v>
      </c>
      <c r="C4487" t="s">
        <v>9019</v>
      </c>
      <c r="D4487" t="s">
        <v>104</v>
      </c>
      <c r="E4487" t="s">
        <v>104</v>
      </c>
      <c r="F4487" s="33">
        <v>45909</v>
      </c>
      <c r="G4487" t="s">
        <v>11973</v>
      </c>
      <c r="H4487" t="s">
        <v>5737</v>
      </c>
      <c r="I4487" t="s">
        <v>326</v>
      </c>
      <c r="J4487" t="s">
        <v>70</v>
      </c>
      <c r="K4487" t="s">
        <v>5738</v>
      </c>
      <c r="L4487" t="s">
        <v>5739</v>
      </c>
      <c r="M4487" t="s">
        <v>9021</v>
      </c>
    </row>
    <row r="4488" spans="1:13">
      <c r="A4488">
        <v>101084891</v>
      </c>
      <c r="B4488" t="s">
        <v>5745</v>
      </c>
      <c r="C4488" t="s">
        <v>5952</v>
      </c>
      <c r="D4488" t="s">
        <v>221</v>
      </c>
      <c r="E4488" t="s">
        <v>221</v>
      </c>
      <c r="F4488" s="33">
        <v>45909</v>
      </c>
      <c r="G4488" t="s">
        <v>11932</v>
      </c>
      <c r="H4488" t="s">
        <v>5737</v>
      </c>
      <c r="I4488" t="s">
        <v>326</v>
      </c>
      <c r="J4488" t="s">
        <v>247</v>
      </c>
      <c r="K4488" t="s">
        <v>5836</v>
      </c>
      <c r="L4488" t="s">
        <v>5837</v>
      </c>
      <c r="M4488" t="s">
        <v>5954</v>
      </c>
    </row>
    <row r="4489" spans="1:13">
      <c r="A4489">
        <v>101087768</v>
      </c>
      <c r="B4489" t="s">
        <v>204</v>
      </c>
      <c r="C4489" t="s">
        <v>8832</v>
      </c>
      <c r="D4489" t="s">
        <v>265</v>
      </c>
      <c r="E4489" t="s">
        <v>265</v>
      </c>
      <c r="F4489" s="33">
        <v>45909</v>
      </c>
      <c r="G4489" t="s">
        <v>11920</v>
      </c>
      <c r="H4489" t="s">
        <v>5705</v>
      </c>
      <c r="I4489" t="s">
        <v>326</v>
      </c>
      <c r="J4489" t="s">
        <v>192</v>
      </c>
      <c r="K4489" t="s">
        <v>5700</v>
      </c>
      <c r="L4489" t="s">
        <v>5723</v>
      </c>
      <c r="M4489" t="s">
        <v>8834</v>
      </c>
    </row>
    <row r="4490" spans="1:13">
      <c r="A4490">
        <v>101080021</v>
      </c>
      <c r="B4490" t="s">
        <v>34</v>
      </c>
      <c r="C4490" t="s">
        <v>9328</v>
      </c>
      <c r="D4490" t="s">
        <v>39</v>
      </c>
      <c r="E4490" t="s">
        <v>39</v>
      </c>
      <c r="F4490" s="33">
        <v>45909</v>
      </c>
      <c r="G4490" t="s">
        <v>11929</v>
      </c>
      <c r="H4490" t="s">
        <v>5737</v>
      </c>
      <c r="I4490" t="s">
        <v>326</v>
      </c>
      <c r="J4490" t="s">
        <v>46</v>
      </c>
      <c r="K4490" t="s">
        <v>5738</v>
      </c>
      <c r="L4490" t="s">
        <v>5739</v>
      </c>
      <c r="M4490" t="s">
        <v>9329</v>
      </c>
    </row>
    <row r="4491" spans="1:13">
      <c r="A4491">
        <v>101105829</v>
      </c>
      <c r="B4491" t="s">
        <v>73</v>
      </c>
      <c r="C4491" t="s">
        <v>7636</v>
      </c>
      <c r="D4491" t="s">
        <v>238</v>
      </c>
      <c r="E4491" t="s">
        <v>238</v>
      </c>
      <c r="F4491" s="33">
        <v>45909</v>
      </c>
      <c r="G4491" t="s">
        <v>11974</v>
      </c>
      <c r="H4491" t="s">
        <v>5912</v>
      </c>
      <c r="I4491" t="s">
        <v>5678</v>
      </c>
      <c r="J4491" t="s">
        <v>136</v>
      </c>
      <c r="K4491" t="s">
        <v>5748</v>
      </c>
      <c r="L4491" t="s">
        <v>5773</v>
      </c>
      <c r="M4491" t="s">
        <v>7638</v>
      </c>
    </row>
    <row r="4492" spans="1:13">
      <c r="A4492">
        <v>101107326</v>
      </c>
      <c r="B4492" t="s">
        <v>195</v>
      </c>
      <c r="C4492" t="s">
        <v>9207</v>
      </c>
      <c r="D4492" t="s">
        <v>161</v>
      </c>
      <c r="E4492" t="s">
        <v>161</v>
      </c>
      <c r="F4492" s="33">
        <v>45909</v>
      </c>
      <c r="G4492" t="s">
        <v>11975</v>
      </c>
      <c r="H4492" t="s">
        <v>5757</v>
      </c>
      <c r="I4492" t="s">
        <v>5678</v>
      </c>
      <c r="J4492" t="s">
        <v>166</v>
      </c>
      <c r="K4492" t="s">
        <v>5700</v>
      </c>
      <c r="L4492" t="s">
        <v>5733</v>
      </c>
      <c r="M4492" t="s">
        <v>9209</v>
      </c>
    </row>
    <row r="4493" spans="1:13">
      <c r="A4493">
        <v>101107230</v>
      </c>
      <c r="B4493" t="s">
        <v>6641</v>
      </c>
      <c r="C4493" t="s">
        <v>10380</v>
      </c>
      <c r="D4493" t="s">
        <v>39</v>
      </c>
      <c r="E4493" t="s">
        <v>119</v>
      </c>
      <c r="F4493" s="33">
        <v>45909</v>
      </c>
      <c r="G4493" t="s">
        <v>11976</v>
      </c>
      <c r="H4493" t="s">
        <v>5996</v>
      </c>
      <c r="I4493" t="s">
        <v>5678</v>
      </c>
      <c r="J4493" t="s">
        <v>46</v>
      </c>
      <c r="K4493" t="s">
        <v>7716</v>
      </c>
      <c r="L4493" t="s">
        <v>7717</v>
      </c>
      <c r="M4493" t="s">
        <v>10382</v>
      </c>
    </row>
    <row r="4494" spans="1:13">
      <c r="A4494">
        <v>101106697</v>
      </c>
      <c r="B4494" t="s">
        <v>127</v>
      </c>
      <c r="C4494" t="s">
        <v>11977</v>
      </c>
      <c r="D4494" t="s">
        <v>64</v>
      </c>
      <c r="E4494" t="s">
        <v>64</v>
      </c>
      <c r="F4494" s="33">
        <v>45909</v>
      </c>
      <c r="G4494" t="s">
        <v>11978</v>
      </c>
      <c r="H4494" t="s">
        <v>5722</v>
      </c>
      <c r="I4494" t="s">
        <v>5678</v>
      </c>
      <c r="J4494" t="s">
        <v>70</v>
      </c>
      <c r="K4494" t="s">
        <v>5748</v>
      </c>
      <c r="L4494" t="s">
        <v>5749</v>
      </c>
      <c r="M4494" t="s">
        <v>11979</v>
      </c>
    </row>
    <row r="4495" spans="1:13">
      <c r="A4495">
        <v>101107389</v>
      </c>
      <c r="B4495" t="s">
        <v>127</v>
      </c>
      <c r="C4495" t="s">
        <v>8144</v>
      </c>
      <c r="D4495" t="s">
        <v>226</v>
      </c>
      <c r="E4495" t="s">
        <v>226</v>
      </c>
      <c r="F4495" s="33">
        <v>45909</v>
      </c>
      <c r="G4495" t="s">
        <v>11980</v>
      </c>
      <c r="H4495" t="s">
        <v>6031</v>
      </c>
      <c r="I4495" t="s">
        <v>5678</v>
      </c>
      <c r="J4495" t="s">
        <v>136</v>
      </c>
      <c r="K4495" t="s">
        <v>5748</v>
      </c>
      <c r="L4495" t="s">
        <v>5773</v>
      </c>
      <c r="M4495" t="s">
        <v>8146</v>
      </c>
    </row>
    <row r="4496" spans="1:13">
      <c r="A4496">
        <v>101083427</v>
      </c>
      <c r="B4496" t="s">
        <v>127</v>
      </c>
      <c r="C4496" t="s">
        <v>6595</v>
      </c>
      <c r="D4496" t="s">
        <v>215</v>
      </c>
      <c r="E4496" t="s">
        <v>215</v>
      </c>
      <c r="F4496" s="33">
        <v>45909</v>
      </c>
      <c r="G4496" t="s">
        <v>11981</v>
      </c>
      <c r="H4496" t="s">
        <v>5737</v>
      </c>
      <c r="I4496" t="s">
        <v>326</v>
      </c>
      <c r="J4496" t="s">
        <v>247</v>
      </c>
      <c r="K4496" t="s">
        <v>5748</v>
      </c>
      <c r="L4496" t="s">
        <v>5749</v>
      </c>
      <c r="M4496" t="s">
        <v>6597</v>
      </c>
    </row>
    <row r="4497" spans="1:13">
      <c r="A4497">
        <v>101106703</v>
      </c>
      <c r="B4497" t="s">
        <v>34</v>
      </c>
      <c r="C4497" t="s">
        <v>9019</v>
      </c>
      <c r="D4497" t="s">
        <v>104</v>
      </c>
      <c r="E4497" t="s">
        <v>104</v>
      </c>
      <c r="F4497" s="33">
        <v>45909</v>
      </c>
      <c r="G4497" t="s">
        <v>11982</v>
      </c>
      <c r="H4497" t="s">
        <v>6404</v>
      </c>
      <c r="I4497" t="s">
        <v>5678</v>
      </c>
      <c r="J4497" t="s">
        <v>70</v>
      </c>
      <c r="K4497" t="s">
        <v>5738</v>
      </c>
      <c r="L4497" t="s">
        <v>5739</v>
      </c>
      <c r="M4497" t="s">
        <v>9021</v>
      </c>
    </row>
    <row r="4498" spans="1:13">
      <c r="A4498">
        <v>101080262</v>
      </c>
      <c r="B4498" t="s">
        <v>34</v>
      </c>
      <c r="C4498" t="s">
        <v>7328</v>
      </c>
      <c r="D4498" t="s">
        <v>119</v>
      </c>
      <c r="E4498" t="s">
        <v>119</v>
      </c>
      <c r="F4498" s="33">
        <v>45908</v>
      </c>
      <c r="G4498" t="s">
        <v>11956</v>
      </c>
      <c r="H4498" t="s">
        <v>5737</v>
      </c>
      <c r="I4498" t="s">
        <v>326</v>
      </c>
      <c r="J4498" t="s">
        <v>46</v>
      </c>
      <c r="K4498" t="s">
        <v>5738</v>
      </c>
      <c r="L4498" t="s">
        <v>5739</v>
      </c>
      <c r="M4498" t="s">
        <v>7329</v>
      </c>
    </row>
    <row r="4499" spans="1:13">
      <c r="A4499">
        <v>101080161</v>
      </c>
      <c r="B4499" t="s">
        <v>34</v>
      </c>
      <c r="C4499" t="s">
        <v>9482</v>
      </c>
      <c r="D4499" t="s">
        <v>99</v>
      </c>
      <c r="E4499" t="s">
        <v>99</v>
      </c>
      <c r="F4499" s="33">
        <v>45908</v>
      </c>
      <c r="G4499" t="s">
        <v>11983</v>
      </c>
      <c r="H4499" t="s">
        <v>5737</v>
      </c>
      <c r="I4499" t="s">
        <v>326</v>
      </c>
      <c r="J4499" t="s">
        <v>46</v>
      </c>
      <c r="K4499" t="s">
        <v>5738</v>
      </c>
      <c r="L4499" t="s">
        <v>5739</v>
      </c>
      <c r="M4499" t="s">
        <v>9484</v>
      </c>
    </row>
    <row r="4500" spans="1:13">
      <c r="A4500">
        <v>101088516</v>
      </c>
      <c r="B4500" t="s">
        <v>5998</v>
      </c>
      <c r="C4500" t="s">
        <v>7507</v>
      </c>
      <c r="D4500" t="s">
        <v>86</v>
      </c>
      <c r="E4500" t="s">
        <v>86</v>
      </c>
      <c r="F4500" s="33">
        <v>45908</v>
      </c>
      <c r="G4500" t="s">
        <v>11984</v>
      </c>
      <c r="H4500" t="s">
        <v>5705</v>
      </c>
      <c r="I4500" t="s">
        <v>326</v>
      </c>
      <c r="J4500" t="s">
        <v>46</v>
      </c>
      <c r="K4500" t="s">
        <v>5700</v>
      </c>
      <c r="L4500" t="s">
        <v>5701</v>
      </c>
      <c r="M4500" t="s">
        <v>7509</v>
      </c>
    </row>
    <row r="4501" spans="1:13">
      <c r="A4501">
        <v>101106771</v>
      </c>
      <c r="B4501" t="s">
        <v>5998</v>
      </c>
      <c r="C4501" t="s">
        <v>7081</v>
      </c>
      <c r="D4501" t="s">
        <v>153</v>
      </c>
      <c r="E4501" t="s">
        <v>153</v>
      </c>
      <c r="F4501" s="33">
        <v>45908</v>
      </c>
      <c r="G4501" t="s">
        <v>11985</v>
      </c>
      <c r="H4501" t="s">
        <v>5912</v>
      </c>
      <c r="I4501" t="s">
        <v>5678</v>
      </c>
      <c r="J4501" t="s">
        <v>70</v>
      </c>
      <c r="K4501" t="s">
        <v>5711</v>
      </c>
      <c r="L4501" t="s">
        <v>5711</v>
      </c>
      <c r="M4501" t="s">
        <v>7083</v>
      </c>
    </row>
    <row r="4502" spans="1:13">
      <c r="A4502">
        <v>101081910</v>
      </c>
      <c r="B4502" t="s">
        <v>73</v>
      </c>
      <c r="C4502" t="s">
        <v>6435</v>
      </c>
      <c r="D4502" t="s">
        <v>215</v>
      </c>
      <c r="E4502" t="s">
        <v>215</v>
      </c>
      <c r="F4502" s="33">
        <v>45908</v>
      </c>
      <c r="G4502" t="s">
        <v>11986</v>
      </c>
      <c r="H4502" t="s">
        <v>5737</v>
      </c>
      <c r="I4502" t="s">
        <v>326</v>
      </c>
      <c r="J4502" t="s">
        <v>247</v>
      </c>
      <c r="K4502" t="s">
        <v>5748</v>
      </c>
      <c r="L4502" t="s">
        <v>5773</v>
      </c>
      <c r="M4502" t="s">
        <v>6437</v>
      </c>
    </row>
    <row r="4503" spans="1:13">
      <c r="A4503">
        <v>101106640</v>
      </c>
      <c r="B4503" t="s">
        <v>73</v>
      </c>
      <c r="C4503" t="s">
        <v>6029</v>
      </c>
      <c r="D4503" t="s">
        <v>104</v>
      </c>
      <c r="E4503" t="s">
        <v>104</v>
      </c>
      <c r="F4503" s="33">
        <v>45908</v>
      </c>
      <c r="G4503" t="s">
        <v>11987</v>
      </c>
      <c r="H4503" t="s">
        <v>5969</v>
      </c>
      <c r="I4503" t="s">
        <v>5678</v>
      </c>
      <c r="J4503" t="s">
        <v>70</v>
      </c>
      <c r="K4503" t="s">
        <v>5728</v>
      </c>
      <c r="L4503" t="s">
        <v>5729</v>
      </c>
      <c r="M4503" t="s">
        <v>6032</v>
      </c>
    </row>
    <row r="4504" spans="1:13">
      <c r="A4504">
        <v>101081693</v>
      </c>
      <c r="B4504" t="s">
        <v>73</v>
      </c>
      <c r="C4504" t="s">
        <v>6311</v>
      </c>
      <c r="D4504" t="s">
        <v>215</v>
      </c>
      <c r="E4504" t="s">
        <v>215</v>
      </c>
      <c r="F4504" s="33">
        <v>45908</v>
      </c>
      <c r="G4504" t="s">
        <v>11986</v>
      </c>
      <c r="H4504" t="s">
        <v>5737</v>
      </c>
      <c r="I4504" t="s">
        <v>326</v>
      </c>
      <c r="J4504" t="s">
        <v>247</v>
      </c>
      <c r="K4504" t="s">
        <v>5738</v>
      </c>
      <c r="L4504" t="s">
        <v>5739</v>
      </c>
      <c r="M4504" t="s">
        <v>6313</v>
      </c>
    </row>
    <row r="4505" spans="1:13">
      <c r="A4505">
        <v>101106697</v>
      </c>
      <c r="B4505" t="s">
        <v>127</v>
      </c>
      <c r="C4505" t="s">
        <v>11977</v>
      </c>
      <c r="D4505" t="s">
        <v>64</v>
      </c>
      <c r="E4505" t="s">
        <v>64</v>
      </c>
      <c r="F4505" s="33">
        <v>45908</v>
      </c>
      <c r="G4505" t="s">
        <v>11988</v>
      </c>
      <c r="H4505" t="s">
        <v>5722</v>
      </c>
      <c r="I4505" t="s">
        <v>5678</v>
      </c>
      <c r="J4505" t="s">
        <v>70</v>
      </c>
      <c r="K4505" t="s">
        <v>5748</v>
      </c>
      <c r="L4505" t="s">
        <v>5749</v>
      </c>
      <c r="M4505" t="s">
        <v>11979</v>
      </c>
    </row>
    <row r="4506" spans="1:13">
      <c r="A4506">
        <v>101106348</v>
      </c>
      <c r="B4506" t="s">
        <v>73</v>
      </c>
      <c r="C4506" t="s">
        <v>6490</v>
      </c>
      <c r="D4506" t="s">
        <v>193</v>
      </c>
      <c r="E4506" t="s">
        <v>193</v>
      </c>
      <c r="F4506" s="33">
        <v>45908</v>
      </c>
      <c r="G4506" t="s">
        <v>11989</v>
      </c>
      <c r="H4506" t="s">
        <v>5722</v>
      </c>
      <c r="I4506" t="s">
        <v>5678</v>
      </c>
      <c r="J4506" t="s">
        <v>192</v>
      </c>
      <c r="K4506" t="s">
        <v>5748</v>
      </c>
      <c r="L4506" t="s">
        <v>5773</v>
      </c>
      <c r="M4506" t="s">
        <v>6492</v>
      </c>
    </row>
    <row r="4507" spans="1:13">
      <c r="A4507">
        <v>101106001</v>
      </c>
      <c r="B4507" t="s">
        <v>204</v>
      </c>
      <c r="C4507" t="s">
        <v>10536</v>
      </c>
      <c r="D4507" t="s">
        <v>265</v>
      </c>
      <c r="E4507" t="s">
        <v>265</v>
      </c>
      <c r="F4507" s="33">
        <v>45908</v>
      </c>
      <c r="G4507" t="s">
        <v>11990</v>
      </c>
      <c r="H4507" t="s">
        <v>5699</v>
      </c>
      <c r="I4507" t="s">
        <v>5678</v>
      </c>
      <c r="J4507" t="s">
        <v>192</v>
      </c>
      <c r="K4507" t="s">
        <v>5700</v>
      </c>
      <c r="L4507" t="s">
        <v>5701</v>
      </c>
      <c r="M4507" t="s">
        <v>10537</v>
      </c>
    </row>
    <row r="4508" spans="1:13">
      <c r="A4508">
        <v>101080330</v>
      </c>
      <c r="B4508" t="s">
        <v>34</v>
      </c>
      <c r="C4508" t="s">
        <v>11991</v>
      </c>
      <c r="D4508" t="s">
        <v>99</v>
      </c>
      <c r="E4508" t="s">
        <v>99</v>
      </c>
      <c r="F4508" s="33">
        <v>45908</v>
      </c>
      <c r="G4508" t="s">
        <v>11992</v>
      </c>
      <c r="H4508" t="s">
        <v>5737</v>
      </c>
      <c r="I4508" t="s">
        <v>326</v>
      </c>
      <c r="J4508" t="s">
        <v>46</v>
      </c>
      <c r="K4508" t="s">
        <v>5738</v>
      </c>
      <c r="L4508" t="s">
        <v>5739</v>
      </c>
      <c r="M4508" t="s">
        <v>11993</v>
      </c>
    </row>
    <row r="4509" spans="1:13">
      <c r="A4509">
        <v>101106893</v>
      </c>
      <c r="B4509" t="s">
        <v>5899</v>
      </c>
      <c r="C4509" t="s">
        <v>9742</v>
      </c>
      <c r="D4509" t="s">
        <v>131</v>
      </c>
      <c r="E4509" t="s">
        <v>131</v>
      </c>
      <c r="F4509" s="33">
        <v>45907</v>
      </c>
      <c r="G4509" t="s">
        <v>11994</v>
      </c>
      <c r="H4509" t="s">
        <v>6171</v>
      </c>
      <c r="I4509" t="s">
        <v>5678</v>
      </c>
      <c r="J4509" t="s">
        <v>136</v>
      </c>
      <c r="K4509" t="s">
        <v>5700</v>
      </c>
      <c r="L4509" t="s">
        <v>5733</v>
      </c>
      <c r="M4509" t="s">
        <v>9744</v>
      </c>
    </row>
    <row r="4510" spans="1:13">
      <c r="A4510">
        <v>101106905</v>
      </c>
      <c r="B4510" t="s">
        <v>5745</v>
      </c>
      <c r="C4510" t="s">
        <v>5952</v>
      </c>
      <c r="D4510" t="s">
        <v>221</v>
      </c>
      <c r="E4510" t="s">
        <v>221</v>
      </c>
      <c r="F4510" s="33">
        <v>45907</v>
      </c>
      <c r="G4510" t="s">
        <v>11995</v>
      </c>
      <c r="H4510" t="s">
        <v>67</v>
      </c>
      <c r="I4510" t="s">
        <v>5678</v>
      </c>
      <c r="J4510" t="s">
        <v>247</v>
      </c>
      <c r="K4510" t="s">
        <v>5836</v>
      </c>
      <c r="L4510" t="s">
        <v>5837</v>
      </c>
      <c r="M4510" t="s">
        <v>5954</v>
      </c>
    </row>
    <row r="4511" spans="1:13">
      <c r="A4511">
        <v>101106836</v>
      </c>
      <c r="B4511" t="s">
        <v>5899</v>
      </c>
      <c r="C4511" t="s">
        <v>7428</v>
      </c>
      <c r="D4511" t="s">
        <v>99</v>
      </c>
      <c r="E4511" t="s">
        <v>39</v>
      </c>
      <c r="F4511" s="33">
        <v>45907</v>
      </c>
      <c r="G4511" t="s">
        <v>11996</v>
      </c>
      <c r="H4511" t="s">
        <v>5757</v>
      </c>
      <c r="I4511" t="s">
        <v>5678</v>
      </c>
      <c r="J4511" t="s">
        <v>46</v>
      </c>
      <c r="K4511" t="s">
        <v>5700</v>
      </c>
      <c r="L4511" t="s">
        <v>5701</v>
      </c>
      <c r="M4511" t="s">
        <v>7429</v>
      </c>
    </row>
    <row r="4512" spans="1:13">
      <c r="A4512">
        <v>101080445</v>
      </c>
      <c r="B4512" t="s">
        <v>34</v>
      </c>
      <c r="C4512" t="s">
        <v>9262</v>
      </c>
      <c r="D4512" t="s">
        <v>39</v>
      </c>
      <c r="E4512" t="s">
        <v>119</v>
      </c>
      <c r="F4512" s="33">
        <v>45906</v>
      </c>
      <c r="G4512" t="s">
        <v>11997</v>
      </c>
      <c r="H4512" t="s">
        <v>5737</v>
      </c>
      <c r="I4512" t="s">
        <v>326</v>
      </c>
      <c r="J4512" t="s">
        <v>46</v>
      </c>
      <c r="K4512" t="s">
        <v>5728</v>
      </c>
      <c r="L4512" t="s">
        <v>5729</v>
      </c>
      <c r="M4512" t="s">
        <v>9263</v>
      </c>
    </row>
    <row r="4513" spans="1:13">
      <c r="A4513">
        <v>101106611</v>
      </c>
      <c r="B4513" t="s">
        <v>82</v>
      </c>
      <c r="C4513" t="s">
        <v>7535</v>
      </c>
      <c r="D4513" t="s">
        <v>217</v>
      </c>
      <c r="E4513" t="s">
        <v>131</v>
      </c>
      <c r="F4513" s="33">
        <v>45906</v>
      </c>
      <c r="G4513" t="s">
        <v>11998</v>
      </c>
      <c r="H4513" t="s">
        <v>7686</v>
      </c>
      <c r="I4513" t="s">
        <v>5678</v>
      </c>
      <c r="J4513" t="s">
        <v>136</v>
      </c>
      <c r="K4513" t="s">
        <v>5700</v>
      </c>
      <c r="L4513" t="s">
        <v>5701</v>
      </c>
      <c r="M4513" t="s">
        <v>7537</v>
      </c>
    </row>
    <row r="4514" spans="1:13">
      <c r="A4514">
        <v>101080005</v>
      </c>
      <c r="B4514" t="s">
        <v>34</v>
      </c>
      <c r="C4514" t="s">
        <v>11999</v>
      </c>
      <c r="D4514" t="s">
        <v>39</v>
      </c>
      <c r="E4514" t="s">
        <v>39</v>
      </c>
      <c r="F4514" s="33">
        <v>45906</v>
      </c>
      <c r="G4514" t="s">
        <v>12000</v>
      </c>
      <c r="H4514" t="s">
        <v>5737</v>
      </c>
      <c r="I4514" t="s">
        <v>326</v>
      </c>
      <c r="J4514" t="s">
        <v>46</v>
      </c>
      <c r="K4514" t="s">
        <v>5738</v>
      </c>
      <c r="L4514" t="s">
        <v>5739</v>
      </c>
      <c r="M4514" t="s">
        <v>12001</v>
      </c>
    </row>
    <row r="4515" spans="1:13">
      <c r="A4515">
        <v>101106265</v>
      </c>
      <c r="B4515" t="s">
        <v>177</v>
      </c>
      <c r="C4515" t="s">
        <v>7105</v>
      </c>
      <c r="D4515" t="s">
        <v>193</v>
      </c>
      <c r="E4515" t="s">
        <v>193</v>
      </c>
      <c r="F4515" s="33">
        <v>45906</v>
      </c>
      <c r="G4515" t="s">
        <v>12002</v>
      </c>
      <c r="H4515" t="s">
        <v>6103</v>
      </c>
      <c r="I4515" t="s">
        <v>5678</v>
      </c>
      <c r="J4515" t="s">
        <v>192</v>
      </c>
      <c r="K4515" t="s">
        <v>5700</v>
      </c>
      <c r="L4515" t="s">
        <v>5701</v>
      </c>
      <c r="M4515" t="s">
        <v>7106</v>
      </c>
    </row>
    <row r="4516" spans="1:13">
      <c r="A4516">
        <v>101106476</v>
      </c>
      <c r="B4516" t="s">
        <v>5899</v>
      </c>
      <c r="C4516" t="s">
        <v>6185</v>
      </c>
      <c r="D4516" t="s">
        <v>131</v>
      </c>
      <c r="E4516" t="s">
        <v>217</v>
      </c>
      <c r="F4516" s="33">
        <v>45906</v>
      </c>
      <c r="G4516" t="s">
        <v>12003</v>
      </c>
      <c r="H4516" t="s">
        <v>5699</v>
      </c>
      <c r="I4516" t="s">
        <v>5678</v>
      </c>
      <c r="J4516" t="s">
        <v>136</v>
      </c>
      <c r="K4516" t="s">
        <v>5700</v>
      </c>
      <c r="L4516" t="s">
        <v>5733</v>
      </c>
      <c r="M4516" t="s">
        <v>6186</v>
      </c>
    </row>
    <row r="4517" spans="1:13">
      <c r="A4517">
        <v>101080467</v>
      </c>
      <c r="B4517" t="s">
        <v>34</v>
      </c>
      <c r="C4517" t="s">
        <v>8753</v>
      </c>
      <c r="D4517" t="s">
        <v>39</v>
      </c>
      <c r="E4517" t="s">
        <v>119</v>
      </c>
      <c r="F4517" s="33">
        <v>45906</v>
      </c>
      <c r="G4517" t="s">
        <v>11997</v>
      </c>
      <c r="H4517" t="s">
        <v>5737</v>
      </c>
      <c r="I4517" t="s">
        <v>326</v>
      </c>
      <c r="J4517" t="s">
        <v>46</v>
      </c>
      <c r="K4517" t="s">
        <v>5728</v>
      </c>
      <c r="L4517" t="s">
        <v>5729</v>
      </c>
      <c r="M4517" t="s">
        <v>8755</v>
      </c>
    </row>
    <row r="4518" spans="1:13">
      <c r="A4518">
        <v>101080006</v>
      </c>
      <c r="B4518" t="s">
        <v>34</v>
      </c>
      <c r="C4518" t="s">
        <v>9287</v>
      </c>
      <c r="D4518" t="s">
        <v>39</v>
      </c>
      <c r="E4518" t="s">
        <v>39</v>
      </c>
      <c r="F4518" s="33">
        <v>45906</v>
      </c>
      <c r="G4518" t="s">
        <v>12000</v>
      </c>
      <c r="H4518" t="s">
        <v>5737</v>
      </c>
      <c r="I4518" t="s">
        <v>326</v>
      </c>
      <c r="J4518" t="s">
        <v>46</v>
      </c>
      <c r="K4518" t="s">
        <v>5738</v>
      </c>
      <c r="L4518" t="s">
        <v>5739</v>
      </c>
      <c r="M4518" t="s">
        <v>9289</v>
      </c>
    </row>
    <row r="4519" spans="1:13">
      <c r="A4519">
        <v>101106078</v>
      </c>
      <c r="B4519" t="s">
        <v>73</v>
      </c>
      <c r="C4519" t="s">
        <v>12004</v>
      </c>
      <c r="D4519" t="s">
        <v>262</v>
      </c>
      <c r="E4519" t="s">
        <v>265</v>
      </c>
      <c r="F4519" s="33">
        <v>45906</v>
      </c>
      <c r="G4519" t="s">
        <v>12005</v>
      </c>
      <c r="H4519" t="s">
        <v>67</v>
      </c>
      <c r="I4519" t="s">
        <v>5678</v>
      </c>
      <c r="J4519" t="s">
        <v>192</v>
      </c>
      <c r="K4519" t="s">
        <v>5748</v>
      </c>
      <c r="L4519" t="s">
        <v>5773</v>
      </c>
      <c r="M4519" t="s">
        <v>12006</v>
      </c>
    </row>
    <row r="4520" spans="1:13">
      <c r="A4520">
        <v>101096105</v>
      </c>
      <c r="B4520" t="s">
        <v>109</v>
      </c>
      <c r="C4520" t="s">
        <v>8569</v>
      </c>
      <c r="D4520" t="s">
        <v>219</v>
      </c>
      <c r="E4520" t="s">
        <v>219</v>
      </c>
      <c r="F4520" s="33">
        <v>45906</v>
      </c>
      <c r="G4520" t="s">
        <v>12007</v>
      </c>
      <c r="H4520" t="s">
        <v>5737</v>
      </c>
      <c r="I4520" t="s">
        <v>326</v>
      </c>
      <c r="J4520" t="s">
        <v>241</v>
      </c>
      <c r="K4520" t="s">
        <v>5748</v>
      </c>
      <c r="L4520" t="s">
        <v>5773</v>
      </c>
      <c r="M4520" t="s">
        <v>8571</v>
      </c>
    </row>
    <row r="4521" spans="1:13">
      <c r="A4521">
        <v>101106120</v>
      </c>
      <c r="B4521" t="s">
        <v>5745</v>
      </c>
      <c r="C4521" t="s">
        <v>5746</v>
      </c>
      <c r="D4521" t="s">
        <v>238</v>
      </c>
      <c r="E4521" t="s">
        <v>238</v>
      </c>
      <c r="F4521" s="33">
        <v>45906</v>
      </c>
      <c r="G4521" t="s">
        <v>12008</v>
      </c>
      <c r="H4521" t="s">
        <v>5727</v>
      </c>
      <c r="I4521" t="s">
        <v>5678</v>
      </c>
      <c r="J4521" t="s">
        <v>136</v>
      </c>
      <c r="K4521" t="s">
        <v>5748</v>
      </c>
      <c r="L4521" t="s">
        <v>5749</v>
      </c>
      <c r="M4521" t="s">
        <v>5750</v>
      </c>
    </row>
    <row r="4522" spans="1:13">
      <c r="A4522">
        <v>101080023</v>
      </c>
      <c r="B4522" t="s">
        <v>34</v>
      </c>
      <c r="C4522" t="s">
        <v>9181</v>
      </c>
      <c r="D4522" t="s">
        <v>39</v>
      </c>
      <c r="E4522" t="s">
        <v>39</v>
      </c>
      <c r="F4522" s="33">
        <v>45906</v>
      </c>
      <c r="G4522" t="s">
        <v>12000</v>
      </c>
      <c r="H4522" t="s">
        <v>5737</v>
      </c>
      <c r="I4522" t="s">
        <v>326</v>
      </c>
      <c r="J4522" t="s">
        <v>46</v>
      </c>
      <c r="K4522" t="s">
        <v>5738</v>
      </c>
      <c r="L4522" t="s">
        <v>5739</v>
      </c>
      <c r="M4522" t="s">
        <v>9183</v>
      </c>
    </row>
    <row r="4523" spans="1:13">
      <c r="A4523">
        <v>101106657</v>
      </c>
      <c r="B4523" t="s">
        <v>5782</v>
      </c>
      <c r="C4523" t="s">
        <v>10040</v>
      </c>
      <c r="D4523" t="s">
        <v>265</v>
      </c>
      <c r="E4523" t="s">
        <v>265</v>
      </c>
      <c r="F4523" s="33">
        <v>45906</v>
      </c>
      <c r="G4523" t="s">
        <v>12009</v>
      </c>
      <c r="H4523" t="s">
        <v>6537</v>
      </c>
      <c r="I4523" t="s">
        <v>5678</v>
      </c>
      <c r="J4523" t="s">
        <v>192</v>
      </c>
      <c r="K4523" t="s">
        <v>5700</v>
      </c>
      <c r="L4523" t="s">
        <v>5701</v>
      </c>
      <c r="M4523" t="s">
        <v>10041</v>
      </c>
    </row>
    <row r="4524" spans="1:13">
      <c r="A4524">
        <v>101105933</v>
      </c>
      <c r="B4524" t="s">
        <v>34</v>
      </c>
      <c r="C4524" t="s">
        <v>8372</v>
      </c>
      <c r="D4524" t="s">
        <v>99</v>
      </c>
      <c r="E4524" t="s">
        <v>99</v>
      </c>
      <c r="F4524" s="33">
        <v>45906</v>
      </c>
      <c r="G4524" t="s">
        <v>12010</v>
      </c>
      <c r="H4524" t="s">
        <v>67</v>
      </c>
      <c r="I4524" t="s">
        <v>5678</v>
      </c>
      <c r="J4524" t="s">
        <v>46</v>
      </c>
      <c r="K4524" t="s">
        <v>5738</v>
      </c>
      <c r="L4524" t="s">
        <v>5739</v>
      </c>
      <c r="M4524" t="s">
        <v>8374</v>
      </c>
    </row>
    <row r="4525" spans="1:13">
      <c r="A4525">
        <v>101106600</v>
      </c>
      <c r="B4525" t="s">
        <v>5745</v>
      </c>
      <c r="C4525" t="s">
        <v>7758</v>
      </c>
      <c r="D4525" t="s">
        <v>215</v>
      </c>
      <c r="E4525" t="s">
        <v>221</v>
      </c>
      <c r="F4525" s="33">
        <v>45906</v>
      </c>
      <c r="G4525" t="s">
        <v>12011</v>
      </c>
      <c r="H4525" t="s">
        <v>67</v>
      </c>
      <c r="I4525" t="s">
        <v>5678</v>
      </c>
      <c r="J4525" t="s">
        <v>247</v>
      </c>
      <c r="K4525" t="s">
        <v>5748</v>
      </c>
      <c r="L4525" t="s">
        <v>5773</v>
      </c>
      <c r="M4525" t="s">
        <v>7760</v>
      </c>
    </row>
    <row r="4526" spans="1:13">
      <c r="A4526">
        <v>101082051</v>
      </c>
      <c r="B4526" t="s">
        <v>73</v>
      </c>
      <c r="C4526" t="s">
        <v>12012</v>
      </c>
      <c r="D4526" t="s">
        <v>64</v>
      </c>
      <c r="E4526" t="s">
        <v>64</v>
      </c>
      <c r="F4526" s="33">
        <v>45906</v>
      </c>
      <c r="G4526" t="s">
        <v>12013</v>
      </c>
      <c r="H4526" t="s">
        <v>5737</v>
      </c>
      <c r="I4526" t="s">
        <v>326</v>
      </c>
      <c r="J4526" t="s">
        <v>70</v>
      </c>
      <c r="K4526" t="s">
        <v>5748</v>
      </c>
      <c r="L4526" t="s">
        <v>5773</v>
      </c>
      <c r="M4526" t="s">
        <v>12014</v>
      </c>
    </row>
    <row r="4527" spans="1:13">
      <c r="A4527">
        <v>101102642</v>
      </c>
      <c r="B4527" t="s">
        <v>204</v>
      </c>
      <c r="C4527" t="s">
        <v>10662</v>
      </c>
      <c r="D4527" t="s">
        <v>220</v>
      </c>
      <c r="E4527" t="s">
        <v>220</v>
      </c>
      <c r="F4527" s="33">
        <v>45906</v>
      </c>
      <c r="G4527" t="s">
        <v>12015</v>
      </c>
      <c r="H4527" t="s">
        <v>5768</v>
      </c>
      <c r="I4527" t="s">
        <v>353</v>
      </c>
      <c r="J4527" t="s">
        <v>166</v>
      </c>
      <c r="K4527" t="s">
        <v>5748</v>
      </c>
      <c r="L4527" t="s">
        <v>5773</v>
      </c>
      <c r="M4527" t="s">
        <v>10664</v>
      </c>
    </row>
    <row r="4528" spans="1:13">
      <c r="A4528">
        <v>101088506</v>
      </c>
      <c r="B4528" t="s">
        <v>5998</v>
      </c>
      <c r="C4528" t="s">
        <v>6438</v>
      </c>
      <c r="D4528" t="s">
        <v>86</v>
      </c>
      <c r="E4528" t="s">
        <v>119</v>
      </c>
      <c r="F4528" s="33">
        <v>45906</v>
      </c>
      <c r="G4528" t="s">
        <v>12016</v>
      </c>
      <c r="H4528" t="s">
        <v>5705</v>
      </c>
      <c r="I4528" t="s">
        <v>326</v>
      </c>
      <c r="J4528" t="s">
        <v>46</v>
      </c>
      <c r="K4528" t="s">
        <v>5711</v>
      </c>
      <c r="L4528" t="s">
        <v>5711</v>
      </c>
      <c r="M4528" t="s">
        <v>6440</v>
      </c>
    </row>
    <row r="4529" spans="1:13">
      <c r="A4529">
        <v>101105924</v>
      </c>
      <c r="B4529" t="s">
        <v>109</v>
      </c>
      <c r="C4529" t="s">
        <v>8569</v>
      </c>
      <c r="D4529" t="s">
        <v>219</v>
      </c>
      <c r="E4529" t="s">
        <v>219</v>
      </c>
      <c r="F4529" s="33">
        <v>45906</v>
      </c>
      <c r="G4529" t="s">
        <v>12017</v>
      </c>
      <c r="H4529" t="s">
        <v>5727</v>
      </c>
      <c r="I4529" t="s">
        <v>5678</v>
      </c>
      <c r="J4529" t="s">
        <v>241</v>
      </c>
      <c r="K4529" t="s">
        <v>5748</v>
      </c>
      <c r="L4529" t="s">
        <v>5773</v>
      </c>
      <c r="M4529" t="s">
        <v>8571</v>
      </c>
    </row>
    <row r="4530" spans="1:13">
      <c r="A4530">
        <v>101106692</v>
      </c>
      <c r="B4530" t="s">
        <v>34</v>
      </c>
      <c r="C4530" t="s">
        <v>8306</v>
      </c>
      <c r="D4530" t="s">
        <v>131</v>
      </c>
      <c r="E4530" t="s">
        <v>217</v>
      </c>
      <c r="F4530" s="33">
        <v>45906</v>
      </c>
      <c r="G4530" t="s">
        <v>12018</v>
      </c>
      <c r="H4530" t="s">
        <v>6103</v>
      </c>
      <c r="I4530" t="s">
        <v>5678</v>
      </c>
      <c r="J4530" t="s">
        <v>136</v>
      </c>
      <c r="K4530" t="s">
        <v>5728</v>
      </c>
      <c r="L4530" t="s">
        <v>5729</v>
      </c>
      <c r="M4530" t="s">
        <v>8308</v>
      </c>
    </row>
    <row r="4531" spans="1:13">
      <c r="A4531">
        <v>101106634</v>
      </c>
      <c r="B4531" t="s">
        <v>5899</v>
      </c>
      <c r="C4531" t="s">
        <v>5955</v>
      </c>
      <c r="D4531" t="s">
        <v>99</v>
      </c>
      <c r="E4531" t="s">
        <v>99</v>
      </c>
      <c r="F4531" s="33">
        <v>45906</v>
      </c>
      <c r="G4531" t="s">
        <v>12019</v>
      </c>
      <c r="H4531" t="s">
        <v>5777</v>
      </c>
      <c r="I4531" t="s">
        <v>5678</v>
      </c>
      <c r="J4531" t="s">
        <v>46</v>
      </c>
      <c r="K4531" t="s">
        <v>5700</v>
      </c>
      <c r="L4531" t="s">
        <v>5733</v>
      </c>
      <c r="M4531" t="s">
        <v>5957</v>
      </c>
    </row>
    <row r="4532" spans="1:13">
      <c r="A4532">
        <v>101106147</v>
      </c>
      <c r="B4532" t="s">
        <v>204</v>
      </c>
      <c r="C4532" t="s">
        <v>9399</v>
      </c>
      <c r="D4532" t="s">
        <v>218</v>
      </c>
      <c r="E4532" t="s">
        <v>218</v>
      </c>
      <c r="F4532" s="33">
        <v>45906</v>
      </c>
      <c r="G4532" t="s">
        <v>12020</v>
      </c>
      <c r="H4532" t="s">
        <v>5777</v>
      </c>
      <c r="I4532" t="s">
        <v>5678</v>
      </c>
      <c r="J4532" t="s">
        <v>241</v>
      </c>
      <c r="K4532" t="s">
        <v>5700</v>
      </c>
      <c r="L4532" t="s">
        <v>5701</v>
      </c>
      <c r="M4532" t="s">
        <v>9401</v>
      </c>
    </row>
    <row r="4533" spans="1:13">
      <c r="A4533">
        <v>101080419</v>
      </c>
      <c r="B4533" t="s">
        <v>34</v>
      </c>
      <c r="C4533" t="s">
        <v>8663</v>
      </c>
      <c r="D4533" t="s">
        <v>39</v>
      </c>
      <c r="E4533" t="s">
        <v>119</v>
      </c>
      <c r="F4533" s="33">
        <v>45906</v>
      </c>
      <c r="G4533" t="s">
        <v>11997</v>
      </c>
      <c r="H4533" t="s">
        <v>5737</v>
      </c>
      <c r="I4533" t="s">
        <v>326</v>
      </c>
      <c r="J4533" t="s">
        <v>46</v>
      </c>
      <c r="K4533" t="s">
        <v>5728</v>
      </c>
      <c r="L4533" t="s">
        <v>5729</v>
      </c>
      <c r="M4533" t="s">
        <v>8665</v>
      </c>
    </row>
    <row r="4534" spans="1:13">
      <c r="A4534">
        <v>101106113</v>
      </c>
      <c r="B4534" t="s">
        <v>34</v>
      </c>
      <c r="C4534" t="s">
        <v>7088</v>
      </c>
      <c r="D4534" t="s">
        <v>217</v>
      </c>
      <c r="E4534" t="s">
        <v>131</v>
      </c>
      <c r="F4534" s="33">
        <v>45905</v>
      </c>
      <c r="G4534" t="s">
        <v>12021</v>
      </c>
      <c r="H4534" t="s">
        <v>5805</v>
      </c>
      <c r="I4534" t="s">
        <v>5678</v>
      </c>
      <c r="J4534" t="s">
        <v>136</v>
      </c>
      <c r="K4534" t="s">
        <v>5728</v>
      </c>
      <c r="L4534" t="s">
        <v>5729</v>
      </c>
      <c r="M4534" t="s">
        <v>7089</v>
      </c>
    </row>
    <row r="4535" spans="1:13">
      <c r="A4535">
        <v>101106324</v>
      </c>
      <c r="B4535" t="s">
        <v>34</v>
      </c>
      <c r="C4535" t="s">
        <v>391</v>
      </c>
      <c r="D4535" t="s">
        <v>238</v>
      </c>
      <c r="E4535" t="s">
        <v>238</v>
      </c>
      <c r="F4535" s="33">
        <v>45905</v>
      </c>
      <c r="G4535" t="s">
        <v>12022</v>
      </c>
      <c r="H4535" t="s">
        <v>67</v>
      </c>
      <c r="I4535" t="s">
        <v>5678</v>
      </c>
      <c r="J4535" t="s">
        <v>136</v>
      </c>
      <c r="K4535" t="s">
        <v>5728</v>
      </c>
      <c r="L4535" t="s">
        <v>5729</v>
      </c>
      <c r="M4535" t="s">
        <v>5815</v>
      </c>
    </row>
    <row r="4536" spans="1:13">
      <c r="A4536">
        <v>101104844</v>
      </c>
      <c r="B4536" t="s">
        <v>73</v>
      </c>
      <c r="C4536" t="s">
        <v>9345</v>
      </c>
      <c r="D4536" t="s">
        <v>64</v>
      </c>
      <c r="E4536" t="s">
        <v>64</v>
      </c>
      <c r="F4536" s="33">
        <v>45905</v>
      </c>
      <c r="G4536" t="s">
        <v>12023</v>
      </c>
      <c r="H4536" t="s">
        <v>6027</v>
      </c>
      <c r="I4536" t="s">
        <v>6348</v>
      </c>
      <c r="J4536" t="s">
        <v>70</v>
      </c>
      <c r="K4536" t="s">
        <v>5728</v>
      </c>
      <c r="L4536" t="s">
        <v>5729</v>
      </c>
      <c r="M4536" t="s">
        <v>9347</v>
      </c>
    </row>
    <row r="4537" spans="1:13">
      <c r="A4537">
        <v>101106220</v>
      </c>
      <c r="B4537" t="s">
        <v>109</v>
      </c>
      <c r="C4537" t="s">
        <v>6137</v>
      </c>
      <c r="D4537" t="s">
        <v>39</v>
      </c>
      <c r="E4537" t="s">
        <v>39</v>
      </c>
      <c r="F4537" s="33">
        <v>45905</v>
      </c>
      <c r="G4537" t="s">
        <v>12024</v>
      </c>
      <c r="H4537" t="s">
        <v>5727</v>
      </c>
      <c r="I4537" t="s">
        <v>5678</v>
      </c>
      <c r="J4537" t="s">
        <v>46</v>
      </c>
      <c r="K4537" t="s">
        <v>5748</v>
      </c>
      <c r="L4537" t="s">
        <v>6045</v>
      </c>
      <c r="M4537" t="s">
        <v>6139</v>
      </c>
    </row>
    <row r="4538" spans="1:13">
      <c r="A4538">
        <v>101106041</v>
      </c>
      <c r="B4538" t="s">
        <v>34</v>
      </c>
      <c r="C4538" t="s">
        <v>6898</v>
      </c>
      <c r="D4538" t="s">
        <v>39</v>
      </c>
      <c r="E4538" t="s">
        <v>119</v>
      </c>
      <c r="F4538" s="33">
        <v>45905</v>
      </c>
      <c r="G4538" t="s">
        <v>12025</v>
      </c>
      <c r="H4538" t="s">
        <v>67</v>
      </c>
      <c r="I4538" t="s">
        <v>5678</v>
      </c>
      <c r="J4538" t="s">
        <v>46</v>
      </c>
      <c r="K4538" t="s">
        <v>5728</v>
      </c>
      <c r="L4538" t="s">
        <v>5729</v>
      </c>
      <c r="M4538" t="s">
        <v>6900</v>
      </c>
    </row>
    <row r="4539" spans="1:13">
      <c r="A4539">
        <v>101082050</v>
      </c>
      <c r="B4539" t="s">
        <v>73</v>
      </c>
      <c r="C4539" t="s">
        <v>6197</v>
      </c>
      <c r="D4539" t="s">
        <v>262</v>
      </c>
      <c r="E4539" t="s">
        <v>265</v>
      </c>
      <c r="F4539" s="33">
        <v>45905</v>
      </c>
      <c r="G4539" t="s">
        <v>12026</v>
      </c>
      <c r="H4539" t="s">
        <v>5737</v>
      </c>
      <c r="I4539" t="s">
        <v>326</v>
      </c>
      <c r="J4539" t="s">
        <v>192</v>
      </c>
      <c r="K4539" t="s">
        <v>5748</v>
      </c>
      <c r="L4539" t="s">
        <v>5773</v>
      </c>
      <c r="M4539" t="s">
        <v>6199</v>
      </c>
    </row>
    <row r="4540" spans="1:13">
      <c r="A4540">
        <v>101106028</v>
      </c>
      <c r="B4540" t="s">
        <v>5745</v>
      </c>
      <c r="C4540" t="s">
        <v>6124</v>
      </c>
      <c r="D4540" t="s">
        <v>217</v>
      </c>
      <c r="E4540" t="s">
        <v>131</v>
      </c>
      <c r="F4540" s="33">
        <v>45905</v>
      </c>
      <c r="G4540" t="s">
        <v>12027</v>
      </c>
      <c r="H4540" t="s">
        <v>6076</v>
      </c>
      <c r="I4540" t="s">
        <v>5678</v>
      </c>
      <c r="J4540" t="s">
        <v>136</v>
      </c>
      <c r="K4540" t="s">
        <v>5836</v>
      </c>
      <c r="L4540" t="s">
        <v>6126</v>
      </c>
      <c r="M4540" t="s">
        <v>6127</v>
      </c>
    </row>
    <row r="4541" spans="1:13">
      <c r="A4541">
        <v>101106214</v>
      </c>
      <c r="B4541" t="s">
        <v>292</v>
      </c>
      <c r="C4541" t="s">
        <v>5817</v>
      </c>
      <c r="D4541" t="s">
        <v>99</v>
      </c>
      <c r="E4541" t="s">
        <v>99</v>
      </c>
      <c r="F4541" s="33">
        <v>45905</v>
      </c>
      <c r="G4541" t="s">
        <v>12028</v>
      </c>
      <c r="H4541" t="s">
        <v>6918</v>
      </c>
      <c r="I4541" t="s">
        <v>5678</v>
      </c>
      <c r="J4541" t="s">
        <v>46</v>
      </c>
      <c r="K4541" t="s">
        <v>5700</v>
      </c>
      <c r="L4541" t="s">
        <v>5701</v>
      </c>
      <c r="M4541" t="s">
        <v>5819</v>
      </c>
    </row>
    <row r="4542" spans="1:13">
      <c r="A4542">
        <v>101106309</v>
      </c>
      <c r="B4542" t="s">
        <v>5745</v>
      </c>
      <c r="C4542" t="s">
        <v>7844</v>
      </c>
      <c r="D4542" t="s">
        <v>193</v>
      </c>
      <c r="E4542" t="s">
        <v>193</v>
      </c>
      <c r="F4542" s="33">
        <v>45905</v>
      </c>
      <c r="G4542" t="s">
        <v>12029</v>
      </c>
      <c r="H4542" t="s">
        <v>6076</v>
      </c>
      <c r="I4542" t="s">
        <v>5678</v>
      </c>
      <c r="J4542" t="s">
        <v>192</v>
      </c>
      <c r="K4542" t="s">
        <v>5748</v>
      </c>
      <c r="L4542" t="s">
        <v>5749</v>
      </c>
      <c r="M4542" t="s">
        <v>7846</v>
      </c>
    </row>
    <row r="4543" spans="1:13">
      <c r="A4543">
        <v>101106353</v>
      </c>
      <c r="B4543" t="s">
        <v>5998</v>
      </c>
      <c r="C4543" t="s">
        <v>6351</v>
      </c>
      <c r="D4543" t="s">
        <v>86</v>
      </c>
      <c r="E4543" t="s">
        <v>119</v>
      </c>
      <c r="F4543" s="33">
        <v>45905</v>
      </c>
      <c r="G4543" t="s">
        <v>12030</v>
      </c>
      <c r="H4543" t="s">
        <v>5912</v>
      </c>
      <c r="I4543" t="s">
        <v>5678</v>
      </c>
      <c r="J4543" t="s">
        <v>46</v>
      </c>
      <c r="K4543" t="s">
        <v>5711</v>
      </c>
      <c r="L4543" t="s">
        <v>5711</v>
      </c>
      <c r="M4543" t="s">
        <v>6352</v>
      </c>
    </row>
    <row r="4544" spans="1:13">
      <c r="A4544">
        <v>101087675</v>
      </c>
      <c r="B4544" t="s">
        <v>204</v>
      </c>
      <c r="C4544" t="s">
        <v>5789</v>
      </c>
      <c r="D4544" t="s">
        <v>218</v>
      </c>
      <c r="E4544" t="s">
        <v>218</v>
      </c>
      <c r="F4544" s="33">
        <v>45905</v>
      </c>
      <c r="G4544" t="s">
        <v>12031</v>
      </c>
      <c r="H4544" t="s">
        <v>5705</v>
      </c>
      <c r="I4544" t="s">
        <v>326</v>
      </c>
      <c r="J4544" t="s">
        <v>241</v>
      </c>
      <c r="K4544" t="s">
        <v>5711</v>
      </c>
      <c r="L4544" t="s">
        <v>5711</v>
      </c>
      <c r="M4544" t="s">
        <v>5790</v>
      </c>
    </row>
    <row r="4545" spans="1:13">
      <c r="A4545">
        <v>101106273</v>
      </c>
      <c r="B4545" t="s">
        <v>73</v>
      </c>
      <c r="C4545" t="s">
        <v>7586</v>
      </c>
      <c r="D4545" t="s">
        <v>64</v>
      </c>
      <c r="E4545" t="s">
        <v>64</v>
      </c>
      <c r="F4545" s="33">
        <v>45905</v>
      </c>
      <c r="G4545" t="s">
        <v>12032</v>
      </c>
      <c r="H4545" t="s">
        <v>67</v>
      </c>
      <c r="I4545" t="s">
        <v>5678</v>
      </c>
      <c r="J4545" t="s">
        <v>70</v>
      </c>
      <c r="K4545" t="s">
        <v>5748</v>
      </c>
      <c r="L4545" t="s">
        <v>5773</v>
      </c>
      <c r="M4545" t="s">
        <v>7589</v>
      </c>
    </row>
    <row r="4546" spans="1:13">
      <c r="A4546">
        <v>101106118</v>
      </c>
      <c r="B4546" t="s">
        <v>195</v>
      </c>
      <c r="C4546" t="s">
        <v>9828</v>
      </c>
      <c r="D4546" t="s">
        <v>161</v>
      </c>
      <c r="E4546" t="s">
        <v>161</v>
      </c>
      <c r="F4546" s="33">
        <v>45905</v>
      </c>
      <c r="G4546" t="s">
        <v>12033</v>
      </c>
      <c r="H4546" t="s">
        <v>5912</v>
      </c>
      <c r="I4546" t="s">
        <v>5678</v>
      </c>
      <c r="J4546" t="s">
        <v>166</v>
      </c>
      <c r="K4546" t="s">
        <v>5778</v>
      </c>
      <c r="L4546" t="s">
        <v>182</v>
      </c>
      <c r="M4546" t="s">
        <v>9830</v>
      </c>
    </row>
    <row r="4547" spans="1:13">
      <c r="A4547">
        <v>101106342</v>
      </c>
      <c r="B4547" t="s">
        <v>34</v>
      </c>
      <c r="C4547" t="s">
        <v>94</v>
      </c>
      <c r="D4547" t="s">
        <v>99</v>
      </c>
      <c r="E4547" t="s">
        <v>99</v>
      </c>
      <c r="F4547" s="33">
        <v>45905</v>
      </c>
      <c r="G4547" t="s">
        <v>12034</v>
      </c>
      <c r="H4547" t="s">
        <v>5805</v>
      </c>
      <c r="I4547" t="s">
        <v>5678</v>
      </c>
      <c r="J4547" t="s">
        <v>46</v>
      </c>
      <c r="K4547" t="s">
        <v>5728</v>
      </c>
      <c r="L4547" t="s">
        <v>5729</v>
      </c>
      <c r="M4547" t="s">
        <v>98</v>
      </c>
    </row>
    <row r="4548" spans="1:13">
      <c r="A4548">
        <v>101105649</v>
      </c>
      <c r="B4548" t="s">
        <v>6007</v>
      </c>
      <c r="C4548" t="s">
        <v>6008</v>
      </c>
      <c r="D4548" t="s">
        <v>131</v>
      </c>
      <c r="E4548" t="s">
        <v>217</v>
      </c>
      <c r="F4548" s="33">
        <v>45905</v>
      </c>
      <c r="G4548" t="s">
        <v>12035</v>
      </c>
      <c r="H4548" t="s">
        <v>5727</v>
      </c>
      <c r="I4548" t="s">
        <v>5678</v>
      </c>
      <c r="J4548" t="s">
        <v>136</v>
      </c>
      <c r="K4548" t="s">
        <v>5728</v>
      </c>
      <c r="L4548" t="s">
        <v>5753</v>
      </c>
      <c r="M4548" t="s">
        <v>6010</v>
      </c>
    </row>
    <row r="4549" spans="1:13">
      <c r="A4549">
        <v>101104841</v>
      </c>
      <c r="B4549" t="s">
        <v>73</v>
      </c>
      <c r="C4549" t="s">
        <v>11327</v>
      </c>
      <c r="D4549" t="s">
        <v>64</v>
      </c>
      <c r="E4549" t="s">
        <v>64</v>
      </c>
      <c r="F4549" s="33">
        <v>45905</v>
      </c>
      <c r="G4549" t="s">
        <v>12036</v>
      </c>
      <c r="H4549" t="s">
        <v>6027</v>
      </c>
      <c r="I4549" t="s">
        <v>6348</v>
      </c>
      <c r="J4549" t="s">
        <v>70</v>
      </c>
      <c r="K4549" t="s">
        <v>5738</v>
      </c>
      <c r="L4549" t="s">
        <v>5739</v>
      </c>
      <c r="M4549" t="s">
        <v>11329</v>
      </c>
    </row>
    <row r="4550" spans="1:13">
      <c r="A4550">
        <v>101105025</v>
      </c>
      <c r="B4550" t="s">
        <v>204</v>
      </c>
      <c r="C4550" t="s">
        <v>205</v>
      </c>
      <c r="D4550" t="s">
        <v>262</v>
      </c>
      <c r="E4550" t="s">
        <v>265</v>
      </c>
      <c r="F4550" s="33">
        <v>45905</v>
      </c>
      <c r="G4550" t="s">
        <v>12037</v>
      </c>
      <c r="H4550" t="s">
        <v>5705</v>
      </c>
      <c r="I4550" t="s">
        <v>5678</v>
      </c>
      <c r="J4550" t="s">
        <v>192</v>
      </c>
      <c r="K4550" t="s">
        <v>5711</v>
      </c>
      <c r="L4550" t="s">
        <v>5711</v>
      </c>
      <c r="M4550" t="s">
        <v>210</v>
      </c>
    </row>
    <row r="4551" spans="1:13">
      <c r="A4551">
        <v>101080022</v>
      </c>
      <c r="B4551" t="s">
        <v>34</v>
      </c>
      <c r="C4551" t="s">
        <v>6963</v>
      </c>
      <c r="D4551" t="s">
        <v>39</v>
      </c>
      <c r="E4551" t="s">
        <v>39</v>
      </c>
      <c r="F4551" s="33">
        <v>45905</v>
      </c>
      <c r="G4551" t="s">
        <v>12000</v>
      </c>
      <c r="H4551" t="s">
        <v>5737</v>
      </c>
      <c r="I4551" t="s">
        <v>326</v>
      </c>
      <c r="J4551" t="s">
        <v>46</v>
      </c>
      <c r="K4551" t="s">
        <v>5738</v>
      </c>
      <c r="L4551" t="s">
        <v>5739</v>
      </c>
      <c r="M4551" t="s">
        <v>6965</v>
      </c>
    </row>
    <row r="4552" spans="1:13">
      <c r="A4552">
        <v>101106583</v>
      </c>
      <c r="B4552" t="s">
        <v>73</v>
      </c>
      <c r="C4552" t="s">
        <v>9549</v>
      </c>
      <c r="D4552" t="s">
        <v>221</v>
      </c>
      <c r="E4552" t="s">
        <v>221</v>
      </c>
      <c r="F4552" s="33">
        <v>45905</v>
      </c>
      <c r="G4552" t="s">
        <v>12038</v>
      </c>
      <c r="H4552" t="s">
        <v>5805</v>
      </c>
      <c r="I4552" t="s">
        <v>5678</v>
      </c>
      <c r="J4552" t="s">
        <v>247</v>
      </c>
      <c r="K4552" t="s">
        <v>5728</v>
      </c>
      <c r="L4552" t="s">
        <v>5729</v>
      </c>
      <c r="M4552" t="s">
        <v>9551</v>
      </c>
    </row>
    <row r="4553" spans="1:13">
      <c r="A4553">
        <v>101080468</v>
      </c>
      <c r="B4553" t="s">
        <v>34</v>
      </c>
      <c r="C4553" t="s">
        <v>8909</v>
      </c>
      <c r="D4553" t="s">
        <v>39</v>
      </c>
      <c r="E4553" t="s">
        <v>119</v>
      </c>
      <c r="F4553" s="33">
        <v>45905</v>
      </c>
      <c r="G4553" t="s">
        <v>11997</v>
      </c>
      <c r="H4553" t="s">
        <v>5737</v>
      </c>
      <c r="I4553" t="s">
        <v>326</v>
      </c>
      <c r="J4553" t="s">
        <v>46</v>
      </c>
      <c r="K4553" t="s">
        <v>5728</v>
      </c>
      <c r="L4553" t="s">
        <v>5729</v>
      </c>
      <c r="M4553" t="s">
        <v>8911</v>
      </c>
    </row>
    <row r="4554" spans="1:13">
      <c r="A4554">
        <v>101106141</v>
      </c>
      <c r="B4554" t="s">
        <v>127</v>
      </c>
      <c r="C4554" t="s">
        <v>11411</v>
      </c>
      <c r="D4554" t="s">
        <v>131</v>
      </c>
      <c r="E4554" t="s">
        <v>131</v>
      </c>
      <c r="F4554" s="33">
        <v>45905</v>
      </c>
      <c r="G4554" t="s">
        <v>12039</v>
      </c>
      <c r="H4554" t="s">
        <v>67</v>
      </c>
      <c r="I4554" t="s">
        <v>5678</v>
      </c>
      <c r="J4554" t="s">
        <v>136</v>
      </c>
      <c r="K4554" t="s">
        <v>5836</v>
      </c>
      <c r="L4554" t="s">
        <v>5837</v>
      </c>
      <c r="M4554" t="s">
        <v>11413</v>
      </c>
    </row>
    <row r="4555" spans="1:13">
      <c r="A4555">
        <v>101080024</v>
      </c>
      <c r="B4555" t="s">
        <v>34</v>
      </c>
      <c r="C4555" t="s">
        <v>9249</v>
      </c>
      <c r="D4555" t="s">
        <v>39</v>
      </c>
      <c r="E4555" t="s">
        <v>39</v>
      </c>
      <c r="F4555" s="33">
        <v>45905</v>
      </c>
      <c r="G4555" t="s">
        <v>12000</v>
      </c>
      <c r="H4555" t="s">
        <v>5737</v>
      </c>
      <c r="I4555" t="s">
        <v>326</v>
      </c>
      <c r="J4555" t="s">
        <v>46</v>
      </c>
      <c r="K4555" t="s">
        <v>5738</v>
      </c>
      <c r="L4555" t="s">
        <v>5739</v>
      </c>
      <c r="M4555" t="s">
        <v>9251</v>
      </c>
    </row>
    <row r="4556" spans="1:13">
      <c r="A4556">
        <v>101106585</v>
      </c>
      <c r="B4556" t="s">
        <v>5745</v>
      </c>
      <c r="C4556" t="s">
        <v>8821</v>
      </c>
      <c r="D4556" t="s">
        <v>193</v>
      </c>
      <c r="E4556" t="s">
        <v>193</v>
      </c>
      <c r="F4556" s="33">
        <v>45905</v>
      </c>
      <c r="G4556" t="s">
        <v>12040</v>
      </c>
      <c r="H4556" t="s">
        <v>6076</v>
      </c>
      <c r="I4556" t="s">
        <v>5678</v>
      </c>
      <c r="J4556" t="s">
        <v>192</v>
      </c>
      <c r="K4556" t="s">
        <v>5748</v>
      </c>
      <c r="L4556" t="s">
        <v>5749</v>
      </c>
      <c r="M4556" t="s">
        <v>8823</v>
      </c>
    </row>
    <row r="4557" spans="1:13">
      <c r="A4557">
        <v>101106338</v>
      </c>
      <c r="B4557" t="s">
        <v>34</v>
      </c>
      <c r="C4557" t="s">
        <v>5896</v>
      </c>
      <c r="D4557" t="s">
        <v>99</v>
      </c>
      <c r="E4557" t="s">
        <v>99</v>
      </c>
      <c r="F4557" s="33">
        <v>45905</v>
      </c>
      <c r="G4557" t="s">
        <v>12041</v>
      </c>
      <c r="H4557" t="s">
        <v>67</v>
      </c>
      <c r="I4557" t="s">
        <v>5678</v>
      </c>
      <c r="J4557" t="s">
        <v>46</v>
      </c>
      <c r="K4557" t="s">
        <v>5738</v>
      </c>
      <c r="L4557" t="s">
        <v>5739</v>
      </c>
      <c r="M4557" t="s">
        <v>5898</v>
      </c>
    </row>
    <row r="4558" spans="1:13">
      <c r="A4558">
        <v>101106423</v>
      </c>
      <c r="B4558" t="s">
        <v>5899</v>
      </c>
      <c r="C4558" t="s">
        <v>7703</v>
      </c>
      <c r="D4558" t="s">
        <v>131</v>
      </c>
      <c r="E4558" t="s">
        <v>217</v>
      </c>
      <c r="F4558" s="33">
        <v>45905</v>
      </c>
      <c r="G4558" t="s">
        <v>12042</v>
      </c>
      <c r="H4558" t="s">
        <v>5705</v>
      </c>
      <c r="I4558" t="s">
        <v>326</v>
      </c>
      <c r="J4558" t="s">
        <v>136</v>
      </c>
      <c r="K4558" t="s">
        <v>5700</v>
      </c>
      <c r="L4558" t="s">
        <v>5733</v>
      </c>
      <c r="M4558" t="s">
        <v>7705</v>
      </c>
    </row>
    <row r="4559" spans="1:13">
      <c r="A4559">
        <v>101084851</v>
      </c>
      <c r="B4559" t="s">
        <v>5745</v>
      </c>
      <c r="C4559" t="s">
        <v>8913</v>
      </c>
      <c r="D4559" t="s">
        <v>64</v>
      </c>
      <c r="E4559" t="s">
        <v>64</v>
      </c>
      <c r="F4559" s="33">
        <v>45905</v>
      </c>
      <c r="G4559" t="s">
        <v>12043</v>
      </c>
      <c r="H4559" t="s">
        <v>5737</v>
      </c>
      <c r="I4559" t="s">
        <v>326</v>
      </c>
      <c r="J4559" t="s">
        <v>70</v>
      </c>
      <c r="K4559" t="s">
        <v>5836</v>
      </c>
      <c r="L4559" t="s">
        <v>5837</v>
      </c>
      <c r="M4559" t="s">
        <v>8915</v>
      </c>
    </row>
    <row r="4560" spans="1:13">
      <c r="A4560">
        <v>101087731</v>
      </c>
      <c r="B4560" t="s">
        <v>204</v>
      </c>
      <c r="C4560" t="s">
        <v>10315</v>
      </c>
      <c r="D4560" t="s">
        <v>262</v>
      </c>
      <c r="E4560" t="s">
        <v>265</v>
      </c>
      <c r="F4560" s="33">
        <v>45905</v>
      </c>
      <c r="G4560" t="s">
        <v>12044</v>
      </c>
      <c r="H4560" t="s">
        <v>5705</v>
      </c>
      <c r="I4560" t="s">
        <v>326</v>
      </c>
      <c r="J4560" t="s">
        <v>192</v>
      </c>
      <c r="K4560" t="s">
        <v>5700</v>
      </c>
      <c r="L4560" t="s">
        <v>5701</v>
      </c>
      <c r="M4560" t="s">
        <v>10317</v>
      </c>
    </row>
    <row r="4561" spans="1:13">
      <c r="A4561">
        <v>101106431</v>
      </c>
      <c r="B4561" t="s">
        <v>82</v>
      </c>
      <c r="C4561" t="s">
        <v>5717</v>
      </c>
      <c r="D4561" t="s">
        <v>218</v>
      </c>
      <c r="E4561" t="s">
        <v>218</v>
      </c>
      <c r="F4561" s="33">
        <v>45905</v>
      </c>
      <c r="G4561" t="s">
        <v>12045</v>
      </c>
      <c r="H4561" t="s">
        <v>7403</v>
      </c>
      <c r="I4561" t="s">
        <v>5678</v>
      </c>
      <c r="J4561" t="s">
        <v>241</v>
      </c>
      <c r="K4561" t="s">
        <v>5711</v>
      </c>
      <c r="L4561" t="s">
        <v>5711</v>
      </c>
      <c r="M4561" t="s">
        <v>5718</v>
      </c>
    </row>
    <row r="4562" spans="1:13">
      <c r="A4562">
        <v>101106427</v>
      </c>
      <c r="B4562" t="s">
        <v>34</v>
      </c>
      <c r="C4562" t="s">
        <v>9270</v>
      </c>
      <c r="D4562" t="s">
        <v>39</v>
      </c>
      <c r="E4562" t="s">
        <v>119</v>
      </c>
      <c r="F4562" s="33">
        <v>45905</v>
      </c>
      <c r="G4562" t="s">
        <v>12046</v>
      </c>
      <c r="H4562" t="s">
        <v>67</v>
      </c>
      <c r="I4562" t="s">
        <v>5678</v>
      </c>
      <c r="J4562" t="s">
        <v>46</v>
      </c>
      <c r="K4562" t="s">
        <v>5738</v>
      </c>
      <c r="L4562" t="s">
        <v>5739</v>
      </c>
      <c r="M4562" t="s">
        <v>9272</v>
      </c>
    </row>
    <row r="4563" spans="1:13">
      <c r="A4563">
        <v>101105829</v>
      </c>
      <c r="B4563" t="s">
        <v>73</v>
      </c>
      <c r="C4563" t="s">
        <v>7636</v>
      </c>
      <c r="D4563" t="s">
        <v>238</v>
      </c>
      <c r="E4563" t="s">
        <v>238</v>
      </c>
      <c r="F4563" s="33">
        <v>45904</v>
      </c>
      <c r="G4563" t="s">
        <v>12047</v>
      </c>
      <c r="H4563" t="s">
        <v>5912</v>
      </c>
      <c r="I4563" t="s">
        <v>5678</v>
      </c>
      <c r="J4563" t="s">
        <v>136</v>
      </c>
      <c r="K4563" t="s">
        <v>5748</v>
      </c>
      <c r="L4563" t="s">
        <v>5773</v>
      </c>
      <c r="M4563" t="s">
        <v>7638</v>
      </c>
    </row>
    <row r="4564" spans="1:13">
      <c r="A4564">
        <v>101104707</v>
      </c>
      <c r="B4564" t="s">
        <v>73</v>
      </c>
      <c r="C4564" t="s">
        <v>8984</v>
      </c>
      <c r="D4564" t="s">
        <v>64</v>
      </c>
      <c r="E4564" t="s">
        <v>64</v>
      </c>
      <c r="F4564" s="33">
        <v>45904</v>
      </c>
      <c r="G4564" t="s">
        <v>12048</v>
      </c>
      <c r="H4564" t="s">
        <v>6027</v>
      </c>
      <c r="I4564" t="s">
        <v>6348</v>
      </c>
      <c r="J4564" t="s">
        <v>70</v>
      </c>
      <c r="K4564" t="s">
        <v>5728</v>
      </c>
      <c r="L4564" t="s">
        <v>5729</v>
      </c>
      <c r="M4564" t="s">
        <v>8986</v>
      </c>
    </row>
    <row r="4565" spans="1:13">
      <c r="A4565">
        <v>101106069</v>
      </c>
      <c r="B4565" t="s">
        <v>34</v>
      </c>
      <c r="C4565" t="s">
        <v>7620</v>
      </c>
      <c r="D4565" t="s">
        <v>238</v>
      </c>
      <c r="E4565" t="s">
        <v>238</v>
      </c>
      <c r="F4565" s="33">
        <v>45904</v>
      </c>
      <c r="G4565" t="s">
        <v>12049</v>
      </c>
      <c r="H4565" t="s">
        <v>6076</v>
      </c>
      <c r="I4565" t="s">
        <v>5678</v>
      </c>
      <c r="J4565" t="s">
        <v>136</v>
      </c>
      <c r="K4565" t="s">
        <v>5728</v>
      </c>
      <c r="L4565" t="s">
        <v>5729</v>
      </c>
      <c r="M4565" t="s">
        <v>7622</v>
      </c>
    </row>
    <row r="4566" spans="1:13">
      <c r="A4566">
        <v>101105649</v>
      </c>
      <c r="B4566" t="s">
        <v>6007</v>
      </c>
      <c r="C4566" t="s">
        <v>6008</v>
      </c>
      <c r="D4566" t="s">
        <v>131</v>
      </c>
      <c r="E4566" t="s">
        <v>217</v>
      </c>
      <c r="F4566" s="33">
        <v>45904</v>
      </c>
      <c r="G4566" t="s">
        <v>12050</v>
      </c>
      <c r="H4566" t="s">
        <v>5727</v>
      </c>
      <c r="I4566" t="s">
        <v>5678</v>
      </c>
      <c r="J4566" t="s">
        <v>136</v>
      </c>
      <c r="K4566" t="s">
        <v>5728</v>
      </c>
      <c r="L4566" t="s">
        <v>5753</v>
      </c>
      <c r="M4566" t="s">
        <v>6010</v>
      </c>
    </row>
    <row r="4567" spans="1:13">
      <c r="A4567">
        <v>101106044</v>
      </c>
      <c r="B4567" t="s">
        <v>34</v>
      </c>
      <c r="C4567" t="s">
        <v>5825</v>
      </c>
      <c r="D4567" t="s">
        <v>119</v>
      </c>
      <c r="E4567" t="s">
        <v>39</v>
      </c>
      <c r="F4567" s="33">
        <v>45904</v>
      </c>
      <c r="G4567" t="s">
        <v>12051</v>
      </c>
      <c r="H4567" t="s">
        <v>67</v>
      </c>
      <c r="I4567" t="s">
        <v>5678</v>
      </c>
      <c r="J4567" t="s">
        <v>46</v>
      </c>
      <c r="K4567" t="s">
        <v>5738</v>
      </c>
      <c r="L4567" t="s">
        <v>5739</v>
      </c>
      <c r="M4567" t="s">
        <v>5827</v>
      </c>
    </row>
    <row r="4568" spans="1:13">
      <c r="A4568">
        <v>101105838</v>
      </c>
      <c r="B4568" t="s">
        <v>5745</v>
      </c>
      <c r="C4568" t="s">
        <v>8789</v>
      </c>
      <c r="D4568" t="s">
        <v>217</v>
      </c>
      <c r="E4568" t="s">
        <v>131</v>
      </c>
      <c r="F4568" s="33">
        <v>45904</v>
      </c>
      <c r="G4568" t="s">
        <v>12052</v>
      </c>
      <c r="H4568" t="s">
        <v>5805</v>
      </c>
      <c r="I4568" t="s">
        <v>5678</v>
      </c>
      <c r="J4568" t="s">
        <v>136</v>
      </c>
      <c r="K4568" t="s">
        <v>5836</v>
      </c>
      <c r="L4568" t="s">
        <v>6126</v>
      </c>
      <c r="M4568" t="s">
        <v>8791</v>
      </c>
    </row>
    <row r="4569" spans="1:13">
      <c r="A4569">
        <v>101104417</v>
      </c>
      <c r="B4569" t="s">
        <v>5707</v>
      </c>
      <c r="C4569" t="s">
        <v>9687</v>
      </c>
      <c r="D4569" t="s">
        <v>86</v>
      </c>
      <c r="E4569" t="s">
        <v>119</v>
      </c>
      <c r="F4569" s="33">
        <v>45904</v>
      </c>
      <c r="G4569" t="s">
        <v>12053</v>
      </c>
      <c r="H4569" t="s">
        <v>5777</v>
      </c>
      <c r="I4569" t="s">
        <v>5678</v>
      </c>
      <c r="J4569" t="s">
        <v>46</v>
      </c>
      <c r="K4569" t="s">
        <v>5700</v>
      </c>
      <c r="L4569" t="s">
        <v>5701</v>
      </c>
      <c r="M4569" t="s">
        <v>9689</v>
      </c>
    </row>
    <row r="4570" spans="1:13">
      <c r="A4570">
        <v>101105366</v>
      </c>
      <c r="B4570" t="s">
        <v>5998</v>
      </c>
      <c r="C4570" t="s">
        <v>6998</v>
      </c>
      <c r="D4570" t="s">
        <v>86</v>
      </c>
      <c r="E4570" t="s">
        <v>104</v>
      </c>
      <c r="F4570" s="33">
        <v>45904</v>
      </c>
      <c r="G4570" t="s">
        <v>12054</v>
      </c>
      <c r="H4570" t="s">
        <v>7403</v>
      </c>
      <c r="I4570" t="s">
        <v>5678</v>
      </c>
      <c r="J4570" t="s">
        <v>46</v>
      </c>
      <c r="K4570" t="s">
        <v>5711</v>
      </c>
      <c r="L4570" t="s">
        <v>5711</v>
      </c>
      <c r="M4570" t="s">
        <v>7000</v>
      </c>
    </row>
    <row r="4571" spans="1:13">
      <c r="A4571">
        <v>101105933</v>
      </c>
      <c r="B4571" t="s">
        <v>34</v>
      </c>
      <c r="C4571" t="s">
        <v>8372</v>
      </c>
      <c r="D4571" t="s">
        <v>99</v>
      </c>
      <c r="E4571" t="s">
        <v>99</v>
      </c>
      <c r="F4571" s="33">
        <v>45904</v>
      </c>
      <c r="G4571" t="s">
        <v>12055</v>
      </c>
      <c r="H4571" t="s">
        <v>67</v>
      </c>
      <c r="I4571" t="s">
        <v>5678</v>
      </c>
      <c r="J4571" t="s">
        <v>46</v>
      </c>
      <c r="K4571" t="s">
        <v>5738</v>
      </c>
      <c r="L4571" t="s">
        <v>5739</v>
      </c>
      <c r="M4571" t="s">
        <v>8374</v>
      </c>
    </row>
    <row r="4572" spans="1:13">
      <c r="A4572">
        <v>101105727</v>
      </c>
      <c r="B4572" t="s">
        <v>82</v>
      </c>
      <c r="C4572" t="s">
        <v>7454</v>
      </c>
      <c r="D4572" t="s">
        <v>265</v>
      </c>
      <c r="E4572" t="s">
        <v>193</v>
      </c>
      <c r="F4572" s="33">
        <v>45904</v>
      </c>
      <c r="G4572" t="s">
        <v>12056</v>
      </c>
      <c r="H4572" t="s">
        <v>5699</v>
      </c>
      <c r="I4572" t="s">
        <v>5678</v>
      </c>
      <c r="J4572" t="s">
        <v>192</v>
      </c>
      <c r="K4572" t="s">
        <v>5711</v>
      </c>
      <c r="L4572" t="s">
        <v>5711</v>
      </c>
      <c r="M4572" t="s">
        <v>7455</v>
      </c>
    </row>
    <row r="4573" spans="1:13">
      <c r="A4573">
        <v>101105795</v>
      </c>
      <c r="B4573" t="s">
        <v>5745</v>
      </c>
      <c r="C4573" t="s">
        <v>5746</v>
      </c>
      <c r="D4573" t="s">
        <v>238</v>
      </c>
      <c r="E4573" t="s">
        <v>238</v>
      </c>
      <c r="F4573" s="33">
        <v>45904</v>
      </c>
      <c r="G4573" t="s">
        <v>12057</v>
      </c>
      <c r="H4573" t="s">
        <v>5727</v>
      </c>
      <c r="I4573" t="s">
        <v>5678</v>
      </c>
      <c r="J4573" t="s">
        <v>136</v>
      </c>
      <c r="K4573" t="s">
        <v>5748</v>
      </c>
      <c r="L4573" t="s">
        <v>5749</v>
      </c>
      <c r="M4573" t="s">
        <v>5750</v>
      </c>
    </row>
    <row r="4574" spans="1:13">
      <c r="A4574">
        <v>101105654</v>
      </c>
      <c r="B4574" t="s">
        <v>127</v>
      </c>
      <c r="C4574" t="s">
        <v>6274</v>
      </c>
      <c r="D4574" t="s">
        <v>119</v>
      </c>
      <c r="E4574" t="s">
        <v>39</v>
      </c>
      <c r="F4574" s="33">
        <v>45904</v>
      </c>
      <c r="G4574" t="s">
        <v>12058</v>
      </c>
      <c r="H4574" t="s">
        <v>67</v>
      </c>
      <c r="I4574" t="s">
        <v>5678</v>
      </c>
      <c r="J4574" t="s">
        <v>46</v>
      </c>
      <c r="K4574" t="s">
        <v>5748</v>
      </c>
      <c r="L4574" t="s">
        <v>5773</v>
      </c>
      <c r="M4574" t="s">
        <v>6276</v>
      </c>
    </row>
    <row r="4575" spans="1:13">
      <c r="A4575">
        <v>101105679</v>
      </c>
      <c r="B4575" t="s">
        <v>127</v>
      </c>
      <c r="C4575" t="s">
        <v>128</v>
      </c>
      <c r="D4575" t="s">
        <v>217</v>
      </c>
      <c r="E4575" t="s">
        <v>131</v>
      </c>
      <c r="F4575" s="33">
        <v>45904</v>
      </c>
      <c r="G4575" t="s">
        <v>12059</v>
      </c>
      <c r="H4575" t="s">
        <v>55</v>
      </c>
      <c r="I4575" t="s">
        <v>5678</v>
      </c>
      <c r="J4575" t="s">
        <v>136</v>
      </c>
      <c r="K4575" t="s">
        <v>5748</v>
      </c>
      <c r="L4575" t="s">
        <v>5749</v>
      </c>
      <c r="M4575" t="s">
        <v>135</v>
      </c>
    </row>
    <row r="4576" spans="1:13">
      <c r="A4576">
        <v>101105928</v>
      </c>
      <c r="B4576" t="s">
        <v>5899</v>
      </c>
      <c r="C4576" t="s">
        <v>7372</v>
      </c>
      <c r="D4576" t="s">
        <v>265</v>
      </c>
      <c r="E4576" t="s">
        <v>265</v>
      </c>
      <c r="F4576" s="33">
        <v>45904</v>
      </c>
      <c r="G4576" t="s">
        <v>12060</v>
      </c>
      <c r="H4576" t="s">
        <v>6537</v>
      </c>
      <c r="I4576" t="s">
        <v>5678</v>
      </c>
      <c r="J4576" t="s">
        <v>192</v>
      </c>
      <c r="K4576" t="s">
        <v>5700</v>
      </c>
      <c r="L4576" t="s">
        <v>5733</v>
      </c>
      <c r="M4576" t="s">
        <v>7374</v>
      </c>
    </row>
    <row r="4577" spans="1:13">
      <c r="A4577">
        <v>101088951</v>
      </c>
      <c r="B4577" t="s">
        <v>5986</v>
      </c>
      <c r="C4577" t="s">
        <v>7135</v>
      </c>
      <c r="D4577" t="s">
        <v>193</v>
      </c>
      <c r="E4577" t="s">
        <v>193</v>
      </c>
      <c r="F4577" s="33">
        <v>45904</v>
      </c>
      <c r="G4577" t="s">
        <v>12061</v>
      </c>
      <c r="H4577" t="s">
        <v>5705</v>
      </c>
      <c r="I4577" t="s">
        <v>326</v>
      </c>
      <c r="J4577" t="s">
        <v>192</v>
      </c>
      <c r="K4577" t="s">
        <v>5778</v>
      </c>
      <c r="L4577" t="s">
        <v>182</v>
      </c>
      <c r="M4577" t="s">
        <v>7136</v>
      </c>
    </row>
    <row r="4578" spans="1:13">
      <c r="A4578">
        <v>101105741</v>
      </c>
      <c r="B4578" t="s">
        <v>6423</v>
      </c>
      <c r="C4578" t="s">
        <v>6424</v>
      </c>
      <c r="D4578" t="s">
        <v>86</v>
      </c>
      <c r="E4578" t="s">
        <v>119</v>
      </c>
      <c r="F4578" s="33">
        <v>45904</v>
      </c>
      <c r="G4578" t="s">
        <v>12062</v>
      </c>
      <c r="H4578" t="s">
        <v>6171</v>
      </c>
      <c r="I4578" t="s">
        <v>5678</v>
      </c>
      <c r="J4578" t="s">
        <v>46</v>
      </c>
      <c r="K4578" t="s">
        <v>5711</v>
      </c>
      <c r="L4578" t="s">
        <v>5711</v>
      </c>
      <c r="M4578" t="s">
        <v>6425</v>
      </c>
    </row>
    <row r="4579" spans="1:13">
      <c r="A4579">
        <v>101088560</v>
      </c>
      <c r="B4579" t="s">
        <v>5782</v>
      </c>
      <c r="C4579" t="s">
        <v>5786</v>
      </c>
      <c r="D4579" t="s">
        <v>193</v>
      </c>
      <c r="E4579" t="s">
        <v>193</v>
      </c>
      <c r="F4579" s="33">
        <v>45904</v>
      </c>
      <c r="G4579" t="s">
        <v>12061</v>
      </c>
      <c r="H4579" t="s">
        <v>5705</v>
      </c>
      <c r="I4579" t="s">
        <v>326</v>
      </c>
      <c r="J4579" t="s">
        <v>192</v>
      </c>
      <c r="K4579" t="s">
        <v>5700</v>
      </c>
      <c r="L4579" t="s">
        <v>5701</v>
      </c>
      <c r="M4579" t="s">
        <v>5788</v>
      </c>
    </row>
    <row r="4580" spans="1:13">
      <c r="A4580">
        <v>101080263</v>
      </c>
      <c r="B4580" t="s">
        <v>34</v>
      </c>
      <c r="C4580" t="s">
        <v>8140</v>
      </c>
      <c r="D4580" t="s">
        <v>39</v>
      </c>
      <c r="E4580" t="s">
        <v>39</v>
      </c>
      <c r="F4580" s="33">
        <v>45904</v>
      </c>
      <c r="G4580" t="s">
        <v>12063</v>
      </c>
      <c r="H4580" t="s">
        <v>5737</v>
      </c>
      <c r="I4580" t="s">
        <v>326</v>
      </c>
      <c r="J4580" t="s">
        <v>46</v>
      </c>
      <c r="K4580" t="s">
        <v>5738</v>
      </c>
      <c r="L4580" t="s">
        <v>5739</v>
      </c>
      <c r="M4580" t="s">
        <v>8141</v>
      </c>
    </row>
    <row r="4581" spans="1:13">
      <c r="A4581">
        <v>101105594</v>
      </c>
      <c r="B4581" t="s">
        <v>73</v>
      </c>
      <c r="C4581" t="s">
        <v>6197</v>
      </c>
      <c r="D4581" t="s">
        <v>262</v>
      </c>
      <c r="E4581" t="s">
        <v>265</v>
      </c>
      <c r="F4581" s="33">
        <v>45904</v>
      </c>
      <c r="G4581" t="s">
        <v>12064</v>
      </c>
      <c r="H4581" t="s">
        <v>67</v>
      </c>
      <c r="I4581" t="s">
        <v>5678</v>
      </c>
      <c r="J4581" t="s">
        <v>192</v>
      </c>
      <c r="K4581" t="s">
        <v>5748</v>
      </c>
      <c r="L4581" t="s">
        <v>5773</v>
      </c>
      <c r="M4581" t="s">
        <v>6199</v>
      </c>
    </row>
    <row r="4582" spans="1:13">
      <c r="A4582">
        <v>101081467</v>
      </c>
      <c r="B4582" t="s">
        <v>73</v>
      </c>
      <c r="C4582" t="s">
        <v>8235</v>
      </c>
      <c r="D4582" t="s">
        <v>99</v>
      </c>
      <c r="E4582" t="s">
        <v>99</v>
      </c>
      <c r="F4582" s="33">
        <v>45904</v>
      </c>
      <c r="G4582" t="s">
        <v>12065</v>
      </c>
      <c r="H4582" t="s">
        <v>5737</v>
      </c>
      <c r="I4582" t="s">
        <v>326</v>
      </c>
      <c r="J4582" t="s">
        <v>46</v>
      </c>
      <c r="K4582" t="s">
        <v>5836</v>
      </c>
      <c r="L4582" t="s">
        <v>5837</v>
      </c>
      <c r="M4582" t="s">
        <v>8236</v>
      </c>
    </row>
    <row r="4583" spans="1:13">
      <c r="A4583">
        <v>101083473</v>
      </c>
      <c r="B4583" t="s">
        <v>127</v>
      </c>
      <c r="C4583" t="s">
        <v>8317</v>
      </c>
      <c r="D4583" t="s">
        <v>220</v>
      </c>
      <c r="E4583" t="s">
        <v>220</v>
      </c>
      <c r="F4583" s="33">
        <v>45904</v>
      </c>
      <c r="G4583" t="s">
        <v>12066</v>
      </c>
      <c r="H4583" t="s">
        <v>5737</v>
      </c>
      <c r="I4583" t="s">
        <v>326</v>
      </c>
      <c r="J4583" t="s">
        <v>166</v>
      </c>
      <c r="K4583" t="s">
        <v>5748</v>
      </c>
      <c r="L4583" t="s">
        <v>5773</v>
      </c>
      <c r="M4583" t="s">
        <v>8319</v>
      </c>
    </row>
    <row r="4584" spans="1:13">
      <c r="A4584">
        <v>101105649</v>
      </c>
      <c r="B4584" t="s">
        <v>6007</v>
      </c>
      <c r="C4584" t="s">
        <v>6008</v>
      </c>
      <c r="D4584" t="s">
        <v>131</v>
      </c>
      <c r="E4584" t="s">
        <v>217</v>
      </c>
      <c r="F4584" s="33">
        <v>45904</v>
      </c>
      <c r="G4584" t="s">
        <v>12067</v>
      </c>
      <c r="H4584" t="s">
        <v>5727</v>
      </c>
      <c r="I4584" t="s">
        <v>5678</v>
      </c>
      <c r="J4584" t="s">
        <v>136</v>
      </c>
      <c r="K4584" t="s">
        <v>5728</v>
      </c>
      <c r="L4584" t="s">
        <v>5753</v>
      </c>
      <c r="M4584" t="s">
        <v>6010</v>
      </c>
    </row>
    <row r="4585" spans="1:13">
      <c r="A4585">
        <v>101105366</v>
      </c>
      <c r="B4585" t="s">
        <v>5998</v>
      </c>
      <c r="C4585" t="s">
        <v>6998</v>
      </c>
      <c r="D4585" t="s">
        <v>86</v>
      </c>
      <c r="E4585" t="s">
        <v>104</v>
      </c>
      <c r="F4585" s="33">
        <v>45904</v>
      </c>
      <c r="G4585" t="s">
        <v>12068</v>
      </c>
      <c r="H4585" t="s">
        <v>7403</v>
      </c>
      <c r="I4585" t="s">
        <v>5678</v>
      </c>
      <c r="J4585" t="s">
        <v>46</v>
      </c>
      <c r="K4585" t="s">
        <v>5711</v>
      </c>
      <c r="L4585" t="s">
        <v>5711</v>
      </c>
      <c r="M4585" t="s">
        <v>7000</v>
      </c>
    </row>
    <row r="4586" spans="1:13">
      <c r="A4586">
        <v>101106018</v>
      </c>
      <c r="B4586" t="s">
        <v>127</v>
      </c>
      <c r="C4586" t="s">
        <v>8317</v>
      </c>
      <c r="D4586" t="s">
        <v>220</v>
      </c>
      <c r="E4586" t="s">
        <v>220</v>
      </c>
      <c r="F4586" s="33">
        <v>45904</v>
      </c>
      <c r="G4586" t="s">
        <v>12069</v>
      </c>
      <c r="H4586" t="s">
        <v>5805</v>
      </c>
      <c r="I4586" t="s">
        <v>5678</v>
      </c>
      <c r="J4586" t="s">
        <v>166</v>
      </c>
      <c r="K4586" t="s">
        <v>5748</v>
      </c>
      <c r="L4586" t="s">
        <v>5773</v>
      </c>
      <c r="M4586" t="s">
        <v>8319</v>
      </c>
    </row>
    <row r="4587" spans="1:13">
      <c r="A4587">
        <v>101106129</v>
      </c>
      <c r="B4587" t="s">
        <v>177</v>
      </c>
      <c r="C4587" t="s">
        <v>7105</v>
      </c>
      <c r="D4587" t="s">
        <v>193</v>
      </c>
      <c r="E4587" t="s">
        <v>193</v>
      </c>
      <c r="F4587" s="33">
        <v>45904</v>
      </c>
      <c r="G4587" t="s">
        <v>12070</v>
      </c>
      <c r="H4587" t="s">
        <v>6103</v>
      </c>
      <c r="I4587" t="s">
        <v>5678</v>
      </c>
      <c r="J4587" t="s">
        <v>192</v>
      </c>
      <c r="K4587" t="s">
        <v>5700</v>
      </c>
      <c r="L4587" t="s">
        <v>5701</v>
      </c>
      <c r="M4587" t="s">
        <v>7106</v>
      </c>
    </row>
    <row r="4588" spans="1:13">
      <c r="A4588">
        <v>101106134</v>
      </c>
      <c r="B4588" t="s">
        <v>34</v>
      </c>
      <c r="C4588" t="s">
        <v>9364</v>
      </c>
      <c r="D4588" t="s">
        <v>64</v>
      </c>
      <c r="E4588" t="s">
        <v>64</v>
      </c>
      <c r="F4588" s="33">
        <v>45904</v>
      </c>
      <c r="G4588" t="s">
        <v>12071</v>
      </c>
      <c r="H4588" t="s">
        <v>67</v>
      </c>
      <c r="I4588" t="s">
        <v>5678</v>
      </c>
      <c r="J4588" t="s">
        <v>70</v>
      </c>
      <c r="K4588" t="s">
        <v>5738</v>
      </c>
      <c r="L4588" t="s">
        <v>5739</v>
      </c>
      <c r="M4588" t="s">
        <v>9366</v>
      </c>
    </row>
    <row r="4589" spans="1:13">
      <c r="A4589">
        <v>101080103</v>
      </c>
      <c r="B4589" t="s">
        <v>34</v>
      </c>
      <c r="C4589" t="s">
        <v>7677</v>
      </c>
      <c r="D4589" t="s">
        <v>39</v>
      </c>
      <c r="E4589" t="s">
        <v>39</v>
      </c>
      <c r="F4589" s="33">
        <v>45904</v>
      </c>
      <c r="G4589" t="s">
        <v>12072</v>
      </c>
      <c r="H4589" t="s">
        <v>5737</v>
      </c>
      <c r="I4589" t="s">
        <v>326</v>
      </c>
      <c r="J4589" t="s">
        <v>46</v>
      </c>
      <c r="K4589" t="s">
        <v>5738</v>
      </c>
      <c r="L4589" t="s">
        <v>5739</v>
      </c>
      <c r="M4589" t="s">
        <v>7679</v>
      </c>
    </row>
    <row r="4590" spans="1:13">
      <c r="A4590">
        <v>101106034</v>
      </c>
      <c r="B4590" t="s">
        <v>6270</v>
      </c>
      <c r="C4590" t="s">
        <v>7337</v>
      </c>
      <c r="D4590" t="s">
        <v>217</v>
      </c>
      <c r="E4590" t="s">
        <v>131</v>
      </c>
      <c r="F4590" s="33">
        <v>45904</v>
      </c>
      <c r="G4590" t="s">
        <v>12073</v>
      </c>
      <c r="H4590" t="s">
        <v>5912</v>
      </c>
      <c r="I4590" t="s">
        <v>5678</v>
      </c>
      <c r="J4590" t="s">
        <v>136</v>
      </c>
      <c r="K4590" t="s">
        <v>5800</v>
      </c>
      <c r="L4590" t="s">
        <v>5801</v>
      </c>
      <c r="M4590" t="s">
        <v>7339</v>
      </c>
    </row>
    <row r="4591" spans="1:13">
      <c r="A4591">
        <v>101092736</v>
      </c>
      <c r="B4591" t="s">
        <v>127</v>
      </c>
      <c r="C4591" t="s">
        <v>8317</v>
      </c>
      <c r="D4591" t="s">
        <v>220</v>
      </c>
      <c r="E4591" t="s">
        <v>220</v>
      </c>
      <c r="F4591" s="33">
        <v>45904</v>
      </c>
      <c r="G4591" t="s">
        <v>12074</v>
      </c>
      <c r="H4591" t="s">
        <v>5768</v>
      </c>
      <c r="I4591" t="s">
        <v>353</v>
      </c>
      <c r="J4591" t="s">
        <v>166</v>
      </c>
      <c r="K4591" t="s">
        <v>5748</v>
      </c>
      <c r="L4591" t="s">
        <v>5773</v>
      </c>
      <c r="M4591" t="s">
        <v>8319</v>
      </c>
    </row>
    <row r="4592" spans="1:13">
      <c r="A4592">
        <v>101089381</v>
      </c>
      <c r="B4592" t="s">
        <v>6270</v>
      </c>
      <c r="C4592" t="s">
        <v>7851</v>
      </c>
      <c r="D4592" t="s">
        <v>86</v>
      </c>
      <c r="E4592" t="s">
        <v>119</v>
      </c>
      <c r="F4592" s="33">
        <v>45904</v>
      </c>
      <c r="G4592" t="s">
        <v>12061</v>
      </c>
      <c r="H4592" t="s">
        <v>5705</v>
      </c>
      <c r="I4592" t="s">
        <v>326</v>
      </c>
      <c r="J4592" t="s">
        <v>46</v>
      </c>
      <c r="K4592" t="s">
        <v>5700</v>
      </c>
      <c r="L4592" t="s">
        <v>5733</v>
      </c>
      <c r="M4592" t="s">
        <v>7852</v>
      </c>
    </row>
    <row r="4593" spans="1:13">
      <c r="A4593">
        <v>101104763</v>
      </c>
      <c r="B4593" t="s">
        <v>73</v>
      </c>
      <c r="C4593" t="s">
        <v>8873</v>
      </c>
      <c r="D4593" t="s">
        <v>221</v>
      </c>
      <c r="E4593" t="s">
        <v>221</v>
      </c>
      <c r="F4593" s="33">
        <v>45904</v>
      </c>
      <c r="G4593" t="s">
        <v>12075</v>
      </c>
      <c r="H4593" t="s">
        <v>5727</v>
      </c>
      <c r="I4593" t="s">
        <v>5678</v>
      </c>
      <c r="J4593" t="s">
        <v>247</v>
      </c>
      <c r="K4593" t="s">
        <v>5728</v>
      </c>
      <c r="L4593" t="s">
        <v>5729</v>
      </c>
      <c r="M4593" t="s">
        <v>8875</v>
      </c>
    </row>
    <row r="4594" spans="1:13">
      <c r="A4594">
        <v>101105465</v>
      </c>
      <c r="B4594" t="s">
        <v>34</v>
      </c>
      <c r="C4594" t="s">
        <v>6898</v>
      </c>
      <c r="D4594" t="s">
        <v>39</v>
      </c>
      <c r="E4594" t="s">
        <v>39</v>
      </c>
      <c r="F4594" s="33">
        <v>45903</v>
      </c>
      <c r="G4594" t="s">
        <v>12076</v>
      </c>
      <c r="H4594" t="s">
        <v>67</v>
      </c>
      <c r="I4594" t="s">
        <v>5678</v>
      </c>
      <c r="J4594" t="s">
        <v>46</v>
      </c>
      <c r="K4594" t="s">
        <v>5728</v>
      </c>
      <c r="L4594" t="s">
        <v>5729</v>
      </c>
      <c r="M4594" t="s">
        <v>6900</v>
      </c>
    </row>
    <row r="4595" spans="1:13">
      <c r="A4595">
        <v>101087799</v>
      </c>
      <c r="B4595" t="s">
        <v>204</v>
      </c>
      <c r="C4595" t="s">
        <v>6057</v>
      </c>
      <c r="D4595" t="s">
        <v>220</v>
      </c>
      <c r="E4595" t="s">
        <v>220</v>
      </c>
      <c r="F4595" s="33">
        <v>45903</v>
      </c>
      <c r="G4595" t="s">
        <v>12077</v>
      </c>
      <c r="H4595" t="s">
        <v>5705</v>
      </c>
      <c r="I4595" t="s">
        <v>326</v>
      </c>
      <c r="J4595" t="s">
        <v>166</v>
      </c>
      <c r="K4595" t="s">
        <v>5700</v>
      </c>
      <c r="L4595" t="s">
        <v>5723</v>
      </c>
      <c r="M4595" t="s">
        <v>6059</v>
      </c>
    </row>
    <row r="4596" spans="1:13">
      <c r="A4596">
        <v>101080219</v>
      </c>
      <c r="B4596" t="s">
        <v>34</v>
      </c>
      <c r="C4596" t="s">
        <v>9364</v>
      </c>
      <c r="D4596" t="s">
        <v>64</v>
      </c>
      <c r="E4596" t="s">
        <v>64</v>
      </c>
      <c r="F4596" s="33">
        <v>45903</v>
      </c>
      <c r="G4596" t="s">
        <v>12078</v>
      </c>
      <c r="H4596" t="s">
        <v>5737</v>
      </c>
      <c r="I4596" t="s">
        <v>326</v>
      </c>
      <c r="J4596" t="s">
        <v>70</v>
      </c>
      <c r="K4596" t="s">
        <v>5738</v>
      </c>
      <c r="L4596" t="s">
        <v>5739</v>
      </c>
      <c r="M4596" t="s">
        <v>9366</v>
      </c>
    </row>
    <row r="4597" spans="1:13">
      <c r="A4597">
        <v>101105198</v>
      </c>
      <c r="B4597" t="s">
        <v>5719</v>
      </c>
      <c r="C4597" t="s">
        <v>5720</v>
      </c>
      <c r="D4597" t="s">
        <v>265</v>
      </c>
      <c r="E4597" t="s">
        <v>265</v>
      </c>
      <c r="F4597" s="33">
        <v>45903</v>
      </c>
      <c r="G4597" t="s">
        <v>12079</v>
      </c>
      <c r="H4597" t="s">
        <v>5823</v>
      </c>
      <c r="I4597" t="s">
        <v>5678</v>
      </c>
      <c r="J4597" t="s">
        <v>192</v>
      </c>
      <c r="K4597" t="s">
        <v>5700</v>
      </c>
      <c r="L4597" t="s">
        <v>5723</v>
      </c>
      <c r="M4597" t="s">
        <v>5724</v>
      </c>
    </row>
    <row r="4598" spans="1:13">
      <c r="A4598">
        <v>101105351</v>
      </c>
      <c r="B4598" t="s">
        <v>5745</v>
      </c>
      <c r="C4598" t="s">
        <v>5803</v>
      </c>
      <c r="D4598" t="s">
        <v>221</v>
      </c>
      <c r="E4598" t="s">
        <v>221</v>
      </c>
      <c r="F4598" s="33">
        <v>45903</v>
      </c>
      <c r="G4598" t="s">
        <v>12080</v>
      </c>
      <c r="H4598" t="s">
        <v>67</v>
      </c>
      <c r="I4598" t="s">
        <v>5678</v>
      </c>
      <c r="J4598" t="s">
        <v>247</v>
      </c>
      <c r="K4598" t="s">
        <v>5748</v>
      </c>
      <c r="L4598" t="s">
        <v>5773</v>
      </c>
      <c r="M4598" t="s">
        <v>5806</v>
      </c>
    </row>
    <row r="4599" spans="1:13">
      <c r="A4599">
        <v>101105293</v>
      </c>
      <c r="B4599" t="s">
        <v>5707</v>
      </c>
      <c r="C4599" t="s">
        <v>7173</v>
      </c>
      <c r="D4599" t="s">
        <v>218</v>
      </c>
      <c r="E4599" t="s">
        <v>218</v>
      </c>
      <c r="F4599" s="33">
        <v>45903</v>
      </c>
      <c r="G4599" t="s">
        <v>12081</v>
      </c>
      <c r="H4599" t="s">
        <v>6103</v>
      </c>
      <c r="I4599" t="s">
        <v>5678</v>
      </c>
      <c r="J4599" t="s">
        <v>241</v>
      </c>
      <c r="K4599" t="s">
        <v>5700</v>
      </c>
      <c r="L4599" t="s">
        <v>5701</v>
      </c>
      <c r="M4599" t="s">
        <v>7175</v>
      </c>
    </row>
    <row r="4600" spans="1:13">
      <c r="A4600">
        <v>101105656</v>
      </c>
      <c r="B4600" t="s">
        <v>34</v>
      </c>
      <c r="C4600" t="s">
        <v>9328</v>
      </c>
      <c r="D4600" t="s">
        <v>39</v>
      </c>
      <c r="E4600" t="s">
        <v>356</v>
      </c>
      <c r="F4600" s="33">
        <v>45903</v>
      </c>
      <c r="G4600" t="s">
        <v>12082</v>
      </c>
      <c r="H4600" t="s">
        <v>5805</v>
      </c>
      <c r="I4600" t="s">
        <v>5678</v>
      </c>
      <c r="J4600" t="s">
        <v>46</v>
      </c>
      <c r="K4600" t="s">
        <v>5738</v>
      </c>
      <c r="L4600" t="s">
        <v>5739</v>
      </c>
      <c r="M4600" t="s">
        <v>9329</v>
      </c>
    </row>
    <row r="4601" spans="1:13">
      <c r="A4601">
        <v>101105614</v>
      </c>
      <c r="B4601" t="s">
        <v>127</v>
      </c>
      <c r="C4601" t="s">
        <v>8962</v>
      </c>
      <c r="D4601" t="s">
        <v>193</v>
      </c>
      <c r="E4601" t="s">
        <v>193</v>
      </c>
      <c r="F4601" s="33">
        <v>45903</v>
      </c>
      <c r="G4601" t="s">
        <v>12083</v>
      </c>
      <c r="H4601" t="s">
        <v>67</v>
      </c>
      <c r="I4601" t="s">
        <v>5678</v>
      </c>
      <c r="J4601" t="s">
        <v>192</v>
      </c>
      <c r="K4601" t="s">
        <v>5748</v>
      </c>
      <c r="L4601" t="s">
        <v>5773</v>
      </c>
      <c r="M4601" t="s">
        <v>8964</v>
      </c>
    </row>
    <row r="4602" spans="1:13">
      <c r="A4602">
        <v>101105398</v>
      </c>
      <c r="B4602" t="s">
        <v>34</v>
      </c>
      <c r="C4602" t="s">
        <v>8306</v>
      </c>
      <c r="D4602" t="s">
        <v>131</v>
      </c>
      <c r="E4602" t="s">
        <v>217</v>
      </c>
      <c r="F4602" s="33">
        <v>45903</v>
      </c>
      <c r="G4602" t="s">
        <v>12084</v>
      </c>
      <c r="H4602" t="s">
        <v>6537</v>
      </c>
      <c r="I4602" t="s">
        <v>5678</v>
      </c>
      <c r="J4602" t="s">
        <v>136</v>
      </c>
      <c r="K4602" t="s">
        <v>5728</v>
      </c>
      <c r="L4602" t="s">
        <v>5729</v>
      </c>
      <c r="M4602" t="s">
        <v>8308</v>
      </c>
    </row>
    <row r="4603" spans="1:13">
      <c r="A4603">
        <v>101105509</v>
      </c>
      <c r="B4603" t="s">
        <v>34</v>
      </c>
      <c r="C4603" t="s">
        <v>6829</v>
      </c>
      <c r="D4603" t="s">
        <v>104</v>
      </c>
      <c r="E4603" t="s">
        <v>104</v>
      </c>
      <c r="F4603" s="33">
        <v>45903</v>
      </c>
      <c r="G4603" t="s">
        <v>12085</v>
      </c>
      <c r="H4603" t="s">
        <v>5722</v>
      </c>
      <c r="I4603" t="s">
        <v>5678</v>
      </c>
      <c r="J4603" t="s">
        <v>70</v>
      </c>
      <c r="K4603" t="s">
        <v>5728</v>
      </c>
      <c r="L4603" t="s">
        <v>5729</v>
      </c>
      <c r="M4603" t="s">
        <v>6831</v>
      </c>
    </row>
    <row r="4604" spans="1:13">
      <c r="A4604">
        <v>101105471</v>
      </c>
      <c r="B4604" t="s">
        <v>34</v>
      </c>
      <c r="C4604" t="s">
        <v>7571</v>
      </c>
      <c r="D4604" t="s">
        <v>217</v>
      </c>
      <c r="E4604" t="s">
        <v>131</v>
      </c>
      <c r="F4604" s="33">
        <v>45903</v>
      </c>
      <c r="G4604" t="s">
        <v>12086</v>
      </c>
      <c r="H4604" t="s">
        <v>5727</v>
      </c>
      <c r="I4604" t="s">
        <v>5678</v>
      </c>
      <c r="J4604" t="s">
        <v>136</v>
      </c>
      <c r="K4604" t="s">
        <v>5728</v>
      </c>
      <c r="L4604" t="s">
        <v>5729</v>
      </c>
      <c r="M4604" t="s">
        <v>7573</v>
      </c>
    </row>
    <row r="4605" spans="1:13">
      <c r="A4605">
        <v>101105345</v>
      </c>
      <c r="B4605" t="s">
        <v>34</v>
      </c>
      <c r="C4605" t="s">
        <v>9364</v>
      </c>
      <c r="D4605" t="s">
        <v>64</v>
      </c>
      <c r="E4605" t="s">
        <v>64</v>
      </c>
      <c r="F4605" s="33">
        <v>45903</v>
      </c>
      <c r="G4605" t="s">
        <v>12087</v>
      </c>
      <c r="H4605" t="s">
        <v>67</v>
      </c>
      <c r="I4605" t="s">
        <v>5678</v>
      </c>
      <c r="J4605" t="s">
        <v>70</v>
      </c>
      <c r="K4605" t="s">
        <v>5738</v>
      </c>
      <c r="L4605" t="s">
        <v>5739</v>
      </c>
      <c r="M4605" t="s">
        <v>9366</v>
      </c>
    </row>
    <row r="4606" spans="1:13">
      <c r="A4606">
        <v>101105725</v>
      </c>
      <c r="B4606" t="s">
        <v>34</v>
      </c>
      <c r="C4606" t="s">
        <v>9910</v>
      </c>
      <c r="D4606" t="s">
        <v>39</v>
      </c>
      <c r="E4606" t="s">
        <v>356</v>
      </c>
      <c r="F4606" s="33">
        <v>45903</v>
      </c>
      <c r="G4606" t="s">
        <v>12088</v>
      </c>
      <c r="H4606" t="s">
        <v>6365</v>
      </c>
      <c r="I4606" t="s">
        <v>353</v>
      </c>
      <c r="J4606" t="s">
        <v>46</v>
      </c>
      <c r="K4606" t="s">
        <v>5738</v>
      </c>
      <c r="L4606" t="s">
        <v>5739</v>
      </c>
      <c r="M4606" t="s">
        <v>9911</v>
      </c>
    </row>
    <row r="4607" spans="1:13">
      <c r="A4607">
        <v>101105595</v>
      </c>
      <c r="B4607" t="s">
        <v>5998</v>
      </c>
      <c r="C4607" t="s">
        <v>8408</v>
      </c>
      <c r="D4607" t="s">
        <v>99</v>
      </c>
      <c r="E4607" t="s">
        <v>99</v>
      </c>
      <c r="F4607" s="33">
        <v>45903</v>
      </c>
      <c r="G4607" t="s">
        <v>12089</v>
      </c>
      <c r="H4607" t="s">
        <v>5699</v>
      </c>
      <c r="I4607" t="s">
        <v>5678</v>
      </c>
      <c r="J4607" t="s">
        <v>46</v>
      </c>
      <c r="K4607" t="s">
        <v>5778</v>
      </c>
      <c r="L4607" t="s">
        <v>6192</v>
      </c>
      <c r="M4607" t="s">
        <v>8410</v>
      </c>
    </row>
    <row r="4608" spans="1:13">
      <c r="A4608">
        <v>101086655</v>
      </c>
      <c r="B4608" t="s">
        <v>292</v>
      </c>
      <c r="C4608" t="s">
        <v>5817</v>
      </c>
      <c r="D4608" t="s">
        <v>99</v>
      </c>
      <c r="E4608" t="s">
        <v>99</v>
      </c>
      <c r="F4608" s="33">
        <v>45903</v>
      </c>
      <c r="G4608" t="s">
        <v>12090</v>
      </c>
      <c r="H4608" t="s">
        <v>5705</v>
      </c>
      <c r="I4608" t="s">
        <v>326</v>
      </c>
      <c r="J4608" t="s">
        <v>46</v>
      </c>
      <c r="K4608" t="s">
        <v>5700</v>
      </c>
      <c r="L4608" t="s">
        <v>5701</v>
      </c>
      <c r="M4608" t="s">
        <v>5819</v>
      </c>
    </row>
    <row r="4609" spans="1:13">
      <c r="A4609">
        <v>101105696</v>
      </c>
      <c r="B4609" t="s">
        <v>34</v>
      </c>
      <c r="C4609" t="s">
        <v>7158</v>
      </c>
      <c r="D4609" t="s">
        <v>104</v>
      </c>
      <c r="E4609" t="s">
        <v>104</v>
      </c>
      <c r="F4609" s="33">
        <v>45903</v>
      </c>
      <c r="G4609" t="s">
        <v>12091</v>
      </c>
      <c r="H4609" t="s">
        <v>6076</v>
      </c>
      <c r="I4609" t="s">
        <v>5678</v>
      </c>
      <c r="J4609" t="s">
        <v>70</v>
      </c>
      <c r="K4609" t="s">
        <v>5728</v>
      </c>
      <c r="L4609" t="s">
        <v>5729</v>
      </c>
      <c r="M4609" t="s">
        <v>7160</v>
      </c>
    </row>
    <row r="4610" spans="1:13">
      <c r="A4610">
        <v>101105700</v>
      </c>
      <c r="B4610" t="s">
        <v>34</v>
      </c>
      <c r="C4610" t="s">
        <v>5914</v>
      </c>
      <c r="D4610" t="s">
        <v>104</v>
      </c>
      <c r="E4610" t="s">
        <v>104</v>
      </c>
      <c r="F4610" s="33">
        <v>45903</v>
      </c>
      <c r="G4610" t="s">
        <v>12092</v>
      </c>
      <c r="H4610" t="s">
        <v>6076</v>
      </c>
      <c r="I4610" t="s">
        <v>5678</v>
      </c>
      <c r="J4610" t="s">
        <v>70</v>
      </c>
      <c r="K4610" t="s">
        <v>5728</v>
      </c>
      <c r="L4610" t="s">
        <v>5729</v>
      </c>
      <c r="M4610" t="s">
        <v>5916</v>
      </c>
    </row>
    <row r="4611" spans="1:13">
      <c r="A4611">
        <v>101105753</v>
      </c>
      <c r="B4611" t="s">
        <v>34</v>
      </c>
      <c r="C4611" t="s">
        <v>6095</v>
      </c>
      <c r="D4611" t="s">
        <v>131</v>
      </c>
      <c r="E4611" t="s">
        <v>131</v>
      </c>
      <c r="F4611" s="33">
        <v>45903</v>
      </c>
      <c r="G4611" t="s">
        <v>12093</v>
      </c>
      <c r="H4611" t="s">
        <v>67</v>
      </c>
      <c r="I4611" t="s">
        <v>5678</v>
      </c>
      <c r="J4611" t="s">
        <v>136</v>
      </c>
      <c r="K4611" t="s">
        <v>5728</v>
      </c>
      <c r="L4611" t="s">
        <v>5729</v>
      </c>
      <c r="M4611" t="s">
        <v>6097</v>
      </c>
    </row>
    <row r="4612" spans="1:13">
      <c r="A4612">
        <v>101084852</v>
      </c>
      <c r="B4612" t="s">
        <v>5745</v>
      </c>
      <c r="C4612" t="s">
        <v>6959</v>
      </c>
      <c r="D4612" t="s">
        <v>64</v>
      </c>
      <c r="E4612" t="s">
        <v>64</v>
      </c>
      <c r="F4612" s="33">
        <v>45903</v>
      </c>
      <c r="G4612" t="s">
        <v>12094</v>
      </c>
      <c r="H4612" t="s">
        <v>5737</v>
      </c>
      <c r="I4612" t="s">
        <v>326</v>
      </c>
      <c r="J4612" t="s">
        <v>70</v>
      </c>
      <c r="K4612" t="s">
        <v>5836</v>
      </c>
      <c r="L4612" t="s">
        <v>6126</v>
      </c>
      <c r="M4612" t="s">
        <v>6961</v>
      </c>
    </row>
    <row r="4613" spans="1:13">
      <c r="A4613">
        <v>101105471</v>
      </c>
      <c r="B4613" t="s">
        <v>34</v>
      </c>
      <c r="C4613" t="s">
        <v>7571</v>
      </c>
      <c r="D4613" t="s">
        <v>217</v>
      </c>
      <c r="E4613" t="s">
        <v>131</v>
      </c>
      <c r="F4613" s="33">
        <v>45903</v>
      </c>
      <c r="G4613" t="s">
        <v>12095</v>
      </c>
      <c r="H4613" t="s">
        <v>5727</v>
      </c>
      <c r="I4613" t="s">
        <v>5678</v>
      </c>
      <c r="J4613" t="s">
        <v>136</v>
      </c>
      <c r="K4613" t="s">
        <v>5728</v>
      </c>
      <c r="L4613" t="s">
        <v>5729</v>
      </c>
      <c r="M4613" t="s">
        <v>7573</v>
      </c>
    </row>
    <row r="4614" spans="1:13">
      <c r="A4614">
        <v>101105750</v>
      </c>
      <c r="B4614" t="s">
        <v>127</v>
      </c>
      <c r="C4614" t="s">
        <v>306</v>
      </c>
      <c r="D4614" t="s">
        <v>220</v>
      </c>
      <c r="E4614" t="s">
        <v>220</v>
      </c>
      <c r="F4614" s="33">
        <v>45903</v>
      </c>
      <c r="G4614" t="s">
        <v>12096</v>
      </c>
      <c r="H4614" t="s">
        <v>67</v>
      </c>
      <c r="I4614" t="s">
        <v>5678</v>
      </c>
      <c r="J4614" t="s">
        <v>166</v>
      </c>
      <c r="K4614" t="s">
        <v>5748</v>
      </c>
      <c r="L4614" t="s">
        <v>5749</v>
      </c>
      <c r="M4614" t="s">
        <v>7244</v>
      </c>
    </row>
    <row r="4615" spans="1:13">
      <c r="A4615">
        <v>101105779</v>
      </c>
      <c r="B4615" t="s">
        <v>73</v>
      </c>
      <c r="C4615" t="s">
        <v>7891</v>
      </c>
      <c r="D4615" t="s">
        <v>161</v>
      </c>
      <c r="E4615" t="s">
        <v>161</v>
      </c>
      <c r="F4615" s="33">
        <v>45903</v>
      </c>
      <c r="G4615" t="s">
        <v>12097</v>
      </c>
      <c r="H4615" t="s">
        <v>67</v>
      </c>
      <c r="I4615" t="s">
        <v>5678</v>
      </c>
      <c r="J4615" t="s">
        <v>166</v>
      </c>
      <c r="K4615" t="s">
        <v>5748</v>
      </c>
      <c r="L4615" t="s">
        <v>5773</v>
      </c>
      <c r="M4615" t="s">
        <v>7892</v>
      </c>
    </row>
    <row r="4616" spans="1:13">
      <c r="A4616">
        <v>101105801</v>
      </c>
      <c r="B4616" t="s">
        <v>5745</v>
      </c>
      <c r="C4616" t="s">
        <v>8397</v>
      </c>
      <c r="D4616" t="s">
        <v>215</v>
      </c>
      <c r="E4616" t="s">
        <v>221</v>
      </c>
      <c r="F4616" s="33">
        <v>45903</v>
      </c>
      <c r="G4616" t="s">
        <v>12098</v>
      </c>
      <c r="H4616" t="s">
        <v>67</v>
      </c>
      <c r="I4616" t="s">
        <v>5678</v>
      </c>
      <c r="J4616" t="s">
        <v>247</v>
      </c>
      <c r="K4616" t="s">
        <v>5748</v>
      </c>
      <c r="L4616" t="s">
        <v>5749</v>
      </c>
      <c r="M4616" t="s">
        <v>8399</v>
      </c>
    </row>
    <row r="4617" spans="1:13">
      <c r="A4617">
        <v>101088576</v>
      </c>
      <c r="B4617" t="s">
        <v>6249</v>
      </c>
      <c r="C4617" t="s">
        <v>6250</v>
      </c>
      <c r="D4617" t="s">
        <v>86</v>
      </c>
      <c r="E4617" t="s">
        <v>119</v>
      </c>
      <c r="F4617" s="33">
        <v>45903</v>
      </c>
      <c r="G4617" t="s">
        <v>12099</v>
      </c>
      <c r="H4617" t="s">
        <v>5705</v>
      </c>
      <c r="I4617" t="s">
        <v>326</v>
      </c>
      <c r="J4617" t="s">
        <v>46</v>
      </c>
      <c r="K4617" t="s">
        <v>5711</v>
      </c>
      <c r="L4617" t="s">
        <v>5711</v>
      </c>
      <c r="M4617" t="s">
        <v>6252</v>
      </c>
    </row>
    <row r="4618" spans="1:13">
      <c r="A4618">
        <v>101104522</v>
      </c>
      <c r="B4618" t="s">
        <v>73</v>
      </c>
      <c r="C4618" t="s">
        <v>8534</v>
      </c>
      <c r="D4618" t="s">
        <v>265</v>
      </c>
      <c r="E4618" t="s">
        <v>265</v>
      </c>
      <c r="F4618" s="33">
        <v>45903</v>
      </c>
      <c r="G4618" t="s">
        <v>12100</v>
      </c>
      <c r="H4618" t="s">
        <v>6404</v>
      </c>
      <c r="I4618" t="s">
        <v>5678</v>
      </c>
      <c r="J4618" t="s">
        <v>192</v>
      </c>
      <c r="K4618" t="s">
        <v>5748</v>
      </c>
      <c r="L4618" t="s">
        <v>5773</v>
      </c>
      <c r="M4618" t="s">
        <v>8536</v>
      </c>
    </row>
    <row r="4619" spans="1:13">
      <c r="A4619">
        <v>101080548</v>
      </c>
      <c r="B4619" t="s">
        <v>34</v>
      </c>
      <c r="C4619" t="s">
        <v>6111</v>
      </c>
      <c r="D4619" t="s">
        <v>131</v>
      </c>
      <c r="E4619" t="s">
        <v>131</v>
      </c>
      <c r="F4619" s="33">
        <v>45903</v>
      </c>
      <c r="G4619" t="s">
        <v>12101</v>
      </c>
      <c r="H4619" t="s">
        <v>5737</v>
      </c>
      <c r="I4619" t="s">
        <v>326</v>
      </c>
      <c r="J4619" t="s">
        <v>136</v>
      </c>
      <c r="K4619" t="s">
        <v>5738</v>
      </c>
      <c r="L4619" t="s">
        <v>5739</v>
      </c>
      <c r="M4619" t="s">
        <v>6112</v>
      </c>
    </row>
    <row r="4620" spans="1:13">
      <c r="A4620">
        <v>101105649</v>
      </c>
      <c r="B4620" t="s">
        <v>6007</v>
      </c>
      <c r="C4620" t="s">
        <v>6008</v>
      </c>
      <c r="D4620" t="s">
        <v>131</v>
      </c>
      <c r="E4620" t="s">
        <v>217</v>
      </c>
      <c r="F4620" s="33">
        <v>45903</v>
      </c>
      <c r="G4620" t="s">
        <v>12102</v>
      </c>
      <c r="H4620" t="s">
        <v>5727</v>
      </c>
      <c r="I4620" t="s">
        <v>5678</v>
      </c>
      <c r="J4620" t="s">
        <v>136</v>
      </c>
      <c r="K4620" t="s">
        <v>5728</v>
      </c>
      <c r="L4620" t="s">
        <v>5753</v>
      </c>
      <c r="M4620" t="s">
        <v>6010</v>
      </c>
    </row>
    <row r="4621" spans="1:13">
      <c r="A4621">
        <v>101080251</v>
      </c>
      <c r="B4621" t="s">
        <v>34</v>
      </c>
      <c r="C4621" t="s">
        <v>6095</v>
      </c>
      <c r="D4621" t="s">
        <v>131</v>
      </c>
      <c r="E4621" t="s">
        <v>131</v>
      </c>
      <c r="F4621" s="33">
        <v>45903</v>
      </c>
      <c r="G4621" t="s">
        <v>12101</v>
      </c>
      <c r="H4621" t="s">
        <v>5737</v>
      </c>
      <c r="I4621" t="s">
        <v>326</v>
      </c>
      <c r="J4621" t="s">
        <v>136</v>
      </c>
      <c r="K4621" t="s">
        <v>5728</v>
      </c>
      <c r="L4621" t="s">
        <v>5729</v>
      </c>
      <c r="M4621" t="s">
        <v>6097</v>
      </c>
    </row>
    <row r="4622" spans="1:13">
      <c r="A4622">
        <v>101105727</v>
      </c>
      <c r="B4622" t="s">
        <v>82</v>
      </c>
      <c r="C4622" t="s">
        <v>7454</v>
      </c>
      <c r="D4622" t="s">
        <v>265</v>
      </c>
      <c r="E4622" t="s">
        <v>265</v>
      </c>
      <c r="F4622" s="33">
        <v>45903</v>
      </c>
      <c r="G4622" t="s">
        <v>12103</v>
      </c>
      <c r="H4622" t="s">
        <v>5699</v>
      </c>
      <c r="I4622" t="s">
        <v>5678</v>
      </c>
      <c r="J4622" t="s">
        <v>192</v>
      </c>
      <c r="K4622" t="s">
        <v>5711</v>
      </c>
      <c r="L4622" t="s">
        <v>5711</v>
      </c>
      <c r="M4622" t="s">
        <v>7455</v>
      </c>
    </row>
    <row r="4623" spans="1:13">
      <c r="A4623">
        <v>101104664</v>
      </c>
      <c r="B4623" t="s">
        <v>73</v>
      </c>
      <c r="C4623" t="s">
        <v>8440</v>
      </c>
      <c r="D4623" t="s">
        <v>221</v>
      </c>
      <c r="E4623" t="s">
        <v>238</v>
      </c>
      <c r="F4623" s="33">
        <v>45903</v>
      </c>
      <c r="G4623" t="s">
        <v>12104</v>
      </c>
      <c r="H4623" t="s">
        <v>6027</v>
      </c>
      <c r="I4623" t="s">
        <v>6348</v>
      </c>
      <c r="J4623" t="s">
        <v>247</v>
      </c>
      <c r="K4623" t="s">
        <v>5728</v>
      </c>
      <c r="L4623" t="s">
        <v>5729</v>
      </c>
      <c r="M4623" t="s">
        <v>8442</v>
      </c>
    </row>
    <row r="4624" spans="1:13">
      <c r="A4624">
        <v>101105366</v>
      </c>
      <c r="B4624" t="s">
        <v>5998</v>
      </c>
      <c r="C4624" t="s">
        <v>6998</v>
      </c>
      <c r="D4624" t="s">
        <v>86</v>
      </c>
      <c r="E4624" t="s">
        <v>119</v>
      </c>
      <c r="F4624" s="33">
        <v>45903</v>
      </c>
      <c r="G4624" t="s">
        <v>12105</v>
      </c>
      <c r="H4624" t="s">
        <v>7403</v>
      </c>
      <c r="I4624" t="s">
        <v>5678</v>
      </c>
      <c r="J4624" t="s">
        <v>46</v>
      </c>
      <c r="K4624" t="s">
        <v>5711</v>
      </c>
      <c r="L4624" t="s">
        <v>5711</v>
      </c>
      <c r="M4624" t="s">
        <v>7000</v>
      </c>
    </row>
    <row r="4625" spans="1:13">
      <c r="A4625">
        <v>101092784</v>
      </c>
      <c r="B4625" t="s">
        <v>127</v>
      </c>
      <c r="C4625" t="s">
        <v>11357</v>
      </c>
      <c r="D4625" t="s">
        <v>119</v>
      </c>
      <c r="E4625" t="s">
        <v>119</v>
      </c>
      <c r="F4625" s="33">
        <v>45902</v>
      </c>
      <c r="G4625" t="s">
        <v>12106</v>
      </c>
      <c r="H4625" t="s">
        <v>5768</v>
      </c>
      <c r="I4625" t="s">
        <v>353</v>
      </c>
      <c r="J4625" t="s">
        <v>46</v>
      </c>
      <c r="K4625" t="s">
        <v>5748</v>
      </c>
      <c r="L4625" t="s">
        <v>5773</v>
      </c>
      <c r="M4625" t="s">
        <v>11359</v>
      </c>
    </row>
    <row r="4626" spans="1:13">
      <c r="A4626">
        <v>101105116</v>
      </c>
      <c r="B4626" t="s">
        <v>6314</v>
      </c>
      <c r="C4626" t="s">
        <v>8265</v>
      </c>
      <c r="D4626" t="s">
        <v>99</v>
      </c>
      <c r="E4626" t="s">
        <v>99</v>
      </c>
      <c r="F4626" s="33">
        <v>45902</v>
      </c>
      <c r="G4626" t="s">
        <v>12107</v>
      </c>
      <c r="H4626" t="s">
        <v>5823</v>
      </c>
      <c r="I4626" t="s">
        <v>5678</v>
      </c>
      <c r="J4626" t="s">
        <v>46</v>
      </c>
      <c r="K4626" t="s">
        <v>5700</v>
      </c>
      <c r="L4626" t="s">
        <v>5733</v>
      </c>
      <c r="M4626" t="s">
        <v>8267</v>
      </c>
    </row>
    <row r="4627" spans="1:13">
      <c r="A4627">
        <v>101105399</v>
      </c>
      <c r="B4627" t="s">
        <v>73</v>
      </c>
      <c r="C4627" t="s">
        <v>7254</v>
      </c>
      <c r="D4627" t="s">
        <v>119</v>
      </c>
      <c r="E4627" t="s">
        <v>39</v>
      </c>
      <c r="F4627" s="33">
        <v>45902</v>
      </c>
      <c r="G4627" t="s">
        <v>12108</v>
      </c>
      <c r="H4627" t="s">
        <v>5805</v>
      </c>
      <c r="I4627" t="s">
        <v>5678</v>
      </c>
      <c r="J4627" t="s">
        <v>46</v>
      </c>
      <c r="K4627" t="s">
        <v>5738</v>
      </c>
      <c r="L4627" t="s">
        <v>5739</v>
      </c>
      <c r="M4627" t="s">
        <v>7256</v>
      </c>
    </row>
    <row r="4628" spans="1:13">
      <c r="A4628">
        <v>101105313</v>
      </c>
      <c r="B4628" t="s">
        <v>204</v>
      </c>
      <c r="C4628" t="s">
        <v>9660</v>
      </c>
      <c r="D4628" t="s">
        <v>64</v>
      </c>
      <c r="E4628" t="s">
        <v>64</v>
      </c>
      <c r="F4628" s="33">
        <v>45902</v>
      </c>
      <c r="G4628" t="s">
        <v>12109</v>
      </c>
      <c r="H4628" t="s">
        <v>8274</v>
      </c>
      <c r="I4628" t="s">
        <v>5678</v>
      </c>
      <c r="J4628" t="s">
        <v>70</v>
      </c>
      <c r="K4628" t="s">
        <v>5700</v>
      </c>
      <c r="L4628" t="s">
        <v>5701</v>
      </c>
      <c r="M4628" t="s">
        <v>9662</v>
      </c>
    </row>
    <row r="4629" spans="1:13">
      <c r="A4629">
        <v>101104763</v>
      </c>
      <c r="B4629" t="s">
        <v>73</v>
      </c>
      <c r="C4629" t="s">
        <v>8873</v>
      </c>
      <c r="D4629" t="s">
        <v>221</v>
      </c>
      <c r="E4629" t="s">
        <v>221</v>
      </c>
      <c r="F4629" s="33">
        <v>45902</v>
      </c>
      <c r="G4629" t="s">
        <v>12110</v>
      </c>
      <c r="H4629" t="s">
        <v>5727</v>
      </c>
      <c r="I4629" t="s">
        <v>5678</v>
      </c>
      <c r="J4629" t="s">
        <v>247</v>
      </c>
      <c r="K4629" t="s">
        <v>5728</v>
      </c>
      <c r="L4629" t="s">
        <v>5729</v>
      </c>
      <c r="M4629" t="s">
        <v>8875</v>
      </c>
    </row>
    <row r="4630" spans="1:13">
      <c r="A4630">
        <v>101089278</v>
      </c>
      <c r="B4630" t="s">
        <v>5807</v>
      </c>
      <c r="C4630" t="s">
        <v>10228</v>
      </c>
      <c r="D4630" t="s">
        <v>119</v>
      </c>
      <c r="E4630" t="s">
        <v>119</v>
      </c>
      <c r="F4630" s="33">
        <v>45902</v>
      </c>
      <c r="G4630" t="s">
        <v>12111</v>
      </c>
      <c r="H4630" t="s">
        <v>5705</v>
      </c>
      <c r="I4630" t="s">
        <v>326</v>
      </c>
      <c r="J4630" t="s">
        <v>46</v>
      </c>
      <c r="K4630" t="s">
        <v>5700</v>
      </c>
      <c r="L4630" t="s">
        <v>5723</v>
      </c>
      <c r="M4630" t="s">
        <v>10229</v>
      </c>
    </row>
    <row r="4631" spans="1:13">
      <c r="A4631">
        <v>101105332</v>
      </c>
      <c r="B4631" t="s">
        <v>73</v>
      </c>
      <c r="C4631" t="s">
        <v>7987</v>
      </c>
      <c r="D4631" t="s">
        <v>238</v>
      </c>
      <c r="E4631" t="s">
        <v>238</v>
      </c>
      <c r="F4631" s="33">
        <v>45902</v>
      </c>
      <c r="G4631" t="s">
        <v>12112</v>
      </c>
      <c r="H4631" t="s">
        <v>55</v>
      </c>
      <c r="I4631" t="s">
        <v>5678</v>
      </c>
      <c r="J4631" t="s">
        <v>136</v>
      </c>
      <c r="K4631" t="s">
        <v>5728</v>
      </c>
      <c r="L4631" t="s">
        <v>5729</v>
      </c>
      <c r="M4631" t="s">
        <v>7989</v>
      </c>
    </row>
    <row r="4632" spans="1:13">
      <c r="A4632">
        <v>101105342</v>
      </c>
      <c r="B4632" t="s">
        <v>34</v>
      </c>
      <c r="C4632" t="s">
        <v>7912</v>
      </c>
      <c r="D4632" t="s">
        <v>39</v>
      </c>
      <c r="E4632" t="s">
        <v>39</v>
      </c>
      <c r="F4632" s="33">
        <v>45902</v>
      </c>
      <c r="G4632" t="s">
        <v>12113</v>
      </c>
      <c r="H4632" t="s">
        <v>67</v>
      </c>
      <c r="I4632" t="s">
        <v>5678</v>
      </c>
      <c r="J4632" t="s">
        <v>46</v>
      </c>
      <c r="K4632" t="s">
        <v>5728</v>
      </c>
      <c r="L4632" t="s">
        <v>5729</v>
      </c>
      <c r="M4632" t="s">
        <v>7914</v>
      </c>
    </row>
    <row r="4633" spans="1:13">
      <c r="A4633">
        <v>101087678</v>
      </c>
      <c r="B4633" t="s">
        <v>204</v>
      </c>
      <c r="C4633" t="s">
        <v>6698</v>
      </c>
      <c r="D4633" t="s">
        <v>220</v>
      </c>
      <c r="E4633" t="s">
        <v>220</v>
      </c>
      <c r="F4633" s="33">
        <v>45902</v>
      </c>
      <c r="G4633" t="s">
        <v>12114</v>
      </c>
      <c r="H4633" t="s">
        <v>5705</v>
      </c>
      <c r="I4633" t="s">
        <v>326</v>
      </c>
      <c r="J4633" t="s">
        <v>166</v>
      </c>
      <c r="K4633" t="s">
        <v>5711</v>
      </c>
      <c r="L4633" t="s">
        <v>5711</v>
      </c>
      <c r="M4633" t="s">
        <v>6700</v>
      </c>
    </row>
    <row r="4634" spans="1:13">
      <c r="A4634">
        <v>101105031</v>
      </c>
      <c r="B4634" t="s">
        <v>7666</v>
      </c>
      <c r="C4634" t="s">
        <v>10054</v>
      </c>
      <c r="D4634" t="s">
        <v>265</v>
      </c>
      <c r="E4634" t="s">
        <v>265</v>
      </c>
      <c r="F4634" s="33">
        <v>45902</v>
      </c>
      <c r="G4634" t="s">
        <v>12115</v>
      </c>
      <c r="H4634" t="s">
        <v>5699</v>
      </c>
      <c r="I4634" t="s">
        <v>5678</v>
      </c>
      <c r="J4634" t="s">
        <v>192</v>
      </c>
      <c r="K4634" t="s">
        <v>5700</v>
      </c>
      <c r="L4634" t="s">
        <v>5701</v>
      </c>
      <c r="M4634" t="s">
        <v>10055</v>
      </c>
    </row>
    <row r="4635" spans="1:13">
      <c r="A4635">
        <v>101083146</v>
      </c>
      <c r="B4635" t="s">
        <v>127</v>
      </c>
      <c r="C4635" t="s">
        <v>9765</v>
      </c>
      <c r="D4635" t="s">
        <v>217</v>
      </c>
      <c r="E4635" t="s">
        <v>217</v>
      </c>
      <c r="F4635" s="33">
        <v>45902</v>
      </c>
      <c r="G4635" t="s">
        <v>12116</v>
      </c>
      <c r="H4635" t="s">
        <v>5737</v>
      </c>
      <c r="I4635" t="s">
        <v>326</v>
      </c>
      <c r="J4635" t="s">
        <v>136</v>
      </c>
      <c r="K4635" t="s">
        <v>5748</v>
      </c>
      <c r="L4635" t="s">
        <v>5773</v>
      </c>
      <c r="M4635" t="s">
        <v>9767</v>
      </c>
    </row>
    <row r="4636" spans="1:13">
      <c r="A4636">
        <v>101105177</v>
      </c>
      <c r="B4636" t="s">
        <v>5899</v>
      </c>
      <c r="C4636" t="s">
        <v>6185</v>
      </c>
      <c r="D4636" t="s">
        <v>131</v>
      </c>
      <c r="E4636" t="s">
        <v>131</v>
      </c>
      <c r="F4636" s="33">
        <v>45902</v>
      </c>
      <c r="G4636" t="s">
        <v>12117</v>
      </c>
      <c r="H4636" t="s">
        <v>12118</v>
      </c>
      <c r="I4636" t="s">
        <v>5678</v>
      </c>
      <c r="J4636" t="s">
        <v>136</v>
      </c>
      <c r="K4636" t="s">
        <v>5700</v>
      </c>
      <c r="L4636" t="s">
        <v>5733</v>
      </c>
      <c r="M4636" t="s">
        <v>6186</v>
      </c>
    </row>
    <row r="4637" spans="1:13">
      <c r="A4637">
        <v>101104511</v>
      </c>
      <c r="B4637" t="s">
        <v>34</v>
      </c>
      <c r="C4637" t="s">
        <v>101</v>
      </c>
      <c r="D4637" t="s">
        <v>99</v>
      </c>
      <c r="E4637" t="s">
        <v>99</v>
      </c>
      <c r="F4637" s="33">
        <v>45902</v>
      </c>
      <c r="G4637" t="s">
        <v>12119</v>
      </c>
      <c r="H4637" t="s">
        <v>67</v>
      </c>
      <c r="I4637" t="s">
        <v>5678</v>
      </c>
      <c r="J4637" t="s">
        <v>46</v>
      </c>
      <c r="K4637" t="s">
        <v>5738</v>
      </c>
      <c r="L4637" t="s">
        <v>5739</v>
      </c>
      <c r="M4637" t="s">
        <v>107</v>
      </c>
    </row>
    <row r="4638" spans="1:13">
      <c r="A4638">
        <v>101105330</v>
      </c>
      <c r="B4638" t="s">
        <v>73</v>
      </c>
      <c r="C4638" t="s">
        <v>6609</v>
      </c>
      <c r="D4638" t="s">
        <v>39</v>
      </c>
      <c r="E4638" t="s">
        <v>39</v>
      </c>
      <c r="F4638" s="33">
        <v>45902</v>
      </c>
      <c r="G4638" t="s">
        <v>12120</v>
      </c>
      <c r="H4638" t="s">
        <v>67</v>
      </c>
      <c r="I4638" t="s">
        <v>5678</v>
      </c>
      <c r="J4638" t="s">
        <v>46</v>
      </c>
      <c r="K4638" t="s">
        <v>5738</v>
      </c>
      <c r="L4638" t="s">
        <v>5739</v>
      </c>
      <c r="M4638" t="s">
        <v>6610</v>
      </c>
    </row>
    <row r="4639" spans="1:13">
      <c r="A4639">
        <v>101084852</v>
      </c>
      <c r="B4639" t="s">
        <v>5745</v>
      </c>
      <c r="C4639" t="s">
        <v>6959</v>
      </c>
      <c r="D4639" t="s">
        <v>64</v>
      </c>
      <c r="E4639" t="s">
        <v>64</v>
      </c>
      <c r="F4639" s="33">
        <v>45902</v>
      </c>
      <c r="G4639" t="s">
        <v>12121</v>
      </c>
      <c r="H4639" t="s">
        <v>5737</v>
      </c>
      <c r="I4639" t="s">
        <v>326</v>
      </c>
      <c r="J4639" t="s">
        <v>70</v>
      </c>
      <c r="K4639" t="s">
        <v>5836</v>
      </c>
      <c r="L4639" t="s">
        <v>6126</v>
      </c>
      <c r="M4639" t="s">
        <v>6961</v>
      </c>
    </row>
    <row r="4640" spans="1:13">
      <c r="A4640">
        <v>101104919</v>
      </c>
      <c r="B4640" t="s">
        <v>195</v>
      </c>
      <c r="C4640" t="s">
        <v>7047</v>
      </c>
      <c r="D4640" t="s">
        <v>161</v>
      </c>
      <c r="E4640" t="s">
        <v>161</v>
      </c>
      <c r="F4640" s="33">
        <v>45902</v>
      </c>
      <c r="G4640" t="s">
        <v>12122</v>
      </c>
      <c r="H4640" t="s">
        <v>5912</v>
      </c>
      <c r="I4640" t="s">
        <v>5678</v>
      </c>
      <c r="J4640" t="s">
        <v>166</v>
      </c>
      <c r="K4640" t="s">
        <v>5778</v>
      </c>
      <c r="L4640" t="s">
        <v>182</v>
      </c>
      <c r="M4640" t="s">
        <v>7048</v>
      </c>
    </row>
    <row r="4641" spans="1:13">
      <c r="A4641">
        <v>101081549</v>
      </c>
      <c r="B4641" t="s">
        <v>73</v>
      </c>
      <c r="C4641" t="s">
        <v>5828</v>
      </c>
      <c r="D4641" t="s">
        <v>104</v>
      </c>
      <c r="E4641" t="s">
        <v>104</v>
      </c>
      <c r="F4641" s="33">
        <v>45902</v>
      </c>
      <c r="G4641" t="s">
        <v>12123</v>
      </c>
      <c r="H4641" t="s">
        <v>5737</v>
      </c>
      <c r="I4641" t="s">
        <v>326</v>
      </c>
      <c r="J4641" t="s">
        <v>70</v>
      </c>
      <c r="K4641" t="s">
        <v>5738</v>
      </c>
      <c r="L4641" t="s">
        <v>5739</v>
      </c>
      <c r="M4641" t="s">
        <v>5830</v>
      </c>
    </row>
    <row r="4642" spans="1:13">
      <c r="A4642">
        <v>101105198</v>
      </c>
      <c r="B4642" t="s">
        <v>5719</v>
      </c>
      <c r="C4642" t="s">
        <v>5720</v>
      </c>
      <c r="D4642" t="s">
        <v>265</v>
      </c>
      <c r="E4642" t="s">
        <v>265</v>
      </c>
      <c r="F4642" s="33">
        <v>45902</v>
      </c>
      <c r="G4642" t="s">
        <v>12124</v>
      </c>
      <c r="H4642" t="s">
        <v>5823</v>
      </c>
      <c r="I4642" t="s">
        <v>5678</v>
      </c>
      <c r="J4642" t="s">
        <v>192</v>
      </c>
      <c r="K4642" t="s">
        <v>5700</v>
      </c>
      <c r="L4642" t="s">
        <v>5723</v>
      </c>
      <c r="M4642" t="s">
        <v>5724</v>
      </c>
    </row>
    <row r="4643" spans="1:13">
      <c r="A4643">
        <v>101105288</v>
      </c>
      <c r="B4643" t="s">
        <v>6641</v>
      </c>
      <c r="C4643" t="s">
        <v>10360</v>
      </c>
      <c r="D4643" t="s">
        <v>193</v>
      </c>
      <c r="E4643" t="s">
        <v>193</v>
      </c>
      <c r="F4643" s="33">
        <v>45902</v>
      </c>
      <c r="G4643" t="s">
        <v>12125</v>
      </c>
      <c r="H4643" t="s">
        <v>5722</v>
      </c>
      <c r="I4643" t="s">
        <v>5678</v>
      </c>
      <c r="J4643" t="s">
        <v>192</v>
      </c>
      <c r="K4643" t="s">
        <v>7716</v>
      </c>
      <c r="L4643" t="s">
        <v>7717</v>
      </c>
      <c r="M4643" t="s">
        <v>10362</v>
      </c>
    </row>
    <row r="4644" spans="1:13">
      <c r="A4644">
        <v>101105366</v>
      </c>
      <c r="B4644" t="s">
        <v>5998</v>
      </c>
      <c r="C4644" t="s">
        <v>6998</v>
      </c>
      <c r="D4644" t="s">
        <v>86</v>
      </c>
      <c r="E4644" t="s">
        <v>119</v>
      </c>
      <c r="F4644" s="33">
        <v>45902</v>
      </c>
      <c r="G4644" t="s">
        <v>12126</v>
      </c>
      <c r="H4644" t="s">
        <v>7403</v>
      </c>
      <c r="I4644" t="s">
        <v>5678</v>
      </c>
      <c r="J4644" t="s">
        <v>46</v>
      </c>
      <c r="K4644" t="s">
        <v>5711</v>
      </c>
      <c r="L4644" t="s">
        <v>5711</v>
      </c>
      <c r="M4644" t="s">
        <v>7000</v>
      </c>
    </row>
    <row r="4645" spans="1:13">
      <c r="A4645">
        <v>101083283</v>
      </c>
      <c r="B4645" t="s">
        <v>127</v>
      </c>
      <c r="C4645" t="s">
        <v>11357</v>
      </c>
      <c r="D4645" t="s">
        <v>119</v>
      </c>
      <c r="E4645" t="s">
        <v>119</v>
      </c>
      <c r="F4645" s="33">
        <v>45902</v>
      </c>
      <c r="G4645" t="s">
        <v>12111</v>
      </c>
      <c r="H4645" t="s">
        <v>5737</v>
      </c>
      <c r="I4645" t="s">
        <v>326</v>
      </c>
      <c r="J4645" t="s">
        <v>46</v>
      </c>
      <c r="K4645" t="s">
        <v>5748</v>
      </c>
      <c r="L4645" t="s">
        <v>5773</v>
      </c>
      <c r="M4645" t="s">
        <v>11359</v>
      </c>
    </row>
    <row r="4646" spans="1:13">
      <c r="A4646">
        <v>101104151</v>
      </c>
      <c r="B4646" t="s">
        <v>6314</v>
      </c>
      <c r="C4646" t="s">
        <v>8265</v>
      </c>
      <c r="D4646" t="s">
        <v>99</v>
      </c>
      <c r="E4646" t="s">
        <v>99</v>
      </c>
      <c r="F4646" s="33">
        <v>45902</v>
      </c>
      <c r="G4646" t="s">
        <v>12127</v>
      </c>
      <c r="H4646" t="s">
        <v>5768</v>
      </c>
      <c r="I4646" t="s">
        <v>5678</v>
      </c>
      <c r="J4646" t="s">
        <v>46</v>
      </c>
      <c r="K4646" t="s">
        <v>5700</v>
      </c>
      <c r="L4646" t="s">
        <v>5733</v>
      </c>
      <c r="M4646" t="s">
        <v>8267</v>
      </c>
    </row>
    <row r="4647" spans="1:13">
      <c r="A4647">
        <v>101080059</v>
      </c>
      <c r="B4647" t="s">
        <v>34</v>
      </c>
      <c r="C4647" t="s">
        <v>7912</v>
      </c>
      <c r="D4647" t="s">
        <v>39</v>
      </c>
      <c r="E4647" t="s">
        <v>39</v>
      </c>
      <c r="F4647" s="33">
        <v>45902</v>
      </c>
      <c r="G4647" t="s">
        <v>12128</v>
      </c>
      <c r="H4647" t="s">
        <v>5737</v>
      </c>
      <c r="I4647" t="s">
        <v>326</v>
      </c>
      <c r="J4647" t="s">
        <v>46</v>
      </c>
      <c r="K4647" t="s">
        <v>5728</v>
      </c>
      <c r="L4647" t="s">
        <v>5729</v>
      </c>
      <c r="M4647" t="s">
        <v>7914</v>
      </c>
    </row>
    <row r="4648" spans="1:13">
      <c r="A4648">
        <v>101105407</v>
      </c>
      <c r="B4648" t="s">
        <v>6423</v>
      </c>
      <c r="C4648" t="s">
        <v>6424</v>
      </c>
      <c r="D4648" t="s">
        <v>86</v>
      </c>
      <c r="E4648" t="s">
        <v>39</v>
      </c>
      <c r="F4648" s="33">
        <v>45902</v>
      </c>
      <c r="G4648" t="s">
        <v>12129</v>
      </c>
      <c r="H4648" t="s">
        <v>6171</v>
      </c>
      <c r="I4648" t="s">
        <v>5678</v>
      </c>
      <c r="J4648" t="s">
        <v>46</v>
      </c>
      <c r="K4648" t="s">
        <v>5711</v>
      </c>
      <c r="L4648" t="s">
        <v>5711</v>
      </c>
      <c r="M4648" t="s">
        <v>6425</v>
      </c>
    </row>
    <row r="4649" spans="1:13">
      <c r="A4649">
        <v>101104239</v>
      </c>
      <c r="B4649" t="s">
        <v>82</v>
      </c>
      <c r="C4649" t="s">
        <v>7454</v>
      </c>
      <c r="D4649" t="s">
        <v>265</v>
      </c>
      <c r="E4649" t="s">
        <v>265</v>
      </c>
      <c r="F4649" s="33">
        <v>45902</v>
      </c>
      <c r="G4649" t="s">
        <v>12130</v>
      </c>
      <c r="H4649" t="s">
        <v>5699</v>
      </c>
      <c r="I4649" t="s">
        <v>353</v>
      </c>
      <c r="J4649" t="s">
        <v>192</v>
      </c>
      <c r="K4649" t="s">
        <v>5711</v>
      </c>
      <c r="L4649" t="s">
        <v>5711</v>
      </c>
      <c r="M4649" t="s">
        <v>7455</v>
      </c>
    </row>
    <row r="4650" spans="1:13">
      <c r="A4650">
        <v>101096105</v>
      </c>
      <c r="B4650" t="s">
        <v>109</v>
      </c>
      <c r="C4650" t="s">
        <v>8569</v>
      </c>
      <c r="D4650" t="s">
        <v>219</v>
      </c>
      <c r="E4650" t="s">
        <v>219</v>
      </c>
      <c r="F4650" s="33">
        <v>45902</v>
      </c>
      <c r="G4650" t="s">
        <v>12131</v>
      </c>
      <c r="H4650" t="s">
        <v>5737</v>
      </c>
      <c r="I4650" t="s">
        <v>326</v>
      </c>
      <c r="J4650" t="s">
        <v>241</v>
      </c>
      <c r="K4650" t="s">
        <v>5748</v>
      </c>
      <c r="L4650" t="s">
        <v>5773</v>
      </c>
      <c r="M4650" t="s">
        <v>8571</v>
      </c>
    </row>
    <row r="4651" spans="1:13">
      <c r="A4651">
        <v>101105383</v>
      </c>
      <c r="B4651" t="s">
        <v>34</v>
      </c>
      <c r="C4651" t="s">
        <v>9910</v>
      </c>
      <c r="D4651" t="s">
        <v>39</v>
      </c>
      <c r="E4651" t="s">
        <v>39</v>
      </c>
      <c r="F4651" s="33">
        <v>45902</v>
      </c>
      <c r="G4651" t="s">
        <v>12132</v>
      </c>
      <c r="H4651" t="s">
        <v>6027</v>
      </c>
      <c r="I4651" t="s">
        <v>6348</v>
      </c>
      <c r="J4651" t="s">
        <v>46</v>
      </c>
      <c r="K4651" t="s">
        <v>5738</v>
      </c>
      <c r="L4651" t="s">
        <v>5739</v>
      </c>
      <c r="M4651" t="s">
        <v>9911</v>
      </c>
    </row>
    <row r="4652" spans="1:13">
      <c r="A4652">
        <v>101088569</v>
      </c>
      <c r="B4652" t="s">
        <v>5782</v>
      </c>
      <c r="C4652" t="s">
        <v>9486</v>
      </c>
      <c r="D4652" t="s">
        <v>220</v>
      </c>
      <c r="E4652" t="s">
        <v>220</v>
      </c>
      <c r="F4652" s="33">
        <v>45902</v>
      </c>
      <c r="G4652" t="s">
        <v>12133</v>
      </c>
      <c r="H4652" t="s">
        <v>5705</v>
      </c>
      <c r="I4652" t="s">
        <v>326</v>
      </c>
      <c r="J4652" t="s">
        <v>166</v>
      </c>
      <c r="K4652" t="s">
        <v>5700</v>
      </c>
      <c r="L4652" t="s">
        <v>5723</v>
      </c>
      <c r="M4652" t="s">
        <v>9488</v>
      </c>
    </row>
    <row r="4653" spans="1:13">
      <c r="A4653">
        <v>101105427</v>
      </c>
      <c r="B4653" t="s">
        <v>6007</v>
      </c>
      <c r="C4653" t="s">
        <v>7732</v>
      </c>
      <c r="D4653" t="s">
        <v>86</v>
      </c>
      <c r="E4653" t="s">
        <v>119</v>
      </c>
      <c r="F4653" s="33">
        <v>45902</v>
      </c>
      <c r="G4653" t="s">
        <v>12134</v>
      </c>
      <c r="H4653" t="s">
        <v>5805</v>
      </c>
      <c r="I4653" t="s">
        <v>5678</v>
      </c>
      <c r="J4653" t="s">
        <v>46</v>
      </c>
      <c r="K4653" t="s">
        <v>5728</v>
      </c>
      <c r="L4653" t="s">
        <v>5753</v>
      </c>
      <c r="M4653" t="s">
        <v>7734</v>
      </c>
    </row>
    <row r="4654" spans="1:13">
      <c r="A4654">
        <v>101090739</v>
      </c>
      <c r="B4654" t="s">
        <v>73</v>
      </c>
      <c r="C4654" t="s">
        <v>8212</v>
      </c>
      <c r="D4654" t="s">
        <v>104</v>
      </c>
      <c r="E4654" t="s">
        <v>104</v>
      </c>
      <c r="F4654" s="33">
        <v>45902</v>
      </c>
      <c r="G4654" t="s">
        <v>12135</v>
      </c>
      <c r="H4654" t="s">
        <v>55</v>
      </c>
      <c r="I4654" t="s">
        <v>353</v>
      </c>
      <c r="J4654" t="s">
        <v>70</v>
      </c>
      <c r="K4654" t="s">
        <v>5748</v>
      </c>
      <c r="L4654" t="s">
        <v>5773</v>
      </c>
      <c r="M4654" t="s">
        <v>8214</v>
      </c>
    </row>
    <row r="4655" spans="1:13">
      <c r="A4655">
        <v>101084887</v>
      </c>
      <c r="B4655" t="s">
        <v>5745</v>
      </c>
      <c r="C4655" t="s">
        <v>7279</v>
      </c>
      <c r="D4655" t="s">
        <v>221</v>
      </c>
      <c r="E4655" t="s">
        <v>221</v>
      </c>
      <c r="F4655" s="33">
        <v>45902</v>
      </c>
      <c r="G4655" t="s">
        <v>12136</v>
      </c>
      <c r="H4655" t="s">
        <v>5737</v>
      </c>
      <c r="I4655" t="s">
        <v>326</v>
      </c>
      <c r="J4655" t="s">
        <v>247</v>
      </c>
      <c r="K4655" t="s">
        <v>5836</v>
      </c>
      <c r="L4655" t="s">
        <v>5837</v>
      </c>
      <c r="M4655" t="s">
        <v>7282</v>
      </c>
    </row>
    <row r="4656" spans="1:13">
      <c r="A4656">
        <v>101086730</v>
      </c>
      <c r="B4656" t="s">
        <v>292</v>
      </c>
      <c r="C4656" t="s">
        <v>293</v>
      </c>
      <c r="D4656" t="s">
        <v>99</v>
      </c>
      <c r="E4656" t="s">
        <v>99</v>
      </c>
      <c r="F4656" s="33">
        <v>45902</v>
      </c>
      <c r="G4656" t="s">
        <v>12090</v>
      </c>
      <c r="H4656" t="s">
        <v>5705</v>
      </c>
      <c r="I4656" t="s">
        <v>326</v>
      </c>
      <c r="J4656" t="s">
        <v>46</v>
      </c>
      <c r="K4656" t="s">
        <v>5700</v>
      </c>
      <c r="L4656" t="s">
        <v>5733</v>
      </c>
      <c r="M4656" t="s">
        <v>6086</v>
      </c>
    </row>
    <row r="4657" spans="1:13">
      <c r="A4657">
        <v>101105473</v>
      </c>
      <c r="B4657" t="s">
        <v>82</v>
      </c>
      <c r="C4657" t="s">
        <v>6768</v>
      </c>
      <c r="D4657" t="s">
        <v>265</v>
      </c>
      <c r="E4657" t="s">
        <v>265</v>
      </c>
      <c r="F4657" s="33">
        <v>45902</v>
      </c>
      <c r="G4657" t="s">
        <v>12137</v>
      </c>
      <c r="H4657" t="s">
        <v>5722</v>
      </c>
      <c r="I4657" t="s">
        <v>5678</v>
      </c>
      <c r="J4657" t="s">
        <v>192</v>
      </c>
      <c r="K4657" t="s">
        <v>5711</v>
      </c>
      <c r="L4657" t="s">
        <v>5711</v>
      </c>
      <c r="M4657" t="s">
        <v>6769</v>
      </c>
    </row>
    <row r="4658" spans="1:13">
      <c r="A4658">
        <v>101105517</v>
      </c>
      <c r="B4658" t="s">
        <v>204</v>
      </c>
      <c r="C4658" t="s">
        <v>7120</v>
      </c>
      <c r="D4658" t="s">
        <v>193</v>
      </c>
      <c r="E4658" t="s">
        <v>193</v>
      </c>
      <c r="F4658" s="33">
        <v>45902</v>
      </c>
      <c r="G4658" t="s">
        <v>12138</v>
      </c>
      <c r="H4658" t="s">
        <v>5705</v>
      </c>
      <c r="I4658" t="s">
        <v>5678</v>
      </c>
      <c r="J4658" t="s">
        <v>192</v>
      </c>
      <c r="K4658" t="s">
        <v>5711</v>
      </c>
      <c r="L4658" t="s">
        <v>5711</v>
      </c>
      <c r="M4658" t="s">
        <v>7121</v>
      </c>
    </row>
    <row r="4659" spans="1:13">
      <c r="A4659">
        <v>101105385</v>
      </c>
      <c r="B4659" t="s">
        <v>34</v>
      </c>
      <c r="C4659" t="s">
        <v>7208</v>
      </c>
      <c r="D4659" t="s">
        <v>131</v>
      </c>
      <c r="E4659" t="s">
        <v>217</v>
      </c>
      <c r="F4659" s="33">
        <v>45902</v>
      </c>
      <c r="G4659" t="s">
        <v>12139</v>
      </c>
      <c r="H4659" t="s">
        <v>5996</v>
      </c>
      <c r="I4659" t="s">
        <v>5678</v>
      </c>
      <c r="J4659" t="s">
        <v>136</v>
      </c>
      <c r="K4659" t="s">
        <v>5728</v>
      </c>
      <c r="L4659" t="s">
        <v>5729</v>
      </c>
      <c r="M4659" t="s">
        <v>7210</v>
      </c>
    </row>
    <row r="4660" spans="1:13">
      <c r="A4660">
        <v>101087996</v>
      </c>
      <c r="B4660" t="s">
        <v>177</v>
      </c>
      <c r="C4660" t="s">
        <v>6142</v>
      </c>
      <c r="D4660" t="s">
        <v>193</v>
      </c>
      <c r="E4660" t="s">
        <v>265</v>
      </c>
      <c r="F4660" s="33">
        <v>45902</v>
      </c>
      <c r="G4660" t="s">
        <v>12140</v>
      </c>
      <c r="H4660" t="s">
        <v>5705</v>
      </c>
      <c r="I4660" t="s">
        <v>326</v>
      </c>
      <c r="J4660" t="s">
        <v>192</v>
      </c>
      <c r="K4660" t="s">
        <v>5778</v>
      </c>
      <c r="L4660" t="s">
        <v>182</v>
      </c>
      <c r="M4660" t="s">
        <v>6144</v>
      </c>
    </row>
    <row r="4661" spans="1:13">
      <c r="A4661">
        <v>101105374</v>
      </c>
      <c r="B4661" t="s">
        <v>73</v>
      </c>
      <c r="C4661" t="s">
        <v>8212</v>
      </c>
      <c r="D4661" t="s">
        <v>104</v>
      </c>
      <c r="E4661" t="s">
        <v>104</v>
      </c>
      <c r="F4661" s="33">
        <v>45902</v>
      </c>
      <c r="G4661" t="s">
        <v>12141</v>
      </c>
      <c r="H4661" t="s">
        <v>67</v>
      </c>
      <c r="I4661" t="s">
        <v>5678</v>
      </c>
      <c r="J4661" t="s">
        <v>70</v>
      </c>
      <c r="K4661" t="s">
        <v>5748</v>
      </c>
      <c r="L4661" t="s">
        <v>5773</v>
      </c>
      <c r="M4661" t="s">
        <v>8214</v>
      </c>
    </row>
    <row r="4662" spans="1:13">
      <c r="A4662">
        <v>101087032</v>
      </c>
      <c r="B4662" t="s">
        <v>177</v>
      </c>
      <c r="C4662" t="s">
        <v>7105</v>
      </c>
      <c r="D4662" t="s">
        <v>193</v>
      </c>
      <c r="E4662" t="s">
        <v>193</v>
      </c>
      <c r="F4662" s="33">
        <v>45902</v>
      </c>
      <c r="G4662" t="s">
        <v>12142</v>
      </c>
      <c r="H4662" t="s">
        <v>5705</v>
      </c>
      <c r="I4662" t="s">
        <v>326</v>
      </c>
      <c r="J4662" t="s">
        <v>192</v>
      </c>
      <c r="K4662" t="s">
        <v>5700</v>
      </c>
      <c r="L4662" t="s">
        <v>5701</v>
      </c>
      <c r="M4662" t="s">
        <v>7106</v>
      </c>
    </row>
    <row r="4663" spans="1:13">
      <c r="A4663">
        <v>101082405</v>
      </c>
      <c r="B4663" t="s">
        <v>73</v>
      </c>
      <c r="C4663" t="s">
        <v>9473</v>
      </c>
      <c r="D4663" t="s">
        <v>220</v>
      </c>
      <c r="E4663" t="s">
        <v>220</v>
      </c>
      <c r="F4663" s="33">
        <v>45902</v>
      </c>
      <c r="G4663" t="s">
        <v>12143</v>
      </c>
      <c r="H4663" t="s">
        <v>5737</v>
      </c>
      <c r="I4663" t="s">
        <v>326</v>
      </c>
      <c r="J4663" t="s">
        <v>166</v>
      </c>
      <c r="K4663" t="s">
        <v>5748</v>
      </c>
      <c r="L4663" t="s">
        <v>5773</v>
      </c>
      <c r="M4663" t="s">
        <v>9475</v>
      </c>
    </row>
    <row r="4664" spans="1:13">
      <c r="A4664">
        <v>101105462</v>
      </c>
      <c r="B4664" t="s">
        <v>177</v>
      </c>
      <c r="C4664" t="s">
        <v>6142</v>
      </c>
      <c r="D4664" t="s">
        <v>193</v>
      </c>
      <c r="E4664" t="s">
        <v>265</v>
      </c>
      <c r="F4664" s="33">
        <v>45902</v>
      </c>
      <c r="G4664" t="s">
        <v>12144</v>
      </c>
      <c r="H4664" t="s">
        <v>5912</v>
      </c>
      <c r="I4664" t="s">
        <v>5678</v>
      </c>
      <c r="J4664" t="s">
        <v>192</v>
      </c>
      <c r="K4664" t="s">
        <v>5778</v>
      </c>
      <c r="L4664" t="s">
        <v>182</v>
      </c>
      <c r="M4664" t="s">
        <v>6144</v>
      </c>
    </row>
    <row r="4665" spans="1:13">
      <c r="A4665">
        <v>101105275</v>
      </c>
      <c r="B4665" t="s">
        <v>5745</v>
      </c>
      <c r="C4665" t="s">
        <v>7279</v>
      </c>
      <c r="D4665" t="s">
        <v>221</v>
      </c>
      <c r="E4665" t="s">
        <v>221</v>
      </c>
      <c r="F4665" s="33">
        <v>45902</v>
      </c>
      <c r="G4665" t="s">
        <v>12145</v>
      </c>
      <c r="H4665" t="s">
        <v>5805</v>
      </c>
      <c r="I4665" t="s">
        <v>5678</v>
      </c>
      <c r="J4665" t="s">
        <v>247</v>
      </c>
      <c r="K4665" t="s">
        <v>5836</v>
      </c>
      <c r="L4665" t="s">
        <v>5837</v>
      </c>
      <c r="M4665" t="s">
        <v>7282</v>
      </c>
    </row>
    <row r="4666" spans="1:13">
      <c r="A4666">
        <v>101087484</v>
      </c>
      <c r="B4666" t="s">
        <v>195</v>
      </c>
      <c r="C4666" t="s">
        <v>7182</v>
      </c>
      <c r="D4666" t="s">
        <v>193</v>
      </c>
      <c r="E4666" t="s">
        <v>193</v>
      </c>
      <c r="F4666" s="33">
        <v>45902</v>
      </c>
      <c r="G4666" t="s">
        <v>12142</v>
      </c>
      <c r="H4666" t="s">
        <v>5705</v>
      </c>
      <c r="I4666" t="s">
        <v>326</v>
      </c>
      <c r="J4666" t="s">
        <v>192</v>
      </c>
      <c r="K4666" t="s">
        <v>5778</v>
      </c>
      <c r="L4666" t="s">
        <v>182</v>
      </c>
      <c r="M4666" t="s">
        <v>7183</v>
      </c>
    </row>
    <row r="4667" spans="1:13">
      <c r="A4667">
        <v>101105355</v>
      </c>
      <c r="B4667" t="s">
        <v>73</v>
      </c>
      <c r="C4667" t="s">
        <v>9473</v>
      </c>
      <c r="D4667" t="s">
        <v>220</v>
      </c>
      <c r="E4667" t="s">
        <v>220</v>
      </c>
      <c r="F4667" s="33">
        <v>45902</v>
      </c>
      <c r="G4667" t="s">
        <v>12146</v>
      </c>
      <c r="H4667" t="s">
        <v>5722</v>
      </c>
      <c r="I4667" t="s">
        <v>5678</v>
      </c>
      <c r="J4667" t="s">
        <v>166</v>
      </c>
      <c r="K4667" t="s">
        <v>5748</v>
      </c>
      <c r="L4667" t="s">
        <v>5773</v>
      </c>
      <c r="M4667" t="s">
        <v>9475</v>
      </c>
    </row>
    <row r="4668" spans="1:13">
      <c r="A4668">
        <v>101105041</v>
      </c>
      <c r="B4668" t="s">
        <v>5745</v>
      </c>
      <c r="C4668" t="s">
        <v>6483</v>
      </c>
      <c r="D4668" t="s">
        <v>215</v>
      </c>
      <c r="E4668" t="s">
        <v>221</v>
      </c>
      <c r="F4668" s="33">
        <v>45902</v>
      </c>
      <c r="G4668" t="s">
        <v>12147</v>
      </c>
      <c r="H4668" t="s">
        <v>67</v>
      </c>
      <c r="I4668" t="s">
        <v>5678</v>
      </c>
      <c r="J4668" t="s">
        <v>247</v>
      </c>
      <c r="K4668" t="s">
        <v>5738</v>
      </c>
      <c r="L4668" t="s">
        <v>5739</v>
      </c>
      <c r="M4668" t="s">
        <v>6485</v>
      </c>
    </row>
    <row r="4669" spans="1:13">
      <c r="A4669">
        <v>101090927</v>
      </c>
      <c r="B4669" t="s">
        <v>73</v>
      </c>
      <c r="C4669" t="s">
        <v>9473</v>
      </c>
      <c r="D4669" t="s">
        <v>220</v>
      </c>
      <c r="E4669" t="s">
        <v>220</v>
      </c>
      <c r="F4669" s="33">
        <v>45902</v>
      </c>
      <c r="G4669" t="s">
        <v>12148</v>
      </c>
      <c r="H4669" t="s">
        <v>55</v>
      </c>
      <c r="I4669" t="s">
        <v>353</v>
      </c>
      <c r="J4669" t="s">
        <v>166</v>
      </c>
      <c r="K4669" t="s">
        <v>5748</v>
      </c>
      <c r="L4669" t="s">
        <v>5773</v>
      </c>
      <c r="M4669" t="s">
        <v>9475</v>
      </c>
    </row>
    <row r="4670" spans="1:13">
      <c r="A4670">
        <v>101082434</v>
      </c>
      <c r="B4670" t="s">
        <v>73</v>
      </c>
      <c r="C4670" t="s">
        <v>12149</v>
      </c>
      <c r="D4670" t="s">
        <v>193</v>
      </c>
      <c r="E4670" t="s">
        <v>193</v>
      </c>
      <c r="F4670" s="33">
        <v>45901</v>
      </c>
      <c r="G4670" t="s">
        <v>12111</v>
      </c>
      <c r="H4670" t="s">
        <v>5737</v>
      </c>
      <c r="I4670" t="s">
        <v>326</v>
      </c>
      <c r="J4670" t="s">
        <v>192</v>
      </c>
      <c r="K4670" t="s">
        <v>5748</v>
      </c>
      <c r="L4670" t="s">
        <v>5773</v>
      </c>
      <c r="M4670" t="s">
        <v>12150</v>
      </c>
    </row>
    <row r="4671" spans="1:13">
      <c r="A4671">
        <v>101105116</v>
      </c>
      <c r="B4671" t="s">
        <v>6314</v>
      </c>
      <c r="C4671" t="s">
        <v>8265</v>
      </c>
      <c r="D4671" t="s">
        <v>99</v>
      </c>
      <c r="E4671" t="s">
        <v>119</v>
      </c>
      <c r="F4671" s="33">
        <v>45901</v>
      </c>
      <c r="G4671" t="s">
        <v>12151</v>
      </c>
      <c r="H4671" t="s">
        <v>5823</v>
      </c>
      <c r="I4671" t="s">
        <v>5678</v>
      </c>
      <c r="J4671" t="s">
        <v>46</v>
      </c>
      <c r="K4671" t="s">
        <v>5700</v>
      </c>
      <c r="L4671" t="s">
        <v>5733</v>
      </c>
      <c r="M4671" t="s">
        <v>8267</v>
      </c>
    </row>
    <row r="4672" spans="1:13">
      <c r="A4672">
        <v>101087697</v>
      </c>
      <c r="B4672" t="s">
        <v>204</v>
      </c>
      <c r="C4672" t="s">
        <v>9399</v>
      </c>
      <c r="D4672" t="s">
        <v>218</v>
      </c>
      <c r="E4672" t="s">
        <v>218</v>
      </c>
      <c r="F4672" s="33">
        <v>45901</v>
      </c>
      <c r="G4672" t="s">
        <v>12152</v>
      </c>
      <c r="H4672" t="s">
        <v>5705</v>
      </c>
      <c r="I4672" t="s">
        <v>326</v>
      </c>
      <c r="J4672" t="s">
        <v>241</v>
      </c>
      <c r="K4672" t="s">
        <v>5700</v>
      </c>
      <c r="L4672" t="s">
        <v>5701</v>
      </c>
      <c r="M4672" t="s">
        <v>9401</v>
      </c>
    </row>
    <row r="4673" spans="1:13">
      <c r="A4673">
        <v>101081492</v>
      </c>
      <c r="B4673" t="s">
        <v>73</v>
      </c>
      <c r="C4673" t="s">
        <v>5741</v>
      </c>
      <c r="D4673" t="s">
        <v>39</v>
      </c>
      <c r="E4673" t="s">
        <v>39</v>
      </c>
      <c r="F4673" s="33">
        <v>45901</v>
      </c>
      <c r="G4673" t="s">
        <v>12153</v>
      </c>
      <c r="H4673" t="s">
        <v>5737</v>
      </c>
      <c r="I4673" t="s">
        <v>326</v>
      </c>
      <c r="J4673" t="s">
        <v>46</v>
      </c>
      <c r="K4673" t="s">
        <v>5738</v>
      </c>
      <c r="L4673" t="s">
        <v>5729</v>
      </c>
      <c r="M4673" t="s">
        <v>5743</v>
      </c>
    </row>
    <row r="4674" spans="1:13">
      <c r="A4674">
        <v>101089129</v>
      </c>
      <c r="B4674" t="s">
        <v>9031</v>
      </c>
      <c r="C4674" t="s">
        <v>9032</v>
      </c>
      <c r="D4674" t="s">
        <v>86</v>
      </c>
      <c r="E4674" t="s">
        <v>119</v>
      </c>
      <c r="F4674" s="33">
        <v>45901</v>
      </c>
      <c r="G4674" t="s">
        <v>12111</v>
      </c>
      <c r="H4674" t="s">
        <v>5705</v>
      </c>
      <c r="I4674" t="s">
        <v>326</v>
      </c>
      <c r="J4674" t="s">
        <v>46</v>
      </c>
      <c r="K4674" t="s">
        <v>5700</v>
      </c>
      <c r="L4674" t="s">
        <v>5701</v>
      </c>
      <c r="M4674" t="s">
        <v>9034</v>
      </c>
    </row>
    <row r="4675" spans="1:13">
      <c r="A4675">
        <v>101092735</v>
      </c>
      <c r="B4675" t="s">
        <v>127</v>
      </c>
      <c r="C4675" t="s">
        <v>12154</v>
      </c>
      <c r="D4675" t="s">
        <v>217</v>
      </c>
      <c r="E4675" t="s">
        <v>217</v>
      </c>
      <c r="F4675" s="33">
        <v>45901</v>
      </c>
      <c r="G4675" t="s">
        <v>12155</v>
      </c>
      <c r="H4675" t="s">
        <v>55</v>
      </c>
      <c r="I4675" t="s">
        <v>353</v>
      </c>
      <c r="J4675" t="s">
        <v>136</v>
      </c>
      <c r="K4675" t="s">
        <v>5748</v>
      </c>
      <c r="L4675" t="s">
        <v>5773</v>
      </c>
      <c r="M4675" t="s">
        <v>12156</v>
      </c>
    </row>
    <row r="4676" spans="1:13">
      <c r="A4676">
        <v>101081493</v>
      </c>
      <c r="B4676" t="s">
        <v>73</v>
      </c>
      <c r="C4676" t="s">
        <v>5922</v>
      </c>
      <c r="D4676" t="s">
        <v>39</v>
      </c>
      <c r="E4676" t="s">
        <v>39</v>
      </c>
      <c r="F4676" s="33">
        <v>45901</v>
      </c>
      <c r="G4676" t="s">
        <v>12157</v>
      </c>
      <c r="H4676" t="s">
        <v>5737</v>
      </c>
      <c r="I4676" t="s">
        <v>326</v>
      </c>
      <c r="J4676" t="s">
        <v>46</v>
      </c>
      <c r="K4676" t="s">
        <v>5738</v>
      </c>
      <c r="L4676" t="s">
        <v>5739</v>
      </c>
      <c r="M4676" t="s">
        <v>5924</v>
      </c>
    </row>
    <row r="4677" spans="1:13">
      <c r="A4677">
        <v>101082418</v>
      </c>
      <c r="B4677" t="s">
        <v>73</v>
      </c>
      <c r="C4677" t="s">
        <v>6599</v>
      </c>
      <c r="D4677" t="s">
        <v>193</v>
      </c>
      <c r="E4677" t="s">
        <v>193</v>
      </c>
      <c r="F4677" s="33">
        <v>45901</v>
      </c>
      <c r="G4677" t="s">
        <v>12111</v>
      </c>
      <c r="H4677" t="s">
        <v>5737</v>
      </c>
      <c r="I4677" t="s">
        <v>326</v>
      </c>
      <c r="J4677" t="s">
        <v>192</v>
      </c>
      <c r="K4677" t="s">
        <v>5748</v>
      </c>
      <c r="L4677" t="s">
        <v>5773</v>
      </c>
      <c r="M4677" t="s">
        <v>6601</v>
      </c>
    </row>
    <row r="4678" spans="1:13">
      <c r="A4678">
        <v>101083268</v>
      </c>
      <c r="B4678" t="s">
        <v>127</v>
      </c>
      <c r="C4678" t="s">
        <v>12154</v>
      </c>
      <c r="D4678" t="s">
        <v>217</v>
      </c>
      <c r="E4678" t="s">
        <v>217</v>
      </c>
      <c r="F4678" s="33">
        <v>45901</v>
      </c>
      <c r="G4678" t="s">
        <v>12158</v>
      </c>
      <c r="H4678" t="s">
        <v>5737</v>
      </c>
      <c r="I4678" t="s">
        <v>326</v>
      </c>
      <c r="J4678" t="s">
        <v>136</v>
      </c>
      <c r="K4678" t="s">
        <v>5748</v>
      </c>
      <c r="L4678" t="s">
        <v>5773</v>
      </c>
      <c r="M4678" t="s">
        <v>12156</v>
      </c>
    </row>
    <row r="4679" spans="1:13">
      <c r="A4679">
        <v>101104576</v>
      </c>
      <c r="B4679" t="s">
        <v>34</v>
      </c>
      <c r="C4679" t="s">
        <v>11036</v>
      </c>
      <c r="D4679" t="s">
        <v>131</v>
      </c>
      <c r="E4679" t="s">
        <v>131</v>
      </c>
      <c r="F4679" s="33">
        <v>45901</v>
      </c>
      <c r="G4679" t="s">
        <v>12159</v>
      </c>
      <c r="H4679" t="s">
        <v>5805</v>
      </c>
      <c r="I4679" t="s">
        <v>5678</v>
      </c>
      <c r="J4679" t="s">
        <v>136</v>
      </c>
      <c r="K4679" t="s">
        <v>5738</v>
      </c>
      <c r="L4679" t="s">
        <v>5739</v>
      </c>
      <c r="M4679" t="s">
        <v>11037</v>
      </c>
    </row>
    <row r="4680" spans="1:13">
      <c r="A4680">
        <v>101092520</v>
      </c>
      <c r="B4680" t="s">
        <v>127</v>
      </c>
      <c r="C4680" t="s">
        <v>9765</v>
      </c>
      <c r="D4680" t="s">
        <v>217</v>
      </c>
      <c r="E4680" t="s">
        <v>217</v>
      </c>
      <c r="F4680" s="33">
        <v>45901</v>
      </c>
      <c r="G4680" t="s">
        <v>12160</v>
      </c>
      <c r="H4680" t="s">
        <v>55</v>
      </c>
      <c r="I4680" t="s">
        <v>353</v>
      </c>
      <c r="J4680" t="s">
        <v>136</v>
      </c>
      <c r="K4680" t="s">
        <v>5748</v>
      </c>
      <c r="L4680" t="s">
        <v>5773</v>
      </c>
      <c r="M4680" t="s">
        <v>9767</v>
      </c>
    </row>
    <row r="4681" spans="1:13">
      <c r="A4681">
        <v>101080759</v>
      </c>
      <c r="B4681" t="s">
        <v>34</v>
      </c>
      <c r="C4681" t="s">
        <v>9579</v>
      </c>
      <c r="D4681" t="s">
        <v>104</v>
      </c>
      <c r="E4681" t="s">
        <v>104</v>
      </c>
      <c r="F4681" s="33">
        <v>45901</v>
      </c>
      <c r="G4681" t="s">
        <v>12123</v>
      </c>
      <c r="H4681" t="s">
        <v>5737</v>
      </c>
      <c r="I4681" t="s">
        <v>326</v>
      </c>
      <c r="J4681" t="s">
        <v>70</v>
      </c>
      <c r="K4681" t="s">
        <v>5728</v>
      </c>
      <c r="L4681" t="s">
        <v>5729</v>
      </c>
      <c r="M4681" t="s">
        <v>9581</v>
      </c>
    </row>
    <row r="4682" spans="1:13">
      <c r="A4682">
        <v>101080104</v>
      </c>
      <c r="B4682" t="s">
        <v>34</v>
      </c>
      <c r="C4682" t="s">
        <v>8771</v>
      </c>
      <c r="D4682" t="s">
        <v>104</v>
      </c>
      <c r="E4682" t="s">
        <v>104</v>
      </c>
      <c r="F4682" s="33">
        <v>45901</v>
      </c>
      <c r="G4682" t="s">
        <v>12123</v>
      </c>
      <c r="H4682" t="s">
        <v>5737</v>
      </c>
      <c r="I4682" t="s">
        <v>326</v>
      </c>
      <c r="J4682" t="s">
        <v>70</v>
      </c>
      <c r="K4682" t="s">
        <v>5738</v>
      </c>
      <c r="L4682" t="s">
        <v>5739</v>
      </c>
      <c r="M4682" t="s">
        <v>8773</v>
      </c>
    </row>
    <row r="4683" spans="1:13">
      <c r="A4683">
        <v>101104011</v>
      </c>
      <c r="B4683" t="s">
        <v>5745</v>
      </c>
      <c r="C4683" t="s">
        <v>7849</v>
      </c>
      <c r="D4683" t="s">
        <v>221</v>
      </c>
      <c r="E4683" t="s">
        <v>221</v>
      </c>
      <c r="F4683" s="33">
        <v>45900</v>
      </c>
      <c r="G4683" t="s">
        <v>12161</v>
      </c>
      <c r="H4683" t="s">
        <v>67</v>
      </c>
      <c r="I4683" t="s">
        <v>353</v>
      </c>
      <c r="J4683" t="s">
        <v>247</v>
      </c>
      <c r="K4683" t="s">
        <v>5836</v>
      </c>
      <c r="L4683" t="s">
        <v>5837</v>
      </c>
      <c r="M4683" t="s">
        <v>7850</v>
      </c>
    </row>
    <row r="4684" spans="1:13">
      <c r="A4684">
        <v>101104366</v>
      </c>
      <c r="B4684" t="s">
        <v>204</v>
      </c>
      <c r="C4684" t="s">
        <v>8797</v>
      </c>
      <c r="D4684" t="s">
        <v>265</v>
      </c>
      <c r="E4684" t="s">
        <v>265</v>
      </c>
      <c r="F4684" s="33">
        <v>45899</v>
      </c>
      <c r="G4684" t="s">
        <v>12162</v>
      </c>
      <c r="H4684" t="s">
        <v>396</v>
      </c>
      <c r="I4684" t="s">
        <v>5678</v>
      </c>
      <c r="J4684" t="s">
        <v>192</v>
      </c>
      <c r="K4684" t="s">
        <v>5700</v>
      </c>
      <c r="L4684" t="s">
        <v>5701</v>
      </c>
      <c r="M4684" t="s">
        <v>8799</v>
      </c>
    </row>
    <row r="4685" spans="1:13">
      <c r="A4685">
        <v>101104583</v>
      </c>
      <c r="B4685" t="s">
        <v>5745</v>
      </c>
      <c r="C4685" t="s">
        <v>7354</v>
      </c>
      <c r="D4685" t="s">
        <v>215</v>
      </c>
      <c r="E4685" t="s">
        <v>215</v>
      </c>
      <c r="F4685" s="33">
        <v>45899</v>
      </c>
      <c r="G4685" t="s">
        <v>12163</v>
      </c>
      <c r="H4685" t="s">
        <v>67</v>
      </c>
      <c r="I4685" t="s">
        <v>5678</v>
      </c>
      <c r="J4685" t="s">
        <v>247</v>
      </c>
      <c r="K4685" t="s">
        <v>5748</v>
      </c>
      <c r="L4685" t="s">
        <v>5773</v>
      </c>
      <c r="M4685" t="s">
        <v>7355</v>
      </c>
    </row>
    <row r="4686" spans="1:13">
      <c r="A4686">
        <v>101104757</v>
      </c>
      <c r="B4686" t="s">
        <v>109</v>
      </c>
      <c r="C4686" t="s">
        <v>110</v>
      </c>
      <c r="D4686" t="s">
        <v>104</v>
      </c>
      <c r="E4686" t="s">
        <v>104</v>
      </c>
      <c r="F4686" s="33">
        <v>45899</v>
      </c>
      <c r="G4686" t="s">
        <v>12164</v>
      </c>
      <c r="H4686" t="s">
        <v>6076</v>
      </c>
      <c r="I4686" t="s">
        <v>5678</v>
      </c>
      <c r="J4686" t="s">
        <v>70</v>
      </c>
      <c r="K4686" t="s">
        <v>5748</v>
      </c>
      <c r="L4686" t="s">
        <v>6045</v>
      </c>
      <c r="M4686" t="s">
        <v>115</v>
      </c>
    </row>
    <row r="4687" spans="1:13">
      <c r="A4687">
        <v>101104830</v>
      </c>
      <c r="B4687" t="s">
        <v>5986</v>
      </c>
      <c r="C4687" t="s">
        <v>7135</v>
      </c>
      <c r="D4687" t="s">
        <v>193</v>
      </c>
      <c r="E4687" t="s">
        <v>193</v>
      </c>
      <c r="F4687" s="33">
        <v>45899</v>
      </c>
      <c r="G4687" t="s">
        <v>12165</v>
      </c>
      <c r="H4687" t="s">
        <v>5757</v>
      </c>
      <c r="I4687" t="s">
        <v>353</v>
      </c>
      <c r="J4687" t="s">
        <v>192</v>
      </c>
      <c r="K4687" t="s">
        <v>5778</v>
      </c>
      <c r="L4687" t="s">
        <v>182</v>
      </c>
      <c r="M4687" t="s">
        <v>7136</v>
      </c>
    </row>
    <row r="4688" spans="1:13">
      <c r="A4688">
        <v>101089135</v>
      </c>
      <c r="B4688" t="s">
        <v>7163</v>
      </c>
      <c r="C4688" t="s">
        <v>7179</v>
      </c>
      <c r="D4688" t="s">
        <v>86</v>
      </c>
      <c r="E4688" t="s">
        <v>86</v>
      </c>
      <c r="F4688" s="33">
        <v>45899</v>
      </c>
      <c r="G4688" t="s">
        <v>12166</v>
      </c>
      <c r="H4688" t="s">
        <v>5705</v>
      </c>
      <c r="I4688" t="s">
        <v>326</v>
      </c>
      <c r="J4688" t="s">
        <v>46</v>
      </c>
      <c r="K4688" t="s">
        <v>5700</v>
      </c>
      <c r="L4688" t="s">
        <v>5723</v>
      </c>
      <c r="M4688" t="s">
        <v>7180</v>
      </c>
    </row>
    <row r="4689" spans="1:13">
      <c r="A4689">
        <v>101104334</v>
      </c>
      <c r="B4689" t="s">
        <v>73</v>
      </c>
      <c r="C4689" t="s">
        <v>6098</v>
      </c>
      <c r="D4689" t="s">
        <v>39</v>
      </c>
      <c r="E4689" t="s">
        <v>119</v>
      </c>
      <c r="F4689" s="33">
        <v>45899</v>
      </c>
      <c r="G4689" t="s">
        <v>12167</v>
      </c>
      <c r="H4689" t="s">
        <v>67</v>
      </c>
      <c r="I4689" t="s">
        <v>5678</v>
      </c>
      <c r="J4689" t="s">
        <v>46</v>
      </c>
      <c r="K4689" t="s">
        <v>5728</v>
      </c>
      <c r="L4689" t="s">
        <v>5729</v>
      </c>
      <c r="M4689" t="s">
        <v>6100</v>
      </c>
    </row>
    <row r="4690" spans="1:13">
      <c r="A4690">
        <v>101104239</v>
      </c>
      <c r="B4690" t="s">
        <v>82</v>
      </c>
      <c r="C4690" t="s">
        <v>7454</v>
      </c>
      <c r="D4690" t="s">
        <v>265</v>
      </c>
      <c r="E4690" t="s">
        <v>265</v>
      </c>
      <c r="F4690" s="33">
        <v>45899</v>
      </c>
      <c r="G4690" t="s">
        <v>12168</v>
      </c>
      <c r="H4690" t="s">
        <v>5699</v>
      </c>
      <c r="I4690" t="s">
        <v>353</v>
      </c>
      <c r="J4690" t="s">
        <v>192</v>
      </c>
      <c r="K4690" t="s">
        <v>5711</v>
      </c>
      <c r="L4690" t="s">
        <v>5711</v>
      </c>
      <c r="M4690" t="s">
        <v>7455</v>
      </c>
    </row>
    <row r="4691" spans="1:13">
      <c r="A4691">
        <v>101083217</v>
      </c>
      <c r="B4691" t="s">
        <v>127</v>
      </c>
      <c r="C4691" t="s">
        <v>10050</v>
      </c>
      <c r="D4691" t="s">
        <v>64</v>
      </c>
      <c r="E4691" t="s">
        <v>64</v>
      </c>
      <c r="F4691" s="33">
        <v>45899</v>
      </c>
      <c r="G4691" t="s">
        <v>12169</v>
      </c>
      <c r="H4691" t="s">
        <v>5737</v>
      </c>
      <c r="I4691" t="s">
        <v>326</v>
      </c>
      <c r="J4691" t="s">
        <v>70</v>
      </c>
      <c r="K4691" t="s">
        <v>5748</v>
      </c>
      <c r="L4691" t="s">
        <v>5773</v>
      </c>
      <c r="M4691" t="s">
        <v>10052</v>
      </c>
    </row>
    <row r="4692" spans="1:13">
      <c r="A4692">
        <v>101092629</v>
      </c>
      <c r="B4692" t="s">
        <v>127</v>
      </c>
      <c r="C4692" t="s">
        <v>10050</v>
      </c>
      <c r="D4692" t="s">
        <v>64</v>
      </c>
      <c r="E4692" t="s">
        <v>64</v>
      </c>
      <c r="F4692" s="33">
        <v>45899</v>
      </c>
      <c r="G4692" t="s">
        <v>12170</v>
      </c>
      <c r="H4692" t="s">
        <v>55</v>
      </c>
      <c r="I4692" t="s">
        <v>353</v>
      </c>
      <c r="J4692" t="s">
        <v>70</v>
      </c>
      <c r="K4692" t="s">
        <v>5748</v>
      </c>
      <c r="L4692" t="s">
        <v>5773</v>
      </c>
      <c r="M4692" t="s">
        <v>10052</v>
      </c>
    </row>
    <row r="4693" spans="1:13">
      <c r="A4693">
        <v>101089136</v>
      </c>
      <c r="B4693" t="s">
        <v>7163</v>
      </c>
      <c r="C4693" t="s">
        <v>7164</v>
      </c>
      <c r="D4693" t="s">
        <v>86</v>
      </c>
      <c r="E4693" t="s">
        <v>86</v>
      </c>
      <c r="F4693" s="33">
        <v>45899</v>
      </c>
      <c r="G4693" t="s">
        <v>12166</v>
      </c>
      <c r="H4693" t="s">
        <v>5705</v>
      </c>
      <c r="I4693" t="s">
        <v>326</v>
      </c>
      <c r="J4693" t="s">
        <v>46</v>
      </c>
      <c r="K4693" t="s">
        <v>5700</v>
      </c>
      <c r="L4693" t="s">
        <v>5723</v>
      </c>
      <c r="M4693" t="s">
        <v>7166</v>
      </c>
    </row>
    <row r="4694" spans="1:13">
      <c r="A4694">
        <v>101081370</v>
      </c>
      <c r="B4694" t="s">
        <v>73</v>
      </c>
      <c r="C4694" t="s">
        <v>6098</v>
      </c>
      <c r="D4694" t="s">
        <v>39</v>
      </c>
      <c r="E4694" t="s">
        <v>119</v>
      </c>
      <c r="F4694" s="33">
        <v>45899</v>
      </c>
      <c r="G4694" t="s">
        <v>12171</v>
      </c>
      <c r="H4694" t="s">
        <v>5737</v>
      </c>
      <c r="I4694" t="s">
        <v>326</v>
      </c>
      <c r="J4694" t="s">
        <v>46</v>
      </c>
      <c r="K4694" t="s">
        <v>5728</v>
      </c>
      <c r="L4694" t="s">
        <v>5729</v>
      </c>
      <c r="M4694" t="s">
        <v>6100</v>
      </c>
    </row>
    <row r="4695" spans="1:13">
      <c r="A4695">
        <v>101104576</v>
      </c>
      <c r="B4695" t="s">
        <v>34</v>
      </c>
      <c r="C4695" t="s">
        <v>11036</v>
      </c>
      <c r="D4695" t="s">
        <v>131</v>
      </c>
      <c r="E4695" t="s">
        <v>131</v>
      </c>
      <c r="F4695" s="33">
        <v>45899</v>
      </c>
      <c r="G4695" t="s">
        <v>12172</v>
      </c>
      <c r="H4695" t="s">
        <v>5805</v>
      </c>
      <c r="I4695" t="s">
        <v>5678</v>
      </c>
      <c r="J4695" t="s">
        <v>136</v>
      </c>
      <c r="K4695" t="s">
        <v>5738</v>
      </c>
      <c r="L4695" t="s">
        <v>5739</v>
      </c>
      <c r="M4695" t="s">
        <v>11037</v>
      </c>
    </row>
    <row r="4696" spans="1:13">
      <c r="A4696">
        <v>101089166</v>
      </c>
      <c r="B4696" t="s">
        <v>10157</v>
      </c>
      <c r="C4696" t="s">
        <v>10795</v>
      </c>
      <c r="D4696" t="s">
        <v>86</v>
      </c>
      <c r="E4696" t="s">
        <v>86</v>
      </c>
      <c r="F4696" s="33">
        <v>45899</v>
      </c>
      <c r="G4696" t="s">
        <v>12166</v>
      </c>
      <c r="H4696" t="s">
        <v>5705</v>
      </c>
      <c r="I4696" t="s">
        <v>326</v>
      </c>
      <c r="J4696" t="s">
        <v>46</v>
      </c>
      <c r="K4696" t="s">
        <v>5700</v>
      </c>
      <c r="L4696" t="s">
        <v>5701</v>
      </c>
      <c r="M4696" t="s">
        <v>10796</v>
      </c>
    </row>
    <row r="4697" spans="1:13">
      <c r="A4697">
        <v>101088631</v>
      </c>
      <c r="B4697" t="s">
        <v>5707</v>
      </c>
      <c r="C4697" t="s">
        <v>7173</v>
      </c>
      <c r="D4697" t="s">
        <v>218</v>
      </c>
      <c r="E4697" t="s">
        <v>218</v>
      </c>
      <c r="F4697" s="33">
        <v>45899</v>
      </c>
      <c r="G4697" t="s">
        <v>12173</v>
      </c>
      <c r="H4697" t="s">
        <v>5705</v>
      </c>
      <c r="I4697" t="s">
        <v>326</v>
      </c>
      <c r="J4697" t="s">
        <v>241</v>
      </c>
      <c r="K4697" t="s">
        <v>5700</v>
      </c>
      <c r="L4697" t="s">
        <v>5701</v>
      </c>
      <c r="M4697" t="s">
        <v>7175</v>
      </c>
    </row>
    <row r="4698" spans="1:13">
      <c r="A4698">
        <v>101104335</v>
      </c>
      <c r="B4698" t="s">
        <v>5998</v>
      </c>
      <c r="C4698" t="s">
        <v>6942</v>
      </c>
      <c r="D4698" t="s">
        <v>99</v>
      </c>
      <c r="E4698" t="s">
        <v>99</v>
      </c>
      <c r="F4698" s="33">
        <v>45899</v>
      </c>
      <c r="G4698" t="s">
        <v>12174</v>
      </c>
      <c r="H4698" t="s">
        <v>6027</v>
      </c>
      <c r="I4698" t="s">
        <v>6348</v>
      </c>
      <c r="J4698" t="s">
        <v>46</v>
      </c>
      <c r="K4698" t="s">
        <v>5700</v>
      </c>
      <c r="L4698" t="s">
        <v>5723</v>
      </c>
      <c r="M4698" t="s">
        <v>6944</v>
      </c>
    </row>
    <row r="4699" spans="1:13">
      <c r="A4699">
        <v>101104462</v>
      </c>
      <c r="B4699" t="s">
        <v>73</v>
      </c>
      <c r="C4699" t="s">
        <v>7695</v>
      </c>
      <c r="D4699" t="s">
        <v>221</v>
      </c>
      <c r="E4699" t="s">
        <v>221</v>
      </c>
      <c r="F4699" s="33">
        <v>45899</v>
      </c>
      <c r="G4699" t="s">
        <v>12175</v>
      </c>
      <c r="H4699" t="s">
        <v>67</v>
      </c>
      <c r="I4699" t="s">
        <v>5678</v>
      </c>
      <c r="J4699" t="s">
        <v>247</v>
      </c>
      <c r="K4699" t="s">
        <v>5728</v>
      </c>
      <c r="L4699" t="s">
        <v>5729</v>
      </c>
      <c r="M4699" t="s">
        <v>7697</v>
      </c>
    </row>
    <row r="4700" spans="1:13">
      <c r="A4700">
        <v>101088937</v>
      </c>
      <c r="B4700" t="s">
        <v>5986</v>
      </c>
      <c r="C4700" t="s">
        <v>5987</v>
      </c>
      <c r="D4700" t="s">
        <v>218</v>
      </c>
      <c r="E4700" t="s">
        <v>218</v>
      </c>
      <c r="F4700" s="33">
        <v>45899</v>
      </c>
      <c r="G4700" t="s">
        <v>12176</v>
      </c>
      <c r="H4700" t="s">
        <v>5705</v>
      </c>
      <c r="I4700" t="s">
        <v>326</v>
      </c>
      <c r="J4700" t="s">
        <v>241</v>
      </c>
      <c r="K4700" t="s">
        <v>5778</v>
      </c>
      <c r="L4700" t="s">
        <v>182</v>
      </c>
      <c r="M4700" t="s">
        <v>5989</v>
      </c>
    </row>
    <row r="4701" spans="1:13">
      <c r="A4701">
        <v>101087740</v>
      </c>
      <c r="B4701" t="s">
        <v>204</v>
      </c>
      <c r="C4701" t="s">
        <v>7558</v>
      </c>
      <c r="D4701" t="s">
        <v>218</v>
      </c>
      <c r="E4701" t="s">
        <v>218</v>
      </c>
      <c r="F4701" s="33">
        <v>45899</v>
      </c>
      <c r="G4701" t="s">
        <v>12173</v>
      </c>
      <c r="H4701" t="s">
        <v>5705</v>
      </c>
      <c r="I4701" t="s">
        <v>326</v>
      </c>
      <c r="J4701" t="s">
        <v>241</v>
      </c>
      <c r="K4701" t="s">
        <v>5700</v>
      </c>
      <c r="L4701" t="s">
        <v>5701</v>
      </c>
      <c r="M4701" t="s">
        <v>7559</v>
      </c>
    </row>
    <row r="4702" spans="1:13">
      <c r="A4702">
        <v>101087506</v>
      </c>
      <c r="B4702" t="s">
        <v>195</v>
      </c>
      <c r="C4702" t="s">
        <v>9052</v>
      </c>
      <c r="D4702" t="s">
        <v>218</v>
      </c>
      <c r="E4702" t="s">
        <v>218</v>
      </c>
      <c r="F4702" s="33">
        <v>45899</v>
      </c>
      <c r="G4702" t="s">
        <v>12173</v>
      </c>
      <c r="H4702" t="s">
        <v>5705</v>
      </c>
      <c r="I4702" t="s">
        <v>326</v>
      </c>
      <c r="J4702" t="s">
        <v>241</v>
      </c>
      <c r="K4702" t="s">
        <v>5778</v>
      </c>
      <c r="L4702" t="s">
        <v>182</v>
      </c>
      <c r="M4702" t="s">
        <v>9054</v>
      </c>
    </row>
    <row r="4703" spans="1:13">
      <c r="A4703">
        <v>101087677</v>
      </c>
      <c r="B4703" t="s">
        <v>204</v>
      </c>
      <c r="C4703" t="s">
        <v>6002</v>
      </c>
      <c r="D4703" t="s">
        <v>218</v>
      </c>
      <c r="E4703" t="s">
        <v>218</v>
      </c>
      <c r="F4703" s="33">
        <v>45899</v>
      </c>
      <c r="G4703" t="s">
        <v>12173</v>
      </c>
      <c r="H4703" t="s">
        <v>5705</v>
      </c>
      <c r="I4703" t="s">
        <v>326</v>
      </c>
      <c r="J4703" t="s">
        <v>241</v>
      </c>
      <c r="K4703" t="s">
        <v>5711</v>
      </c>
      <c r="L4703" t="s">
        <v>5711</v>
      </c>
      <c r="M4703" t="s">
        <v>6003</v>
      </c>
    </row>
    <row r="4704" spans="1:13">
      <c r="A4704">
        <v>101103924</v>
      </c>
      <c r="B4704" t="s">
        <v>5745</v>
      </c>
      <c r="C4704" t="s">
        <v>6210</v>
      </c>
      <c r="D4704" t="s">
        <v>221</v>
      </c>
      <c r="E4704" t="s">
        <v>221</v>
      </c>
      <c r="F4704" s="33">
        <v>45899</v>
      </c>
      <c r="G4704" t="s">
        <v>12177</v>
      </c>
      <c r="H4704" t="s">
        <v>5727</v>
      </c>
      <c r="I4704" t="s">
        <v>5678</v>
      </c>
      <c r="J4704" t="s">
        <v>247</v>
      </c>
      <c r="K4704" t="s">
        <v>5748</v>
      </c>
      <c r="L4704" t="s">
        <v>5749</v>
      </c>
      <c r="M4704" t="s">
        <v>6212</v>
      </c>
    </row>
    <row r="4705" spans="1:13">
      <c r="A4705">
        <v>101104507</v>
      </c>
      <c r="B4705" t="s">
        <v>204</v>
      </c>
      <c r="C4705" t="s">
        <v>6002</v>
      </c>
      <c r="D4705" t="s">
        <v>218</v>
      </c>
      <c r="E4705" t="s">
        <v>218</v>
      </c>
      <c r="F4705" s="33">
        <v>45899</v>
      </c>
      <c r="G4705" t="s">
        <v>12178</v>
      </c>
      <c r="H4705" t="s">
        <v>5912</v>
      </c>
      <c r="I4705" t="s">
        <v>5678</v>
      </c>
      <c r="J4705" t="s">
        <v>241</v>
      </c>
      <c r="K4705" t="s">
        <v>5711</v>
      </c>
      <c r="L4705" t="s">
        <v>5711</v>
      </c>
      <c r="M4705" t="s">
        <v>6003</v>
      </c>
    </row>
    <row r="4706" spans="1:13">
      <c r="A4706">
        <v>101089241</v>
      </c>
      <c r="B4706" t="s">
        <v>6423</v>
      </c>
      <c r="C4706" t="s">
        <v>7803</v>
      </c>
      <c r="D4706" t="s">
        <v>86</v>
      </c>
      <c r="E4706" t="s">
        <v>86</v>
      </c>
      <c r="F4706" s="33">
        <v>45899</v>
      </c>
      <c r="G4706" t="s">
        <v>12166</v>
      </c>
      <c r="H4706" t="s">
        <v>5705</v>
      </c>
      <c r="I4706" t="s">
        <v>326</v>
      </c>
      <c r="J4706" t="s">
        <v>46</v>
      </c>
      <c r="K4706" t="s">
        <v>5700</v>
      </c>
      <c r="L4706" t="s">
        <v>5701</v>
      </c>
      <c r="M4706" t="s">
        <v>7805</v>
      </c>
    </row>
    <row r="4707" spans="1:13">
      <c r="A4707">
        <v>101104661</v>
      </c>
      <c r="B4707" t="s">
        <v>5719</v>
      </c>
      <c r="C4707" t="s">
        <v>9425</v>
      </c>
      <c r="D4707" t="s">
        <v>265</v>
      </c>
      <c r="E4707" t="s">
        <v>265</v>
      </c>
      <c r="F4707" s="33">
        <v>45899</v>
      </c>
      <c r="G4707" t="s">
        <v>12179</v>
      </c>
      <c r="H4707" t="s">
        <v>6537</v>
      </c>
      <c r="I4707" t="s">
        <v>5678</v>
      </c>
      <c r="J4707" t="s">
        <v>192</v>
      </c>
      <c r="K4707" t="s">
        <v>5700</v>
      </c>
      <c r="L4707" t="s">
        <v>5701</v>
      </c>
      <c r="M4707" t="s">
        <v>9427</v>
      </c>
    </row>
    <row r="4708" spans="1:13">
      <c r="A4708">
        <v>101104633</v>
      </c>
      <c r="B4708" t="s">
        <v>34</v>
      </c>
      <c r="C4708" t="s">
        <v>7347</v>
      </c>
      <c r="D4708" t="s">
        <v>64</v>
      </c>
      <c r="E4708" t="s">
        <v>64</v>
      </c>
      <c r="F4708" s="33">
        <v>45899</v>
      </c>
      <c r="G4708" t="s">
        <v>12180</v>
      </c>
      <c r="H4708" t="s">
        <v>6076</v>
      </c>
      <c r="I4708" t="s">
        <v>5678</v>
      </c>
      <c r="J4708" t="s">
        <v>70</v>
      </c>
      <c r="K4708" t="s">
        <v>5728</v>
      </c>
      <c r="L4708" t="s">
        <v>5729</v>
      </c>
      <c r="M4708" t="s">
        <v>7349</v>
      </c>
    </row>
    <row r="4709" spans="1:13">
      <c r="A4709">
        <v>101104494</v>
      </c>
      <c r="B4709" t="s">
        <v>292</v>
      </c>
      <c r="C4709" t="s">
        <v>293</v>
      </c>
      <c r="D4709" t="s">
        <v>99</v>
      </c>
      <c r="E4709" t="s">
        <v>99</v>
      </c>
      <c r="F4709" s="33">
        <v>45899</v>
      </c>
      <c r="G4709" t="s">
        <v>12181</v>
      </c>
      <c r="H4709" t="s">
        <v>6918</v>
      </c>
      <c r="I4709" t="s">
        <v>5678</v>
      </c>
      <c r="J4709" t="s">
        <v>46</v>
      </c>
      <c r="K4709" t="s">
        <v>5700</v>
      </c>
      <c r="L4709" t="s">
        <v>5733</v>
      </c>
      <c r="M4709" t="s">
        <v>6086</v>
      </c>
    </row>
    <row r="4710" spans="1:13">
      <c r="A4710">
        <v>101104518</v>
      </c>
      <c r="B4710" t="s">
        <v>73</v>
      </c>
      <c r="C4710" t="s">
        <v>7470</v>
      </c>
      <c r="D4710" t="s">
        <v>265</v>
      </c>
      <c r="E4710" t="s">
        <v>265</v>
      </c>
      <c r="F4710" s="33">
        <v>45898</v>
      </c>
      <c r="G4710" t="s">
        <v>12182</v>
      </c>
      <c r="H4710" t="s">
        <v>6404</v>
      </c>
      <c r="I4710" t="s">
        <v>5678</v>
      </c>
      <c r="J4710" t="s">
        <v>192</v>
      </c>
      <c r="K4710" t="s">
        <v>5748</v>
      </c>
      <c r="L4710" t="s">
        <v>5773</v>
      </c>
      <c r="M4710" t="s">
        <v>7471</v>
      </c>
    </row>
    <row r="4711" spans="1:13">
      <c r="A4711">
        <v>101104483</v>
      </c>
      <c r="B4711" t="s">
        <v>127</v>
      </c>
      <c r="C4711" t="s">
        <v>143</v>
      </c>
      <c r="D4711" t="s">
        <v>131</v>
      </c>
      <c r="E4711" t="s">
        <v>217</v>
      </c>
      <c r="F4711" s="33">
        <v>45898</v>
      </c>
      <c r="G4711" t="s">
        <v>12183</v>
      </c>
      <c r="H4711" t="s">
        <v>67</v>
      </c>
      <c r="I4711" t="s">
        <v>5678</v>
      </c>
      <c r="J4711" t="s">
        <v>136</v>
      </c>
      <c r="K4711" t="s">
        <v>5748</v>
      </c>
      <c r="L4711" t="s">
        <v>5773</v>
      </c>
      <c r="M4711" t="s">
        <v>145</v>
      </c>
    </row>
    <row r="4712" spans="1:13">
      <c r="A4712">
        <v>101104462</v>
      </c>
      <c r="B4712" t="s">
        <v>73</v>
      </c>
      <c r="C4712" t="s">
        <v>7695</v>
      </c>
      <c r="D4712" t="s">
        <v>221</v>
      </c>
      <c r="E4712" t="s">
        <v>221</v>
      </c>
      <c r="F4712" s="33">
        <v>45898</v>
      </c>
      <c r="G4712" t="s">
        <v>12184</v>
      </c>
      <c r="H4712" t="s">
        <v>67</v>
      </c>
      <c r="I4712" t="s">
        <v>5678</v>
      </c>
      <c r="J4712" t="s">
        <v>247</v>
      </c>
      <c r="K4712" t="s">
        <v>5728</v>
      </c>
      <c r="L4712" t="s">
        <v>5729</v>
      </c>
      <c r="M4712" t="s">
        <v>7697</v>
      </c>
    </row>
    <row r="4713" spans="1:13">
      <c r="A4713">
        <v>101088695</v>
      </c>
      <c r="B4713" t="s">
        <v>10720</v>
      </c>
      <c r="C4713" t="s">
        <v>10721</v>
      </c>
      <c r="D4713" t="s">
        <v>265</v>
      </c>
      <c r="E4713" t="s">
        <v>265</v>
      </c>
      <c r="F4713" s="33">
        <v>45898</v>
      </c>
      <c r="G4713" t="s">
        <v>12185</v>
      </c>
      <c r="H4713" t="s">
        <v>5705</v>
      </c>
      <c r="I4713" t="s">
        <v>326</v>
      </c>
      <c r="J4713" t="s">
        <v>192</v>
      </c>
      <c r="K4713" t="s">
        <v>5700</v>
      </c>
      <c r="L4713" t="s">
        <v>5701</v>
      </c>
      <c r="M4713" t="s">
        <v>10723</v>
      </c>
    </row>
    <row r="4714" spans="1:13">
      <c r="A4714">
        <v>101096105</v>
      </c>
      <c r="B4714" t="s">
        <v>109</v>
      </c>
      <c r="C4714" t="s">
        <v>8569</v>
      </c>
      <c r="D4714" t="s">
        <v>219</v>
      </c>
      <c r="E4714" t="s">
        <v>219</v>
      </c>
      <c r="F4714" s="33">
        <v>45898</v>
      </c>
      <c r="G4714" t="s">
        <v>12186</v>
      </c>
      <c r="H4714" t="s">
        <v>5737</v>
      </c>
      <c r="I4714" t="s">
        <v>326</v>
      </c>
      <c r="J4714" t="s">
        <v>241</v>
      </c>
      <c r="K4714" t="s">
        <v>5748</v>
      </c>
      <c r="L4714" t="s">
        <v>5773</v>
      </c>
      <c r="M4714" t="s">
        <v>8571</v>
      </c>
    </row>
    <row r="4715" spans="1:13">
      <c r="A4715">
        <v>101104209</v>
      </c>
      <c r="B4715" t="s">
        <v>127</v>
      </c>
      <c r="C4715" t="s">
        <v>6274</v>
      </c>
      <c r="D4715" t="s">
        <v>119</v>
      </c>
      <c r="E4715" t="s">
        <v>119</v>
      </c>
      <c r="F4715" s="33">
        <v>45898</v>
      </c>
      <c r="G4715" t="s">
        <v>12187</v>
      </c>
      <c r="H4715" t="s">
        <v>6537</v>
      </c>
      <c r="I4715" t="s">
        <v>5678</v>
      </c>
      <c r="J4715" t="s">
        <v>46</v>
      </c>
      <c r="K4715" t="s">
        <v>5748</v>
      </c>
      <c r="L4715" t="s">
        <v>5773</v>
      </c>
      <c r="M4715" t="s">
        <v>6276</v>
      </c>
    </row>
    <row r="4716" spans="1:13">
      <c r="A4716">
        <v>101089374</v>
      </c>
      <c r="B4716" t="s">
        <v>6270</v>
      </c>
      <c r="C4716" t="s">
        <v>8044</v>
      </c>
      <c r="D4716" t="s">
        <v>86</v>
      </c>
      <c r="E4716" t="s">
        <v>86</v>
      </c>
      <c r="F4716" s="33">
        <v>45898</v>
      </c>
      <c r="G4716" t="s">
        <v>12188</v>
      </c>
      <c r="H4716" t="s">
        <v>5705</v>
      </c>
      <c r="I4716" t="s">
        <v>326</v>
      </c>
      <c r="J4716" t="s">
        <v>46</v>
      </c>
      <c r="K4716" t="s">
        <v>5700</v>
      </c>
      <c r="L4716" t="s">
        <v>5701</v>
      </c>
      <c r="M4716" t="s">
        <v>8046</v>
      </c>
    </row>
    <row r="4717" spans="1:13">
      <c r="A4717">
        <v>101084777</v>
      </c>
      <c r="B4717" t="s">
        <v>5745</v>
      </c>
      <c r="C4717" t="s">
        <v>12189</v>
      </c>
      <c r="D4717" t="s">
        <v>215</v>
      </c>
      <c r="E4717" t="s">
        <v>215</v>
      </c>
      <c r="F4717" s="33">
        <v>45898</v>
      </c>
      <c r="G4717" t="s">
        <v>12190</v>
      </c>
      <c r="H4717" t="s">
        <v>5737</v>
      </c>
      <c r="I4717" t="s">
        <v>326</v>
      </c>
      <c r="J4717" t="s">
        <v>247</v>
      </c>
      <c r="K4717" t="s">
        <v>5748</v>
      </c>
      <c r="L4717" t="s">
        <v>5773</v>
      </c>
      <c r="M4717" t="s">
        <v>12191</v>
      </c>
    </row>
    <row r="4718" spans="1:13">
      <c r="A4718">
        <v>101104273</v>
      </c>
      <c r="B4718" t="s">
        <v>127</v>
      </c>
      <c r="C4718" t="s">
        <v>9991</v>
      </c>
      <c r="D4718" t="s">
        <v>262</v>
      </c>
      <c r="E4718" t="s">
        <v>262</v>
      </c>
      <c r="F4718" s="33">
        <v>45898</v>
      </c>
      <c r="G4718" t="s">
        <v>12192</v>
      </c>
      <c r="H4718" t="s">
        <v>5722</v>
      </c>
      <c r="I4718" t="s">
        <v>353</v>
      </c>
      <c r="J4718" t="s">
        <v>192</v>
      </c>
      <c r="K4718" t="s">
        <v>5748</v>
      </c>
      <c r="L4718" t="s">
        <v>5773</v>
      </c>
      <c r="M4718" t="s">
        <v>9993</v>
      </c>
    </row>
    <row r="4719" spans="1:13">
      <c r="A4719">
        <v>101104494</v>
      </c>
      <c r="B4719" t="s">
        <v>292</v>
      </c>
      <c r="C4719" t="s">
        <v>293</v>
      </c>
      <c r="D4719" t="s">
        <v>99</v>
      </c>
      <c r="E4719" t="s">
        <v>99</v>
      </c>
      <c r="F4719" s="33">
        <v>45898</v>
      </c>
      <c r="G4719" t="s">
        <v>12193</v>
      </c>
      <c r="H4719" t="s">
        <v>6918</v>
      </c>
      <c r="I4719" t="s">
        <v>5678</v>
      </c>
      <c r="J4719" t="s">
        <v>46</v>
      </c>
      <c r="K4719" t="s">
        <v>5700</v>
      </c>
      <c r="L4719" t="s">
        <v>5733</v>
      </c>
      <c r="M4719" t="s">
        <v>6086</v>
      </c>
    </row>
    <row r="4720" spans="1:13">
      <c r="A4720">
        <v>101092794</v>
      </c>
      <c r="B4720" t="s">
        <v>127</v>
      </c>
      <c r="C4720" t="s">
        <v>9991</v>
      </c>
      <c r="D4720" t="s">
        <v>262</v>
      </c>
      <c r="E4720" t="s">
        <v>262</v>
      </c>
      <c r="F4720" s="33">
        <v>45898</v>
      </c>
      <c r="G4720" t="s">
        <v>12194</v>
      </c>
      <c r="H4720" t="s">
        <v>55</v>
      </c>
      <c r="I4720" t="s">
        <v>353</v>
      </c>
      <c r="J4720" t="s">
        <v>192</v>
      </c>
      <c r="K4720" t="s">
        <v>5748</v>
      </c>
      <c r="L4720" t="s">
        <v>5773</v>
      </c>
      <c r="M4720" t="s">
        <v>9993</v>
      </c>
    </row>
    <row r="4721" spans="1:13">
      <c r="A4721">
        <v>101087683</v>
      </c>
      <c r="B4721" t="s">
        <v>204</v>
      </c>
      <c r="C4721" t="s">
        <v>6339</v>
      </c>
      <c r="D4721" t="s">
        <v>220</v>
      </c>
      <c r="E4721" t="s">
        <v>220</v>
      </c>
      <c r="F4721" s="33">
        <v>45898</v>
      </c>
      <c r="G4721" t="s">
        <v>12195</v>
      </c>
      <c r="H4721" t="s">
        <v>5705</v>
      </c>
      <c r="I4721" t="s">
        <v>326</v>
      </c>
      <c r="J4721" t="s">
        <v>166</v>
      </c>
      <c r="K4721" t="s">
        <v>5711</v>
      </c>
      <c r="L4721" t="s">
        <v>5711</v>
      </c>
      <c r="M4721" t="s">
        <v>6341</v>
      </c>
    </row>
    <row r="4722" spans="1:13">
      <c r="A4722">
        <v>101104496</v>
      </c>
      <c r="B4722" t="s">
        <v>73</v>
      </c>
      <c r="C4722" t="s">
        <v>7636</v>
      </c>
      <c r="D4722" t="s">
        <v>238</v>
      </c>
      <c r="E4722" t="s">
        <v>238</v>
      </c>
      <c r="F4722" s="33">
        <v>45898</v>
      </c>
      <c r="G4722" t="s">
        <v>12196</v>
      </c>
      <c r="H4722" t="s">
        <v>67</v>
      </c>
      <c r="I4722" t="s">
        <v>5678</v>
      </c>
      <c r="J4722" t="s">
        <v>136</v>
      </c>
      <c r="K4722" t="s">
        <v>5748</v>
      </c>
      <c r="L4722" t="s">
        <v>5773</v>
      </c>
      <c r="M4722" t="s">
        <v>7638</v>
      </c>
    </row>
    <row r="4723" spans="1:13">
      <c r="A4723">
        <v>101092452</v>
      </c>
      <c r="B4723" t="s">
        <v>5745</v>
      </c>
      <c r="C4723" t="s">
        <v>12189</v>
      </c>
      <c r="D4723" t="s">
        <v>215</v>
      </c>
      <c r="E4723" t="s">
        <v>215</v>
      </c>
      <c r="F4723" s="33">
        <v>45898</v>
      </c>
      <c r="G4723" t="s">
        <v>12197</v>
      </c>
      <c r="H4723" t="s">
        <v>55</v>
      </c>
      <c r="I4723" t="s">
        <v>353</v>
      </c>
      <c r="J4723" t="s">
        <v>247</v>
      </c>
      <c r="K4723" t="s">
        <v>5748</v>
      </c>
      <c r="L4723" t="s">
        <v>5773</v>
      </c>
      <c r="M4723" t="s">
        <v>12191</v>
      </c>
    </row>
    <row r="4724" spans="1:13">
      <c r="A4724">
        <v>101103998</v>
      </c>
      <c r="B4724" t="s">
        <v>34</v>
      </c>
      <c r="C4724" t="s">
        <v>7357</v>
      </c>
      <c r="D4724" t="s">
        <v>153</v>
      </c>
      <c r="E4724" t="s">
        <v>153</v>
      </c>
      <c r="F4724" s="33">
        <v>45898</v>
      </c>
      <c r="G4724" t="s">
        <v>12198</v>
      </c>
      <c r="H4724" t="s">
        <v>5727</v>
      </c>
      <c r="I4724" t="s">
        <v>5678</v>
      </c>
      <c r="J4724" t="s">
        <v>70</v>
      </c>
      <c r="K4724" t="s">
        <v>5728</v>
      </c>
      <c r="L4724" t="s">
        <v>5729</v>
      </c>
      <c r="M4724" t="s">
        <v>7359</v>
      </c>
    </row>
    <row r="4725" spans="1:13">
      <c r="A4725">
        <v>101087655</v>
      </c>
      <c r="B4725" t="s">
        <v>195</v>
      </c>
      <c r="C4725" t="s">
        <v>8186</v>
      </c>
      <c r="D4725" t="s">
        <v>219</v>
      </c>
      <c r="E4725" t="s">
        <v>219</v>
      </c>
      <c r="F4725" s="33">
        <v>45898</v>
      </c>
      <c r="G4725" t="s">
        <v>12185</v>
      </c>
      <c r="H4725" t="s">
        <v>5705</v>
      </c>
      <c r="I4725" t="s">
        <v>326</v>
      </c>
      <c r="J4725" t="s">
        <v>241</v>
      </c>
      <c r="K4725" t="s">
        <v>5700</v>
      </c>
      <c r="L4725" t="s">
        <v>5733</v>
      </c>
      <c r="M4725" t="s">
        <v>8187</v>
      </c>
    </row>
    <row r="4726" spans="1:13">
      <c r="A4726">
        <v>101104532</v>
      </c>
      <c r="B4726" t="s">
        <v>73</v>
      </c>
      <c r="C4726" t="s">
        <v>7636</v>
      </c>
      <c r="D4726" t="s">
        <v>238</v>
      </c>
      <c r="E4726" t="s">
        <v>238</v>
      </c>
      <c r="F4726" s="33">
        <v>45898</v>
      </c>
      <c r="G4726" t="s">
        <v>12199</v>
      </c>
      <c r="H4726" t="s">
        <v>67</v>
      </c>
      <c r="I4726" t="s">
        <v>5678</v>
      </c>
      <c r="J4726" t="s">
        <v>136</v>
      </c>
      <c r="K4726" t="s">
        <v>5748</v>
      </c>
      <c r="L4726" t="s">
        <v>5773</v>
      </c>
      <c r="M4726" t="s">
        <v>7638</v>
      </c>
    </row>
    <row r="4727" spans="1:13">
      <c r="A4727">
        <v>101087605</v>
      </c>
      <c r="B4727" t="s">
        <v>195</v>
      </c>
      <c r="C4727" t="s">
        <v>9691</v>
      </c>
      <c r="D4727" t="s">
        <v>153</v>
      </c>
      <c r="E4727" t="s">
        <v>153</v>
      </c>
      <c r="F4727" s="33">
        <v>45898</v>
      </c>
      <c r="G4727" t="s">
        <v>12200</v>
      </c>
      <c r="H4727" t="s">
        <v>5705</v>
      </c>
      <c r="I4727" t="s">
        <v>326</v>
      </c>
      <c r="J4727" t="s">
        <v>70</v>
      </c>
      <c r="K4727" t="s">
        <v>5778</v>
      </c>
      <c r="L4727" t="s">
        <v>182</v>
      </c>
      <c r="M4727" t="s">
        <v>9693</v>
      </c>
    </row>
    <row r="4728" spans="1:13">
      <c r="A4728">
        <v>101088938</v>
      </c>
      <c r="B4728" t="s">
        <v>5986</v>
      </c>
      <c r="C4728" t="s">
        <v>7126</v>
      </c>
      <c r="D4728" t="s">
        <v>153</v>
      </c>
      <c r="E4728" t="s">
        <v>153</v>
      </c>
      <c r="F4728" s="33">
        <v>45898</v>
      </c>
      <c r="G4728" t="s">
        <v>12200</v>
      </c>
      <c r="H4728" t="s">
        <v>5705</v>
      </c>
      <c r="I4728" t="s">
        <v>326</v>
      </c>
      <c r="J4728" t="s">
        <v>70</v>
      </c>
      <c r="K4728" t="s">
        <v>5778</v>
      </c>
      <c r="L4728" t="s">
        <v>182</v>
      </c>
      <c r="M4728" t="s">
        <v>7128</v>
      </c>
    </row>
    <row r="4729" spans="1:13">
      <c r="A4729">
        <v>101104457</v>
      </c>
      <c r="B4729" t="s">
        <v>73</v>
      </c>
      <c r="C4729" t="s">
        <v>7623</v>
      </c>
      <c r="D4729" t="s">
        <v>221</v>
      </c>
      <c r="E4729" t="s">
        <v>221</v>
      </c>
      <c r="F4729" s="33">
        <v>45898</v>
      </c>
      <c r="G4729" t="s">
        <v>12201</v>
      </c>
      <c r="H4729" t="s">
        <v>67</v>
      </c>
      <c r="I4729" t="s">
        <v>5678</v>
      </c>
      <c r="J4729" t="s">
        <v>247</v>
      </c>
      <c r="K4729" t="s">
        <v>5748</v>
      </c>
      <c r="L4729" t="s">
        <v>5773</v>
      </c>
      <c r="M4729" t="s">
        <v>7625</v>
      </c>
    </row>
    <row r="4730" spans="1:13">
      <c r="A4730">
        <v>101081355</v>
      </c>
      <c r="B4730" t="s">
        <v>73</v>
      </c>
      <c r="C4730" t="s">
        <v>6584</v>
      </c>
      <c r="D4730" t="s">
        <v>39</v>
      </c>
      <c r="E4730" t="s">
        <v>119</v>
      </c>
      <c r="F4730" s="33">
        <v>45898</v>
      </c>
      <c r="G4730" t="s">
        <v>12202</v>
      </c>
      <c r="H4730" t="s">
        <v>5737</v>
      </c>
      <c r="I4730" t="s">
        <v>326</v>
      </c>
      <c r="J4730" t="s">
        <v>46</v>
      </c>
      <c r="K4730" t="s">
        <v>5728</v>
      </c>
      <c r="L4730" t="s">
        <v>5729</v>
      </c>
      <c r="M4730" t="s">
        <v>6586</v>
      </c>
    </row>
    <row r="4731" spans="1:13">
      <c r="A4731">
        <v>101104361</v>
      </c>
      <c r="B4731" t="s">
        <v>5745</v>
      </c>
      <c r="C4731" t="s">
        <v>8540</v>
      </c>
      <c r="D4731" t="s">
        <v>215</v>
      </c>
      <c r="E4731" t="s">
        <v>215</v>
      </c>
      <c r="F4731" s="33">
        <v>45898</v>
      </c>
      <c r="G4731" t="s">
        <v>12203</v>
      </c>
      <c r="I4731" t="s">
        <v>353</v>
      </c>
      <c r="J4731" t="s">
        <v>247</v>
      </c>
      <c r="K4731" t="s">
        <v>5748</v>
      </c>
      <c r="L4731" t="s">
        <v>5773</v>
      </c>
      <c r="M4731" t="s">
        <v>8542</v>
      </c>
    </row>
    <row r="4732" spans="1:13">
      <c r="A4732">
        <v>101104609</v>
      </c>
      <c r="B4732" t="s">
        <v>127</v>
      </c>
      <c r="C4732" t="s">
        <v>10050</v>
      </c>
      <c r="D4732" t="s">
        <v>64</v>
      </c>
      <c r="E4732" t="s">
        <v>64</v>
      </c>
      <c r="F4732" s="33">
        <v>45898</v>
      </c>
      <c r="G4732" t="s">
        <v>12204</v>
      </c>
      <c r="H4732" t="s">
        <v>67</v>
      </c>
      <c r="I4732" t="s">
        <v>5678</v>
      </c>
      <c r="J4732" t="s">
        <v>70</v>
      </c>
      <c r="K4732" t="s">
        <v>5748</v>
      </c>
      <c r="L4732" t="s">
        <v>5773</v>
      </c>
      <c r="M4732" t="s">
        <v>10052</v>
      </c>
    </row>
    <row r="4733" spans="1:13">
      <c r="A4733">
        <v>101104492</v>
      </c>
      <c r="B4733" t="s">
        <v>127</v>
      </c>
      <c r="C4733" t="s">
        <v>6595</v>
      </c>
      <c r="D4733" t="s">
        <v>215</v>
      </c>
      <c r="E4733" t="s">
        <v>215</v>
      </c>
      <c r="F4733" s="33">
        <v>45898</v>
      </c>
      <c r="G4733" t="s">
        <v>12205</v>
      </c>
      <c r="H4733" t="s">
        <v>5727</v>
      </c>
      <c r="I4733" t="s">
        <v>5678</v>
      </c>
      <c r="J4733" t="s">
        <v>247</v>
      </c>
      <c r="K4733" t="s">
        <v>5748</v>
      </c>
      <c r="L4733" t="s">
        <v>5749</v>
      </c>
      <c r="M4733" t="s">
        <v>6597</v>
      </c>
    </row>
    <row r="4734" spans="1:13">
      <c r="A4734">
        <v>101104653</v>
      </c>
      <c r="B4734" t="s">
        <v>73</v>
      </c>
      <c r="C4734" t="s">
        <v>7456</v>
      </c>
      <c r="D4734" t="s">
        <v>193</v>
      </c>
      <c r="E4734" t="s">
        <v>193</v>
      </c>
      <c r="F4734" s="33">
        <v>45898</v>
      </c>
      <c r="G4734" t="s">
        <v>12206</v>
      </c>
      <c r="H4734" t="s">
        <v>67</v>
      </c>
      <c r="I4734" t="s">
        <v>353</v>
      </c>
      <c r="J4734" t="s">
        <v>192</v>
      </c>
      <c r="K4734" t="s">
        <v>5748</v>
      </c>
      <c r="L4734" t="s">
        <v>5773</v>
      </c>
      <c r="M4734" t="s">
        <v>7458</v>
      </c>
    </row>
    <row r="4735" spans="1:13">
      <c r="A4735">
        <v>101089378</v>
      </c>
      <c r="B4735" t="s">
        <v>6270</v>
      </c>
      <c r="C4735" t="s">
        <v>6271</v>
      </c>
      <c r="D4735" t="s">
        <v>86</v>
      </c>
      <c r="E4735" t="s">
        <v>86</v>
      </c>
      <c r="F4735" s="33">
        <v>45898</v>
      </c>
      <c r="G4735" t="s">
        <v>12166</v>
      </c>
      <c r="H4735" t="s">
        <v>5705</v>
      </c>
      <c r="I4735" t="s">
        <v>326</v>
      </c>
      <c r="J4735" t="s">
        <v>46</v>
      </c>
      <c r="K4735" t="s">
        <v>5700</v>
      </c>
      <c r="L4735" t="s">
        <v>5733</v>
      </c>
      <c r="M4735" t="s">
        <v>6273</v>
      </c>
    </row>
    <row r="4736" spans="1:13">
      <c r="A4736">
        <v>101104345</v>
      </c>
      <c r="B4736" t="s">
        <v>5745</v>
      </c>
      <c r="C4736" t="s">
        <v>8737</v>
      </c>
      <c r="D4736" t="s">
        <v>265</v>
      </c>
      <c r="E4736" t="s">
        <v>265</v>
      </c>
      <c r="F4736" s="33">
        <v>45898</v>
      </c>
      <c r="G4736" t="s">
        <v>12207</v>
      </c>
      <c r="H4736" t="s">
        <v>5969</v>
      </c>
      <c r="I4736" t="s">
        <v>353</v>
      </c>
      <c r="J4736" t="s">
        <v>192</v>
      </c>
      <c r="K4736" t="s">
        <v>5836</v>
      </c>
      <c r="L4736" t="s">
        <v>5837</v>
      </c>
      <c r="M4736" t="s">
        <v>8739</v>
      </c>
    </row>
    <row r="4737" spans="1:13">
      <c r="A4737">
        <v>101087498</v>
      </c>
      <c r="B4737" t="s">
        <v>195</v>
      </c>
      <c r="C4737" t="s">
        <v>10649</v>
      </c>
      <c r="D4737" t="s">
        <v>219</v>
      </c>
      <c r="E4737" t="s">
        <v>219</v>
      </c>
      <c r="F4737" s="33">
        <v>45898</v>
      </c>
      <c r="G4737" t="s">
        <v>12185</v>
      </c>
      <c r="H4737" t="s">
        <v>5705</v>
      </c>
      <c r="I4737" t="s">
        <v>326</v>
      </c>
      <c r="J4737" t="s">
        <v>241</v>
      </c>
      <c r="K4737" t="s">
        <v>5778</v>
      </c>
      <c r="L4737" t="s">
        <v>182</v>
      </c>
      <c r="M4737" t="s">
        <v>10651</v>
      </c>
    </row>
    <row r="4738" spans="1:13">
      <c r="A4738">
        <v>101092645</v>
      </c>
      <c r="B4738" t="s">
        <v>127</v>
      </c>
      <c r="C4738" t="s">
        <v>6595</v>
      </c>
      <c r="D4738" t="s">
        <v>215</v>
      </c>
      <c r="E4738" t="s">
        <v>215</v>
      </c>
      <c r="F4738" s="33">
        <v>45898</v>
      </c>
      <c r="G4738" t="s">
        <v>12208</v>
      </c>
      <c r="H4738" t="s">
        <v>55</v>
      </c>
      <c r="I4738" t="s">
        <v>353</v>
      </c>
      <c r="J4738" t="s">
        <v>247</v>
      </c>
      <c r="K4738" t="s">
        <v>5748</v>
      </c>
      <c r="L4738" t="s">
        <v>5749</v>
      </c>
      <c r="M4738" t="s">
        <v>6597</v>
      </c>
    </row>
    <row r="4739" spans="1:13">
      <c r="A4739">
        <v>101104515</v>
      </c>
      <c r="B4739" t="s">
        <v>34</v>
      </c>
      <c r="C4739" t="s">
        <v>7347</v>
      </c>
      <c r="D4739" t="s">
        <v>64</v>
      </c>
      <c r="E4739" t="s">
        <v>64</v>
      </c>
      <c r="F4739" s="33">
        <v>45898</v>
      </c>
      <c r="G4739" t="s">
        <v>12209</v>
      </c>
      <c r="H4739" t="s">
        <v>5727</v>
      </c>
      <c r="I4739" t="s">
        <v>5678</v>
      </c>
      <c r="J4739" t="s">
        <v>70</v>
      </c>
      <c r="K4739" t="s">
        <v>5728</v>
      </c>
      <c r="L4739" t="s">
        <v>5729</v>
      </c>
      <c r="M4739" t="s">
        <v>7349</v>
      </c>
    </row>
    <row r="4740" spans="1:13">
      <c r="A4740">
        <v>101089372</v>
      </c>
      <c r="B4740" t="s">
        <v>6270</v>
      </c>
      <c r="C4740" t="s">
        <v>10216</v>
      </c>
      <c r="D4740" t="s">
        <v>86</v>
      </c>
      <c r="E4740" t="s">
        <v>86</v>
      </c>
      <c r="F4740" s="33">
        <v>45898</v>
      </c>
      <c r="G4740" t="s">
        <v>12188</v>
      </c>
      <c r="H4740" t="s">
        <v>5705</v>
      </c>
      <c r="I4740" t="s">
        <v>326</v>
      </c>
      <c r="J4740" t="s">
        <v>46</v>
      </c>
      <c r="K4740" t="s">
        <v>5800</v>
      </c>
      <c r="L4740" t="s">
        <v>5801</v>
      </c>
      <c r="M4740" t="s">
        <v>10217</v>
      </c>
    </row>
    <row r="4741" spans="1:13">
      <c r="A4741">
        <v>101104511</v>
      </c>
      <c r="B4741" t="s">
        <v>34</v>
      </c>
      <c r="C4741" t="s">
        <v>101</v>
      </c>
      <c r="D4741" t="s">
        <v>99</v>
      </c>
      <c r="E4741" t="s">
        <v>99</v>
      </c>
      <c r="F4741" s="33">
        <v>45898</v>
      </c>
      <c r="G4741" t="s">
        <v>12210</v>
      </c>
      <c r="H4741" t="s">
        <v>67</v>
      </c>
      <c r="I4741" t="s">
        <v>5678</v>
      </c>
      <c r="J4741" t="s">
        <v>46</v>
      </c>
      <c r="K4741" t="s">
        <v>5738</v>
      </c>
      <c r="L4741" t="s">
        <v>5739</v>
      </c>
      <c r="M4741" t="s">
        <v>107</v>
      </c>
    </row>
    <row r="4742" spans="1:13">
      <c r="A4742">
        <v>101087604</v>
      </c>
      <c r="B4742" t="s">
        <v>195</v>
      </c>
      <c r="C4742" t="s">
        <v>6916</v>
      </c>
      <c r="D4742" t="s">
        <v>153</v>
      </c>
      <c r="E4742" t="s">
        <v>153</v>
      </c>
      <c r="F4742" s="33">
        <v>45898</v>
      </c>
      <c r="G4742" t="s">
        <v>12200</v>
      </c>
      <c r="H4742" t="s">
        <v>5705</v>
      </c>
      <c r="I4742" t="s">
        <v>326</v>
      </c>
      <c r="J4742" t="s">
        <v>70</v>
      </c>
      <c r="K4742" t="s">
        <v>5778</v>
      </c>
      <c r="L4742" t="s">
        <v>182</v>
      </c>
      <c r="M4742" t="s">
        <v>6919</v>
      </c>
    </row>
    <row r="4743" spans="1:13">
      <c r="A4743">
        <v>101104569</v>
      </c>
      <c r="B4743" t="s">
        <v>6007</v>
      </c>
      <c r="C4743" t="s">
        <v>6008</v>
      </c>
      <c r="D4743" t="s">
        <v>131</v>
      </c>
      <c r="E4743" t="s">
        <v>217</v>
      </c>
      <c r="F4743" s="33">
        <v>45898</v>
      </c>
      <c r="G4743" t="s">
        <v>12211</v>
      </c>
      <c r="H4743" t="s">
        <v>6076</v>
      </c>
      <c r="I4743" t="s">
        <v>5678</v>
      </c>
      <c r="J4743" t="s">
        <v>136</v>
      </c>
      <c r="K4743" t="s">
        <v>5728</v>
      </c>
      <c r="L4743" t="s">
        <v>5753</v>
      </c>
      <c r="M4743" t="s">
        <v>6010</v>
      </c>
    </row>
    <row r="4744" spans="1:13">
      <c r="A4744">
        <v>101089368</v>
      </c>
      <c r="B4744" t="s">
        <v>6270</v>
      </c>
      <c r="C4744" t="s">
        <v>7123</v>
      </c>
      <c r="D4744" t="s">
        <v>86</v>
      </c>
      <c r="E4744" t="s">
        <v>86</v>
      </c>
      <c r="F4744" s="33">
        <v>45898</v>
      </c>
      <c r="G4744" t="s">
        <v>12188</v>
      </c>
      <c r="H4744" t="s">
        <v>5705</v>
      </c>
      <c r="I4744" t="s">
        <v>326</v>
      </c>
      <c r="J4744" t="s">
        <v>46</v>
      </c>
      <c r="K4744" t="s">
        <v>5800</v>
      </c>
      <c r="L4744" t="s">
        <v>5801</v>
      </c>
      <c r="M4744" t="s">
        <v>7124</v>
      </c>
    </row>
    <row r="4745" spans="1:13">
      <c r="A4745">
        <v>101086312</v>
      </c>
      <c r="B4745" t="s">
        <v>5719</v>
      </c>
      <c r="C4745" t="s">
        <v>9938</v>
      </c>
      <c r="D4745" t="s">
        <v>265</v>
      </c>
      <c r="E4745" t="s">
        <v>265</v>
      </c>
      <c r="F4745" s="33">
        <v>45898</v>
      </c>
      <c r="G4745" t="s">
        <v>12185</v>
      </c>
      <c r="H4745" t="s">
        <v>5705</v>
      </c>
      <c r="I4745" t="s">
        <v>326</v>
      </c>
      <c r="J4745" t="s">
        <v>192</v>
      </c>
      <c r="K4745" t="s">
        <v>5700</v>
      </c>
      <c r="L4745" t="s">
        <v>5701</v>
      </c>
      <c r="M4745" t="s">
        <v>9940</v>
      </c>
    </row>
    <row r="4746" spans="1:13">
      <c r="A4746">
        <v>101087781</v>
      </c>
      <c r="B4746" t="s">
        <v>204</v>
      </c>
      <c r="C4746" t="s">
        <v>6375</v>
      </c>
      <c r="D4746" t="s">
        <v>221</v>
      </c>
      <c r="E4746" t="s">
        <v>221</v>
      </c>
      <c r="F4746" s="33">
        <v>45898</v>
      </c>
      <c r="G4746" t="s">
        <v>12212</v>
      </c>
      <c r="H4746" t="s">
        <v>5705</v>
      </c>
      <c r="I4746" t="s">
        <v>326</v>
      </c>
      <c r="J4746" t="s">
        <v>247</v>
      </c>
      <c r="K4746" t="s">
        <v>5700</v>
      </c>
      <c r="L4746" t="s">
        <v>5733</v>
      </c>
      <c r="M4746" t="s">
        <v>6377</v>
      </c>
    </row>
    <row r="4747" spans="1:13">
      <c r="A4747">
        <v>101082929</v>
      </c>
      <c r="B4747" t="s">
        <v>73</v>
      </c>
      <c r="C4747" t="s">
        <v>12213</v>
      </c>
      <c r="D4747" t="s">
        <v>217</v>
      </c>
      <c r="E4747" t="s">
        <v>131</v>
      </c>
      <c r="F4747" s="33">
        <v>45897</v>
      </c>
      <c r="G4747" t="s">
        <v>12214</v>
      </c>
      <c r="H4747" t="s">
        <v>5737</v>
      </c>
      <c r="I4747" t="s">
        <v>326</v>
      </c>
      <c r="J4747" t="s">
        <v>136</v>
      </c>
      <c r="K4747" t="s">
        <v>5748</v>
      </c>
      <c r="L4747" t="s">
        <v>5773</v>
      </c>
      <c r="M4747" t="s">
        <v>12215</v>
      </c>
    </row>
    <row r="4748" spans="1:13">
      <c r="A4748">
        <v>101096099</v>
      </c>
      <c r="B4748" t="s">
        <v>109</v>
      </c>
      <c r="C4748" t="s">
        <v>8127</v>
      </c>
      <c r="D4748" t="s">
        <v>218</v>
      </c>
      <c r="E4748" t="s">
        <v>218</v>
      </c>
      <c r="F4748" s="33">
        <v>45897</v>
      </c>
      <c r="G4748" t="s">
        <v>12216</v>
      </c>
      <c r="H4748" t="s">
        <v>5737</v>
      </c>
      <c r="I4748" t="s">
        <v>326</v>
      </c>
      <c r="J4748" t="s">
        <v>241</v>
      </c>
      <c r="K4748" t="s">
        <v>5748</v>
      </c>
      <c r="L4748" t="s">
        <v>5773</v>
      </c>
      <c r="M4748" t="s">
        <v>8129</v>
      </c>
    </row>
    <row r="4749" spans="1:13">
      <c r="A4749">
        <v>101096130</v>
      </c>
      <c r="B4749" t="s">
        <v>109</v>
      </c>
      <c r="C4749" t="s">
        <v>8713</v>
      </c>
      <c r="D4749" t="s">
        <v>218</v>
      </c>
      <c r="E4749" t="s">
        <v>218</v>
      </c>
      <c r="F4749" s="33">
        <v>45897</v>
      </c>
      <c r="G4749" t="s">
        <v>12216</v>
      </c>
      <c r="H4749" t="s">
        <v>5737</v>
      </c>
      <c r="I4749" t="s">
        <v>326</v>
      </c>
      <c r="J4749" t="s">
        <v>241</v>
      </c>
      <c r="K4749" t="s">
        <v>5748</v>
      </c>
      <c r="L4749" t="s">
        <v>6045</v>
      </c>
      <c r="M4749" t="s">
        <v>8715</v>
      </c>
    </row>
    <row r="4750" spans="1:13">
      <c r="A4750">
        <v>101087698</v>
      </c>
      <c r="B4750" t="s">
        <v>204</v>
      </c>
      <c r="C4750" t="s">
        <v>6334</v>
      </c>
      <c r="D4750" t="s">
        <v>193</v>
      </c>
      <c r="E4750" t="s">
        <v>193</v>
      </c>
      <c r="F4750" s="33">
        <v>45897</v>
      </c>
      <c r="G4750" t="s">
        <v>12217</v>
      </c>
      <c r="H4750" t="s">
        <v>5705</v>
      </c>
      <c r="I4750" t="s">
        <v>326</v>
      </c>
      <c r="J4750" t="s">
        <v>192</v>
      </c>
      <c r="K4750" t="s">
        <v>5700</v>
      </c>
      <c r="L4750" t="s">
        <v>5701</v>
      </c>
      <c r="M4750" t="s">
        <v>6336</v>
      </c>
    </row>
    <row r="4751" spans="1:13">
      <c r="A4751">
        <v>101087262</v>
      </c>
      <c r="B4751" t="s">
        <v>6314</v>
      </c>
      <c r="C4751" t="s">
        <v>6660</v>
      </c>
      <c r="D4751" t="s">
        <v>119</v>
      </c>
      <c r="E4751" t="s">
        <v>119</v>
      </c>
      <c r="F4751" s="33">
        <v>45897</v>
      </c>
      <c r="G4751" t="s">
        <v>12218</v>
      </c>
      <c r="H4751" t="s">
        <v>5705</v>
      </c>
      <c r="I4751" t="s">
        <v>326</v>
      </c>
      <c r="J4751" t="s">
        <v>46</v>
      </c>
      <c r="K4751" t="s">
        <v>5700</v>
      </c>
      <c r="L4751" t="s">
        <v>5733</v>
      </c>
      <c r="M4751" t="s">
        <v>6661</v>
      </c>
    </row>
    <row r="4752" spans="1:13">
      <c r="A4752">
        <v>101104204</v>
      </c>
      <c r="B4752" t="s">
        <v>34</v>
      </c>
      <c r="C4752" t="s">
        <v>11036</v>
      </c>
      <c r="D4752" t="s">
        <v>131</v>
      </c>
      <c r="E4752" t="s">
        <v>217</v>
      </c>
      <c r="F4752" s="33">
        <v>45897</v>
      </c>
      <c r="G4752" t="s">
        <v>12219</v>
      </c>
      <c r="H4752" t="s">
        <v>5805</v>
      </c>
      <c r="I4752" t="s">
        <v>5678</v>
      </c>
      <c r="J4752" t="s">
        <v>136</v>
      </c>
      <c r="K4752" t="s">
        <v>5738</v>
      </c>
      <c r="L4752" t="s">
        <v>5739</v>
      </c>
      <c r="M4752" t="s">
        <v>11037</v>
      </c>
    </row>
    <row r="4753" spans="1:13">
      <c r="A4753">
        <v>101104187</v>
      </c>
      <c r="B4753" t="s">
        <v>34</v>
      </c>
      <c r="C4753" t="s">
        <v>8554</v>
      </c>
      <c r="D4753" t="s">
        <v>238</v>
      </c>
      <c r="E4753" t="s">
        <v>238</v>
      </c>
      <c r="F4753" s="33">
        <v>45897</v>
      </c>
      <c r="G4753" t="s">
        <v>12220</v>
      </c>
      <c r="H4753" t="s">
        <v>5727</v>
      </c>
      <c r="I4753" t="s">
        <v>5678</v>
      </c>
      <c r="J4753" t="s">
        <v>136</v>
      </c>
      <c r="K4753" t="s">
        <v>5728</v>
      </c>
      <c r="L4753" t="s">
        <v>5729</v>
      </c>
      <c r="M4753" t="s">
        <v>8556</v>
      </c>
    </row>
    <row r="4754" spans="1:13">
      <c r="A4754">
        <v>101087695</v>
      </c>
      <c r="B4754" t="s">
        <v>204</v>
      </c>
      <c r="C4754" t="s">
        <v>8797</v>
      </c>
      <c r="D4754" t="s">
        <v>265</v>
      </c>
      <c r="E4754" t="s">
        <v>265</v>
      </c>
      <c r="F4754" s="33">
        <v>45897</v>
      </c>
      <c r="G4754" t="s">
        <v>12221</v>
      </c>
      <c r="H4754" t="s">
        <v>5705</v>
      </c>
      <c r="I4754" t="s">
        <v>326</v>
      </c>
      <c r="J4754" t="s">
        <v>192</v>
      </c>
      <c r="K4754" t="s">
        <v>5700</v>
      </c>
      <c r="L4754" t="s">
        <v>5701</v>
      </c>
      <c r="M4754" t="s">
        <v>8799</v>
      </c>
    </row>
    <row r="4755" spans="1:13">
      <c r="A4755">
        <v>101087289</v>
      </c>
      <c r="B4755" t="s">
        <v>6314</v>
      </c>
      <c r="C4755" t="s">
        <v>6779</v>
      </c>
      <c r="D4755" t="s">
        <v>119</v>
      </c>
      <c r="E4755" t="s">
        <v>119</v>
      </c>
      <c r="F4755" s="33">
        <v>45897</v>
      </c>
      <c r="G4755" t="s">
        <v>12218</v>
      </c>
      <c r="H4755" t="s">
        <v>5705</v>
      </c>
      <c r="I4755" t="s">
        <v>326</v>
      </c>
      <c r="J4755" t="s">
        <v>46</v>
      </c>
      <c r="K4755" t="s">
        <v>5700</v>
      </c>
      <c r="L4755" t="s">
        <v>5733</v>
      </c>
      <c r="M4755" t="s">
        <v>6781</v>
      </c>
    </row>
    <row r="4756" spans="1:13">
      <c r="A4756">
        <v>101096104</v>
      </c>
      <c r="B4756" t="s">
        <v>109</v>
      </c>
      <c r="C4756" t="s">
        <v>12222</v>
      </c>
      <c r="D4756" t="s">
        <v>219</v>
      </c>
      <c r="E4756" t="s">
        <v>219</v>
      </c>
      <c r="F4756" s="33">
        <v>45897</v>
      </c>
      <c r="G4756" t="s">
        <v>12221</v>
      </c>
      <c r="H4756" t="s">
        <v>5737</v>
      </c>
      <c r="I4756" t="s">
        <v>326</v>
      </c>
      <c r="J4756" t="s">
        <v>241</v>
      </c>
      <c r="K4756" t="s">
        <v>5748</v>
      </c>
      <c r="L4756" t="s">
        <v>5773</v>
      </c>
      <c r="M4756" t="s">
        <v>12223</v>
      </c>
    </row>
    <row r="4757" spans="1:13">
      <c r="A4757">
        <v>101087758</v>
      </c>
      <c r="B4757" t="s">
        <v>204</v>
      </c>
      <c r="C4757" t="s">
        <v>7871</v>
      </c>
      <c r="D4757" t="s">
        <v>193</v>
      </c>
      <c r="E4757" t="s">
        <v>193</v>
      </c>
      <c r="F4757" s="33">
        <v>45897</v>
      </c>
      <c r="G4757" t="s">
        <v>12218</v>
      </c>
      <c r="H4757" t="s">
        <v>5705</v>
      </c>
      <c r="I4757" t="s">
        <v>326</v>
      </c>
      <c r="J4757" t="s">
        <v>192</v>
      </c>
      <c r="K4757" t="s">
        <v>5700</v>
      </c>
      <c r="L4757" t="s">
        <v>5701</v>
      </c>
      <c r="M4757" t="s">
        <v>7873</v>
      </c>
    </row>
    <row r="4758" spans="1:13">
      <c r="A4758">
        <v>101089038</v>
      </c>
      <c r="B4758" t="s">
        <v>5993</v>
      </c>
      <c r="C4758" t="s">
        <v>12224</v>
      </c>
      <c r="D4758" t="s">
        <v>265</v>
      </c>
      <c r="E4758" t="s">
        <v>265</v>
      </c>
      <c r="F4758" s="33">
        <v>45897</v>
      </c>
      <c r="G4758" t="s">
        <v>12221</v>
      </c>
      <c r="H4758" t="s">
        <v>5705</v>
      </c>
      <c r="I4758" t="s">
        <v>326</v>
      </c>
      <c r="J4758" t="s">
        <v>192</v>
      </c>
      <c r="K4758" t="s">
        <v>5700</v>
      </c>
      <c r="L4758" t="s">
        <v>5701</v>
      </c>
      <c r="M4758" t="s">
        <v>12225</v>
      </c>
    </row>
    <row r="4759" spans="1:13">
      <c r="A4759">
        <v>101089032</v>
      </c>
      <c r="B4759" t="s">
        <v>5993</v>
      </c>
      <c r="C4759" t="s">
        <v>12226</v>
      </c>
      <c r="D4759" t="s">
        <v>265</v>
      </c>
      <c r="E4759" t="s">
        <v>265</v>
      </c>
      <c r="F4759" s="33">
        <v>45897</v>
      </c>
      <c r="G4759" t="s">
        <v>12221</v>
      </c>
      <c r="H4759" t="s">
        <v>5705</v>
      </c>
      <c r="I4759" t="s">
        <v>326</v>
      </c>
      <c r="J4759" t="s">
        <v>192</v>
      </c>
      <c r="K4759" t="s">
        <v>5700</v>
      </c>
      <c r="L4759" t="s">
        <v>5701</v>
      </c>
      <c r="M4759" t="s">
        <v>12227</v>
      </c>
    </row>
    <row r="4760" spans="1:13">
      <c r="A4760">
        <v>101086356</v>
      </c>
      <c r="B4760" t="s">
        <v>7666</v>
      </c>
      <c r="C4760" t="s">
        <v>8012</v>
      </c>
      <c r="D4760" t="s">
        <v>193</v>
      </c>
      <c r="E4760" t="s">
        <v>193</v>
      </c>
      <c r="F4760" s="33">
        <v>45897</v>
      </c>
      <c r="G4760" t="s">
        <v>12218</v>
      </c>
      <c r="H4760" t="s">
        <v>5705</v>
      </c>
      <c r="I4760" t="s">
        <v>326</v>
      </c>
      <c r="J4760" t="s">
        <v>192</v>
      </c>
      <c r="K4760" t="s">
        <v>5700</v>
      </c>
      <c r="L4760" t="s">
        <v>5701</v>
      </c>
      <c r="M4760" t="s">
        <v>8014</v>
      </c>
    </row>
    <row r="4761" spans="1:13">
      <c r="A4761">
        <v>101087031</v>
      </c>
      <c r="B4761" t="s">
        <v>177</v>
      </c>
      <c r="C4761" t="s">
        <v>6884</v>
      </c>
      <c r="D4761" t="s">
        <v>86</v>
      </c>
      <c r="E4761" t="s">
        <v>86</v>
      </c>
      <c r="F4761" s="33">
        <v>45897</v>
      </c>
      <c r="G4761" t="s">
        <v>12228</v>
      </c>
      <c r="H4761" t="s">
        <v>5705</v>
      </c>
      <c r="I4761" t="s">
        <v>326</v>
      </c>
      <c r="J4761" t="s">
        <v>46</v>
      </c>
      <c r="K4761" t="s">
        <v>5700</v>
      </c>
      <c r="L4761" t="s">
        <v>5733</v>
      </c>
      <c r="M4761" t="s">
        <v>6886</v>
      </c>
    </row>
    <row r="4762" spans="1:13">
      <c r="A4762">
        <v>101103649</v>
      </c>
      <c r="B4762" t="s">
        <v>82</v>
      </c>
      <c r="C4762" t="s">
        <v>5910</v>
      </c>
      <c r="D4762" t="s">
        <v>104</v>
      </c>
      <c r="E4762" t="s">
        <v>104</v>
      </c>
      <c r="F4762" s="33">
        <v>45897</v>
      </c>
      <c r="G4762" t="s">
        <v>12229</v>
      </c>
      <c r="H4762" t="s">
        <v>7403</v>
      </c>
      <c r="I4762" t="s">
        <v>5678</v>
      </c>
      <c r="J4762" t="s">
        <v>70</v>
      </c>
      <c r="K4762" t="s">
        <v>5711</v>
      </c>
      <c r="L4762" t="s">
        <v>5711</v>
      </c>
      <c r="M4762" t="s">
        <v>5913</v>
      </c>
    </row>
    <row r="4763" spans="1:13">
      <c r="A4763">
        <v>101082949</v>
      </c>
      <c r="B4763" t="s">
        <v>73</v>
      </c>
      <c r="C4763" t="s">
        <v>9351</v>
      </c>
      <c r="D4763" t="s">
        <v>217</v>
      </c>
      <c r="E4763" t="s">
        <v>131</v>
      </c>
      <c r="F4763" s="33">
        <v>45897</v>
      </c>
      <c r="G4763" t="s">
        <v>12230</v>
      </c>
      <c r="H4763" t="s">
        <v>5737</v>
      </c>
      <c r="I4763" t="s">
        <v>326</v>
      </c>
      <c r="J4763" t="s">
        <v>136</v>
      </c>
      <c r="K4763" t="s">
        <v>5748</v>
      </c>
      <c r="L4763" t="s">
        <v>5773</v>
      </c>
      <c r="M4763" t="s">
        <v>9353</v>
      </c>
    </row>
    <row r="4764" spans="1:13">
      <c r="A4764">
        <v>101083586</v>
      </c>
      <c r="B4764" t="s">
        <v>127</v>
      </c>
      <c r="C4764" t="s">
        <v>8084</v>
      </c>
      <c r="D4764" t="s">
        <v>226</v>
      </c>
      <c r="E4764" t="s">
        <v>226</v>
      </c>
      <c r="F4764" s="33">
        <v>45897</v>
      </c>
      <c r="G4764" t="s">
        <v>12231</v>
      </c>
      <c r="H4764" t="s">
        <v>5737</v>
      </c>
      <c r="I4764" t="s">
        <v>326</v>
      </c>
      <c r="J4764" t="s">
        <v>136</v>
      </c>
      <c r="K4764" t="s">
        <v>5738</v>
      </c>
      <c r="L4764" t="s">
        <v>5739</v>
      </c>
      <c r="M4764" t="s">
        <v>8085</v>
      </c>
    </row>
    <row r="4765" spans="1:13">
      <c r="A4765">
        <v>101104122</v>
      </c>
      <c r="B4765" t="s">
        <v>73</v>
      </c>
      <c r="C4765" t="s">
        <v>8873</v>
      </c>
      <c r="D4765" t="s">
        <v>221</v>
      </c>
      <c r="E4765" t="s">
        <v>221</v>
      </c>
      <c r="F4765" s="33">
        <v>45897</v>
      </c>
      <c r="G4765" t="s">
        <v>12232</v>
      </c>
      <c r="H4765" t="s">
        <v>5727</v>
      </c>
      <c r="I4765" t="s">
        <v>5678</v>
      </c>
      <c r="J4765" t="s">
        <v>247</v>
      </c>
      <c r="K4765" t="s">
        <v>5728</v>
      </c>
      <c r="L4765" t="s">
        <v>5729</v>
      </c>
      <c r="M4765" t="s">
        <v>8875</v>
      </c>
    </row>
    <row r="4766" spans="1:13">
      <c r="A4766">
        <v>101089405</v>
      </c>
      <c r="B4766" t="s">
        <v>7013</v>
      </c>
      <c r="C4766" t="s">
        <v>7014</v>
      </c>
      <c r="D4766" t="s">
        <v>86</v>
      </c>
      <c r="E4766" t="s">
        <v>86</v>
      </c>
      <c r="F4766" s="33">
        <v>45897</v>
      </c>
      <c r="G4766" t="s">
        <v>12228</v>
      </c>
      <c r="H4766" t="s">
        <v>5705</v>
      </c>
      <c r="I4766" t="s">
        <v>326</v>
      </c>
      <c r="J4766" t="s">
        <v>46</v>
      </c>
      <c r="K4766" t="s">
        <v>5700</v>
      </c>
      <c r="L4766" t="s">
        <v>5701</v>
      </c>
      <c r="M4766" t="s">
        <v>7015</v>
      </c>
    </row>
    <row r="4767" spans="1:13">
      <c r="A4767">
        <v>101087104</v>
      </c>
      <c r="B4767" t="s">
        <v>177</v>
      </c>
      <c r="C4767" t="s">
        <v>5849</v>
      </c>
      <c r="D4767" t="s">
        <v>99</v>
      </c>
      <c r="E4767" t="s">
        <v>99</v>
      </c>
      <c r="F4767" s="33">
        <v>45897</v>
      </c>
      <c r="G4767" t="s">
        <v>12233</v>
      </c>
      <c r="H4767" t="s">
        <v>5705</v>
      </c>
      <c r="I4767" t="s">
        <v>326</v>
      </c>
      <c r="J4767" t="s">
        <v>46</v>
      </c>
      <c r="K4767" t="s">
        <v>5700</v>
      </c>
      <c r="L4767" t="s">
        <v>5733</v>
      </c>
      <c r="M4767" t="s">
        <v>5851</v>
      </c>
    </row>
    <row r="4768" spans="1:13">
      <c r="A4768">
        <v>101103946</v>
      </c>
      <c r="B4768" t="s">
        <v>6007</v>
      </c>
      <c r="C4768" t="s">
        <v>9093</v>
      </c>
      <c r="D4768" t="s">
        <v>265</v>
      </c>
      <c r="E4768" t="s">
        <v>193</v>
      </c>
      <c r="F4768" s="33">
        <v>45897</v>
      </c>
      <c r="G4768" t="s">
        <v>12234</v>
      </c>
      <c r="H4768" t="s">
        <v>67</v>
      </c>
      <c r="I4768" t="s">
        <v>5678</v>
      </c>
      <c r="J4768" t="s">
        <v>192</v>
      </c>
      <c r="K4768" t="s">
        <v>5728</v>
      </c>
      <c r="L4768" t="s">
        <v>5753</v>
      </c>
      <c r="M4768" t="s">
        <v>9095</v>
      </c>
    </row>
    <row r="4769" spans="1:13">
      <c r="A4769">
        <v>101103530</v>
      </c>
      <c r="B4769" t="s">
        <v>5745</v>
      </c>
      <c r="C4769" t="s">
        <v>6549</v>
      </c>
      <c r="D4769" t="s">
        <v>215</v>
      </c>
      <c r="E4769" t="s">
        <v>215</v>
      </c>
      <c r="F4769" s="33">
        <v>45897</v>
      </c>
      <c r="G4769" t="s">
        <v>12235</v>
      </c>
      <c r="H4769" t="s">
        <v>67</v>
      </c>
      <c r="I4769" t="s">
        <v>5678</v>
      </c>
      <c r="J4769" t="s">
        <v>247</v>
      </c>
      <c r="K4769" t="s">
        <v>5748</v>
      </c>
      <c r="L4769" t="s">
        <v>5773</v>
      </c>
      <c r="M4769" t="s">
        <v>6551</v>
      </c>
    </row>
    <row r="4770" spans="1:13">
      <c r="A4770">
        <v>101104219</v>
      </c>
      <c r="B4770" t="s">
        <v>204</v>
      </c>
      <c r="C4770" t="s">
        <v>6615</v>
      </c>
      <c r="D4770" t="s">
        <v>221</v>
      </c>
      <c r="E4770" t="s">
        <v>221</v>
      </c>
      <c r="F4770" s="33">
        <v>45897</v>
      </c>
      <c r="G4770" t="s">
        <v>12236</v>
      </c>
      <c r="H4770" t="s">
        <v>5794</v>
      </c>
      <c r="I4770" t="s">
        <v>5678</v>
      </c>
      <c r="J4770" t="s">
        <v>247</v>
      </c>
      <c r="K4770" t="s">
        <v>5700</v>
      </c>
      <c r="L4770" t="s">
        <v>5701</v>
      </c>
      <c r="M4770" t="s">
        <v>6617</v>
      </c>
    </row>
    <row r="4771" spans="1:13">
      <c r="A4771">
        <v>101104243</v>
      </c>
      <c r="B4771" t="s">
        <v>5782</v>
      </c>
      <c r="C4771" t="s">
        <v>9618</v>
      </c>
      <c r="D4771" t="s">
        <v>262</v>
      </c>
      <c r="E4771" t="s">
        <v>262</v>
      </c>
      <c r="F4771" s="33">
        <v>45897</v>
      </c>
      <c r="G4771" t="s">
        <v>12237</v>
      </c>
      <c r="H4771" t="s">
        <v>5912</v>
      </c>
      <c r="I4771" t="s">
        <v>5678</v>
      </c>
      <c r="J4771" t="s">
        <v>192</v>
      </c>
      <c r="K4771" t="s">
        <v>5700</v>
      </c>
      <c r="L4771" t="s">
        <v>5701</v>
      </c>
      <c r="M4771" t="s">
        <v>9620</v>
      </c>
    </row>
    <row r="4772" spans="1:13">
      <c r="A4772">
        <v>101087246</v>
      </c>
      <c r="B4772" t="s">
        <v>6314</v>
      </c>
      <c r="C4772" t="s">
        <v>6315</v>
      </c>
      <c r="D4772" t="s">
        <v>119</v>
      </c>
      <c r="E4772" t="s">
        <v>119</v>
      </c>
      <c r="F4772" s="33">
        <v>45897</v>
      </c>
      <c r="G4772" t="s">
        <v>12218</v>
      </c>
      <c r="H4772" t="s">
        <v>5705</v>
      </c>
      <c r="I4772" t="s">
        <v>326</v>
      </c>
      <c r="J4772" t="s">
        <v>46</v>
      </c>
      <c r="K4772" t="s">
        <v>5700</v>
      </c>
      <c r="L4772" t="s">
        <v>5723</v>
      </c>
      <c r="M4772" t="s">
        <v>6317</v>
      </c>
    </row>
    <row r="4773" spans="1:13">
      <c r="A4773">
        <v>101086205</v>
      </c>
      <c r="B4773" t="s">
        <v>10329</v>
      </c>
      <c r="C4773" t="s">
        <v>10330</v>
      </c>
      <c r="D4773" t="s">
        <v>265</v>
      </c>
      <c r="E4773" t="s">
        <v>265</v>
      </c>
      <c r="F4773" s="33">
        <v>45897</v>
      </c>
      <c r="G4773" t="s">
        <v>12238</v>
      </c>
      <c r="H4773" t="s">
        <v>5705</v>
      </c>
      <c r="I4773" t="s">
        <v>326</v>
      </c>
      <c r="J4773" t="s">
        <v>192</v>
      </c>
      <c r="K4773" t="s">
        <v>5700</v>
      </c>
      <c r="L4773" t="s">
        <v>5701</v>
      </c>
      <c r="M4773" t="s">
        <v>10331</v>
      </c>
    </row>
    <row r="4774" spans="1:13">
      <c r="A4774">
        <v>101086808</v>
      </c>
      <c r="B4774" t="s">
        <v>82</v>
      </c>
      <c r="C4774" t="s">
        <v>5893</v>
      </c>
      <c r="D4774" t="s">
        <v>226</v>
      </c>
      <c r="E4774" t="s">
        <v>226</v>
      </c>
      <c r="F4774" s="33">
        <v>45897</v>
      </c>
      <c r="G4774" t="s">
        <v>12239</v>
      </c>
      <c r="H4774" t="s">
        <v>5705</v>
      </c>
      <c r="I4774" t="s">
        <v>326</v>
      </c>
      <c r="J4774" t="s">
        <v>136</v>
      </c>
      <c r="K4774" t="s">
        <v>5711</v>
      </c>
      <c r="L4774" t="s">
        <v>5711</v>
      </c>
      <c r="M4774" t="s">
        <v>5895</v>
      </c>
    </row>
    <row r="4775" spans="1:13">
      <c r="A4775">
        <v>101088555</v>
      </c>
      <c r="B4775" t="s">
        <v>5782</v>
      </c>
      <c r="C4775" t="s">
        <v>9618</v>
      </c>
      <c r="D4775" t="s">
        <v>262</v>
      </c>
      <c r="E4775" t="s">
        <v>262</v>
      </c>
      <c r="F4775" s="33">
        <v>45897</v>
      </c>
      <c r="G4775" t="s">
        <v>12240</v>
      </c>
      <c r="H4775" t="s">
        <v>5705</v>
      </c>
      <c r="I4775" t="s">
        <v>326</v>
      </c>
      <c r="J4775" t="s">
        <v>192</v>
      </c>
      <c r="K4775" t="s">
        <v>5700</v>
      </c>
      <c r="L4775" t="s">
        <v>5701</v>
      </c>
      <c r="M4775" t="s">
        <v>9620</v>
      </c>
    </row>
    <row r="4776" spans="1:13">
      <c r="A4776">
        <v>101103924</v>
      </c>
      <c r="B4776" t="s">
        <v>5745</v>
      </c>
      <c r="C4776" t="s">
        <v>6210</v>
      </c>
      <c r="D4776" t="s">
        <v>221</v>
      </c>
      <c r="E4776" t="s">
        <v>221</v>
      </c>
      <c r="F4776" s="33">
        <v>45897</v>
      </c>
      <c r="G4776" t="s">
        <v>12241</v>
      </c>
      <c r="H4776" t="s">
        <v>5727</v>
      </c>
      <c r="I4776" t="s">
        <v>5678</v>
      </c>
      <c r="J4776" t="s">
        <v>247</v>
      </c>
      <c r="K4776" t="s">
        <v>5748</v>
      </c>
      <c r="L4776" t="s">
        <v>5749</v>
      </c>
      <c r="M4776" t="s">
        <v>6212</v>
      </c>
    </row>
    <row r="4777" spans="1:13">
      <c r="A4777">
        <v>101087453</v>
      </c>
      <c r="B4777" t="s">
        <v>195</v>
      </c>
      <c r="C4777" t="s">
        <v>6968</v>
      </c>
      <c r="D4777" t="s">
        <v>220</v>
      </c>
      <c r="E4777" t="s">
        <v>220</v>
      </c>
      <c r="F4777" s="33">
        <v>45897</v>
      </c>
      <c r="G4777" t="s">
        <v>12195</v>
      </c>
      <c r="H4777" t="s">
        <v>5705</v>
      </c>
      <c r="I4777" t="s">
        <v>326</v>
      </c>
      <c r="J4777" t="s">
        <v>166</v>
      </c>
      <c r="K4777" t="s">
        <v>5778</v>
      </c>
      <c r="L4777" t="s">
        <v>182</v>
      </c>
      <c r="M4777" t="s">
        <v>6970</v>
      </c>
    </row>
    <row r="4778" spans="1:13">
      <c r="A4778">
        <v>101082337</v>
      </c>
      <c r="B4778" t="s">
        <v>73</v>
      </c>
      <c r="C4778" t="s">
        <v>7251</v>
      </c>
      <c r="D4778" t="s">
        <v>64</v>
      </c>
      <c r="E4778" t="s">
        <v>64</v>
      </c>
      <c r="F4778" s="33">
        <v>45897</v>
      </c>
      <c r="G4778" t="s">
        <v>12242</v>
      </c>
      <c r="H4778" t="s">
        <v>5737</v>
      </c>
      <c r="I4778" t="s">
        <v>326</v>
      </c>
      <c r="J4778" t="s">
        <v>70</v>
      </c>
      <c r="K4778" t="s">
        <v>5748</v>
      </c>
      <c r="L4778" t="s">
        <v>5773</v>
      </c>
      <c r="M4778" t="s">
        <v>7253</v>
      </c>
    </row>
    <row r="4779" spans="1:13">
      <c r="A4779">
        <v>101086900</v>
      </c>
      <c r="B4779" t="s">
        <v>82</v>
      </c>
      <c r="C4779" t="s">
        <v>6679</v>
      </c>
      <c r="D4779" t="s">
        <v>219</v>
      </c>
      <c r="E4779" t="s">
        <v>219</v>
      </c>
      <c r="F4779" s="33">
        <v>45897</v>
      </c>
      <c r="G4779" t="s">
        <v>12185</v>
      </c>
      <c r="H4779" t="s">
        <v>5705</v>
      </c>
      <c r="I4779" t="s">
        <v>326</v>
      </c>
      <c r="J4779" t="s">
        <v>241</v>
      </c>
      <c r="K4779" t="s">
        <v>5700</v>
      </c>
      <c r="L4779" t="s">
        <v>5701</v>
      </c>
      <c r="M4779" t="s">
        <v>6681</v>
      </c>
    </row>
    <row r="4780" spans="1:13">
      <c r="A4780">
        <v>101104343</v>
      </c>
      <c r="B4780" t="s">
        <v>34</v>
      </c>
      <c r="C4780" t="s">
        <v>9284</v>
      </c>
      <c r="D4780" t="s">
        <v>153</v>
      </c>
      <c r="E4780" t="s">
        <v>153</v>
      </c>
      <c r="F4780" s="33">
        <v>45897</v>
      </c>
      <c r="G4780" t="s">
        <v>12243</v>
      </c>
      <c r="H4780" t="s">
        <v>67</v>
      </c>
      <c r="I4780" t="s">
        <v>5678</v>
      </c>
      <c r="J4780" t="s">
        <v>70</v>
      </c>
      <c r="K4780" t="s">
        <v>5738</v>
      </c>
      <c r="L4780" t="s">
        <v>5739</v>
      </c>
      <c r="M4780" t="s">
        <v>9285</v>
      </c>
    </row>
    <row r="4781" spans="1:13">
      <c r="A4781">
        <v>101080692</v>
      </c>
      <c r="B4781" t="s">
        <v>34</v>
      </c>
      <c r="C4781" t="s">
        <v>7240</v>
      </c>
      <c r="D4781" t="s">
        <v>131</v>
      </c>
      <c r="E4781" t="s">
        <v>217</v>
      </c>
      <c r="F4781" s="33">
        <v>45897</v>
      </c>
      <c r="G4781" t="s">
        <v>12244</v>
      </c>
      <c r="H4781" t="s">
        <v>5737</v>
      </c>
      <c r="I4781" t="s">
        <v>326</v>
      </c>
      <c r="J4781" t="s">
        <v>136</v>
      </c>
      <c r="K4781" t="s">
        <v>5738</v>
      </c>
      <c r="L4781" t="s">
        <v>5739</v>
      </c>
      <c r="M4781" t="s">
        <v>7242</v>
      </c>
    </row>
    <row r="4782" spans="1:13">
      <c r="A4782">
        <v>101086941</v>
      </c>
      <c r="B4782" t="s">
        <v>82</v>
      </c>
      <c r="C4782" t="s">
        <v>7762</v>
      </c>
      <c r="D4782" t="s">
        <v>226</v>
      </c>
      <c r="E4782" t="s">
        <v>226</v>
      </c>
      <c r="F4782" s="33">
        <v>45897</v>
      </c>
      <c r="G4782" t="s">
        <v>12239</v>
      </c>
      <c r="H4782" t="s">
        <v>5705</v>
      </c>
      <c r="I4782" t="s">
        <v>326</v>
      </c>
      <c r="J4782" t="s">
        <v>136</v>
      </c>
      <c r="K4782" t="s">
        <v>5700</v>
      </c>
      <c r="L4782" t="s">
        <v>5723</v>
      </c>
      <c r="M4782" t="s">
        <v>7763</v>
      </c>
    </row>
    <row r="4783" spans="1:13">
      <c r="A4783">
        <v>101103921</v>
      </c>
      <c r="B4783" t="s">
        <v>34</v>
      </c>
      <c r="C4783" t="s">
        <v>8603</v>
      </c>
      <c r="D4783" t="s">
        <v>39</v>
      </c>
      <c r="E4783" t="s">
        <v>119</v>
      </c>
      <c r="F4783" s="33">
        <v>45897</v>
      </c>
      <c r="G4783" t="s">
        <v>12245</v>
      </c>
      <c r="H4783" t="s">
        <v>5722</v>
      </c>
      <c r="I4783" t="s">
        <v>5678</v>
      </c>
      <c r="J4783" t="s">
        <v>46</v>
      </c>
      <c r="K4783" t="s">
        <v>5738</v>
      </c>
      <c r="L4783" t="s">
        <v>5739</v>
      </c>
      <c r="M4783" t="s">
        <v>8605</v>
      </c>
    </row>
    <row r="4784" spans="1:13">
      <c r="A4784">
        <v>101089377</v>
      </c>
      <c r="B4784" t="s">
        <v>6270</v>
      </c>
      <c r="C4784" t="s">
        <v>7948</v>
      </c>
      <c r="D4784" t="s">
        <v>86</v>
      </c>
      <c r="E4784" t="s">
        <v>86</v>
      </c>
      <c r="F4784" s="33">
        <v>45897</v>
      </c>
      <c r="G4784" t="s">
        <v>12188</v>
      </c>
      <c r="H4784" t="s">
        <v>5705</v>
      </c>
      <c r="I4784" t="s">
        <v>326</v>
      </c>
      <c r="J4784" t="s">
        <v>46</v>
      </c>
      <c r="K4784" t="s">
        <v>5700</v>
      </c>
      <c r="L4784" t="s">
        <v>5701</v>
      </c>
      <c r="M4784" t="s">
        <v>7950</v>
      </c>
    </row>
    <row r="4785" spans="1:13">
      <c r="A4785">
        <v>101089376</v>
      </c>
      <c r="B4785" t="s">
        <v>6270</v>
      </c>
      <c r="C4785" t="s">
        <v>8142</v>
      </c>
      <c r="D4785" t="s">
        <v>86</v>
      </c>
      <c r="E4785" t="s">
        <v>86</v>
      </c>
      <c r="F4785" s="33">
        <v>45897</v>
      </c>
      <c r="G4785" t="s">
        <v>12188</v>
      </c>
      <c r="H4785" t="s">
        <v>5705</v>
      </c>
      <c r="I4785" t="s">
        <v>326</v>
      </c>
      <c r="J4785" t="s">
        <v>46</v>
      </c>
      <c r="K4785" t="s">
        <v>5700</v>
      </c>
      <c r="L4785" t="s">
        <v>5701</v>
      </c>
      <c r="M4785" t="s">
        <v>8143</v>
      </c>
    </row>
    <row r="4786" spans="1:13">
      <c r="A4786">
        <v>101086166</v>
      </c>
      <c r="B4786" t="s">
        <v>6794</v>
      </c>
      <c r="C4786" t="s">
        <v>6822</v>
      </c>
      <c r="D4786" t="s">
        <v>220</v>
      </c>
      <c r="E4786" t="s">
        <v>220</v>
      </c>
      <c r="F4786" s="33">
        <v>45897</v>
      </c>
      <c r="G4786" t="s">
        <v>12195</v>
      </c>
      <c r="H4786" t="s">
        <v>5705</v>
      </c>
      <c r="I4786" t="s">
        <v>326</v>
      </c>
      <c r="J4786" t="s">
        <v>166</v>
      </c>
      <c r="K4786" t="s">
        <v>5711</v>
      </c>
      <c r="L4786" t="s">
        <v>5711</v>
      </c>
      <c r="M4786" t="s">
        <v>6824</v>
      </c>
    </row>
    <row r="4787" spans="1:13">
      <c r="A4787">
        <v>101080691</v>
      </c>
      <c r="B4787" t="s">
        <v>34</v>
      </c>
      <c r="C4787" t="s">
        <v>12246</v>
      </c>
      <c r="D4787" t="s">
        <v>131</v>
      </c>
      <c r="E4787" t="s">
        <v>217</v>
      </c>
      <c r="F4787" s="33">
        <v>45897</v>
      </c>
      <c r="G4787" t="s">
        <v>12247</v>
      </c>
      <c r="H4787" t="s">
        <v>5737</v>
      </c>
      <c r="I4787" t="s">
        <v>326</v>
      </c>
      <c r="J4787" t="s">
        <v>136</v>
      </c>
      <c r="K4787" t="s">
        <v>5738</v>
      </c>
      <c r="L4787" t="s">
        <v>5739</v>
      </c>
      <c r="M4787" t="s">
        <v>12248</v>
      </c>
    </row>
    <row r="4788" spans="1:13">
      <c r="A4788">
        <v>101096105</v>
      </c>
      <c r="B4788" t="s">
        <v>109</v>
      </c>
      <c r="C4788" t="s">
        <v>8569</v>
      </c>
      <c r="D4788" t="s">
        <v>219</v>
      </c>
      <c r="E4788" t="s">
        <v>219</v>
      </c>
      <c r="F4788" s="33">
        <v>45897</v>
      </c>
      <c r="G4788" t="s">
        <v>12249</v>
      </c>
      <c r="H4788" t="s">
        <v>5737</v>
      </c>
      <c r="I4788" t="s">
        <v>326</v>
      </c>
      <c r="J4788" t="s">
        <v>241</v>
      </c>
      <c r="K4788" t="s">
        <v>5748</v>
      </c>
      <c r="L4788" t="s">
        <v>5773</v>
      </c>
      <c r="M4788" t="s">
        <v>8571</v>
      </c>
    </row>
    <row r="4789" spans="1:13">
      <c r="A4789">
        <v>101087777</v>
      </c>
      <c r="B4789" t="s">
        <v>204</v>
      </c>
      <c r="C4789" t="s">
        <v>6615</v>
      </c>
      <c r="D4789" t="s">
        <v>221</v>
      </c>
      <c r="E4789" t="s">
        <v>221</v>
      </c>
      <c r="F4789" s="33">
        <v>45897</v>
      </c>
      <c r="G4789" t="s">
        <v>12250</v>
      </c>
      <c r="H4789" t="s">
        <v>5705</v>
      </c>
      <c r="I4789" t="s">
        <v>326</v>
      </c>
      <c r="J4789" t="s">
        <v>247</v>
      </c>
      <c r="K4789" t="s">
        <v>5700</v>
      </c>
      <c r="L4789" t="s">
        <v>5701</v>
      </c>
      <c r="M4789" t="s">
        <v>6617</v>
      </c>
    </row>
    <row r="4790" spans="1:13">
      <c r="A4790">
        <v>101104138</v>
      </c>
      <c r="B4790" t="s">
        <v>34</v>
      </c>
      <c r="C4790" t="s">
        <v>101</v>
      </c>
      <c r="D4790" t="s">
        <v>99</v>
      </c>
      <c r="E4790" t="s">
        <v>99</v>
      </c>
      <c r="F4790" s="33">
        <v>45897</v>
      </c>
      <c r="G4790" t="s">
        <v>12251</v>
      </c>
      <c r="H4790" t="s">
        <v>67</v>
      </c>
      <c r="I4790" t="s">
        <v>5678</v>
      </c>
      <c r="J4790" t="s">
        <v>46</v>
      </c>
      <c r="K4790" t="s">
        <v>5738</v>
      </c>
      <c r="L4790" t="s">
        <v>5739</v>
      </c>
      <c r="M4790" t="s">
        <v>107</v>
      </c>
    </row>
    <row r="4791" spans="1:13">
      <c r="A4791">
        <v>101103998</v>
      </c>
      <c r="B4791" t="s">
        <v>34</v>
      </c>
      <c r="C4791" t="s">
        <v>7357</v>
      </c>
      <c r="D4791" t="s">
        <v>153</v>
      </c>
      <c r="E4791" t="s">
        <v>153</v>
      </c>
      <c r="F4791" s="33">
        <v>45897</v>
      </c>
      <c r="G4791" t="s">
        <v>12252</v>
      </c>
      <c r="H4791" t="s">
        <v>5727</v>
      </c>
      <c r="I4791" t="s">
        <v>5678</v>
      </c>
      <c r="J4791" t="s">
        <v>70</v>
      </c>
      <c r="K4791" t="s">
        <v>5728</v>
      </c>
      <c r="L4791" t="s">
        <v>5729</v>
      </c>
      <c r="M4791" t="s">
        <v>7359</v>
      </c>
    </row>
    <row r="4792" spans="1:13">
      <c r="A4792">
        <v>101089379</v>
      </c>
      <c r="B4792" t="s">
        <v>6270</v>
      </c>
      <c r="C4792" t="s">
        <v>7516</v>
      </c>
      <c r="D4792" t="s">
        <v>86</v>
      </c>
      <c r="E4792" t="s">
        <v>86</v>
      </c>
      <c r="F4792" s="33">
        <v>45897</v>
      </c>
      <c r="G4792" t="s">
        <v>12253</v>
      </c>
      <c r="H4792" t="s">
        <v>5705</v>
      </c>
      <c r="I4792" t="s">
        <v>326</v>
      </c>
      <c r="J4792" t="s">
        <v>46</v>
      </c>
      <c r="K4792" t="s">
        <v>5700</v>
      </c>
      <c r="L4792" t="s">
        <v>5733</v>
      </c>
      <c r="M4792" t="s">
        <v>7518</v>
      </c>
    </row>
    <row r="4793" spans="1:13">
      <c r="A4793">
        <v>101088665</v>
      </c>
      <c r="B4793" t="s">
        <v>6529</v>
      </c>
      <c r="C4793" t="s">
        <v>6979</v>
      </c>
      <c r="D4793" t="s">
        <v>99</v>
      </c>
      <c r="E4793" t="s">
        <v>99</v>
      </c>
      <c r="F4793" s="33">
        <v>45897</v>
      </c>
      <c r="G4793" t="s">
        <v>12254</v>
      </c>
      <c r="H4793" t="s">
        <v>396</v>
      </c>
      <c r="I4793" t="s">
        <v>326</v>
      </c>
      <c r="J4793" t="s">
        <v>46</v>
      </c>
      <c r="K4793" t="s">
        <v>5700</v>
      </c>
      <c r="L4793" t="s">
        <v>5723</v>
      </c>
      <c r="M4793" t="s">
        <v>6981</v>
      </c>
    </row>
    <row r="4794" spans="1:13">
      <c r="A4794">
        <v>101087776</v>
      </c>
      <c r="B4794" t="s">
        <v>204</v>
      </c>
      <c r="C4794" t="s">
        <v>9660</v>
      </c>
      <c r="D4794" t="s">
        <v>64</v>
      </c>
      <c r="E4794" t="s">
        <v>64</v>
      </c>
      <c r="F4794" s="33">
        <v>45897</v>
      </c>
      <c r="G4794" t="s">
        <v>12255</v>
      </c>
      <c r="H4794" t="s">
        <v>5705</v>
      </c>
      <c r="I4794" t="s">
        <v>326</v>
      </c>
      <c r="J4794" t="s">
        <v>70</v>
      </c>
      <c r="K4794" t="s">
        <v>5700</v>
      </c>
      <c r="L4794" t="s">
        <v>5701</v>
      </c>
      <c r="M4794" t="s">
        <v>9662</v>
      </c>
    </row>
    <row r="4795" spans="1:13">
      <c r="A4795">
        <v>101100041</v>
      </c>
      <c r="B4795" t="s">
        <v>82</v>
      </c>
      <c r="C4795" t="s">
        <v>5717</v>
      </c>
      <c r="D4795" t="s">
        <v>218</v>
      </c>
      <c r="E4795" t="s">
        <v>218</v>
      </c>
      <c r="F4795" s="33">
        <v>45897</v>
      </c>
      <c r="G4795" t="s">
        <v>12256</v>
      </c>
      <c r="H4795" t="s">
        <v>5777</v>
      </c>
      <c r="I4795" t="s">
        <v>5678</v>
      </c>
      <c r="J4795" t="s">
        <v>241</v>
      </c>
      <c r="K4795" t="s">
        <v>5711</v>
      </c>
      <c r="L4795" t="s">
        <v>5711</v>
      </c>
      <c r="M4795" t="s">
        <v>5718</v>
      </c>
    </row>
    <row r="4796" spans="1:13">
      <c r="A4796">
        <v>101087728</v>
      </c>
      <c r="B4796" t="s">
        <v>204</v>
      </c>
      <c r="C4796" t="s">
        <v>8389</v>
      </c>
      <c r="D4796" t="s">
        <v>221</v>
      </c>
      <c r="E4796" t="s">
        <v>221</v>
      </c>
      <c r="F4796" s="33">
        <v>45897</v>
      </c>
      <c r="G4796" t="s">
        <v>12257</v>
      </c>
      <c r="H4796" t="s">
        <v>5705</v>
      </c>
      <c r="I4796" t="s">
        <v>326</v>
      </c>
      <c r="J4796" t="s">
        <v>247</v>
      </c>
      <c r="K4796" t="s">
        <v>5700</v>
      </c>
      <c r="L4796" t="s">
        <v>5701</v>
      </c>
      <c r="M4796" t="s">
        <v>8391</v>
      </c>
    </row>
    <row r="4797" spans="1:13">
      <c r="A4797">
        <v>101080119</v>
      </c>
      <c r="B4797" t="s">
        <v>34</v>
      </c>
      <c r="C4797" t="s">
        <v>12258</v>
      </c>
      <c r="D4797" t="s">
        <v>238</v>
      </c>
      <c r="E4797" t="s">
        <v>12259</v>
      </c>
      <c r="F4797" s="33">
        <v>45896</v>
      </c>
      <c r="G4797" t="s">
        <v>12260</v>
      </c>
      <c r="H4797" t="s">
        <v>5737</v>
      </c>
      <c r="I4797" t="s">
        <v>326</v>
      </c>
      <c r="J4797" t="s">
        <v>136</v>
      </c>
      <c r="K4797" t="s">
        <v>5728</v>
      </c>
      <c r="L4797" t="s">
        <v>5729</v>
      </c>
      <c r="M4797" t="s">
        <v>12261</v>
      </c>
    </row>
    <row r="4798" spans="1:13">
      <c r="A4798">
        <v>101087670</v>
      </c>
      <c r="B4798" t="s">
        <v>195</v>
      </c>
      <c r="C4798" t="s">
        <v>9873</v>
      </c>
      <c r="D4798" t="s">
        <v>99</v>
      </c>
      <c r="E4798" t="s">
        <v>99</v>
      </c>
      <c r="F4798" s="33">
        <v>45896</v>
      </c>
      <c r="G4798" t="s">
        <v>12262</v>
      </c>
      <c r="H4798" t="s">
        <v>5705</v>
      </c>
      <c r="I4798" t="s">
        <v>326</v>
      </c>
      <c r="J4798" t="s">
        <v>46</v>
      </c>
      <c r="K4798" t="s">
        <v>5700</v>
      </c>
      <c r="L4798" t="s">
        <v>5733</v>
      </c>
      <c r="M4798" t="s">
        <v>9874</v>
      </c>
    </row>
    <row r="4799" spans="1:13">
      <c r="A4799">
        <v>101103651</v>
      </c>
      <c r="B4799" t="s">
        <v>34</v>
      </c>
      <c r="C4799" t="s">
        <v>8361</v>
      </c>
      <c r="D4799" t="s">
        <v>119</v>
      </c>
      <c r="E4799" t="s">
        <v>119</v>
      </c>
      <c r="F4799" s="33">
        <v>45896</v>
      </c>
      <c r="G4799" t="s">
        <v>12263</v>
      </c>
      <c r="H4799" t="s">
        <v>67</v>
      </c>
      <c r="I4799" t="s">
        <v>5678</v>
      </c>
      <c r="J4799" t="s">
        <v>46</v>
      </c>
      <c r="K4799" t="s">
        <v>5728</v>
      </c>
      <c r="L4799" t="s">
        <v>5729</v>
      </c>
      <c r="M4799" t="s">
        <v>8363</v>
      </c>
    </row>
    <row r="4800" spans="1:13">
      <c r="A4800">
        <v>101080293</v>
      </c>
      <c r="B4800" t="s">
        <v>34</v>
      </c>
      <c r="C4800" t="s">
        <v>7547</v>
      </c>
      <c r="D4800" t="s">
        <v>153</v>
      </c>
      <c r="E4800" t="s">
        <v>153</v>
      </c>
      <c r="F4800" s="33">
        <v>45896</v>
      </c>
      <c r="G4800" t="s">
        <v>12264</v>
      </c>
      <c r="H4800" t="s">
        <v>5737</v>
      </c>
      <c r="I4800" t="s">
        <v>326</v>
      </c>
      <c r="J4800" t="s">
        <v>70</v>
      </c>
      <c r="K4800" t="s">
        <v>5728</v>
      </c>
      <c r="L4800" t="s">
        <v>5729</v>
      </c>
      <c r="M4800" t="s">
        <v>7549</v>
      </c>
    </row>
    <row r="4801" spans="1:13">
      <c r="A4801">
        <v>101103695</v>
      </c>
      <c r="B4801" t="s">
        <v>34</v>
      </c>
      <c r="C4801" t="s">
        <v>7212</v>
      </c>
      <c r="D4801" t="s">
        <v>131</v>
      </c>
      <c r="E4801" t="s">
        <v>131</v>
      </c>
      <c r="F4801" s="33">
        <v>45896</v>
      </c>
      <c r="G4801" t="s">
        <v>12265</v>
      </c>
      <c r="H4801" t="s">
        <v>5727</v>
      </c>
      <c r="I4801" t="s">
        <v>5678</v>
      </c>
      <c r="J4801" t="s">
        <v>136</v>
      </c>
      <c r="K4801" t="s">
        <v>5728</v>
      </c>
      <c r="L4801" t="s">
        <v>5729</v>
      </c>
      <c r="M4801" t="s">
        <v>7214</v>
      </c>
    </row>
    <row r="4802" spans="1:13">
      <c r="A4802">
        <v>101103792</v>
      </c>
      <c r="B4802" t="s">
        <v>204</v>
      </c>
      <c r="C4802" t="s">
        <v>8324</v>
      </c>
      <c r="D4802" t="s">
        <v>226</v>
      </c>
      <c r="E4802" t="s">
        <v>226</v>
      </c>
      <c r="F4802" s="33">
        <v>45896</v>
      </c>
      <c r="G4802" t="s">
        <v>12266</v>
      </c>
      <c r="H4802" t="s">
        <v>6103</v>
      </c>
      <c r="I4802" t="s">
        <v>5678</v>
      </c>
      <c r="J4802" t="s">
        <v>136</v>
      </c>
      <c r="K4802" t="s">
        <v>5700</v>
      </c>
      <c r="L4802" t="s">
        <v>5701</v>
      </c>
      <c r="M4802" t="s">
        <v>8325</v>
      </c>
    </row>
    <row r="4803" spans="1:13">
      <c r="A4803">
        <v>101084841</v>
      </c>
      <c r="B4803" t="s">
        <v>5745</v>
      </c>
      <c r="C4803" t="s">
        <v>6564</v>
      </c>
      <c r="D4803" t="s">
        <v>221</v>
      </c>
      <c r="E4803" t="s">
        <v>221</v>
      </c>
      <c r="F4803" s="33">
        <v>45896</v>
      </c>
      <c r="G4803" t="s">
        <v>12267</v>
      </c>
      <c r="H4803" t="s">
        <v>5737</v>
      </c>
      <c r="I4803" t="s">
        <v>326</v>
      </c>
      <c r="J4803" t="s">
        <v>247</v>
      </c>
      <c r="K4803" t="s">
        <v>5836</v>
      </c>
      <c r="L4803" t="s">
        <v>6126</v>
      </c>
      <c r="M4803" t="s">
        <v>6566</v>
      </c>
    </row>
    <row r="4804" spans="1:13">
      <c r="A4804">
        <v>101089302</v>
      </c>
      <c r="B4804" t="s">
        <v>5807</v>
      </c>
      <c r="C4804" t="s">
        <v>8953</v>
      </c>
      <c r="D4804" t="s">
        <v>193</v>
      </c>
      <c r="E4804" t="s">
        <v>265</v>
      </c>
      <c r="F4804" s="33">
        <v>45896</v>
      </c>
      <c r="G4804" t="s">
        <v>12268</v>
      </c>
      <c r="H4804" t="s">
        <v>5705</v>
      </c>
      <c r="I4804" t="s">
        <v>326</v>
      </c>
      <c r="J4804" t="s">
        <v>192</v>
      </c>
      <c r="K4804" t="s">
        <v>5700</v>
      </c>
      <c r="L4804" t="s">
        <v>5723</v>
      </c>
      <c r="M4804" t="s">
        <v>8955</v>
      </c>
    </row>
    <row r="4805" spans="1:13">
      <c r="A4805">
        <v>101103649</v>
      </c>
      <c r="B4805" t="s">
        <v>82</v>
      </c>
      <c r="C4805" t="s">
        <v>5910</v>
      </c>
      <c r="D4805" t="s">
        <v>104</v>
      </c>
      <c r="E4805" t="s">
        <v>104</v>
      </c>
      <c r="F4805" s="33">
        <v>45896</v>
      </c>
      <c r="G4805" t="s">
        <v>12269</v>
      </c>
      <c r="H4805" t="s">
        <v>7403</v>
      </c>
      <c r="I4805" t="s">
        <v>5678</v>
      </c>
      <c r="J4805" t="s">
        <v>70</v>
      </c>
      <c r="K4805" t="s">
        <v>5711</v>
      </c>
      <c r="L4805" t="s">
        <v>5711</v>
      </c>
      <c r="M4805" t="s">
        <v>5913</v>
      </c>
    </row>
    <row r="4806" spans="1:13">
      <c r="A4806">
        <v>101103521</v>
      </c>
      <c r="B4806" t="s">
        <v>5745</v>
      </c>
      <c r="C4806" t="s">
        <v>6074</v>
      </c>
      <c r="D4806" t="s">
        <v>193</v>
      </c>
      <c r="E4806" t="s">
        <v>193</v>
      </c>
      <c r="F4806" s="33">
        <v>45896</v>
      </c>
      <c r="G4806" t="s">
        <v>12270</v>
      </c>
      <c r="H4806" t="s">
        <v>5805</v>
      </c>
      <c r="I4806" t="s">
        <v>5678</v>
      </c>
      <c r="J4806" t="s">
        <v>192</v>
      </c>
      <c r="K4806" t="s">
        <v>5748</v>
      </c>
      <c r="L4806" t="s">
        <v>5749</v>
      </c>
      <c r="M4806" t="s">
        <v>6077</v>
      </c>
    </row>
    <row r="4807" spans="1:13">
      <c r="A4807">
        <v>101103837</v>
      </c>
      <c r="B4807" t="s">
        <v>5807</v>
      </c>
      <c r="C4807" t="s">
        <v>8953</v>
      </c>
      <c r="D4807" t="s">
        <v>193</v>
      </c>
      <c r="E4807" t="s">
        <v>265</v>
      </c>
      <c r="F4807" s="33">
        <v>45896</v>
      </c>
      <c r="G4807" t="s">
        <v>12271</v>
      </c>
      <c r="H4807" t="s">
        <v>6918</v>
      </c>
      <c r="I4807" t="s">
        <v>5678</v>
      </c>
      <c r="J4807" t="s">
        <v>192</v>
      </c>
      <c r="K4807" t="s">
        <v>5700</v>
      </c>
      <c r="L4807" t="s">
        <v>5723</v>
      </c>
      <c r="M4807" t="s">
        <v>8955</v>
      </c>
    </row>
    <row r="4808" spans="1:13">
      <c r="A4808">
        <v>101086514</v>
      </c>
      <c r="B4808" t="s">
        <v>5899</v>
      </c>
      <c r="C4808" t="s">
        <v>5955</v>
      </c>
      <c r="D4808" t="s">
        <v>99</v>
      </c>
      <c r="E4808" t="s">
        <v>99</v>
      </c>
      <c r="F4808" s="33">
        <v>45896</v>
      </c>
      <c r="G4808" t="s">
        <v>12272</v>
      </c>
      <c r="H4808" t="s">
        <v>5705</v>
      </c>
      <c r="I4808" t="s">
        <v>326</v>
      </c>
      <c r="J4808" t="s">
        <v>46</v>
      </c>
      <c r="K4808" t="s">
        <v>5700</v>
      </c>
      <c r="L4808" t="s">
        <v>5733</v>
      </c>
      <c r="M4808" t="s">
        <v>5957</v>
      </c>
    </row>
    <row r="4809" spans="1:13">
      <c r="A4809">
        <v>101102890</v>
      </c>
      <c r="B4809" t="s">
        <v>204</v>
      </c>
      <c r="C4809" t="s">
        <v>7326</v>
      </c>
      <c r="D4809" t="s">
        <v>220</v>
      </c>
      <c r="E4809" t="s">
        <v>220</v>
      </c>
      <c r="F4809" s="33">
        <v>45896</v>
      </c>
      <c r="G4809" t="s">
        <v>12273</v>
      </c>
      <c r="H4809" t="s">
        <v>5705</v>
      </c>
      <c r="I4809" t="s">
        <v>5678</v>
      </c>
      <c r="J4809" t="s">
        <v>166</v>
      </c>
      <c r="K4809" t="s">
        <v>5700</v>
      </c>
      <c r="L4809" t="s">
        <v>5701</v>
      </c>
      <c r="M4809" t="s">
        <v>7327</v>
      </c>
    </row>
    <row r="4810" spans="1:13">
      <c r="A4810">
        <v>101084848</v>
      </c>
      <c r="B4810" t="s">
        <v>5745</v>
      </c>
      <c r="C4810" t="s">
        <v>6283</v>
      </c>
      <c r="D4810" t="s">
        <v>221</v>
      </c>
      <c r="E4810" t="s">
        <v>221</v>
      </c>
      <c r="F4810" s="33">
        <v>45896</v>
      </c>
      <c r="G4810" t="s">
        <v>12267</v>
      </c>
      <c r="H4810" t="s">
        <v>5737</v>
      </c>
      <c r="I4810" t="s">
        <v>326</v>
      </c>
      <c r="J4810" t="s">
        <v>247</v>
      </c>
      <c r="K4810" t="s">
        <v>5836</v>
      </c>
      <c r="L4810" t="s">
        <v>6126</v>
      </c>
      <c r="M4810" t="s">
        <v>6285</v>
      </c>
    </row>
    <row r="4811" spans="1:13">
      <c r="A4811">
        <v>101084743</v>
      </c>
      <c r="B4811" t="s">
        <v>5745</v>
      </c>
      <c r="C4811" t="s">
        <v>6549</v>
      </c>
      <c r="D4811" t="s">
        <v>215</v>
      </c>
      <c r="E4811" t="s">
        <v>215</v>
      </c>
      <c r="F4811" s="33">
        <v>45896</v>
      </c>
      <c r="G4811" t="s">
        <v>12274</v>
      </c>
      <c r="H4811" t="s">
        <v>5737</v>
      </c>
      <c r="I4811" t="s">
        <v>326</v>
      </c>
      <c r="J4811" t="s">
        <v>247</v>
      </c>
      <c r="K4811" t="s">
        <v>5748</v>
      </c>
      <c r="L4811" t="s">
        <v>5773</v>
      </c>
      <c r="M4811" t="s">
        <v>6551</v>
      </c>
    </row>
    <row r="4812" spans="1:13">
      <c r="A4812">
        <v>101088641</v>
      </c>
      <c r="B4812" t="s">
        <v>9512</v>
      </c>
      <c r="C4812" t="s">
        <v>10117</v>
      </c>
      <c r="D4812" t="s">
        <v>86</v>
      </c>
      <c r="E4812" t="s">
        <v>86</v>
      </c>
      <c r="F4812" s="33">
        <v>45896</v>
      </c>
      <c r="G4812" t="s">
        <v>12275</v>
      </c>
      <c r="H4812" t="s">
        <v>5705</v>
      </c>
      <c r="I4812" t="s">
        <v>326</v>
      </c>
      <c r="J4812" t="s">
        <v>46</v>
      </c>
      <c r="K4812" t="s">
        <v>5778</v>
      </c>
      <c r="L4812" t="s">
        <v>6192</v>
      </c>
      <c r="M4812" t="s">
        <v>10118</v>
      </c>
    </row>
    <row r="4813" spans="1:13">
      <c r="A4813">
        <v>101103641</v>
      </c>
      <c r="B4813" t="s">
        <v>127</v>
      </c>
      <c r="C4813" t="s">
        <v>9891</v>
      </c>
      <c r="D4813" t="s">
        <v>131</v>
      </c>
      <c r="E4813" t="s">
        <v>131</v>
      </c>
      <c r="F4813" s="33">
        <v>45896</v>
      </c>
      <c r="G4813" t="s">
        <v>12276</v>
      </c>
      <c r="H4813" t="s">
        <v>5727</v>
      </c>
      <c r="I4813" t="s">
        <v>5678</v>
      </c>
      <c r="J4813" t="s">
        <v>136</v>
      </c>
      <c r="K4813" t="s">
        <v>5748</v>
      </c>
      <c r="L4813" t="s">
        <v>5773</v>
      </c>
      <c r="M4813" t="s">
        <v>9893</v>
      </c>
    </row>
    <row r="4814" spans="1:13">
      <c r="A4814">
        <v>101090740</v>
      </c>
      <c r="B4814" t="s">
        <v>73</v>
      </c>
      <c r="C4814" t="s">
        <v>341</v>
      </c>
      <c r="D4814" t="s">
        <v>39</v>
      </c>
      <c r="E4814" t="s">
        <v>119</v>
      </c>
      <c r="F4814" s="33">
        <v>45896</v>
      </c>
      <c r="G4814" t="s">
        <v>12277</v>
      </c>
      <c r="H4814" t="s">
        <v>55</v>
      </c>
      <c r="I4814" t="s">
        <v>353</v>
      </c>
      <c r="J4814" t="s">
        <v>46</v>
      </c>
      <c r="K4814" t="s">
        <v>5748</v>
      </c>
      <c r="L4814" t="s">
        <v>5773</v>
      </c>
      <c r="M4814" t="s">
        <v>7813</v>
      </c>
    </row>
    <row r="4815" spans="1:13">
      <c r="A4815">
        <v>101088400</v>
      </c>
      <c r="B4815" t="s">
        <v>7885</v>
      </c>
      <c r="C4815" t="s">
        <v>7886</v>
      </c>
      <c r="D4815" t="s">
        <v>86</v>
      </c>
      <c r="E4815" t="s">
        <v>86</v>
      </c>
      <c r="F4815" s="33">
        <v>45896</v>
      </c>
      <c r="G4815" t="s">
        <v>12275</v>
      </c>
      <c r="H4815" t="s">
        <v>5705</v>
      </c>
      <c r="I4815" t="s">
        <v>326</v>
      </c>
      <c r="J4815" t="s">
        <v>46</v>
      </c>
      <c r="K4815" t="s">
        <v>5700</v>
      </c>
      <c r="L4815" t="s">
        <v>5701</v>
      </c>
      <c r="M4815" t="s">
        <v>7887</v>
      </c>
    </row>
    <row r="4816" spans="1:13">
      <c r="A4816">
        <v>101079892</v>
      </c>
      <c r="B4816" t="s">
        <v>34</v>
      </c>
      <c r="C4816" t="s">
        <v>10465</v>
      </c>
      <c r="D4816" t="s">
        <v>217</v>
      </c>
      <c r="E4816" t="s">
        <v>217</v>
      </c>
      <c r="F4816" s="33">
        <v>45896</v>
      </c>
      <c r="G4816" t="s">
        <v>12278</v>
      </c>
      <c r="H4816" t="s">
        <v>5737</v>
      </c>
      <c r="I4816" t="s">
        <v>326</v>
      </c>
      <c r="J4816" t="s">
        <v>136</v>
      </c>
      <c r="K4816" t="s">
        <v>5728</v>
      </c>
      <c r="L4816" t="s">
        <v>5729</v>
      </c>
      <c r="M4816" t="s">
        <v>10467</v>
      </c>
    </row>
    <row r="4817" spans="1:13">
      <c r="A4817">
        <v>101083191</v>
      </c>
      <c r="B4817" t="s">
        <v>127</v>
      </c>
      <c r="C4817" t="s">
        <v>11977</v>
      </c>
      <c r="D4817" t="s">
        <v>64</v>
      </c>
      <c r="E4817" t="s">
        <v>64</v>
      </c>
      <c r="F4817" s="33">
        <v>45896</v>
      </c>
      <c r="G4817" t="s">
        <v>12279</v>
      </c>
      <c r="H4817" t="s">
        <v>5737</v>
      </c>
      <c r="I4817" t="s">
        <v>326</v>
      </c>
      <c r="J4817" t="s">
        <v>70</v>
      </c>
      <c r="K4817" t="s">
        <v>5748</v>
      </c>
      <c r="L4817" t="s">
        <v>5749</v>
      </c>
      <c r="M4817" t="s">
        <v>11979</v>
      </c>
    </row>
    <row r="4818" spans="1:13">
      <c r="A4818">
        <v>101088089</v>
      </c>
      <c r="B4818" t="s">
        <v>177</v>
      </c>
      <c r="C4818" t="s">
        <v>8462</v>
      </c>
      <c r="D4818" t="s">
        <v>119</v>
      </c>
      <c r="E4818" t="s">
        <v>119</v>
      </c>
      <c r="F4818" s="33">
        <v>45896</v>
      </c>
      <c r="G4818" t="s">
        <v>12218</v>
      </c>
      <c r="H4818" t="s">
        <v>5705</v>
      </c>
      <c r="I4818" t="s">
        <v>326</v>
      </c>
      <c r="J4818" t="s">
        <v>46</v>
      </c>
      <c r="K4818" t="s">
        <v>5700</v>
      </c>
      <c r="L4818" t="s">
        <v>5733</v>
      </c>
      <c r="M4818" t="s">
        <v>8464</v>
      </c>
    </row>
    <row r="4819" spans="1:13">
      <c r="A4819">
        <v>101103579</v>
      </c>
      <c r="B4819" t="s">
        <v>5745</v>
      </c>
      <c r="C4819" t="s">
        <v>6764</v>
      </c>
      <c r="D4819" t="s">
        <v>221</v>
      </c>
      <c r="E4819" t="s">
        <v>221</v>
      </c>
      <c r="F4819" s="33">
        <v>45896</v>
      </c>
      <c r="G4819" t="s">
        <v>12280</v>
      </c>
      <c r="H4819" t="s">
        <v>5727</v>
      </c>
      <c r="I4819" t="s">
        <v>353</v>
      </c>
      <c r="J4819" t="s">
        <v>247</v>
      </c>
      <c r="K4819" t="s">
        <v>5748</v>
      </c>
      <c r="L4819" t="s">
        <v>5749</v>
      </c>
      <c r="M4819" t="s">
        <v>6766</v>
      </c>
    </row>
    <row r="4820" spans="1:13">
      <c r="A4820">
        <v>101092581</v>
      </c>
      <c r="B4820" t="s">
        <v>127</v>
      </c>
      <c r="C4820" t="s">
        <v>11977</v>
      </c>
      <c r="D4820" t="s">
        <v>64</v>
      </c>
      <c r="E4820" t="s">
        <v>64</v>
      </c>
      <c r="F4820" s="33">
        <v>45896</v>
      </c>
      <c r="G4820" t="s">
        <v>12281</v>
      </c>
      <c r="H4820" t="s">
        <v>55</v>
      </c>
      <c r="I4820" t="s">
        <v>353</v>
      </c>
      <c r="J4820" t="s">
        <v>70</v>
      </c>
      <c r="K4820" t="s">
        <v>5748</v>
      </c>
      <c r="L4820" t="s">
        <v>5749</v>
      </c>
      <c r="M4820" t="s">
        <v>11979</v>
      </c>
    </row>
    <row r="4821" spans="1:13">
      <c r="A4821">
        <v>101103963</v>
      </c>
      <c r="B4821" t="s">
        <v>127</v>
      </c>
      <c r="C4821" t="s">
        <v>8084</v>
      </c>
      <c r="D4821" t="s">
        <v>226</v>
      </c>
      <c r="E4821" t="s">
        <v>226</v>
      </c>
      <c r="F4821" s="33">
        <v>45896</v>
      </c>
      <c r="G4821" t="s">
        <v>12282</v>
      </c>
      <c r="H4821" t="s">
        <v>67</v>
      </c>
      <c r="I4821" t="s">
        <v>5678</v>
      </c>
      <c r="J4821" t="s">
        <v>136</v>
      </c>
      <c r="K4821" t="s">
        <v>5738</v>
      </c>
      <c r="L4821" t="s">
        <v>5739</v>
      </c>
      <c r="M4821" t="s">
        <v>8085</v>
      </c>
    </row>
    <row r="4822" spans="1:13">
      <c r="A4822">
        <v>101086866</v>
      </c>
      <c r="B4822" t="s">
        <v>82</v>
      </c>
      <c r="C4822" t="s">
        <v>6701</v>
      </c>
      <c r="D4822" t="s">
        <v>86</v>
      </c>
      <c r="E4822" t="s">
        <v>86</v>
      </c>
      <c r="F4822" s="33">
        <v>45896</v>
      </c>
      <c r="G4822" t="s">
        <v>12228</v>
      </c>
      <c r="H4822" t="s">
        <v>5705</v>
      </c>
      <c r="I4822" t="s">
        <v>326</v>
      </c>
      <c r="J4822" t="s">
        <v>46</v>
      </c>
      <c r="K4822" t="s">
        <v>5711</v>
      </c>
      <c r="L4822" t="s">
        <v>5711</v>
      </c>
      <c r="M4822" t="s">
        <v>6702</v>
      </c>
    </row>
    <row r="4823" spans="1:13">
      <c r="A4823">
        <v>101086896</v>
      </c>
      <c r="B4823" t="s">
        <v>82</v>
      </c>
      <c r="C4823" t="s">
        <v>7454</v>
      </c>
      <c r="D4823" t="s">
        <v>265</v>
      </c>
      <c r="E4823" t="s">
        <v>265</v>
      </c>
      <c r="F4823" s="33">
        <v>45896</v>
      </c>
      <c r="G4823" t="s">
        <v>12221</v>
      </c>
      <c r="H4823" t="s">
        <v>5705</v>
      </c>
      <c r="I4823" t="s">
        <v>326</v>
      </c>
      <c r="J4823" t="s">
        <v>192</v>
      </c>
      <c r="K4823" t="s">
        <v>5711</v>
      </c>
      <c r="L4823" t="s">
        <v>5711</v>
      </c>
      <c r="M4823" t="s">
        <v>7455</v>
      </c>
    </row>
    <row r="4824" spans="1:13">
      <c r="A4824">
        <v>101099988</v>
      </c>
      <c r="B4824" t="s">
        <v>109</v>
      </c>
      <c r="C4824" t="s">
        <v>110</v>
      </c>
      <c r="D4824" t="s">
        <v>104</v>
      </c>
      <c r="E4824" t="s">
        <v>104</v>
      </c>
      <c r="F4824" s="33">
        <v>45896</v>
      </c>
      <c r="G4824" t="s">
        <v>12283</v>
      </c>
      <c r="H4824" t="s">
        <v>5737</v>
      </c>
      <c r="I4824" t="s">
        <v>326</v>
      </c>
      <c r="J4824" t="s">
        <v>70</v>
      </c>
      <c r="K4824" t="s">
        <v>5748</v>
      </c>
      <c r="L4824" t="s">
        <v>6045</v>
      </c>
      <c r="M4824" t="s">
        <v>115</v>
      </c>
    </row>
    <row r="4825" spans="1:13">
      <c r="A4825">
        <v>101087106</v>
      </c>
      <c r="B4825" t="s">
        <v>177</v>
      </c>
      <c r="C4825" t="s">
        <v>6296</v>
      </c>
      <c r="D4825" t="s">
        <v>119</v>
      </c>
      <c r="E4825" t="s">
        <v>119</v>
      </c>
      <c r="F4825" s="33">
        <v>45896</v>
      </c>
      <c r="G4825" t="s">
        <v>12218</v>
      </c>
      <c r="H4825" t="s">
        <v>5705</v>
      </c>
      <c r="I4825" t="s">
        <v>326</v>
      </c>
      <c r="J4825" t="s">
        <v>46</v>
      </c>
      <c r="K4825" t="s">
        <v>5700</v>
      </c>
      <c r="L4825" t="s">
        <v>5733</v>
      </c>
      <c r="M4825" t="s">
        <v>6298</v>
      </c>
    </row>
    <row r="4826" spans="1:13">
      <c r="A4826">
        <v>101086860</v>
      </c>
      <c r="B4826" t="s">
        <v>82</v>
      </c>
      <c r="C4826" t="s">
        <v>5890</v>
      </c>
      <c r="D4826" t="s">
        <v>99</v>
      </c>
      <c r="E4826" t="s">
        <v>99</v>
      </c>
      <c r="F4826" s="33">
        <v>45896</v>
      </c>
      <c r="G4826" t="s">
        <v>12233</v>
      </c>
      <c r="H4826" t="s">
        <v>5705</v>
      </c>
      <c r="I4826" t="s">
        <v>326</v>
      </c>
      <c r="J4826" t="s">
        <v>46</v>
      </c>
      <c r="K4826" t="s">
        <v>5711</v>
      </c>
      <c r="L4826" t="s">
        <v>5711</v>
      </c>
      <c r="M4826" t="s">
        <v>5892</v>
      </c>
    </row>
    <row r="4827" spans="1:13">
      <c r="A4827">
        <v>101103666</v>
      </c>
      <c r="B4827" t="s">
        <v>5765</v>
      </c>
      <c r="C4827" t="s">
        <v>5766</v>
      </c>
      <c r="D4827" t="s">
        <v>221</v>
      </c>
      <c r="E4827" t="s">
        <v>220</v>
      </c>
      <c r="F4827" s="33">
        <v>45896</v>
      </c>
      <c r="G4827" t="s">
        <v>12284</v>
      </c>
      <c r="H4827" t="s">
        <v>5768</v>
      </c>
      <c r="I4827" t="s">
        <v>5678</v>
      </c>
      <c r="J4827" t="s">
        <v>247</v>
      </c>
      <c r="M4827" t="s">
        <v>5769</v>
      </c>
    </row>
    <row r="4828" spans="1:13">
      <c r="A4828">
        <v>101103498</v>
      </c>
      <c r="B4828" t="s">
        <v>109</v>
      </c>
      <c r="C4828" t="s">
        <v>110</v>
      </c>
      <c r="D4828" t="s">
        <v>104</v>
      </c>
      <c r="E4828" t="s">
        <v>104</v>
      </c>
      <c r="F4828" s="33">
        <v>45896</v>
      </c>
      <c r="G4828" t="s">
        <v>12285</v>
      </c>
      <c r="H4828" t="s">
        <v>6076</v>
      </c>
      <c r="I4828" t="s">
        <v>5678</v>
      </c>
      <c r="J4828" t="s">
        <v>70</v>
      </c>
      <c r="K4828" t="s">
        <v>5748</v>
      </c>
      <c r="L4828" t="s">
        <v>6045</v>
      </c>
      <c r="M4828" t="s">
        <v>115</v>
      </c>
    </row>
    <row r="4829" spans="1:13">
      <c r="A4829">
        <v>101104126</v>
      </c>
      <c r="B4829" t="s">
        <v>6007</v>
      </c>
      <c r="C4829" t="s">
        <v>6008</v>
      </c>
      <c r="D4829" t="s">
        <v>131</v>
      </c>
      <c r="E4829" t="s">
        <v>217</v>
      </c>
      <c r="F4829" s="33">
        <v>45896</v>
      </c>
      <c r="G4829" t="s">
        <v>12286</v>
      </c>
      <c r="H4829" t="s">
        <v>6103</v>
      </c>
      <c r="I4829" t="s">
        <v>5678</v>
      </c>
      <c r="J4829" t="s">
        <v>136</v>
      </c>
      <c r="K4829" t="s">
        <v>5728</v>
      </c>
      <c r="L4829" t="s">
        <v>5753</v>
      </c>
      <c r="M4829" t="s">
        <v>6010</v>
      </c>
    </row>
    <row r="4830" spans="1:13">
      <c r="A4830">
        <v>101086898</v>
      </c>
      <c r="B4830" t="s">
        <v>82</v>
      </c>
      <c r="C4830" t="s">
        <v>6992</v>
      </c>
      <c r="D4830" t="s">
        <v>215</v>
      </c>
      <c r="E4830" t="s">
        <v>215</v>
      </c>
      <c r="F4830" s="33">
        <v>45896</v>
      </c>
      <c r="G4830" t="s">
        <v>12287</v>
      </c>
      <c r="H4830" t="s">
        <v>5705</v>
      </c>
      <c r="I4830" t="s">
        <v>326</v>
      </c>
      <c r="J4830" t="s">
        <v>247</v>
      </c>
      <c r="K4830" t="s">
        <v>5711</v>
      </c>
      <c r="L4830" t="s">
        <v>5711</v>
      </c>
      <c r="M4830" t="s">
        <v>6994</v>
      </c>
    </row>
    <row r="4831" spans="1:13">
      <c r="A4831">
        <v>101086879</v>
      </c>
      <c r="B4831" t="s">
        <v>82</v>
      </c>
      <c r="C4831" t="s">
        <v>7511</v>
      </c>
      <c r="D4831" t="s">
        <v>218</v>
      </c>
      <c r="E4831" t="s">
        <v>218</v>
      </c>
      <c r="F4831" s="33">
        <v>45896</v>
      </c>
      <c r="G4831" t="s">
        <v>12288</v>
      </c>
      <c r="H4831" t="s">
        <v>5705</v>
      </c>
      <c r="I4831" t="s">
        <v>326</v>
      </c>
      <c r="J4831" t="s">
        <v>241</v>
      </c>
      <c r="K4831" t="s">
        <v>5711</v>
      </c>
      <c r="L4831" t="s">
        <v>5711</v>
      </c>
      <c r="M4831" t="s">
        <v>7513</v>
      </c>
    </row>
    <row r="4832" spans="1:13">
      <c r="A4832">
        <v>101103550</v>
      </c>
      <c r="B4832" t="s">
        <v>82</v>
      </c>
      <c r="C4832" t="s">
        <v>7511</v>
      </c>
      <c r="D4832" t="s">
        <v>218</v>
      </c>
      <c r="E4832" t="s">
        <v>218</v>
      </c>
      <c r="F4832" s="33">
        <v>45896</v>
      </c>
      <c r="G4832" t="s">
        <v>12289</v>
      </c>
      <c r="H4832" t="s">
        <v>5699</v>
      </c>
      <c r="I4832" t="s">
        <v>5678</v>
      </c>
      <c r="J4832" t="s">
        <v>241</v>
      </c>
      <c r="K4832" t="s">
        <v>5711</v>
      </c>
      <c r="L4832" t="s">
        <v>5711</v>
      </c>
      <c r="M4832" t="s">
        <v>7513</v>
      </c>
    </row>
    <row r="4833" spans="1:13">
      <c r="A4833">
        <v>101087711</v>
      </c>
      <c r="B4833" t="s">
        <v>204</v>
      </c>
      <c r="C4833" t="s">
        <v>7319</v>
      </c>
      <c r="D4833" t="s">
        <v>220</v>
      </c>
      <c r="E4833" t="s">
        <v>220</v>
      </c>
      <c r="F4833" s="33">
        <v>45896</v>
      </c>
      <c r="G4833" t="s">
        <v>12290</v>
      </c>
      <c r="H4833" t="s">
        <v>5705</v>
      </c>
      <c r="I4833" t="s">
        <v>326</v>
      </c>
      <c r="J4833" t="s">
        <v>166</v>
      </c>
      <c r="K4833" t="s">
        <v>5700</v>
      </c>
      <c r="L4833" t="s">
        <v>5701</v>
      </c>
      <c r="M4833" t="s">
        <v>7321</v>
      </c>
    </row>
    <row r="4834" spans="1:13">
      <c r="A4834">
        <v>101103924</v>
      </c>
      <c r="B4834" t="s">
        <v>5745</v>
      </c>
      <c r="C4834" t="s">
        <v>6210</v>
      </c>
      <c r="D4834" t="s">
        <v>221</v>
      </c>
      <c r="E4834" t="s">
        <v>221</v>
      </c>
      <c r="F4834" s="33">
        <v>45896</v>
      </c>
      <c r="G4834" t="s">
        <v>12291</v>
      </c>
      <c r="H4834" t="s">
        <v>5727</v>
      </c>
      <c r="I4834" t="s">
        <v>5678</v>
      </c>
      <c r="J4834" t="s">
        <v>247</v>
      </c>
      <c r="K4834" t="s">
        <v>5748</v>
      </c>
      <c r="L4834" t="s">
        <v>5749</v>
      </c>
      <c r="M4834" t="s">
        <v>6212</v>
      </c>
    </row>
    <row r="4835" spans="1:13">
      <c r="A4835">
        <v>101086916</v>
      </c>
      <c r="B4835" t="s">
        <v>82</v>
      </c>
      <c r="C4835" t="s">
        <v>6079</v>
      </c>
      <c r="D4835" t="s">
        <v>220</v>
      </c>
      <c r="E4835" t="s">
        <v>220</v>
      </c>
      <c r="F4835" s="33">
        <v>45896</v>
      </c>
      <c r="G4835" t="s">
        <v>12292</v>
      </c>
      <c r="H4835" t="s">
        <v>5705</v>
      </c>
      <c r="I4835" t="s">
        <v>326</v>
      </c>
      <c r="J4835" t="s">
        <v>166</v>
      </c>
      <c r="K4835" t="s">
        <v>5711</v>
      </c>
      <c r="L4835" t="s">
        <v>5711</v>
      </c>
      <c r="M4835" t="s">
        <v>6081</v>
      </c>
    </row>
    <row r="4836" spans="1:13">
      <c r="A4836">
        <v>101087438</v>
      </c>
      <c r="B4836" t="s">
        <v>5862</v>
      </c>
      <c r="C4836" t="s">
        <v>6974</v>
      </c>
      <c r="D4836" t="s">
        <v>86</v>
      </c>
      <c r="E4836" t="s">
        <v>86</v>
      </c>
      <c r="F4836" s="33">
        <v>45896</v>
      </c>
      <c r="G4836" t="s">
        <v>12275</v>
      </c>
      <c r="H4836" t="s">
        <v>5705</v>
      </c>
      <c r="I4836" t="s">
        <v>326</v>
      </c>
      <c r="J4836" t="s">
        <v>46</v>
      </c>
      <c r="K4836" t="s">
        <v>5700</v>
      </c>
      <c r="L4836" t="s">
        <v>5723</v>
      </c>
      <c r="M4836" t="s">
        <v>6975</v>
      </c>
    </row>
    <row r="4837" spans="1:13">
      <c r="A4837">
        <v>101086838</v>
      </c>
      <c r="B4837" t="s">
        <v>82</v>
      </c>
      <c r="C4837" t="s">
        <v>6264</v>
      </c>
      <c r="D4837" t="s">
        <v>86</v>
      </c>
      <c r="E4837" t="s">
        <v>86</v>
      </c>
      <c r="F4837" s="33">
        <v>45896</v>
      </c>
      <c r="G4837" t="s">
        <v>12228</v>
      </c>
      <c r="H4837" t="s">
        <v>5705</v>
      </c>
      <c r="I4837" t="s">
        <v>326</v>
      </c>
      <c r="J4837" t="s">
        <v>46</v>
      </c>
      <c r="K4837" t="s">
        <v>5711</v>
      </c>
      <c r="L4837" t="s">
        <v>5711</v>
      </c>
      <c r="M4837" t="s">
        <v>6265</v>
      </c>
    </row>
    <row r="4838" spans="1:13">
      <c r="A4838">
        <v>101103963</v>
      </c>
      <c r="B4838" t="s">
        <v>127</v>
      </c>
      <c r="C4838" t="s">
        <v>8084</v>
      </c>
      <c r="D4838" t="s">
        <v>226</v>
      </c>
      <c r="E4838" t="s">
        <v>226</v>
      </c>
      <c r="F4838" s="33">
        <v>45896</v>
      </c>
      <c r="G4838" t="s">
        <v>12293</v>
      </c>
      <c r="H4838" t="s">
        <v>67</v>
      </c>
      <c r="I4838" t="s">
        <v>5678</v>
      </c>
      <c r="J4838" t="s">
        <v>136</v>
      </c>
      <c r="K4838" t="s">
        <v>5738</v>
      </c>
      <c r="L4838" t="s">
        <v>5739</v>
      </c>
      <c r="M4838" t="s">
        <v>8085</v>
      </c>
    </row>
    <row r="4839" spans="1:13">
      <c r="A4839">
        <v>101103519</v>
      </c>
      <c r="B4839" t="s">
        <v>73</v>
      </c>
      <c r="C4839" t="s">
        <v>12294</v>
      </c>
      <c r="D4839" t="s">
        <v>265</v>
      </c>
      <c r="E4839" t="s">
        <v>265</v>
      </c>
      <c r="F4839" s="33">
        <v>45895</v>
      </c>
      <c r="G4839" t="s">
        <v>12295</v>
      </c>
      <c r="H4839" t="s">
        <v>67</v>
      </c>
      <c r="I4839" t="s">
        <v>353</v>
      </c>
      <c r="J4839" t="s">
        <v>192</v>
      </c>
      <c r="K4839" t="s">
        <v>5748</v>
      </c>
      <c r="L4839" t="s">
        <v>5773</v>
      </c>
      <c r="M4839" t="s">
        <v>12296</v>
      </c>
    </row>
    <row r="4840" spans="1:13">
      <c r="A4840">
        <v>101096121</v>
      </c>
      <c r="B4840" t="s">
        <v>109</v>
      </c>
      <c r="C4840" t="s">
        <v>12297</v>
      </c>
      <c r="D4840" t="s">
        <v>219</v>
      </c>
      <c r="E4840" t="s">
        <v>219</v>
      </c>
      <c r="F4840" s="33">
        <v>45895</v>
      </c>
      <c r="G4840" t="s">
        <v>12298</v>
      </c>
      <c r="H4840" t="s">
        <v>5737</v>
      </c>
      <c r="I4840" t="s">
        <v>326</v>
      </c>
      <c r="J4840" t="s">
        <v>241</v>
      </c>
      <c r="K4840" t="s">
        <v>5748</v>
      </c>
      <c r="L4840" t="s">
        <v>5773</v>
      </c>
      <c r="M4840" t="s">
        <v>12299</v>
      </c>
    </row>
    <row r="4841" spans="1:13">
      <c r="A4841">
        <v>101102978</v>
      </c>
      <c r="B4841" t="s">
        <v>127</v>
      </c>
      <c r="C4841" t="s">
        <v>8309</v>
      </c>
      <c r="D4841" t="s">
        <v>39</v>
      </c>
      <c r="E4841" t="s">
        <v>119</v>
      </c>
      <c r="F4841" s="33">
        <v>45895</v>
      </c>
      <c r="G4841" t="s">
        <v>12300</v>
      </c>
      <c r="H4841" t="s">
        <v>55</v>
      </c>
      <c r="I4841" t="s">
        <v>5678</v>
      </c>
      <c r="J4841" t="s">
        <v>46</v>
      </c>
      <c r="K4841" t="s">
        <v>5748</v>
      </c>
      <c r="L4841" t="s">
        <v>5773</v>
      </c>
      <c r="M4841" t="s">
        <v>8311</v>
      </c>
    </row>
    <row r="4842" spans="1:13">
      <c r="A4842">
        <v>101092689</v>
      </c>
      <c r="B4842" t="s">
        <v>127</v>
      </c>
      <c r="C4842" t="s">
        <v>8309</v>
      </c>
      <c r="D4842" t="s">
        <v>39</v>
      </c>
      <c r="E4842" t="s">
        <v>119</v>
      </c>
      <c r="F4842" s="33">
        <v>45895</v>
      </c>
      <c r="G4842" t="s">
        <v>12301</v>
      </c>
      <c r="H4842" t="s">
        <v>55</v>
      </c>
      <c r="I4842" t="s">
        <v>353</v>
      </c>
      <c r="J4842" t="s">
        <v>46</v>
      </c>
      <c r="K4842" t="s">
        <v>5748</v>
      </c>
      <c r="L4842" t="s">
        <v>5773</v>
      </c>
      <c r="M4842" t="s">
        <v>8311</v>
      </c>
    </row>
    <row r="4843" spans="1:13">
      <c r="A4843">
        <v>101103605</v>
      </c>
      <c r="B4843" t="s">
        <v>10279</v>
      </c>
      <c r="C4843" t="s">
        <v>10280</v>
      </c>
      <c r="D4843" t="s">
        <v>262</v>
      </c>
      <c r="E4843" t="s">
        <v>262</v>
      </c>
      <c r="F4843" s="33">
        <v>45895</v>
      </c>
      <c r="G4843" t="s">
        <v>12302</v>
      </c>
      <c r="H4843" t="s">
        <v>5912</v>
      </c>
      <c r="I4843" t="s">
        <v>5678</v>
      </c>
      <c r="J4843" t="s">
        <v>192</v>
      </c>
      <c r="K4843" t="s">
        <v>5700</v>
      </c>
      <c r="L4843" t="s">
        <v>5701</v>
      </c>
      <c r="M4843" t="s">
        <v>10282</v>
      </c>
    </row>
    <row r="4844" spans="1:13">
      <c r="A4844">
        <v>101103533</v>
      </c>
      <c r="B4844" t="s">
        <v>10585</v>
      </c>
      <c r="C4844" t="s">
        <v>10586</v>
      </c>
      <c r="D4844" t="s">
        <v>265</v>
      </c>
      <c r="E4844" t="s">
        <v>265</v>
      </c>
      <c r="F4844" s="33">
        <v>45895</v>
      </c>
      <c r="G4844" t="s">
        <v>12303</v>
      </c>
      <c r="H4844" t="s">
        <v>6171</v>
      </c>
      <c r="I4844" t="s">
        <v>353</v>
      </c>
      <c r="J4844" t="s">
        <v>192</v>
      </c>
      <c r="K4844" t="s">
        <v>5778</v>
      </c>
      <c r="L4844" t="s">
        <v>5981</v>
      </c>
      <c r="M4844" t="s">
        <v>10587</v>
      </c>
    </row>
    <row r="4845" spans="1:13">
      <c r="A4845">
        <v>101103034</v>
      </c>
      <c r="B4845" t="s">
        <v>127</v>
      </c>
      <c r="C4845" t="s">
        <v>7062</v>
      </c>
      <c r="D4845" t="s">
        <v>220</v>
      </c>
      <c r="E4845" t="s">
        <v>220</v>
      </c>
      <c r="F4845" s="33">
        <v>45895</v>
      </c>
      <c r="G4845" t="s">
        <v>12304</v>
      </c>
      <c r="H4845" t="s">
        <v>67</v>
      </c>
      <c r="I4845" t="s">
        <v>5678</v>
      </c>
      <c r="J4845" t="s">
        <v>166</v>
      </c>
      <c r="K4845" t="s">
        <v>5748</v>
      </c>
      <c r="L4845" t="s">
        <v>5773</v>
      </c>
      <c r="M4845" t="s">
        <v>7064</v>
      </c>
    </row>
    <row r="4846" spans="1:13">
      <c r="A4846">
        <v>101089307</v>
      </c>
      <c r="B4846" t="s">
        <v>6513</v>
      </c>
      <c r="C4846" t="s">
        <v>6514</v>
      </c>
      <c r="D4846" t="s">
        <v>86</v>
      </c>
      <c r="E4846" t="s">
        <v>86</v>
      </c>
      <c r="F4846" s="33">
        <v>45895</v>
      </c>
      <c r="G4846" t="s">
        <v>12305</v>
      </c>
      <c r="H4846" t="s">
        <v>5705</v>
      </c>
      <c r="I4846" t="s">
        <v>326</v>
      </c>
      <c r="J4846" t="s">
        <v>46</v>
      </c>
      <c r="K4846" t="s">
        <v>5700</v>
      </c>
      <c r="L4846" t="s">
        <v>5723</v>
      </c>
      <c r="M4846" t="s">
        <v>6516</v>
      </c>
    </row>
    <row r="4847" spans="1:13">
      <c r="A4847">
        <v>101103494</v>
      </c>
      <c r="B4847" t="s">
        <v>73</v>
      </c>
      <c r="C4847" t="s">
        <v>5828</v>
      </c>
      <c r="D4847" t="s">
        <v>104</v>
      </c>
      <c r="E4847" t="s">
        <v>104</v>
      </c>
      <c r="F4847" s="33">
        <v>45895</v>
      </c>
      <c r="G4847" t="s">
        <v>12306</v>
      </c>
      <c r="H4847" t="s">
        <v>5722</v>
      </c>
      <c r="I4847" t="s">
        <v>5678</v>
      </c>
      <c r="J4847" t="s">
        <v>70</v>
      </c>
      <c r="K4847" t="s">
        <v>5738</v>
      </c>
      <c r="L4847" t="s">
        <v>5739</v>
      </c>
      <c r="M4847" t="s">
        <v>5830</v>
      </c>
    </row>
    <row r="4848" spans="1:13">
      <c r="A4848">
        <v>101103026</v>
      </c>
      <c r="B4848" t="s">
        <v>34</v>
      </c>
      <c r="C4848" t="s">
        <v>6243</v>
      </c>
      <c r="D4848" t="s">
        <v>39</v>
      </c>
      <c r="E4848" t="s">
        <v>119</v>
      </c>
      <c r="F4848" s="33">
        <v>45895</v>
      </c>
      <c r="G4848" t="s">
        <v>12307</v>
      </c>
      <c r="H4848" t="s">
        <v>5727</v>
      </c>
      <c r="I4848" t="s">
        <v>5678</v>
      </c>
      <c r="J4848" t="s">
        <v>46</v>
      </c>
      <c r="K4848" t="s">
        <v>5728</v>
      </c>
      <c r="L4848" t="s">
        <v>5729</v>
      </c>
      <c r="M4848" t="s">
        <v>6245</v>
      </c>
    </row>
    <row r="4849" spans="1:13">
      <c r="A4849">
        <v>101087097</v>
      </c>
      <c r="B4849" t="s">
        <v>177</v>
      </c>
      <c r="C4849" t="s">
        <v>5731</v>
      </c>
      <c r="D4849" t="s">
        <v>99</v>
      </c>
      <c r="E4849" t="s">
        <v>99</v>
      </c>
      <c r="F4849" s="33">
        <v>45895</v>
      </c>
      <c r="G4849" t="s">
        <v>12308</v>
      </c>
      <c r="H4849" t="s">
        <v>5705</v>
      </c>
      <c r="I4849" t="s">
        <v>326</v>
      </c>
      <c r="J4849" t="s">
        <v>46</v>
      </c>
      <c r="K4849" t="s">
        <v>5700</v>
      </c>
      <c r="L4849" t="s">
        <v>5733</v>
      </c>
      <c r="M4849" t="s">
        <v>5734</v>
      </c>
    </row>
    <row r="4850" spans="1:13">
      <c r="A4850">
        <v>101103280</v>
      </c>
      <c r="B4850" t="s">
        <v>6513</v>
      </c>
      <c r="C4850" t="s">
        <v>6514</v>
      </c>
      <c r="D4850" t="s">
        <v>86</v>
      </c>
      <c r="E4850" t="s">
        <v>86</v>
      </c>
      <c r="F4850" s="33">
        <v>45895</v>
      </c>
      <c r="G4850" t="s">
        <v>12309</v>
      </c>
      <c r="H4850" t="s">
        <v>5823</v>
      </c>
      <c r="I4850" t="s">
        <v>5678</v>
      </c>
      <c r="J4850" t="s">
        <v>46</v>
      </c>
      <c r="K4850" t="s">
        <v>5700</v>
      </c>
      <c r="L4850" t="s">
        <v>5723</v>
      </c>
      <c r="M4850" t="s">
        <v>6516</v>
      </c>
    </row>
    <row r="4851" spans="1:13">
      <c r="A4851">
        <v>101086854</v>
      </c>
      <c r="B4851" t="s">
        <v>82</v>
      </c>
      <c r="C4851" t="s">
        <v>6560</v>
      </c>
      <c r="D4851" t="s">
        <v>153</v>
      </c>
      <c r="E4851" t="s">
        <v>153</v>
      </c>
      <c r="F4851" s="33">
        <v>45895</v>
      </c>
      <c r="G4851" t="s">
        <v>12310</v>
      </c>
      <c r="H4851" t="s">
        <v>5705</v>
      </c>
      <c r="I4851" t="s">
        <v>326</v>
      </c>
      <c r="J4851" t="s">
        <v>70</v>
      </c>
      <c r="K4851" t="s">
        <v>5711</v>
      </c>
      <c r="L4851" t="s">
        <v>5711</v>
      </c>
      <c r="M4851" t="s">
        <v>6562</v>
      </c>
    </row>
    <row r="4852" spans="1:13">
      <c r="A4852">
        <v>101102967</v>
      </c>
      <c r="B4852" t="s">
        <v>34</v>
      </c>
      <c r="C4852" t="s">
        <v>11036</v>
      </c>
      <c r="D4852" t="s">
        <v>131</v>
      </c>
      <c r="E4852" t="s">
        <v>131</v>
      </c>
      <c r="F4852" s="33">
        <v>45895</v>
      </c>
      <c r="G4852" t="s">
        <v>12311</v>
      </c>
      <c r="H4852" t="s">
        <v>5912</v>
      </c>
      <c r="I4852" t="s">
        <v>5678</v>
      </c>
      <c r="J4852" t="s">
        <v>136</v>
      </c>
      <c r="K4852" t="s">
        <v>5738</v>
      </c>
      <c r="L4852" t="s">
        <v>5739</v>
      </c>
      <c r="M4852" t="s">
        <v>11037</v>
      </c>
    </row>
    <row r="4853" spans="1:13">
      <c r="A4853">
        <v>101081269</v>
      </c>
      <c r="B4853" t="s">
        <v>73</v>
      </c>
      <c r="C4853" t="s">
        <v>6487</v>
      </c>
      <c r="D4853" t="s">
        <v>39</v>
      </c>
      <c r="E4853" t="s">
        <v>119</v>
      </c>
      <c r="F4853" s="33">
        <v>45895</v>
      </c>
      <c r="G4853" t="s">
        <v>12312</v>
      </c>
      <c r="H4853" t="s">
        <v>5737</v>
      </c>
      <c r="I4853" t="s">
        <v>326</v>
      </c>
      <c r="J4853" t="s">
        <v>46</v>
      </c>
      <c r="K4853" t="s">
        <v>5728</v>
      </c>
      <c r="L4853" t="s">
        <v>5729</v>
      </c>
      <c r="M4853" t="s">
        <v>6489</v>
      </c>
    </row>
    <row r="4854" spans="1:13">
      <c r="A4854">
        <v>101086499</v>
      </c>
      <c r="B4854" t="s">
        <v>5865</v>
      </c>
      <c r="C4854" t="s">
        <v>5866</v>
      </c>
      <c r="D4854" t="s">
        <v>193</v>
      </c>
      <c r="E4854" t="s">
        <v>193</v>
      </c>
      <c r="F4854" s="33">
        <v>45895</v>
      </c>
      <c r="G4854" t="s">
        <v>12312</v>
      </c>
      <c r="H4854" t="s">
        <v>5705</v>
      </c>
      <c r="I4854" t="s">
        <v>326</v>
      </c>
      <c r="J4854" t="s">
        <v>192</v>
      </c>
      <c r="K4854" t="s">
        <v>5700</v>
      </c>
      <c r="L4854" t="s">
        <v>5723</v>
      </c>
      <c r="M4854" t="s">
        <v>5868</v>
      </c>
    </row>
    <row r="4855" spans="1:13">
      <c r="A4855">
        <v>101103462</v>
      </c>
      <c r="B4855" t="s">
        <v>73</v>
      </c>
      <c r="C4855" t="s">
        <v>8873</v>
      </c>
      <c r="D4855" t="s">
        <v>221</v>
      </c>
      <c r="E4855" t="s">
        <v>221</v>
      </c>
      <c r="F4855" s="33">
        <v>45895</v>
      </c>
      <c r="G4855" t="s">
        <v>12313</v>
      </c>
      <c r="H4855" t="s">
        <v>5727</v>
      </c>
      <c r="I4855" t="s">
        <v>5678</v>
      </c>
      <c r="J4855" t="s">
        <v>247</v>
      </c>
      <c r="K4855" t="s">
        <v>5728</v>
      </c>
      <c r="L4855" t="s">
        <v>5729</v>
      </c>
      <c r="M4855" t="s">
        <v>8875</v>
      </c>
    </row>
    <row r="4856" spans="1:13">
      <c r="A4856">
        <v>101103517</v>
      </c>
      <c r="B4856" t="s">
        <v>127</v>
      </c>
      <c r="C4856" t="s">
        <v>9553</v>
      </c>
      <c r="D4856" t="s">
        <v>131</v>
      </c>
      <c r="E4856" t="s">
        <v>217</v>
      </c>
      <c r="F4856" s="33">
        <v>45895</v>
      </c>
      <c r="G4856" t="s">
        <v>12314</v>
      </c>
      <c r="H4856" t="s">
        <v>67</v>
      </c>
      <c r="I4856" t="s">
        <v>5678</v>
      </c>
      <c r="J4856" t="s">
        <v>136</v>
      </c>
      <c r="K4856" t="s">
        <v>5748</v>
      </c>
      <c r="L4856" t="s">
        <v>5773</v>
      </c>
      <c r="M4856" t="s">
        <v>9555</v>
      </c>
    </row>
    <row r="4857" spans="1:13">
      <c r="A4857">
        <v>101103584</v>
      </c>
      <c r="B4857" t="s">
        <v>82</v>
      </c>
      <c r="C4857" t="s">
        <v>6385</v>
      </c>
      <c r="D4857" t="s">
        <v>217</v>
      </c>
      <c r="E4857" t="s">
        <v>217</v>
      </c>
      <c r="F4857" s="33">
        <v>45895</v>
      </c>
      <c r="G4857" t="s">
        <v>12315</v>
      </c>
      <c r="H4857" t="s">
        <v>5722</v>
      </c>
      <c r="I4857" t="s">
        <v>5678</v>
      </c>
      <c r="J4857" t="s">
        <v>136</v>
      </c>
      <c r="K4857" t="s">
        <v>5711</v>
      </c>
      <c r="L4857" t="s">
        <v>5711</v>
      </c>
      <c r="M4857" t="s">
        <v>6387</v>
      </c>
    </row>
    <row r="4858" spans="1:13">
      <c r="A4858">
        <v>101083454</v>
      </c>
      <c r="B4858" t="s">
        <v>127</v>
      </c>
      <c r="C4858" t="s">
        <v>11107</v>
      </c>
      <c r="D4858" t="s">
        <v>217</v>
      </c>
      <c r="E4858" t="s">
        <v>131</v>
      </c>
      <c r="F4858" s="33">
        <v>45895</v>
      </c>
      <c r="G4858" t="s">
        <v>12316</v>
      </c>
      <c r="H4858" t="s">
        <v>5737</v>
      </c>
      <c r="I4858" t="s">
        <v>326</v>
      </c>
      <c r="J4858" t="s">
        <v>136</v>
      </c>
      <c r="K4858" t="s">
        <v>5748</v>
      </c>
      <c r="L4858" t="s">
        <v>5773</v>
      </c>
      <c r="M4858" t="s">
        <v>11109</v>
      </c>
    </row>
    <row r="4859" spans="1:13">
      <c r="A4859">
        <v>101103619</v>
      </c>
      <c r="B4859" t="s">
        <v>292</v>
      </c>
      <c r="C4859" t="s">
        <v>293</v>
      </c>
      <c r="D4859" t="s">
        <v>99</v>
      </c>
      <c r="E4859" t="s">
        <v>99</v>
      </c>
      <c r="F4859" s="33">
        <v>45895</v>
      </c>
      <c r="G4859" t="s">
        <v>12317</v>
      </c>
      <c r="H4859" t="s">
        <v>5912</v>
      </c>
      <c r="I4859" t="s">
        <v>5678</v>
      </c>
      <c r="J4859" t="s">
        <v>46</v>
      </c>
      <c r="K4859" t="s">
        <v>5700</v>
      </c>
      <c r="L4859" t="s">
        <v>5733</v>
      </c>
      <c r="M4859" t="s">
        <v>6086</v>
      </c>
    </row>
    <row r="4860" spans="1:13">
      <c r="A4860">
        <v>101103789</v>
      </c>
      <c r="B4860" t="s">
        <v>6007</v>
      </c>
      <c r="C4860" t="s">
        <v>9407</v>
      </c>
      <c r="D4860" t="s">
        <v>265</v>
      </c>
      <c r="E4860" t="s">
        <v>265</v>
      </c>
      <c r="F4860" s="33">
        <v>45895</v>
      </c>
      <c r="G4860" t="s">
        <v>12318</v>
      </c>
      <c r="H4860" t="s">
        <v>8205</v>
      </c>
      <c r="I4860" t="s">
        <v>5678</v>
      </c>
      <c r="J4860" t="s">
        <v>192</v>
      </c>
      <c r="K4860" t="s">
        <v>5728</v>
      </c>
      <c r="L4860" t="s">
        <v>5753</v>
      </c>
      <c r="M4860" t="s">
        <v>9408</v>
      </c>
    </row>
    <row r="4861" spans="1:13">
      <c r="A4861">
        <v>101103586</v>
      </c>
      <c r="B4861" t="s">
        <v>73</v>
      </c>
      <c r="C4861" t="s">
        <v>341</v>
      </c>
      <c r="D4861" t="s">
        <v>39</v>
      </c>
      <c r="E4861" t="s">
        <v>119</v>
      </c>
      <c r="F4861" s="33">
        <v>45895</v>
      </c>
      <c r="G4861" t="s">
        <v>12319</v>
      </c>
      <c r="H4861" t="s">
        <v>5722</v>
      </c>
      <c r="I4861" t="s">
        <v>5678</v>
      </c>
      <c r="J4861" t="s">
        <v>46</v>
      </c>
      <c r="K4861" t="s">
        <v>5748</v>
      </c>
      <c r="L4861" t="s">
        <v>5773</v>
      </c>
      <c r="M4861" t="s">
        <v>7813</v>
      </c>
    </row>
    <row r="4862" spans="1:13">
      <c r="A4862">
        <v>101103530</v>
      </c>
      <c r="B4862" t="s">
        <v>5745</v>
      </c>
      <c r="C4862" t="s">
        <v>6549</v>
      </c>
      <c r="D4862" t="s">
        <v>215</v>
      </c>
      <c r="E4862" t="s">
        <v>215</v>
      </c>
      <c r="F4862" s="33">
        <v>45895</v>
      </c>
      <c r="G4862" t="s">
        <v>12320</v>
      </c>
      <c r="H4862" t="s">
        <v>67</v>
      </c>
      <c r="I4862" t="s">
        <v>5678</v>
      </c>
      <c r="J4862" t="s">
        <v>247</v>
      </c>
      <c r="K4862" t="s">
        <v>5748</v>
      </c>
      <c r="L4862" t="s">
        <v>5773</v>
      </c>
      <c r="M4862" t="s">
        <v>6551</v>
      </c>
    </row>
    <row r="4863" spans="1:13">
      <c r="A4863">
        <v>101087950</v>
      </c>
      <c r="B4863" t="s">
        <v>177</v>
      </c>
      <c r="C4863" t="s">
        <v>6325</v>
      </c>
      <c r="D4863" t="s">
        <v>86</v>
      </c>
      <c r="E4863" t="s">
        <v>86</v>
      </c>
      <c r="F4863" s="33">
        <v>45895</v>
      </c>
      <c r="G4863" t="s">
        <v>12305</v>
      </c>
      <c r="H4863" t="s">
        <v>5705</v>
      </c>
      <c r="I4863" t="s">
        <v>326</v>
      </c>
      <c r="J4863" t="s">
        <v>46</v>
      </c>
      <c r="K4863" t="s">
        <v>5778</v>
      </c>
      <c r="L4863" t="s">
        <v>182</v>
      </c>
      <c r="M4863" t="s">
        <v>6327</v>
      </c>
    </row>
    <row r="4864" spans="1:13">
      <c r="A4864">
        <v>101080086</v>
      </c>
      <c r="B4864" t="s">
        <v>34</v>
      </c>
      <c r="C4864" t="s">
        <v>7688</v>
      </c>
      <c r="D4864" t="s">
        <v>153</v>
      </c>
      <c r="E4864" t="s">
        <v>153</v>
      </c>
      <c r="F4864" s="33">
        <v>45895</v>
      </c>
      <c r="G4864" t="s">
        <v>12264</v>
      </c>
      <c r="H4864" t="s">
        <v>5737</v>
      </c>
      <c r="I4864" t="s">
        <v>326</v>
      </c>
      <c r="J4864" t="s">
        <v>70</v>
      </c>
      <c r="K4864" t="s">
        <v>5738</v>
      </c>
      <c r="L4864" t="s">
        <v>5739</v>
      </c>
      <c r="M4864" t="s">
        <v>7690</v>
      </c>
    </row>
    <row r="4865" spans="1:13">
      <c r="A4865">
        <v>101103721</v>
      </c>
      <c r="B4865" t="s">
        <v>5899</v>
      </c>
      <c r="C4865" t="s">
        <v>7428</v>
      </c>
      <c r="D4865" t="s">
        <v>99</v>
      </c>
      <c r="E4865" t="s">
        <v>99</v>
      </c>
      <c r="F4865" s="33">
        <v>45895</v>
      </c>
      <c r="G4865" t="s">
        <v>12321</v>
      </c>
      <c r="H4865" t="s">
        <v>5699</v>
      </c>
      <c r="I4865" t="s">
        <v>5678</v>
      </c>
      <c r="J4865" t="s">
        <v>46</v>
      </c>
      <c r="K4865" t="s">
        <v>5700</v>
      </c>
      <c r="L4865" t="s">
        <v>5701</v>
      </c>
      <c r="M4865" t="s">
        <v>7429</v>
      </c>
    </row>
    <row r="4866" spans="1:13">
      <c r="A4866">
        <v>101103615</v>
      </c>
      <c r="B4866" t="s">
        <v>127</v>
      </c>
      <c r="C4866" t="s">
        <v>11977</v>
      </c>
      <c r="D4866" t="s">
        <v>64</v>
      </c>
      <c r="E4866" t="s">
        <v>64</v>
      </c>
      <c r="F4866" s="33">
        <v>45895</v>
      </c>
      <c r="G4866" t="s">
        <v>12322</v>
      </c>
      <c r="H4866" t="s">
        <v>67</v>
      </c>
      <c r="I4866" t="s">
        <v>5678</v>
      </c>
      <c r="J4866" t="s">
        <v>70</v>
      </c>
      <c r="K4866" t="s">
        <v>5748</v>
      </c>
      <c r="L4866" t="s">
        <v>5749</v>
      </c>
      <c r="M4866" t="s">
        <v>11979</v>
      </c>
    </row>
    <row r="4867" spans="1:13">
      <c r="A4867">
        <v>101103609</v>
      </c>
      <c r="B4867" t="s">
        <v>177</v>
      </c>
      <c r="C4867" t="s">
        <v>10210</v>
      </c>
      <c r="D4867" t="s">
        <v>119</v>
      </c>
      <c r="E4867" t="s">
        <v>86</v>
      </c>
      <c r="F4867" s="33">
        <v>45895</v>
      </c>
      <c r="G4867" t="s">
        <v>12323</v>
      </c>
      <c r="H4867" t="s">
        <v>5727</v>
      </c>
      <c r="I4867" t="s">
        <v>5678</v>
      </c>
      <c r="J4867" t="s">
        <v>46</v>
      </c>
      <c r="K4867" t="s">
        <v>5700</v>
      </c>
      <c r="L4867" t="s">
        <v>5733</v>
      </c>
      <c r="M4867" t="s">
        <v>10211</v>
      </c>
    </row>
    <row r="4868" spans="1:13">
      <c r="A4868">
        <v>101080521</v>
      </c>
      <c r="B4868" t="s">
        <v>34</v>
      </c>
      <c r="C4868" t="s">
        <v>5725</v>
      </c>
      <c r="D4868" t="s">
        <v>217</v>
      </c>
      <c r="E4868" t="s">
        <v>217</v>
      </c>
      <c r="F4868" s="33">
        <v>45895</v>
      </c>
      <c r="G4868" t="s">
        <v>12278</v>
      </c>
      <c r="H4868" t="s">
        <v>5737</v>
      </c>
      <c r="I4868" t="s">
        <v>326</v>
      </c>
      <c r="J4868" t="s">
        <v>136</v>
      </c>
      <c r="K4868" t="s">
        <v>5728</v>
      </c>
      <c r="L4868" t="s">
        <v>5729</v>
      </c>
      <c r="M4868" t="s">
        <v>5730</v>
      </c>
    </row>
    <row r="4869" spans="1:13">
      <c r="A4869">
        <v>101092699</v>
      </c>
      <c r="B4869" t="s">
        <v>127</v>
      </c>
      <c r="C4869" t="s">
        <v>11107</v>
      </c>
      <c r="D4869" t="s">
        <v>217</v>
      </c>
      <c r="E4869" t="s">
        <v>131</v>
      </c>
      <c r="F4869" s="33">
        <v>45895</v>
      </c>
      <c r="G4869" t="s">
        <v>12324</v>
      </c>
      <c r="H4869" t="s">
        <v>55</v>
      </c>
      <c r="I4869" t="s">
        <v>353</v>
      </c>
      <c r="J4869" t="s">
        <v>136</v>
      </c>
      <c r="K4869" t="s">
        <v>5748</v>
      </c>
      <c r="L4869" t="s">
        <v>5773</v>
      </c>
      <c r="M4869" t="s">
        <v>11109</v>
      </c>
    </row>
    <row r="4870" spans="1:13">
      <c r="A4870">
        <v>101087723</v>
      </c>
      <c r="B4870" t="s">
        <v>204</v>
      </c>
      <c r="C4870" t="s">
        <v>6022</v>
      </c>
      <c r="D4870" t="s">
        <v>220</v>
      </c>
      <c r="E4870" t="s">
        <v>220</v>
      </c>
      <c r="F4870" s="33">
        <v>45895</v>
      </c>
      <c r="G4870" t="s">
        <v>12325</v>
      </c>
      <c r="H4870" t="s">
        <v>5705</v>
      </c>
      <c r="I4870" t="s">
        <v>326</v>
      </c>
      <c r="J4870" t="s">
        <v>166</v>
      </c>
      <c r="K4870" t="s">
        <v>5711</v>
      </c>
      <c r="L4870" t="s">
        <v>5711</v>
      </c>
      <c r="M4870" t="s">
        <v>6024</v>
      </c>
    </row>
    <row r="4871" spans="1:13">
      <c r="A4871">
        <v>101102918</v>
      </c>
      <c r="B4871" t="s">
        <v>73</v>
      </c>
      <c r="C4871" t="s">
        <v>10407</v>
      </c>
      <c r="D4871" t="s">
        <v>265</v>
      </c>
      <c r="E4871" t="s">
        <v>265</v>
      </c>
      <c r="F4871" s="33">
        <v>45895</v>
      </c>
      <c r="G4871" t="s">
        <v>12326</v>
      </c>
      <c r="H4871" t="s">
        <v>5912</v>
      </c>
      <c r="I4871" t="s">
        <v>5678</v>
      </c>
      <c r="J4871" t="s">
        <v>192</v>
      </c>
      <c r="K4871" t="s">
        <v>5748</v>
      </c>
      <c r="L4871" t="s">
        <v>5773</v>
      </c>
      <c r="M4871" t="s">
        <v>10409</v>
      </c>
    </row>
    <row r="4872" spans="1:13">
      <c r="A4872">
        <v>101084881</v>
      </c>
      <c r="B4872" t="s">
        <v>5745</v>
      </c>
      <c r="C4872" t="s">
        <v>6452</v>
      </c>
      <c r="D4872" t="s">
        <v>221</v>
      </c>
      <c r="E4872" t="s">
        <v>221</v>
      </c>
      <c r="F4872" s="33">
        <v>45895</v>
      </c>
      <c r="G4872" t="s">
        <v>12327</v>
      </c>
      <c r="H4872" t="s">
        <v>5737</v>
      </c>
      <c r="I4872" t="s">
        <v>326</v>
      </c>
      <c r="J4872" t="s">
        <v>247</v>
      </c>
      <c r="K4872" t="s">
        <v>5748</v>
      </c>
      <c r="L4872" t="s">
        <v>6454</v>
      </c>
      <c r="M4872" t="s">
        <v>6455</v>
      </c>
    </row>
    <row r="4873" spans="1:13">
      <c r="A4873">
        <v>101087670</v>
      </c>
      <c r="B4873" t="s">
        <v>195</v>
      </c>
      <c r="C4873" t="s">
        <v>9873</v>
      </c>
      <c r="D4873" t="s">
        <v>99</v>
      </c>
      <c r="E4873" t="s">
        <v>99</v>
      </c>
      <c r="F4873" s="33">
        <v>45895</v>
      </c>
      <c r="G4873" t="s">
        <v>12328</v>
      </c>
      <c r="H4873" t="s">
        <v>5705</v>
      </c>
      <c r="I4873" t="s">
        <v>326</v>
      </c>
      <c r="J4873" t="s">
        <v>46</v>
      </c>
      <c r="K4873" t="s">
        <v>5700</v>
      </c>
      <c r="L4873" t="s">
        <v>5733</v>
      </c>
      <c r="M4873" t="s">
        <v>9874</v>
      </c>
    </row>
    <row r="4874" spans="1:13">
      <c r="A4874">
        <v>101102920</v>
      </c>
      <c r="B4874" t="s">
        <v>73</v>
      </c>
      <c r="C4874" t="s">
        <v>7351</v>
      </c>
      <c r="D4874" t="s">
        <v>265</v>
      </c>
      <c r="E4874" t="s">
        <v>265</v>
      </c>
      <c r="F4874" s="33">
        <v>45895</v>
      </c>
      <c r="G4874" t="s">
        <v>12329</v>
      </c>
      <c r="H4874" t="s">
        <v>67</v>
      </c>
      <c r="I4874" t="s">
        <v>5678</v>
      </c>
      <c r="J4874" t="s">
        <v>192</v>
      </c>
      <c r="K4874" t="s">
        <v>5748</v>
      </c>
      <c r="L4874" t="s">
        <v>5773</v>
      </c>
      <c r="M4874" t="s">
        <v>7353</v>
      </c>
    </row>
    <row r="4875" spans="1:13">
      <c r="A4875">
        <v>101103155</v>
      </c>
      <c r="B4875" t="s">
        <v>195</v>
      </c>
      <c r="C4875" t="s">
        <v>7047</v>
      </c>
      <c r="D4875" t="s">
        <v>161</v>
      </c>
      <c r="E4875" t="s">
        <v>226</v>
      </c>
      <c r="F4875" s="33">
        <v>45895</v>
      </c>
      <c r="G4875" t="s">
        <v>12330</v>
      </c>
      <c r="H4875" t="s">
        <v>6031</v>
      </c>
      <c r="I4875" t="s">
        <v>5678</v>
      </c>
      <c r="J4875" t="s">
        <v>166</v>
      </c>
      <c r="K4875" t="s">
        <v>5778</v>
      </c>
      <c r="L4875" t="s">
        <v>182</v>
      </c>
      <c r="M4875" t="s">
        <v>7048</v>
      </c>
    </row>
    <row r="4876" spans="1:13">
      <c r="A4876">
        <v>101103801</v>
      </c>
      <c r="B4876" t="s">
        <v>5745</v>
      </c>
      <c r="C4876" t="s">
        <v>8246</v>
      </c>
      <c r="D4876" t="s">
        <v>221</v>
      </c>
      <c r="E4876" t="s">
        <v>221</v>
      </c>
      <c r="F4876" s="33">
        <v>45895</v>
      </c>
      <c r="G4876" t="s">
        <v>12331</v>
      </c>
      <c r="H4876" t="s">
        <v>5727</v>
      </c>
      <c r="I4876" t="s">
        <v>5678</v>
      </c>
      <c r="J4876" t="s">
        <v>247</v>
      </c>
      <c r="K4876" t="s">
        <v>5748</v>
      </c>
      <c r="L4876" t="s">
        <v>5773</v>
      </c>
      <c r="M4876" t="s">
        <v>8248</v>
      </c>
    </row>
    <row r="4877" spans="1:13">
      <c r="A4877">
        <v>101103371</v>
      </c>
      <c r="B4877" t="s">
        <v>177</v>
      </c>
      <c r="C4877" t="s">
        <v>8729</v>
      </c>
      <c r="D4877" t="s">
        <v>86</v>
      </c>
      <c r="E4877" t="s">
        <v>86</v>
      </c>
      <c r="F4877" s="33">
        <v>45894</v>
      </c>
      <c r="G4877" t="s">
        <v>12332</v>
      </c>
      <c r="H4877" t="s">
        <v>5705</v>
      </c>
      <c r="I4877" t="s">
        <v>5678</v>
      </c>
      <c r="J4877" t="s">
        <v>46</v>
      </c>
      <c r="K4877" t="s">
        <v>5700</v>
      </c>
      <c r="L4877" t="s">
        <v>5733</v>
      </c>
      <c r="M4877" t="s">
        <v>8731</v>
      </c>
    </row>
    <row r="4878" spans="1:13">
      <c r="A4878">
        <v>101089281</v>
      </c>
      <c r="B4878" t="s">
        <v>5807</v>
      </c>
      <c r="C4878" t="s">
        <v>10060</v>
      </c>
      <c r="D4878" t="s">
        <v>215</v>
      </c>
      <c r="E4878" t="s">
        <v>215</v>
      </c>
      <c r="F4878" s="33">
        <v>45894</v>
      </c>
      <c r="G4878" t="s">
        <v>12333</v>
      </c>
      <c r="H4878" t="s">
        <v>5705</v>
      </c>
      <c r="I4878" t="s">
        <v>326</v>
      </c>
      <c r="J4878" t="s">
        <v>247</v>
      </c>
      <c r="K4878" t="s">
        <v>5700</v>
      </c>
      <c r="L4878" t="s">
        <v>5701</v>
      </c>
      <c r="M4878" t="s">
        <v>10062</v>
      </c>
    </row>
    <row r="4879" spans="1:13">
      <c r="A4879">
        <v>101103440</v>
      </c>
      <c r="B4879" t="s">
        <v>82</v>
      </c>
      <c r="C4879" t="s">
        <v>8070</v>
      </c>
      <c r="D4879" t="s">
        <v>193</v>
      </c>
      <c r="E4879" t="s">
        <v>193</v>
      </c>
      <c r="F4879" s="33">
        <v>45894</v>
      </c>
      <c r="G4879" t="s">
        <v>12334</v>
      </c>
      <c r="H4879" t="s">
        <v>5912</v>
      </c>
      <c r="I4879" t="s">
        <v>5678</v>
      </c>
      <c r="J4879" t="s">
        <v>192</v>
      </c>
      <c r="K4879" t="s">
        <v>5711</v>
      </c>
      <c r="L4879" t="s">
        <v>5711</v>
      </c>
      <c r="M4879" t="s">
        <v>8071</v>
      </c>
    </row>
    <row r="4880" spans="1:13">
      <c r="A4880">
        <v>101086940</v>
      </c>
      <c r="B4880" t="s">
        <v>82</v>
      </c>
      <c r="C4880" t="s">
        <v>11051</v>
      </c>
      <c r="D4880" t="s">
        <v>262</v>
      </c>
      <c r="E4880" t="s">
        <v>262</v>
      </c>
      <c r="F4880" s="33">
        <v>45894</v>
      </c>
      <c r="G4880" t="s">
        <v>12335</v>
      </c>
      <c r="H4880" t="s">
        <v>5705</v>
      </c>
      <c r="I4880" t="s">
        <v>326</v>
      </c>
      <c r="J4880" t="s">
        <v>192</v>
      </c>
      <c r="K4880" t="s">
        <v>5700</v>
      </c>
      <c r="L4880" t="s">
        <v>5723</v>
      </c>
      <c r="M4880" t="s">
        <v>11053</v>
      </c>
    </row>
    <row r="4881" spans="1:13">
      <c r="A4881">
        <v>101103280</v>
      </c>
      <c r="B4881" t="s">
        <v>6513</v>
      </c>
      <c r="C4881" t="s">
        <v>6514</v>
      </c>
      <c r="D4881" t="s">
        <v>86</v>
      </c>
      <c r="E4881" t="s">
        <v>86</v>
      </c>
      <c r="F4881" s="33">
        <v>45894</v>
      </c>
      <c r="G4881" t="s">
        <v>12336</v>
      </c>
      <c r="H4881" t="s">
        <v>5823</v>
      </c>
      <c r="I4881" t="s">
        <v>5678</v>
      </c>
      <c r="J4881" t="s">
        <v>46</v>
      </c>
      <c r="K4881" t="s">
        <v>5700</v>
      </c>
      <c r="L4881" t="s">
        <v>5723</v>
      </c>
      <c r="M4881" t="s">
        <v>6516</v>
      </c>
    </row>
    <row r="4882" spans="1:13">
      <c r="A4882">
        <v>101086833</v>
      </c>
      <c r="B4882" t="s">
        <v>82</v>
      </c>
      <c r="C4882" t="s">
        <v>11058</v>
      </c>
      <c r="D4882" t="s">
        <v>262</v>
      </c>
      <c r="E4882" t="s">
        <v>262</v>
      </c>
      <c r="F4882" s="33">
        <v>45894</v>
      </c>
      <c r="G4882" t="s">
        <v>12337</v>
      </c>
      <c r="H4882" t="s">
        <v>5705</v>
      </c>
      <c r="I4882" t="s">
        <v>326</v>
      </c>
      <c r="J4882" t="s">
        <v>192</v>
      </c>
      <c r="K4882" t="s">
        <v>5711</v>
      </c>
      <c r="L4882" t="s">
        <v>5711</v>
      </c>
      <c r="M4882" t="s">
        <v>11059</v>
      </c>
    </row>
    <row r="4883" spans="1:13">
      <c r="A4883">
        <v>101102851</v>
      </c>
      <c r="B4883" t="s">
        <v>82</v>
      </c>
      <c r="C4883" t="s">
        <v>11058</v>
      </c>
      <c r="D4883" t="s">
        <v>262</v>
      </c>
      <c r="E4883" t="s">
        <v>262</v>
      </c>
      <c r="F4883" s="33">
        <v>45894</v>
      </c>
      <c r="G4883" t="s">
        <v>12338</v>
      </c>
      <c r="H4883" t="s">
        <v>5799</v>
      </c>
      <c r="I4883" t="s">
        <v>5678</v>
      </c>
      <c r="J4883" t="s">
        <v>192</v>
      </c>
      <c r="K4883" t="s">
        <v>5711</v>
      </c>
      <c r="L4883" t="s">
        <v>5711</v>
      </c>
      <c r="M4883" t="s">
        <v>11059</v>
      </c>
    </row>
    <row r="4884" spans="1:13">
      <c r="A4884">
        <v>101103045</v>
      </c>
      <c r="B4884" t="s">
        <v>5745</v>
      </c>
      <c r="C4884" t="s">
        <v>7424</v>
      </c>
      <c r="D4884" t="s">
        <v>221</v>
      </c>
      <c r="E4884" t="s">
        <v>221</v>
      </c>
      <c r="F4884" s="33">
        <v>45894</v>
      </c>
      <c r="G4884" t="s">
        <v>12339</v>
      </c>
      <c r="H4884" t="s">
        <v>8229</v>
      </c>
      <c r="I4884" t="s">
        <v>5678</v>
      </c>
      <c r="J4884" t="s">
        <v>247</v>
      </c>
      <c r="K4884" t="s">
        <v>5836</v>
      </c>
      <c r="L4884" t="s">
        <v>6126</v>
      </c>
      <c r="M4884" t="s">
        <v>7425</v>
      </c>
    </row>
    <row r="4885" spans="1:13">
      <c r="A4885">
        <v>101103428</v>
      </c>
      <c r="B4885" t="s">
        <v>5745</v>
      </c>
      <c r="C4885" t="s">
        <v>6452</v>
      </c>
      <c r="D4885" t="s">
        <v>221</v>
      </c>
      <c r="E4885" t="s">
        <v>221</v>
      </c>
      <c r="F4885" s="33">
        <v>45894</v>
      </c>
      <c r="G4885" t="s">
        <v>12340</v>
      </c>
      <c r="H4885" t="s">
        <v>5969</v>
      </c>
      <c r="I4885" t="s">
        <v>353</v>
      </c>
      <c r="J4885" t="s">
        <v>247</v>
      </c>
      <c r="K4885" t="s">
        <v>5748</v>
      </c>
      <c r="L4885" t="s">
        <v>6454</v>
      </c>
      <c r="M4885" t="s">
        <v>6455</v>
      </c>
    </row>
    <row r="4886" spans="1:13">
      <c r="A4886">
        <v>101080694</v>
      </c>
      <c r="B4886" t="s">
        <v>34</v>
      </c>
      <c r="C4886" t="s">
        <v>6066</v>
      </c>
      <c r="D4886" t="s">
        <v>104</v>
      </c>
      <c r="E4886" t="s">
        <v>104</v>
      </c>
      <c r="F4886" s="33">
        <v>45894</v>
      </c>
      <c r="G4886" t="s">
        <v>12341</v>
      </c>
      <c r="H4886" t="s">
        <v>5737</v>
      </c>
      <c r="I4886" t="s">
        <v>326</v>
      </c>
      <c r="J4886" t="s">
        <v>70</v>
      </c>
      <c r="K4886" t="s">
        <v>5738</v>
      </c>
      <c r="L4886" t="s">
        <v>5739</v>
      </c>
      <c r="M4886" t="s">
        <v>6067</v>
      </c>
    </row>
    <row r="4887" spans="1:13">
      <c r="A4887">
        <v>101080231</v>
      </c>
      <c r="B4887" t="s">
        <v>34</v>
      </c>
      <c r="C4887" t="s">
        <v>5917</v>
      </c>
      <c r="D4887" t="s">
        <v>104</v>
      </c>
      <c r="E4887" t="s">
        <v>104</v>
      </c>
      <c r="F4887" s="33">
        <v>45894</v>
      </c>
      <c r="G4887" t="s">
        <v>12341</v>
      </c>
      <c r="H4887" t="s">
        <v>5737</v>
      </c>
      <c r="I4887" t="s">
        <v>326</v>
      </c>
      <c r="J4887" t="s">
        <v>70</v>
      </c>
      <c r="K4887" t="s">
        <v>5738</v>
      </c>
      <c r="L4887" t="s">
        <v>5739</v>
      </c>
      <c r="M4887" t="s">
        <v>5918</v>
      </c>
    </row>
    <row r="4888" spans="1:13">
      <c r="A4888">
        <v>101102654</v>
      </c>
      <c r="B4888" t="s">
        <v>82</v>
      </c>
      <c r="C4888" t="s">
        <v>6560</v>
      </c>
      <c r="D4888" t="s">
        <v>153</v>
      </c>
      <c r="E4888" t="s">
        <v>153</v>
      </c>
      <c r="F4888" s="33">
        <v>45894</v>
      </c>
      <c r="G4888" t="s">
        <v>12342</v>
      </c>
      <c r="H4888" t="s">
        <v>7403</v>
      </c>
      <c r="I4888" t="s">
        <v>5678</v>
      </c>
      <c r="J4888" t="s">
        <v>70</v>
      </c>
      <c r="K4888" t="s">
        <v>5711</v>
      </c>
      <c r="L4888" t="s">
        <v>5711</v>
      </c>
      <c r="M4888" t="s">
        <v>6562</v>
      </c>
    </row>
    <row r="4889" spans="1:13">
      <c r="A4889">
        <v>101087785</v>
      </c>
      <c r="B4889" t="s">
        <v>204</v>
      </c>
      <c r="C4889" t="s">
        <v>8560</v>
      </c>
      <c r="D4889" t="s">
        <v>215</v>
      </c>
      <c r="E4889" t="s">
        <v>215</v>
      </c>
      <c r="F4889" s="33">
        <v>45894</v>
      </c>
      <c r="G4889" t="s">
        <v>12343</v>
      </c>
      <c r="H4889" t="s">
        <v>5705</v>
      </c>
      <c r="I4889" t="s">
        <v>326</v>
      </c>
      <c r="J4889" t="s">
        <v>247</v>
      </c>
      <c r="K4889" t="s">
        <v>5700</v>
      </c>
      <c r="L4889" t="s">
        <v>5723</v>
      </c>
      <c r="M4889" t="s">
        <v>8562</v>
      </c>
    </row>
    <row r="4890" spans="1:13">
      <c r="A4890">
        <v>101103271</v>
      </c>
      <c r="B4890" t="s">
        <v>5719</v>
      </c>
      <c r="C4890" t="s">
        <v>9425</v>
      </c>
      <c r="D4890" t="s">
        <v>265</v>
      </c>
      <c r="E4890" t="s">
        <v>265</v>
      </c>
      <c r="F4890" s="33">
        <v>45894</v>
      </c>
      <c r="G4890" t="s">
        <v>12344</v>
      </c>
      <c r="H4890" t="s">
        <v>5912</v>
      </c>
      <c r="I4890" t="s">
        <v>5678</v>
      </c>
      <c r="J4890" t="s">
        <v>192</v>
      </c>
      <c r="K4890" t="s">
        <v>5700</v>
      </c>
      <c r="L4890" t="s">
        <v>5701</v>
      </c>
      <c r="M4890" t="s">
        <v>9427</v>
      </c>
    </row>
    <row r="4891" spans="1:13">
      <c r="A4891">
        <v>101087078</v>
      </c>
      <c r="B4891" t="s">
        <v>177</v>
      </c>
      <c r="C4891" t="s">
        <v>8729</v>
      </c>
      <c r="D4891" t="s">
        <v>86</v>
      </c>
      <c r="E4891" t="s">
        <v>86</v>
      </c>
      <c r="F4891" s="33">
        <v>45894</v>
      </c>
      <c r="G4891" t="s">
        <v>12345</v>
      </c>
      <c r="H4891" t="s">
        <v>5705</v>
      </c>
      <c r="I4891" t="s">
        <v>326</v>
      </c>
      <c r="J4891" t="s">
        <v>46</v>
      </c>
      <c r="K4891" t="s">
        <v>5700</v>
      </c>
      <c r="L4891" t="s">
        <v>5733</v>
      </c>
      <c r="M4891" t="s">
        <v>8731</v>
      </c>
    </row>
    <row r="4892" spans="1:13">
      <c r="A4892">
        <v>101081585</v>
      </c>
      <c r="B4892" t="s">
        <v>73</v>
      </c>
      <c r="C4892" t="s">
        <v>6507</v>
      </c>
      <c r="D4892" t="s">
        <v>39</v>
      </c>
      <c r="E4892" t="s">
        <v>119</v>
      </c>
      <c r="F4892" s="33">
        <v>45894</v>
      </c>
      <c r="G4892" t="s">
        <v>12312</v>
      </c>
      <c r="H4892" t="s">
        <v>5737</v>
      </c>
      <c r="I4892" t="s">
        <v>326</v>
      </c>
      <c r="J4892" t="s">
        <v>46</v>
      </c>
      <c r="K4892" t="s">
        <v>5738</v>
      </c>
      <c r="L4892" t="s">
        <v>5739</v>
      </c>
      <c r="M4892" t="s">
        <v>6508</v>
      </c>
    </row>
    <row r="4893" spans="1:13">
      <c r="A4893">
        <v>101086986</v>
      </c>
      <c r="B4893" t="s">
        <v>177</v>
      </c>
      <c r="C4893" t="s">
        <v>10581</v>
      </c>
      <c r="D4893" t="s">
        <v>193</v>
      </c>
      <c r="E4893" t="s">
        <v>193</v>
      </c>
      <c r="F4893" s="33">
        <v>45894</v>
      </c>
      <c r="G4893" t="s">
        <v>12312</v>
      </c>
      <c r="H4893" t="s">
        <v>5705</v>
      </c>
      <c r="I4893" t="s">
        <v>326</v>
      </c>
      <c r="J4893" t="s">
        <v>192</v>
      </c>
      <c r="K4893" t="s">
        <v>5778</v>
      </c>
      <c r="L4893" t="s">
        <v>182</v>
      </c>
      <c r="M4893" t="s">
        <v>10582</v>
      </c>
    </row>
    <row r="4894" spans="1:13">
      <c r="A4894">
        <v>101080444</v>
      </c>
      <c r="B4894" t="s">
        <v>34</v>
      </c>
      <c r="C4894" t="s">
        <v>5896</v>
      </c>
      <c r="D4894" t="s">
        <v>99</v>
      </c>
      <c r="E4894" t="s">
        <v>99</v>
      </c>
      <c r="F4894" s="33">
        <v>45894</v>
      </c>
      <c r="G4894" t="s">
        <v>12346</v>
      </c>
      <c r="H4894" t="s">
        <v>5737</v>
      </c>
      <c r="I4894" t="s">
        <v>326</v>
      </c>
      <c r="J4894" t="s">
        <v>46</v>
      </c>
      <c r="K4894" t="s">
        <v>5738</v>
      </c>
      <c r="L4894" t="s">
        <v>5739</v>
      </c>
      <c r="M4894" t="s">
        <v>5898</v>
      </c>
    </row>
    <row r="4895" spans="1:13">
      <c r="A4895">
        <v>101086354</v>
      </c>
      <c r="B4895" t="s">
        <v>7666</v>
      </c>
      <c r="C4895" t="s">
        <v>10149</v>
      </c>
      <c r="D4895" t="s">
        <v>193</v>
      </c>
      <c r="E4895" t="s">
        <v>193</v>
      </c>
      <c r="F4895" s="33">
        <v>45894</v>
      </c>
      <c r="G4895" t="s">
        <v>12347</v>
      </c>
      <c r="H4895" t="s">
        <v>5705</v>
      </c>
      <c r="I4895" t="s">
        <v>326</v>
      </c>
      <c r="J4895" t="s">
        <v>192</v>
      </c>
      <c r="K4895" t="s">
        <v>5700</v>
      </c>
      <c r="L4895" t="s">
        <v>5701</v>
      </c>
      <c r="M4895" t="s">
        <v>10150</v>
      </c>
    </row>
    <row r="4896" spans="1:13">
      <c r="A4896">
        <v>101103021</v>
      </c>
      <c r="B4896" t="s">
        <v>73</v>
      </c>
      <c r="C4896" t="s">
        <v>8758</v>
      </c>
      <c r="D4896" t="s">
        <v>64</v>
      </c>
      <c r="E4896" t="s">
        <v>64</v>
      </c>
      <c r="F4896" s="33">
        <v>45894</v>
      </c>
      <c r="G4896" t="s">
        <v>12348</v>
      </c>
      <c r="H4896" t="s">
        <v>67</v>
      </c>
      <c r="I4896" t="s">
        <v>5678</v>
      </c>
      <c r="J4896" t="s">
        <v>70</v>
      </c>
      <c r="K4896" t="s">
        <v>5738</v>
      </c>
      <c r="L4896" t="s">
        <v>5739</v>
      </c>
      <c r="M4896" t="s">
        <v>8760</v>
      </c>
    </row>
    <row r="4897" spans="1:13">
      <c r="A4897">
        <v>101102942</v>
      </c>
      <c r="B4897" t="s">
        <v>5745</v>
      </c>
      <c r="C4897" t="s">
        <v>9089</v>
      </c>
      <c r="D4897" t="s">
        <v>217</v>
      </c>
      <c r="E4897" t="s">
        <v>217</v>
      </c>
      <c r="F4897" s="33">
        <v>45894</v>
      </c>
      <c r="G4897" t="s">
        <v>12349</v>
      </c>
      <c r="H4897" t="s">
        <v>6076</v>
      </c>
      <c r="I4897" t="s">
        <v>5678</v>
      </c>
      <c r="J4897" t="s">
        <v>136</v>
      </c>
      <c r="K4897" t="s">
        <v>5748</v>
      </c>
      <c r="L4897" t="s">
        <v>5749</v>
      </c>
      <c r="M4897" t="s">
        <v>9091</v>
      </c>
    </row>
    <row r="4898" spans="1:13">
      <c r="A4898">
        <v>101102895</v>
      </c>
      <c r="B4898" t="s">
        <v>5745</v>
      </c>
      <c r="C4898" t="s">
        <v>6213</v>
      </c>
      <c r="D4898" t="s">
        <v>221</v>
      </c>
      <c r="E4898" t="s">
        <v>221</v>
      </c>
      <c r="F4898" s="33">
        <v>45893</v>
      </c>
      <c r="G4898" t="s">
        <v>12350</v>
      </c>
      <c r="H4898" t="s">
        <v>5727</v>
      </c>
      <c r="I4898" t="s">
        <v>5678</v>
      </c>
      <c r="J4898" t="s">
        <v>247</v>
      </c>
      <c r="K4898" t="s">
        <v>5748</v>
      </c>
      <c r="L4898" t="s">
        <v>5773</v>
      </c>
      <c r="M4898" t="s">
        <v>6214</v>
      </c>
    </row>
    <row r="4899" spans="1:13">
      <c r="A4899">
        <v>101103016</v>
      </c>
      <c r="B4899" t="s">
        <v>5745</v>
      </c>
      <c r="C4899" t="s">
        <v>6283</v>
      </c>
      <c r="D4899" t="s">
        <v>221</v>
      </c>
      <c r="E4899" t="s">
        <v>221</v>
      </c>
      <c r="F4899" s="33">
        <v>45893</v>
      </c>
      <c r="G4899" t="s">
        <v>12351</v>
      </c>
      <c r="H4899" t="s">
        <v>67</v>
      </c>
      <c r="I4899" t="s">
        <v>5678</v>
      </c>
      <c r="J4899" t="s">
        <v>247</v>
      </c>
      <c r="K4899" t="s">
        <v>5836</v>
      </c>
      <c r="L4899" t="s">
        <v>6126</v>
      </c>
      <c r="M4899" t="s">
        <v>6285</v>
      </c>
    </row>
    <row r="4900" spans="1:13">
      <c r="A4900">
        <v>101080648</v>
      </c>
      <c r="B4900" t="s">
        <v>34</v>
      </c>
      <c r="C4900" t="s">
        <v>7107</v>
      </c>
      <c r="D4900" t="s">
        <v>39</v>
      </c>
      <c r="E4900" t="s">
        <v>39</v>
      </c>
      <c r="F4900" s="33">
        <v>45892</v>
      </c>
      <c r="G4900" t="s">
        <v>12352</v>
      </c>
      <c r="H4900" t="s">
        <v>5737</v>
      </c>
      <c r="I4900" t="s">
        <v>326</v>
      </c>
      <c r="J4900" t="s">
        <v>46</v>
      </c>
      <c r="K4900" t="s">
        <v>5728</v>
      </c>
      <c r="L4900" t="s">
        <v>5729</v>
      </c>
      <c r="M4900" t="s">
        <v>7108</v>
      </c>
    </row>
    <row r="4901" spans="1:13">
      <c r="A4901">
        <v>101102922</v>
      </c>
      <c r="B4901" t="s">
        <v>177</v>
      </c>
      <c r="C4901" t="s">
        <v>8486</v>
      </c>
      <c r="D4901" t="s">
        <v>104</v>
      </c>
      <c r="E4901" t="s">
        <v>104</v>
      </c>
      <c r="F4901" s="33">
        <v>45892</v>
      </c>
      <c r="G4901" t="s">
        <v>12353</v>
      </c>
      <c r="H4901" t="s">
        <v>5777</v>
      </c>
      <c r="I4901" t="s">
        <v>353</v>
      </c>
      <c r="J4901" t="s">
        <v>70</v>
      </c>
      <c r="K4901" t="s">
        <v>5700</v>
      </c>
      <c r="L4901" t="s">
        <v>5733</v>
      </c>
      <c r="M4901" t="s">
        <v>8487</v>
      </c>
    </row>
    <row r="4902" spans="1:13">
      <c r="A4902">
        <v>101102757</v>
      </c>
      <c r="B4902" t="s">
        <v>34</v>
      </c>
      <c r="C4902" t="s">
        <v>7219</v>
      </c>
      <c r="D4902" t="s">
        <v>99</v>
      </c>
      <c r="E4902" t="s">
        <v>99</v>
      </c>
      <c r="F4902" s="33">
        <v>45892</v>
      </c>
      <c r="G4902" t="s">
        <v>12354</v>
      </c>
      <c r="H4902" t="s">
        <v>6076</v>
      </c>
      <c r="I4902" t="s">
        <v>5678</v>
      </c>
      <c r="J4902" t="s">
        <v>46</v>
      </c>
      <c r="K4902" t="s">
        <v>5728</v>
      </c>
      <c r="L4902" t="s">
        <v>5729</v>
      </c>
      <c r="M4902" t="s">
        <v>7221</v>
      </c>
    </row>
    <row r="4903" spans="1:13">
      <c r="A4903">
        <v>101080767</v>
      </c>
      <c r="B4903" t="s">
        <v>34</v>
      </c>
      <c r="C4903" t="s">
        <v>6851</v>
      </c>
      <c r="D4903" t="s">
        <v>131</v>
      </c>
      <c r="E4903" t="s">
        <v>131</v>
      </c>
      <c r="F4903" s="33">
        <v>45892</v>
      </c>
      <c r="G4903" t="s">
        <v>12355</v>
      </c>
      <c r="H4903" t="s">
        <v>5737</v>
      </c>
      <c r="I4903" t="s">
        <v>326</v>
      </c>
      <c r="J4903" t="s">
        <v>136</v>
      </c>
      <c r="K4903" t="s">
        <v>5728</v>
      </c>
      <c r="L4903" t="s">
        <v>5729</v>
      </c>
      <c r="M4903" t="s">
        <v>6853</v>
      </c>
    </row>
    <row r="4904" spans="1:13">
      <c r="A4904">
        <v>101080646</v>
      </c>
      <c r="B4904" t="s">
        <v>34</v>
      </c>
      <c r="C4904" t="s">
        <v>7137</v>
      </c>
      <c r="D4904" t="s">
        <v>39</v>
      </c>
      <c r="E4904" t="s">
        <v>39</v>
      </c>
      <c r="F4904" s="33">
        <v>45892</v>
      </c>
      <c r="G4904" t="s">
        <v>12352</v>
      </c>
      <c r="H4904" t="s">
        <v>5737</v>
      </c>
      <c r="I4904" t="s">
        <v>326</v>
      </c>
      <c r="J4904" t="s">
        <v>46</v>
      </c>
      <c r="K4904" t="s">
        <v>5728</v>
      </c>
      <c r="L4904" t="s">
        <v>5729</v>
      </c>
      <c r="M4904" t="s">
        <v>7138</v>
      </c>
    </row>
    <row r="4905" spans="1:13">
      <c r="A4905">
        <v>101080563</v>
      </c>
      <c r="B4905" t="s">
        <v>34</v>
      </c>
      <c r="C4905" t="s">
        <v>7129</v>
      </c>
      <c r="D4905" t="s">
        <v>119</v>
      </c>
      <c r="E4905" t="s">
        <v>119</v>
      </c>
      <c r="F4905" s="33">
        <v>45892</v>
      </c>
      <c r="G4905" t="s">
        <v>12356</v>
      </c>
      <c r="H4905" t="s">
        <v>5737</v>
      </c>
      <c r="I4905" t="s">
        <v>326</v>
      </c>
      <c r="J4905" t="s">
        <v>46</v>
      </c>
      <c r="K4905" t="s">
        <v>5738</v>
      </c>
      <c r="L4905" t="s">
        <v>5739</v>
      </c>
      <c r="M4905" t="s">
        <v>7130</v>
      </c>
    </row>
    <row r="4906" spans="1:13">
      <c r="A4906">
        <v>101102581</v>
      </c>
      <c r="B4906" t="s">
        <v>127</v>
      </c>
      <c r="C4906" t="s">
        <v>11549</v>
      </c>
      <c r="D4906" t="s">
        <v>265</v>
      </c>
      <c r="E4906" t="s">
        <v>265</v>
      </c>
      <c r="F4906" s="33">
        <v>45892</v>
      </c>
      <c r="G4906" t="s">
        <v>12357</v>
      </c>
      <c r="H4906" t="s">
        <v>55</v>
      </c>
      <c r="I4906" t="s">
        <v>5678</v>
      </c>
      <c r="J4906" t="s">
        <v>192</v>
      </c>
      <c r="K4906" t="s">
        <v>5748</v>
      </c>
      <c r="L4906" t="s">
        <v>5773</v>
      </c>
      <c r="M4906" t="s">
        <v>11551</v>
      </c>
    </row>
    <row r="4907" spans="1:13">
      <c r="A4907">
        <v>101102345</v>
      </c>
      <c r="B4907" t="s">
        <v>5745</v>
      </c>
      <c r="C4907" t="s">
        <v>6933</v>
      </c>
      <c r="D4907" t="s">
        <v>221</v>
      </c>
      <c r="E4907" t="s">
        <v>221</v>
      </c>
      <c r="F4907" s="33">
        <v>45892</v>
      </c>
      <c r="G4907" t="s">
        <v>12358</v>
      </c>
      <c r="H4907" t="s">
        <v>5727</v>
      </c>
      <c r="I4907" t="s">
        <v>5678</v>
      </c>
      <c r="J4907" t="s">
        <v>247</v>
      </c>
      <c r="K4907" t="s">
        <v>5748</v>
      </c>
      <c r="L4907" t="s">
        <v>5749</v>
      </c>
      <c r="M4907" t="s">
        <v>6935</v>
      </c>
    </row>
    <row r="4908" spans="1:13">
      <c r="A4908">
        <v>101081652</v>
      </c>
      <c r="B4908" t="s">
        <v>73</v>
      </c>
      <c r="C4908" t="s">
        <v>12359</v>
      </c>
      <c r="D4908" t="s">
        <v>99</v>
      </c>
      <c r="E4908" t="s">
        <v>99</v>
      </c>
      <c r="F4908" s="33">
        <v>45892</v>
      </c>
      <c r="G4908" t="s">
        <v>12360</v>
      </c>
      <c r="H4908" t="s">
        <v>5737</v>
      </c>
      <c r="I4908" t="s">
        <v>326</v>
      </c>
      <c r="J4908" t="s">
        <v>46</v>
      </c>
      <c r="K4908" t="s">
        <v>5836</v>
      </c>
      <c r="L4908" t="s">
        <v>5837</v>
      </c>
      <c r="M4908" t="s">
        <v>12361</v>
      </c>
    </row>
    <row r="4909" spans="1:13">
      <c r="A4909">
        <v>101102874</v>
      </c>
      <c r="B4909" t="s">
        <v>204</v>
      </c>
      <c r="C4909" t="s">
        <v>8378</v>
      </c>
      <c r="D4909" t="s">
        <v>161</v>
      </c>
      <c r="E4909" t="s">
        <v>161</v>
      </c>
      <c r="F4909" s="33">
        <v>45892</v>
      </c>
      <c r="G4909" t="s">
        <v>12362</v>
      </c>
      <c r="H4909" t="s">
        <v>173</v>
      </c>
      <c r="I4909" t="s">
        <v>5678</v>
      </c>
      <c r="J4909" t="s">
        <v>166</v>
      </c>
      <c r="K4909" t="s">
        <v>5700</v>
      </c>
      <c r="L4909" t="s">
        <v>5701</v>
      </c>
      <c r="M4909" t="s">
        <v>8380</v>
      </c>
    </row>
    <row r="4910" spans="1:13">
      <c r="A4910">
        <v>101080622</v>
      </c>
      <c r="B4910" t="s">
        <v>34</v>
      </c>
      <c r="C4910" t="s">
        <v>7109</v>
      </c>
      <c r="D4910" t="s">
        <v>119</v>
      </c>
      <c r="E4910" t="s">
        <v>119</v>
      </c>
      <c r="F4910" s="33">
        <v>45892</v>
      </c>
      <c r="G4910" t="s">
        <v>12356</v>
      </c>
      <c r="H4910" t="s">
        <v>5737</v>
      </c>
      <c r="I4910" t="s">
        <v>326</v>
      </c>
      <c r="J4910" t="s">
        <v>46</v>
      </c>
      <c r="K4910" t="s">
        <v>5728</v>
      </c>
      <c r="L4910" t="s">
        <v>5729</v>
      </c>
      <c r="M4910" t="s">
        <v>7110</v>
      </c>
    </row>
    <row r="4911" spans="1:13">
      <c r="A4911">
        <v>101102881</v>
      </c>
      <c r="B4911" t="s">
        <v>5745</v>
      </c>
      <c r="C4911" t="s">
        <v>6939</v>
      </c>
      <c r="D4911" t="s">
        <v>238</v>
      </c>
      <c r="E4911" t="s">
        <v>238</v>
      </c>
      <c r="F4911" s="33">
        <v>45892</v>
      </c>
      <c r="G4911" t="s">
        <v>12363</v>
      </c>
      <c r="H4911" t="s">
        <v>67</v>
      </c>
      <c r="I4911" t="s">
        <v>5678</v>
      </c>
      <c r="J4911" t="s">
        <v>136</v>
      </c>
      <c r="K4911" t="s">
        <v>5748</v>
      </c>
      <c r="L4911" t="s">
        <v>5773</v>
      </c>
      <c r="M4911" t="s">
        <v>6941</v>
      </c>
    </row>
    <row r="4912" spans="1:13">
      <c r="A4912">
        <v>101092854</v>
      </c>
      <c r="B4912" t="s">
        <v>127</v>
      </c>
      <c r="C4912" t="s">
        <v>11549</v>
      </c>
      <c r="D4912" t="s">
        <v>265</v>
      </c>
      <c r="E4912" t="s">
        <v>265</v>
      </c>
      <c r="F4912" s="33">
        <v>45892</v>
      </c>
      <c r="G4912" t="s">
        <v>12364</v>
      </c>
      <c r="H4912" t="s">
        <v>55</v>
      </c>
      <c r="I4912" t="s">
        <v>353</v>
      </c>
      <c r="J4912" t="s">
        <v>192</v>
      </c>
      <c r="K4912" t="s">
        <v>5748</v>
      </c>
      <c r="L4912" t="s">
        <v>5773</v>
      </c>
      <c r="M4912" t="s">
        <v>11551</v>
      </c>
    </row>
    <row r="4913" spans="1:13">
      <c r="A4913">
        <v>101083325</v>
      </c>
      <c r="B4913" t="s">
        <v>127</v>
      </c>
      <c r="C4913" t="s">
        <v>11549</v>
      </c>
      <c r="D4913" t="s">
        <v>265</v>
      </c>
      <c r="E4913" t="s">
        <v>265</v>
      </c>
      <c r="F4913" s="33">
        <v>45892</v>
      </c>
      <c r="G4913" t="s">
        <v>12365</v>
      </c>
      <c r="H4913" t="s">
        <v>5737</v>
      </c>
      <c r="I4913" t="s">
        <v>326</v>
      </c>
      <c r="J4913" t="s">
        <v>192</v>
      </c>
      <c r="K4913" t="s">
        <v>5748</v>
      </c>
      <c r="L4913" t="s">
        <v>5773</v>
      </c>
      <c r="M4913" t="s">
        <v>11551</v>
      </c>
    </row>
    <row r="4914" spans="1:13">
      <c r="A4914">
        <v>101090985</v>
      </c>
      <c r="B4914" t="s">
        <v>73</v>
      </c>
      <c r="C4914" t="s">
        <v>8674</v>
      </c>
      <c r="D4914" t="s">
        <v>193</v>
      </c>
      <c r="E4914" t="s">
        <v>193</v>
      </c>
      <c r="F4914" s="33">
        <v>45892</v>
      </c>
      <c r="G4914" t="s">
        <v>12366</v>
      </c>
      <c r="H4914" t="s">
        <v>55</v>
      </c>
      <c r="I4914" t="s">
        <v>353</v>
      </c>
      <c r="J4914" t="s">
        <v>192</v>
      </c>
      <c r="K4914" t="s">
        <v>5748</v>
      </c>
      <c r="L4914" t="s">
        <v>5749</v>
      </c>
      <c r="M4914" t="s">
        <v>8676</v>
      </c>
    </row>
    <row r="4915" spans="1:13">
      <c r="A4915">
        <v>101102940</v>
      </c>
      <c r="B4915" t="s">
        <v>5745</v>
      </c>
      <c r="C4915" t="s">
        <v>6751</v>
      </c>
      <c r="D4915" t="s">
        <v>221</v>
      </c>
      <c r="E4915" t="s">
        <v>221</v>
      </c>
      <c r="F4915" s="33">
        <v>45892</v>
      </c>
      <c r="G4915" t="s">
        <v>12367</v>
      </c>
      <c r="H4915" t="s">
        <v>5727</v>
      </c>
      <c r="I4915" t="s">
        <v>5678</v>
      </c>
      <c r="J4915" t="s">
        <v>247</v>
      </c>
      <c r="K4915" t="s">
        <v>5748</v>
      </c>
      <c r="L4915" t="s">
        <v>5749</v>
      </c>
      <c r="M4915" t="s">
        <v>6753</v>
      </c>
    </row>
    <row r="4916" spans="1:13">
      <c r="A4916">
        <v>101080095</v>
      </c>
      <c r="B4916" t="s">
        <v>34</v>
      </c>
      <c r="C4916" t="s">
        <v>6925</v>
      </c>
      <c r="D4916" t="s">
        <v>39</v>
      </c>
      <c r="E4916" t="s">
        <v>39</v>
      </c>
      <c r="F4916" s="33">
        <v>45892</v>
      </c>
      <c r="G4916" t="s">
        <v>12368</v>
      </c>
      <c r="H4916" t="s">
        <v>5737</v>
      </c>
      <c r="I4916" t="s">
        <v>326</v>
      </c>
      <c r="J4916" t="s">
        <v>46</v>
      </c>
      <c r="K4916" t="s">
        <v>5738</v>
      </c>
      <c r="L4916" t="s">
        <v>5739</v>
      </c>
      <c r="M4916" t="s">
        <v>6927</v>
      </c>
    </row>
    <row r="4917" spans="1:13">
      <c r="A4917">
        <v>101084800</v>
      </c>
      <c r="B4917" t="s">
        <v>5745</v>
      </c>
      <c r="C4917" t="s">
        <v>6933</v>
      </c>
      <c r="D4917" t="s">
        <v>221</v>
      </c>
      <c r="E4917" t="s">
        <v>221</v>
      </c>
      <c r="F4917" s="33">
        <v>45892</v>
      </c>
      <c r="G4917" t="s">
        <v>12369</v>
      </c>
      <c r="H4917" t="s">
        <v>5737</v>
      </c>
      <c r="I4917" t="s">
        <v>326</v>
      </c>
      <c r="J4917" t="s">
        <v>247</v>
      </c>
      <c r="K4917" t="s">
        <v>5748</v>
      </c>
      <c r="L4917" t="s">
        <v>5749</v>
      </c>
      <c r="M4917" t="s">
        <v>6935</v>
      </c>
    </row>
    <row r="4918" spans="1:13">
      <c r="A4918">
        <v>101102978</v>
      </c>
      <c r="B4918" t="s">
        <v>127</v>
      </c>
      <c r="C4918" t="s">
        <v>8309</v>
      </c>
      <c r="D4918" t="s">
        <v>39</v>
      </c>
      <c r="E4918" t="s">
        <v>119</v>
      </c>
      <c r="F4918" s="33">
        <v>45892</v>
      </c>
      <c r="G4918" t="s">
        <v>12370</v>
      </c>
      <c r="H4918" t="s">
        <v>55</v>
      </c>
      <c r="I4918" t="s">
        <v>5678</v>
      </c>
      <c r="J4918" t="s">
        <v>46</v>
      </c>
      <c r="K4918" t="s">
        <v>5748</v>
      </c>
      <c r="L4918" t="s">
        <v>5773</v>
      </c>
      <c r="M4918" t="s">
        <v>8311</v>
      </c>
    </row>
    <row r="4919" spans="1:13">
      <c r="A4919">
        <v>101103001</v>
      </c>
      <c r="B4919" t="s">
        <v>177</v>
      </c>
      <c r="C4919" t="s">
        <v>10210</v>
      </c>
      <c r="D4919" t="s">
        <v>119</v>
      </c>
      <c r="E4919" t="s">
        <v>86</v>
      </c>
      <c r="F4919" s="33">
        <v>45892</v>
      </c>
      <c r="G4919" t="s">
        <v>12371</v>
      </c>
      <c r="H4919" t="s">
        <v>5699</v>
      </c>
      <c r="I4919" t="s">
        <v>5678</v>
      </c>
      <c r="J4919" t="s">
        <v>46</v>
      </c>
      <c r="K4919" t="s">
        <v>5700</v>
      </c>
      <c r="L4919" t="s">
        <v>5733</v>
      </c>
      <c r="M4919" t="s">
        <v>10211</v>
      </c>
    </row>
    <row r="4920" spans="1:13">
      <c r="A4920">
        <v>101102644</v>
      </c>
      <c r="B4920" t="s">
        <v>5942</v>
      </c>
      <c r="C4920" t="s">
        <v>8802</v>
      </c>
      <c r="D4920" t="s">
        <v>131</v>
      </c>
      <c r="E4920" t="s">
        <v>131</v>
      </c>
      <c r="F4920" s="33">
        <v>45892</v>
      </c>
      <c r="G4920" t="s">
        <v>12372</v>
      </c>
      <c r="H4920" t="s">
        <v>5768</v>
      </c>
      <c r="I4920" t="s">
        <v>353</v>
      </c>
      <c r="J4920" t="s">
        <v>136</v>
      </c>
      <c r="K4920" t="s">
        <v>5748</v>
      </c>
      <c r="L4920" t="s">
        <v>5773</v>
      </c>
      <c r="M4920" t="s">
        <v>8804</v>
      </c>
    </row>
    <row r="4921" spans="1:13">
      <c r="A4921">
        <v>101087727</v>
      </c>
      <c r="B4921" t="s">
        <v>204</v>
      </c>
      <c r="C4921" t="s">
        <v>6182</v>
      </c>
      <c r="D4921" t="s">
        <v>220</v>
      </c>
      <c r="E4921" t="s">
        <v>220</v>
      </c>
      <c r="F4921" s="33">
        <v>45892</v>
      </c>
      <c r="G4921" t="s">
        <v>12373</v>
      </c>
      <c r="H4921" t="s">
        <v>5705</v>
      </c>
      <c r="I4921" t="s">
        <v>326</v>
      </c>
      <c r="J4921" t="s">
        <v>166</v>
      </c>
      <c r="K4921" t="s">
        <v>5711</v>
      </c>
      <c r="L4921" t="s">
        <v>5711</v>
      </c>
      <c r="M4921" t="s">
        <v>6184</v>
      </c>
    </row>
    <row r="4922" spans="1:13">
      <c r="A4922">
        <v>101081526</v>
      </c>
      <c r="B4922" t="s">
        <v>73</v>
      </c>
      <c r="C4922" t="s">
        <v>12374</v>
      </c>
      <c r="D4922" t="s">
        <v>99</v>
      </c>
      <c r="E4922" t="s">
        <v>99</v>
      </c>
      <c r="F4922" s="33">
        <v>45892</v>
      </c>
      <c r="G4922" t="s">
        <v>12360</v>
      </c>
      <c r="H4922" t="s">
        <v>5737</v>
      </c>
      <c r="I4922" t="s">
        <v>326</v>
      </c>
      <c r="J4922" t="s">
        <v>46</v>
      </c>
      <c r="K4922" t="s">
        <v>5836</v>
      </c>
      <c r="L4922" t="s">
        <v>5837</v>
      </c>
      <c r="M4922" t="s">
        <v>12375</v>
      </c>
    </row>
    <row r="4923" spans="1:13">
      <c r="A4923">
        <v>101084853</v>
      </c>
      <c r="B4923" t="s">
        <v>5745</v>
      </c>
      <c r="C4923" t="s">
        <v>12376</v>
      </c>
      <c r="D4923" t="s">
        <v>221</v>
      </c>
      <c r="E4923" t="s">
        <v>221</v>
      </c>
      <c r="F4923" s="33">
        <v>45892</v>
      </c>
      <c r="G4923" t="s">
        <v>12377</v>
      </c>
      <c r="H4923" t="s">
        <v>5737</v>
      </c>
      <c r="I4923" t="s">
        <v>326</v>
      </c>
      <c r="J4923" t="s">
        <v>247</v>
      </c>
      <c r="K4923" t="s">
        <v>5836</v>
      </c>
      <c r="L4923" t="s">
        <v>5837</v>
      </c>
      <c r="M4923" t="s">
        <v>12378</v>
      </c>
    </row>
    <row r="4924" spans="1:13">
      <c r="A4924">
        <v>101082931</v>
      </c>
      <c r="B4924" t="s">
        <v>73</v>
      </c>
      <c r="C4924" t="s">
        <v>8674</v>
      </c>
      <c r="D4924" t="s">
        <v>193</v>
      </c>
      <c r="E4924" t="s">
        <v>193</v>
      </c>
      <c r="F4924" s="33">
        <v>45892</v>
      </c>
      <c r="G4924" t="s">
        <v>12379</v>
      </c>
      <c r="H4924" t="s">
        <v>5737</v>
      </c>
      <c r="I4924" t="s">
        <v>326</v>
      </c>
      <c r="J4924" t="s">
        <v>192</v>
      </c>
      <c r="K4924" t="s">
        <v>5748</v>
      </c>
      <c r="L4924" t="s">
        <v>5749</v>
      </c>
      <c r="M4924" t="s">
        <v>8676</v>
      </c>
    </row>
    <row r="4925" spans="1:13">
      <c r="A4925">
        <v>101102665</v>
      </c>
      <c r="B4925" t="s">
        <v>127</v>
      </c>
      <c r="C4925" t="s">
        <v>6305</v>
      </c>
      <c r="D4925" t="s">
        <v>217</v>
      </c>
      <c r="E4925" t="s">
        <v>131</v>
      </c>
      <c r="F4925" s="33">
        <v>45891</v>
      </c>
      <c r="G4925" t="s">
        <v>12380</v>
      </c>
      <c r="H4925" t="s">
        <v>67</v>
      </c>
      <c r="I4925" t="s">
        <v>5678</v>
      </c>
      <c r="J4925" t="s">
        <v>136</v>
      </c>
      <c r="K4925" t="s">
        <v>5748</v>
      </c>
      <c r="L4925" t="s">
        <v>5773</v>
      </c>
      <c r="M4925" t="s">
        <v>6307</v>
      </c>
    </row>
    <row r="4926" spans="1:13">
      <c r="A4926">
        <v>101082460</v>
      </c>
      <c r="B4926" t="s">
        <v>73</v>
      </c>
      <c r="C4926" t="s">
        <v>6118</v>
      </c>
      <c r="D4926" t="s">
        <v>39</v>
      </c>
      <c r="E4926" t="s">
        <v>39</v>
      </c>
      <c r="F4926" s="33">
        <v>45891</v>
      </c>
      <c r="G4926" t="s">
        <v>12381</v>
      </c>
      <c r="H4926" t="s">
        <v>5737</v>
      </c>
      <c r="I4926" t="s">
        <v>326</v>
      </c>
      <c r="J4926" t="s">
        <v>46</v>
      </c>
      <c r="K4926" t="s">
        <v>5748</v>
      </c>
      <c r="L4926" t="s">
        <v>5773</v>
      </c>
      <c r="M4926" t="s">
        <v>6120</v>
      </c>
    </row>
    <row r="4927" spans="1:13">
      <c r="A4927">
        <v>101086114</v>
      </c>
      <c r="B4927" t="s">
        <v>5993</v>
      </c>
      <c r="C4927" t="s">
        <v>7055</v>
      </c>
      <c r="D4927" t="s">
        <v>193</v>
      </c>
      <c r="E4927" t="s">
        <v>265</v>
      </c>
      <c r="F4927" s="33">
        <v>45891</v>
      </c>
      <c r="G4927" t="s">
        <v>12382</v>
      </c>
      <c r="H4927" t="s">
        <v>5705</v>
      </c>
      <c r="I4927" t="s">
        <v>326</v>
      </c>
      <c r="J4927" t="s">
        <v>192</v>
      </c>
      <c r="K4927" t="s">
        <v>5700</v>
      </c>
      <c r="L4927" t="s">
        <v>5723</v>
      </c>
      <c r="M4927" t="s">
        <v>7056</v>
      </c>
    </row>
    <row r="4928" spans="1:13">
      <c r="A4928">
        <v>101087772</v>
      </c>
      <c r="B4928" t="s">
        <v>204</v>
      </c>
      <c r="C4928" t="s">
        <v>6476</v>
      </c>
      <c r="D4928" t="s">
        <v>215</v>
      </c>
      <c r="E4928" t="s">
        <v>215</v>
      </c>
      <c r="F4928" s="33">
        <v>45891</v>
      </c>
      <c r="G4928" t="s">
        <v>12383</v>
      </c>
      <c r="H4928" t="s">
        <v>5705</v>
      </c>
      <c r="I4928" t="s">
        <v>326</v>
      </c>
      <c r="J4928" t="s">
        <v>247</v>
      </c>
      <c r="K4928" t="s">
        <v>5700</v>
      </c>
      <c r="L4928" t="s">
        <v>5733</v>
      </c>
      <c r="M4928" t="s">
        <v>6478</v>
      </c>
    </row>
    <row r="4929" spans="1:13">
      <c r="A4929">
        <v>101102652</v>
      </c>
      <c r="B4929" t="s">
        <v>127</v>
      </c>
      <c r="C4929" t="s">
        <v>128</v>
      </c>
      <c r="D4929" t="s">
        <v>217</v>
      </c>
      <c r="E4929" t="s">
        <v>131</v>
      </c>
      <c r="F4929" s="33">
        <v>45891</v>
      </c>
      <c r="G4929" t="s">
        <v>12384</v>
      </c>
      <c r="H4929" t="s">
        <v>5727</v>
      </c>
      <c r="I4929" t="s">
        <v>5678</v>
      </c>
      <c r="J4929" t="s">
        <v>136</v>
      </c>
      <c r="K4929" t="s">
        <v>5748</v>
      </c>
      <c r="L4929" t="s">
        <v>5749</v>
      </c>
      <c r="M4929" t="s">
        <v>135</v>
      </c>
    </row>
    <row r="4930" spans="1:13">
      <c r="A4930">
        <v>101085986</v>
      </c>
      <c r="B4930" t="s">
        <v>6641</v>
      </c>
      <c r="C4930" t="s">
        <v>6642</v>
      </c>
      <c r="D4930" t="s">
        <v>265</v>
      </c>
      <c r="E4930" t="s">
        <v>265</v>
      </c>
      <c r="F4930" s="33">
        <v>45891</v>
      </c>
      <c r="G4930" t="s">
        <v>12382</v>
      </c>
      <c r="H4930" t="s">
        <v>5705</v>
      </c>
      <c r="I4930" t="s">
        <v>326</v>
      </c>
      <c r="J4930" t="s">
        <v>192</v>
      </c>
      <c r="K4930" t="s">
        <v>5700</v>
      </c>
      <c r="L4930" t="s">
        <v>5733</v>
      </c>
      <c r="M4930" t="s">
        <v>6644</v>
      </c>
    </row>
    <row r="4931" spans="1:13">
      <c r="A4931">
        <v>101102603</v>
      </c>
      <c r="B4931" t="s">
        <v>5696</v>
      </c>
      <c r="C4931" t="s">
        <v>12385</v>
      </c>
      <c r="D4931" t="s">
        <v>262</v>
      </c>
      <c r="E4931" t="s">
        <v>262</v>
      </c>
      <c r="F4931" s="33">
        <v>45891</v>
      </c>
      <c r="G4931" t="s">
        <v>12386</v>
      </c>
      <c r="H4931" t="s">
        <v>5996</v>
      </c>
      <c r="I4931" t="s">
        <v>353</v>
      </c>
      <c r="J4931" t="s">
        <v>192</v>
      </c>
      <c r="K4931" t="s">
        <v>5748</v>
      </c>
      <c r="L4931" t="s">
        <v>5773</v>
      </c>
      <c r="M4931" t="s">
        <v>12387</v>
      </c>
    </row>
    <row r="4932" spans="1:13">
      <c r="A4932">
        <v>101102586</v>
      </c>
      <c r="B4932" t="s">
        <v>73</v>
      </c>
      <c r="C4932" t="s">
        <v>7778</v>
      </c>
      <c r="D4932" t="s">
        <v>215</v>
      </c>
      <c r="E4932" t="s">
        <v>215</v>
      </c>
      <c r="F4932" s="33">
        <v>45891</v>
      </c>
      <c r="G4932" t="s">
        <v>12388</v>
      </c>
      <c r="H4932" t="s">
        <v>6365</v>
      </c>
      <c r="I4932" t="s">
        <v>5678</v>
      </c>
      <c r="J4932" t="s">
        <v>247</v>
      </c>
      <c r="K4932" t="s">
        <v>5738</v>
      </c>
      <c r="L4932" t="s">
        <v>5739</v>
      </c>
      <c r="M4932" t="s">
        <v>7780</v>
      </c>
    </row>
    <row r="4933" spans="1:13">
      <c r="A4933">
        <v>101087671</v>
      </c>
      <c r="B4933" t="s">
        <v>195</v>
      </c>
      <c r="C4933" t="s">
        <v>9867</v>
      </c>
      <c r="D4933" t="s">
        <v>99</v>
      </c>
      <c r="E4933" t="s">
        <v>99</v>
      </c>
      <c r="F4933" s="33">
        <v>45891</v>
      </c>
      <c r="G4933" t="s">
        <v>12389</v>
      </c>
      <c r="H4933" t="s">
        <v>5705</v>
      </c>
      <c r="I4933" t="s">
        <v>326</v>
      </c>
      <c r="J4933" t="s">
        <v>46</v>
      </c>
      <c r="K4933" t="s">
        <v>5700</v>
      </c>
      <c r="L4933" t="s">
        <v>5733</v>
      </c>
      <c r="M4933" t="s">
        <v>9868</v>
      </c>
    </row>
    <row r="4934" spans="1:13">
      <c r="A4934">
        <v>101102359</v>
      </c>
      <c r="B4934" t="s">
        <v>5745</v>
      </c>
      <c r="C4934" t="s">
        <v>8397</v>
      </c>
      <c r="D4934" t="s">
        <v>215</v>
      </c>
      <c r="E4934" t="s">
        <v>215</v>
      </c>
      <c r="F4934" s="33">
        <v>45891</v>
      </c>
      <c r="G4934" t="s">
        <v>12390</v>
      </c>
      <c r="H4934" t="s">
        <v>67</v>
      </c>
      <c r="I4934" t="s">
        <v>5678</v>
      </c>
      <c r="J4934" t="s">
        <v>247</v>
      </c>
      <c r="K4934" t="s">
        <v>5748</v>
      </c>
      <c r="L4934" t="s">
        <v>5749</v>
      </c>
      <c r="M4934" t="s">
        <v>8399</v>
      </c>
    </row>
    <row r="4935" spans="1:13">
      <c r="A4935">
        <v>101101477</v>
      </c>
      <c r="B4935" t="s">
        <v>6007</v>
      </c>
      <c r="C4935" t="s">
        <v>9407</v>
      </c>
      <c r="D4935" t="s">
        <v>265</v>
      </c>
      <c r="E4935" t="s">
        <v>265</v>
      </c>
      <c r="F4935" s="33">
        <v>45891</v>
      </c>
      <c r="G4935" t="s">
        <v>12391</v>
      </c>
      <c r="H4935" t="s">
        <v>67</v>
      </c>
      <c r="I4935" t="s">
        <v>5678</v>
      </c>
      <c r="J4935" t="s">
        <v>192</v>
      </c>
      <c r="K4935" t="s">
        <v>5728</v>
      </c>
      <c r="L4935" t="s">
        <v>5753</v>
      </c>
      <c r="M4935" t="s">
        <v>9408</v>
      </c>
    </row>
    <row r="4936" spans="1:13">
      <c r="A4936">
        <v>101081718</v>
      </c>
      <c r="B4936" t="s">
        <v>73</v>
      </c>
      <c r="C4936" t="s">
        <v>8816</v>
      </c>
      <c r="D4936" t="s">
        <v>119</v>
      </c>
      <c r="E4936" t="s">
        <v>119</v>
      </c>
      <c r="F4936" s="33">
        <v>45891</v>
      </c>
      <c r="G4936" t="s">
        <v>12392</v>
      </c>
      <c r="H4936" t="s">
        <v>5737</v>
      </c>
      <c r="I4936" t="s">
        <v>326</v>
      </c>
      <c r="J4936" t="s">
        <v>46</v>
      </c>
      <c r="K4936" t="s">
        <v>5738</v>
      </c>
      <c r="L4936" t="s">
        <v>5739</v>
      </c>
      <c r="M4936" t="s">
        <v>8818</v>
      </c>
    </row>
    <row r="4937" spans="1:13">
      <c r="A4937">
        <v>101086510</v>
      </c>
      <c r="B4937" t="s">
        <v>5899</v>
      </c>
      <c r="C4937" t="s">
        <v>6200</v>
      </c>
      <c r="D4937" t="s">
        <v>131</v>
      </c>
      <c r="E4937" t="s">
        <v>131</v>
      </c>
      <c r="F4937" s="33">
        <v>45891</v>
      </c>
      <c r="G4937" t="s">
        <v>12393</v>
      </c>
      <c r="H4937" t="s">
        <v>5705</v>
      </c>
      <c r="I4937" t="s">
        <v>326</v>
      </c>
      <c r="J4937" t="s">
        <v>136</v>
      </c>
      <c r="K4937" t="s">
        <v>5700</v>
      </c>
      <c r="L4937" t="s">
        <v>5733</v>
      </c>
      <c r="M4937" t="s">
        <v>6202</v>
      </c>
    </row>
    <row r="4938" spans="1:13">
      <c r="A4938">
        <v>101101857</v>
      </c>
      <c r="B4938" t="s">
        <v>73</v>
      </c>
      <c r="C4938" t="s">
        <v>7476</v>
      </c>
      <c r="D4938" t="s">
        <v>265</v>
      </c>
      <c r="E4938" t="s">
        <v>193</v>
      </c>
      <c r="F4938" s="33">
        <v>45891</v>
      </c>
      <c r="G4938" t="s">
        <v>12394</v>
      </c>
      <c r="H4938" t="s">
        <v>5912</v>
      </c>
      <c r="I4938" t="s">
        <v>5678</v>
      </c>
      <c r="J4938" t="s">
        <v>192</v>
      </c>
      <c r="K4938" t="s">
        <v>5748</v>
      </c>
      <c r="L4938" t="s">
        <v>5749</v>
      </c>
      <c r="M4938" t="s">
        <v>7477</v>
      </c>
    </row>
    <row r="4939" spans="1:13">
      <c r="A4939">
        <v>101102452</v>
      </c>
      <c r="B4939" t="s">
        <v>5707</v>
      </c>
      <c r="C4939" t="s">
        <v>9687</v>
      </c>
      <c r="D4939" t="s">
        <v>86</v>
      </c>
      <c r="E4939" t="s">
        <v>86</v>
      </c>
      <c r="F4939" s="33">
        <v>45891</v>
      </c>
      <c r="G4939" t="s">
        <v>12395</v>
      </c>
      <c r="H4939" t="s">
        <v>5777</v>
      </c>
      <c r="I4939" t="s">
        <v>5678</v>
      </c>
      <c r="J4939" t="s">
        <v>46</v>
      </c>
      <c r="K4939" t="s">
        <v>5700</v>
      </c>
      <c r="L4939" t="s">
        <v>5701</v>
      </c>
      <c r="M4939" t="s">
        <v>9689</v>
      </c>
    </row>
    <row r="4940" spans="1:13">
      <c r="A4940">
        <v>101088038</v>
      </c>
      <c r="B4940" t="s">
        <v>177</v>
      </c>
      <c r="C4940" t="s">
        <v>7036</v>
      </c>
      <c r="D4940" t="s">
        <v>220</v>
      </c>
      <c r="E4940" t="s">
        <v>220</v>
      </c>
      <c r="F4940" s="33">
        <v>45891</v>
      </c>
      <c r="G4940" t="s">
        <v>12396</v>
      </c>
      <c r="H4940" t="s">
        <v>5705</v>
      </c>
      <c r="I4940" t="s">
        <v>326</v>
      </c>
      <c r="J4940" t="s">
        <v>166</v>
      </c>
      <c r="K4940" t="s">
        <v>5778</v>
      </c>
      <c r="L4940" t="s">
        <v>182</v>
      </c>
      <c r="M4940" t="s">
        <v>7038</v>
      </c>
    </row>
    <row r="4941" spans="1:13">
      <c r="A4941">
        <v>101080397</v>
      </c>
      <c r="B4941" t="s">
        <v>34</v>
      </c>
      <c r="C4941" t="s">
        <v>9539</v>
      </c>
      <c r="D4941" t="s">
        <v>64</v>
      </c>
      <c r="E4941" t="s">
        <v>64</v>
      </c>
      <c r="F4941" s="33">
        <v>45891</v>
      </c>
      <c r="G4941" t="s">
        <v>12397</v>
      </c>
      <c r="H4941" t="s">
        <v>5737</v>
      </c>
      <c r="I4941" t="s">
        <v>326</v>
      </c>
      <c r="J4941" t="s">
        <v>70</v>
      </c>
      <c r="K4941" t="s">
        <v>5728</v>
      </c>
      <c r="L4941" t="s">
        <v>5729</v>
      </c>
      <c r="M4941" t="s">
        <v>9541</v>
      </c>
    </row>
    <row r="4942" spans="1:13">
      <c r="A4942">
        <v>101102550</v>
      </c>
      <c r="B4942" t="s">
        <v>73</v>
      </c>
      <c r="C4942" t="s">
        <v>8873</v>
      </c>
      <c r="D4942" t="s">
        <v>221</v>
      </c>
      <c r="E4942" t="s">
        <v>221</v>
      </c>
      <c r="F4942" s="33">
        <v>45891</v>
      </c>
      <c r="G4942" t="s">
        <v>12398</v>
      </c>
      <c r="H4942" t="s">
        <v>5727</v>
      </c>
      <c r="I4942" t="s">
        <v>5678</v>
      </c>
      <c r="J4942" t="s">
        <v>247</v>
      </c>
      <c r="K4942" t="s">
        <v>5728</v>
      </c>
      <c r="L4942" t="s">
        <v>5729</v>
      </c>
      <c r="M4942" t="s">
        <v>8875</v>
      </c>
    </row>
    <row r="4943" spans="1:13">
      <c r="A4943">
        <v>101089290</v>
      </c>
      <c r="B4943" t="s">
        <v>5807</v>
      </c>
      <c r="C4943" t="s">
        <v>8008</v>
      </c>
      <c r="D4943" t="s">
        <v>161</v>
      </c>
      <c r="E4943" t="s">
        <v>161</v>
      </c>
      <c r="F4943" s="33">
        <v>45891</v>
      </c>
      <c r="G4943" t="s">
        <v>12399</v>
      </c>
      <c r="H4943" t="s">
        <v>5705</v>
      </c>
      <c r="I4943" t="s">
        <v>326</v>
      </c>
      <c r="J4943" t="s">
        <v>166</v>
      </c>
      <c r="K4943" t="s">
        <v>5700</v>
      </c>
      <c r="L4943" t="s">
        <v>5723</v>
      </c>
      <c r="M4943" t="s">
        <v>8010</v>
      </c>
    </row>
    <row r="4944" spans="1:13">
      <c r="A4944">
        <v>101102711</v>
      </c>
      <c r="B4944" t="s">
        <v>34</v>
      </c>
      <c r="C4944" t="s">
        <v>7752</v>
      </c>
      <c r="D4944" t="s">
        <v>64</v>
      </c>
      <c r="E4944" t="s">
        <v>64</v>
      </c>
      <c r="F4944" s="33">
        <v>45891</v>
      </c>
      <c r="G4944" t="s">
        <v>12400</v>
      </c>
      <c r="H4944" t="s">
        <v>5722</v>
      </c>
      <c r="I4944" t="s">
        <v>5678</v>
      </c>
      <c r="J4944" t="s">
        <v>70</v>
      </c>
      <c r="K4944" t="s">
        <v>5728</v>
      </c>
      <c r="L4944" t="s">
        <v>5729</v>
      </c>
      <c r="M4944" t="s">
        <v>7753</v>
      </c>
    </row>
    <row r="4945" spans="1:13">
      <c r="A4945">
        <v>101099452</v>
      </c>
      <c r="B4945" t="s">
        <v>73</v>
      </c>
      <c r="C4945" t="s">
        <v>12401</v>
      </c>
      <c r="D4945" t="s">
        <v>104</v>
      </c>
      <c r="E4945" t="s">
        <v>104</v>
      </c>
      <c r="F4945" s="33">
        <v>45891</v>
      </c>
      <c r="G4945" t="s">
        <v>12402</v>
      </c>
      <c r="H4945" t="s">
        <v>6027</v>
      </c>
      <c r="I4945" t="s">
        <v>6348</v>
      </c>
      <c r="J4945" t="s">
        <v>70</v>
      </c>
      <c r="K4945" t="s">
        <v>5738</v>
      </c>
      <c r="L4945" t="s">
        <v>5739</v>
      </c>
      <c r="M4945" t="s">
        <v>12403</v>
      </c>
    </row>
    <row r="4946" spans="1:13">
      <c r="A4946">
        <v>101087086</v>
      </c>
      <c r="B4946" t="s">
        <v>177</v>
      </c>
      <c r="C4946" t="s">
        <v>10210</v>
      </c>
      <c r="D4946" t="s">
        <v>119</v>
      </c>
      <c r="E4946" t="s">
        <v>119</v>
      </c>
      <c r="F4946" s="33">
        <v>45891</v>
      </c>
      <c r="G4946" t="s">
        <v>12404</v>
      </c>
      <c r="H4946" t="s">
        <v>5705</v>
      </c>
      <c r="I4946" t="s">
        <v>326</v>
      </c>
      <c r="J4946" t="s">
        <v>46</v>
      </c>
      <c r="K4946" t="s">
        <v>5700</v>
      </c>
      <c r="L4946" t="s">
        <v>5733</v>
      </c>
      <c r="M4946" t="s">
        <v>10211</v>
      </c>
    </row>
    <row r="4947" spans="1:13">
      <c r="A4947">
        <v>101088881</v>
      </c>
      <c r="B4947" t="s">
        <v>5978</v>
      </c>
      <c r="C4947" t="s">
        <v>5979</v>
      </c>
      <c r="D4947" t="s">
        <v>131</v>
      </c>
      <c r="E4947" t="s">
        <v>131</v>
      </c>
      <c r="F4947" s="33">
        <v>45891</v>
      </c>
      <c r="G4947" t="s">
        <v>12405</v>
      </c>
      <c r="H4947" t="s">
        <v>5705</v>
      </c>
      <c r="I4947" t="s">
        <v>326</v>
      </c>
      <c r="J4947" t="s">
        <v>136</v>
      </c>
      <c r="K4947" t="s">
        <v>5778</v>
      </c>
      <c r="L4947" t="s">
        <v>5981</v>
      </c>
      <c r="M4947" t="s">
        <v>5982</v>
      </c>
    </row>
    <row r="4948" spans="1:13">
      <c r="A4948">
        <v>101087570</v>
      </c>
      <c r="B4948" t="s">
        <v>195</v>
      </c>
      <c r="C4948" t="s">
        <v>9717</v>
      </c>
      <c r="D4948" t="s">
        <v>86</v>
      </c>
      <c r="E4948" t="s">
        <v>86</v>
      </c>
      <c r="F4948" s="33">
        <v>45891</v>
      </c>
      <c r="G4948" t="s">
        <v>12406</v>
      </c>
      <c r="H4948" t="s">
        <v>5705</v>
      </c>
      <c r="I4948" t="s">
        <v>326</v>
      </c>
      <c r="J4948" t="s">
        <v>46</v>
      </c>
      <c r="K4948" t="s">
        <v>5778</v>
      </c>
      <c r="L4948" t="s">
        <v>182</v>
      </c>
      <c r="M4948" t="s">
        <v>9719</v>
      </c>
    </row>
    <row r="4949" spans="1:13">
      <c r="A4949">
        <v>101080199</v>
      </c>
      <c r="B4949" t="s">
        <v>34</v>
      </c>
      <c r="C4949" t="s">
        <v>9066</v>
      </c>
      <c r="D4949" t="s">
        <v>39</v>
      </c>
      <c r="E4949" t="s">
        <v>39</v>
      </c>
      <c r="F4949" s="33">
        <v>45891</v>
      </c>
      <c r="G4949" t="s">
        <v>12407</v>
      </c>
      <c r="H4949" t="s">
        <v>5737</v>
      </c>
      <c r="I4949" t="s">
        <v>326</v>
      </c>
      <c r="J4949" t="s">
        <v>46</v>
      </c>
      <c r="K4949" t="s">
        <v>5738</v>
      </c>
      <c r="L4949" t="s">
        <v>5739</v>
      </c>
      <c r="M4949" t="s">
        <v>9068</v>
      </c>
    </row>
    <row r="4950" spans="1:13">
      <c r="A4950">
        <v>101102786</v>
      </c>
      <c r="B4950" t="s">
        <v>34</v>
      </c>
      <c r="C4950" t="s">
        <v>6851</v>
      </c>
      <c r="D4950" t="s">
        <v>131</v>
      </c>
      <c r="E4950" t="s">
        <v>131</v>
      </c>
      <c r="F4950" s="33">
        <v>45891</v>
      </c>
      <c r="G4950" t="s">
        <v>12408</v>
      </c>
      <c r="H4950" t="s">
        <v>67</v>
      </c>
      <c r="I4950" t="s">
        <v>5678</v>
      </c>
      <c r="J4950" t="s">
        <v>136</v>
      </c>
      <c r="K4950" t="s">
        <v>5728</v>
      </c>
      <c r="L4950" t="s">
        <v>5729</v>
      </c>
      <c r="M4950" t="s">
        <v>6853</v>
      </c>
    </row>
    <row r="4951" spans="1:13">
      <c r="A4951">
        <v>101102181</v>
      </c>
      <c r="B4951" t="s">
        <v>204</v>
      </c>
      <c r="C4951" t="s">
        <v>6159</v>
      </c>
      <c r="D4951" t="s">
        <v>262</v>
      </c>
      <c r="E4951" t="s">
        <v>262</v>
      </c>
      <c r="F4951" s="33">
        <v>45891</v>
      </c>
      <c r="G4951" t="s">
        <v>12409</v>
      </c>
      <c r="H4951" t="s">
        <v>5768</v>
      </c>
      <c r="I4951" t="s">
        <v>5678</v>
      </c>
      <c r="J4951" t="s">
        <v>192</v>
      </c>
      <c r="K4951" t="s">
        <v>5700</v>
      </c>
      <c r="L4951" t="s">
        <v>5723</v>
      </c>
      <c r="M4951" t="s">
        <v>6162</v>
      </c>
    </row>
    <row r="4952" spans="1:13">
      <c r="A4952">
        <v>101081808</v>
      </c>
      <c r="B4952" t="s">
        <v>73</v>
      </c>
      <c r="C4952" t="s">
        <v>7016</v>
      </c>
      <c r="D4952" t="s">
        <v>119</v>
      </c>
      <c r="E4952" t="s">
        <v>119</v>
      </c>
      <c r="F4952" s="33">
        <v>45891</v>
      </c>
      <c r="G4952" t="s">
        <v>12356</v>
      </c>
      <c r="H4952" t="s">
        <v>5737</v>
      </c>
      <c r="I4952" t="s">
        <v>326</v>
      </c>
      <c r="J4952" t="s">
        <v>46</v>
      </c>
      <c r="K4952" t="s">
        <v>5738</v>
      </c>
      <c r="L4952" t="s">
        <v>5739</v>
      </c>
      <c r="M4952" t="s">
        <v>7017</v>
      </c>
    </row>
    <row r="4953" spans="1:13">
      <c r="A4953">
        <v>101102739</v>
      </c>
      <c r="B4953" t="s">
        <v>82</v>
      </c>
      <c r="C4953" t="s">
        <v>5910</v>
      </c>
      <c r="D4953" t="s">
        <v>104</v>
      </c>
      <c r="E4953" t="s">
        <v>104</v>
      </c>
      <c r="F4953" s="33">
        <v>45891</v>
      </c>
      <c r="G4953" t="s">
        <v>12410</v>
      </c>
      <c r="H4953" t="s">
        <v>5777</v>
      </c>
      <c r="I4953" t="s">
        <v>5678</v>
      </c>
      <c r="J4953" t="s">
        <v>70</v>
      </c>
      <c r="K4953" t="s">
        <v>5711</v>
      </c>
      <c r="L4953" t="s">
        <v>5711</v>
      </c>
      <c r="M4953" t="s">
        <v>5913</v>
      </c>
    </row>
    <row r="4954" spans="1:13">
      <c r="A4954">
        <v>101101992</v>
      </c>
      <c r="B4954" t="s">
        <v>34</v>
      </c>
      <c r="C4954" t="s">
        <v>9066</v>
      </c>
      <c r="D4954" t="s">
        <v>39</v>
      </c>
      <c r="E4954" t="s">
        <v>39</v>
      </c>
      <c r="F4954" s="33">
        <v>45891</v>
      </c>
      <c r="G4954" t="s">
        <v>12411</v>
      </c>
      <c r="H4954" t="s">
        <v>67</v>
      </c>
      <c r="I4954" t="s">
        <v>5678</v>
      </c>
      <c r="J4954" t="s">
        <v>46</v>
      </c>
      <c r="K4954" t="s">
        <v>5738</v>
      </c>
      <c r="L4954" t="s">
        <v>5739</v>
      </c>
      <c r="M4954" t="s">
        <v>9068</v>
      </c>
    </row>
    <row r="4955" spans="1:13">
      <c r="A4955">
        <v>101083235</v>
      </c>
      <c r="B4955" t="s">
        <v>127</v>
      </c>
      <c r="C4955" t="s">
        <v>10236</v>
      </c>
      <c r="D4955" t="s">
        <v>193</v>
      </c>
      <c r="E4955" t="s">
        <v>193</v>
      </c>
      <c r="F4955" s="33">
        <v>45891</v>
      </c>
      <c r="G4955" t="s">
        <v>12412</v>
      </c>
      <c r="H4955" t="s">
        <v>5737</v>
      </c>
      <c r="I4955" t="s">
        <v>326</v>
      </c>
      <c r="J4955" t="s">
        <v>192</v>
      </c>
      <c r="K4955" t="s">
        <v>5748</v>
      </c>
      <c r="L4955" t="s">
        <v>5773</v>
      </c>
      <c r="M4955" t="s">
        <v>10238</v>
      </c>
    </row>
    <row r="4956" spans="1:13">
      <c r="A4956">
        <v>101086854</v>
      </c>
      <c r="B4956" t="s">
        <v>82</v>
      </c>
      <c r="C4956" t="s">
        <v>6560</v>
      </c>
      <c r="D4956" t="s">
        <v>153</v>
      </c>
      <c r="E4956" t="s">
        <v>153</v>
      </c>
      <c r="F4956" s="33">
        <v>45891</v>
      </c>
      <c r="G4956" t="s">
        <v>12413</v>
      </c>
      <c r="H4956" t="s">
        <v>5705</v>
      </c>
      <c r="I4956" t="s">
        <v>326</v>
      </c>
      <c r="J4956" t="s">
        <v>70</v>
      </c>
      <c r="K4956" t="s">
        <v>5711</v>
      </c>
      <c r="L4956" t="s">
        <v>5711</v>
      </c>
      <c r="M4956" t="s">
        <v>6562</v>
      </c>
    </row>
    <row r="4957" spans="1:13">
      <c r="A4957">
        <v>101092673</v>
      </c>
      <c r="B4957" t="s">
        <v>127</v>
      </c>
      <c r="C4957" t="s">
        <v>10236</v>
      </c>
      <c r="D4957" t="s">
        <v>193</v>
      </c>
      <c r="E4957" t="s">
        <v>193</v>
      </c>
      <c r="F4957" s="33">
        <v>45891</v>
      </c>
      <c r="G4957" t="s">
        <v>12414</v>
      </c>
      <c r="H4957" t="s">
        <v>55</v>
      </c>
      <c r="I4957" t="s">
        <v>353</v>
      </c>
      <c r="J4957" t="s">
        <v>192</v>
      </c>
      <c r="K4957" t="s">
        <v>5748</v>
      </c>
      <c r="L4957" t="s">
        <v>5773</v>
      </c>
      <c r="M4957" t="s">
        <v>10238</v>
      </c>
    </row>
    <row r="4958" spans="1:13">
      <c r="A4958">
        <v>101088544</v>
      </c>
      <c r="B4958" t="s">
        <v>5782</v>
      </c>
      <c r="C4958" t="s">
        <v>6682</v>
      </c>
      <c r="D4958" t="s">
        <v>220</v>
      </c>
      <c r="E4958" t="s">
        <v>220</v>
      </c>
      <c r="F4958" s="33">
        <v>45891</v>
      </c>
      <c r="G4958" t="s">
        <v>12415</v>
      </c>
      <c r="H4958" t="s">
        <v>5705</v>
      </c>
      <c r="I4958" t="s">
        <v>326</v>
      </c>
      <c r="J4958" t="s">
        <v>166</v>
      </c>
      <c r="K4958" t="s">
        <v>5700</v>
      </c>
      <c r="L4958" t="s">
        <v>5701</v>
      </c>
      <c r="M4958" t="s">
        <v>6684</v>
      </c>
    </row>
    <row r="4959" spans="1:13">
      <c r="A4959">
        <v>101087653</v>
      </c>
      <c r="B4959" t="s">
        <v>195</v>
      </c>
      <c r="C4959" t="s">
        <v>9726</v>
      </c>
      <c r="D4959" t="s">
        <v>86</v>
      </c>
      <c r="E4959" t="s">
        <v>86</v>
      </c>
      <c r="F4959" s="33">
        <v>45891</v>
      </c>
      <c r="G4959" t="s">
        <v>12416</v>
      </c>
      <c r="H4959" t="s">
        <v>5737</v>
      </c>
      <c r="I4959" t="s">
        <v>326</v>
      </c>
      <c r="J4959" t="s">
        <v>46</v>
      </c>
      <c r="K4959" t="s">
        <v>5778</v>
      </c>
      <c r="L4959" t="s">
        <v>182</v>
      </c>
      <c r="M4959" t="s">
        <v>9727</v>
      </c>
    </row>
    <row r="4960" spans="1:13">
      <c r="A4960">
        <v>101092853</v>
      </c>
      <c r="B4960" t="s">
        <v>127</v>
      </c>
      <c r="C4960" t="s">
        <v>12417</v>
      </c>
      <c r="D4960" t="s">
        <v>193</v>
      </c>
      <c r="E4960" t="s">
        <v>193</v>
      </c>
      <c r="F4960" s="33">
        <v>45891</v>
      </c>
      <c r="G4960" t="s">
        <v>12418</v>
      </c>
      <c r="H4960" t="s">
        <v>55</v>
      </c>
      <c r="I4960" t="s">
        <v>353</v>
      </c>
      <c r="J4960" t="s">
        <v>192</v>
      </c>
      <c r="K4960" t="s">
        <v>5748</v>
      </c>
      <c r="L4960" t="s">
        <v>5773</v>
      </c>
      <c r="M4960" t="s">
        <v>12419</v>
      </c>
    </row>
    <row r="4961" spans="1:13">
      <c r="A4961">
        <v>101087520</v>
      </c>
      <c r="B4961" t="s">
        <v>195</v>
      </c>
      <c r="C4961" t="s">
        <v>9828</v>
      </c>
      <c r="D4961" t="s">
        <v>161</v>
      </c>
      <c r="E4961" t="s">
        <v>161</v>
      </c>
      <c r="F4961" s="33">
        <v>45891</v>
      </c>
      <c r="G4961" t="s">
        <v>12420</v>
      </c>
      <c r="H4961" t="s">
        <v>5705</v>
      </c>
      <c r="I4961" t="s">
        <v>326</v>
      </c>
      <c r="J4961" t="s">
        <v>166</v>
      </c>
      <c r="K4961" t="s">
        <v>5778</v>
      </c>
      <c r="L4961" t="s">
        <v>182</v>
      </c>
      <c r="M4961" t="s">
        <v>9830</v>
      </c>
    </row>
    <row r="4962" spans="1:13">
      <c r="A4962">
        <v>101102654</v>
      </c>
      <c r="B4962" t="s">
        <v>82</v>
      </c>
      <c r="C4962" t="s">
        <v>6560</v>
      </c>
      <c r="D4962" t="s">
        <v>153</v>
      </c>
      <c r="E4962" t="s">
        <v>153</v>
      </c>
      <c r="F4962" s="33">
        <v>45891</v>
      </c>
      <c r="G4962" t="s">
        <v>12421</v>
      </c>
      <c r="H4962" t="s">
        <v>7403</v>
      </c>
      <c r="I4962" t="s">
        <v>5678</v>
      </c>
      <c r="J4962" t="s">
        <v>70</v>
      </c>
      <c r="K4962" t="s">
        <v>5711</v>
      </c>
      <c r="L4962" t="s">
        <v>5711</v>
      </c>
      <c r="M4962" t="s">
        <v>6562</v>
      </c>
    </row>
    <row r="4963" spans="1:13">
      <c r="A4963">
        <v>101086060</v>
      </c>
      <c r="B4963" t="s">
        <v>5978</v>
      </c>
      <c r="C4963" t="s">
        <v>7133</v>
      </c>
      <c r="D4963" t="s">
        <v>265</v>
      </c>
      <c r="E4963" t="s">
        <v>265</v>
      </c>
      <c r="F4963" s="33">
        <v>45891</v>
      </c>
      <c r="G4963" t="s">
        <v>12365</v>
      </c>
      <c r="H4963" t="s">
        <v>5705</v>
      </c>
      <c r="I4963" t="s">
        <v>326</v>
      </c>
      <c r="J4963" t="s">
        <v>192</v>
      </c>
      <c r="K4963" t="s">
        <v>5778</v>
      </c>
      <c r="L4963" t="s">
        <v>5981</v>
      </c>
      <c r="M4963" t="s">
        <v>7134</v>
      </c>
    </row>
    <row r="4964" spans="1:13">
      <c r="A4964">
        <v>101100041</v>
      </c>
      <c r="B4964" t="s">
        <v>82</v>
      </c>
      <c r="C4964" t="s">
        <v>5717</v>
      </c>
      <c r="D4964" t="s">
        <v>218</v>
      </c>
      <c r="E4964" t="s">
        <v>218</v>
      </c>
      <c r="F4964" s="33">
        <v>45891</v>
      </c>
      <c r="G4964" t="s">
        <v>12422</v>
      </c>
      <c r="H4964" t="s">
        <v>5777</v>
      </c>
      <c r="I4964" t="s">
        <v>5678</v>
      </c>
      <c r="J4964" t="s">
        <v>241</v>
      </c>
      <c r="K4964" t="s">
        <v>5711</v>
      </c>
      <c r="L4964" t="s">
        <v>5711</v>
      </c>
      <c r="M4964" t="s">
        <v>5718</v>
      </c>
    </row>
    <row r="4965" spans="1:13">
      <c r="A4965">
        <v>101099758</v>
      </c>
      <c r="B4965" t="s">
        <v>34</v>
      </c>
      <c r="C4965" t="s">
        <v>7631</v>
      </c>
      <c r="D4965" t="s">
        <v>238</v>
      </c>
      <c r="E4965" t="s">
        <v>238</v>
      </c>
      <c r="F4965" s="33">
        <v>45891</v>
      </c>
      <c r="G4965" t="s">
        <v>12423</v>
      </c>
      <c r="H4965" t="s">
        <v>5727</v>
      </c>
      <c r="I4965" t="s">
        <v>353</v>
      </c>
      <c r="J4965" t="s">
        <v>136</v>
      </c>
      <c r="K4965" t="s">
        <v>5728</v>
      </c>
      <c r="L4965" t="s">
        <v>5729</v>
      </c>
      <c r="M4965" t="s">
        <v>7632</v>
      </c>
    </row>
    <row r="4966" spans="1:13">
      <c r="A4966">
        <v>101101629</v>
      </c>
      <c r="B4966" t="s">
        <v>5782</v>
      </c>
      <c r="C4966" t="s">
        <v>5783</v>
      </c>
      <c r="D4966" t="s">
        <v>218</v>
      </c>
      <c r="E4966" t="s">
        <v>218</v>
      </c>
      <c r="F4966" s="33">
        <v>45891</v>
      </c>
      <c r="G4966" t="s">
        <v>12424</v>
      </c>
      <c r="H4966" t="s">
        <v>5722</v>
      </c>
      <c r="I4966" t="s">
        <v>5678</v>
      </c>
      <c r="J4966" t="s">
        <v>241</v>
      </c>
      <c r="K4966" t="s">
        <v>5700</v>
      </c>
      <c r="L4966" t="s">
        <v>5701</v>
      </c>
      <c r="M4966" t="s">
        <v>5785</v>
      </c>
    </row>
    <row r="4967" spans="1:13">
      <c r="A4967">
        <v>101080528</v>
      </c>
      <c r="B4967" t="s">
        <v>34</v>
      </c>
      <c r="C4967" t="s">
        <v>123</v>
      </c>
      <c r="D4967" t="s">
        <v>119</v>
      </c>
      <c r="E4967" t="s">
        <v>119</v>
      </c>
      <c r="F4967" s="33">
        <v>45890</v>
      </c>
      <c r="G4967" t="s">
        <v>12425</v>
      </c>
      <c r="H4967" t="s">
        <v>5737</v>
      </c>
      <c r="I4967" t="s">
        <v>326</v>
      </c>
      <c r="J4967" t="s">
        <v>46</v>
      </c>
      <c r="K4967" t="s">
        <v>5738</v>
      </c>
      <c r="L4967" t="s">
        <v>5739</v>
      </c>
      <c r="M4967" t="s">
        <v>125</v>
      </c>
    </row>
    <row r="4968" spans="1:13">
      <c r="A4968">
        <v>101101678</v>
      </c>
      <c r="B4968" t="s">
        <v>34</v>
      </c>
      <c r="C4968" t="s">
        <v>8136</v>
      </c>
      <c r="D4968" t="s">
        <v>104</v>
      </c>
      <c r="E4968" t="s">
        <v>104</v>
      </c>
      <c r="F4968" s="33">
        <v>45890</v>
      </c>
      <c r="G4968" t="s">
        <v>12426</v>
      </c>
      <c r="H4968" t="s">
        <v>67</v>
      </c>
      <c r="I4968" t="s">
        <v>5678</v>
      </c>
      <c r="J4968" t="s">
        <v>70</v>
      </c>
      <c r="K4968" t="s">
        <v>5728</v>
      </c>
      <c r="L4968" t="s">
        <v>5729</v>
      </c>
      <c r="M4968" t="s">
        <v>8138</v>
      </c>
    </row>
    <row r="4969" spans="1:13">
      <c r="A4969">
        <v>101101818</v>
      </c>
      <c r="B4969" t="s">
        <v>127</v>
      </c>
      <c r="C4969" t="s">
        <v>8723</v>
      </c>
      <c r="D4969" t="s">
        <v>193</v>
      </c>
      <c r="E4969" t="s">
        <v>265</v>
      </c>
      <c r="F4969" s="33">
        <v>45890</v>
      </c>
      <c r="G4969" t="s">
        <v>12427</v>
      </c>
      <c r="H4969" t="s">
        <v>5727</v>
      </c>
      <c r="I4969" t="s">
        <v>5678</v>
      </c>
      <c r="J4969" t="s">
        <v>192</v>
      </c>
      <c r="K4969" t="s">
        <v>5748</v>
      </c>
      <c r="L4969" t="s">
        <v>5749</v>
      </c>
      <c r="M4969" t="s">
        <v>8725</v>
      </c>
    </row>
    <row r="4970" spans="1:13">
      <c r="A4970">
        <v>101100990</v>
      </c>
      <c r="B4970" t="s">
        <v>73</v>
      </c>
      <c r="C4970" t="s">
        <v>5762</v>
      </c>
      <c r="D4970" t="s">
        <v>119</v>
      </c>
      <c r="E4970" t="s">
        <v>39</v>
      </c>
      <c r="F4970" s="33">
        <v>45890</v>
      </c>
      <c r="G4970" t="s">
        <v>12428</v>
      </c>
      <c r="H4970" t="s">
        <v>6027</v>
      </c>
      <c r="I4970" t="s">
        <v>6348</v>
      </c>
      <c r="J4970" t="s">
        <v>46</v>
      </c>
      <c r="K4970" t="s">
        <v>5738</v>
      </c>
      <c r="L4970" t="s">
        <v>5739</v>
      </c>
      <c r="M4970" t="s">
        <v>5763</v>
      </c>
    </row>
    <row r="4971" spans="1:13">
      <c r="A4971">
        <v>101101975</v>
      </c>
      <c r="B4971" t="s">
        <v>34</v>
      </c>
      <c r="C4971" t="s">
        <v>7302</v>
      </c>
      <c r="D4971" t="s">
        <v>238</v>
      </c>
      <c r="E4971" t="s">
        <v>64</v>
      </c>
      <c r="F4971" s="33">
        <v>45890</v>
      </c>
      <c r="G4971" t="s">
        <v>12429</v>
      </c>
      <c r="H4971" t="s">
        <v>67</v>
      </c>
      <c r="I4971" t="s">
        <v>5678</v>
      </c>
      <c r="J4971" t="s">
        <v>136</v>
      </c>
      <c r="K4971" t="s">
        <v>5738</v>
      </c>
      <c r="L4971" t="s">
        <v>5739</v>
      </c>
      <c r="M4971" t="s">
        <v>7304</v>
      </c>
    </row>
    <row r="4972" spans="1:13">
      <c r="A4972">
        <v>101102067</v>
      </c>
      <c r="B4972" t="s">
        <v>292</v>
      </c>
      <c r="C4972" t="s">
        <v>293</v>
      </c>
      <c r="D4972" t="s">
        <v>99</v>
      </c>
      <c r="E4972" t="s">
        <v>99</v>
      </c>
      <c r="F4972" s="33">
        <v>45890</v>
      </c>
      <c r="G4972" t="s">
        <v>12430</v>
      </c>
      <c r="H4972" t="s">
        <v>5757</v>
      </c>
      <c r="I4972" t="s">
        <v>5678</v>
      </c>
      <c r="J4972" t="s">
        <v>46</v>
      </c>
      <c r="K4972" t="s">
        <v>5700</v>
      </c>
      <c r="L4972" t="s">
        <v>5733</v>
      </c>
      <c r="M4972" t="s">
        <v>6086</v>
      </c>
    </row>
    <row r="4973" spans="1:13">
      <c r="A4973">
        <v>101086511</v>
      </c>
      <c r="B4973" t="s">
        <v>5899</v>
      </c>
      <c r="C4973" t="s">
        <v>6185</v>
      </c>
      <c r="D4973" t="s">
        <v>131</v>
      </c>
      <c r="E4973" t="s">
        <v>131</v>
      </c>
      <c r="F4973" s="33">
        <v>45890</v>
      </c>
      <c r="G4973" t="s">
        <v>12431</v>
      </c>
      <c r="H4973" t="s">
        <v>5705</v>
      </c>
      <c r="I4973" t="s">
        <v>326</v>
      </c>
      <c r="J4973" t="s">
        <v>136</v>
      </c>
      <c r="K4973" t="s">
        <v>5700</v>
      </c>
      <c r="L4973" t="s">
        <v>5733</v>
      </c>
      <c r="M4973" t="s">
        <v>6186</v>
      </c>
    </row>
    <row r="4974" spans="1:13">
      <c r="A4974">
        <v>101102340</v>
      </c>
      <c r="B4974" t="s">
        <v>5745</v>
      </c>
      <c r="C4974" t="s">
        <v>6452</v>
      </c>
      <c r="D4974" t="s">
        <v>221</v>
      </c>
      <c r="E4974" t="s">
        <v>221</v>
      </c>
      <c r="F4974" s="33">
        <v>45890</v>
      </c>
      <c r="G4974" t="s">
        <v>12432</v>
      </c>
      <c r="H4974" t="s">
        <v>5805</v>
      </c>
      <c r="I4974" t="s">
        <v>5678</v>
      </c>
      <c r="J4974" t="s">
        <v>247</v>
      </c>
      <c r="K4974" t="s">
        <v>5748</v>
      </c>
      <c r="L4974" t="s">
        <v>6454</v>
      </c>
      <c r="M4974" t="s">
        <v>6455</v>
      </c>
    </row>
    <row r="4975" spans="1:13">
      <c r="A4975">
        <v>101102341</v>
      </c>
      <c r="B4975" t="s">
        <v>5745</v>
      </c>
      <c r="C4975" t="s">
        <v>6267</v>
      </c>
      <c r="D4975" t="s">
        <v>221</v>
      </c>
      <c r="E4975" t="s">
        <v>221</v>
      </c>
      <c r="F4975" s="33">
        <v>45890</v>
      </c>
      <c r="G4975" t="s">
        <v>12433</v>
      </c>
      <c r="H4975" t="s">
        <v>67</v>
      </c>
      <c r="I4975" t="s">
        <v>5678</v>
      </c>
      <c r="J4975" t="s">
        <v>247</v>
      </c>
      <c r="K4975" t="s">
        <v>5748</v>
      </c>
      <c r="L4975" t="s">
        <v>5773</v>
      </c>
      <c r="M4975" t="s">
        <v>6269</v>
      </c>
    </row>
    <row r="4976" spans="1:13">
      <c r="A4976">
        <v>101102218</v>
      </c>
      <c r="B4976" t="s">
        <v>127</v>
      </c>
      <c r="C4976" t="s">
        <v>8149</v>
      </c>
      <c r="D4976" t="s">
        <v>131</v>
      </c>
      <c r="E4976" t="s">
        <v>131</v>
      </c>
      <c r="F4976" s="33">
        <v>45890</v>
      </c>
      <c r="G4976" t="s">
        <v>12434</v>
      </c>
      <c r="H4976" t="s">
        <v>5969</v>
      </c>
      <c r="I4976" t="s">
        <v>5970</v>
      </c>
      <c r="J4976" t="s">
        <v>136</v>
      </c>
      <c r="K4976" t="s">
        <v>5748</v>
      </c>
      <c r="L4976" t="s">
        <v>5773</v>
      </c>
      <c r="M4976" t="s">
        <v>8151</v>
      </c>
    </row>
    <row r="4977" spans="1:13">
      <c r="A4977">
        <v>101084852</v>
      </c>
      <c r="B4977" t="s">
        <v>5745</v>
      </c>
      <c r="C4977" t="s">
        <v>6959</v>
      </c>
      <c r="D4977" t="s">
        <v>64</v>
      </c>
      <c r="E4977" t="s">
        <v>64</v>
      </c>
      <c r="F4977" s="33">
        <v>45890</v>
      </c>
      <c r="G4977" t="s">
        <v>12435</v>
      </c>
      <c r="H4977" t="s">
        <v>5737</v>
      </c>
      <c r="I4977" t="s">
        <v>326</v>
      </c>
      <c r="J4977" t="s">
        <v>70</v>
      </c>
      <c r="K4977" t="s">
        <v>5836</v>
      </c>
      <c r="L4977" t="s">
        <v>6126</v>
      </c>
      <c r="M4977" t="s">
        <v>6961</v>
      </c>
    </row>
    <row r="4978" spans="1:13">
      <c r="A4978">
        <v>101102053</v>
      </c>
      <c r="B4978" t="s">
        <v>9676</v>
      </c>
      <c r="C4978" t="s">
        <v>9677</v>
      </c>
      <c r="D4978" t="s">
        <v>86</v>
      </c>
      <c r="E4978" t="s">
        <v>86</v>
      </c>
      <c r="F4978" s="33">
        <v>45890</v>
      </c>
      <c r="G4978" t="s">
        <v>12436</v>
      </c>
      <c r="H4978" t="s">
        <v>6027</v>
      </c>
      <c r="I4978" t="s">
        <v>6348</v>
      </c>
      <c r="J4978" t="s">
        <v>46</v>
      </c>
      <c r="K4978" t="s">
        <v>5700</v>
      </c>
      <c r="L4978" t="s">
        <v>5723</v>
      </c>
      <c r="M4978" t="s">
        <v>9679</v>
      </c>
    </row>
    <row r="4979" spans="1:13">
      <c r="A4979">
        <v>101087568</v>
      </c>
      <c r="B4979" t="s">
        <v>195</v>
      </c>
      <c r="C4979" t="s">
        <v>10129</v>
      </c>
      <c r="D4979" t="s">
        <v>131</v>
      </c>
      <c r="E4979" t="s">
        <v>131</v>
      </c>
      <c r="F4979" s="33">
        <v>45890</v>
      </c>
      <c r="G4979" t="s">
        <v>12431</v>
      </c>
      <c r="H4979" t="s">
        <v>5705</v>
      </c>
      <c r="I4979" t="s">
        <v>326</v>
      </c>
      <c r="J4979" t="s">
        <v>136</v>
      </c>
      <c r="K4979" t="s">
        <v>5778</v>
      </c>
      <c r="L4979" t="s">
        <v>182</v>
      </c>
      <c r="M4979" t="s">
        <v>10131</v>
      </c>
    </row>
    <row r="4980" spans="1:13">
      <c r="A4980">
        <v>101080744</v>
      </c>
      <c r="B4980" t="s">
        <v>34</v>
      </c>
      <c r="C4980" t="s">
        <v>6050</v>
      </c>
      <c r="D4980" t="s">
        <v>119</v>
      </c>
      <c r="E4980" t="s">
        <v>119</v>
      </c>
      <c r="F4980" s="33">
        <v>45890</v>
      </c>
      <c r="G4980" t="s">
        <v>12437</v>
      </c>
      <c r="H4980" t="s">
        <v>5737</v>
      </c>
      <c r="I4980" t="s">
        <v>326</v>
      </c>
      <c r="J4980" t="s">
        <v>46</v>
      </c>
      <c r="K4980" t="s">
        <v>5728</v>
      </c>
      <c r="L4980" t="s">
        <v>5729</v>
      </c>
      <c r="M4980" t="s">
        <v>6051</v>
      </c>
    </row>
    <row r="4981" spans="1:13">
      <c r="A4981">
        <v>101102189</v>
      </c>
      <c r="B4981" t="s">
        <v>10204</v>
      </c>
      <c r="C4981" t="s">
        <v>10205</v>
      </c>
      <c r="D4981" t="s">
        <v>104</v>
      </c>
      <c r="E4981" t="s">
        <v>104</v>
      </c>
      <c r="F4981" s="33">
        <v>45890</v>
      </c>
      <c r="G4981" t="s">
        <v>12438</v>
      </c>
      <c r="H4981" t="s">
        <v>6027</v>
      </c>
      <c r="I4981" t="s">
        <v>6348</v>
      </c>
      <c r="J4981" t="s">
        <v>70</v>
      </c>
      <c r="K4981" t="s">
        <v>5700</v>
      </c>
      <c r="L4981" t="s">
        <v>5733</v>
      </c>
      <c r="M4981" t="s">
        <v>10206</v>
      </c>
    </row>
    <row r="4982" spans="1:13">
      <c r="A4982">
        <v>101088360</v>
      </c>
      <c r="B4982" t="s">
        <v>5796</v>
      </c>
      <c r="C4982" t="s">
        <v>6839</v>
      </c>
      <c r="D4982" t="s">
        <v>161</v>
      </c>
      <c r="E4982" t="s">
        <v>161</v>
      </c>
      <c r="F4982" s="33">
        <v>45890</v>
      </c>
      <c r="G4982" t="s">
        <v>12439</v>
      </c>
      <c r="H4982" t="s">
        <v>5705</v>
      </c>
      <c r="I4982" t="s">
        <v>326</v>
      </c>
      <c r="J4982" t="s">
        <v>166</v>
      </c>
      <c r="K4982" t="s">
        <v>5700</v>
      </c>
      <c r="L4982" t="s">
        <v>5701</v>
      </c>
      <c r="M4982" t="s">
        <v>6841</v>
      </c>
    </row>
    <row r="4983" spans="1:13">
      <c r="A4983">
        <v>101084771</v>
      </c>
      <c r="B4983" t="s">
        <v>5745</v>
      </c>
      <c r="C4983" t="s">
        <v>12440</v>
      </c>
      <c r="D4983" t="s">
        <v>221</v>
      </c>
      <c r="E4983" t="s">
        <v>221</v>
      </c>
      <c r="F4983" s="33">
        <v>45890</v>
      </c>
      <c r="G4983" t="s">
        <v>12441</v>
      </c>
      <c r="H4983" t="s">
        <v>5737</v>
      </c>
      <c r="I4983" t="s">
        <v>326</v>
      </c>
      <c r="J4983" t="s">
        <v>247</v>
      </c>
      <c r="K4983" t="s">
        <v>5748</v>
      </c>
      <c r="L4983" t="s">
        <v>5773</v>
      </c>
      <c r="M4983" t="s">
        <v>12442</v>
      </c>
    </row>
    <row r="4984" spans="1:13">
      <c r="A4984">
        <v>101101477</v>
      </c>
      <c r="B4984" t="s">
        <v>6007</v>
      </c>
      <c r="C4984" t="s">
        <v>9407</v>
      </c>
      <c r="D4984" t="s">
        <v>265</v>
      </c>
      <c r="E4984" t="s">
        <v>265</v>
      </c>
      <c r="F4984" s="33">
        <v>45890</v>
      </c>
      <c r="G4984" t="s">
        <v>12443</v>
      </c>
      <c r="H4984" t="s">
        <v>67</v>
      </c>
      <c r="I4984" t="s">
        <v>5678</v>
      </c>
      <c r="J4984" t="s">
        <v>192</v>
      </c>
      <c r="K4984" t="s">
        <v>5728</v>
      </c>
      <c r="L4984" t="s">
        <v>5753</v>
      </c>
      <c r="M4984" t="s">
        <v>9408</v>
      </c>
    </row>
    <row r="4985" spans="1:13">
      <c r="A4985">
        <v>101081927</v>
      </c>
      <c r="B4985" t="s">
        <v>73</v>
      </c>
      <c r="C4985" t="s">
        <v>10563</v>
      </c>
      <c r="D4985" t="s">
        <v>262</v>
      </c>
      <c r="E4985" t="s">
        <v>262</v>
      </c>
      <c r="F4985" s="33">
        <v>45890</v>
      </c>
      <c r="G4985" t="s">
        <v>12444</v>
      </c>
      <c r="H4985" t="s">
        <v>5737</v>
      </c>
      <c r="I4985" t="s">
        <v>326</v>
      </c>
      <c r="J4985" t="s">
        <v>192</v>
      </c>
      <c r="K4985" t="s">
        <v>5748</v>
      </c>
      <c r="L4985" t="s">
        <v>5749</v>
      </c>
      <c r="M4985" t="s">
        <v>10565</v>
      </c>
    </row>
    <row r="4986" spans="1:13">
      <c r="A4986">
        <v>101080510</v>
      </c>
      <c r="B4986" t="s">
        <v>34</v>
      </c>
      <c r="C4986" t="s">
        <v>5925</v>
      </c>
      <c r="D4986" t="s">
        <v>99</v>
      </c>
      <c r="E4986" t="s">
        <v>99</v>
      </c>
      <c r="F4986" s="33">
        <v>45890</v>
      </c>
      <c r="G4986" t="s">
        <v>12445</v>
      </c>
      <c r="H4986" t="s">
        <v>5737</v>
      </c>
      <c r="I4986" t="s">
        <v>326</v>
      </c>
      <c r="J4986" t="s">
        <v>46</v>
      </c>
      <c r="K4986" t="s">
        <v>5728</v>
      </c>
      <c r="L4986" t="s">
        <v>5729</v>
      </c>
      <c r="M4986" t="s">
        <v>5928</v>
      </c>
    </row>
    <row r="4987" spans="1:13">
      <c r="A4987">
        <v>101101903</v>
      </c>
      <c r="B4987" t="s">
        <v>34</v>
      </c>
      <c r="C4987" t="s">
        <v>7879</v>
      </c>
      <c r="D4987" t="s">
        <v>238</v>
      </c>
      <c r="E4987" t="s">
        <v>238</v>
      </c>
      <c r="F4987" s="33">
        <v>45890</v>
      </c>
      <c r="G4987" t="s">
        <v>12446</v>
      </c>
      <c r="H4987" t="s">
        <v>5805</v>
      </c>
      <c r="I4987" t="s">
        <v>5678</v>
      </c>
      <c r="J4987" t="s">
        <v>136</v>
      </c>
      <c r="K4987" t="s">
        <v>5738</v>
      </c>
      <c r="L4987" t="s">
        <v>5739</v>
      </c>
      <c r="M4987" t="s">
        <v>7881</v>
      </c>
    </row>
    <row r="4988" spans="1:13">
      <c r="A4988">
        <v>101102322</v>
      </c>
      <c r="B4988" t="s">
        <v>6173</v>
      </c>
      <c r="C4988" t="s">
        <v>8509</v>
      </c>
      <c r="D4988" t="s">
        <v>226</v>
      </c>
      <c r="E4988" t="s">
        <v>226</v>
      </c>
      <c r="F4988" s="33">
        <v>45890</v>
      </c>
      <c r="G4988" t="s">
        <v>12447</v>
      </c>
      <c r="H4988" t="s">
        <v>67</v>
      </c>
      <c r="I4988" t="s">
        <v>5678</v>
      </c>
      <c r="J4988" t="s">
        <v>136</v>
      </c>
      <c r="K4988" t="s">
        <v>5748</v>
      </c>
      <c r="L4988" t="s">
        <v>5773</v>
      </c>
      <c r="M4988" t="s">
        <v>8511</v>
      </c>
    </row>
    <row r="4989" spans="1:13">
      <c r="A4989">
        <v>101101581</v>
      </c>
      <c r="B4989" t="s">
        <v>292</v>
      </c>
      <c r="C4989" t="s">
        <v>6091</v>
      </c>
      <c r="D4989" t="s">
        <v>86</v>
      </c>
      <c r="E4989" t="s">
        <v>86</v>
      </c>
      <c r="F4989" s="33">
        <v>45890</v>
      </c>
      <c r="G4989" t="s">
        <v>12448</v>
      </c>
      <c r="H4989" t="s">
        <v>5823</v>
      </c>
      <c r="I4989" t="s">
        <v>5678</v>
      </c>
      <c r="J4989" t="s">
        <v>46</v>
      </c>
      <c r="K4989" t="s">
        <v>5700</v>
      </c>
      <c r="L4989" t="s">
        <v>5733</v>
      </c>
      <c r="M4989" t="s">
        <v>6092</v>
      </c>
    </row>
    <row r="4990" spans="1:13">
      <c r="A4990">
        <v>101080029</v>
      </c>
      <c r="B4990" t="s">
        <v>34</v>
      </c>
      <c r="C4990" t="s">
        <v>7302</v>
      </c>
      <c r="D4990" t="s">
        <v>238</v>
      </c>
      <c r="E4990" t="s">
        <v>64</v>
      </c>
      <c r="F4990" s="33">
        <v>45890</v>
      </c>
      <c r="G4990" t="s">
        <v>12449</v>
      </c>
      <c r="H4990" t="s">
        <v>5737</v>
      </c>
      <c r="I4990" t="s">
        <v>326</v>
      </c>
      <c r="J4990" t="s">
        <v>136</v>
      </c>
      <c r="K4990" t="s">
        <v>5738</v>
      </c>
      <c r="L4990" t="s">
        <v>5739</v>
      </c>
      <c r="M4990" t="s">
        <v>7304</v>
      </c>
    </row>
    <row r="4991" spans="1:13">
      <c r="A4991">
        <v>101096122</v>
      </c>
      <c r="B4991" t="s">
        <v>109</v>
      </c>
      <c r="C4991" t="s">
        <v>11691</v>
      </c>
      <c r="D4991" t="s">
        <v>219</v>
      </c>
      <c r="E4991" t="s">
        <v>219</v>
      </c>
      <c r="F4991" s="33">
        <v>45890</v>
      </c>
      <c r="G4991" t="s">
        <v>12450</v>
      </c>
      <c r="H4991" t="s">
        <v>5737</v>
      </c>
      <c r="I4991" t="s">
        <v>326</v>
      </c>
      <c r="J4991" t="s">
        <v>241</v>
      </c>
      <c r="K4991" t="s">
        <v>5748</v>
      </c>
      <c r="L4991" t="s">
        <v>6045</v>
      </c>
      <c r="M4991" t="s">
        <v>11692</v>
      </c>
    </row>
    <row r="4992" spans="1:13">
      <c r="A4992">
        <v>101098819</v>
      </c>
      <c r="B4992" t="s">
        <v>73</v>
      </c>
      <c r="C4992" t="s">
        <v>6118</v>
      </c>
      <c r="D4992" t="s">
        <v>39</v>
      </c>
      <c r="E4992" t="s">
        <v>39</v>
      </c>
      <c r="F4992" s="33">
        <v>45890</v>
      </c>
      <c r="G4992" t="s">
        <v>12451</v>
      </c>
      <c r="H4992" t="s">
        <v>6537</v>
      </c>
      <c r="I4992" t="s">
        <v>353</v>
      </c>
      <c r="J4992" t="s">
        <v>46</v>
      </c>
      <c r="K4992" t="s">
        <v>5748</v>
      </c>
      <c r="L4992" t="s">
        <v>5773</v>
      </c>
      <c r="M4992" t="s">
        <v>6120</v>
      </c>
    </row>
    <row r="4993" spans="1:13">
      <c r="A4993">
        <v>101087751</v>
      </c>
      <c r="B4993" t="s">
        <v>204</v>
      </c>
      <c r="C4993" t="s">
        <v>8047</v>
      </c>
      <c r="D4993" t="s">
        <v>161</v>
      </c>
      <c r="E4993" t="s">
        <v>161</v>
      </c>
      <c r="F4993" s="33">
        <v>45890</v>
      </c>
      <c r="G4993" t="s">
        <v>12452</v>
      </c>
      <c r="H4993" t="s">
        <v>5705</v>
      </c>
      <c r="I4993" t="s">
        <v>326</v>
      </c>
      <c r="J4993" t="s">
        <v>166</v>
      </c>
      <c r="K4993" t="s">
        <v>5700</v>
      </c>
      <c r="L4993" t="s">
        <v>5701</v>
      </c>
      <c r="M4993" t="s">
        <v>8049</v>
      </c>
    </row>
    <row r="4994" spans="1:13">
      <c r="A4994">
        <v>101080238</v>
      </c>
      <c r="B4994" t="s">
        <v>34</v>
      </c>
      <c r="C4994" t="s">
        <v>9074</v>
      </c>
      <c r="D4994" t="s">
        <v>131</v>
      </c>
      <c r="E4994" t="s">
        <v>131</v>
      </c>
      <c r="F4994" s="33">
        <v>45890</v>
      </c>
      <c r="G4994" t="s">
        <v>12393</v>
      </c>
      <c r="H4994" t="s">
        <v>5737</v>
      </c>
      <c r="I4994" t="s">
        <v>326</v>
      </c>
      <c r="J4994" t="s">
        <v>136</v>
      </c>
      <c r="K4994" t="s">
        <v>5728</v>
      </c>
      <c r="L4994" t="s">
        <v>5729</v>
      </c>
      <c r="M4994" t="s">
        <v>9076</v>
      </c>
    </row>
    <row r="4995" spans="1:13">
      <c r="A4995">
        <v>101082315</v>
      </c>
      <c r="B4995" t="s">
        <v>73</v>
      </c>
      <c r="C4995" t="s">
        <v>6121</v>
      </c>
      <c r="D4995" t="s">
        <v>39</v>
      </c>
      <c r="E4995" t="s">
        <v>39</v>
      </c>
      <c r="F4995" s="33">
        <v>45890</v>
      </c>
      <c r="G4995" t="s">
        <v>12453</v>
      </c>
      <c r="H4995" t="s">
        <v>5737</v>
      </c>
      <c r="I4995" t="s">
        <v>326</v>
      </c>
      <c r="J4995" t="s">
        <v>46</v>
      </c>
      <c r="K4995" t="s">
        <v>5748</v>
      </c>
      <c r="L4995" t="s">
        <v>5773</v>
      </c>
      <c r="M4995" t="s">
        <v>6123</v>
      </c>
    </row>
    <row r="4996" spans="1:13">
      <c r="A4996">
        <v>101092485</v>
      </c>
      <c r="B4996" t="s">
        <v>5745</v>
      </c>
      <c r="C4996" t="s">
        <v>8821</v>
      </c>
      <c r="D4996" t="s">
        <v>193</v>
      </c>
      <c r="E4996" t="s">
        <v>193</v>
      </c>
      <c r="F4996" s="33">
        <v>45890</v>
      </c>
      <c r="G4996" t="s">
        <v>12454</v>
      </c>
      <c r="H4996" t="s">
        <v>55</v>
      </c>
      <c r="I4996" t="s">
        <v>353</v>
      </c>
      <c r="J4996" t="s">
        <v>192</v>
      </c>
      <c r="K4996" t="s">
        <v>5748</v>
      </c>
      <c r="L4996" t="s">
        <v>5749</v>
      </c>
      <c r="M4996" t="s">
        <v>8823</v>
      </c>
    </row>
    <row r="4997" spans="1:13">
      <c r="A4997">
        <v>101092416</v>
      </c>
      <c r="B4997" t="s">
        <v>5745</v>
      </c>
      <c r="C4997" t="s">
        <v>9923</v>
      </c>
      <c r="D4997" t="s">
        <v>193</v>
      </c>
      <c r="E4997" t="s">
        <v>193</v>
      </c>
      <c r="F4997" s="33">
        <v>45890</v>
      </c>
      <c r="G4997" t="s">
        <v>12455</v>
      </c>
      <c r="H4997" t="s">
        <v>55</v>
      </c>
      <c r="I4997" t="s">
        <v>353</v>
      </c>
      <c r="J4997" t="s">
        <v>192</v>
      </c>
      <c r="K4997" t="s">
        <v>5748</v>
      </c>
      <c r="L4997" t="s">
        <v>5773</v>
      </c>
      <c r="M4997" t="s">
        <v>9925</v>
      </c>
    </row>
    <row r="4998" spans="1:13">
      <c r="A4998">
        <v>101099758</v>
      </c>
      <c r="B4998" t="s">
        <v>34</v>
      </c>
      <c r="C4998" t="s">
        <v>7631</v>
      </c>
      <c r="D4998" t="s">
        <v>238</v>
      </c>
      <c r="E4998" t="s">
        <v>238</v>
      </c>
      <c r="F4998" s="33">
        <v>45890</v>
      </c>
      <c r="G4998" t="s">
        <v>12456</v>
      </c>
      <c r="H4998" t="s">
        <v>5727</v>
      </c>
      <c r="I4998" t="s">
        <v>353</v>
      </c>
      <c r="J4998" t="s">
        <v>136</v>
      </c>
      <c r="K4998" t="s">
        <v>5728</v>
      </c>
      <c r="L4998" t="s">
        <v>5729</v>
      </c>
      <c r="M4998" t="s">
        <v>7632</v>
      </c>
    </row>
    <row r="4999" spans="1:13">
      <c r="A4999">
        <v>101088083</v>
      </c>
      <c r="B4999" t="s">
        <v>177</v>
      </c>
      <c r="C4999" t="s">
        <v>7057</v>
      </c>
      <c r="D4999" t="s">
        <v>220</v>
      </c>
      <c r="E4999" t="s">
        <v>220</v>
      </c>
      <c r="F4999" s="33">
        <v>45890</v>
      </c>
      <c r="G4999" t="s">
        <v>12396</v>
      </c>
      <c r="H4999" t="s">
        <v>5705</v>
      </c>
      <c r="I4999" t="s">
        <v>326</v>
      </c>
      <c r="J4999" t="s">
        <v>166</v>
      </c>
      <c r="K4999" t="s">
        <v>5700</v>
      </c>
      <c r="L4999" t="s">
        <v>5733</v>
      </c>
      <c r="M4999" t="s">
        <v>7059</v>
      </c>
    </row>
    <row r="5000" spans="1:13">
      <c r="A5000">
        <v>101102360</v>
      </c>
      <c r="B5000" t="s">
        <v>5745</v>
      </c>
      <c r="C5000" t="s">
        <v>8402</v>
      </c>
      <c r="D5000" t="s">
        <v>215</v>
      </c>
      <c r="E5000" t="s">
        <v>215</v>
      </c>
      <c r="F5000" s="33">
        <v>45890</v>
      </c>
      <c r="G5000" t="s">
        <v>12457</v>
      </c>
      <c r="H5000" t="s">
        <v>67</v>
      </c>
      <c r="I5000" t="s">
        <v>5678</v>
      </c>
      <c r="J5000" t="s">
        <v>247</v>
      </c>
      <c r="K5000" t="s">
        <v>5748</v>
      </c>
      <c r="L5000" t="s">
        <v>5773</v>
      </c>
      <c r="M5000" t="s">
        <v>8404</v>
      </c>
    </row>
    <row r="5001" spans="1:13">
      <c r="A5001">
        <v>101102580</v>
      </c>
      <c r="B5001" t="s">
        <v>292</v>
      </c>
      <c r="C5001" t="s">
        <v>293</v>
      </c>
      <c r="D5001" t="s">
        <v>99</v>
      </c>
      <c r="E5001" t="s">
        <v>99</v>
      </c>
      <c r="F5001" s="33">
        <v>45890</v>
      </c>
      <c r="G5001" t="s">
        <v>12458</v>
      </c>
      <c r="H5001" t="s">
        <v>5699</v>
      </c>
      <c r="I5001" t="s">
        <v>5678</v>
      </c>
      <c r="J5001" t="s">
        <v>46</v>
      </c>
      <c r="K5001" t="s">
        <v>5700</v>
      </c>
      <c r="L5001" t="s">
        <v>5733</v>
      </c>
      <c r="M5001" t="s">
        <v>6086</v>
      </c>
    </row>
    <row r="5002" spans="1:13">
      <c r="A5002">
        <v>101102458</v>
      </c>
      <c r="B5002" t="s">
        <v>34</v>
      </c>
      <c r="C5002" t="s">
        <v>9539</v>
      </c>
      <c r="D5002" t="s">
        <v>64</v>
      </c>
      <c r="E5002" t="s">
        <v>64</v>
      </c>
      <c r="F5002" s="33">
        <v>45890</v>
      </c>
      <c r="G5002" t="s">
        <v>12459</v>
      </c>
      <c r="H5002" t="s">
        <v>67</v>
      </c>
      <c r="I5002" t="s">
        <v>5678</v>
      </c>
      <c r="J5002" t="s">
        <v>70</v>
      </c>
      <c r="K5002" t="s">
        <v>5728</v>
      </c>
      <c r="L5002" t="s">
        <v>5729</v>
      </c>
      <c r="M5002" t="s">
        <v>9541</v>
      </c>
    </row>
    <row r="5003" spans="1:13">
      <c r="A5003">
        <v>101098461</v>
      </c>
      <c r="B5003" t="s">
        <v>73</v>
      </c>
      <c r="C5003" t="s">
        <v>6121</v>
      </c>
      <c r="D5003" t="s">
        <v>39</v>
      </c>
      <c r="E5003" t="s">
        <v>39</v>
      </c>
      <c r="F5003" s="33">
        <v>45890</v>
      </c>
      <c r="G5003" t="s">
        <v>12460</v>
      </c>
      <c r="H5003" t="s">
        <v>5777</v>
      </c>
      <c r="I5003" t="s">
        <v>353</v>
      </c>
      <c r="J5003" t="s">
        <v>46</v>
      </c>
      <c r="K5003" t="s">
        <v>5748</v>
      </c>
      <c r="L5003" t="s">
        <v>5773</v>
      </c>
      <c r="M5003" t="s">
        <v>6123</v>
      </c>
    </row>
    <row r="5004" spans="1:13">
      <c r="A5004">
        <v>101102367</v>
      </c>
      <c r="B5004" t="s">
        <v>127</v>
      </c>
      <c r="C5004" t="s">
        <v>9504</v>
      </c>
      <c r="D5004" t="s">
        <v>265</v>
      </c>
      <c r="E5004" t="s">
        <v>265</v>
      </c>
      <c r="F5004" s="33">
        <v>45890</v>
      </c>
      <c r="G5004" t="s">
        <v>12461</v>
      </c>
      <c r="H5004" t="s">
        <v>5805</v>
      </c>
      <c r="I5004" t="s">
        <v>5678</v>
      </c>
      <c r="J5004" t="s">
        <v>192</v>
      </c>
      <c r="K5004" t="s">
        <v>5748</v>
      </c>
      <c r="L5004" t="s">
        <v>5773</v>
      </c>
      <c r="M5004" t="s">
        <v>9506</v>
      </c>
    </row>
    <row r="5005" spans="1:13">
      <c r="A5005">
        <v>101102396</v>
      </c>
      <c r="B5005" t="s">
        <v>73</v>
      </c>
      <c r="C5005" t="s">
        <v>10563</v>
      </c>
      <c r="D5005" t="s">
        <v>262</v>
      </c>
      <c r="E5005" t="s">
        <v>262</v>
      </c>
      <c r="F5005" s="33">
        <v>45890</v>
      </c>
      <c r="G5005" t="s">
        <v>12462</v>
      </c>
      <c r="H5005" t="s">
        <v>67</v>
      </c>
      <c r="I5005" t="s">
        <v>353</v>
      </c>
      <c r="J5005" t="s">
        <v>192</v>
      </c>
      <c r="K5005" t="s">
        <v>5748</v>
      </c>
      <c r="L5005" t="s">
        <v>5749</v>
      </c>
      <c r="M5005" t="s">
        <v>10565</v>
      </c>
    </row>
    <row r="5006" spans="1:13">
      <c r="A5006">
        <v>101102451</v>
      </c>
      <c r="B5006" t="s">
        <v>9821</v>
      </c>
      <c r="C5006" t="s">
        <v>9822</v>
      </c>
      <c r="D5006" t="s">
        <v>219</v>
      </c>
      <c r="E5006" t="s">
        <v>219</v>
      </c>
      <c r="F5006" s="33">
        <v>45890</v>
      </c>
      <c r="G5006" t="s">
        <v>12463</v>
      </c>
      <c r="H5006" t="s">
        <v>5757</v>
      </c>
      <c r="I5006" t="s">
        <v>5678</v>
      </c>
      <c r="J5006" t="s">
        <v>241</v>
      </c>
      <c r="K5006" t="s">
        <v>5700</v>
      </c>
      <c r="L5006" t="s">
        <v>5701</v>
      </c>
      <c r="M5006" t="s">
        <v>9824</v>
      </c>
    </row>
    <row r="5007" spans="1:13">
      <c r="A5007">
        <v>101102450</v>
      </c>
      <c r="B5007" t="s">
        <v>292</v>
      </c>
      <c r="C5007" t="s">
        <v>6091</v>
      </c>
      <c r="D5007" t="s">
        <v>86</v>
      </c>
      <c r="E5007" t="s">
        <v>86</v>
      </c>
      <c r="F5007" s="33">
        <v>45890</v>
      </c>
      <c r="G5007" t="s">
        <v>12464</v>
      </c>
      <c r="H5007" t="s">
        <v>5757</v>
      </c>
      <c r="I5007" t="s">
        <v>5678</v>
      </c>
      <c r="J5007" t="s">
        <v>46</v>
      </c>
      <c r="K5007" t="s">
        <v>5700</v>
      </c>
      <c r="L5007" t="s">
        <v>5733</v>
      </c>
      <c r="M5007" t="s">
        <v>6092</v>
      </c>
    </row>
    <row r="5008" spans="1:13">
      <c r="A5008">
        <v>101087063</v>
      </c>
      <c r="B5008" t="s">
        <v>177</v>
      </c>
      <c r="C5008" t="s">
        <v>6300</v>
      </c>
      <c r="D5008" t="s">
        <v>119</v>
      </c>
      <c r="E5008" t="s">
        <v>119</v>
      </c>
      <c r="F5008" s="33">
        <v>45890</v>
      </c>
      <c r="G5008" t="s">
        <v>12404</v>
      </c>
      <c r="H5008" t="s">
        <v>5705</v>
      </c>
      <c r="I5008" t="s">
        <v>326</v>
      </c>
      <c r="J5008" t="s">
        <v>46</v>
      </c>
      <c r="K5008" t="s">
        <v>5700</v>
      </c>
      <c r="L5008" t="s">
        <v>5733</v>
      </c>
      <c r="M5008" t="s">
        <v>6301</v>
      </c>
    </row>
    <row r="5009" spans="1:13">
      <c r="A5009">
        <v>101102446</v>
      </c>
      <c r="B5009" t="s">
        <v>5745</v>
      </c>
      <c r="C5009" t="s">
        <v>6210</v>
      </c>
      <c r="D5009" t="s">
        <v>221</v>
      </c>
      <c r="E5009" t="s">
        <v>221</v>
      </c>
      <c r="F5009" s="33">
        <v>45890</v>
      </c>
      <c r="G5009" t="s">
        <v>12465</v>
      </c>
      <c r="H5009" t="s">
        <v>5805</v>
      </c>
      <c r="I5009" t="s">
        <v>5678</v>
      </c>
      <c r="J5009" t="s">
        <v>247</v>
      </c>
      <c r="K5009" t="s">
        <v>5748</v>
      </c>
      <c r="L5009" t="s">
        <v>5749</v>
      </c>
      <c r="M5009" t="s">
        <v>6212</v>
      </c>
    </row>
    <row r="5010" spans="1:13">
      <c r="A5010">
        <v>101100988</v>
      </c>
      <c r="B5010" t="s">
        <v>73</v>
      </c>
      <c r="C5010" t="s">
        <v>5735</v>
      </c>
      <c r="D5010" t="s">
        <v>119</v>
      </c>
      <c r="E5010" t="s">
        <v>39</v>
      </c>
      <c r="F5010" s="33">
        <v>45890</v>
      </c>
      <c r="G5010" t="s">
        <v>12466</v>
      </c>
      <c r="H5010" t="s">
        <v>6027</v>
      </c>
      <c r="I5010" t="s">
        <v>6348</v>
      </c>
      <c r="J5010" t="s">
        <v>46</v>
      </c>
      <c r="K5010" t="s">
        <v>5738</v>
      </c>
      <c r="L5010" t="s">
        <v>5739</v>
      </c>
      <c r="M5010" t="s">
        <v>5740</v>
      </c>
    </row>
    <row r="5011" spans="1:13">
      <c r="A5011">
        <v>101084741</v>
      </c>
      <c r="B5011" t="s">
        <v>5745</v>
      </c>
      <c r="C5011" t="s">
        <v>9923</v>
      </c>
      <c r="D5011" t="s">
        <v>193</v>
      </c>
      <c r="E5011" t="s">
        <v>193</v>
      </c>
      <c r="F5011" s="33">
        <v>45890</v>
      </c>
      <c r="G5011" t="s">
        <v>12404</v>
      </c>
      <c r="H5011" t="s">
        <v>5737</v>
      </c>
      <c r="I5011" t="s">
        <v>326</v>
      </c>
      <c r="J5011" t="s">
        <v>192</v>
      </c>
      <c r="K5011" t="s">
        <v>5748</v>
      </c>
      <c r="L5011" t="s">
        <v>5773</v>
      </c>
      <c r="M5011" t="s">
        <v>9925</v>
      </c>
    </row>
    <row r="5012" spans="1:13">
      <c r="A5012">
        <v>101101990</v>
      </c>
      <c r="B5012" t="s">
        <v>484</v>
      </c>
      <c r="C5012" t="s">
        <v>12467</v>
      </c>
      <c r="D5012" t="s">
        <v>131</v>
      </c>
      <c r="E5012" t="s">
        <v>131</v>
      </c>
      <c r="F5012" s="33">
        <v>45890</v>
      </c>
      <c r="G5012" t="s">
        <v>12468</v>
      </c>
      <c r="H5012" t="s">
        <v>8322</v>
      </c>
      <c r="I5012" t="s">
        <v>6348</v>
      </c>
      <c r="J5012" t="s">
        <v>136</v>
      </c>
      <c r="K5012" t="s">
        <v>5700</v>
      </c>
      <c r="L5012" t="s">
        <v>5723</v>
      </c>
      <c r="M5012" t="s">
        <v>12469</v>
      </c>
    </row>
    <row r="5013" spans="1:13">
      <c r="A5013">
        <v>101084842</v>
      </c>
      <c r="B5013" t="s">
        <v>5745</v>
      </c>
      <c r="C5013" t="s">
        <v>7849</v>
      </c>
      <c r="D5013" t="s">
        <v>221</v>
      </c>
      <c r="E5013" t="s">
        <v>221</v>
      </c>
      <c r="F5013" s="33">
        <v>45889</v>
      </c>
      <c r="G5013" t="s">
        <v>12470</v>
      </c>
      <c r="H5013" t="s">
        <v>5737</v>
      </c>
      <c r="I5013" t="s">
        <v>326</v>
      </c>
      <c r="J5013" t="s">
        <v>247</v>
      </c>
      <c r="K5013" t="s">
        <v>5836</v>
      </c>
      <c r="L5013" t="s">
        <v>5837</v>
      </c>
      <c r="M5013" t="s">
        <v>7850</v>
      </c>
    </row>
    <row r="5014" spans="1:13">
      <c r="A5014">
        <v>101084870</v>
      </c>
      <c r="B5014" t="s">
        <v>5745</v>
      </c>
      <c r="C5014" t="s">
        <v>12471</v>
      </c>
      <c r="D5014" t="s">
        <v>215</v>
      </c>
      <c r="E5014" t="s">
        <v>215</v>
      </c>
      <c r="F5014" s="33">
        <v>45889</v>
      </c>
      <c r="G5014" t="s">
        <v>12472</v>
      </c>
      <c r="H5014" t="s">
        <v>5737</v>
      </c>
      <c r="I5014" t="s">
        <v>326</v>
      </c>
      <c r="J5014" t="s">
        <v>247</v>
      </c>
      <c r="K5014" t="s">
        <v>5836</v>
      </c>
      <c r="L5014" t="s">
        <v>5837</v>
      </c>
      <c r="M5014" t="s">
        <v>12473</v>
      </c>
    </row>
    <row r="5015" spans="1:13">
      <c r="A5015">
        <v>101101648</v>
      </c>
      <c r="B5015" t="s">
        <v>34</v>
      </c>
      <c r="C5015" t="s">
        <v>10674</v>
      </c>
      <c r="D5015" t="s">
        <v>64</v>
      </c>
      <c r="E5015" t="s">
        <v>64</v>
      </c>
      <c r="F5015" s="33">
        <v>45889</v>
      </c>
      <c r="G5015" t="s">
        <v>12474</v>
      </c>
      <c r="H5015" t="s">
        <v>5805</v>
      </c>
      <c r="I5015" t="s">
        <v>5678</v>
      </c>
      <c r="J5015" t="s">
        <v>70</v>
      </c>
      <c r="K5015" t="s">
        <v>5728</v>
      </c>
      <c r="L5015" t="s">
        <v>5729</v>
      </c>
      <c r="M5015" t="s">
        <v>10676</v>
      </c>
    </row>
    <row r="5016" spans="1:13">
      <c r="A5016">
        <v>101101477</v>
      </c>
      <c r="B5016" t="s">
        <v>6007</v>
      </c>
      <c r="C5016" t="s">
        <v>9407</v>
      </c>
      <c r="D5016" t="s">
        <v>265</v>
      </c>
      <c r="E5016" t="s">
        <v>265</v>
      </c>
      <c r="F5016" s="33">
        <v>45889</v>
      </c>
      <c r="G5016" t="s">
        <v>12475</v>
      </c>
      <c r="H5016" t="s">
        <v>67</v>
      </c>
      <c r="I5016" t="s">
        <v>5678</v>
      </c>
      <c r="J5016" t="s">
        <v>192</v>
      </c>
      <c r="K5016" t="s">
        <v>5728</v>
      </c>
      <c r="L5016" t="s">
        <v>5753</v>
      </c>
      <c r="M5016" t="s">
        <v>9408</v>
      </c>
    </row>
    <row r="5017" spans="1:13">
      <c r="A5017">
        <v>101100986</v>
      </c>
      <c r="B5017" t="s">
        <v>73</v>
      </c>
      <c r="C5017" t="s">
        <v>6609</v>
      </c>
      <c r="D5017" t="s">
        <v>39</v>
      </c>
      <c r="E5017" t="s">
        <v>39</v>
      </c>
      <c r="F5017" s="33">
        <v>45889</v>
      </c>
      <c r="G5017" t="s">
        <v>12476</v>
      </c>
      <c r="H5017" t="s">
        <v>6027</v>
      </c>
      <c r="I5017" t="s">
        <v>6348</v>
      </c>
      <c r="J5017" t="s">
        <v>46</v>
      </c>
      <c r="K5017" t="s">
        <v>5738</v>
      </c>
      <c r="L5017" t="s">
        <v>5739</v>
      </c>
      <c r="M5017" t="s">
        <v>6610</v>
      </c>
    </row>
    <row r="5018" spans="1:13">
      <c r="A5018">
        <v>101096126</v>
      </c>
      <c r="B5018" t="s">
        <v>109</v>
      </c>
      <c r="C5018" t="s">
        <v>10495</v>
      </c>
      <c r="D5018" t="s">
        <v>219</v>
      </c>
      <c r="E5018" t="s">
        <v>219</v>
      </c>
      <c r="F5018" s="33">
        <v>45889</v>
      </c>
      <c r="G5018" t="s">
        <v>12477</v>
      </c>
      <c r="H5018" t="s">
        <v>5737</v>
      </c>
      <c r="I5018" t="s">
        <v>326</v>
      </c>
      <c r="J5018" t="s">
        <v>241</v>
      </c>
      <c r="K5018" t="s">
        <v>5748</v>
      </c>
      <c r="L5018" t="s">
        <v>6045</v>
      </c>
      <c r="M5018" t="s">
        <v>10497</v>
      </c>
    </row>
    <row r="5019" spans="1:13">
      <c r="A5019">
        <v>101101888</v>
      </c>
      <c r="B5019" t="s">
        <v>34</v>
      </c>
      <c r="C5019" t="s">
        <v>5914</v>
      </c>
      <c r="D5019" t="s">
        <v>104</v>
      </c>
      <c r="E5019" t="s">
        <v>104</v>
      </c>
      <c r="F5019" s="33">
        <v>45889</v>
      </c>
      <c r="G5019" t="s">
        <v>12478</v>
      </c>
      <c r="H5019" t="s">
        <v>67</v>
      </c>
      <c r="I5019" t="s">
        <v>5678</v>
      </c>
      <c r="J5019" t="s">
        <v>70</v>
      </c>
      <c r="K5019" t="s">
        <v>5728</v>
      </c>
      <c r="L5019" t="s">
        <v>5729</v>
      </c>
      <c r="M5019" t="s">
        <v>5916</v>
      </c>
    </row>
    <row r="5020" spans="1:13">
      <c r="A5020">
        <v>101088950</v>
      </c>
      <c r="B5020" t="s">
        <v>5986</v>
      </c>
      <c r="C5020" t="s">
        <v>6720</v>
      </c>
      <c r="D5020" t="s">
        <v>153</v>
      </c>
      <c r="E5020" t="s">
        <v>153</v>
      </c>
      <c r="F5020" s="33">
        <v>45889</v>
      </c>
      <c r="G5020" t="s">
        <v>12479</v>
      </c>
      <c r="H5020" t="s">
        <v>5705</v>
      </c>
      <c r="I5020" t="s">
        <v>326</v>
      </c>
      <c r="J5020" t="s">
        <v>70</v>
      </c>
      <c r="K5020" t="s">
        <v>5778</v>
      </c>
      <c r="L5020" t="s">
        <v>182</v>
      </c>
      <c r="M5020" t="s">
        <v>6722</v>
      </c>
    </row>
    <row r="5021" spans="1:13">
      <c r="A5021">
        <v>101101634</v>
      </c>
      <c r="B5021" t="s">
        <v>34</v>
      </c>
      <c r="C5021" t="s">
        <v>9259</v>
      </c>
      <c r="D5021" t="s">
        <v>39</v>
      </c>
      <c r="E5021" t="s">
        <v>119</v>
      </c>
      <c r="F5021" s="33">
        <v>45889</v>
      </c>
      <c r="G5021" t="s">
        <v>12480</v>
      </c>
      <c r="H5021" t="s">
        <v>5805</v>
      </c>
      <c r="I5021" t="s">
        <v>5678</v>
      </c>
      <c r="J5021" t="s">
        <v>46</v>
      </c>
      <c r="K5021" t="s">
        <v>5728</v>
      </c>
      <c r="L5021" t="s">
        <v>5729</v>
      </c>
      <c r="M5021" t="s">
        <v>9261</v>
      </c>
    </row>
    <row r="5022" spans="1:13">
      <c r="A5022">
        <v>101096124</v>
      </c>
      <c r="B5022" t="s">
        <v>109</v>
      </c>
      <c r="C5022" t="s">
        <v>9995</v>
      </c>
      <c r="D5022" t="s">
        <v>219</v>
      </c>
      <c r="E5022" t="s">
        <v>219</v>
      </c>
      <c r="F5022" s="33">
        <v>45889</v>
      </c>
      <c r="G5022" t="s">
        <v>12481</v>
      </c>
      <c r="H5022" t="s">
        <v>5737</v>
      </c>
      <c r="I5022" t="s">
        <v>326</v>
      </c>
      <c r="J5022" t="s">
        <v>241</v>
      </c>
      <c r="K5022" t="s">
        <v>5748</v>
      </c>
      <c r="L5022" t="s">
        <v>6045</v>
      </c>
      <c r="M5022" t="s">
        <v>9997</v>
      </c>
    </row>
    <row r="5023" spans="1:13">
      <c r="A5023">
        <v>101087682</v>
      </c>
      <c r="B5023" t="s">
        <v>204</v>
      </c>
      <c r="C5023" t="s">
        <v>8207</v>
      </c>
      <c r="D5023" t="s">
        <v>161</v>
      </c>
      <c r="E5023" t="s">
        <v>161</v>
      </c>
      <c r="F5023" s="33">
        <v>45889</v>
      </c>
      <c r="G5023" t="s">
        <v>12482</v>
      </c>
      <c r="H5023" t="s">
        <v>5705</v>
      </c>
      <c r="I5023" t="s">
        <v>326</v>
      </c>
      <c r="J5023" t="s">
        <v>166</v>
      </c>
      <c r="K5023" t="s">
        <v>5700</v>
      </c>
      <c r="L5023" t="s">
        <v>5701</v>
      </c>
      <c r="M5023" t="s">
        <v>8209</v>
      </c>
    </row>
    <row r="5024" spans="1:13">
      <c r="A5024">
        <v>101096457</v>
      </c>
      <c r="B5024" t="s">
        <v>5745</v>
      </c>
      <c r="C5024" t="s">
        <v>12483</v>
      </c>
      <c r="D5024" t="s">
        <v>215</v>
      </c>
      <c r="E5024" t="s">
        <v>215</v>
      </c>
      <c r="F5024" s="33">
        <v>45889</v>
      </c>
      <c r="G5024" t="s">
        <v>12484</v>
      </c>
      <c r="H5024" t="s">
        <v>67</v>
      </c>
      <c r="I5024" t="s">
        <v>353</v>
      </c>
      <c r="J5024" t="s">
        <v>247</v>
      </c>
      <c r="K5024" t="s">
        <v>5748</v>
      </c>
      <c r="L5024" t="s">
        <v>5749</v>
      </c>
      <c r="M5024" t="s">
        <v>12485</v>
      </c>
    </row>
    <row r="5025" spans="1:13">
      <c r="A5025">
        <v>101088424</v>
      </c>
      <c r="B5025" t="s">
        <v>6423</v>
      </c>
      <c r="C5025" t="s">
        <v>6424</v>
      </c>
      <c r="D5025" t="s">
        <v>86</v>
      </c>
      <c r="E5025" t="s">
        <v>86</v>
      </c>
      <c r="F5025" s="33">
        <v>45889</v>
      </c>
      <c r="G5025" t="s">
        <v>12486</v>
      </c>
      <c r="H5025" t="s">
        <v>5705</v>
      </c>
      <c r="I5025" t="s">
        <v>326</v>
      </c>
      <c r="J5025" t="s">
        <v>46</v>
      </c>
      <c r="K5025" t="s">
        <v>5711</v>
      </c>
      <c r="L5025" t="s">
        <v>5711</v>
      </c>
      <c r="M5025" t="s">
        <v>6425</v>
      </c>
    </row>
    <row r="5026" spans="1:13">
      <c r="A5026">
        <v>101101636</v>
      </c>
      <c r="B5026" t="s">
        <v>34</v>
      </c>
      <c r="C5026" t="s">
        <v>9270</v>
      </c>
      <c r="D5026" t="s">
        <v>39</v>
      </c>
      <c r="E5026" t="s">
        <v>119</v>
      </c>
      <c r="F5026" s="33">
        <v>45889</v>
      </c>
      <c r="G5026" t="s">
        <v>12487</v>
      </c>
      <c r="H5026" t="s">
        <v>5805</v>
      </c>
      <c r="I5026" t="s">
        <v>5678</v>
      </c>
      <c r="J5026" t="s">
        <v>46</v>
      </c>
      <c r="K5026" t="s">
        <v>5738</v>
      </c>
      <c r="L5026" t="s">
        <v>5739</v>
      </c>
      <c r="M5026" t="s">
        <v>9272</v>
      </c>
    </row>
    <row r="5027" spans="1:13">
      <c r="A5027">
        <v>101100780</v>
      </c>
      <c r="B5027" t="s">
        <v>73</v>
      </c>
      <c r="C5027" t="s">
        <v>6101</v>
      </c>
      <c r="D5027" t="s">
        <v>99</v>
      </c>
      <c r="E5027" t="s">
        <v>99</v>
      </c>
      <c r="F5027" s="33">
        <v>45889</v>
      </c>
      <c r="G5027" t="s">
        <v>12488</v>
      </c>
      <c r="H5027" t="s">
        <v>55</v>
      </c>
      <c r="I5027" t="s">
        <v>5678</v>
      </c>
      <c r="J5027" t="s">
        <v>46</v>
      </c>
      <c r="K5027" t="s">
        <v>5748</v>
      </c>
      <c r="L5027" t="s">
        <v>5773</v>
      </c>
      <c r="M5027" t="s">
        <v>6104</v>
      </c>
    </row>
    <row r="5028" spans="1:13">
      <c r="A5028">
        <v>101084790</v>
      </c>
      <c r="B5028" t="s">
        <v>5745</v>
      </c>
      <c r="C5028" t="s">
        <v>12483</v>
      </c>
      <c r="D5028" t="s">
        <v>215</v>
      </c>
      <c r="E5028" t="s">
        <v>215</v>
      </c>
      <c r="F5028" s="33">
        <v>45889</v>
      </c>
      <c r="G5028" t="s">
        <v>12489</v>
      </c>
      <c r="H5028" t="s">
        <v>5737</v>
      </c>
      <c r="I5028" t="s">
        <v>326</v>
      </c>
      <c r="J5028" t="s">
        <v>247</v>
      </c>
      <c r="K5028" t="s">
        <v>5748</v>
      </c>
      <c r="L5028" t="s">
        <v>5749</v>
      </c>
      <c r="M5028" t="s">
        <v>12485</v>
      </c>
    </row>
    <row r="5029" spans="1:13">
      <c r="A5029">
        <v>101089088</v>
      </c>
      <c r="B5029" t="s">
        <v>8472</v>
      </c>
      <c r="C5029" t="s">
        <v>8473</v>
      </c>
      <c r="D5029" t="s">
        <v>131</v>
      </c>
      <c r="E5029" t="s">
        <v>131</v>
      </c>
      <c r="F5029" s="33">
        <v>45889</v>
      </c>
      <c r="G5029" t="s">
        <v>12490</v>
      </c>
      <c r="H5029" t="s">
        <v>5705</v>
      </c>
      <c r="I5029" t="s">
        <v>326</v>
      </c>
      <c r="J5029" t="s">
        <v>136</v>
      </c>
      <c r="K5029" t="s">
        <v>5700</v>
      </c>
      <c r="L5029" t="s">
        <v>5723</v>
      </c>
      <c r="M5029" t="s">
        <v>8475</v>
      </c>
    </row>
    <row r="5030" spans="1:13">
      <c r="A5030">
        <v>101084819</v>
      </c>
      <c r="B5030" t="s">
        <v>5745</v>
      </c>
      <c r="C5030" t="s">
        <v>7787</v>
      </c>
      <c r="D5030" t="s">
        <v>221</v>
      </c>
      <c r="E5030" t="s">
        <v>221</v>
      </c>
      <c r="F5030" s="33">
        <v>45889</v>
      </c>
      <c r="G5030" t="s">
        <v>12491</v>
      </c>
      <c r="H5030" t="s">
        <v>5737</v>
      </c>
      <c r="I5030" t="s">
        <v>326</v>
      </c>
      <c r="J5030" t="s">
        <v>247</v>
      </c>
      <c r="K5030" t="s">
        <v>5836</v>
      </c>
      <c r="L5030" t="s">
        <v>5837</v>
      </c>
      <c r="M5030" t="s">
        <v>7789</v>
      </c>
    </row>
    <row r="5031" spans="1:13">
      <c r="A5031">
        <v>101101818</v>
      </c>
      <c r="B5031" t="s">
        <v>127</v>
      </c>
      <c r="C5031" t="s">
        <v>8723</v>
      </c>
      <c r="D5031" t="s">
        <v>193</v>
      </c>
      <c r="E5031" t="s">
        <v>193</v>
      </c>
      <c r="F5031" s="33">
        <v>45889</v>
      </c>
      <c r="G5031" t="s">
        <v>12492</v>
      </c>
      <c r="H5031" t="s">
        <v>5727</v>
      </c>
      <c r="I5031" t="s">
        <v>5678</v>
      </c>
      <c r="J5031" t="s">
        <v>192</v>
      </c>
      <c r="K5031" t="s">
        <v>5748</v>
      </c>
      <c r="L5031" t="s">
        <v>5749</v>
      </c>
      <c r="M5031" t="s">
        <v>8725</v>
      </c>
    </row>
    <row r="5032" spans="1:13">
      <c r="A5032">
        <v>101079983</v>
      </c>
      <c r="B5032" t="s">
        <v>34</v>
      </c>
      <c r="C5032" t="s">
        <v>10450</v>
      </c>
      <c r="D5032" t="s">
        <v>153</v>
      </c>
      <c r="E5032" t="s">
        <v>153</v>
      </c>
      <c r="F5032" s="33">
        <v>45889</v>
      </c>
      <c r="G5032" t="s">
        <v>12493</v>
      </c>
      <c r="H5032" t="s">
        <v>5737</v>
      </c>
      <c r="I5032" t="s">
        <v>326</v>
      </c>
      <c r="J5032" t="s">
        <v>70</v>
      </c>
      <c r="K5032" t="s">
        <v>5738</v>
      </c>
      <c r="L5032" t="s">
        <v>5739</v>
      </c>
      <c r="M5032" t="s">
        <v>10452</v>
      </c>
    </row>
    <row r="5033" spans="1:13">
      <c r="A5033">
        <v>101101707</v>
      </c>
      <c r="B5033" t="s">
        <v>34</v>
      </c>
      <c r="C5033" t="s">
        <v>7027</v>
      </c>
      <c r="D5033" t="s">
        <v>104</v>
      </c>
      <c r="E5033" t="s">
        <v>104</v>
      </c>
      <c r="F5033" s="33">
        <v>45889</v>
      </c>
      <c r="G5033" t="s">
        <v>12494</v>
      </c>
      <c r="H5033" t="s">
        <v>67</v>
      </c>
      <c r="I5033" t="s">
        <v>5678</v>
      </c>
      <c r="J5033" t="s">
        <v>70</v>
      </c>
      <c r="K5033" t="s">
        <v>5728</v>
      </c>
      <c r="L5033" t="s">
        <v>5729</v>
      </c>
      <c r="M5033" t="s">
        <v>7029</v>
      </c>
    </row>
    <row r="5034" spans="1:13">
      <c r="A5034">
        <v>101101714</v>
      </c>
      <c r="B5034" t="s">
        <v>6423</v>
      </c>
      <c r="C5034" t="s">
        <v>6424</v>
      </c>
      <c r="D5034" t="s">
        <v>86</v>
      </c>
      <c r="E5034" t="s">
        <v>86</v>
      </c>
      <c r="F5034" s="33">
        <v>45889</v>
      </c>
      <c r="G5034" t="s">
        <v>12495</v>
      </c>
      <c r="H5034" t="s">
        <v>5699</v>
      </c>
      <c r="I5034" t="s">
        <v>5678</v>
      </c>
      <c r="J5034" t="s">
        <v>46</v>
      </c>
      <c r="K5034" t="s">
        <v>5711</v>
      </c>
      <c r="L5034" t="s">
        <v>5711</v>
      </c>
      <c r="M5034" t="s">
        <v>6425</v>
      </c>
    </row>
    <row r="5035" spans="1:13">
      <c r="A5035">
        <v>101101817</v>
      </c>
      <c r="B5035" t="s">
        <v>5745</v>
      </c>
      <c r="C5035" t="s">
        <v>6933</v>
      </c>
      <c r="D5035" t="s">
        <v>221</v>
      </c>
      <c r="E5035" t="s">
        <v>221</v>
      </c>
      <c r="F5035" s="33">
        <v>45889</v>
      </c>
      <c r="G5035" t="s">
        <v>12496</v>
      </c>
      <c r="H5035" t="s">
        <v>6076</v>
      </c>
      <c r="I5035" t="s">
        <v>5678</v>
      </c>
      <c r="J5035" t="s">
        <v>247</v>
      </c>
      <c r="K5035" t="s">
        <v>5748</v>
      </c>
      <c r="L5035" t="s">
        <v>5749</v>
      </c>
      <c r="M5035" t="s">
        <v>6935</v>
      </c>
    </row>
    <row r="5036" spans="1:13">
      <c r="A5036">
        <v>101080240</v>
      </c>
      <c r="B5036" t="s">
        <v>34</v>
      </c>
      <c r="C5036" t="s">
        <v>9284</v>
      </c>
      <c r="D5036" t="s">
        <v>153</v>
      </c>
      <c r="E5036" t="s">
        <v>153</v>
      </c>
      <c r="F5036" s="33">
        <v>45889</v>
      </c>
      <c r="G5036" t="s">
        <v>12493</v>
      </c>
      <c r="H5036" t="s">
        <v>5737</v>
      </c>
      <c r="I5036" t="s">
        <v>326</v>
      </c>
      <c r="J5036" t="s">
        <v>70</v>
      </c>
      <c r="K5036" t="s">
        <v>5738</v>
      </c>
      <c r="L5036" t="s">
        <v>5739</v>
      </c>
      <c r="M5036" t="s">
        <v>9285</v>
      </c>
    </row>
    <row r="5037" spans="1:13">
      <c r="A5037">
        <v>101101869</v>
      </c>
      <c r="B5037" t="s">
        <v>73</v>
      </c>
      <c r="C5037" t="s">
        <v>7820</v>
      </c>
      <c r="D5037" t="s">
        <v>238</v>
      </c>
      <c r="E5037" t="s">
        <v>131</v>
      </c>
      <c r="F5037" s="33">
        <v>45889</v>
      </c>
      <c r="G5037" t="s">
        <v>12497</v>
      </c>
      <c r="H5037" t="s">
        <v>67</v>
      </c>
      <c r="I5037" t="s">
        <v>5678</v>
      </c>
      <c r="J5037" t="s">
        <v>136</v>
      </c>
      <c r="K5037" t="s">
        <v>5748</v>
      </c>
      <c r="L5037" t="s">
        <v>5773</v>
      </c>
      <c r="M5037" t="s">
        <v>7822</v>
      </c>
    </row>
    <row r="5038" spans="1:13">
      <c r="A5038">
        <v>101101982</v>
      </c>
      <c r="B5038" t="s">
        <v>34</v>
      </c>
      <c r="C5038" t="s">
        <v>5925</v>
      </c>
      <c r="D5038" t="s">
        <v>99</v>
      </c>
      <c r="E5038" t="s">
        <v>99</v>
      </c>
      <c r="F5038" s="33">
        <v>45889</v>
      </c>
      <c r="G5038" t="s">
        <v>12498</v>
      </c>
      <c r="H5038" t="s">
        <v>6076</v>
      </c>
      <c r="I5038" t="s">
        <v>5678</v>
      </c>
      <c r="J5038" t="s">
        <v>46</v>
      </c>
      <c r="K5038" t="s">
        <v>5728</v>
      </c>
      <c r="L5038" t="s">
        <v>5729</v>
      </c>
      <c r="M5038" t="s">
        <v>5928</v>
      </c>
    </row>
    <row r="5039" spans="1:13">
      <c r="A5039">
        <v>101101644</v>
      </c>
      <c r="B5039" t="s">
        <v>34</v>
      </c>
      <c r="C5039" t="s">
        <v>8392</v>
      </c>
      <c r="D5039" t="s">
        <v>64</v>
      </c>
      <c r="E5039" t="s">
        <v>64</v>
      </c>
      <c r="F5039" s="33">
        <v>45889</v>
      </c>
      <c r="G5039" t="s">
        <v>12499</v>
      </c>
      <c r="H5039" t="s">
        <v>5727</v>
      </c>
      <c r="I5039" t="s">
        <v>5678</v>
      </c>
      <c r="J5039" t="s">
        <v>70</v>
      </c>
      <c r="K5039" t="s">
        <v>5728</v>
      </c>
      <c r="L5039" t="s">
        <v>5729</v>
      </c>
      <c r="M5039" t="s">
        <v>8394</v>
      </c>
    </row>
    <row r="5040" spans="1:13">
      <c r="A5040">
        <v>101087955</v>
      </c>
      <c r="B5040" t="s">
        <v>177</v>
      </c>
      <c r="C5040" t="s">
        <v>8682</v>
      </c>
      <c r="D5040" t="s">
        <v>131</v>
      </c>
      <c r="E5040" t="s">
        <v>131</v>
      </c>
      <c r="F5040" s="33">
        <v>45889</v>
      </c>
      <c r="G5040" t="s">
        <v>12431</v>
      </c>
      <c r="H5040" t="s">
        <v>5705</v>
      </c>
      <c r="I5040" t="s">
        <v>326</v>
      </c>
      <c r="J5040" t="s">
        <v>136</v>
      </c>
      <c r="K5040" t="s">
        <v>5778</v>
      </c>
      <c r="L5040" t="s">
        <v>182</v>
      </c>
      <c r="M5040" t="s">
        <v>8684</v>
      </c>
    </row>
    <row r="5041" spans="1:13">
      <c r="A5041">
        <v>101101864</v>
      </c>
      <c r="B5041" t="s">
        <v>73</v>
      </c>
      <c r="C5041" t="s">
        <v>6986</v>
      </c>
      <c r="D5041" t="s">
        <v>119</v>
      </c>
      <c r="E5041" t="s">
        <v>39</v>
      </c>
      <c r="F5041" s="33">
        <v>45889</v>
      </c>
      <c r="G5041" t="s">
        <v>12500</v>
      </c>
      <c r="H5041" t="s">
        <v>6918</v>
      </c>
      <c r="I5041" t="s">
        <v>5678</v>
      </c>
      <c r="J5041" t="s">
        <v>46</v>
      </c>
      <c r="K5041" t="s">
        <v>5728</v>
      </c>
      <c r="L5041" t="s">
        <v>5729</v>
      </c>
      <c r="M5041" t="s">
        <v>6988</v>
      </c>
    </row>
    <row r="5042" spans="1:13">
      <c r="A5042">
        <v>101087738</v>
      </c>
      <c r="B5042" t="s">
        <v>204</v>
      </c>
      <c r="C5042" t="s">
        <v>8062</v>
      </c>
      <c r="D5042" t="s">
        <v>161</v>
      </c>
      <c r="E5042" t="s">
        <v>161</v>
      </c>
      <c r="F5042" s="33">
        <v>45889</v>
      </c>
      <c r="G5042" t="s">
        <v>12501</v>
      </c>
      <c r="H5042" t="s">
        <v>5705</v>
      </c>
      <c r="I5042" t="s">
        <v>326</v>
      </c>
      <c r="J5042" t="s">
        <v>166</v>
      </c>
      <c r="K5042" t="s">
        <v>5700</v>
      </c>
      <c r="L5042" t="s">
        <v>5723</v>
      </c>
      <c r="M5042" t="s">
        <v>8064</v>
      </c>
    </row>
    <row r="5043" spans="1:13">
      <c r="A5043">
        <v>101083310</v>
      </c>
      <c r="B5043" t="s">
        <v>127</v>
      </c>
      <c r="C5043" t="s">
        <v>12502</v>
      </c>
      <c r="D5043" t="s">
        <v>119</v>
      </c>
      <c r="E5043" t="s">
        <v>119</v>
      </c>
      <c r="F5043" s="33">
        <v>45889</v>
      </c>
      <c r="G5043" t="s">
        <v>12503</v>
      </c>
      <c r="H5043" t="s">
        <v>5737</v>
      </c>
      <c r="I5043" t="s">
        <v>326</v>
      </c>
      <c r="J5043" t="s">
        <v>46</v>
      </c>
      <c r="K5043" t="s">
        <v>5748</v>
      </c>
      <c r="L5043" t="s">
        <v>5773</v>
      </c>
      <c r="M5043" t="s">
        <v>12504</v>
      </c>
    </row>
    <row r="5044" spans="1:13">
      <c r="A5044">
        <v>101101915</v>
      </c>
      <c r="B5044" t="s">
        <v>5745</v>
      </c>
      <c r="C5044" t="s">
        <v>6959</v>
      </c>
      <c r="D5044" t="s">
        <v>64</v>
      </c>
      <c r="E5044" t="s">
        <v>64</v>
      </c>
      <c r="F5044" s="33">
        <v>45889</v>
      </c>
      <c r="G5044" t="s">
        <v>12505</v>
      </c>
      <c r="H5044" t="s">
        <v>5727</v>
      </c>
      <c r="I5044" t="s">
        <v>5678</v>
      </c>
      <c r="J5044" t="s">
        <v>70</v>
      </c>
      <c r="K5044" t="s">
        <v>5836</v>
      </c>
      <c r="L5044" t="s">
        <v>6126</v>
      </c>
      <c r="M5044" t="s">
        <v>6961</v>
      </c>
    </row>
    <row r="5045" spans="1:13">
      <c r="A5045">
        <v>101101971</v>
      </c>
      <c r="B5045" t="s">
        <v>34</v>
      </c>
      <c r="C5045" t="s">
        <v>387</v>
      </c>
      <c r="D5045" t="s">
        <v>238</v>
      </c>
      <c r="E5045" t="s">
        <v>238</v>
      </c>
      <c r="F5045" s="33">
        <v>45889</v>
      </c>
      <c r="G5045" t="s">
        <v>12506</v>
      </c>
      <c r="H5045" t="s">
        <v>67</v>
      </c>
      <c r="I5045" t="s">
        <v>5678</v>
      </c>
      <c r="J5045" t="s">
        <v>136</v>
      </c>
      <c r="K5045" t="s">
        <v>5728</v>
      </c>
      <c r="L5045" t="s">
        <v>5729</v>
      </c>
      <c r="M5045" t="s">
        <v>6084</v>
      </c>
    </row>
    <row r="5046" spans="1:13">
      <c r="A5046">
        <v>101101912</v>
      </c>
      <c r="B5046" t="s">
        <v>5745</v>
      </c>
      <c r="C5046" t="s">
        <v>12440</v>
      </c>
      <c r="D5046" t="s">
        <v>221</v>
      </c>
      <c r="E5046" t="s">
        <v>221</v>
      </c>
      <c r="F5046" s="33">
        <v>45889</v>
      </c>
      <c r="G5046" t="s">
        <v>12507</v>
      </c>
      <c r="H5046" t="s">
        <v>5969</v>
      </c>
      <c r="I5046" t="s">
        <v>5678</v>
      </c>
      <c r="J5046" t="s">
        <v>247</v>
      </c>
      <c r="K5046" t="s">
        <v>5748</v>
      </c>
      <c r="L5046" t="s">
        <v>5773</v>
      </c>
      <c r="M5046" t="s">
        <v>12442</v>
      </c>
    </row>
    <row r="5047" spans="1:13">
      <c r="A5047">
        <v>101081991</v>
      </c>
      <c r="B5047" t="s">
        <v>73</v>
      </c>
      <c r="C5047" t="s">
        <v>12004</v>
      </c>
      <c r="D5047" t="s">
        <v>262</v>
      </c>
      <c r="E5047" t="s">
        <v>262</v>
      </c>
      <c r="F5047" s="33">
        <v>45889</v>
      </c>
      <c r="G5047" t="s">
        <v>12444</v>
      </c>
      <c r="H5047" t="s">
        <v>5737</v>
      </c>
      <c r="I5047" t="s">
        <v>326</v>
      </c>
      <c r="J5047" t="s">
        <v>192</v>
      </c>
      <c r="K5047" t="s">
        <v>5748</v>
      </c>
      <c r="L5047" t="s">
        <v>5773</v>
      </c>
      <c r="M5047" t="s">
        <v>12006</v>
      </c>
    </row>
    <row r="5048" spans="1:13">
      <c r="A5048">
        <v>101092822</v>
      </c>
      <c r="B5048" t="s">
        <v>127</v>
      </c>
      <c r="C5048" t="s">
        <v>12502</v>
      </c>
      <c r="D5048" t="s">
        <v>119</v>
      </c>
      <c r="E5048" t="s">
        <v>119</v>
      </c>
      <c r="F5048" s="33">
        <v>45889</v>
      </c>
      <c r="G5048" t="s">
        <v>12503</v>
      </c>
      <c r="H5048" t="s">
        <v>5737</v>
      </c>
      <c r="I5048" t="s">
        <v>353</v>
      </c>
      <c r="J5048" t="s">
        <v>46</v>
      </c>
      <c r="K5048" t="s">
        <v>5748</v>
      </c>
      <c r="L5048" t="s">
        <v>5773</v>
      </c>
      <c r="M5048" t="s">
        <v>12504</v>
      </c>
    </row>
    <row r="5049" spans="1:13">
      <c r="A5049">
        <v>101101926</v>
      </c>
      <c r="B5049" t="s">
        <v>204</v>
      </c>
      <c r="C5049" t="s">
        <v>8324</v>
      </c>
      <c r="D5049" t="s">
        <v>226</v>
      </c>
      <c r="E5049" t="s">
        <v>226</v>
      </c>
      <c r="F5049" s="33">
        <v>45889</v>
      </c>
      <c r="G5049" t="s">
        <v>12508</v>
      </c>
      <c r="H5049" t="s">
        <v>173</v>
      </c>
      <c r="I5049" t="s">
        <v>5678</v>
      </c>
      <c r="J5049" t="s">
        <v>136</v>
      </c>
      <c r="K5049" t="s">
        <v>5700</v>
      </c>
      <c r="L5049" t="s">
        <v>5701</v>
      </c>
      <c r="M5049" t="s">
        <v>8325</v>
      </c>
    </row>
    <row r="5050" spans="1:13">
      <c r="A5050">
        <v>101101925</v>
      </c>
      <c r="B5050" t="s">
        <v>73</v>
      </c>
      <c r="C5050" t="s">
        <v>8897</v>
      </c>
      <c r="D5050" t="s">
        <v>265</v>
      </c>
      <c r="E5050" t="s">
        <v>193</v>
      </c>
      <c r="F5050" s="33">
        <v>45889</v>
      </c>
      <c r="G5050" t="s">
        <v>12509</v>
      </c>
      <c r="H5050" t="s">
        <v>67</v>
      </c>
      <c r="I5050" t="s">
        <v>5678</v>
      </c>
      <c r="J5050" t="s">
        <v>192</v>
      </c>
      <c r="K5050" t="s">
        <v>5748</v>
      </c>
      <c r="L5050" t="s">
        <v>5773</v>
      </c>
      <c r="M5050" t="s">
        <v>8899</v>
      </c>
    </row>
    <row r="5051" spans="1:13">
      <c r="A5051">
        <v>101102207</v>
      </c>
      <c r="B5051" t="s">
        <v>204</v>
      </c>
      <c r="C5051" t="s">
        <v>10139</v>
      </c>
      <c r="D5051" t="s">
        <v>265</v>
      </c>
      <c r="E5051" t="s">
        <v>193</v>
      </c>
      <c r="F5051" s="33">
        <v>45889</v>
      </c>
      <c r="G5051" t="s">
        <v>12510</v>
      </c>
      <c r="H5051" t="s">
        <v>8274</v>
      </c>
      <c r="I5051" t="s">
        <v>353</v>
      </c>
      <c r="J5051" t="s">
        <v>192</v>
      </c>
      <c r="K5051" t="s">
        <v>5700</v>
      </c>
      <c r="L5051" t="s">
        <v>5723</v>
      </c>
      <c r="M5051" t="s">
        <v>10141</v>
      </c>
    </row>
    <row r="5052" spans="1:13">
      <c r="A5052">
        <v>101092821</v>
      </c>
      <c r="B5052" t="s">
        <v>127</v>
      </c>
      <c r="C5052" t="s">
        <v>6274</v>
      </c>
      <c r="D5052" t="s">
        <v>119</v>
      </c>
      <c r="E5052" t="s">
        <v>119</v>
      </c>
      <c r="F5052" s="33">
        <v>45889</v>
      </c>
      <c r="G5052" t="s">
        <v>12511</v>
      </c>
      <c r="H5052" t="s">
        <v>55</v>
      </c>
      <c r="I5052" t="s">
        <v>353</v>
      </c>
      <c r="J5052" t="s">
        <v>46</v>
      </c>
      <c r="K5052" t="s">
        <v>5748</v>
      </c>
      <c r="L5052" t="s">
        <v>5773</v>
      </c>
      <c r="M5052" t="s">
        <v>6276</v>
      </c>
    </row>
    <row r="5053" spans="1:13">
      <c r="A5053">
        <v>101083584</v>
      </c>
      <c r="B5053" t="s">
        <v>127</v>
      </c>
      <c r="C5053" t="s">
        <v>6025</v>
      </c>
      <c r="D5053" t="s">
        <v>215</v>
      </c>
      <c r="E5053" t="s">
        <v>215</v>
      </c>
      <c r="F5053" s="33">
        <v>45889</v>
      </c>
      <c r="G5053" t="s">
        <v>12512</v>
      </c>
      <c r="H5053" t="s">
        <v>5737</v>
      </c>
      <c r="I5053" t="s">
        <v>326</v>
      </c>
      <c r="J5053" t="s">
        <v>247</v>
      </c>
      <c r="K5053" t="s">
        <v>5836</v>
      </c>
      <c r="L5053" t="s">
        <v>5837</v>
      </c>
      <c r="M5053" t="s">
        <v>6028</v>
      </c>
    </row>
    <row r="5054" spans="1:13">
      <c r="A5054">
        <v>101086984</v>
      </c>
      <c r="B5054" t="s">
        <v>177</v>
      </c>
      <c r="C5054" t="s">
        <v>178</v>
      </c>
      <c r="D5054" t="s">
        <v>161</v>
      </c>
      <c r="E5054" t="s">
        <v>161</v>
      </c>
      <c r="F5054" s="33">
        <v>45889</v>
      </c>
      <c r="G5054" t="s">
        <v>12501</v>
      </c>
      <c r="H5054" t="s">
        <v>5705</v>
      </c>
      <c r="I5054" t="s">
        <v>326</v>
      </c>
      <c r="J5054" t="s">
        <v>166</v>
      </c>
      <c r="K5054" t="s">
        <v>5778</v>
      </c>
      <c r="L5054" t="s">
        <v>182</v>
      </c>
      <c r="M5054" t="s">
        <v>184</v>
      </c>
    </row>
    <row r="5055" spans="1:13">
      <c r="A5055">
        <v>101087499</v>
      </c>
      <c r="B5055" t="s">
        <v>195</v>
      </c>
      <c r="C5055" t="s">
        <v>9301</v>
      </c>
      <c r="D5055" t="s">
        <v>220</v>
      </c>
      <c r="E5055" t="s">
        <v>220</v>
      </c>
      <c r="F5055" s="33">
        <v>45889</v>
      </c>
      <c r="G5055" t="s">
        <v>12513</v>
      </c>
      <c r="H5055" t="s">
        <v>5705</v>
      </c>
      <c r="I5055" t="s">
        <v>326</v>
      </c>
      <c r="J5055" t="s">
        <v>166</v>
      </c>
      <c r="K5055" t="s">
        <v>5778</v>
      </c>
      <c r="L5055" t="s">
        <v>182</v>
      </c>
      <c r="M5055" t="s">
        <v>9303</v>
      </c>
    </row>
    <row r="5056" spans="1:13">
      <c r="A5056">
        <v>101101932</v>
      </c>
      <c r="B5056" t="s">
        <v>204</v>
      </c>
      <c r="C5056" t="s">
        <v>6176</v>
      </c>
      <c r="D5056" t="s">
        <v>226</v>
      </c>
      <c r="E5056" t="s">
        <v>226</v>
      </c>
      <c r="F5056" s="33">
        <v>45889</v>
      </c>
      <c r="G5056" t="s">
        <v>12514</v>
      </c>
      <c r="H5056" t="s">
        <v>6150</v>
      </c>
      <c r="I5056" t="s">
        <v>5678</v>
      </c>
      <c r="J5056" t="s">
        <v>136</v>
      </c>
      <c r="K5056" t="s">
        <v>5700</v>
      </c>
      <c r="L5056" t="s">
        <v>5701</v>
      </c>
      <c r="M5056" t="s">
        <v>6178</v>
      </c>
    </row>
    <row r="5057" spans="1:13">
      <c r="A5057">
        <v>101100977</v>
      </c>
      <c r="B5057" t="s">
        <v>73</v>
      </c>
      <c r="C5057" t="s">
        <v>7525</v>
      </c>
      <c r="D5057" t="s">
        <v>238</v>
      </c>
      <c r="E5057" t="s">
        <v>238</v>
      </c>
      <c r="F5057" s="33">
        <v>45889</v>
      </c>
      <c r="G5057" t="s">
        <v>12515</v>
      </c>
      <c r="H5057" t="s">
        <v>6027</v>
      </c>
      <c r="I5057" t="s">
        <v>6348</v>
      </c>
      <c r="J5057" t="s">
        <v>136</v>
      </c>
      <c r="K5057" t="s">
        <v>5728</v>
      </c>
      <c r="L5057" t="s">
        <v>5729</v>
      </c>
      <c r="M5057" t="s">
        <v>7527</v>
      </c>
    </row>
    <row r="5058" spans="1:13">
      <c r="A5058">
        <v>101101581</v>
      </c>
      <c r="B5058" t="s">
        <v>292</v>
      </c>
      <c r="C5058" t="s">
        <v>6091</v>
      </c>
      <c r="D5058" t="s">
        <v>86</v>
      </c>
      <c r="E5058" t="s">
        <v>86</v>
      </c>
      <c r="F5058" s="33">
        <v>45889</v>
      </c>
      <c r="G5058" t="s">
        <v>12516</v>
      </c>
      <c r="H5058" t="s">
        <v>5823</v>
      </c>
      <c r="I5058" t="s">
        <v>5678</v>
      </c>
      <c r="J5058" t="s">
        <v>46</v>
      </c>
      <c r="K5058" t="s">
        <v>5700</v>
      </c>
      <c r="L5058" t="s">
        <v>5733</v>
      </c>
      <c r="M5058" t="s">
        <v>6092</v>
      </c>
    </row>
    <row r="5059" spans="1:13">
      <c r="A5059">
        <v>101089293</v>
      </c>
      <c r="B5059" t="s">
        <v>5807</v>
      </c>
      <c r="C5059" t="s">
        <v>10320</v>
      </c>
      <c r="D5059" t="s">
        <v>161</v>
      </c>
      <c r="E5059" t="s">
        <v>161</v>
      </c>
      <c r="F5059" s="33">
        <v>45889</v>
      </c>
      <c r="G5059" t="s">
        <v>12517</v>
      </c>
      <c r="H5059" t="s">
        <v>5705</v>
      </c>
      <c r="I5059" t="s">
        <v>326</v>
      </c>
      <c r="J5059" t="s">
        <v>166</v>
      </c>
      <c r="K5059" t="s">
        <v>5700</v>
      </c>
      <c r="L5059" t="s">
        <v>5723</v>
      </c>
      <c r="M5059" t="s">
        <v>10322</v>
      </c>
    </row>
    <row r="5060" spans="1:13">
      <c r="A5060">
        <v>101100989</v>
      </c>
      <c r="B5060" t="s">
        <v>73</v>
      </c>
      <c r="C5060" t="s">
        <v>6612</v>
      </c>
      <c r="D5060" t="s">
        <v>39</v>
      </c>
      <c r="E5060" t="s">
        <v>39</v>
      </c>
      <c r="F5060" s="33">
        <v>45889</v>
      </c>
      <c r="G5060" t="s">
        <v>12518</v>
      </c>
      <c r="H5060" t="s">
        <v>6027</v>
      </c>
      <c r="I5060" t="s">
        <v>6348</v>
      </c>
      <c r="J5060" t="s">
        <v>46</v>
      </c>
      <c r="K5060" t="s">
        <v>5738</v>
      </c>
      <c r="L5060" t="s">
        <v>5739</v>
      </c>
      <c r="M5060" t="s">
        <v>6613</v>
      </c>
    </row>
    <row r="5061" spans="1:13">
      <c r="A5061">
        <v>101101882</v>
      </c>
      <c r="B5061" t="s">
        <v>34</v>
      </c>
      <c r="C5061" t="s">
        <v>35</v>
      </c>
      <c r="D5061" t="s">
        <v>39</v>
      </c>
      <c r="E5061" t="s">
        <v>119</v>
      </c>
      <c r="F5061" s="33">
        <v>45889</v>
      </c>
      <c r="G5061" t="s">
        <v>12519</v>
      </c>
      <c r="H5061" t="s">
        <v>67</v>
      </c>
      <c r="I5061" t="s">
        <v>5678</v>
      </c>
      <c r="J5061" t="s">
        <v>46</v>
      </c>
      <c r="K5061" t="s">
        <v>5728</v>
      </c>
      <c r="L5061" t="s">
        <v>5729</v>
      </c>
      <c r="M5061" t="s">
        <v>45</v>
      </c>
    </row>
    <row r="5062" spans="1:13">
      <c r="A5062">
        <v>101100981</v>
      </c>
      <c r="B5062" t="s">
        <v>73</v>
      </c>
      <c r="C5062" t="s">
        <v>6493</v>
      </c>
      <c r="D5062" t="s">
        <v>39</v>
      </c>
      <c r="E5062" t="s">
        <v>39</v>
      </c>
      <c r="F5062" s="33">
        <v>45889</v>
      </c>
      <c r="G5062" t="s">
        <v>12520</v>
      </c>
      <c r="H5062" t="s">
        <v>6027</v>
      </c>
      <c r="I5062" t="s">
        <v>6348</v>
      </c>
      <c r="J5062" t="s">
        <v>46</v>
      </c>
      <c r="K5062" t="s">
        <v>5738</v>
      </c>
      <c r="L5062" t="s">
        <v>5739</v>
      </c>
      <c r="M5062" t="s">
        <v>6494</v>
      </c>
    </row>
    <row r="5063" spans="1:13">
      <c r="A5063">
        <v>101101868</v>
      </c>
      <c r="B5063" t="s">
        <v>73</v>
      </c>
      <c r="C5063" t="s">
        <v>7011</v>
      </c>
      <c r="D5063" t="s">
        <v>119</v>
      </c>
      <c r="E5063" t="s">
        <v>39</v>
      </c>
      <c r="F5063" s="33">
        <v>45889</v>
      </c>
      <c r="G5063" t="s">
        <v>12521</v>
      </c>
      <c r="H5063" t="s">
        <v>5727</v>
      </c>
      <c r="I5063" t="s">
        <v>5678</v>
      </c>
      <c r="J5063" t="s">
        <v>46</v>
      </c>
      <c r="K5063" t="s">
        <v>5728</v>
      </c>
      <c r="L5063" t="s">
        <v>5729</v>
      </c>
      <c r="M5063" t="s">
        <v>7012</v>
      </c>
    </row>
    <row r="5064" spans="1:13">
      <c r="A5064">
        <v>101101518</v>
      </c>
      <c r="B5064" t="s">
        <v>127</v>
      </c>
      <c r="C5064" t="s">
        <v>138</v>
      </c>
      <c r="D5064" t="s">
        <v>131</v>
      </c>
      <c r="E5064" t="s">
        <v>131</v>
      </c>
      <c r="F5064" s="33">
        <v>45888</v>
      </c>
      <c r="G5064" t="s">
        <v>12522</v>
      </c>
      <c r="H5064" t="s">
        <v>5727</v>
      </c>
      <c r="I5064" t="s">
        <v>5678</v>
      </c>
      <c r="J5064" t="s">
        <v>136</v>
      </c>
      <c r="K5064" t="s">
        <v>5748</v>
      </c>
      <c r="L5064" t="s">
        <v>5749</v>
      </c>
      <c r="M5064" t="s">
        <v>142</v>
      </c>
    </row>
    <row r="5065" spans="1:13">
      <c r="A5065">
        <v>101101278</v>
      </c>
      <c r="B5065" t="s">
        <v>195</v>
      </c>
      <c r="C5065" t="s">
        <v>6916</v>
      </c>
      <c r="D5065" t="s">
        <v>153</v>
      </c>
      <c r="E5065" t="s">
        <v>153</v>
      </c>
      <c r="F5065" s="33">
        <v>45888</v>
      </c>
      <c r="G5065" t="s">
        <v>12523</v>
      </c>
      <c r="H5065" t="s">
        <v>5705</v>
      </c>
      <c r="I5065" t="s">
        <v>5678</v>
      </c>
      <c r="J5065" t="s">
        <v>70</v>
      </c>
      <c r="K5065" t="s">
        <v>5778</v>
      </c>
      <c r="L5065" t="s">
        <v>182</v>
      </c>
      <c r="M5065" t="s">
        <v>6919</v>
      </c>
    </row>
    <row r="5066" spans="1:13">
      <c r="A5066">
        <v>101094733</v>
      </c>
      <c r="B5066" t="s">
        <v>204</v>
      </c>
      <c r="C5066" t="s">
        <v>5820</v>
      </c>
      <c r="D5066" t="s">
        <v>262</v>
      </c>
      <c r="E5066" t="s">
        <v>262</v>
      </c>
      <c r="F5066" s="33">
        <v>45888</v>
      </c>
      <c r="G5066" t="s">
        <v>12524</v>
      </c>
      <c r="H5066" t="s">
        <v>5757</v>
      </c>
      <c r="I5066" t="s">
        <v>353</v>
      </c>
      <c r="J5066" t="s">
        <v>192</v>
      </c>
      <c r="K5066" t="s">
        <v>5700</v>
      </c>
      <c r="L5066" t="s">
        <v>5733</v>
      </c>
      <c r="M5066" t="s">
        <v>5824</v>
      </c>
    </row>
    <row r="5067" spans="1:13">
      <c r="A5067">
        <v>101087732</v>
      </c>
      <c r="B5067" t="s">
        <v>204</v>
      </c>
      <c r="C5067" t="s">
        <v>5820</v>
      </c>
      <c r="D5067" t="s">
        <v>262</v>
      </c>
      <c r="E5067" t="s">
        <v>262</v>
      </c>
      <c r="F5067" s="33">
        <v>45888</v>
      </c>
      <c r="G5067" t="s">
        <v>12525</v>
      </c>
      <c r="H5067" t="s">
        <v>5705</v>
      </c>
      <c r="I5067" t="s">
        <v>326</v>
      </c>
      <c r="J5067" t="s">
        <v>192</v>
      </c>
      <c r="K5067" t="s">
        <v>5700</v>
      </c>
      <c r="L5067" t="s">
        <v>5733</v>
      </c>
      <c r="M5067" t="s">
        <v>5824</v>
      </c>
    </row>
    <row r="5068" spans="1:13">
      <c r="A5068">
        <v>101087778</v>
      </c>
      <c r="B5068" t="s">
        <v>204</v>
      </c>
      <c r="C5068" t="s">
        <v>6655</v>
      </c>
      <c r="D5068" t="s">
        <v>262</v>
      </c>
      <c r="E5068" t="s">
        <v>262</v>
      </c>
      <c r="F5068" s="33">
        <v>45888</v>
      </c>
      <c r="G5068" t="s">
        <v>12525</v>
      </c>
      <c r="H5068" t="s">
        <v>5705</v>
      </c>
      <c r="I5068" t="s">
        <v>326</v>
      </c>
      <c r="J5068" t="s">
        <v>192</v>
      </c>
      <c r="K5068" t="s">
        <v>5700</v>
      </c>
      <c r="L5068" t="s">
        <v>5723</v>
      </c>
      <c r="M5068" t="s">
        <v>6656</v>
      </c>
    </row>
    <row r="5069" spans="1:13">
      <c r="A5069">
        <v>101101544</v>
      </c>
      <c r="B5069" t="s">
        <v>204</v>
      </c>
      <c r="C5069" t="s">
        <v>7639</v>
      </c>
      <c r="D5069" t="s">
        <v>193</v>
      </c>
      <c r="E5069" t="s">
        <v>193</v>
      </c>
      <c r="F5069" s="33">
        <v>45888</v>
      </c>
      <c r="G5069" t="s">
        <v>12526</v>
      </c>
      <c r="H5069" t="s">
        <v>5912</v>
      </c>
      <c r="I5069" t="s">
        <v>5678</v>
      </c>
      <c r="J5069" t="s">
        <v>192</v>
      </c>
      <c r="K5069" t="s">
        <v>5700</v>
      </c>
      <c r="L5069" t="s">
        <v>5723</v>
      </c>
      <c r="M5069" t="s">
        <v>7640</v>
      </c>
    </row>
    <row r="5070" spans="1:13">
      <c r="A5070">
        <v>101100739</v>
      </c>
      <c r="B5070" t="s">
        <v>109</v>
      </c>
      <c r="C5070" t="s">
        <v>6043</v>
      </c>
      <c r="D5070" t="s">
        <v>215</v>
      </c>
      <c r="E5070" t="s">
        <v>215</v>
      </c>
      <c r="F5070" s="33">
        <v>45888</v>
      </c>
      <c r="G5070" t="s">
        <v>12527</v>
      </c>
      <c r="H5070" t="s">
        <v>5727</v>
      </c>
      <c r="I5070" t="s">
        <v>5678</v>
      </c>
      <c r="J5070" t="s">
        <v>247</v>
      </c>
      <c r="K5070" t="s">
        <v>5748</v>
      </c>
      <c r="L5070" t="s">
        <v>6045</v>
      </c>
      <c r="M5070" t="s">
        <v>6046</v>
      </c>
    </row>
    <row r="5071" spans="1:13">
      <c r="A5071">
        <v>101100452</v>
      </c>
      <c r="B5071" t="s">
        <v>34</v>
      </c>
      <c r="C5071" t="s">
        <v>12528</v>
      </c>
      <c r="D5071" t="s">
        <v>238</v>
      </c>
      <c r="E5071" t="s">
        <v>64</v>
      </c>
      <c r="F5071" s="33">
        <v>45888</v>
      </c>
      <c r="G5071" t="s">
        <v>12529</v>
      </c>
      <c r="H5071" t="s">
        <v>5727</v>
      </c>
      <c r="I5071" t="s">
        <v>5678</v>
      </c>
      <c r="J5071" t="s">
        <v>136</v>
      </c>
      <c r="K5071" t="s">
        <v>5728</v>
      </c>
      <c r="L5071" t="s">
        <v>5729</v>
      </c>
      <c r="M5071" t="s">
        <v>12530</v>
      </c>
    </row>
    <row r="5072" spans="1:13">
      <c r="A5072">
        <v>101100274</v>
      </c>
      <c r="B5072" t="s">
        <v>5986</v>
      </c>
      <c r="C5072" t="s">
        <v>7065</v>
      </c>
      <c r="D5072" t="s">
        <v>193</v>
      </c>
      <c r="E5072" t="s">
        <v>193</v>
      </c>
      <c r="F5072" s="33">
        <v>45888</v>
      </c>
      <c r="G5072" t="s">
        <v>12531</v>
      </c>
      <c r="H5072" t="s">
        <v>5757</v>
      </c>
      <c r="I5072" t="s">
        <v>353</v>
      </c>
      <c r="J5072" t="s">
        <v>192</v>
      </c>
      <c r="K5072" t="s">
        <v>5700</v>
      </c>
      <c r="L5072" t="s">
        <v>5733</v>
      </c>
      <c r="M5072" t="s">
        <v>7066</v>
      </c>
    </row>
    <row r="5073" spans="1:13">
      <c r="A5073">
        <v>101088968</v>
      </c>
      <c r="B5073" t="s">
        <v>5986</v>
      </c>
      <c r="C5073" t="s">
        <v>7065</v>
      </c>
      <c r="D5073" t="s">
        <v>193</v>
      </c>
      <c r="E5073" t="s">
        <v>193</v>
      </c>
      <c r="F5073" s="33">
        <v>45888</v>
      </c>
      <c r="G5073" t="s">
        <v>12532</v>
      </c>
      <c r="H5073" t="s">
        <v>5705</v>
      </c>
      <c r="I5073" t="s">
        <v>326</v>
      </c>
      <c r="J5073" t="s">
        <v>192</v>
      </c>
      <c r="K5073" t="s">
        <v>5700</v>
      </c>
      <c r="L5073" t="s">
        <v>5733</v>
      </c>
      <c r="M5073" t="s">
        <v>7066</v>
      </c>
    </row>
    <row r="5074" spans="1:13">
      <c r="A5074">
        <v>101101417</v>
      </c>
      <c r="B5074" t="s">
        <v>195</v>
      </c>
      <c r="C5074" t="s">
        <v>7047</v>
      </c>
      <c r="D5074" t="s">
        <v>161</v>
      </c>
      <c r="E5074" t="s">
        <v>161</v>
      </c>
      <c r="F5074" s="33">
        <v>45888</v>
      </c>
      <c r="G5074" t="s">
        <v>12533</v>
      </c>
      <c r="H5074" t="s">
        <v>5727</v>
      </c>
      <c r="I5074" t="s">
        <v>5678</v>
      </c>
      <c r="J5074" t="s">
        <v>166</v>
      </c>
      <c r="K5074" t="s">
        <v>5778</v>
      </c>
      <c r="L5074" t="s">
        <v>182</v>
      </c>
      <c r="M5074" t="s">
        <v>7048</v>
      </c>
    </row>
    <row r="5075" spans="1:13">
      <c r="A5075">
        <v>101101537</v>
      </c>
      <c r="B5075" t="s">
        <v>73</v>
      </c>
      <c r="C5075" t="s">
        <v>10519</v>
      </c>
      <c r="D5075" t="s">
        <v>39</v>
      </c>
      <c r="E5075" t="s">
        <v>119</v>
      </c>
      <c r="F5075" s="33">
        <v>45888</v>
      </c>
      <c r="G5075" t="s">
        <v>12534</v>
      </c>
      <c r="H5075" t="s">
        <v>5727</v>
      </c>
      <c r="I5075" t="s">
        <v>5678</v>
      </c>
      <c r="J5075" t="s">
        <v>46</v>
      </c>
      <c r="K5075" t="s">
        <v>5728</v>
      </c>
      <c r="L5075" t="s">
        <v>5729</v>
      </c>
      <c r="M5075" t="s">
        <v>10521</v>
      </c>
    </row>
    <row r="5076" spans="1:13">
      <c r="A5076">
        <v>101090837</v>
      </c>
      <c r="B5076" t="s">
        <v>73</v>
      </c>
      <c r="C5076" t="s">
        <v>6197</v>
      </c>
      <c r="D5076" t="s">
        <v>262</v>
      </c>
      <c r="E5076" t="s">
        <v>262</v>
      </c>
      <c r="F5076" s="33">
        <v>45888</v>
      </c>
      <c r="G5076" t="s">
        <v>12535</v>
      </c>
      <c r="H5076" t="s">
        <v>55</v>
      </c>
      <c r="I5076" t="s">
        <v>353</v>
      </c>
      <c r="J5076" t="s">
        <v>192</v>
      </c>
      <c r="K5076" t="s">
        <v>5748</v>
      </c>
      <c r="L5076" t="s">
        <v>5773</v>
      </c>
      <c r="M5076" t="s">
        <v>6199</v>
      </c>
    </row>
    <row r="5077" spans="1:13">
      <c r="A5077">
        <v>101100464</v>
      </c>
      <c r="B5077" t="s">
        <v>34</v>
      </c>
      <c r="C5077" t="s">
        <v>7699</v>
      </c>
      <c r="D5077" t="s">
        <v>238</v>
      </c>
      <c r="E5077" t="s">
        <v>238</v>
      </c>
      <c r="F5077" s="33">
        <v>45888</v>
      </c>
      <c r="G5077" t="s">
        <v>12536</v>
      </c>
      <c r="H5077" t="s">
        <v>5805</v>
      </c>
      <c r="I5077" t="s">
        <v>5678</v>
      </c>
      <c r="J5077" t="s">
        <v>136</v>
      </c>
      <c r="K5077" t="s">
        <v>5728</v>
      </c>
      <c r="L5077" t="s">
        <v>5729</v>
      </c>
      <c r="M5077" t="s">
        <v>7700</v>
      </c>
    </row>
    <row r="5078" spans="1:13">
      <c r="A5078">
        <v>101101527</v>
      </c>
      <c r="B5078" t="s">
        <v>10506</v>
      </c>
      <c r="C5078" t="s">
        <v>10507</v>
      </c>
      <c r="D5078" t="s">
        <v>86</v>
      </c>
      <c r="E5078" t="s">
        <v>86</v>
      </c>
      <c r="F5078" s="33">
        <v>45888</v>
      </c>
      <c r="G5078" t="s">
        <v>12537</v>
      </c>
      <c r="H5078" t="s">
        <v>5912</v>
      </c>
      <c r="I5078" t="s">
        <v>5678</v>
      </c>
      <c r="J5078" t="s">
        <v>46</v>
      </c>
      <c r="K5078" t="s">
        <v>5700</v>
      </c>
      <c r="L5078" t="s">
        <v>5723</v>
      </c>
      <c r="M5078" t="s">
        <v>10508</v>
      </c>
    </row>
    <row r="5079" spans="1:13">
      <c r="A5079">
        <v>101100767</v>
      </c>
      <c r="B5079" t="s">
        <v>127</v>
      </c>
      <c r="C5079" t="s">
        <v>12538</v>
      </c>
      <c r="D5079" t="s">
        <v>131</v>
      </c>
      <c r="E5079" t="s">
        <v>226</v>
      </c>
      <c r="F5079" s="33">
        <v>45888</v>
      </c>
      <c r="G5079" t="s">
        <v>12539</v>
      </c>
      <c r="H5079" t="s">
        <v>67</v>
      </c>
      <c r="I5079" t="s">
        <v>5678</v>
      </c>
      <c r="J5079" t="s">
        <v>136</v>
      </c>
      <c r="K5079" t="s">
        <v>5748</v>
      </c>
      <c r="L5079" t="s">
        <v>5773</v>
      </c>
      <c r="M5079" t="s">
        <v>12540</v>
      </c>
    </row>
    <row r="5080" spans="1:13">
      <c r="A5080">
        <v>101100734</v>
      </c>
      <c r="B5080" t="s">
        <v>73</v>
      </c>
      <c r="C5080" t="s">
        <v>6197</v>
      </c>
      <c r="D5080" t="s">
        <v>262</v>
      </c>
      <c r="E5080" t="s">
        <v>262</v>
      </c>
      <c r="F5080" s="33">
        <v>45888</v>
      </c>
      <c r="G5080" t="s">
        <v>12541</v>
      </c>
      <c r="H5080" t="s">
        <v>67</v>
      </c>
      <c r="I5080" t="s">
        <v>5678</v>
      </c>
      <c r="J5080" t="s">
        <v>192</v>
      </c>
      <c r="K5080" t="s">
        <v>5748</v>
      </c>
      <c r="L5080" t="s">
        <v>5773</v>
      </c>
      <c r="M5080" t="s">
        <v>6199</v>
      </c>
    </row>
    <row r="5081" spans="1:13">
      <c r="A5081">
        <v>101083449</v>
      </c>
      <c r="B5081" t="s">
        <v>127</v>
      </c>
      <c r="C5081" t="s">
        <v>12542</v>
      </c>
      <c r="D5081" t="s">
        <v>153</v>
      </c>
      <c r="E5081" t="s">
        <v>153</v>
      </c>
      <c r="F5081" s="33">
        <v>45888</v>
      </c>
      <c r="G5081" t="s">
        <v>12543</v>
      </c>
      <c r="H5081" t="s">
        <v>5737</v>
      </c>
      <c r="I5081" t="s">
        <v>326</v>
      </c>
      <c r="J5081" t="s">
        <v>70</v>
      </c>
      <c r="K5081" t="s">
        <v>5748</v>
      </c>
      <c r="L5081" t="s">
        <v>5773</v>
      </c>
      <c r="M5081" t="s">
        <v>12544</v>
      </c>
    </row>
    <row r="5082" spans="1:13">
      <c r="A5082">
        <v>101100950</v>
      </c>
      <c r="B5082" t="s">
        <v>5765</v>
      </c>
      <c r="C5082" t="s">
        <v>5766</v>
      </c>
      <c r="D5082" t="s">
        <v>221</v>
      </c>
      <c r="E5082" t="s">
        <v>131</v>
      </c>
      <c r="F5082" s="33">
        <v>45888</v>
      </c>
      <c r="G5082" t="s">
        <v>12545</v>
      </c>
      <c r="H5082" t="s">
        <v>5768</v>
      </c>
      <c r="I5082" t="s">
        <v>5678</v>
      </c>
      <c r="J5082" t="s">
        <v>247</v>
      </c>
      <c r="M5082" t="s">
        <v>5769</v>
      </c>
    </row>
    <row r="5083" spans="1:13">
      <c r="A5083">
        <v>101100951</v>
      </c>
      <c r="B5083" t="s">
        <v>5765</v>
      </c>
      <c r="C5083" t="s">
        <v>5766</v>
      </c>
      <c r="D5083" t="s">
        <v>221</v>
      </c>
      <c r="E5083" t="s">
        <v>131</v>
      </c>
      <c r="F5083" s="33">
        <v>45888</v>
      </c>
      <c r="G5083" t="s">
        <v>12545</v>
      </c>
      <c r="H5083" t="s">
        <v>5768</v>
      </c>
      <c r="I5083" t="s">
        <v>5678</v>
      </c>
      <c r="J5083" t="s">
        <v>247</v>
      </c>
      <c r="M5083" t="s">
        <v>5769</v>
      </c>
    </row>
    <row r="5084" spans="1:13">
      <c r="A5084">
        <v>101100780</v>
      </c>
      <c r="B5084" t="s">
        <v>73</v>
      </c>
      <c r="C5084" t="s">
        <v>6101</v>
      </c>
      <c r="D5084" t="s">
        <v>99</v>
      </c>
      <c r="E5084" t="s">
        <v>99</v>
      </c>
      <c r="F5084" s="33">
        <v>45888</v>
      </c>
      <c r="G5084" t="s">
        <v>12546</v>
      </c>
      <c r="H5084" t="s">
        <v>55</v>
      </c>
      <c r="I5084" t="s">
        <v>5678</v>
      </c>
      <c r="J5084" t="s">
        <v>46</v>
      </c>
      <c r="K5084" t="s">
        <v>5748</v>
      </c>
      <c r="L5084" t="s">
        <v>5773</v>
      </c>
      <c r="M5084" t="s">
        <v>6104</v>
      </c>
    </row>
    <row r="5085" spans="1:13">
      <c r="A5085">
        <v>101086176</v>
      </c>
      <c r="B5085" t="s">
        <v>6132</v>
      </c>
      <c r="C5085" t="s">
        <v>6133</v>
      </c>
      <c r="D5085" t="s">
        <v>262</v>
      </c>
      <c r="E5085" t="s">
        <v>262</v>
      </c>
      <c r="F5085" s="33">
        <v>45888</v>
      </c>
      <c r="G5085" t="s">
        <v>12525</v>
      </c>
      <c r="H5085" t="s">
        <v>5705</v>
      </c>
      <c r="I5085" t="s">
        <v>326</v>
      </c>
      <c r="J5085" t="s">
        <v>192</v>
      </c>
      <c r="K5085" t="s">
        <v>5700</v>
      </c>
      <c r="L5085" t="s">
        <v>5723</v>
      </c>
      <c r="M5085" t="s">
        <v>6135</v>
      </c>
    </row>
    <row r="5086" spans="1:13">
      <c r="A5086">
        <v>101101601</v>
      </c>
      <c r="B5086" t="s">
        <v>127</v>
      </c>
      <c r="C5086" t="s">
        <v>7674</v>
      </c>
      <c r="D5086" t="s">
        <v>220</v>
      </c>
      <c r="E5086" t="s">
        <v>220</v>
      </c>
      <c r="F5086" s="33">
        <v>45888</v>
      </c>
      <c r="G5086" t="s">
        <v>12547</v>
      </c>
      <c r="H5086" t="s">
        <v>5727</v>
      </c>
      <c r="I5086" t="s">
        <v>5678</v>
      </c>
      <c r="J5086" t="s">
        <v>166</v>
      </c>
      <c r="K5086" t="s">
        <v>5748</v>
      </c>
      <c r="L5086" t="s">
        <v>5749</v>
      </c>
      <c r="M5086" t="s">
        <v>7676</v>
      </c>
    </row>
    <row r="5087" spans="1:13">
      <c r="A5087">
        <v>101101654</v>
      </c>
      <c r="B5087" t="s">
        <v>73</v>
      </c>
      <c r="C5087" t="s">
        <v>7011</v>
      </c>
      <c r="D5087" t="s">
        <v>119</v>
      </c>
      <c r="E5087" t="s">
        <v>119</v>
      </c>
      <c r="F5087" s="33">
        <v>45888</v>
      </c>
      <c r="G5087" t="s">
        <v>12548</v>
      </c>
      <c r="H5087" t="s">
        <v>6365</v>
      </c>
      <c r="I5087" t="s">
        <v>353</v>
      </c>
      <c r="J5087" t="s">
        <v>46</v>
      </c>
      <c r="K5087" t="s">
        <v>5728</v>
      </c>
      <c r="L5087" t="s">
        <v>5729</v>
      </c>
      <c r="M5087" t="s">
        <v>7012</v>
      </c>
    </row>
    <row r="5088" spans="1:13">
      <c r="A5088">
        <v>101101663</v>
      </c>
      <c r="B5088" t="s">
        <v>34</v>
      </c>
      <c r="C5088" t="s">
        <v>9077</v>
      </c>
      <c r="D5088" t="s">
        <v>119</v>
      </c>
      <c r="E5088" t="s">
        <v>119</v>
      </c>
      <c r="F5088" s="33">
        <v>45888</v>
      </c>
      <c r="G5088" t="s">
        <v>12549</v>
      </c>
      <c r="H5088" t="s">
        <v>5722</v>
      </c>
      <c r="I5088" t="s">
        <v>5678</v>
      </c>
      <c r="J5088" t="s">
        <v>46</v>
      </c>
      <c r="K5088" t="s">
        <v>5738</v>
      </c>
      <c r="L5088" t="s">
        <v>5739</v>
      </c>
      <c r="M5088" t="s">
        <v>9079</v>
      </c>
    </row>
    <row r="5089" spans="1:13">
      <c r="A5089">
        <v>101080642</v>
      </c>
      <c r="B5089" t="s">
        <v>34</v>
      </c>
      <c r="C5089" t="s">
        <v>7357</v>
      </c>
      <c r="D5089" t="s">
        <v>153</v>
      </c>
      <c r="E5089" t="s">
        <v>153</v>
      </c>
      <c r="F5089" s="33">
        <v>45888</v>
      </c>
      <c r="G5089" t="s">
        <v>12493</v>
      </c>
      <c r="H5089" t="s">
        <v>5737</v>
      </c>
      <c r="I5089" t="s">
        <v>326</v>
      </c>
      <c r="J5089" t="s">
        <v>70</v>
      </c>
      <c r="K5089" t="s">
        <v>5728</v>
      </c>
      <c r="L5089" t="s">
        <v>5729</v>
      </c>
      <c r="M5089" t="s">
        <v>7359</v>
      </c>
    </row>
    <row r="5090" spans="1:13">
      <c r="A5090">
        <v>101101693</v>
      </c>
      <c r="B5090" t="s">
        <v>73</v>
      </c>
      <c r="C5090" t="s">
        <v>6986</v>
      </c>
      <c r="D5090" t="s">
        <v>119</v>
      </c>
      <c r="E5090" t="s">
        <v>39</v>
      </c>
      <c r="F5090" s="33">
        <v>45888</v>
      </c>
      <c r="G5090" t="s">
        <v>12550</v>
      </c>
      <c r="H5090" t="s">
        <v>6918</v>
      </c>
      <c r="I5090" t="s">
        <v>5678</v>
      </c>
      <c r="J5090" t="s">
        <v>46</v>
      </c>
      <c r="K5090" t="s">
        <v>5728</v>
      </c>
      <c r="L5090" t="s">
        <v>5729</v>
      </c>
      <c r="M5090" t="s">
        <v>6988</v>
      </c>
    </row>
    <row r="5091" spans="1:13">
      <c r="A5091">
        <v>101101832</v>
      </c>
      <c r="B5091" t="s">
        <v>73</v>
      </c>
      <c r="C5091" t="s">
        <v>8873</v>
      </c>
      <c r="D5091" t="s">
        <v>221</v>
      </c>
      <c r="E5091" t="s">
        <v>221</v>
      </c>
      <c r="F5091" s="33">
        <v>45888</v>
      </c>
      <c r="G5091" t="s">
        <v>12551</v>
      </c>
      <c r="H5091" t="s">
        <v>5727</v>
      </c>
      <c r="I5091" t="s">
        <v>5678</v>
      </c>
      <c r="J5091" t="s">
        <v>247</v>
      </c>
      <c r="K5091" t="s">
        <v>5728</v>
      </c>
      <c r="L5091" t="s">
        <v>5729</v>
      </c>
      <c r="M5091" t="s">
        <v>8875</v>
      </c>
    </row>
    <row r="5092" spans="1:13">
      <c r="A5092">
        <v>101101626</v>
      </c>
      <c r="B5092" t="s">
        <v>34</v>
      </c>
      <c r="C5092" t="s">
        <v>7571</v>
      </c>
      <c r="D5092" t="s">
        <v>217</v>
      </c>
      <c r="E5092" t="s">
        <v>131</v>
      </c>
      <c r="F5092" s="33">
        <v>45888</v>
      </c>
      <c r="G5092" t="s">
        <v>12552</v>
      </c>
      <c r="H5092" t="s">
        <v>5727</v>
      </c>
      <c r="I5092" t="s">
        <v>5678</v>
      </c>
      <c r="J5092" t="s">
        <v>136</v>
      </c>
      <c r="K5092" t="s">
        <v>5728</v>
      </c>
      <c r="L5092" t="s">
        <v>5729</v>
      </c>
      <c r="M5092" t="s">
        <v>7573</v>
      </c>
    </row>
    <row r="5093" spans="1:13">
      <c r="A5093">
        <v>101092476</v>
      </c>
      <c r="B5093" t="s">
        <v>5745</v>
      </c>
      <c r="C5093" t="s">
        <v>6074</v>
      </c>
      <c r="D5093" t="s">
        <v>193</v>
      </c>
      <c r="E5093" t="s">
        <v>193</v>
      </c>
      <c r="F5093" s="33">
        <v>45888</v>
      </c>
      <c r="G5093" t="s">
        <v>12553</v>
      </c>
      <c r="H5093" t="s">
        <v>55</v>
      </c>
      <c r="I5093" t="s">
        <v>353</v>
      </c>
      <c r="J5093" t="s">
        <v>192</v>
      </c>
      <c r="K5093" t="s">
        <v>5748</v>
      </c>
      <c r="L5093" t="s">
        <v>5749</v>
      </c>
      <c r="M5093" t="s">
        <v>6077</v>
      </c>
    </row>
    <row r="5094" spans="1:13">
      <c r="A5094">
        <v>101100113</v>
      </c>
      <c r="B5094" t="s">
        <v>73</v>
      </c>
      <c r="C5094" t="s">
        <v>7200</v>
      </c>
      <c r="D5094" t="s">
        <v>64</v>
      </c>
      <c r="E5094" t="s">
        <v>64</v>
      </c>
      <c r="F5094" s="33">
        <v>45888</v>
      </c>
      <c r="G5094" t="s">
        <v>12554</v>
      </c>
      <c r="H5094" t="s">
        <v>5912</v>
      </c>
      <c r="I5094" t="s">
        <v>5678</v>
      </c>
      <c r="J5094" t="s">
        <v>70</v>
      </c>
      <c r="K5094" t="s">
        <v>5738</v>
      </c>
      <c r="L5094" t="s">
        <v>5739</v>
      </c>
      <c r="M5094" t="s">
        <v>7202</v>
      </c>
    </row>
    <row r="5095" spans="1:13">
      <c r="A5095">
        <v>101101477</v>
      </c>
      <c r="B5095" t="s">
        <v>6007</v>
      </c>
      <c r="C5095" t="s">
        <v>9407</v>
      </c>
      <c r="D5095" t="s">
        <v>265</v>
      </c>
      <c r="E5095" t="s">
        <v>265</v>
      </c>
      <c r="F5095" s="33">
        <v>45888</v>
      </c>
      <c r="G5095" t="s">
        <v>12555</v>
      </c>
      <c r="H5095" t="s">
        <v>67</v>
      </c>
      <c r="I5095" t="s">
        <v>5678</v>
      </c>
      <c r="J5095" t="s">
        <v>192</v>
      </c>
      <c r="K5095" t="s">
        <v>5728</v>
      </c>
      <c r="L5095" t="s">
        <v>5753</v>
      </c>
      <c r="M5095" t="s">
        <v>9408</v>
      </c>
    </row>
    <row r="5096" spans="1:13">
      <c r="A5096">
        <v>101101528</v>
      </c>
      <c r="B5096" t="s">
        <v>204</v>
      </c>
      <c r="C5096" t="s">
        <v>6727</v>
      </c>
      <c r="D5096" t="s">
        <v>226</v>
      </c>
      <c r="E5096" t="s">
        <v>226</v>
      </c>
      <c r="F5096" s="33">
        <v>45888</v>
      </c>
      <c r="G5096" t="s">
        <v>12556</v>
      </c>
      <c r="H5096" t="s">
        <v>5722</v>
      </c>
      <c r="I5096" t="s">
        <v>5678</v>
      </c>
      <c r="J5096" t="s">
        <v>136</v>
      </c>
      <c r="K5096" t="s">
        <v>5700</v>
      </c>
      <c r="L5096" t="s">
        <v>5701</v>
      </c>
      <c r="M5096" t="s">
        <v>6729</v>
      </c>
    </row>
    <row r="5097" spans="1:13">
      <c r="A5097">
        <v>101101577</v>
      </c>
      <c r="B5097" t="s">
        <v>177</v>
      </c>
      <c r="C5097" t="s">
        <v>6296</v>
      </c>
      <c r="D5097" t="s">
        <v>119</v>
      </c>
      <c r="E5097" t="s">
        <v>86</v>
      </c>
      <c r="F5097" s="33">
        <v>45888</v>
      </c>
      <c r="G5097" t="s">
        <v>12557</v>
      </c>
      <c r="H5097" t="s">
        <v>5757</v>
      </c>
      <c r="I5097" t="s">
        <v>5678</v>
      </c>
      <c r="J5097" t="s">
        <v>46</v>
      </c>
      <c r="K5097" t="s">
        <v>5700</v>
      </c>
      <c r="L5097" t="s">
        <v>5733</v>
      </c>
      <c r="M5097" t="s">
        <v>6298</v>
      </c>
    </row>
    <row r="5098" spans="1:13">
      <c r="A5098">
        <v>101101678</v>
      </c>
      <c r="B5098" t="s">
        <v>34</v>
      </c>
      <c r="C5098" t="s">
        <v>8136</v>
      </c>
      <c r="D5098" t="s">
        <v>104</v>
      </c>
      <c r="E5098" t="s">
        <v>104</v>
      </c>
      <c r="F5098" s="33">
        <v>45888</v>
      </c>
      <c r="G5098" t="s">
        <v>12558</v>
      </c>
      <c r="H5098" t="s">
        <v>67</v>
      </c>
      <c r="I5098" t="s">
        <v>5678</v>
      </c>
      <c r="J5098" t="s">
        <v>70</v>
      </c>
      <c r="K5098" t="s">
        <v>5728</v>
      </c>
      <c r="L5098" t="s">
        <v>5729</v>
      </c>
      <c r="M5098" t="s">
        <v>8138</v>
      </c>
    </row>
    <row r="5099" spans="1:13">
      <c r="A5099">
        <v>101087784</v>
      </c>
      <c r="B5099" t="s">
        <v>204</v>
      </c>
      <c r="C5099" t="s">
        <v>7330</v>
      </c>
      <c r="D5099" t="s">
        <v>64</v>
      </c>
      <c r="E5099" t="s">
        <v>64</v>
      </c>
      <c r="F5099" s="33">
        <v>45888</v>
      </c>
      <c r="G5099" t="s">
        <v>12559</v>
      </c>
      <c r="H5099" t="s">
        <v>5705</v>
      </c>
      <c r="I5099" t="s">
        <v>326</v>
      </c>
      <c r="J5099" t="s">
        <v>70</v>
      </c>
      <c r="K5099" t="s">
        <v>5700</v>
      </c>
      <c r="L5099" t="s">
        <v>5723</v>
      </c>
      <c r="M5099" t="s">
        <v>7332</v>
      </c>
    </row>
    <row r="5100" spans="1:13">
      <c r="A5100">
        <v>101101630</v>
      </c>
      <c r="B5100" t="s">
        <v>5745</v>
      </c>
      <c r="C5100" t="s">
        <v>6074</v>
      </c>
      <c r="D5100" t="s">
        <v>193</v>
      </c>
      <c r="E5100" t="s">
        <v>193</v>
      </c>
      <c r="F5100" s="33">
        <v>45888</v>
      </c>
      <c r="G5100" t="s">
        <v>12560</v>
      </c>
      <c r="H5100" t="s">
        <v>5805</v>
      </c>
      <c r="I5100" t="s">
        <v>5678</v>
      </c>
      <c r="J5100" t="s">
        <v>192</v>
      </c>
      <c r="K5100" t="s">
        <v>5748</v>
      </c>
      <c r="L5100" t="s">
        <v>5749</v>
      </c>
      <c r="M5100" t="s">
        <v>6077</v>
      </c>
    </row>
    <row r="5101" spans="1:13">
      <c r="A5101">
        <v>101087788</v>
      </c>
      <c r="B5101" t="s">
        <v>204</v>
      </c>
      <c r="C5101" t="s">
        <v>8997</v>
      </c>
      <c r="D5101" t="s">
        <v>262</v>
      </c>
      <c r="E5101" t="s">
        <v>262</v>
      </c>
      <c r="F5101" s="33">
        <v>45888</v>
      </c>
      <c r="G5101" t="s">
        <v>12561</v>
      </c>
      <c r="H5101" t="s">
        <v>5705</v>
      </c>
      <c r="I5101" t="s">
        <v>326</v>
      </c>
      <c r="J5101" t="s">
        <v>192</v>
      </c>
      <c r="K5101" t="s">
        <v>5700</v>
      </c>
      <c r="L5101" t="s">
        <v>5723</v>
      </c>
      <c r="M5101" t="s">
        <v>8998</v>
      </c>
    </row>
    <row r="5102" spans="1:13">
      <c r="A5102">
        <v>101088045</v>
      </c>
      <c r="B5102" t="s">
        <v>177</v>
      </c>
      <c r="C5102" t="s">
        <v>7642</v>
      </c>
      <c r="D5102" t="s">
        <v>193</v>
      </c>
      <c r="E5102" t="s">
        <v>193</v>
      </c>
      <c r="F5102" s="33">
        <v>45888</v>
      </c>
      <c r="G5102" t="s">
        <v>12532</v>
      </c>
      <c r="H5102" t="s">
        <v>5705</v>
      </c>
      <c r="I5102" t="s">
        <v>326</v>
      </c>
      <c r="J5102" t="s">
        <v>192</v>
      </c>
      <c r="K5102" t="s">
        <v>5778</v>
      </c>
      <c r="L5102" t="s">
        <v>182</v>
      </c>
      <c r="M5102" t="s">
        <v>7643</v>
      </c>
    </row>
    <row r="5103" spans="1:13">
      <c r="A5103">
        <v>101087786</v>
      </c>
      <c r="B5103" t="s">
        <v>204</v>
      </c>
      <c r="C5103" t="s">
        <v>5811</v>
      </c>
      <c r="D5103" t="s">
        <v>193</v>
      </c>
      <c r="E5103" t="s">
        <v>193</v>
      </c>
      <c r="F5103" s="33">
        <v>45888</v>
      </c>
      <c r="G5103" t="s">
        <v>12532</v>
      </c>
      <c r="H5103" t="s">
        <v>5705</v>
      </c>
      <c r="I5103" t="s">
        <v>326</v>
      </c>
      <c r="J5103" t="s">
        <v>192</v>
      </c>
      <c r="K5103" t="s">
        <v>5700</v>
      </c>
      <c r="L5103" t="s">
        <v>5723</v>
      </c>
      <c r="M5103" t="s">
        <v>5813</v>
      </c>
    </row>
    <row r="5104" spans="1:13">
      <c r="A5104">
        <v>101100762</v>
      </c>
      <c r="B5104" t="s">
        <v>5745</v>
      </c>
      <c r="C5104" t="s">
        <v>5746</v>
      </c>
      <c r="D5104" t="s">
        <v>238</v>
      </c>
      <c r="E5104" t="s">
        <v>238</v>
      </c>
      <c r="F5104" s="33">
        <v>45888</v>
      </c>
      <c r="G5104" t="s">
        <v>12562</v>
      </c>
      <c r="H5104" t="s">
        <v>5727</v>
      </c>
      <c r="I5104" t="s">
        <v>5678</v>
      </c>
      <c r="J5104" t="s">
        <v>136</v>
      </c>
      <c r="K5104" t="s">
        <v>5748</v>
      </c>
      <c r="L5104" t="s">
        <v>5749</v>
      </c>
      <c r="M5104" t="s">
        <v>5750</v>
      </c>
    </row>
    <row r="5105" spans="1:13">
      <c r="A5105">
        <v>101087736</v>
      </c>
      <c r="B5105" t="s">
        <v>204</v>
      </c>
      <c r="C5105" t="s">
        <v>8994</v>
      </c>
      <c r="D5105" t="s">
        <v>262</v>
      </c>
      <c r="E5105" t="s">
        <v>262</v>
      </c>
      <c r="F5105" s="33">
        <v>45888</v>
      </c>
      <c r="G5105" t="s">
        <v>12525</v>
      </c>
      <c r="H5105" t="s">
        <v>5705</v>
      </c>
      <c r="I5105" t="s">
        <v>326</v>
      </c>
      <c r="J5105" t="s">
        <v>192</v>
      </c>
      <c r="K5105" t="s">
        <v>5700</v>
      </c>
      <c r="L5105" t="s">
        <v>5723</v>
      </c>
      <c r="M5105" t="s">
        <v>8995</v>
      </c>
    </row>
    <row r="5106" spans="1:13">
      <c r="A5106">
        <v>101100676</v>
      </c>
      <c r="B5106" t="s">
        <v>34</v>
      </c>
      <c r="C5106" t="s">
        <v>6657</v>
      </c>
      <c r="D5106" t="s">
        <v>99</v>
      </c>
      <c r="E5106" t="s">
        <v>99</v>
      </c>
      <c r="F5106" s="33">
        <v>45888</v>
      </c>
      <c r="G5106" t="s">
        <v>12563</v>
      </c>
      <c r="H5106" t="s">
        <v>67</v>
      </c>
      <c r="I5106" t="s">
        <v>5678</v>
      </c>
      <c r="J5106" t="s">
        <v>46</v>
      </c>
      <c r="K5106" t="s">
        <v>5728</v>
      </c>
      <c r="L5106" t="s">
        <v>5729</v>
      </c>
      <c r="M5106" t="s">
        <v>6658</v>
      </c>
    </row>
    <row r="5107" spans="1:13">
      <c r="A5107">
        <v>101084801</v>
      </c>
      <c r="B5107" t="s">
        <v>5745</v>
      </c>
      <c r="C5107" t="s">
        <v>6074</v>
      </c>
      <c r="D5107" t="s">
        <v>193</v>
      </c>
      <c r="E5107" t="s">
        <v>193</v>
      </c>
      <c r="F5107" s="33">
        <v>45888</v>
      </c>
      <c r="G5107" t="s">
        <v>12564</v>
      </c>
      <c r="H5107" t="s">
        <v>5737</v>
      </c>
      <c r="I5107" t="s">
        <v>326</v>
      </c>
      <c r="J5107" t="s">
        <v>192</v>
      </c>
      <c r="K5107" t="s">
        <v>5748</v>
      </c>
      <c r="L5107" t="s">
        <v>5749</v>
      </c>
      <c r="M5107" t="s">
        <v>6077</v>
      </c>
    </row>
    <row r="5108" spans="1:13">
      <c r="A5108">
        <v>101092830</v>
      </c>
      <c r="B5108" t="s">
        <v>127</v>
      </c>
      <c r="C5108" t="s">
        <v>7433</v>
      </c>
      <c r="D5108" t="s">
        <v>104</v>
      </c>
      <c r="E5108" t="s">
        <v>104</v>
      </c>
      <c r="F5108" s="33">
        <v>45887</v>
      </c>
      <c r="G5108" t="s">
        <v>12565</v>
      </c>
      <c r="H5108" t="s">
        <v>5768</v>
      </c>
      <c r="I5108" t="s">
        <v>353</v>
      </c>
      <c r="J5108" t="s">
        <v>70</v>
      </c>
      <c r="K5108" t="s">
        <v>5748</v>
      </c>
      <c r="L5108" t="s">
        <v>5773</v>
      </c>
      <c r="M5108" t="s">
        <v>7435</v>
      </c>
    </row>
    <row r="5109" spans="1:13">
      <c r="A5109">
        <v>101086362</v>
      </c>
      <c r="B5109" t="s">
        <v>7666</v>
      </c>
      <c r="C5109" t="s">
        <v>10290</v>
      </c>
      <c r="D5109" t="s">
        <v>265</v>
      </c>
      <c r="E5109" t="s">
        <v>265</v>
      </c>
      <c r="F5109" s="33">
        <v>45887</v>
      </c>
      <c r="G5109" t="s">
        <v>12566</v>
      </c>
      <c r="H5109" t="s">
        <v>5705</v>
      </c>
      <c r="I5109" t="s">
        <v>326</v>
      </c>
      <c r="J5109" t="s">
        <v>192</v>
      </c>
      <c r="K5109" t="s">
        <v>5700</v>
      </c>
      <c r="L5109" t="s">
        <v>5723</v>
      </c>
      <c r="M5109" t="s">
        <v>10291</v>
      </c>
    </row>
    <row r="5110" spans="1:13">
      <c r="A5110">
        <v>101091698</v>
      </c>
      <c r="B5110" t="s">
        <v>6513</v>
      </c>
      <c r="C5110" t="s">
        <v>9972</v>
      </c>
      <c r="D5110" t="s">
        <v>86</v>
      </c>
      <c r="E5110" t="s">
        <v>86</v>
      </c>
      <c r="F5110" s="33">
        <v>45887</v>
      </c>
      <c r="G5110" t="s">
        <v>12567</v>
      </c>
      <c r="H5110" t="s">
        <v>5768</v>
      </c>
      <c r="I5110" t="s">
        <v>353</v>
      </c>
      <c r="J5110" t="s">
        <v>46</v>
      </c>
      <c r="K5110" t="s">
        <v>5748</v>
      </c>
      <c r="L5110" t="s">
        <v>5773</v>
      </c>
      <c r="M5110" t="s">
        <v>9974</v>
      </c>
    </row>
    <row r="5111" spans="1:13">
      <c r="A5111">
        <v>101100713</v>
      </c>
      <c r="B5111" t="s">
        <v>127</v>
      </c>
      <c r="C5111" t="s">
        <v>306</v>
      </c>
      <c r="D5111" t="s">
        <v>220</v>
      </c>
      <c r="E5111" t="s">
        <v>220</v>
      </c>
      <c r="F5111" s="33">
        <v>45887</v>
      </c>
      <c r="G5111" t="s">
        <v>12568</v>
      </c>
      <c r="H5111" t="s">
        <v>5727</v>
      </c>
      <c r="I5111" t="s">
        <v>5678</v>
      </c>
      <c r="J5111" t="s">
        <v>166</v>
      </c>
      <c r="K5111" t="s">
        <v>5748</v>
      </c>
      <c r="L5111" t="s">
        <v>5749</v>
      </c>
      <c r="M5111" t="s">
        <v>7244</v>
      </c>
    </row>
    <row r="5112" spans="1:13">
      <c r="A5112">
        <v>101101477</v>
      </c>
      <c r="B5112" t="s">
        <v>6007</v>
      </c>
      <c r="C5112" t="s">
        <v>9407</v>
      </c>
      <c r="D5112" t="s">
        <v>265</v>
      </c>
      <c r="E5112" t="s">
        <v>265</v>
      </c>
      <c r="F5112" s="33">
        <v>45887</v>
      </c>
      <c r="G5112" t="s">
        <v>12569</v>
      </c>
      <c r="H5112" t="s">
        <v>67</v>
      </c>
      <c r="I5112" t="s">
        <v>5678</v>
      </c>
      <c r="J5112" t="s">
        <v>192</v>
      </c>
      <c r="K5112" t="s">
        <v>5728</v>
      </c>
      <c r="L5112" t="s">
        <v>5753</v>
      </c>
      <c r="M5112" t="s">
        <v>9408</v>
      </c>
    </row>
    <row r="5113" spans="1:13">
      <c r="A5113">
        <v>101100386</v>
      </c>
      <c r="B5113" t="s">
        <v>5745</v>
      </c>
      <c r="C5113" t="s">
        <v>12570</v>
      </c>
      <c r="D5113" t="s">
        <v>238</v>
      </c>
      <c r="E5113" t="s">
        <v>64</v>
      </c>
      <c r="F5113" s="33">
        <v>45887</v>
      </c>
      <c r="G5113" t="s">
        <v>12571</v>
      </c>
      <c r="H5113" t="s">
        <v>67</v>
      </c>
      <c r="I5113" t="s">
        <v>5678</v>
      </c>
      <c r="J5113" t="s">
        <v>136</v>
      </c>
      <c r="K5113" t="s">
        <v>5836</v>
      </c>
      <c r="L5113" t="s">
        <v>5837</v>
      </c>
      <c r="M5113" t="s">
        <v>12572</v>
      </c>
    </row>
    <row r="5114" spans="1:13">
      <c r="A5114">
        <v>101090935</v>
      </c>
      <c r="B5114" t="s">
        <v>73</v>
      </c>
      <c r="C5114" t="s">
        <v>167</v>
      </c>
      <c r="D5114" t="s">
        <v>161</v>
      </c>
      <c r="E5114" t="s">
        <v>161</v>
      </c>
      <c r="F5114" s="33">
        <v>45887</v>
      </c>
      <c r="G5114" t="s">
        <v>12573</v>
      </c>
      <c r="H5114" t="s">
        <v>5768</v>
      </c>
      <c r="I5114" t="s">
        <v>353</v>
      </c>
      <c r="J5114" t="s">
        <v>166</v>
      </c>
      <c r="K5114" t="s">
        <v>5748</v>
      </c>
      <c r="L5114" t="s">
        <v>5773</v>
      </c>
      <c r="M5114" t="s">
        <v>175</v>
      </c>
    </row>
    <row r="5115" spans="1:13">
      <c r="A5115">
        <v>101100779</v>
      </c>
      <c r="B5115" t="s">
        <v>5745</v>
      </c>
      <c r="C5115" t="s">
        <v>7600</v>
      </c>
      <c r="D5115" t="s">
        <v>215</v>
      </c>
      <c r="E5115" t="s">
        <v>215</v>
      </c>
      <c r="F5115" s="33">
        <v>45887</v>
      </c>
      <c r="G5115" t="s">
        <v>12574</v>
      </c>
      <c r="H5115" t="s">
        <v>67</v>
      </c>
      <c r="I5115" t="s">
        <v>5678</v>
      </c>
      <c r="J5115" t="s">
        <v>247</v>
      </c>
      <c r="K5115" t="s">
        <v>5836</v>
      </c>
      <c r="L5115" t="s">
        <v>6126</v>
      </c>
      <c r="M5115" t="s">
        <v>7602</v>
      </c>
    </row>
    <row r="5116" spans="1:13">
      <c r="A5116">
        <v>101089114</v>
      </c>
      <c r="B5116" t="s">
        <v>6754</v>
      </c>
      <c r="C5116" t="s">
        <v>6755</v>
      </c>
      <c r="D5116" t="s">
        <v>265</v>
      </c>
      <c r="E5116" t="s">
        <v>265</v>
      </c>
      <c r="F5116" s="33">
        <v>45887</v>
      </c>
      <c r="G5116" t="s">
        <v>12566</v>
      </c>
      <c r="H5116" t="s">
        <v>5705</v>
      </c>
      <c r="I5116" t="s">
        <v>326</v>
      </c>
      <c r="J5116" t="s">
        <v>192</v>
      </c>
      <c r="K5116" t="s">
        <v>5700</v>
      </c>
      <c r="L5116" t="s">
        <v>5701</v>
      </c>
      <c r="M5116" t="s">
        <v>6757</v>
      </c>
    </row>
    <row r="5117" spans="1:13">
      <c r="A5117">
        <v>101100053</v>
      </c>
      <c r="B5117" t="s">
        <v>34</v>
      </c>
      <c r="C5117" t="s">
        <v>5907</v>
      </c>
      <c r="D5117" t="s">
        <v>119</v>
      </c>
      <c r="E5117" t="s">
        <v>39</v>
      </c>
      <c r="F5117" s="33">
        <v>45887</v>
      </c>
      <c r="G5117" t="s">
        <v>12575</v>
      </c>
      <c r="H5117" t="s">
        <v>67</v>
      </c>
      <c r="I5117" t="s">
        <v>5678</v>
      </c>
      <c r="J5117" t="s">
        <v>46</v>
      </c>
      <c r="K5117" t="s">
        <v>5738</v>
      </c>
      <c r="L5117" t="s">
        <v>5739</v>
      </c>
      <c r="M5117" t="s">
        <v>5909</v>
      </c>
    </row>
    <row r="5118" spans="1:13">
      <c r="A5118">
        <v>101080292</v>
      </c>
      <c r="B5118" t="s">
        <v>34</v>
      </c>
      <c r="C5118" t="s">
        <v>6165</v>
      </c>
      <c r="D5118" t="s">
        <v>119</v>
      </c>
      <c r="E5118" t="s">
        <v>119</v>
      </c>
      <c r="F5118" s="33">
        <v>45887</v>
      </c>
      <c r="G5118" t="s">
        <v>12532</v>
      </c>
      <c r="H5118" t="s">
        <v>5737</v>
      </c>
      <c r="I5118" t="s">
        <v>326</v>
      </c>
      <c r="J5118" t="s">
        <v>46</v>
      </c>
      <c r="K5118" t="s">
        <v>5728</v>
      </c>
      <c r="L5118" t="s">
        <v>5729</v>
      </c>
      <c r="M5118" t="s">
        <v>6167</v>
      </c>
    </row>
    <row r="5119" spans="1:13">
      <c r="A5119">
        <v>101100676</v>
      </c>
      <c r="B5119" t="s">
        <v>34</v>
      </c>
      <c r="C5119" t="s">
        <v>6657</v>
      </c>
      <c r="D5119" t="s">
        <v>99</v>
      </c>
      <c r="E5119" t="s">
        <v>99</v>
      </c>
      <c r="F5119" s="33">
        <v>45887</v>
      </c>
      <c r="G5119" t="s">
        <v>12576</v>
      </c>
      <c r="H5119" t="s">
        <v>67</v>
      </c>
      <c r="I5119" t="s">
        <v>5678</v>
      </c>
      <c r="J5119" t="s">
        <v>46</v>
      </c>
      <c r="K5119" t="s">
        <v>5728</v>
      </c>
      <c r="L5119" t="s">
        <v>5729</v>
      </c>
      <c r="M5119" t="s">
        <v>6658</v>
      </c>
    </row>
    <row r="5120" spans="1:13">
      <c r="A5120">
        <v>101101505</v>
      </c>
      <c r="B5120" t="s">
        <v>73</v>
      </c>
      <c r="C5120" t="s">
        <v>10183</v>
      </c>
      <c r="D5120" t="s">
        <v>193</v>
      </c>
      <c r="E5120" t="s">
        <v>193</v>
      </c>
      <c r="F5120" s="33">
        <v>45887</v>
      </c>
      <c r="G5120" t="s">
        <v>12577</v>
      </c>
      <c r="H5120" t="s">
        <v>5805</v>
      </c>
      <c r="I5120" t="s">
        <v>5678</v>
      </c>
      <c r="J5120" t="s">
        <v>192</v>
      </c>
      <c r="K5120" t="s">
        <v>5748</v>
      </c>
      <c r="L5120" t="s">
        <v>5773</v>
      </c>
      <c r="M5120" t="s">
        <v>10185</v>
      </c>
    </row>
    <row r="5121" spans="1:13">
      <c r="A5121">
        <v>101083313</v>
      </c>
      <c r="B5121" t="s">
        <v>127</v>
      </c>
      <c r="C5121" t="s">
        <v>7433</v>
      </c>
      <c r="D5121" t="s">
        <v>104</v>
      </c>
      <c r="E5121" t="s">
        <v>104</v>
      </c>
      <c r="F5121" s="33">
        <v>45887</v>
      </c>
      <c r="G5121" t="s">
        <v>12578</v>
      </c>
      <c r="H5121" t="s">
        <v>5737</v>
      </c>
      <c r="I5121" t="s">
        <v>326</v>
      </c>
      <c r="J5121" t="s">
        <v>70</v>
      </c>
      <c r="K5121" t="s">
        <v>5748</v>
      </c>
      <c r="L5121" t="s">
        <v>5773</v>
      </c>
      <c r="M5121" t="s">
        <v>7435</v>
      </c>
    </row>
    <row r="5122" spans="1:13">
      <c r="A5122">
        <v>101101081</v>
      </c>
      <c r="B5122" t="s">
        <v>5899</v>
      </c>
      <c r="C5122" t="s">
        <v>6200</v>
      </c>
      <c r="D5122" t="s">
        <v>131</v>
      </c>
      <c r="E5122" t="s">
        <v>131</v>
      </c>
      <c r="F5122" s="33">
        <v>45886</v>
      </c>
      <c r="G5122" t="s">
        <v>12579</v>
      </c>
      <c r="H5122" t="s">
        <v>5757</v>
      </c>
      <c r="I5122" t="s">
        <v>5678</v>
      </c>
      <c r="J5122" t="s">
        <v>136</v>
      </c>
      <c r="K5122" t="s">
        <v>5700</v>
      </c>
      <c r="L5122" t="s">
        <v>5733</v>
      </c>
      <c r="M5122" t="s">
        <v>6202</v>
      </c>
    </row>
    <row r="5123" spans="1:13">
      <c r="A5123">
        <v>101086105</v>
      </c>
      <c r="B5123" t="s">
        <v>6070</v>
      </c>
      <c r="C5123" t="s">
        <v>6152</v>
      </c>
      <c r="D5123" t="s">
        <v>86</v>
      </c>
      <c r="E5123" t="s">
        <v>86</v>
      </c>
      <c r="F5123" s="33">
        <v>45885</v>
      </c>
      <c r="G5123" t="s">
        <v>12580</v>
      </c>
      <c r="H5123" t="s">
        <v>5705</v>
      </c>
      <c r="I5123" t="s">
        <v>326</v>
      </c>
      <c r="J5123" t="s">
        <v>46</v>
      </c>
      <c r="K5123" t="s">
        <v>5778</v>
      </c>
      <c r="L5123" t="s">
        <v>182</v>
      </c>
      <c r="M5123" t="s">
        <v>6154</v>
      </c>
    </row>
    <row r="5124" spans="1:13">
      <c r="A5124">
        <v>101100446</v>
      </c>
      <c r="B5124" t="s">
        <v>5765</v>
      </c>
      <c r="C5124" t="s">
        <v>5766</v>
      </c>
      <c r="D5124" t="s">
        <v>221</v>
      </c>
      <c r="E5124" t="s">
        <v>226</v>
      </c>
      <c r="F5124" s="33">
        <v>45885</v>
      </c>
      <c r="G5124" t="s">
        <v>12581</v>
      </c>
      <c r="H5124" t="s">
        <v>5768</v>
      </c>
      <c r="I5124" t="s">
        <v>5678</v>
      </c>
      <c r="J5124" t="s">
        <v>247</v>
      </c>
      <c r="M5124" t="s">
        <v>5769</v>
      </c>
    </row>
    <row r="5125" spans="1:13">
      <c r="A5125">
        <v>101085843</v>
      </c>
      <c r="B5125" t="s">
        <v>292</v>
      </c>
      <c r="C5125" t="s">
        <v>5817</v>
      </c>
      <c r="D5125" t="s">
        <v>99</v>
      </c>
      <c r="E5125" t="s">
        <v>99</v>
      </c>
      <c r="F5125" s="33">
        <v>45885</v>
      </c>
      <c r="G5125" t="s">
        <v>12582</v>
      </c>
      <c r="H5125" t="s">
        <v>5705</v>
      </c>
      <c r="I5125" t="s">
        <v>326</v>
      </c>
      <c r="J5125" t="s">
        <v>46</v>
      </c>
      <c r="K5125" t="s">
        <v>5700</v>
      </c>
      <c r="L5125" t="s">
        <v>5701</v>
      </c>
      <c r="M5125" t="s">
        <v>5819</v>
      </c>
    </row>
    <row r="5126" spans="1:13">
      <c r="A5126">
        <v>101100280</v>
      </c>
      <c r="B5126" t="s">
        <v>5807</v>
      </c>
      <c r="C5126" t="s">
        <v>10302</v>
      </c>
      <c r="D5126" t="s">
        <v>193</v>
      </c>
      <c r="E5126" t="s">
        <v>193</v>
      </c>
      <c r="F5126" s="33">
        <v>45885</v>
      </c>
      <c r="G5126" t="s">
        <v>12583</v>
      </c>
      <c r="H5126" t="s">
        <v>6027</v>
      </c>
      <c r="I5126" t="s">
        <v>6348</v>
      </c>
      <c r="J5126" t="s">
        <v>192</v>
      </c>
      <c r="K5126" t="s">
        <v>5700</v>
      </c>
      <c r="L5126" t="s">
        <v>5723</v>
      </c>
      <c r="M5126" t="s">
        <v>10304</v>
      </c>
    </row>
    <row r="5127" spans="1:13">
      <c r="A5127">
        <v>101100992</v>
      </c>
      <c r="B5127" t="s">
        <v>5998</v>
      </c>
      <c r="C5127" t="s">
        <v>6409</v>
      </c>
      <c r="D5127" t="s">
        <v>86</v>
      </c>
      <c r="E5127" t="s">
        <v>86</v>
      </c>
      <c r="F5127" s="33">
        <v>45885</v>
      </c>
      <c r="G5127" t="s">
        <v>12584</v>
      </c>
      <c r="H5127" t="s">
        <v>5777</v>
      </c>
      <c r="I5127" t="s">
        <v>5678</v>
      </c>
      <c r="J5127" t="s">
        <v>46</v>
      </c>
      <c r="K5127" t="s">
        <v>5800</v>
      </c>
      <c r="L5127" t="s">
        <v>5801</v>
      </c>
      <c r="M5127" t="s">
        <v>6411</v>
      </c>
    </row>
    <row r="5128" spans="1:13">
      <c r="A5128">
        <v>101100768</v>
      </c>
      <c r="B5128" t="s">
        <v>5745</v>
      </c>
      <c r="C5128" t="s">
        <v>8261</v>
      </c>
      <c r="D5128" t="s">
        <v>215</v>
      </c>
      <c r="E5128" t="s">
        <v>215</v>
      </c>
      <c r="F5128" s="33">
        <v>45885</v>
      </c>
      <c r="G5128" t="s">
        <v>12585</v>
      </c>
      <c r="H5128" t="s">
        <v>67</v>
      </c>
      <c r="I5128" t="s">
        <v>5678</v>
      </c>
      <c r="J5128" t="s">
        <v>247</v>
      </c>
      <c r="K5128" t="s">
        <v>5748</v>
      </c>
      <c r="L5128" t="s">
        <v>5773</v>
      </c>
      <c r="M5128" t="s">
        <v>8263</v>
      </c>
    </row>
    <row r="5129" spans="1:13">
      <c r="A5129">
        <v>101085919</v>
      </c>
      <c r="B5129" t="s">
        <v>292</v>
      </c>
      <c r="C5129" t="s">
        <v>6696</v>
      </c>
      <c r="D5129" t="s">
        <v>86</v>
      </c>
      <c r="E5129" t="s">
        <v>86</v>
      </c>
      <c r="F5129" s="33">
        <v>45885</v>
      </c>
      <c r="G5129" t="s">
        <v>12580</v>
      </c>
      <c r="H5129" t="s">
        <v>5705</v>
      </c>
      <c r="I5129" t="s">
        <v>326</v>
      </c>
      <c r="J5129" t="s">
        <v>46</v>
      </c>
      <c r="K5129" t="s">
        <v>5700</v>
      </c>
      <c r="L5129" t="s">
        <v>5701</v>
      </c>
      <c r="M5129" t="s">
        <v>6697</v>
      </c>
    </row>
    <row r="5130" spans="1:13">
      <c r="A5130">
        <v>101084367</v>
      </c>
      <c r="B5130" t="s">
        <v>195</v>
      </c>
      <c r="C5130" t="s">
        <v>5715</v>
      </c>
      <c r="D5130" t="s">
        <v>218</v>
      </c>
      <c r="E5130" t="s">
        <v>218</v>
      </c>
      <c r="F5130" s="33">
        <v>45885</v>
      </c>
      <c r="G5130" t="s">
        <v>12586</v>
      </c>
      <c r="H5130" t="s">
        <v>5705</v>
      </c>
      <c r="I5130" t="s">
        <v>326</v>
      </c>
      <c r="J5130" t="s">
        <v>241</v>
      </c>
      <c r="K5130" t="s">
        <v>5700</v>
      </c>
      <c r="L5130" t="s">
        <v>5701</v>
      </c>
      <c r="M5130" t="s">
        <v>5716</v>
      </c>
    </row>
    <row r="5131" spans="1:13">
      <c r="A5131">
        <v>101100041</v>
      </c>
      <c r="B5131" t="s">
        <v>82</v>
      </c>
      <c r="C5131" t="s">
        <v>5717</v>
      </c>
      <c r="D5131" t="s">
        <v>218</v>
      </c>
      <c r="E5131" t="s">
        <v>218</v>
      </c>
      <c r="F5131" s="33">
        <v>45885</v>
      </c>
      <c r="G5131" t="s">
        <v>12587</v>
      </c>
      <c r="H5131" t="s">
        <v>5777</v>
      </c>
      <c r="I5131" t="s">
        <v>5678</v>
      </c>
      <c r="J5131" t="s">
        <v>241</v>
      </c>
      <c r="K5131" t="s">
        <v>5711</v>
      </c>
      <c r="L5131" t="s">
        <v>5711</v>
      </c>
      <c r="M5131" t="s">
        <v>5718</v>
      </c>
    </row>
    <row r="5132" spans="1:13">
      <c r="A5132">
        <v>101101060</v>
      </c>
      <c r="B5132" t="s">
        <v>6270</v>
      </c>
      <c r="C5132" t="s">
        <v>10216</v>
      </c>
      <c r="D5132" t="s">
        <v>86</v>
      </c>
      <c r="E5132" t="s">
        <v>86</v>
      </c>
      <c r="F5132" s="33">
        <v>45885</v>
      </c>
      <c r="G5132" t="s">
        <v>12588</v>
      </c>
      <c r="H5132" t="s">
        <v>6150</v>
      </c>
      <c r="I5132" t="s">
        <v>5678</v>
      </c>
      <c r="J5132" t="s">
        <v>46</v>
      </c>
      <c r="K5132" t="s">
        <v>5800</v>
      </c>
      <c r="L5132" t="s">
        <v>5801</v>
      </c>
      <c r="M5132" t="s">
        <v>10217</v>
      </c>
    </row>
    <row r="5133" spans="1:13">
      <c r="A5133">
        <v>101101164</v>
      </c>
      <c r="B5133" t="s">
        <v>204</v>
      </c>
      <c r="C5133" t="s">
        <v>10326</v>
      </c>
      <c r="D5133" t="s">
        <v>193</v>
      </c>
      <c r="E5133" t="s">
        <v>193</v>
      </c>
      <c r="F5133" s="33">
        <v>45885</v>
      </c>
      <c r="G5133" t="s">
        <v>12589</v>
      </c>
      <c r="H5133" t="s">
        <v>6150</v>
      </c>
      <c r="I5133" t="s">
        <v>5678</v>
      </c>
      <c r="J5133" t="s">
        <v>192</v>
      </c>
      <c r="K5133" t="s">
        <v>5700</v>
      </c>
      <c r="L5133" t="s">
        <v>5701</v>
      </c>
      <c r="M5133" t="s">
        <v>10327</v>
      </c>
    </row>
    <row r="5134" spans="1:13">
      <c r="A5134">
        <v>101100343</v>
      </c>
      <c r="B5134" t="s">
        <v>34</v>
      </c>
      <c r="C5134" t="s">
        <v>272</v>
      </c>
      <c r="D5134" t="s">
        <v>119</v>
      </c>
      <c r="E5134" t="s">
        <v>39</v>
      </c>
      <c r="F5134" s="33">
        <v>45884</v>
      </c>
      <c r="G5134" t="s">
        <v>12590</v>
      </c>
      <c r="H5134" t="s">
        <v>8592</v>
      </c>
      <c r="I5134" t="s">
        <v>5678</v>
      </c>
      <c r="J5134" t="s">
        <v>46</v>
      </c>
      <c r="K5134" t="s">
        <v>5738</v>
      </c>
      <c r="L5134" t="s">
        <v>5739</v>
      </c>
      <c r="M5134" t="s">
        <v>5888</v>
      </c>
    </row>
    <row r="5135" spans="1:13">
      <c r="A5135">
        <v>101080360</v>
      </c>
      <c r="B5135" t="s">
        <v>34</v>
      </c>
      <c r="C5135" t="s">
        <v>7158</v>
      </c>
      <c r="D5135" t="s">
        <v>104</v>
      </c>
      <c r="E5135" t="s">
        <v>104</v>
      </c>
      <c r="F5135" s="33">
        <v>45884</v>
      </c>
      <c r="G5135" t="s">
        <v>12591</v>
      </c>
      <c r="H5135" t="s">
        <v>5737</v>
      </c>
      <c r="I5135" t="s">
        <v>326</v>
      </c>
      <c r="J5135" t="s">
        <v>70</v>
      </c>
      <c r="K5135" t="s">
        <v>5728</v>
      </c>
      <c r="L5135" t="s">
        <v>5729</v>
      </c>
      <c r="M5135" t="s">
        <v>7160</v>
      </c>
    </row>
    <row r="5136" spans="1:13">
      <c r="A5136">
        <v>101100042</v>
      </c>
      <c r="B5136" t="s">
        <v>9160</v>
      </c>
      <c r="C5136" t="s">
        <v>9457</v>
      </c>
      <c r="D5136" t="s">
        <v>217</v>
      </c>
      <c r="E5136" t="s">
        <v>217</v>
      </c>
      <c r="F5136" s="33">
        <v>45884</v>
      </c>
      <c r="G5136" t="s">
        <v>12592</v>
      </c>
      <c r="H5136" t="s">
        <v>5757</v>
      </c>
      <c r="I5136" t="s">
        <v>5678</v>
      </c>
      <c r="J5136" t="s">
        <v>136</v>
      </c>
      <c r="K5136" t="s">
        <v>5700</v>
      </c>
      <c r="L5136" t="s">
        <v>5701</v>
      </c>
      <c r="M5136" t="s">
        <v>9459</v>
      </c>
    </row>
    <row r="5137" spans="1:13">
      <c r="A5137">
        <v>101088526</v>
      </c>
      <c r="B5137" t="s">
        <v>5998</v>
      </c>
      <c r="C5137" t="s">
        <v>9223</v>
      </c>
      <c r="D5137" t="s">
        <v>153</v>
      </c>
      <c r="E5137" t="s">
        <v>153</v>
      </c>
      <c r="F5137" s="33">
        <v>45884</v>
      </c>
      <c r="G5137" t="s">
        <v>12593</v>
      </c>
      <c r="H5137" t="s">
        <v>5705</v>
      </c>
      <c r="I5137" t="s">
        <v>326</v>
      </c>
      <c r="J5137" t="s">
        <v>70</v>
      </c>
      <c r="K5137" t="s">
        <v>5700</v>
      </c>
      <c r="L5137" t="s">
        <v>5723</v>
      </c>
      <c r="M5137" t="s">
        <v>9225</v>
      </c>
    </row>
    <row r="5138" spans="1:13">
      <c r="A5138">
        <v>101087692</v>
      </c>
      <c r="B5138" t="s">
        <v>204</v>
      </c>
      <c r="C5138" t="s">
        <v>6881</v>
      </c>
      <c r="D5138" t="s">
        <v>220</v>
      </c>
      <c r="E5138" t="s">
        <v>161</v>
      </c>
      <c r="F5138" s="33">
        <v>45884</v>
      </c>
      <c r="G5138" t="s">
        <v>12594</v>
      </c>
      <c r="H5138" t="s">
        <v>5705</v>
      </c>
      <c r="I5138" t="s">
        <v>326</v>
      </c>
      <c r="J5138" t="s">
        <v>166</v>
      </c>
      <c r="K5138" t="s">
        <v>5711</v>
      </c>
      <c r="L5138" t="s">
        <v>5711</v>
      </c>
      <c r="M5138" t="s">
        <v>6883</v>
      </c>
    </row>
    <row r="5139" spans="1:13">
      <c r="A5139">
        <v>101086185</v>
      </c>
      <c r="B5139" t="s">
        <v>10835</v>
      </c>
      <c r="C5139" t="s">
        <v>10866</v>
      </c>
      <c r="D5139" t="s">
        <v>262</v>
      </c>
      <c r="E5139" t="s">
        <v>262</v>
      </c>
      <c r="F5139" s="33">
        <v>45884</v>
      </c>
      <c r="G5139" t="s">
        <v>12595</v>
      </c>
      <c r="H5139" t="s">
        <v>5705</v>
      </c>
      <c r="I5139" t="s">
        <v>326</v>
      </c>
      <c r="J5139" t="s">
        <v>192</v>
      </c>
      <c r="K5139" t="s">
        <v>5700</v>
      </c>
      <c r="L5139" t="s">
        <v>5723</v>
      </c>
      <c r="M5139" t="s">
        <v>10867</v>
      </c>
    </row>
    <row r="5140" spans="1:13">
      <c r="A5140">
        <v>101100253</v>
      </c>
      <c r="B5140" t="s">
        <v>5745</v>
      </c>
      <c r="C5140" t="s">
        <v>7909</v>
      </c>
      <c r="D5140" t="s">
        <v>215</v>
      </c>
      <c r="E5140" t="s">
        <v>215</v>
      </c>
      <c r="F5140" s="33">
        <v>45884</v>
      </c>
      <c r="G5140" t="s">
        <v>12596</v>
      </c>
      <c r="H5140" t="s">
        <v>5912</v>
      </c>
      <c r="I5140" t="s">
        <v>5678</v>
      </c>
      <c r="J5140" t="s">
        <v>247</v>
      </c>
      <c r="K5140" t="s">
        <v>5748</v>
      </c>
      <c r="L5140" t="s">
        <v>5773</v>
      </c>
      <c r="M5140" t="s">
        <v>7911</v>
      </c>
    </row>
    <row r="5141" spans="1:13">
      <c r="A5141">
        <v>101100553</v>
      </c>
      <c r="B5141" t="s">
        <v>5745</v>
      </c>
      <c r="C5141" t="s">
        <v>7844</v>
      </c>
      <c r="D5141" t="s">
        <v>193</v>
      </c>
      <c r="E5141" t="s">
        <v>193</v>
      </c>
      <c r="F5141" s="33">
        <v>45884</v>
      </c>
      <c r="G5141" t="s">
        <v>12597</v>
      </c>
      <c r="H5141" t="s">
        <v>67</v>
      </c>
      <c r="I5141" t="s">
        <v>5678</v>
      </c>
      <c r="J5141" t="s">
        <v>192</v>
      </c>
      <c r="K5141" t="s">
        <v>5748</v>
      </c>
      <c r="L5141" t="s">
        <v>5749</v>
      </c>
      <c r="M5141" t="s">
        <v>7846</v>
      </c>
    </row>
    <row r="5142" spans="1:13">
      <c r="A5142">
        <v>101080522</v>
      </c>
      <c r="B5142" t="s">
        <v>34</v>
      </c>
      <c r="C5142" t="s">
        <v>5914</v>
      </c>
      <c r="D5142" t="s">
        <v>104</v>
      </c>
      <c r="E5142" t="s">
        <v>104</v>
      </c>
      <c r="F5142" s="33">
        <v>45884</v>
      </c>
      <c r="G5142" t="s">
        <v>12591</v>
      </c>
      <c r="H5142" t="s">
        <v>5737</v>
      </c>
      <c r="I5142" t="s">
        <v>326</v>
      </c>
      <c r="J5142" t="s">
        <v>70</v>
      </c>
      <c r="K5142" t="s">
        <v>5728</v>
      </c>
      <c r="L5142" t="s">
        <v>5729</v>
      </c>
      <c r="M5142" t="s">
        <v>5916</v>
      </c>
    </row>
    <row r="5143" spans="1:13">
      <c r="A5143">
        <v>101098474</v>
      </c>
      <c r="B5143" t="s">
        <v>34</v>
      </c>
      <c r="C5143" t="s">
        <v>8361</v>
      </c>
      <c r="D5143" t="s">
        <v>119</v>
      </c>
      <c r="E5143" t="s">
        <v>99</v>
      </c>
      <c r="F5143" s="33">
        <v>45884</v>
      </c>
      <c r="G5143" t="s">
        <v>12598</v>
      </c>
      <c r="H5143" t="s">
        <v>6404</v>
      </c>
      <c r="I5143" t="s">
        <v>353</v>
      </c>
      <c r="J5143" t="s">
        <v>46</v>
      </c>
      <c r="K5143" t="s">
        <v>5728</v>
      </c>
      <c r="L5143" t="s">
        <v>5729</v>
      </c>
      <c r="M5143" t="s">
        <v>8363</v>
      </c>
    </row>
    <row r="5144" spans="1:13">
      <c r="A5144">
        <v>101099135</v>
      </c>
      <c r="B5144" t="s">
        <v>204</v>
      </c>
      <c r="C5144" t="s">
        <v>6881</v>
      </c>
      <c r="D5144" t="s">
        <v>220</v>
      </c>
      <c r="E5144" t="s">
        <v>161</v>
      </c>
      <c r="F5144" s="33">
        <v>45884</v>
      </c>
      <c r="G5144" t="s">
        <v>12599</v>
      </c>
      <c r="H5144" t="s">
        <v>5757</v>
      </c>
      <c r="I5144" t="s">
        <v>5678</v>
      </c>
      <c r="J5144" t="s">
        <v>166</v>
      </c>
      <c r="K5144" t="s">
        <v>5711</v>
      </c>
      <c r="L5144" t="s">
        <v>5711</v>
      </c>
      <c r="M5144" t="s">
        <v>6883</v>
      </c>
    </row>
    <row r="5145" spans="1:13">
      <c r="A5145">
        <v>101099439</v>
      </c>
      <c r="B5145" t="s">
        <v>5745</v>
      </c>
      <c r="C5145" t="s">
        <v>7662</v>
      </c>
      <c r="D5145" t="s">
        <v>64</v>
      </c>
      <c r="E5145" t="s">
        <v>64</v>
      </c>
      <c r="F5145" s="33">
        <v>45884</v>
      </c>
      <c r="G5145" t="s">
        <v>12600</v>
      </c>
      <c r="H5145" t="s">
        <v>5727</v>
      </c>
      <c r="I5145" t="s">
        <v>5678</v>
      </c>
      <c r="J5145" t="s">
        <v>70</v>
      </c>
      <c r="K5145" t="s">
        <v>5836</v>
      </c>
      <c r="L5145" t="s">
        <v>6126</v>
      </c>
      <c r="M5145" t="s">
        <v>7664</v>
      </c>
    </row>
    <row r="5146" spans="1:13">
      <c r="A5146">
        <v>101086186</v>
      </c>
      <c r="B5146" t="s">
        <v>10835</v>
      </c>
      <c r="C5146" t="s">
        <v>10836</v>
      </c>
      <c r="D5146" t="s">
        <v>262</v>
      </c>
      <c r="E5146" t="s">
        <v>262</v>
      </c>
      <c r="F5146" s="33">
        <v>45884</v>
      </c>
      <c r="G5146" t="s">
        <v>12601</v>
      </c>
      <c r="H5146" t="s">
        <v>5705</v>
      </c>
      <c r="I5146" t="s">
        <v>326</v>
      </c>
      <c r="J5146" t="s">
        <v>192</v>
      </c>
      <c r="K5146" t="s">
        <v>5700</v>
      </c>
      <c r="L5146" t="s">
        <v>5723</v>
      </c>
      <c r="M5146" t="s">
        <v>10838</v>
      </c>
    </row>
    <row r="5147" spans="1:13">
      <c r="A5147">
        <v>101100554</v>
      </c>
      <c r="B5147" t="s">
        <v>5942</v>
      </c>
      <c r="C5147" t="s">
        <v>6593</v>
      </c>
      <c r="D5147" t="s">
        <v>86</v>
      </c>
      <c r="E5147" t="s">
        <v>86</v>
      </c>
      <c r="F5147" s="33">
        <v>45884</v>
      </c>
      <c r="G5147" t="s">
        <v>12602</v>
      </c>
      <c r="H5147" t="s">
        <v>5777</v>
      </c>
      <c r="I5147" t="s">
        <v>5678</v>
      </c>
      <c r="J5147" t="s">
        <v>46</v>
      </c>
      <c r="K5147" t="s">
        <v>5711</v>
      </c>
      <c r="L5147" t="s">
        <v>5711</v>
      </c>
      <c r="M5147" t="s">
        <v>6594</v>
      </c>
    </row>
    <row r="5148" spans="1:13">
      <c r="A5148">
        <v>101098069</v>
      </c>
      <c r="B5148" t="s">
        <v>73</v>
      </c>
      <c r="C5148" t="s">
        <v>6986</v>
      </c>
      <c r="D5148" t="s">
        <v>119</v>
      </c>
      <c r="E5148" t="s">
        <v>39</v>
      </c>
      <c r="F5148" s="33">
        <v>45884</v>
      </c>
      <c r="G5148" t="s">
        <v>12603</v>
      </c>
      <c r="H5148" t="s">
        <v>6027</v>
      </c>
      <c r="I5148" t="s">
        <v>6348</v>
      </c>
      <c r="J5148" t="s">
        <v>46</v>
      </c>
      <c r="K5148" t="s">
        <v>5728</v>
      </c>
      <c r="L5148" t="s">
        <v>5729</v>
      </c>
      <c r="M5148" t="s">
        <v>6988</v>
      </c>
    </row>
    <row r="5149" spans="1:13">
      <c r="A5149">
        <v>101080752</v>
      </c>
      <c r="B5149" t="s">
        <v>34</v>
      </c>
      <c r="C5149" t="s">
        <v>11729</v>
      </c>
      <c r="D5149" t="s">
        <v>153</v>
      </c>
      <c r="E5149" t="s">
        <v>153</v>
      </c>
      <c r="F5149" s="33">
        <v>45884</v>
      </c>
      <c r="G5149" t="s">
        <v>12604</v>
      </c>
      <c r="H5149" t="s">
        <v>5737</v>
      </c>
      <c r="I5149" t="s">
        <v>326</v>
      </c>
      <c r="J5149" t="s">
        <v>70</v>
      </c>
      <c r="K5149" t="s">
        <v>5738</v>
      </c>
      <c r="L5149" t="s">
        <v>5739</v>
      </c>
      <c r="M5149" t="s">
        <v>11731</v>
      </c>
    </row>
    <row r="5150" spans="1:13">
      <c r="A5150">
        <v>101086187</v>
      </c>
      <c r="B5150" t="s">
        <v>10835</v>
      </c>
      <c r="C5150" t="s">
        <v>10843</v>
      </c>
      <c r="D5150" t="s">
        <v>262</v>
      </c>
      <c r="E5150" t="s">
        <v>262</v>
      </c>
      <c r="F5150" s="33">
        <v>45884</v>
      </c>
      <c r="G5150" t="s">
        <v>12595</v>
      </c>
      <c r="H5150" t="s">
        <v>5705</v>
      </c>
      <c r="I5150" t="s">
        <v>326</v>
      </c>
      <c r="J5150" t="s">
        <v>192</v>
      </c>
      <c r="K5150" t="s">
        <v>5700</v>
      </c>
      <c r="L5150" t="s">
        <v>5723</v>
      </c>
      <c r="M5150" t="s">
        <v>10844</v>
      </c>
    </row>
    <row r="5151" spans="1:13">
      <c r="A5151">
        <v>101080700</v>
      </c>
      <c r="B5151" t="s">
        <v>34</v>
      </c>
      <c r="C5151" t="s">
        <v>8361</v>
      </c>
      <c r="D5151" t="s">
        <v>119</v>
      </c>
      <c r="E5151" t="s">
        <v>99</v>
      </c>
      <c r="F5151" s="33">
        <v>45884</v>
      </c>
      <c r="G5151" t="s">
        <v>12605</v>
      </c>
      <c r="H5151" t="s">
        <v>5737</v>
      </c>
      <c r="I5151" t="s">
        <v>326</v>
      </c>
      <c r="J5151" t="s">
        <v>46</v>
      </c>
      <c r="K5151" t="s">
        <v>5728</v>
      </c>
      <c r="L5151" t="s">
        <v>5729</v>
      </c>
      <c r="M5151" t="s">
        <v>8363</v>
      </c>
    </row>
    <row r="5152" spans="1:13">
      <c r="A5152">
        <v>101097382</v>
      </c>
      <c r="B5152" t="s">
        <v>34</v>
      </c>
      <c r="C5152" t="s">
        <v>6730</v>
      </c>
      <c r="D5152" t="s">
        <v>119</v>
      </c>
      <c r="E5152" t="s">
        <v>99</v>
      </c>
      <c r="F5152" s="33">
        <v>45884</v>
      </c>
      <c r="G5152" t="s">
        <v>12606</v>
      </c>
      <c r="H5152" t="s">
        <v>6404</v>
      </c>
      <c r="I5152" t="s">
        <v>353</v>
      </c>
      <c r="J5152" t="s">
        <v>46</v>
      </c>
      <c r="K5152" t="s">
        <v>5728</v>
      </c>
      <c r="L5152" t="s">
        <v>5729</v>
      </c>
      <c r="M5152" t="s">
        <v>6732</v>
      </c>
    </row>
    <row r="5153" spans="1:13">
      <c r="A5153">
        <v>101080066</v>
      </c>
      <c r="B5153" t="s">
        <v>34</v>
      </c>
      <c r="C5153" t="s">
        <v>272</v>
      </c>
      <c r="D5153" t="s">
        <v>119</v>
      </c>
      <c r="E5153" t="s">
        <v>39</v>
      </c>
      <c r="F5153" s="33">
        <v>45884</v>
      </c>
      <c r="G5153" t="s">
        <v>12607</v>
      </c>
      <c r="H5153" t="s">
        <v>5737</v>
      </c>
      <c r="I5153" t="s">
        <v>326</v>
      </c>
      <c r="J5153" t="s">
        <v>46</v>
      </c>
      <c r="K5153" t="s">
        <v>5738</v>
      </c>
      <c r="L5153" t="s">
        <v>5739</v>
      </c>
      <c r="M5153" t="s">
        <v>5888</v>
      </c>
    </row>
    <row r="5154" spans="1:13">
      <c r="A5154">
        <v>101100259</v>
      </c>
      <c r="B5154" t="s">
        <v>5745</v>
      </c>
      <c r="C5154" t="s">
        <v>10436</v>
      </c>
      <c r="D5154" t="s">
        <v>215</v>
      </c>
      <c r="E5154" t="s">
        <v>215</v>
      </c>
      <c r="F5154" s="33">
        <v>45884</v>
      </c>
      <c r="G5154" t="s">
        <v>12608</v>
      </c>
      <c r="H5154" t="s">
        <v>5722</v>
      </c>
      <c r="I5154" t="s">
        <v>5678</v>
      </c>
      <c r="J5154" t="s">
        <v>247</v>
      </c>
      <c r="K5154" t="s">
        <v>5836</v>
      </c>
      <c r="L5154" t="s">
        <v>5837</v>
      </c>
      <c r="M5154" t="s">
        <v>10438</v>
      </c>
    </row>
    <row r="5155" spans="1:13">
      <c r="A5155">
        <v>101100498</v>
      </c>
      <c r="B5155" t="s">
        <v>177</v>
      </c>
      <c r="C5155" t="s">
        <v>8577</v>
      </c>
      <c r="D5155" t="s">
        <v>86</v>
      </c>
      <c r="E5155" t="s">
        <v>86</v>
      </c>
      <c r="F5155" s="33">
        <v>45884</v>
      </c>
      <c r="G5155" t="s">
        <v>12609</v>
      </c>
      <c r="H5155" t="s">
        <v>5727</v>
      </c>
      <c r="I5155" t="s">
        <v>5678</v>
      </c>
      <c r="J5155" t="s">
        <v>46</v>
      </c>
      <c r="K5155" t="s">
        <v>5700</v>
      </c>
      <c r="L5155" t="s">
        <v>5733</v>
      </c>
      <c r="M5155" t="s">
        <v>8579</v>
      </c>
    </row>
    <row r="5156" spans="1:13">
      <c r="A5156">
        <v>101084580</v>
      </c>
      <c r="B5156" t="s">
        <v>5998</v>
      </c>
      <c r="C5156" t="s">
        <v>6662</v>
      </c>
      <c r="D5156" t="s">
        <v>86</v>
      </c>
      <c r="E5156" t="s">
        <v>39</v>
      </c>
      <c r="F5156" s="33">
        <v>45884</v>
      </c>
      <c r="G5156" t="s">
        <v>12610</v>
      </c>
      <c r="H5156" t="s">
        <v>5705</v>
      </c>
      <c r="I5156" t="s">
        <v>326</v>
      </c>
      <c r="J5156" t="s">
        <v>46</v>
      </c>
      <c r="K5156" t="s">
        <v>5711</v>
      </c>
      <c r="L5156" t="s">
        <v>5711</v>
      </c>
      <c r="M5156" t="s">
        <v>6663</v>
      </c>
    </row>
    <row r="5157" spans="1:13">
      <c r="A5157">
        <v>101087502</v>
      </c>
      <c r="B5157" t="s">
        <v>195</v>
      </c>
      <c r="C5157" t="s">
        <v>6905</v>
      </c>
      <c r="D5157" t="s">
        <v>104</v>
      </c>
      <c r="E5157" t="s">
        <v>104</v>
      </c>
      <c r="F5157" s="33">
        <v>45884</v>
      </c>
      <c r="G5157" t="s">
        <v>12611</v>
      </c>
      <c r="H5157" t="s">
        <v>5705</v>
      </c>
      <c r="I5157" t="s">
        <v>326</v>
      </c>
      <c r="J5157" t="s">
        <v>70</v>
      </c>
      <c r="K5157" t="s">
        <v>5778</v>
      </c>
      <c r="L5157" t="s">
        <v>182</v>
      </c>
      <c r="M5157" t="s">
        <v>6906</v>
      </c>
    </row>
    <row r="5158" spans="1:13">
      <c r="A5158">
        <v>101087722</v>
      </c>
      <c r="B5158" t="s">
        <v>204</v>
      </c>
      <c r="C5158" t="s">
        <v>6727</v>
      </c>
      <c r="D5158" t="s">
        <v>226</v>
      </c>
      <c r="E5158" t="s">
        <v>226</v>
      </c>
      <c r="F5158" s="33">
        <v>45884</v>
      </c>
      <c r="G5158" t="s">
        <v>12612</v>
      </c>
      <c r="H5158" t="s">
        <v>5705</v>
      </c>
      <c r="I5158" t="s">
        <v>326</v>
      </c>
      <c r="J5158" t="s">
        <v>136</v>
      </c>
      <c r="K5158" t="s">
        <v>5700</v>
      </c>
      <c r="L5158" t="s">
        <v>5701</v>
      </c>
      <c r="M5158" t="s">
        <v>6729</v>
      </c>
    </row>
    <row r="5159" spans="1:13">
      <c r="A5159">
        <v>101085967</v>
      </c>
      <c r="B5159" t="s">
        <v>292</v>
      </c>
      <c r="C5159" t="s">
        <v>8973</v>
      </c>
      <c r="D5159" t="s">
        <v>262</v>
      </c>
      <c r="E5159" t="s">
        <v>262</v>
      </c>
      <c r="F5159" s="33">
        <v>45884</v>
      </c>
      <c r="G5159" t="s">
        <v>12613</v>
      </c>
      <c r="H5159" t="s">
        <v>5705</v>
      </c>
      <c r="I5159" t="s">
        <v>326</v>
      </c>
      <c r="J5159" t="s">
        <v>192</v>
      </c>
      <c r="K5159" t="s">
        <v>5700</v>
      </c>
      <c r="L5159" t="s">
        <v>5723</v>
      </c>
      <c r="M5159" t="s">
        <v>8975</v>
      </c>
    </row>
    <row r="5160" spans="1:13">
      <c r="A5160">
        <v>101100274</v>
      </c>
      <c r="B5160" t="s">
        <v>5986</v>
      </c>
      <c r="C5160" t="s">
        <v>7065</v>
      </c>
      <c r="D5160" t="s">
        <v>193</v>
      </c>
      <c r="E5160" t="s">
        <v>193</v>
      </c>
      <c r="F5160" s="33">
        <v>45884</v>
      </c>
      <c r="G5160" t="s">
        <v>12614</v>
      </c>
      <c r="H5160" t="s">
        <v>5757</v>
      </c>
      <c r="I5160" t="s">
        <v>353</v>
      </c>
      <c r="J5160" t="s">
        <v>192</v>
      </c>
      <c r="K5160" t="s">
        <v>5700</v>
      </c>
      <c r="L5160" t="s">
        <v>5733</v>
      </c>
      <c r="M5160" t="s">
        <v>7066</v>
      </c>
    </row>
    <row r="5161" spans="1:13">
      <c r="A5161">
        <v>101099666</v>
      </c>
      <c r="B5161" t="s">
        <v>6314</v>
      </c>
      <c r="C5161" t="s">
        <v>7007</v>
      </c>
      <c r="D5161" t="s">
        <v>265</v>
      </c>
      <c r="E5161" t="s">
        <v>265</v>
      </c>
      <c r="F5161" s="33">
        <v>45884</v>
      </c>
      <c r="G5161" t="s">
        <v>12615</v>
      </c>
      <c r="H5161" t="s">
        <v>5757</v>
      </c>
      <c r="I5161" t="s">
        <v>5678</v>
      </c>
      <c r="J5161" t="s">
        <v>192</v>
      </c>
      <c r="K5161" t="s">
        <v>5778</v>
      </c>
      <c r="L5161" t="s">
        <v>182</v>
      </c>
      <c r="M5161" t="s">
        <v>7009</v>
      </c>
    </row>
    <row r="5162" spans="1:13">
      <c r="A5162">
        <v>101087652</v>
      </c>
      <c r="B5162" t="s">
        <v>195</v>
      </c>
      <c r="C5162" t="s">
        <v>6857</v>
      </c>
      <c r="D5162" t="s">
        <v>104</v>
      </c>
      <c r="E5162" t="s">
        <v>104</v>
      </c>
      <c r="F5162" s="33">
        <v>45884</v>
      </c>
      <c r="G5162" t="s">
        <v>12580</v>
      </c>
      <c r="H5162" t="s">
        <v>5705</v>
      </c>
      <c r="I5162" t="s">
        <v>326</v>
      </c>
      <c r="J5162" t="s">
        <v>70</v>
      </c>
      <c r="K5162" t="s">
        <v>5778</v>
      </c>
      <c r="L5162" t="s">
        <v>182</v>
      </c>
      <c r="M5162" t="s">
        <v>6859</v>
      </c>
    </row>
    <row r="5163" spans="1:13">
      <c r="A5163">
        <v>101086077</v>
      </c>
      <c r="B5163" t="s">
        <v>5986</v>
      </c>
      <c r="C5163" t="s">
        <v>6845</v>
      </c>
      <c r="D5163" t="s">
        <v>86</v>
      </c>
      <c r="E5163" t="s">
        <v>39</v>
      </c>
      <c r="F5163" s="33">
        <v>45884</v>
      </c>
      <c r="G5163" t="s">
        <v>12610</v>
      </c>
      <c r="H5163" t="s">
        <v>5705</v>
      </c>
      <c r="I5163" t="s">
        <v>326</v>
      </c>
      <c r="J5163" t="s">
        <v>46</v>
      </c>
      <c r="K5163" t="s">
        <v>5778</v>
      </c>
      <c r="L5163" t="s">
        <v>182</v>
      </c>
      <c r="M5163" t="s">
        <v>6847</v>
      </c>
    </row>
    <row r="5164" spans="1:13">
      <c r="A5164">
        <v>101100759</v>
      </c>
      <c r="B5164" t="s">
        <v>6270</v>
      </c>
      <c r="C5164" t="s">
        <v>10216</v>
      </c>
      <c r="D5164" t="s">
        <v>86</v>
      </c>
      <c r="E5164" t="s">
        <v>86</v>
      </c>
      <c r="F5164" s="33">
        <v>45884</v>
      </c>
      <c r="G5164" t="s">
        <v>12616</v>
      </c>
      <c r="H5164" t="s">
        <v>5727</v>
      </c>
      <c r="I5164" t="s">
        <v>5678</v>
      </c>
      <c r="J5164" t="s">
        <v>46</v>
      </c>
      <c r="K5164" t="s">
        <v>5800</v>
      </c>
      <c r="L5164" t="s">
        <v>5801</v>
      </c>
      <c r="M5164" t="s">
        <v>10217</v>
      </c>
    </row>
    <row r="5165" spans="1:13">
      <c r="A5165">
        <v>101085920</v>
      </c>
      <c r="B5165" t="s">
        <v>292</v>
      </c>
      <c r="C5165" t="s">
        <v>293</v>
      </c>
      <c r="D5165" t="s">
        <v>99</v>
      </c>
      <c r="E5165" t="s">
        <v>99</v>
      </c>
      <c r="F5165" s="33">
        <v>45884</v>
      </c>
      <c r="G5165" t="s">
        <v>12582</v>
      </c>
      <c r="H5165" t="s">
        <v>5705</v>
      </c>
      <c r="I5165" t="s">
        <v>326</v>
      </c>
      <c r="J5165" t="s">
        <v>46</v>
      </c>
      <c r="K5165" t="s">
        <v>5700</v>
      </c>
      <c r="L5165" t="s">
        <v>5733</v>
      </c>
      <c r="M5165" t="s">
        <v>6086</v>
      </c>
    </row>
    <row r="5166" spans="1:13">
      <c r="A5166">
        <v>101086002</v>
      </c>
      <c r="B5166" t="s">
        <v>177</v>
      </c>
      <c r="C5166" t="s">
        <v>8466</v>
      </c>
      <c r="D5166" t="s">
        <v>193</v>
      </c>
      <c r="E5166" t="s">
        <v>265</v>
      </c>
      <c r="F5166" s="33">
        <v>45884</v>
      </c>
      <c r="G5166" t="s">
        <v>12617</v>
      </c>
      <c r="H5166" t="s">
        <v>5705</v>
      </c>
      <c r="I5166" t="s">
        <v>326</v>
      </c>
      <c r="J5166" t="s">
        <v>192</v>
      </c>
      <c r="K5166" t="s">
        <v>5700</v>
      </c>
      <c r="L5166" t="s">
        <v>5733</v>
      </c>
      <c r="M5166" t="s">
        <v>8468</v>
      </c>
    </row>
    <row r="5167" spans="1:13">
      <c r="A5167">
        <v>101084262</v>
      </c>
      <c r="B5167" t="s">
        <v>195</v>
      </c>
      <c r="C5167" t="s">
        <v>9052</v>
      </c>
      <c r="D5167" t="s">
        <v>218</v>
      </c>
      <c r="E5167" t="s">
        <v>218</v>
      </c>
      <c r="F5167" s="33">
        <v>45884</v>
      </c>
      <c r="G5167" t="s">
        <v>12618</v>
      </c>
      <c r="H5167" t="s">
        <v>5705</v>
      </c>
      <c r="I5167" t="s">
        <v>326</v>
      </c>
      <c r="J5167" t="s">
        <v>241</v>
      </c>
      <c r="K5167" t="s">
        <v>5778</v>
      </c>
      <c r="L5167" t="s">
        <v>182</v>
      </c>
      <c r="M5167" t="s">
        <v>9054</v>
      </c>
    </row>
    <row r="5168" spans="1:13">
      <c r="A5168">
        <v>101084279</v>
      </c>
      <c r="B5168" t="s">
        <v>195</v>
      </c>
      <c r="C5168" t="s">
        <v>9056</v>
      </c>
      <c r="D5168" t="s">
        <v>218</v>
      </c>
      <c r="E5168" t="s">
        <v>218</v>
      </c>
      <c r="F5168" s="33">
        <v>45884</v>
      </c>
      <c r="G5168" t="s">
        <v>12618</v>
      </c>
      <c r="H5168" t="s">
        <v>5705</v>
      </c>
      <c r="I5168" t="s">
        <v>326</v>
      </c>
      <c r="J5168" t="s">
        <v>241</v>
      </c>
      <c r="K5168" t="s">
        <v>5778</v>
      </c>
      <c r="L5168" t="s">
        <v>182</v>
      </c>
      <c r="M5168" t="s">
        <v>9057</v>
      </c>
    </row>
    <row r="5169" spans="1:13">
      <c r="A5169">
        <v>101086884</v>
      </c>
      <c r="B5169" t="s">
        <v>82</v>
      </c>
      <c r="C5169" t="s">
        <v>5843</v>
      </c>
      <c r="D5169" t="s">
        <v>161</v>
      </c>
      <c r="E5169" t="s">
        <v>161</v>
      </c>
      <c r="F5169" s="33">
        <v>45884</v>
      </c>
      <c r="G5169" t="s">
        <v>12619</v>
      </c>
      <c r="H5169" t="s">
        <v>5705</v>
      </c>
      <c r="I5169" t="s">
        <v>326</v>
      </c>
      <c r="J5169" t="s">
        <v>166</v>
      </c>
      <c r="K5169" t="s">
        <v>5711</v>
      </c>
      <c r="L5169" t="s">
        <v>5711</v>
      </c>
      <c r="M5169" t="s">
        <v>5845</v>
      </c>
    </row>
    <row r="5170" spans="1:13">
      <c r="A5170">
        <v>101100386</v>
      </c>
      <c r="B5170" t="s">
        <v>5745</v>
      </c>
      <c r="C5170" t="s">
        <v>12570</v>
      </c>
      <c r="D5170" t="s">
        <v>238</v>
      </c>
      <c r="E5170" t="s">
        <v>64</v>
      </c>
      <c r="F5170" s="33">
        <v>45884</v>
      </c>
      <c r="G5170" t="s">
        <v>12620</v>
      </c>
      <c r="H5170" t="s">
        <v>67</v>
      </c>
      <c r="I5170" t="s">
        <v>5678</v>
      </c>
      <c r="J5170" t="s">
        <v>136</v>
      </c>
      <c r="K5170" t="s">
        <v>5836</v>
      </c>
      <c r="L5170" t="s">
        <v>5837</v>
      </c>
      <c r="M5170" t="s">
        <v>12572</v>
      </c>
    </row>
    <row r="5171" spans="1:13">
      <c r="A5171">
        <v>101100642</v>
      </c>
      <c r="B5171" t="s">
        <v>34</v>
      </c>
      <c r="C5171" t="s">
        <v>8140</v>
      </c>
      <c r="D5171" t="s">
        <v>39</v>
      </c>
      <c r="E5171" t="s">
        <v>99</v>
      </c>
      <c r="F5171" s="33">
        <v>45884</v>
      </c>
      <c r="G5171" t="s">
        <v>12621</v>
      </c>
      <c r="H5171" t="s">
        <v>5722</v>
      </c>
      <c r="I5171" t="s">
        <v>5678</v>
      </c>
      <c r="J5171" t="s">
        <v>46</v>
      </c>
      <c r="K5171" t="s">
        <v>5738</v>
      </c>
      <c r="L5171" t="s">
        <v>5739</v>
      </c>
      <c r="M5171" t="s">
        <v>8141</v>
      </c>
    </row>
    <row r="5172" spans="1:13">
      <c r="A5172">
        <v>101100452</v>
      </c>
      <c r="B5172" t="s">
        <v>34</v>
      </c>
      <c r="C5172" t="s">
        <v>12528</v>
      </c>
      <c r="D5172" t="s">
        <v>238</v>
      </c>
      <c r="E5172" t="s">
        <v>238</v>
      </c>
      <c r="F5172" s="33">
        <v>45884</v>
      </c>
      <c r="G5172" t="s">
        <v>12622</v>
      </c>
      <c r="H5172" t="s">
        <v>5727</v>
      </c>
      <c r="I5172" t="s">
        <v>5678</v>
      </c>
      <c r="J5172" t="s">
        <v>136</v>
      </c>
      <c r="K5172" t="s">
        <v>5728</v>
      </c>
      <c r="L5172" t="s">
        <v>5729</v>
      </c>
      <c r="M5172" t="s">
        <v>12530</v>
      </c>
    </row>
    <row r="5173" spans="1:13">
      <c r="A5173">
        <v>101084612</v>
      </c>
      <c r="B5173" t="s">
        <v>5986</v>
      </c>
      <c r="C5173" t="s">
        <v>5987</v>
      </c>
      <c r="D5173" t="s">
        <v>218</v>
      </c>
      <c r="E5173" t="s">
        <v>218</v>
      </c>
      <c r="F5173" s="33">
        <v>45884</v>
      </c>
      <c r="G5173" t="s">
        <v>12586</v>
      </c>
      <c r="H5173" t="s">
        <v>5705</v>
      </c>
      <c r="I5173" t="s">
        <v>326</v>
      </c>
      <c r="J5173" t="s">
        <v>241</v>
      </c>
      <c r="K5173" t="s">
        <v>5778</v>
      </c>
      <c r="L5173" t="s">
        <v>182</v>
      </c>
      <c r="M5173" t="s">
        <v>5989</v>
      </c>
    </row>
    <row r="5174" spans="1:13">
      <c r="A5174">
        <v>101099806</v>
      </c>
      <c r="B5174" t="s">
        <v>34</v>
      </c>
      <c r="C5174" t="s">
        <v>101</v>
      </c>
      <c r="D5174" t="s">
        <v>99</v>
      </c>
      <c r="E5174" t="s">
        <v>99</v>
      </c>
      <c r="F5174" s="33">
        <v>45883</v>
      </c>
      <c r="G5174" t="s">
        <v>12623</v>
      </c>
      <c r="H5174" t="s">
        <v>67</v>
      </c>
      <c r="I5174" t="s">
        <v>5678</v>
      </c>
      <c r="J5174" t="s">
        <v>46</v>
      </c>
      <c r="K5174" t="s">
        <v>5738</v>
      </c>
      <c r="L5174" t="s">
        <v>5739</v>
      </c>
      <c r="M5174" t="s">
        <v>107</v>
      </c>
    </row>
    <row r="5175" spans="1:13">
      <c r="A5175">
        <v>101099135</v>
      </c>
      <c r="B5175" t="s">
        <v>204</v>
      </c>
      <c r="C5175" t="s">
        <v>6881</v>
      </c>
      <c r="D5175" t="s">
        <v>220</v>
      </c>
      <c r="E5175" t="s">
        <v>12624</v>
      </c>
      <c r="F5175" s="33">
        <v>45883</v>
      </c>
      <c r="G5175" t="s">
        <v>12625</v>
      </c>
      <c r="H5175" t="s">
        <v>5757</v>
      </c>
      <c r="I5175" t="s">
        <v>5678</v>
      </c>
      <c r="J5175" t="s">
        <v>166</v>
      </c>
      <c r="K5175" t="s">
        <v>5711</v>
      </c>
      <c r="L5175" t="s">
        <v>5711</v>
      </c>
      <c r="M5175" t="s">
        <v>6883</v>
      </c>
    </row>
    <row r="5176" spans="1:13">
      <c r="A5176">
        <v>101100275</v>
      </c>
      <c r="B5176" t="s">
        <v>5765</v>
      </c>
      <c r="C5176" t="s">
        <v>5766</v>
      </c>
      <c r="D5176" t="s">
        <v>221</v>
      </c>
      <c r="E5176" t="s">
        <v>86</v>
      </c>
      <c r="F5176" s="33">
        <v>45883</v>
      </c>
      <c r="G5176" t="s">
        <v>12626</v>
      </c>
      <c r="H5176" t="s">
        <v>5768</v>
      </c>
      <c r="I5176" t="s">
        <v>5678</v>
      </c>
      <c r="J5176" t="s">
        <v>247</v>
      </c>
      <c r="M5176" t="s">
        <v>5769</v>
      </c>
    </row>
    <row r="5177" spans="1:13">
      <c r="A5177">
        <v>101100252</v>
      </c>
      <c r="B5177" t="s">
        <v>5745</v>
      </c>
      <c r="C5177" t="s">
        <v>7333</v>
      </c>
      <c r="D5177" t="s">
        <v>215</v>
      </c>
      <c r="E5177" t="s">
        <v>215</v>
      </c>
      <c r="F5177" s="33">
        <v>45883</v>
      </c>
      <c r="G5177" t="s">
        <v>12627</v>
      </c>
      <c r="H5177" t="s">
        <v>8229</v>
      </c>
      <c r="I5177" t="s">
        <v>5678</v>
      </c>
      <c r="J5177" t="s">
        <v>247</v>
      </c>
      <c r="K5177" t="s">
        <v>5748</v>
      </c>
      <c r="L5177" t="s">
        <v>5773</v>
      </c>
      <c r="M5177" t="s">
        <v>7335</v>
      </c>
    </row>
    <row r="5178" spans="1:13">
      <c r="A5178">
        <v>101100138</v>
      </c>
      <c r="B5178" t="s">
        <v>73</v>
      </c>
      <c r="C5178" t="s">
        <v>7586</v>
      </c>
      <c r="D5178" t="s">
        <v>64</v>
      </c>
      <c r="E5178" t="s">
        <v>64</v>
      </c>
      <c r="F5178" s="33">
        <v>45883</v>
      </c>
      <c r="G5178" t="s">
        <v>12628</v>
      </c>
      <c r="H5178" t="s">
        <v>67</v>
      </c>
      <c r="I5178" t="s">
        <v>5678</v>
      </c>
      <c r="J5178" t="s">
        <v>70</v>
      </c>
      <c r="K5178" t="s">
        <v>5748</v>
      </c>
      <c r="L5178" t="s">
        <v>5773</v>
      </c>
      <c r="M5178" t="s">
        <v>7589</v>
      </c>
    </row>
    <row r="5179" spans="1:13">
      <c r="A5179">
        <v>101079920</v>
      </c>
      <c r="B5179" t="s">
        <v>34</v>
      </c>
      <c r="C5179" t="s">
        <v>7441</v>
      </c>
      <c r="D5179" t="s">
        <v>153</v>
      </c>
      <c r="E5179" t="s">
        <v>153</v>
      </c>
      <c r="F5179" s="33">
        <v>45883</v>
      </c>
      <c r="G5179" t="s">
        <v>12629</v>
      </c>
      <c r="H5179" t="s">
        <v>5737</v>
      </c>
      <c r="I5179" t="s">
        <v>326</v>
      </c>
      <c r="J5179" t="s">
        <v>70</v>
      </c>
      <c r="K5179" t="s">
        <v>5738</v>
      </c>
      <c r="L5179" t="s">
        <v>5739</v>
      </c>
      <c r="M5179" t="s">
        <v>7443</v>
      </c>
    </row>
    <row r="5180" spans="1:13">
      <c r="A5180">
        <v>101099666</v>
      </c>
      <c r="B5180" t="s">
        <v>6314</v>
      </c>
      <c r="C5180" t="s">
        <v>7007</v>
      </c>
      <c r="D5180" t="s">
        <v>265</v>
      </c>
      <c r="E5180" t="s">
        <v>265</v>
      </c>
      <c r="F5180" s="33">
        <v>45883</v>
      </c>
      <c r="G5180" t="s">
        <v>12630</v>
      </c>
      <c r="H5180" t="s">
        <v>5757</v>
      </c>
      <c r="I5180" t="s">
        <v>5678</v>
      </c>
      <c r="J5180" t="s">
        <v>192</v>
      </c>
      <c r="K5180" t="s">
        <v>5778</v>
      </c>
      <c r="L5180" t="s">
        <v>182</v>
      </c>
      <c r="M5180" t="s">
        <v>7009</v>
      </c>
    </row>
    <row r="5181" spans="1:13">
      <c r="A5181">
        <v>101100280</v>
      </c>
      <c r="B5181" t="s">
        <v>5807</v>
      </c>
      <c r="C5181" t="s">
        <v>10302</v>
      </c>
      <c r="D5181" t="s">
        <v>193</v>
      </c>
      <c r="E5181" t="s">
        <v>193</v>
      </c>
      <c r="F5181" s="33">
        <v>45883</v>
      </c>
      <c r="G5181" t="s">
        <v>12631</v>
      </c>
      <c r="H5181" t="s">
        <v>6027</v>
      </c>
      <c r="I5181" t="s">
        <v>6348</v>
      </c>
      <c r="J5181" t="s">
        <v>192</v>
      </c>
      <c r="K5181" t="s">
        <v>5700</v>
      </c>
      <c r="L5181" t="s">
        <v>5723</v>
      </c>
      <c r="M5181" t="s">
        <v>10304</v>
      </c>
    </row>
    <row r="5182" spans="1:13">
      <c r="A5182">
        <v>101100369</v>
      </c>
      <c r="B5182" t="s">
        <v>6314</v>
      </c>
      <c r="C5182" t="s">
        <v>9219</v>
      </c>
      <c r="D5182" t="s">
        <v>265</v>
      </c>
      <c r="E5182" t="s">
        <v>265</v>
      </c>
      <c r="F5182" s="33">
        <v>45883</v>
      </c>
      <c r="G5182" t="s">
        <v>12632</v>
      </c>
      <c r="H5182" t="s">
        <v>6537</v>
      </c>
      <c r="I5182" t="s">
        <v>353</v>
      </c>
      <c r="J5182" t="s">
        <v>192</v>
      </c>
      <c r="K5182" t="s">
        <v>5700</v>
      </c>
      <c r="L5182" t="s">
        <v>5733</v>
      </c>
      <c r="M5182" t="s">
        <v>9221</v>
      </c>
    </row>
    <row r="5183" spans="1:13">
      <c r="A5183">
        <v>101099439</v>
      </c>
      <c r="B5183" t="s">
        <v>5745</v>
      </c>
      <c r="C5183" t="s">
        <v>7662</v>
      </c>
      <c r="D5183" t="s">
        <v>64</v>
      </c>
      <c r="E5183" t="s">
        <v>64</v>
      </c>
      <c r="F5183" s="33">
        <v>45883</v>
      </c>
      <c r="G5183" t="s">
        <v>12633</v>
      </c>
      <c r="H5183" t="s">
        <v>5727</v>
      </c>
      <c r="I5183" t="s">
        <v>5678</v>
      </c>
      <c r="J5183" t="s">
        <v>70</v>
      </c>
      <c r="K5183" t="s">
        <v>5836</v>
      </c>
      <c r="L5183" t="s">
        <v>6126</v>
      </c>
      <c r="M5183" t="s">
        <v>7664</v>
      </c>
    </row>
    <row r="5184" spans="1:13">
      <c r="A5184">
        <v>101099810</v>
      </c>
      <c r="B5184" t="s">
        <v>5765</v>
      </c>
      <c r="C5184" t="s">
        <v>5766</v>
      </c>
      <c r="D5184" t="s">
        <v>221</v>
      </c>
      <c r="E5184" t="s">
        <v>104</v>
      </c>
      <c r="F5184" s="33">
        <v>45883</v>
      </c>
      <c r="G5184" t="s">
        <v>12634</v>
      </c>
      <c r="H5184" t="s">
        <v>5768</v>
      </c>
      <c r="I5184" t="s">
        <v>5678</v>
      </c>
      <c r="J5184" t="s">
        <v>247</v>
      </c>
      <c r="M5184" t="s">
        <v>5769</v>
      </c>
    </row>
    <row r="5185" spans="1:13">
      <c r="A5185">
        <v>101083147</v>
      </c>
      <c r="B5185" t="s">
        <v>127</v>
      </c>
      <c r="C5185" t="s">
        <v>11811</v>
      </c>
      <c r="D5185" t="s">
        <v>217</v>
      </c>
      <c r="E5185" t="s">
        <v>238</v>
      </c>
      <c r="F5185" s="33">
        <v>45883</v>
      </c>
      <c r="G5185" t="s">
        <v>12635</v>
      </c>
      <c r="H5185" t="s">
        <v>5737</v>
      </c>
      <c r="I5185" t="s">
        <v>326</v>
      </c>
      <c r="J5185" t="s">
        <v>136</v>
      </c>
      <c r="K5185" t="s">
        <v>5748</v>
      </c>
      <c r="L5185" t="s">
        <v>5749</v>
      </c>
      <c r="M5185" t="s">
        <v>11813</v>
      </c>
    </row>
    <row r="5186" spans="1:13">
      <c r="A5186">
        <v>101087737</v>
      </c>
      <c r="B5186" t="s">
        <v>204</v>
      </c>
      <c r="C5186" t="s">
        <v>6014</v>
      </c>
      <c r="D5186" t="s">
        <v>161</v>
      </c>
      <c r="E5186" t="s">
        <v>161</v>
      </c>
      <c r="F5186" s="33">
        <v>45883</v>
      </c>
      <c r="G5186" t="s">
        <v>12636</v>
      </c>
      <c r="H5186" t="s">
        <v>5705</v>
      </c>
      <c r="I5186" t="s">
        <v>326</v>
      </c>
      <c r="J5186" t="s">
        <v>166</v>
      </c>
      <c r="K5186" t="s">
        <v>5700</v>
      </c>
      <c r="L5186" t="s">
        <v>5733</v>
      </c>
      <c r="M5186" t="s">
        <v>6016</v>
      </c>
    </row>
    <row r="5187" spans="1:13">
      <c r="A5187">
        <v>101080113</v>
      </c>
      <c r="B5187" t="s">
        <v>34</v>
      </c>
      <c r="C5187" t="s">
        <v>7369</v>
      </c>
      <c r="D5187" t="s">
        <v>153</v>
      </c>
      <c r="E5187" t="s">
        <v>153</v>
      </c>
      <c r="F5187" s="33">
        <v>45883</v>
      </c>
      <c r="G5187" t="s">
        <v>12637</v>
      </c>
      <c r="H5187" t="s">
        <v>5737</v>
      </c>
      <c r="I5187" t="s">
        <v>326</v>
      </c>
      <c r="J5187" t="s">
        <v>70</v>
      </c>
      <c r="K5187" t="s">
        <v>5728</v>
      </c>
      <c r="L5187" t="s">
        <v>5729</v>
      </c>
      <c r="M5187" t="s">
        <v>7371</v>
      </c>
    </row>
    <row r="5188" spans="1:13">
      <c r="A5188">
        <v>101087187</v>
      </c>
      <c r="B5188" t="s">
        <v>6314</v>
      </c>
      <c r="C5188" t="s">
        <v>7007</v>
      </c>
      <c r="D5188" t="s">
        <v>265</v>
      </c>
      <c r="E5188" t="s">
        <v>265</v>
      </c>
      <c r="F5188" s="33">
        <v>45883</v>
      </c>
      <c r="G5188" t="s">
        <v>12638</v>
      </c>
      <c r="H5188" t="s">
        <v>5705</v>
      </c>
      <c r="I5188" t="s">
        <v>326</v>
      </c>
      <c r="J5188" t="s">
        <v>192</v>
      </c>
      <c r="K5188" t="s">
        <v>5778</v>
      </c>
      <c r="L5188" t="s">
        <v>182</v>
      </c>
      <c r="M5188" t="s">
        <v>7009</v>
      </c>
    </row>
    <row r="5189" spans="1:13">
      <c r="A5189">
        <v>101098400</v>
      </c>
      <c r="B5189" t="s">
        <v>34</v>
      </c>
      <c r="C5189" t="s">
        <v>6243</v>
      </c>
      <c r="D5189" t="s">
        <v>39</v>
      </c>
      <c r="E5189" t="s">
        <v>39</v>
      </c>
      <c r="F5189" s="33">
        <v>45883</v>
      </c>
      <c r="G5189" t="s">
        <v>12639</v>
      </c>
      <c r="H5189" t="s">
        <v>5727</v>
      </c>
      <c r="I5189" t="s">
        <v>5678</v>
      </c>
      <c r="J5189" t="s">
        <v>46</v>
      </c>
      <c r="K5189" t="s">
        <v>5728</v>
      </c>
      <c r="L5189" t="s">
        <v>5729</v>
      </c>
      <c r="M5189" t="s">
        <v>6245</v>
      </c>
    </row>
    <row r="5190" spans="1:13">
      <c r="A5190">
        <v>101100264</v>
      </c>
      <c r="B5190" t="s">
        <v>177</v>
      </c>
      <c r="C5190" t="s">
        <v>8577</v>
      </c>
      <c r="D5190" t="s">
        <v>86</v>
      </c>
      <c r="E5190" t="s">
        <v>86</v>
      </c>
      <c r="F5190" s="33">
        <v>45883</v>
      </c>
      <c r="G5190" t="s">
        <v>12640</v>
      </c>
      <c r="H5190" t="s">
        <v>5777</v>
      </c>
      <c r="I5190" t="s">
        <v>5678</v>
      </c>
      <c r="J5190" t="s">
        <v>46</v>
      </c>
      <c r="K5190" t="s">
        <v>5700</v>
      </c>
      <c r="L5190" t="s">
        <v>5733</v>
      </c>
      <c r="M5190" t="s">
        <v>8579</v>
      </c>
    </row>
    <row r="5191" spans="1:13">
      <c r="A5191">
        <v>101084832</v>
      </c>
      <c r="B5191" t="s">
        <v>5745</v>
      </c>
      <c r="C5191" t="s">
        <v>7662</v>
      </c>
      <c r="D5191" t="s">
        <v>64</v>
      </c>
      <c r="E5191" t="s">
        <v>64</v>
      </c>
      <c r="F5191" s="33">
        <v>45883</v>
      </c>
      <c r="G5191" t="s">
        <v>12641</v>
      </c>
      <c r="H5191" t="s">
        <v>5737</v>
      </c>
      <c r="I5191" t="s">
        <v>326</v>
      </c>
      <c r="J5191" t="s">
        <v>70</v>
      </c>
      <c r="K5191" t="s">
        <v>5836</v>
      </c>
      <c r="L5191" t="s">
        <v>6126</v>
      </c>
      <c r="M5191" t="s">
        <v>7664</v>
      </c>
    </row>
    <row r="5192" spans="1:13">
      <c r="A5192">
        <v>101088521</v>
      </c>
      <c r="B5192" t="s">
        <v>5998</v>
      </c>
      <c r="C5192" t="s">
        <v>9039</v>
      </c>
      <c r="D5192" t="s">
        <v>64</v>
      </c>
      <c r="E5192" t="s">
        <v>64</v>
      </c>
      <c r="F5192" s="33">
        <v>45883</v>
      </c>
      <c r="G5192" t="s">
        <v>12642</v>
      </c>
      <c r="H5192" t="s">
        <v>5705</v>
      </c>
      <c r="I5192" t="s">
        <v>326</v>
      </c>
      <c r="J5192" t="s">
        <v>70</v>
      </c>
      <c r="K5192" t="s">
        <v>5700</v>
      </c>
      <c r="L5192" t="s">
        <v>5723</v>
      </c>
      <c r="M5192" t="s">
        <v>9041</v>
      </c>
    </row>
    <row r="5193" spans="1:13">
      <c r="A5193">
        <v>101086188</v>
      </c>
      <c r="B5193" t="s">
        <v>10835</v>
      </c>
      <c r="C5193" t="s">
        <v>10862</v>
      </c>
      <c r="D5193" t="s">
        <v>262</v>
      </c>
      <c r="E5193" t="s">
        <v>262</v>
      </c>
      <c r="F5193" s="33">
        <v>45883</v>
      </c>
      <c r="G5193" t="s">
        <v>12595</v>
      </c>
      <c r="H5193" t="s">
        <v>5705</v>
      </c>
      <c r="I5193" t="s">
        <v>326</v>
      </c>
      <c r="J5193" t="s">
        <v>192</v>
      </c>
      <c r="K5193" t="s">
        <v>5700</v>
      </c>
      <c r="L5193" t="s">
        <v>5723</v>
      </c>
      <c r="M5193" t="s">
        <v>10863</v>
      </c>
    </row>
    <row r="5194" spans="1:13">
      <c r="A5194">
        <v>101098069</v>
      </c>
      <c r="B5194" t="s">
        <v>73</v>
      </c>
      <c r="C5194" t="s">
        <v>6986</v>
      </c>
      <c r="D5194" t="s">
        <v>119</v>
      </c>
      <c r="E5194" t="s">
        <v>356</v>
      </c>
      <c r="F5194" s="33">
        <v>45883</v>
      </c>
      <c r="G5194" t="s">
        <v>12643</v>
      </c>
      <c r="H5194" t="s">
        <v>6027</v>
      </c>
      <c r="I5194" t="s">
        <v>6348</v>
      </c>
      <c r="J5194" t="s">
        <v>46</v>
      </c>
      <c r="K5194" t="s">
        <v>5728</v>
      </c>
      <c r="L5194" t="s">
        <v>5729</v>
      </c>
      <c r="M5194" t="s">
        <v>6988</v>
      </c>
    </row>
    <row r="5195" spans="1:13">
      <c r="A5195">
        <v>101100021</v>
      </c>
      <c r="B5195" t="s">
        <v>34</v>
      </c>
      <c r="C5195" t="s">
        <v>7091</v>
      </c>
      <c r="D5195" t="s">
        <v>99</v>
      </c>
      <c r="E5195" t="s">
        <v>99</v>
      </c>
      <c r="F5195" s="33">
        <v>45883</v>
      </c>
      <c r="G5195" t="s">
        <v>12644</v>
      </c>
      <c r="H5195" t="s">
        <v>5727</v>
      </c>
      <c r="I5195" t="s">
        <v>5678</v>
      </c>
      <c r="J5195" t="s">
        <v>46</v>
      </c>
      <c r="K5195" t="s">
        <v>5728</v>
      </c>
      <c r="L5195" t="s">
        <v>5729</v>
      </c>
      <c r="M5195" t="s">
        <v>7093</v>
      </c>
    </row>
    <row r="5196" spans="1:13">
      <c r="A5196">
        <v>101100580</v>
      </c>
      <c r="B5196" t="s">
        <v>73</v>
      </c>
      <c r="C5196" t="s">
        <v>6989</v>
      </c>
      <c r="D5196" t="s">
        <v>265</v>
      </c>
      <c r="E5196" t="s">
        <v>265</v>
      </c>
      <c r="F5196" s="33">
        <v>45883</v>
      </c>
      <c r="G5196" t="s">
        <v>12645</v>
      </c>
      <c r="H5196" t="s">
        <v>67</v>
      </c>
      <c r="I5196" t="s">
        <v>5678</v>
      </c>
      <c r="J5196" t="s">
        <v>192</v>
      </c>
      <c r="K5196" t="s">
        <v>5748</v>
      </c>
      <c r="L5196" t="s">
        <v>5773</v>
      </c>
      <c r="M5196" t="s">
        <v>6991</v>
      </c>
    </row>
    <row r="5197" spans="1:13">
      <c r="A5197">
        <v>101100350</v>
      </c>
      <c r="B5197" t="s">
        <v>34</v>
      </c>
      <c r="C5197" t="s">
        <v>8000</v>
      </c>
      <c r="D5197" t="s">
        <v>131</v>
      </c>
      <c r="E5197" t="s">
        <v>217</v>
      </c>
      <c r="F5197" s="33">
        <v>45883</v>
      </c>
      <c r="G5197" t="s">
        <v>12646</v>
      </c>
      <c r="H5197" t="s">
        <v>5727</v>
      </c>
      <c r="I5197" t="s">
        <v>5678</v>
      </c>
      <c r="J5197" t="s">
        <v>136</v>
      </c>
      <c r="K5197" t="s">
        <v>5728</v>
      </c>
      <c r="L5197" t="s">
        <v>5729</v>
      </c>
      <c r="M5197" t="s">
        <v>8002</v>
      </c>
    </row>
    <row r="5198" spans="1:13">
      <c r="A5198">
        <v>101098071</v>
      </c>
      <c r="B5198" t="s">
        <v>73</v>
      </c>
      <c r="C5198" t="s">
        <v>7011</v>
      </c>
      <c r="D5198" t="s">
        <v>119</v>
      </c>
      <c r="E5198" t="s">
        <v>39</v>
      </c>
      <c r="F5198" s="33">
        <v>45883</v>
      </c>
      <c r="G5198" t="s">
        <v>12647</v>
      </c>
      <c r="H5198" t="s">
        <v>6027</v>
      </c>
      <c r="I5198" t="s">
        <v>6348</v>
      </c>
      <c r="J5198" t="s">
        <v>46</v>
      </c>
      <c r="K5198" t="s">
        <v>5728</v>
      </c>
      <c r="L5198" t="s">
        <v>5729</v>
      </c>
      <c r="M5198" t="s">
        <v>7012</v>
      </c>
    </row>
    <row r="5199" spans="1:13">
      <c r="A5199">
        <v>101092593</v>
      </c>
      <c r="B5199" t="s">
        <v>127</v>
      </c>
      <c r="C5199" t="s">
        <v>8144</v>
      </c>
      <c r="D5199" t="s">
        <v>226</v>
      </c>
      <c r="E5199" t="s">
        <v>226</v>
      </c>
      <c r="F5199" s="33">
        <v>45883</v>
      </c>
      <c r="G5199" t="s">
        <v>12648</v>
      </c>
      <c r="H5199" t="s">
        <v>5768</v>
      </c>
      <c r="I5199" t="s">
        <v>353</v>
      </c>
      <c r="J5199" t="s">
        <v>136</v>
      </c>
      <c r="K5199" t="s">
        <v>5748</v>
      </c>
      <c r="L5199" t="s">
        <v>5773</v>
      </c>
      <c r="M5199" t="s">
        <v>8146</v>
      </c>
    </row>
    <row r="5200" spans="1:13">
      <c r="A5200">
        <v>101080753</v>
      </c>
      <c r="B5200" t="s">
        <v>34</v>
      </c>
      <c r="C5200" t="s">
        <v>11734</v>
      </c>
      <c r="D5200" t="s">
        <v>153</v>
      </c>
      <c r="E5200" t="s">
        <v>153</v>
      </c>
      <c r="F5200" s="33">
        <v>45883</v>
      </c>
      <c r="G5200" t="s">
        <v>12604</v>
      </c>
      <c r="H5200" t="s">
        <v>5737</v>
      </c>
      <c r="I5200" t="s">
        <v>326</v>
      </c>
      <c r="J5200" t="s">
        <v>70</v>
      </c>
      <c r="K5200" t="s">
        <v>5738</v>
      </c>
      <c r="L5200" t="s">
        <v>5739</v>
      </c>
      <c r="M5200" t="s">
        <v>11735</v>
      </c>
    </row>
    <row r="5201" spans="1:13">
      <c r="A5201">
        <v>101100053</v>
      </c>
      <c r="B5201" t="s">
        <v>34</v>
      </c>
      <c r="C5201" t="s">
        <v>5907</v>
      </c>
      <c r="D5201" t="s">
        <v>119</v>
      </c>
      <c r="E5201" t="s">
        <v>86</v>
      </c>
      <c r="F5201" s="33">
        <v>45883</v>
      </c>
      <c r="G5201" t="s">
        <v>12649</v>
      </c>
      <c r="H5201" t="s">
        <v>67</v>
      </c>
      <c r="I5201" t="s">
        <v>5678</v>
      </c>
      <c r="J5201" t="s">
        <v>46</v>
      </c>
      <c r="K5201" t="s">
        <v>5738</v>
      </c>
      <c r="L5201" t="s">
        <v>5739</v>
      </c>
      <c r="M5201" t="s">
        <v>5909</v>
      </c>
    </row>
    <row r="5202" spans="1:13">
      <c r="A5202">
        <v>101086355</v>
      </c>
      <c r="B5202" t="s">
        <v>7666</v>
      </c>
      <c r="C5202" t="s">
        <v>8019</v>
      </c>
      <c r="D5202" t="s">
        <v>193</v>
      </c>
      <c r="E5202" t="s">
        <v>193</v>
      </c>
      <c r="F5202" s="33">
        <v>45883</v>
      </c>
      <c r="G5202" t="s">
        <v>12650</v>
      </c>
      <c r="H5202" t="s">
        <v>5705</v>
      </c>
      <c r="I5202" t="s">
        <v>326</v>
      </c>
      <c r="J5202" t="s">
        <v>192</v>
      </c>
      <c r="K5202" t="s">
        <v>5700</v>
      </c>
      <c r="L5202" t="s">
        <v>5701</v>
      </c>
      <c r="M5202" t="s">
        <v>8021</v>
      </c>
    </row>
    <row r="5203" spans="1:13">
      <c r="A5203">
        <v>101098389</v>
      </c>
      <c r="B5203" t="s">
        <v>73</v>
      </c>
      <c r="C5203" t="s">
        <v>7987</v>
      </c>
      <c r="D5203" t="s">
        <v>215</v>
      </c>
      <c r="E5203" t="s">
        <v>238</v>
      </c>
      <c r="F5203" s="33">
        <v>45883</v>
      </c>
      <c r="G5203" t="s">
        <v>12651</v>
      </c>
      <c r="H5203" t="s">
        <v>5777</v>
      </c>
      <c r="I5203" t="s">
        <v>353</v>
      </c>
      <c r="J5203" t="s">
        <v>247</v>
      </c>
      <c r="K5203" t="s">
        <v>5728</v>
      </c>
      <c r="L5203" t="s">
        <v>5729</v>
      </c>
      <c r="M5203" t="s">
        <v>7989</v>
      </c>
    </row>
    <row r="5204" spans="1:13">
      <c r="A5204">
        <v>101083397</v>
      </c>
      <c r="B5204" t="s">
        <v>127</v>
      </c>
      <c r="C5204" t="s">
        <v>8144</v>
      </c>
      <c r="D5204" t="s">
        <v>226</v>
      </c>
      <c r="E5204" t="s">
        <v>226</v>
      </c>
      <c r="F5204" s="33">
        <v>45883</v>
      </c>
      <c r="G5204" t="s">
        <v>12652</v>
      </c>
      <c r="H5204" t="s">
        <v>5737</v>
      </c>
      <c r="I5204" t="s">
        <v>326</v>
      </c>
      <c r="J5204" t="s">
        <v>136</v>
      </c>
      <c r="K5204" t="s">
        <v>5748</v>
      </c>
      <c r="L5204" t="s">
        <v>5773</v>
      </c>
      <c r="M5204" t="s">
        <v>8146</v>
      </c>
    </row>
    <row r="5205" spans="1:13">
      <c r="A5205">
        <v>101100349</v>
      </c>
      <c r="B5205" t="s">
        <v>292</v>
      </c>
      <c r="C5205" t="s">
        <v>6587</v>
      </c>
      <c r="D5205" t="s">
        <v>86</v>
      </c>
      <c r="E5205" t="s">
        <v>86</v>
      </c>
      <c r="F5205" s="33">
        <v>45883</v>
      </c>
      <c r="G5205" t="s">
        <v>12653</v>
      </c>
      <c r="H5205" t="s">
        <v>6171</v>
      </c>
      <c r="I5205" t="s">
        <v>5678</v>
      </c>
      <c r="J5205" t="s">
        <v>46</v>
      </c>
      <c r="K5205" t="s">
        <v>5700</v>
      </c>
      <c r="L5205" t="s">
        <v>5723</v>
      </c>
      <c r="M5205" t="s">
        <v>6588</v>
      </c>
    </row>
    <row r="5206" spans="1:13">
      <c r="A5206">
        <v>101084212</v>
      </c>
      <c r="B5206" t="s">
        <v>195</v>
      </c>
      <c r="C5206" t="s">
        <v>196</v>
      </c>
      <c r="D5206" t="s">
        <v>193</v>
      </c>
      <c r="E5206" t="s">
        <v>265</v>
      </c>
      <c r="F5206" s="33">
        <v>45883</v>
      </c>
      <c r="G5206" t="s">
        <v>12654</v>
      </c>
      <c r="H5206" t="s">
        <v>5705</v>
      </c>
      <c r="I5206" t="s">
        <v>326</v>
      </c>
      <c r="J5206" t="s">
        <v>192</v>
      </c>
      <c r="K5206" t="s">
        <v>5778</v>
      </c>
      <c r="L5206" t="s">
        <v>182</v>
      </c>
      <c r="M5206" t="s">
        <v>202</v>
      </c>
    </row>
    <row r="5207" spans="1:13">
      <c r="A5207">
        <v>101088386</v>
      </c>
      <c r="B5207" t="s">
        <v>6173</v>
      </c>
      <c r="C5207" t="s">
        <v>6174</v>
      </c>
      <c r="D5207" t="s">
        <v>226</v>
      </c>
      <c r="E5207" t="s">
        <v>226</v>
      </c>
      <c r="F5207" s="33">
        <v>45883</v>
      </c>
      <c r="G5207" t="s">
        <v>12652</v>
      </c>
      <c r="H5207" t="s">
        <v>5705</v>
      </c>
      <c r="I5207" t="s">
        <v>326</v>
      </c>
      <c r="J5207" t="s">
        <v>136</v>
      </c>
      <c r="K5207" t="s">
        <v>5700</v>
      </c>
      <c r="L5207" t="s">
        <v>5701</v>
      </c>
      <c r="M5207" t="s">
        <v>6175</v>
      </c>
    </row>
    <row r="5208" spans="1:13">
      <c r="A5208">
        <v>101087692</v>
      </c>
      <c r="B5208" t="s">
        <v>204</v>
      </c>
      <c r="C5208" t="s">
        <v>6881</v>
      </c>
      <c r="D5208" t="s">
        <v>220</v>
      </c>
      <c r="E5208" t="s">
        <v>12624</v>
      </c>
      <c r="F5208" s="33">
        <v>45883</v>
      </c>
      <c r="G5208" t="s">
        <v>12655</v>
      </c>
      <c r="H5208" t="s">
        <v>5705</v>
      </c>
      <c r="I5208" t="s">
        <v>326</v>
      </c>
      <c r="J5208" t="s">
        <v>166</v>
      </c>
      <c r="K5208" t="s">
        <v>5711</v>
      </c>
      <c r="L5208" t="s">
        <v>5711</v>
      </c>
      <c r="M5208" t="s">
        <v>6883</v>
      </c>
    </row>
    <row r="5209" spans="1:13">
      <c r="A5209">
        <v>101098071</v>
      </c>
      <c r="B5209" t="s">
        <v>73</v>
      </c>
      <c r="C5209" t="s">
        <v>7011</v>
      </c>
      <c r="D5209" t="s">
        <v>119</v>
      </c>
      <c r="E5209" t="s">
        <v>39</v>
      </c>
      <c r="F5209" s="33">
        <v>45883</v>
      </c>
      <c r="G5209" t="s">
        <v>12656</v>
      </c>
      <c r="H5209" t="s">
        <v>6027</v>
      </c>
      <c r="I5209" t="s">
        <v>6348</v>
      </c>
      <c r="J5209" t="s">
        <v>46</v>
      </c>
      <c r="K5209" t="s">
        <v>5728</v>
      </c>
      <c r="L5209" t="s">
        <v>5729</v>
      </c>
      <c r="M5209" t="s">
        <v>7012</v>
      </c>
    </row>
    <row r="5210" spans="1:13">
      <c r="A5210">
        <v>101100411</v>
      </c>
      <c r="B5210" t="s">
        <v>177</v>
      </c>
      <c r="C5210" t="s">
        <v>6142</v>
      </c>
      <c r="D5210" t="s">
        <v>193</v>
      </c>
      <c r="E5210" t="s">
        <v>265</v>
      </c>
      <c r="F5210" s="33">
        <v>45883</v>
      </c>
      <c r="G5210" t="s">
        <v>12657</v>
      </c>
      <c r="H5210" t="s">
        <v>6537</v>
      </c>
      <c r="I5210" t="s">
        <v>5678</v>
      </c>
      <c r="J5210" t="s">
        <v>192</v>
      </c>
      <c r="K5210" t="s">
        <v>5778</v>
      </c>
      <c r="L5210" t="s">
        <v>182</v>
      </c>
      <c r="M5210" t="s">
        <v>6144</v>
      </c>
    </row>
    <row r="5211" spans="1:13">
      <c r="A5211">
        <v>101100422</v>
      </c>
      <c r="B5211" t="s">
        <v>73</v>
      </c>
      <c r="C5211" t="s">
        <v>5828</v>
      </c>
      <c r="D5211" t="s">
        <v>104</v>
      </c>
      <c r="E5211" t="s">
        <v>104</v>
      </c>
      <c r="F5211" s="33">
        <v>45883</v>
      </c>
      <c r="G5211" t="s">
        <v>12658</v>
      </c>
      <c r="H5211" t="s">
        <v>5969</v>
      </c>
      <c r="I5211" t="s">
        <v>5678</v>
      </c>
      <c r="J5211" t="s">
        <v>70</v>
      </c>
      <c r="K5211" t="s">
        <v>5738</v>
      </c>
      <c r="L5211" t="s">
        <v>5739</v>
      </c>
      <c r="M5211" t="s">
        <v>5830</v>
      </c>
    </row>
    <row r="5212" spans="1:13">
      <c r="A5212">
        <v>101097185</v>
      </c>
      <c r="B5212" t="s">
        <v>127</v>
      </c>
      <c r="C5212" t="s">
        <v>11669</v>
      </c>
      <c r="D5212" t="s">
        <v>265</v>
      </c>
      <c r="E5212" t="s">
        <v>265</v>
      </c>
      <c r="F5212" s="33">
        <v>45882</v>
      </c>
      <c r="G5212" t="s">
        <v>12659</v>
      </c>
      <c r="H5212" t="s">
        <v>5969</v>
      </c>
      <c r="I5212" t="s">
        <v>353</v>
      </c>
      <c r="J5212" t="s">
        <v>192</v>
      </c>
      <c r="K5212" t="s">
        <v>5748</v>
      </c>
      <c r="L5212" t="s">
        <v>5773</v>
      </c>
      <c r="M5212" t="s">
        <v>11671</v>
      </c>
    </row>
    <row r="5213" spans="1:13">
      <c r="A5213">
        <v>101080113</v>
      </c>
      <c r="B5213" t="s">
        <v>34</v>
      </c>
      <c r="C5213" t="s">
        <v>7369</v>
      </c>
      <c r="D5213" t="s">
        <v>153</v>
      </c>
      <c r="E5213" t="s">
        <v>153</v>
      </c>
      <c r="F5213" s="33">
        <v>45882</v>
      </c>
      <c r="G5213" t="s">
        <v>12660</v>
      </c>
      <c r="H5213" t="s">
        <v>5737</v>
      </c>
      <c r="I5213" t="s">
        <v>326</v>
      </c>
      <c r="J5213" t="s">
        <v>70</v>
      </c>
      <c r="K5213" t="s">
        <v>5728</v>
      </c>
      <c r="L5213" t="s">
        <v>5729</v>
      </c>
      <c r="M5213" t="s">
        <v>7371</v>
      </c>
    </row>
    <row r="5214" spans="1:13">
      <c r="A5214">
        <v>101099271</v>
      </c>
      <c r="B5214" t="s">
        <v>5745</v>
      </c>
      <c r="C5214" t="s">
        <v>7844</v>
      </c>
      <c r="D5214" t="s">
        <v>193</v>
      </c>
      <c r="E5214" t="s">
        <v>193</v>
      </c>
      <c r="F5214" s="33">
        <v>45882</v>
      </c>
      <c r="G5214" t="s">
        <v>12661</v>
      </c>
      <c r="H5214" t="s">
        <v>5727</v>
      </c>
      <c r="I5214" t="s">
        <v>5678</v>
      </c>
      <c r="J5214" t="s">
        <v>192</v>
      </c>
      <c r="K5214" t="s">
        <v>5748</v>
      </c>
      <c r="L5214" t="s">
        <v>5749</v>
      </c>
      <c r="M5214" t="s">
        <v>7846</v>
      </c>
    </row>
    <row r="5215" spans="1:13">
      <c r="A5215">
        <v>101096134</v>
      </c>
      <c r="B5215" t="s">
        <v>109</v>
      </c>
      <c r="C5215" t="s">
        <v>11342</v>
      </c>
      <c r="D5215" t="s">
        <v>161</v>
      </c>
      <c r="E5215" t="s">
        <v>161</v>
      </c>
      <c r="F5215" s="33">
        <v>45882</v>
      </c>
      <c r="G5215" t="s">
        <v>12662</v>
      </c>
      <c r="H5215" t="s">
        <v>5737</v>
      </c>
      <c r="I5215" t="s">
        <v>326</v>
      </c>
      <c r="J5215" t="s">
        <v>166</v>
      </c>
      <c r="K5215" t="s">
        <v>5748</v>
      </c>
      <c r="L5215" t="s">
        <v>6045</v>
      </c>
      <c r="M5215" t="s">
        <v>11344</v>
      </c>
    </row>
    <row r="5216" spans="1:13">
      <c r="A5216">
        <v>101099785</v>
      </c>
      <c r="B5216" t="s">
        <v>6513</v>
      </c>
      <c r="C5216" t="s">
        <v>9972</v>
      </c>
      <c r="D5216" t="s">
        <v>86</v>
      </c>
      <c r="E5216" t="s">
        <v>86</v>
      </c>
      <c r="F5216" s="33">
        <v>45882</v>
      </c>
      <c r="G5216" t="s">
        <v>12663</v>
      </c>
      <c r="H5216" t="s">
        <v>67</v>
      </c>
      <c r="I5216" t="s">
        <v>5678</v>
      </c>
      <c r="J5216" t="s">
        <v>46</v>
      </c>
      <c r="K5216" t="s">
        <v>5748</v>
      </c>
      <c r="L5216" t="s">
        <v>5773</v>
      </c>
      <c r="M5216" t="s">
        <v>9974</v>
      </c>
    </row>
    <row r="5217" spans="1:13">
      <c r="A5217">
        <v>101098069</v>
      </c>
      <c r="B5217" t="s">
        <v>73</v>
      </c>
      <c r="C5217" t="s">
        <v>6986</v>
      </c>
      <c r="D5217" t="s">
        <v>119</v>
      </c>
      <c r="E5217" t="s">
        <v>119</v>
      </c>
      <c r="F5217" s="33">
        <v>45882</v>
      </c>
      <c r="G5217" t="s">
        <v>12664</v>
      </c>
      <c r="H5217" t="s">
        <v>6027</v>
      </c>
      <c r="I5217" t="s">
        <v>6348</v>
      </c>
      <c r="J5217" t="s">
        <v>46</v>
      </c>
      <c r="K5217" t="s">
        <v>5728</v>
      </c>
      <c r="L5217" t="s">
        <v>5729</v>
      </c>
      <c r="M5217" t="s">
        <v>6988</v>
      </c>
    </row>
    <row r="5218" spans="1:13">
      <c r="A5218">
        <v>101089366</v>
      </c>
      <c r="B5218" t="s">
        <v>6270</v>
      </c>
      <c r="C5218" t="s">
        <v>8551</v>
      </c>
      <c r="D5218" t="s">
        <v>86</v>
      </c>
      <c r="E5218" t="s">
        <v>86</v>
      </c>
      <c r="F5218" s="33">
        <v>45882</v>
      </c>
      <c r="G5218" t="s">
        <v>12665</v>
      </c>
      <c r="H5218" t="s">
        <v>5705</v>
      </c>
      <c r="I5218" t="s">
        <v>326</v>
      </c>
      <c r="J5218" t="s">
        <v>46</v>
      </c>
      <c r="K5218" t="s">
        <v>5700</v>
      </c>
      <c r="L5218" t="s">
        <v>5701</v>
      </c>
      <c r="M5218" t="s">
        <v>8553</v>
      </c>
    </row>
    <row r="5219" spans="1:13">
      <c r="A5219">
        <v>101098071</v>
      </c>
      <c r="B5219" t="s">
        <v>73</v>
      </c>
      <c r="C5219" t="s">
        <v>7011</v>
      </c>
      <c r="D5219" t="s">
        <v>119</v>
      </c>
      <c r="E5219" t="s">
        <v>119</v>
      </c>
      <c r="F5219" s="33">
        <v>45882</v>
      </c>
      <c r="G5219" t="s">
        <v>12666</v>
      </c>
      <c r="H5219" t="s">
        <v>6027</v>
      </c>
      <c r="I5219" t="s">
        <v>6348</v>
      </c>
      <c r="J5219" t="s">
        <v>46</v>
      </c>
      <c r="K5219" t="s">
        <v>5728</v>
      </c>
      <c r="L5219" t="s">
        <v>5729</v>
      </c>
      <c r="M5219" t="s">
        <v>7012</v>
      </c>
    </row>
    <row r="5220" spans="1:13">
      <c r="A5220">
        <v>101080285</v>
      </c>
      <c r="B5220" t="s">
        <v>34</v>
      </c>
      <c r="C5220" t="s">
        <v>94</v>
      </c>
      <c r="D5220" t="s">
        <v>99</v>
      </c>
      <c r="E5220" t="s">
        <v>99</v>
      </c>
      <c r="F5220" s="33">
        <v>45882</v>
      </c>
      <c r="G5220" t="s">
        <v>12667</v>
      </c>
      <c r="H5220" t="s">
        <v>5737</v>
      </c>
      <c r="I5220" t="s">
        <v>326</v>
      </c>
      <c r="J5220" t="s">
        <v>46</v>
      </c>
      <c r="K5220" t="s">
        <v>5728</v>
      </c>
      <c r="L5220" t="s">
        <v>5729</v>
      </c>
      <c r="M5220" t="s">
        <v>98</v>
      </c>
    </row>
    <row r="5221" spans="1:13">
      <c r="A5221">
        <v>101092432</v>
      </c>
      <c r="B5221" t="s">
        <v>5745</v>
      </c>
      <c r="C5221" t="s">
        <v>7758</v>
      </c>
      <c r="D5221" t="s">
        <v>215</v>
      </c>
      <c r="E5221" t="s">
        <v>215</v>
      </c>
      <c r="F5221" s="33">
        <v>45882</v>
      </c>
      <c r="G5221" t="s">
        <v>12668</v>
      </c>
      <c r="H5221" t="s">
        <v>55</v>
      </c>
      <c r="I5221" t="s">
        <v>353</v>
      </c>
      <c r="J5221" t="s">
        <v>247</v>
      </c>
      <c r="K5221" t="s">
        <v>5748</v>
      </c>
      <c r="L5221" t="s">
        <v>5773</v>
      </c>
      <c r="M5221" t="s">
        <v>7760</v>
      </c>
    </row>
    <row r="5222" spans="1:13">
      <c r="A5222">
        <v>101080492</v>
      </c>
      <c r="B5222" t="s">
        <v>34</v>
      </c>
      <c r="C5222" t="s">
        <v>7021</v>
      </c>
      <c r="D5222" t="s">
        <v>99</v>
      </c>
      <c r="E5222" t="s">
        <v>99</v>
      </c>
      <c r="F5222" s="33">
        <v>45882</v>
      </c>
      <c r="G5222" t="s">
        <v>12667</v>
      </c>
      <c r="H5222" t="s">
        <v>5737</v>
      </c>
      <c r="I5222" t="s">
        <v>326</v>
      </c>
      <c r="J5222" t="s">
        <v>46</v>
      </c>
      <c r="K5222" t="s">
        <v>5738</v>
      </c>
      <c r="L5222" t="s">
        <v>5739</v>
      </c>
      <c r="M5222" t="s">
        <v>7023</v>
      </c>
    </row>
    <row r="5223" spans="1:13">
      <c r="A5223">
        <v>101084832</v>
      </c>
      <c r="B5223" t="s">
        <v>5745</v>
      </c>
      <c r="C5223" t="s">
        <v>7662</v>
      </c>
      <c r="D5223" t="s">
        <v>64</v>
      </c>
      <c r="E5223" t="s">
        <v>64</v>
      </c>
      <c r="F5223" s="33">
        <v>45882</v>
      </c>
      <c r="G5223" t="s">
        <v>12669</v>
      </c>
      <c r="H5223" t="s">
        <v>5737</v>
      </c>
      <c r="I5223" t="s">
        <v>326</v>
      </c>
      <c r="J5223" t="s">
        <v>70</v>
      </c>
      <c r="K5223" t="s">
        <v>5836</v>
      </c>
      <c r="L5223" t="s">
        <v>6126</v>
      </c>
      <c r="M5223" t="s">
        <v>7664</v>
      </c>
    </row>
    <row r="5224" spans="1:13">
      <c r="A5224">
        <v>101079920</v>
      </c>
      <c r="B5224" t="s">
        <v>34</v>
      </c>
      <c r="C5224" t="s">
        <v>7441</v>
      </c>
      <c r="D5224" t="s">
        <v>153</v>
      </c>
      <c r="E5224" t="s">
        <v>153</v>
      </c>
      <c r="F5224" s="33">
        <v>45882</v>
      </c>
      <c r="G5224" t="s">
        <v>12670</v>
      </c>
      <c r="H5224" t="s">
        <v>5737</v>
      </c>
      <c r="I5224" t="s">
        <v>326</v>
      </c>
      <c r="J5224" t="s">
        <v>70</v>
      </c>
      <c r="K5224" t="s">
        <v>5738</v>
      </c>
      <c r="L5224" t="s">
        <v>5739</v>
      </c>
      <c r="M5224" t="s">
        <v>7443</v>
      </c>
    </row>
    <row r="5225" spans="1:13">
      <c r="A5225">
        <v>101099752</v>
      </c>
      <c r="B5225" t="s">
        <v>6007</v>
      </c>
      <c r="C5225" t="s">
        <v>9407</v>
      </c>
      <c r="D5225" t="s">
        <v>265</v>
      </c>
      <c r="E5225" t="s">
        <v>265</v>
      </c>
      <c r="F5225" s="33">
        <v>45882</v>
      </c>
      <c r="G5225" t="s">
        <v>12671</v>
      </c>
      <c r="H5225" t="s">
        <v>5727</v>
      </c>
      <c r="I5225" t="s">
        <v>5678</v>
      </c>
      <c r="J5225" t="s">
        <v>192</v>
      </c>
      <c r="K5225" t="s">
        <v>5728</v>
      </c>
      <c r="L5225" t="s">
        <v>5753</v>
      </c>
      <c r="M5225" t="s">
        <v>9408</v>
      </c>
    </row>
    <row r="5226" spans="1:13">
      <c r="A5226">
        <v>101099766</v>
      </c>
      <c r="B5226" t="s">
        <v>5745</v>
      </c>
      <c r="C5226" t="s">
        <v>12570</v>
      </c>
      <c r="D5226" t="s">
        <v>238</v>
      </c>
      <c r="E5226" t="s">
        <v>64</v>
      </c>
      <c r="F5226" s="33">
        <v>45882</v>
      </c>
      <c r="G5226" t="s">
        <v>12672</v>
      </c>
      <c r="H5226" t="s">
        <v>67</v>
      </c>
      <c r="I5226" t="s">
        <v>5678</v>
      </c>
      <c r="J5226" t="s">
        <v>136</v>
      </c>
      <c r="K5226" t="s">
        <v>5836</v>
      </c>
      <c r="L5226" t="s">
        <v>5837</v>
      </c>
      <c r="M5226" t="s">
        <v>12572</v>
      </c>
    </row>
    <row r="5227" spans="1:13">
      <c r="A5227">
        <v>101091455</v>
      </c>
      <c r="B5227" t="s">
        <v>6513</v>
      </c>
      <c r="C5227" t="s">
        <v>9972</v>
      </c>
      <c r="D5227" t="s">
        <v>86</v>
      </c>
      <c r="E5227" t="s">
        <v>86</v>
      </c>
      <c r="F5227" s="33">
        <v>45882</v>
      </c>
      <c r="G5227" t="s">
        <v>12665</v>
      </c>
      <c r="H5227" t="s">
        <v>5737</v>
      </c>
      <c r="I5227" t="s">
        <v>326</v>
      </c>
      <c r="J5227" t="s">
        <v>46</v>
      </c>
      <c r="K5227" t="s">
        <v>5748</v>
      </c>
      <c r="L5227" t="s">
        <v>5773</v>
      </c>
      <c r="M5227" t="s">
        <v>9974</v>
      </c>
    </row>
    <row r="5228" spans="1:13">
      <c r="A5228">
        <v>101100086</v>
      </c>
      <c r="B5228" t="s">
        <v>127</v>
      </c>
      <c r="C5228" t="s">
        <v>11811</v>
      </c>
      <c r="D5228" t="s">
        <v>217</v>
      </c>
      <c r="E5228" t="s">
        <v>238</v>
      </c>
      <c r="F5228" s="33">
        <v>45882</v>
      </c>
      <c r="G5228" t="s">
        <v>12673</v>
      </c>
      <c r="H5228" t="s">
        <v>5727</v>
      </c>
      <c r="I5228" t="s">
        <v>5678</v>
      </c>
      <c r="J5228" t="s">
        <v>136</v>
      </c>
      <c r="K5228" t="s">
        <v>5748</v>
      </c>
      <c r="L5228" t="s">
        <v>5749</v>
      </c>
      <c r="M5228" t="s">
        <v>11813</v>
      </c>
    </row>
    <row r="5229" spans="1:13">
      <c r="A5229">
        <v>101098389</v>
      </c>
      <c r="B5229" t="s">
        <v>73</v>
      </c>
      <c r="C5229" t="s">
        <v>7987</v>
      </c>
      <c r="D5229" t="s">
        <v>215</v>
      </c>
      <c r="E5229" t="s">
        <v>215</v>
      </c>
      <c r="F5229" s="33">
        <v>45882</v>
      </c>
      <c r="G5229" t="s">
        <v>12674</v>
      </c>
      <c r="H5229" t="s">
        <v>5777</v>
      </c>
      <c r="I5229" t="s">
        <v>353</v>
      </c>
      <c r="J5229" t="s">
        <v>247</v>
      </c>
      <c r="K5229" t="s">
        <v>5728</v>
      </c>
      <c r="L5229" t="s">
        <v>5729</v>
      </c>
      <c r="M5229" t="s">
        <v>7989</v>
      </c>
    </row>
    <row r="5230" spans="1:13">
      <c r="A5230">
        <v>101092522</v>
      </c>
      <c r="B5230" t="s">
        <v>127</v>
      </c>
      <c r="C5230" t="s">
        <v>11811</v>
      </c>
      <c r="D5230" t="s">
        <v>217</v>
      </c>
      <c r="E5230" t="s">
        <v>238</v>
      </c>
      <c r="F5230" s="33">
        <v>45882</v>
      </c>
      <c r="G5230" t="s">
        <v>12675</v>
      </c>
      <c r="H5230" t="s">
        <v>5768</v>
      </c>
      <c r="I5230" t="s">
        <v>353</v>
      </c>
      <c r="J5230" t="s">
        <v>136</v>
      </c>
      <c r="K5230" t="s">
        <v>5748</v>
      </c>
      <c r="L5230" t="s">
        <v>5749</v>
      </c>
      <c r="M5230" t="s">
        <v>11813</v>
      </c>
    </row>
    <row r="5231" spans="1:13">
      <c r="A5231">
        <v>101100051</v>
      </c>
      <c r="B5231" t="s">
        <v>73</v>
      </c>
      <c r="C5231" t="s">
        <v>8840</v>
      </c>
      <c r="D5231" t="s">
        <v>39</v>
      </c>
      <c r="E5231" t="s">
        <v>39</v>
      </c>
      <c r="F5231" s="33">
        <v>45882</v>
      </c>
      <c r="G5231" t="s">
        <v>12676</v>
      </c>
      <c r="H5231" t="s">
        <v>5722</v>
      </c>
      <c r="I5231" t="s">
        <v>5678</v>
      </c>
      <c r="J5231" t="s">
        <v>46</v>
      </c>
      <c r="K5231" t="s">
        <v>5738</v>
      </c>
      <c r="L5231" t="s">
        <v>5739</v>
      </c>
      <c r="M5231" t="s">
        <v>8842</v>
      </c>
    </row>
    <row r="5232" spans="1:13">
      <c r="A5232">
        <v>101100134</v>
      </c>
      <c r="B5232" t="s">
        <v>34</v>
      </c>
      <c r="C5232" t="s">
        <v>6187</v>
      </c>
      <c r="D5232" t="s">
        <v>64</v>
      </c>
      <c r="E5232" t="s">
        <v>64</v>
      </c>
      <c r="F5232" s="33">
        <v>45882</v>
      </c>
      <c r="G5232" t="s">
        <v>12677</v>
      </c>
      <c r="H5232" t="s">
        <v>5996</v>
      </c>
      <c r="I5232" t="s">
        <v>5678</v>
      </c>
      <c r="J5232" t="s">
        <v>70</v>
      </c>
      <c r="K5232" t="s">
        <v>5738</v>
      </c>
      <c r="L5232" t="s">
        <v>5739</v>
      </c>
      <c r="M5232" t="s">
        <v>6189</v>
      </c>
    </row>
    <row r="5233" spans="1:13">
      <c r="A5233">
        <v>101099765</v>
      </c>
      <c r="B5233" t="s">
        <v>6007</v>
      </c>
      <c r="C5233" t="s">
        <v>6008</v>
      </c>
      <c r="D5233" t="s">
        <v>131</v>
      </c>
      <c r="E5233" t="s">
        <v>217</v>
      </c>
      <c r="F5233" s="33">
        <v>45882</v>
      </c>
      <c r="G5233" t="s">
        <v>12678</v>
      </c>
      <c r="H5233" t="s">
        <v>5805</v>
      </c>
      <c r="I5233" t="s">
        <v>5678</v>
      </c>
      <c r="J5233" t="s">
        <v>136</v>
      </c>
      <c r="K5233" t="s">
        <v>5728</v>
      </c>
      <c r="L5233" t="s">
        <v>5753</v>
      </c>
      <c r="M5233" t="s">
        <v>6010</v>
      </c>
    </row>
    <row r="5234" spans="1:13">
      <c r="A5234">
        <v>101100274</v>
      </c>
      <c r="B5234" t="s">
        <v>5986</v>
      </c>
      <c r="C5234" t="s">
        <v>7065</v>
      </c>
      <c r="D5234" t="s">
        <v>193</v>
      </c>
      <c r="E5234" t="s">
        <v>193</v>
      </c>
      <c r="F5234" s="33">
        <v>45882</v>
      </c>
      <c r="G5234" t="s">
        <v>12679</v>
      </c>
      <c r="H5234" t="s">
        <v>5757</v>
      </c>
      <c r="I5234" t="s">
        <v>353</v>
      </c>
      <c r="J5234" t="s">
        <v>192</v>
      </c>
      <c r="K5234" t="s">
        <v>5700</v>
      </c>
      <c r="L5234" t="s">
        <v>5733</v>
      </c>
      <c r="M5234" t="s">
        <v>7066</v>
      </c>
    </row>
    <row r="5235" spans="1:13">
      <c r="A5235">
        <v>101100053</v>
      </c>
      <c r="B5235" t="s">
        <v>34</v>
      </c>
      <c r="C5235" t="s">
        <v>5907</v>
      </c>
      <c r="D5235" t="s">
        <v>119</v>
      </c>
      <c r="E5235" t="s">
        <v>86</v>
      </c>
      <c r="F5235" s="33">
        <v>45882</v>
      </c>
      <c r="G5235" t="s">
        <v>12680</v>
      </c>
      <c r="H5235" t="s">
        <v>67</v>
      </c>
      <c r="I5235" t="s">
        <v>5678</v>
      </c>
      <c r="J5235" t="s">
        <v>46</v>
      </c>
      <c r="K5235" t="s">
        <v>5738</v>
      </c>
      <c r="L5235" t="s">
        <v>5739</v>
      </c>
      <c r="M5235" t="s">
        <v>5909</v>
      </c>
    </row>
    <row r="5236" spans="1:13">
      <c r="A5236">
        <v>101100106</v>
      </c>
      <c r="B5236" t="s">
        <v>73</v>
      </c>
      <c r="C5236" t="s">
        <v>6128</v>
      </c>
      <c r="D5236" t="s">
        <v>193</v>
      </c>
      <c r="E5236" t="s">
        <v>193</v>
      </c>
      <c r="F5236" s="33">
        <v>45882</v>
      </c>
      <c r="G5236" t="s">
        <v>12681</v>
      </c>
      <c r="H5236" t="s">
        <v>67</v>
      </c>
      <c r="I5236" t="s">
        <v>5678</v>
      </c>
      <c r="J5236" t="s">
        <v>192</v>
      </c>
      <c r="K5236" t="s">
        <v>5748</v>
      </c>
      <c r="L5236" t="s">
        <v>5773</v>
      </c>
      <c r="M5236" t="s">
        <v>6130</v>
      </c>
    </row>
    <row r="5237" spans="1:13">
      <c r="A5237">
        <v>101099748</v>
      </c>
      <c r="B5237" t="s">
        <v>484</v>
      </c>
      <c r="C5237" t="s">
        <v>12467</v>
      </c>
      <c r="D5237" t="s">
        <v>131</v>
      </c>
      <c r="E5237" t="s">
        <v>238</v>
      </c>
      <c r="F5237" s="33">
        <v>45882</v>
      </c>
      <c r="G5237" t="s">
        <v>12682</v>
      </c>
      <c r="H5237" t="s">
        <v>6027</v>
      </c>
      <c r="I5237" t="s">
        <v>6348</v>
      </c>
      <c r="J5237" t="s">
        <v>136</v>
      </c>
      <c r="K5237" t="s">
        <v>5700</v>
      </c>
      <c r="L5237" t="s">
        <v>5723</v>
      </c>
      <c r="M5237" t="s">
        <v>12469</v>
      </c>
    </row>
    <row r="5238" spans="1:13">
      <c r="A5238">
        <v>101098400</v>
      </c>
      <c r="B5238" t="s">
        <v>34</v>
      </c>
      <c r="C5238" t="s">
        <v>6243</v>
      </c>
      <c r="D5238" t="s">
        <v>39</v>
      </c>
      <c r="E5238" t="s">
        <v>39</v>
      </c>
      <c r="F5238" s="33">
        <v>45882</v>
      </c>
      <c r="G5238" t="s">
        <v>12683</v>
      </c>
      <c r="H5238" t="s">
        <v>5727</v>
      </c>
      <c r="I5238" t="s">
        <v>5678</v>
      </c>
      <c r="J5238" t="s">
        <v>46</v>
      </c>
      <c r="K5238" t="s">
        <v>5728</v>
      </c>
      <c r="L5238" t="s">
        <v>5729</v>
      </c>
      <c r="M5238" t="s">
        <v>6245</v>
      </c>
    </row>
    <row r="5239" spans="1:13">
      <c r="A5239">
        <v>101099896</v>
      </c>
      <c r="B5239" t="s">
        <v>127</v>
      </c>
      <c r="C5239" t="s">
        <v>6256</v>
      </c>
      <c r="D5239" t="s">
        <v>119</v>
      </c>
      <c r="E5239" t="s">
        <v>86</v>
      </c>
      <c r="F5239" s="33">
        <v>45882</v>
      </c>
      <c r="G5239" t="s">
        <v>12684</v>
      </c>
      <c r="H5239" t="s">
        <v>5777</v>
      </c>
      <c r="I5239" t="s">
        <v>5678</v>
      </c>
      <c r="J5239" t="s">
        <v>46</v>
      </c>
      <c r="K5239" t="s">
        <v>5748</v>
      </c>
      <c r="L5239" t="s">
        <v>5773</v>
      </c>
      <c r="M5239" t="s">
        <v>6258</v>
      </c>
    </row>
    <row r="5240" spans="1:13">
      <c r="A5240">
        <v>101099806</v>
      </c>
      <c r="B5240" t="s">
        <v>34</v>
      </c>
      <c r="C5240" t="s">
        <v>101</v>
      </c>
      <c r="D5240" t="s">
        <v>99</v>
      </c>
      <c r="E5240" t="s">
        <v>99</v>
      </c>
      <c r="F5240" s="33">
        <v>45882</v>
      </c>
      <c r="G5240" t="s">
        <v>12685</v>
      </c>
      <c r="H5240" t="s">
        <v>67</v>
      </c>
      <c r="I5240" t="s">
        <v>5678</v>
      </c>
      <c r="J5240" t="s">
        <v>46</v>
      </c>
      <c r="K5240" t="s">
        <v>5738</v>
      </c>
      <c r="L5240" t="s">
        <v>5739</v>
      </c>
      <c r="M5240" t="s">
        <v>107</v>
      </c>
    </row>
    <row r="5241" spans="1:13">
      <c r="A5241">
        <v>101091698</v>
      </c>
      <c r="B5241" t="s">
        <v>6513</v>
      </c>
      <c r="C5241" t="s">
        <v>9972</v>
      </c>
      <c r="D5241" t="s">
        <v>86</v>
      </c>
      <c r="E5241" t="s">
        <v>86</v>
      </c>
      <c r="F5241" s="33">
        <v>45882</v>
      </c>
      <c r="G5241" t="s">
        <v>12686</v>
      </c>
      <c r="H5241" t="s">
        <v>5768</v>
      </c>
      <c r="I5241" t="s">
        <v>353</v>
      </c>
      <c r="J5241" t="s">
        <v>46</v>
      </c>
      <c r="K5241" t="s">
        <v>5748</v>
      </c>
      <c r="L5241" t="s">
        <v>5773</v>
      </c>
      <c r="M5241" t="s">
        <v>9974</v>
      </c>
    </row>
    <row r="5242" spans="1:13">
      <c r="A5242">
        <v>101088043</v>
      </c>
      <c r="B5242" t="s">
        <v>177</v>
      </c>
      <c r="C5242" t="s">
        <v>9694</v>
      </c>
      <c r="D5242" t="s">
        <v>131</v>
      </c>
      <c r="E5242" t="s">
        <v>217</v>
      </c>
      <c r="F5242" s="33">
        <v>45882</v>
      </c>
      <c r="G5242" t="s">
        <v>12687</v>
      </c>
      <c r="H5242" t="s">
        <v>5705</v>
      </c>
      <c r="I5242" t="s">
        <v>326</v>
      </c>
      <c r="J5242" t="s">
        <v>136</v>
      </c>
      <c r="K5242" t="s">
        <v>5778</v>
      </c>
      <c r="L5242" t="s">
        <v>182</v>
      </c>
      <c r="M5242" t="s">
        <v>9696</v>
      </c>
    </row>
    <row r="5243" spans="1:13">
      <c r="A5243">
        <v>101087755</v>
      </c>
      <c r="B5243" t="s">
        <v>204</v>
      </c>
      <c r="C5243" t="s">
        <v>5703</v>
      </c>
      <c r="D5243" t="s">
        <v>218</v>
      </c>
      <c r="E5243" t="s">
        <v>218</v>
      </c>
      <c r="F5243" s="33">
        <v>45881</v>
      </c>
      <c r="G5243" t="s">
        <v>12688</v>
      </c>
      <c r="H5243" t="s">
        <v>5705</v>
      </c>
      <c r="I5243" t="s">
        <v>326</v>
      </c>
      <c r="J5243" t="s">
        <v>241</v>
      </c>
      <c r="K5243" t="s">
        <v>5700</v>
      </c>
      <c r="L5243" t="s">
        <v>5701</v>
      </c>
      <c r="M5243" t="s">
        <v>5706</v>
      </c>
    </row>
    <row r="5244" spans="1:13">
      <c r="A5244">
        <v>101092433</v>
      </c>
      <c r="B5244" t="s">
        <v>5745</v>
      </c>
      <c r="C5244" t="s">
        <v>12689</v>
      </c>
      <c r="D5244" t="s">
        <v>265</v>
      </c>
      <c r="E5244" t="s">
        <v>265</v>
      </c>
      <c r="F5244" s="33">
        <v>45881</v>
      </c>
      <c r="G5244" t="s">
        <v>12690</v>
      </c>
      <c r="H5244" t="s">
        <v>55</v>
      </c>
      <c r="I5244" t="s">
        <v>353</v>
      </c>
      <c r="J5244" t="s">
        <v>192</v>
      </c>
      <c r="K5244" t="s">
        <v>5748</v>
      </c>
      <c r="L5244" t="s">
        <v>5773</v>
      </c>
      <c r="M5244" t="s">
        <v>12691</v>
      </c>
    </row>
    <row r="5245" spans="1:13">
      <c r="A5245">
        <v>101099253</v>
      </c>
      <c r="B5245" t="s">
        <v>73</v>
      </c>
      <c r="C5245" t="s">
        <v>8708</v>
      </c>
      <c r="D5245" t="s">
        <v>104</v>
      </c>
      <c r="E5245" t="s">
        <v>104</v>
      </c>
      <c r="F5245" s="33">
        <v>45881</v>
      </c>
      <c r="G5245" t="s">
        <v>12692</v>
      </c>
      <c r="H5245" t="s">
        <v>5805</v>
      </c>
      <c r="I5245" t="s">
        <v>5678</v>
      </c>
      <c r="J5245" t="s">
        <v>70</v>
      </c>
      <c r="K5245" t="s">
        <v>5728</v>
      </c>
      <c r="L5245" t="s">
        <v>5729</v>
      </c>
      <c r="M5245" t="s">
        <v>8710</v>
      </c>
    </row>
    <row r="5246" spans="1:13">
      <c r="A5246">
        <v>101089375</v>
      </c>
      <c r="B5246" t="s">
        <v>6270</v>
      </c>
      <c r="C5246" t="s">
        <v>8154</v>
      </c>
      <c r="D5246" t="s">
        <v>86</v>
      </c>
      <c r="E5246" t="s">
        <v>86</v>
      </c>
      <c r="F5246" s="33">
        <v>45881</v>
      </c>
      <c r="G5246" t="s">
        <v>12693</v>
      </c>
      <c r="H5246" t="s">
        <v>5705</v>
      </c>
      <c r="I5246" t="s">
        <v>326</v>
      </c>
      <c r="J5246" t="s">
        <v>46</v>
      </c>
      <c r="K5246" t="s">
        <v>5700</v>
      </c>
      <c r="L5246" t="s">
        <v>5701</v>
      </c>
      <c r="M5246" t="s">
        <v>8155</v>
      </c>
    </row>
    <row r="5247" spans="1:13">
      <c r="A5247">
        <v>101098736</v>
      </c>
      <c r="B5247" t="s">
        <v>127</v>
      </c>
      <c r="C5247" t="s">
        <v>6256</v>
      </c>
      <c r="D5247" t="s">
        <v>119</v>
      </c>
      <c r="E5247" t="s">
        <v>119</v>
      </c>
      <c r="F5247" s="33">
        <v>45881</v>
      </c>
      <c r="G5247" t="s">
        <v>12694</v>
      </c>
      <c r="H5247" t="s">
        <v>5777</v>
      </c>
      <c r="I5247" t="s">
        <v>5678</v>
      </c>
      <c r="J5247" t="s">
        <v>46</v>
      </c>
      <c r="K5247" t="s">
        <v>5748</v>
      </c>
      <c r="L5247" t="s">
        <v>5773</v>
      </c>
      <c r="M5247" t="s">
        <v>6258</v>
      </c>
    </row>
    <row r="5248" spans="1:13">
      <c r="A5248">
        <v>101087703</v>
      </c>
      <c r="B5248" t="s">
        <v>204</v>
      </c>
      <c r="C5248" t="s">
        <v>6148</v>
      </c>
      <c r="D5248" t="s">
        <v>193</v>
      </c>
      <c r="E5248" t="s">
        <v>193</v>
      </c>
      <c r="F5248" s="33">
        <v>45881</v>
      </c>
      <c r="G5248" t="s">
        <v>12695</v>
      </c>
      <c r="H5248" t="s">
        <v>5705</v>
      </c>
      <c r="I5248" t="s">
        <v>326</v>
      </c>
      <c r="J5248" t="s">
        <v>192</v>
      </c>
      <c r="K5248" t="s">
        <v>5700</v>
      </c>
      <c r="L5248" t="s">
        <v>5701</v>
      </c>
      <c r="M5248" t="s">
        <v>6151</v>
      </c>
    </row>
    <row r="5249" spans="1:13">
      <c r="A5249">
        <v>101084903</v>
      </c>
      <c r="B5249" t="s">
        <v>5745</v>
      </c>
      <c r="C5249" t="s">
        <v>9097</v>
      </c>
      <c r="D5249" t="s">
        <v>131</v>
      </c>
      <c r="E5249" t="s">
        <v>217</v>
      </c>
      <c r="F5249" s="33">
        <v>45881</v>
      </c>
      <c r="G5249" t="s">
        <v>12696</v>
      </c>
      <c r="H5249" t="s">
        <v>5737</v>
      </c>
      <c r="I5249" t="s">
        <v>326</v>
      </c>
      <c r="J5249" t="s">
        <v>136</v>
      </c>
      <c r="K5249" t="s">
        <v>5728</v>
      </c>
      <c r="L5249" t="s">
        <v>5753</v>
      </c>
      <c r="M5249" t="s">
        <v>9099</v>
      </c>
    </row>
    <row r="5250" spans="1:13">
      <c r="A5250">
        <v>101098650</v>
      </c>
      <c r="B5250" t="s">
        <v>204</v>
      </c>
      <c r="C5250" t="s">
        <v>5703</v>
      </c>
      <c r="D5250" t="s">
        <v>218</v>
      </c>
      <c r="E5250" t="s">
        <v>218</v>
      </c>
      <c r="F5250" s="33">
        <v>45881</v>
      </c>
      <c r="G5250" t="s">
        <v>12697</v>
      </c>
      <c r="H5250" t="s">
        <v>5777</v>
      </c>
      <c r="I5250" t="s">
        <v>5678</v>
      </c>
      <c r="J5250" t="s">
        <v>241</v>
      </c>
      <c r="K5250" t="s">
        <v>5700</v>
      </c>
      <c r="L5250" t="s">
        <v>5701</v>
      </c>
      <c r="M5250" t="s">
        <v>5706</v>
      </c>
    </row>
    <row r="5251" spans="1:13">
      <c r="A5251">
        <v>101099277</v>
      </c>
      <c r="B5251" t="s">
        <v>109</v>
      </c>
      <c r="C5251" t="s">
        <v>6043</v>
      </c>
      <c r="D5251" t="s">
        <v>215</v>
      </c>
      <c r="E5251" t="s">
        <v>215</v>
      </c>
      <c r="F5251" s="33">
        <v>45881</v>
      </c>
      <c r="G5251" t="s">
        <v>12698</v>
      </c>
      <c r="H5251" t="s">
        <v>6076</v>
      </c>
      <c r="I5251" t="s">
        <v>5678</v>
      </c>
      <c r="J5251" t="s">
        <v>247</v>
      </c>
      <c r="K5251" t="s">
        <v>5748</v>
      </c>
      <c r="L5251" t="s">
        <v>6045</v>
      </c>
      <c r="M5251" t="s">
        <v>6046</v>
      </c>
    </row>
    <row r="5252" spans="1:13">
      <c r="A5252">
        <v>101079920</v>
      </c>
      <c r="B5252" t="s">
        <v>34</v>
      </c>
      <c r="C5252" t="s">
        <v>7441</v>
      </c>
      <c r="D5252" t="s">
        <v>153</v>
      </c>
      <c r="E5252" t="s">
        <v>153</v>
      </c>
      <c r="F5252" s="33">
        <v>45881</v>
      </c>
      <c r="G5252" t="s">
        <v>12699</v>
      </c>
      <c r="H5252" t="s">
        <v>5737</v>
      </c>
      <c r="I5252" t="s">
        <v>326</v>
      </c>
      <c r="J5252" t="s">
        <v>70</v>
      </c>
      <c r="K5252" t="s">
        <v>5738</v>
      </c>
      <c r="L5252" t="s">
        <v>5739</v>
      </c>
      <c r="M5252" t="s">
        <v>7443</v>
      </c>
    </row>
    <row r="5253" spans="1:13">
      <c r="A5253">
        <v>101086360</v>
      </c>
      <c r="B5253" t="s">
        <v>7666</v>
      </c>
      <c r="C5253" t="s">
        <v>10164</v>
      </c>
      <c r="D5253" t="s">
        <v>193</v>
      </c>
      <c r="E5253" t="s">
        <v>193</v>
      </c>
      <c r="F5253" s="33">
        <v>45881</v>
      </c>
      <c r="G5253" t="s">
        <v>12700</v>
      </c>
      <c r="H5253" t="s">
        <v>5705</v>
      </c>
      <c r="I5253" t="s">
        <v>326</v>
      </c>
      <c r="J5253" t="s">
        <v>192</v>
      </c>
      <c r="K5253" t="s">
        <v>5700</v>
      </c>
      <c r="L5253" t="s">
        <v>5701</v>
      </c>
      <c r="M5253" t="s">
        <v>10165</v>
      </c>
    </row>
    <row r="5254" spans="1:13">
      <c r="A5254">
        <v>101087461</v>
      </c>
      <c r="B5254" t="s">
        <v>195</v>
      </c>
      <c r="C5254" t="s">
        <v>7047</v>
      </c>
      <c r="D5254" t="s">
        <v>161</v>
      </c>
      <c r="E5254" t="s">
        <v>161</v>
      </c>
      <c r="F5254" s="33">
        <v>45881</v>
      </c>
      <c r="G5254" t="s">
        <v>12701</v>
      </c>
      <c r="H5254" t="s">
        <v>5705</v>
      </c>
      <c r="I5254" t="s">
        <v>326</v>
      </c>
      <c r="J5254" t="s">
        <v>166</v>
      </c>
      <c r="K5254" t="s">
        <v>5778</v>
      </c>
      <c r="L5254" t="s">
        <v>182</v>
      </c>
      <c r="M5254" t="s">
        <v>7048</v>
      </c>
    </row>
    <row r="5255" spans="1:13">
      <c r="A5255">
        <v>101099309</v>
      </c>
      <c r="B5255" t="s">
        <v>6270</v>
      </c>
      <c r="C5255" t="s">
        <v>8154</v>
      </c>
      <c r="D5255" t="s">
        <v>86</v>
      </c>
      <c r="E5255" t="s">
        <v>86</v>
      </c>
      <c r="F5255" s="33">
        <v>45881</v>
      </c>
      <c r="G5255" t="s">
        <v>12702</v>
      </c>
      <c r="H5255" t="s">
        <v>5722</v>
      </c>
      <c r="I5255" t="s">
        <v>5678</v>
      </c>
      <c r="J5255" t="s">
        <v>46</v>
      </c>
      <c r="K5255" t="s">
        <v>5700</v>
      </c>
      <c r="L5255" t="s">
        <v>5701</v>
      </c>
      <c r="M5255" t="s">
        <v>8155</v>
      </c>
    </row>
    <row r="5256" spans="1:13">
      <c r="A5256">
        <v>101099299</v>
      </c>
      <c r="B5256" t="s">
        <v>5745</v>
      </c>
      <c r="C5256" t="s">
        <v>9097</v>
      </c>
      <c r="D5256" t="s">
        <v>131</v>
      </c>
      <c r="E5256" t="s">
        <v>217</v>
      </c>
      <c r="F5256" s="33">
        <v>45881</v>
      </c>
      <c r="G5256" t="s">
        <v>12703</v>
      </c>
      <c r="H5256" t="s">
        <v>67</v>
      </c>
      <c r="I5256" t="s">
        <v>5678</v>
      </c>
      <c r="J5256" t="s">
        <v>136</v>
      </c>
      <c r="K5256" t="s">
        <v>5728</v>
      </c>
      <c r="L5256" t="s">
        <v>5753</v>
      </c>
      <c r="M5256" t="s">
        <v>9099</v>
      </c>
    </row>
    <row r="5257" spans="1:13">
      <c r="A5257">
        <v>101080113</v>
      </c>
      <c r="B5257" t="s">
        <v>34</v>
      </c>
      <c r="C5257" t="s">
        <v>7369</v>
      </c>
      <c r="D5257" t="s">
        <v>153</v>
      </c>
      <c r="E5257" t="s">
        <v>153</v>
      </c>
      <c r="F5257" s="33">
        <v>45881</v>
      </c>
      <c r="G5257" t="s">
        <v>12704</v>
      </c>
      <c r="H5257" t="s">
        <v>5737</v>
      </c>
      <c r="I5257" t="s">
        <v>326</v>
      </c>
      <c r="J5257" t="s">
        <v>70</v>
      </c>
      <c r="K5257" t="s">
        <v>5728</v>
      </c>
      <c r="L5257" t="s">
        <v>5729</v>
      </c>
      <c r="M5257" t="s">
        <v>7371</v>
      </c>
    </row>
    <row r="5258" spans="1:13">
      <c r="A5258">
        <v>101086357</v>
      </c>
      <c r="B5258" t="s">
        <v>7666</v>
      </c>
      <c r="C5258" t="s">
        <v>7667</v>
      </c>
      <c r="D5258" t="s">
        <v>193</v>
      </c>
      <c r="E5258" t="s">
        <v>193</v>
      </c>
      <c r="F5258" s="33">
        <v>45881</v>
      </c>
      <c r="G5258" t="s">
        <v>12695</v>
      </c>
      <c r="H5258" t="s">
        <v>5705</v>
      </c>
      <c r="I5258" t="s">
        <v>326</v>
      </c>
      <c r="J5258" t="s">
        <v>192</v>
      </c>
      <c r="K5258" t="s">
        <v>5700</v>
      </c>
      <c r="L5258" t="s">
        <v>5701</v>
      </c>
      <c r="M5258" t="s">
        <v>7669</v>
      </c>
    </row>
    <row r="5259" spans="1:13">
      <c r="A5259">
        <v>101099342</v>
      </c>
      <c r="B5259" t="s">
        <v>5745</v>
      </c>
      <c r="C5259" t="s">
        <v>8623</v>
      </c>
      <c r="D5259" t="s">
        <v>265</v>
      </c>
      <c r="E5259" t="s">
        <v>265</v>
      </c>
      <c r="F5259" s="33">
        <v>45881</v>
      </c>
      <c r="G5259" t="s">
        <v>12705</v>
      </c>
      <c r="H5259" t="s">
        <v>67</v>
      </c>
      <c r="I5259" t="s">
        <v>353</v>
      </c>
      <c r="J5259" t="s">
        <v>192</v>
      </c>
      <c r="K5259" t="s">
        <v>5836</v>
      </c>
      <c r="L5259" t="s">
        <v>5837</v>
      </c>
      <c r="M5259" t="s">
        <v>8625</v>
      </c>
    </row>
    <row r="5260" spans="1:13">
      <c r="A5260">
        <v>101098806</v>
      </c>
      <c r="B5260" t="s">
        <v>34</v>
      </c>
      <c r="C5260" t="s">
        <v>7565</v>
      </c>
      <c r="D5260" t="s">
        <v>64</v>
      </c>
      <c r="E5260" t="s">
        <v>64</v>
      </c>
      <c r="F5260" s="33">
        <v>45881</v>
      </c>
      <c r="G5260" t="s">
        <v>12706</v>
      </c>
      <c r="H5260" t="s">
        <v>5805</v>
      </c>
      <c r="I5260" t="s">
        <v>5678</v>
      </c>
      <c r="J5260" t="s">
        <v>70</v>
      </c>
      <c r="K5260" t="s">
        <v>5738</v>
      </c>
      <c r="L5260" t="s">
        <v>5739</v>
      </c>
      <c r="M5260" t="s">
        <v>7567</v>
      </c>
    </row>
    <row r="5261" spans="1:13">
      <c r="A5261">
        <v>101080294</v>
      </c>
      <c r="B5261" t="s">
        <v>34</v>
      </c>
      <c r="C5261" t="s">
        <v>7627</v>
      </c>
      <c r="D5261" t="s">
        <v>104</v>
      </c>
      <c r="E5261" t="s">
        <v>104</v>
      </c>
      <c r="F5261" s="33">
        <v>45881</v>
      </c>
      <c r="G5261" t="s">
        <v>12707</v>
      </c>
      <c r="H5261" t="s">
        <v>5737</v>
      </c>
      <c r="I5261" t="s">
        <v>326</v>
      </c>
      <c r="J5261" t="s">
        <v>70</v>
      </c>
      <c r="K5261" t="s">
        <v>5728</v>
      </c>
      <c r="L5261" t="s">
        <v>5729</v>
      </c>
      <c r="M5261" t="s">
        <v>7629</v>
      </c>
    </row>
    <row r="5262" spans="1:13">
      <c r="A5262">
        <v>101099114</v>
      </c>
      <c r="B5262" t="s">
        <v>6509</v>
      </c>
      <c r="C5262" t="s">
        <v>6510</v>
      </c>
      <c r="D5262" t="s">
        <v>64</v>
      </c>
      <c r="E5262" t="s">
        <v>64</v>
      </c>
      <c r="F5262" s="33">
        <v>45881</v>
      </c>
      <c r="G5262" t="s">
        <v>12708</v>
      </c>
      <c r="H5262" t="s">
        <v>5794</v>
      </c>
      <c r="I5262" t="s">
        <v>5678</v>
      </c>
      <c r="J5262" t="s">
        <v>70</v>
      </c>
      <c r="K5262" t="s">
        <v>5700</v>
      </c>
      <c r="L5262" t="s">
        <v>5723</v>
      </c>
      <c r="M5262" t="s">
        <v>6512</v>
      </c>
    </row>
    <row r="5263" spans="1:13">
      <c r="A5263">
        <v>101081838</v>
      </c>
      <c r="B5263" t="s">
        <v>73</v>
      </c>
      <c r="C5263" t="s">
        <v>8708</v>
      </c>
      <c r="D5263" t="s">
        <v>104</v>
      </c>
      <c r="E5263" t="s">
        <v>104</v>
      </c>
      <c r="F5263" s="33">
        <v>45881</v>
      </c>
      <c r="G5263" t="s">
        <v>12707</v>
      </c>
      <c r="H5263" t="s">
        <v>5737</v>
      </c>
      <c r="I5263" t="s">
        <v>326</v>
      </c>
      <c r="J5263" t="s">
        <v>70</v>
      </c>
      <c r="K5263" t="s">
        <v>5728</v>
      </c>
      <c r="L5263" t="s">
        <v>5729</v>
      </c>
      <c r="M5263" t="s">
        <v>8710</v>
      </c>
    </row>
    <row r="5264" spans="1:13">
      <c r="A5264">
        <v>101099383</v>
      </c>
      <c r="B5264" t="s">
        <v>73</v>
      </c>
      <c r="C5264" t="s">
        <v>7476</v>
      </c>
      <c r="D5264" t="s">
        <v>265</v>
      </c>
      <c r="E5264" t="s">
        <v>265</v>
      </c>
      <c r="F5264" s="33">
        <v>45881</v>
      </c>
      <c r="G5264" t="s">
        <v>12709</v>
      </c>
      <c r="H5264" t="s">
        <v>5727</v>
      </c>
      <c r="I5264" t="s">
        <v>5678</v>
      </c>
      <c r="J5264" t="s">
        <v>192</v>
      </c>
      <c r="K5264" t="s">
        <v>5748</v>
      </c>
      <c r="L5264" t="s">
        <v>5749</v>
      </c>
      <c r="M5264" t="s">
        <v>7477</v>
      </c>
    </row>
    <row r="5265" spans="1:13">
      <c r="A5265">
        <v>101099135</v>
      </c>
      <c r="B5265" t="s">
        <v>204</v>
      </c>
      <c r="C5265" t="s">
        <v>6881</v>
      </c>
      <c r="D5265" t="s">
        <v>220</v>
      </c>
      <c r="E5265" t="s">
        <v>12624</v>
      </c>
      <c r="F5265" s="33">
        <v>45881</v>
      </c>
      <c r="G5265" t="s">
        <v>12710</v>
      </c>
      <c r="H5265" t="s">
        <v>5757</v>
      </c>
      <c r="I5265" t="s">
        <v>5678</v>
      </c>
      <c r="J5265" t="s">
        <v>166</v>
      </c>
      <c r="K5265" t="s">
        <v>5711</v>
      </c>
      <c r="L5265" t="s">
        <v>5711</v>
      </c>
      <c r="M5265" t="s">
        <v>6883</v>
      </c>
    </row>
    <row r="5266" spans="1:13">
      <c r="A5266">
        <v>101098400</v>
      </c>
      <c r="B5266" t="s">
        <v>34</v>
      </c>
      <c r="C5266" t="s">
        <v>6243</v>
      </c>
      <c r="D5266" t="s">
        <v>39</v>
      </c>
      <c r="E5266" t="s">
        <v>39</v>
      </c>
      <c r="F5266" s="33">
        <v>45881</v>
      </c>
      <c r="G5266" t="s">
        <v>12711</v>
      </c>
      <c r="H5266" t="s">
        <v>5727</v>
      </c>
      <c r="I5266" t="s">
        <v>5678</v>
      </c>
      <c r="J5266" t="s">
        <v>46</v>
      </c>
      <c r="K5266" t="s">
        <v>5728</v>
      </c>
      <c r="L5266" t="s">
        <v>5729</v>
      </c>
      <c r="M5266" t="s">
        <v>6245</v>
      </c>
    </row>
    <row r="5267" spans="1:13">
      <c r="A5267">
        <v>101099449</v>
      </c>
      <c r="B5267" t="s">
        <v>127</v>
      </c>
      <c r="C5267" t="s">
        <v>9891</v>
      </c>
      <c r="D5267" t="s">
        <v>131</v>
      </c>
      <c r="E5267" t="s">
        <v>217</v>
      </c>
      <c r="F5267" s="33">
        <v>45881</v>
      </c>
      <c r="G5267" t="s">
        <v>12712</v>
      </c>
      <c r="H5267" t="s">
        <v>67</v>
      </c>
      <c r="I5267" t="s">
        <v>5678</v>
      </c>
      <c r="J5267" t="s">
        <v>136</v>
      </c>
      <c r="K5267" t="s">
        <v>5748</v>
      </c>
      <c r="L5267" t="s">
        <v>5773</v>
      </c>
      <c r="M5267" t="s">
        <v>9893</v>
      </c>
    </row>
    <row r="5268" spans="1:13">
      <c r="A5268">
        <v>101099466</v>
      </c>
      <c r="B5268" t="s">
        <v>5899</v>
      </c>
      <c r="C5268" t="s">
        <v>6200</v>
      </c>
      <c r="D5268" t="s">
        <v>131</v>
      </c>
      <c r="E5268" t="s">
        <v>238</v>
      </c>
      <c r="F5268" s="33">
        <v>45881</v>
      </c>
      <c r="G5268" t="s">
        <v>12713</v>
      </c>
      <c r="H5268" t="s">
        <v>5757</v>
      </c>
      <c r="I5268" t="s">
        <v>5678</v>
      </c>
      <c r="J5268" t="s">
        <v>136</v>
      </c>
      <c r="K5268" t="s">
        <v>5700</v>
      </c>
      <c r="L5268" t="s">
        <v>5733</v>
      </c>
      <c r="M5268" t="s">
        <v>6202</v>
      </c>
    </row>
    <row r="5269" spans="1:13">
      <c r="A5269">
        <v>101081807</v>
      </c>
      <c r="B5269" t="s">
        <v>73</v>
      </c>
      <c r="C5269" t="s">
        <v>7254</v>
      </c>
      <c r="D5269" t="s">
        <v>119</v>
      </c>
      <c r="E5269" t="s">
        <v>119</v>
      </c>
      <c r="F5269" s="33">
        <v>45881</v>
      </c>
      <c r="G5269" t="s">
        <v>12714</v>
      </c>
      <c r="H5269" t="s">
        <v>5737</v>
      </c>
      <c r="I5269" t="s">
        <v>326</v>
      </c>
      <c r="J5269" t="s">
        <v>46</v>
      </c>
      <c r="K5269" t="s">
        <v>5738</v>
      </c>
      <c r="L5269" t="s">
        <v>5739</v>
      </c>
      <c r="M5269" t="s">
        <v>7256</v>
      </c>
    </row>
    <row r="5270" spans="1:13">
      <c r="A5270">
        <v>101080501</v>
      </c>
      <c r="B5270" t="s">
        <v>34</v>
      </c>
      <c r="C5270" t="s">
        <v>7004</v>
      </c>
      <c r="D5270" t="s">
        <v>99</v>
      </c>
      <c r="E5270" t="s">
        <v>99</v>
      </c>
      <c r="F5270" s="33">
        <v>45881</v>
      </c>
      <c r="G5270" t="s">
        <v>12667</v>
      </c>
      <c r="H5270" t="s">
        <v>5737</v>
      </c>
      <c r="I5270" t="s">
        <v>326</v>
      </c>
      <c r="J5270" t="s">
        <v>46</v>
      </c>
      <c r="K5270" t="s">
        <v>5738</v>
      </c>
      <c r="L5270" t="s">
        <v>5739</v>
      </c>
      <c r="M5270" t="s">
        <v>7006</v>
      </c>
    </row>
    <row r="5271" spans="1:13">
      <c r="A5271">
        <v>101099456</v>
      </c>
      <c r="B5271" t="s">
        <v>34</v>
      </c>
      <c r="C5271" t="s">
        <v>5770</v>
      </c>
      <c r="D5271" t="s">
        <v>104</v>
      </c>
      <c r="E5271" t="s">
        <v>104</v>
      </c>
      <c r="F5271" s="33">
        <v>45881</v>
      </c>
      <c r="G5271" t="s">
        <v>12715</v>
      </c>
      <c r="H5271" t="s">
        <v>67</v>
      </c>
      <c r="I5271" t="s">
        <v>5678</v>
      </c>
      <c r="J5271" t="s">
        <v>70</v>
      </c>
      <c r="K5271" t="s">
        <v>5738</v>
      </c>
      <c r="L5271" t="s">
        <v>5739</v>
      </c>
      <c r="M5271" t="s">
        <v>5771</v>
      </c>
    </row>
    <row r="5272" spans="1:13">
      <c r="A5272">
        <v>101099600</v>
      </c>
      <c r="B5272" t="s">
        <v>292</v>
      </c>
      <c r="C5272" t="s">
        <v>8973</v>
      </c>
      <c r="D5272" t="s">
        <v>262</v>
      </c>
      <c r="E5272" t="s">
        <v>262</v>
      </c>
      <c r="F5272" s="33">
        <v>45881</v>
      </c>
      <c r="G5272" t="s">
        <v>12716</v>
      </c>
      <c r="H5272" t="s">
        <v>5912</v>
      </c>
      <c r="I5272" t="s">
        <v>5678</v>
      </c>
      <c r="J5272" t="s">
        <v>192</v>
      </c>
      <c r="K5272" t="s">
        <v>5700</v>
      </c>
      <c r="L5272" t="s">
        <v>5723</v>
      </c>
      <c r="M5272" t="s">
        <v>8975</v>
      </c>
    </row>
    <row r="5273" spans="1:13">
      <c r="A5273">
        <v>101099468</v>
      </c>
      <c r="B5273" t="s">
        <v>5807</v>
      </c>
      <c r="C5273" t="s">
        <v>10338</v>
      </c>
      <c r="D5273" t="s">
        <v>193</v>
      </c>
      <c r="E5273" t="s">
        <v>193</v>
      </c>
      <c r="F5273" s="33">
        <v>45881</v>
      </c>
      <c r="G5273" t="s">
        <v>12717</v>
      </c>
      <c r="H5273" t="s">
        <v>8322</v>
      </c>
      <c r="I5273" t="s">
        <v>6348</v>
      </c>
      <c r="J5273" t="s">
        <v>192</v>
      </c>
      <c r="K5273" t="s">
        <v>5700</v>
      </c>
      <c r="L5273" t="s">
        <v>5723</v>
      </c>
      <c r="M5273" t="s">
        <v>10339</v>
      </c>
    </row>
    <row r="5274" spans="1:13">
      <c r="A5274">
        <v>101092415</v>
      </c>
      <c r="B5274" t="s">
        <v>5745</v>
      </c>
      <c r="C5274" t="s">
        <v>6108</v>
      </c>
      <c r="D5274" t="s">
        <v>215</v>
      </c>
      <c r="E5274" t="s">
        <v>215</v>
      </c>
      <c r="F5274" s="33">
        <v>45881</v>
      </c>
      <c r="G5274" t="s">
        <v>12718</v>
      </c>
      <c r="H5274" t="s">
        <v>55</v>
      </c>
      <c r="I5274" t="s">
        <v>353</v>
      </c>
      <c r="J5274" t="s">
        <v>247</v>
      </c>
      <c r="K5274" t="s">
        <v>5748</v>
      </c>
      <c r="L5274" t="s">
        <v>5773</v>
      </c>
      <c r="M5274" t="s">
        <v>6110</v>
      </c>
    </row>
    <row r="5275" spans="1:13">
      <c r="A5275">
        <v>101099399</v>
      </c>
      <c r="B5275" t="s">
        <v>34</v>
      </c>
      <c r="C5275" t="s">
        <v>9077</v>
      </c>
      <c r="D5275" t="s">
        <v>119</v>
      </c>
      <c r="E5275" t="s">
        <v>39</v>
      </c>
      <c r="F5275" s="33">
        <v>45881</v>
      </c>
      <c r="G5275" t="s">
        <v>12719</v>
      </c>
      <c r="H5275" t="s">
        <v>5722</v>
      </c>
      <c r="I5275" t="s">
        <v>5678</v>
      </c>
      <c r="J5275" t="s">
        <v>46</v>
      </c>
      <c r="K5275" t="s">
        <v>5738</v>
      </c>
      <c r="L5275" t="s">
        <v>5739</v>
      </c>
      <c r="M5275" t="s">
        <v>9079</v>
      </c>
    </row>
    <row r="5276" spans="1:13">
      <c r="A5276">
        <v>101087548</v>
      </c>
      <c r="B5276" t="s">
        <v>195</v>
      </c>
      <c r="C5276" t="s">
        <v>7118</v>
      </c>
      <c r="D5276" t="s">
        <v>161</v>
      </c>
      <c r="E5276" t="s">
        <v>161</v>
      </c>
      <c r="F5276" s="33">
        <v>45881</v>
      </c>
      <c r="G5276" t="s">
        <v>12720</v>
      </c>
      <c r="H5276" t="s">
        <v>5705</v>
      </c>
      <c r="I5276" t="s">
        <v>326</v>
      </c>
      <c r="J5276" t="s">
        <v>166</v>
      </c>
      <c r="K5276" t="s">
        <v>5778</v>
      </c>
      <c r="L5276" t="s">
        <v>182</v>
      </c>
      <c r="M5276" t="s">
        <v>7119</v>
      </c>
    </row>
    <row r="5277" spans="1:13">
      <c r="A5277">
        <v>101099439</v>
      </c>
      <c r="B5277" t="s">
        <v>5745</v>
      </c>
      <c r="C5277" t="s">
        <v>7662</v>
      </c>
      <c r="D5277" t="s">
        <v>64</v>
      </c>
      <c r="E5277" t="s">
        <v>64</v>
      </c>
      <c r="F5277" s="33">
        <v>45881</v>
      </c>
      <c r="G5277" t="s">
        <v>12721</v>
      </c>
      <c r="H5277" t="s">
        <v>5727</v>
      </c>
      <c r="I5277" t="s">
        <v>5678</v>
      </c>
      <c r="J5277" t="s">
        <v>70</v>
      </c>
      <c r="K5277" t="s">
        <v>5836</v>
      </c>
      <c r="L5277" t="s">
        <v>6126</v>
      </c>
      <c r="M5277" t="s">
        <v>7664</v>
      </c>
    </row>
    <row r="5278" spans="1:13">
      <c r="A5278">
        <v>101099172</v>
      </c>
      <c r="B5278" t="s">
        <v>204</v>
      </c>
      <c r="C5278" t="s">
        <v>5930</v>
      </c>
      <c r="D5278" t="s">
        <v>262</v>
      </c>
      <c r="E5278" t="s">
        <v>262</v>
      </c>
      <c r="F5278" s="33">
        <v>45881</v>
      </c>
      <c r="G5278" t="s">
        <v>12722</v>
      </c>
      <c r="H5278" t="s">
        <v>5912</v>
      </c>
      <c r="I5278" t="s">
        <v>5678</v>
      </c>
      <c r="J5278" t="s">
        <v>192</v>
      </c>
      <c r="K5278" t="s">
        <v>5700</v>
      </c>
      <c r="L5278" t="s">
        <v>5701</v>
      </c>
      <c r="M5278" t="s">
        <v>5932</v>
      </c>
    </row>
    <row r="5279" spans="1:13">
      <c r="A5279">
        <v>101092759</v>
      </c>
      <c r="B5279" t="s">
        <v>127</v>
      </c>
      <c r="C5279" t="s">
        <v>8090</v>
      </c>
      <c r="D5279" t="s">
        <v>161</v>
      </c>
      <c r="E5279" t="s">
        <v>161</v>
      </c>
      <c r="F5279" s="33">
        <v>45881</v>
      </c>
      <c r="G5279" t="s">
        <v>12723</v>
      </c>
      <c r="H5279" t="s">
        <v>5768</v>
      </c>
      <c r="I5279" t="s">
        <v>353</v>
      </c>
      <c r="J5279" t="s">
        <v>166</v>
      </c>
      <c r="K5279" t="s">
        <v>5748</v>
      </c>
      <c r="L5279" t="s">
        <v>5773</v>
      </c>
      <c r="M5279" t="s">
        <v>8092</v>
      </c>
    </row>
    <row r="5280" spans="1:13">
      <c r="A5280">
        <v>101098857</v>
      </c>
      <c r="B5280" t="s">
        <v>177</v>
      </c>
      <c r="C5280" t="s">
        <v>7057</v>
      </c>
      <c r="D5280" t="s">
        <v>220</v>
      </c>
      <c r="E5280" t="s">
        <v>12624</v>
      </c>
      <c r="F5280" s="33">
        <v>45881</v>
      </c>
      <c r="G5280" t="s">
        <v>12724</v>
      </c>
      <c r="H5280" t="s">
        <v>5757</v>
      </c>
      <c r="I5280" t="s">
        <v>5678</v>
      </c>
      <c r="J5280" t="s">
        <v>166</v>
      </c>
      <c r="K5280" t="s">
        <v>5700</v>
      </c>
      <c r="L5280" t="s">
        <v>5733</v>
      </c>
      <c r="M5280" t="s">
        <v>7059</v>
      </c>
    </row>
    <row r="5281" spans="1:13">
      <c r="A5281">
        <v>101099274</v>
      </c>
      <c r="B5281" t="s">
        <v>204</v>
      </c>
      <c r="C5281" t="s">
        <v>5940</v>
      </c>
      <c r="D5281" t="s">
        <v>262</v>
      </c>
      <c r="E5281" t="s">
        <v>262</v>
      </c>
      <c r="F5281" s="33">
        <v>45881</v>
      </c>
      <c r="G5281" t="s">
        <v>12725</v>
      </c>
      <c r="H5281" t="s">
        <v>396</v>
      </c>
      <c r="I5281" t="s">
        <v>5678</v>
      </c>
      <c r="J5281" t="s">
        <v>192</v>
      </c>
      <c r="K5281" t="s">
        <v>5700</v>
      </c>
      <c r="L5281" t="s">
        <v>5723</v>
      </c>
      <c r="M5281" t="s">
        <v>5941</v>
      </c>
    </row>
    <row r="5282" spans="1:13">
      <c r="A5282">
        <v>101049822</v>
      </c>
      <c r="B5282" t="s">
        <v>109</v>
      </c>
      <c r="C5282" t="s">
        <v>6581</v>
      </c>
      <c r="D5282" t="s">
        <v>39</v>
      </c>
      <c r="E5282" t="s">
        <v>119</v>
      </c>
      <c r="F5282" s="33">
        <v>45881</v>
      </c>
      <c r="G5282" t="s">
        <v>12726</v>
      </c>
      <c r="H5282" t="s">
        <v>5737</v>
      </c>
      <c r="I5282" t="s">
        <v>326</v>
      </c>
      <c r="J5282" t="s">
        <v>46</v>
      </c>
      <c r="K5282" t="s">
        <v>5748</v>
      </c>
      <c r="L5282" t="s">
        <v>5773</v>
      </c>
      <c r="M5282" t="s">
        <v>6583</v>
      </c>
    </row>
    <row r="5283" spans="1:13">
      <c r="A5283">
        <v>101099401</v>
      </c>
      <c r="B5283" t="s">
        <v>34</v>
      </c>
      <c r="C5283" t="s">
        <v>5907</v>
      </c>
      <c r="D5283" t="s">
        <v>119</v>
      </c>
      <c r="E5283" t="s">
        <v>86</v>
      </c>
      <c r="F5283" s="33">
        <v>45881</v>
      </c>
      <c r="G5283" t="s">
        <v>12727</v>
      </c>
      <c r="H5283" t="s">
        <v>67</v>
      </c>
      <c r="I5283" t="s">
        <v>5678</v>
      </c>
      <c r="J5283" t="s">
        <v>46</v>
      </c>
      <c r="K5283" t="s">
        <v>5738</v>
      </c>
      <c r="L5283" t="s">
        <v>5739</v>
      </c>
      <c r="M5283" t="s">
        <v>5909</v>
      </c>
    </row>
    <row r="5284" spans="1:13">
      <c r="A5284">
        <v>101098741</v>
      </c>
      <c r="B5284" t="s">
        <v>73</v>
      </c>
      <c r="C5284" t="s">
        <v>8534</v>
      </c>
      <c r="D5284" t="s">
        <v>265</v>
      </c>
      <c r="E5284" t="s">
        <v>265</v>
      </c>
      <c r="F5284" s="33">
        <v>45881</v>
      </c>
      <c r="G5284" t="s">
        <v>12728</v>
      </c>
      <c r="H5284" t="s">
        <v>67</v>
      </c>
      <c r="I5284" t="s">
        <v>5678</v>
      </c>
      <c r="J5284" t="s">
        <v>192</v>
      </c>
      <c r="K5284" t="s">
        <v>5748</v>
      </c>
      <c r="L5284" t="s">
        <v>5773</v>
      </c>
      <c r="M5284" t="s">
        <v>8536</v>
      </c>
    </row>
    <row r="5285" spans="1:13">
      <c r="A5285">
        <v>101087692</v>
      </c>
      <c r="B5285" t="s">
        <v>204</v>
      </c>
      <c r="C5285" t="s">
        <v>6881</v>
      </c>
      <c r="D5285" t="s">
        <v>220</v>
      </c>
      <c r="E5285" t="s">
        <v>12624</v>
      </c>
      <c r="F5285" s="33">
        <v>45881</v>
      </c>
      <c r="G5285" t="s">
        <v>12729</v>
      </c>
      <c r="H5285" t="s">
        <v>5705</v>
      </c>
      <c r="I5285" t="s">
        <v>326</v>
      </c>
      <c r="J5285" t="s">
        <v>166</v>
      </c>
      <c r="K5285" t="s">
        <v>5711</v>
      </c>
      <c r="L5285" t="s">
        <v>5711</v>
      </c>
      <c r="M5285" t="s">
        <v>6883</v>
      </c>
    </row>
    <row r="5286" spans="1:13">
      <c r="A5286">
        <v>101089371</v>
      </c>
      <c r="B5286" t="s">
        <v>6270</v>
      </c>
      <c r="C5286" t="s">
        <v>6761</v>
      </c>
      <c r="D5286" t="s">
        <v>99</v>
      </c>
      <c r="E5286" t="s">
        <v>99</v>
      </c>
      <c r="F5286" s="33">
        <v>45880</v>
      </c>
      <c r="G5286" t="s">
        <v>12730</v>
      </c>
      <c r="H5286" t="s">
        <v>5705</v>
      </c>
      <c r="I5286" t="s">
        <v>326</v>
      </c>
      <c r="J5286" t="s">
        <v>46</v>
      </c>
      <c r="K5286" t="s">
        <v>5800</v>
      </c>
      <c r="L5286" t="s">
        <v>5801</v>
      </c>
      <c r="M5286" t="s">
        <v>6763</v>
      </c>
    </row>
    <row r="5287" spans="1:13">
      <c r="A5287">
        <v>101087730</v>
      </c>
      <c r="B5287" t="s">
        <v>204</v>
      </c>
      <c r="C5287" t="s">
        <v>10326</v>
      </c>
      <c r="D5287" t="s">
        <v>193</v>
      </c>
      <c r="E5287" t="s">
        <v>193</v>
      </c>
      <c r="F5287" s="33">
        <v>45880</v>
      </c>
      <c r="G5287" t="s">
        <v>12695</v>
      </c>
      <c r="H5287" t="s">
        <v>5705</v>
      </c>
      <c r="I5287" t="s">
        <v>326</v>
      </c>
      <c r="J5287" t="s">
        <v>192</v>
      </c>
      <c r="K5287" t="s">
        <v>5700</v>
      </c>
      <c r="L5287" t="s">
        <v>5701</v>
      </c>
      <c r="M5287" t="s">
        <v>10327</v>
      </c>
    </row>
    <row r="5288" spans="1:13">
      <c r="A5288">
        <v>101086897</v>
      </c>
      <c r="B5288" t="s">
        <v>82</v>
      </c>
      <c r="C5288" t="s">
        <v>7259</v>
      </c>
      <c r="D5288" t="s">
        <v>161</v>
      </c>
      <c r="E5288" t="s">
        <v>161</v>
      </c>
      <c r="F5288" s="33">
        <v>45880</v>
      </c>
      <c r="G5288" t="s">
        <v>12701</v>
      </c>
      <c r="H5288" t="s">
        <v>5705</v>
      </c>
      <c r="I5288" t="s">
        <v>326</v>
      </c>
      <c r="J5288" t="s">
        <v>166</v>
      </c>
      <c r="K5288" t="s">
        <v>5711</v>
      </c>
      <c r="L5288" t="s">
        <v>5711</v>
      </c>
      <c r="M5288" t="s">
        <v>7261</v>
      </c>
    </row>
    <row r="5289" spans="1:13">
      <c r="A5289">
        <v>101086717</v>
      </c>
      <c r="B5289" t="s">
        <v>292</v>
      </c>
      <c r="C5289" t="s">
        <v>6590</v>
      </c>
      <c r="D5289" t="s">
        <v>86</v>
      </c>
      <c r="E5289" t="s">
        <v>39</v>
      </c>
      <c r="F5289" s="33">
        <v>45880</v>
      </c>
      <c r="G5289" t="s">
        <v>12731</v>
      </c>
      <c r="H5289" t="s">
        <v>5705</v>
      </c>
      <c r="I5289" t="s">
        <v>326</v>
      </c>
      <c r="J5289" t="s">
        <v>46</v>
      </c>
      <c r="K5289" t="s">
        <v>5700</v>
      </c>
      <c r="L5289" t="s">
        <v>5733</v>
      </c>
      <c r="M5289" t="s">
        <v>6591</v>
      </c>
    </row>
    <row r="5290" spans="1:13">
      <c r="A5290">
        <v>101098784</v>
      </c>
      <c r="B5290" t="s">
        <v>127</v>
      </c>
      <c r="C5290" t="s">
        <v>7674</v>
      </c>
      <c r="D5290" t="s">
        <v>220</v>
      </c>
      <c r="E5290" t="s">
        <v>12624</v>
      </c>
      <c r="F5290" s="33">
        <v>45880</v>
      </c>
      <c r="G5290" t="s">
        <v>12732</v>
      </c>
      <c r="H5290" t="s">
        <v>5727</v>
      </c>
      <c r="I5290" t="s">
        <v>5678</v>
      </c>
      <c r="J5290" t="s">
        <v>166</v>
      </c>
      <c r="K5290" t="s">
        <v>5748</v>
      </c>
      <c r="L5290" t="s">
        <v>5749</v>
      </c>
      <c r="M5290" t="s">
        <v>7676</v>
      </c>
    </row>
    <row r="5291" spans="1:13">
      <c r="A5291">
        <v>101098650</v>
      </c>
      <c r="B5291" t="s">
        <v>204</v>
      </c>
      <c r="C5291" t="s">
        <v>5703</v>
      </c>
      <c r="D5291" t="s">
        <v>218</v>
      </c>
      <c r="E5291" t="s">
        <v>218</v>
      </c>
      <c r="F5291" s="33">
        <v>45880</v>
      </c>
      <c r="G5291" t="s">
        <v>12733</v>
      </c>
      <c r="H5291" t="s">
        <v>5777</v>
      </c>
      <c r="I5291" t="s">
        <v>5678</v>
      </c>
      <c r="J5291" t="s">
        <v>241</v>
      </c>
      <c r="K5291" t="s">
        <v>5700</v>
      </c>
      <c r="L5291" t="s">
        <v>5701</v>
      </c>
      <c r="M5291" t="s">
        <v>5706</v>
      </c>
    </row>
    <row r="5292" spans="1:13">
      <c r="A5292">
        <v>101099080</v>
      </c>
      <c r="B5292" t="s">
        <v>292</v>
      </c>
      <c r="C5292" t="s">
        <v>6590</v>
      </c>
      <c r="D5292" t="s">
        <v>86</v>
      </c>
      <c r="E5292" t="s">
        <v>39</v>
      </c>
      <c r="F5292" s="33">
        <v>45880</v>
      </c>
      <c r="G5292" t="s">
        <v>12734</v>
      </c>
      <c r="H5292" t="s">
        <v>6537</v>
      </c>
      <c r="I5292" t="s">
        <v>5678</v>
      </c>
      <c r="J5292" t="s">
        <v>46</v>
      </c>
      <c r="K5292" t="s">
        <v>5700</v>
      </c>
      <c r="L5292" t="s">
        <v>5733</v>
      </c>
      <c r="M5292" t="s">
        <v>6591</v>
      </c>
    </row>
    <row r="5293" spans="1:13">
      <c r="A5293">
        <v>101087680</v>
      </c>
      <c r="B5293" t="s">
        <v>204</v>
      </c>
      <c r="C5293" t="s">
        <v>6331</v>
      </c>
      <c r="D5293" t="s">
        <v>215</v>
      </c>
      <c r="E5293" t="s">
        <v>215</v>
      </c>
      <c r="F5293" s="33">
        <v>45880</v>
      </c>
      <c r="G5293" t="s">
        <v>12735</v>
      </c>
      <c r="H5293" t="s">
        <v>5705</v>
      </c>
      <c r="I5293" t="s">
        <v>326</v>
      </c>
      <c r="J5293" t="s">
        <v>247</v>
      </c>
      <c r="K5293" t="s">
        <v>5700</v>
      </c>
      <c r="L5293" t="s">
        <v>5701</v>
      </c>
      <c r="M5293" t="s">
        <v>6333</v>
      </c>
    </row>
    <row r="5294" spans="1:13">
      <c r="A5294">
        <v>101087687</v>
      </c>
      <c r="B5294" t="s">
        <v>204</v>
      </c>
      <c r="C5294" t="s">
        <v>6240</v>
      </c>
      <c r="D5294" t="s">
        <v>215</v>
      </c>
      <c r="E5294" t="s">
        <v>215</v>
      </c>
      <c r="F5294" s="33">
        <v>45880</v>
      </c>
      <c r="G5294" t="s">
        <v>12735</v>
      </c>
      <c r="H5294" t="s">
        <v>5705</v>
      </c>
      <c r="I5294" t="s">
        <v>326</v>
      </c>
      <c r="J5294" t="s">
        <v>247</v>
      </c>
      <c r="K5294" t="s">
        <v>5700</v>
      </c>
      <c r="L5294" t="s">
        <v>5701</v>
      </c>
      <c r="M5294" t="s">
        <v>6242</v>
      </c>
    </row>
    <row r="5295" spans="1:13">
      <c r="A5295">
        <v>101098677</v>
      </c>
      <c r="B5295" t="s">
        <v>5745</v>
      </c>
      <c r="C5295" t="s">
        <v>12689</v>
      </c>
      <c r="D5295" t="s">
        <v>265</v>
      </c>
      <c r="E5295" t="s">
        <v>265</v>
      </c>
      <c r="F5295" s="33">
        <v>45880</v>
      </c>
      <c r="G5295" t="s">
        <v>12736</v>
      </c>
      <c r="H5295" t="s">
        <v>67</v>
      </c>
      <c r="I5295" t="s">
        <v>5678</v>
      </c>
      <c r="J5295" t="s">
        <v>192</v>
      </c>
      <c r="K5295" t="s">
        <v>5748</v>
      </c>
      <c r="L5295" t="s">
        <v>5773</v>
      </c>
      <c r="M5295" t="s">
        <v>12691</v>
      </c>
    </row>
    <row r="5296" spans="1:13">
      <c r="A5296">
        <v>101098800</v>
      </c>
      <c r="B5296" t="s">
        <v>34</v>
      </c>
      <c r="C5296" t="s">
        <v>6623</v>
      </c>
      <c r="D5296" t="s">
        <v>153</v>
      </c>
      <c r="E5296" t="s">
        <v>153</v>
      </c>
      <c r="F5296" s="33">
        <v>45880</v>
      </c>
      <c r="G5296" t="s">
        <v>12737</v>
      </c>
      <c r="H5296" t="s">
        <v>67</v>
      </c>
      <c r="I5296" t="s">
        <v>5678</v>
      </c>
      <c r="J5296" t="s">
        <v>70</v>
      </c>
      <c r="K5296" t="s">
        <v>5728</v>
      </c>
      <c r="L5296" t="s">
        <v>5729</v>
      </c>
      <c r="M5296" t="s">
        <v>6625</v>
      </c>
    </row>
    <row r="5297" spans="1:13">
      <c r="A5297">
        <v>101086503</v>
      </c>
      <c r="B5297" t="s">
        <v>5899</v>
      </c>
      <c r="C5297" t="s">
        <v>7703</v>
      </c>
      <c r="D5297" t="s">
        <v>131</v>
      </c>
      <c r="E5297" t="s">
        <v>217</v>
      </c>
      <c r="F5297" s="33">
        <v>45880</v>
      </c>
      <c r="G5297" t="s">
        <v>12738</v>
      </c>
      <c r="H5297" t="s">
        <v>5705</v>
      </c>
      <c r="I5297" t="s">
        <v>326</v>
      </c>
      <c r="J5297" t="s">
        <v>136</v>
      </c>
      <c r="K5297" t="s">
        <v>5700</v>
      </c>
      <c r="L5297" t="s">
        <v>5733</v>
      </c>
      <c r="M5297" t="s">
        <v>7705</v>
      </c>
    </row>
    <row r="5298" spans="1:13">
      <c r="A5298">
        <v>101080713</v>
      </c>
      <c r="B5298" t="s">
        <v>34</v>
      </c>
      <c r="C5298" t="s">
        <v>7738</v>
      </c>
      <c r="D5298" t="s">
        <v>104</v>
      </c>
      <c r="E5298" t="s">
        <v>104</v>
      </c>
      <c r="F5298" s="33">
        <v>45880</v>
      </c>
      <c r="G5298" t="s">
        <v>12707</v>
      </c>
      <c r="H5298" t="s">
        <v>5737</v>
      </c>
      <c r="I5298" t="s">
        <v>326</v>
      </c>
      <c r="J5298" t="s">
        <v>70</v>
      </c>
      <c r="K5298" t="s">
        <v>5738</v>
      </c>
      <c r="L5298" t="s">
        <v>5739</v>
      </c>
      <c r="M5298" t="s">
        <v>7739</v>
      </c>
    </row>
    <row r="5299" spans="1:13">
      <c r="A5299">
        <v>101080631</v>
      </c>
      <c r="B5299" t="s">
        <v>34</v>
      </c>
      <c r="C5299" t="s">
        <v>7756</v>
      </c>
      <c r="D5299" t="s">
        <v>104</v>
      </c>
      <c r="E5299" t="s">
        <v>104</v>
      </c>
      <c r="F5299" s="33">
        <v>45880</v>
      </c>
      <c r="G5299" t="s">
        <v>12707</v>
      </c>
      <c r="H5299" t="s">
        <v>5737</v>
      </c>
      <c r="I5299" t="s">
        <v>326</v>
      </c>
      <c r="J5299" t="s">
        <v>70</v>
      </c>
      <c r="K5299" t="s">
        <v>5728</v>
      </c>
      <c r="L5299" t="s">
        <v>5729</v>
      </c>
      <c r="M5299" t="s">
        <v>7757</v>
      </c>
    </row>
    <row r="5300" spans="1:13">
      <c r="A5300">
        <v>101084758</v>
      </c>
      <c r="B5300" t="s">
        <v>5745</v>
      </c>
      <c r="C5300" t="s">
        <v>12689</v>
      </c>
      <c r="D5300" t="s">
        <v>265</v>
      </c>
      <c r="E5300" t="s">
        <v>265</v>
      </c>
      <c r="F5300" s="33">
        <v>45880</v>
      </c>
      <c r="G5300" t="s">
        <v>12739</v>
      </c>
      <c r="H5300" t="s">
        <v>5737</v>
      </c>
      <c r="I5300" t="s">
        <v>326</v>
      </c>
      <c r="J5300" t="s">
        <v>192</v>
      </c>
      <c r="K5300" t="s">
        <v>5748</v>
      </c>
      <c r="L5300" t="s">
        <v>5773</v>
      </c>
      <c r="M5300" t="s">
        <v>12691</v>
      </c>
    </row>
    <row r="5301" spans="1:13">
      <c r="A5301">
        <v>101099115</v>
      </c>
      <c r="B5301" t="s">
        <v>82</v>
      </c>
      <c r="C5301" t="s">
        <v>6842</v>
      </c>
      <c r="D5301" t="s">
        <v>99</v>
      </c>
      <c r="E5301" t="s">
        <v>99</v>
      </c>
      <c r="F5301" s="33">
        <v>45880</v>
      </c>
      <c r="G5301" t="s">
        <v>12740</v>
      </c>
      <c r="H5301" t="s">
        <v>5794</v>
      </c>
      <c r="I5301" t="s">
        <v>5678</v>
      </c>
      <c r="J5301" t="s">
        <v>46</v>
      </c>
      <c r="K5301" t="s">
        <v>5711</v>
      </c>
      <c r="L5301" t="s">
        <v>5711</v>
      </c>
      <c r="M5301" t="s">
        <v>6844</v>
      </c>
    </row>
    <row r="5302" spans="1:13">
      <c r="A5302">
        <v>101099297</v>
      </c>
      <c r="B5302" t="s">
        <v>204</v>
      </c>
      <c r="C5302" t="s">
        <v>6240</v>
      </c>
      <c r="D5302" t="s">
        <v>215</v>
      </c>
      <c r="E5302" t="s">
        <v>215</v>
      </c>
      <c r="F5302" s="33">
        <v>45880</v>
      </c>
      <c r="G5302" t="s">
        <v>12741</v>
      </c>
      <c r="H5302" t="s">
        <v>5757</v>
      </c>
      <c r="I5302" t="s">
        <v>353</v>
      </c>
      <c r="J5302" t="s">
        <v>247</v>
      </c>
      <c r="K5302" t="s">
        <v>5700</v>
      </c>
      <c r="L5302" t="s">
        <v>5701</v>
      </c>
      <c r="M5302" t="s">
        <v>6242</v>
      </c>
    </row>
    <row r="5303" spans="1:13">
      <c r="A5303">
        <v>101080296</v>
      </c>
      <c r="B5303" t="s">
        <v>34</v>
      </c>
      <c r="C5303" t="s">
        <v>7723</v>
      </c>
      <c r="D5303" t="s">
        <v>104</v>
      </c>
      <c r="E5303" t="s">
        <v>104</v>
      </c>
      <c r="F5303" s="33">
        <v>45880</v>
      </c>
      <c r="G5303" t="s">
        <v>12707</v>
      </c>
      <c r="H5303" t="s">
        <v>5737</v>
      </c>
      <c r="I5303" t="s">
        <v>326</v>
      </c>
      <c r="J5303" t="s">
        <v>70</v>
      </c>
      <c r="K5303" t="s">
        <v>5728</v>
      </c>
      <c r="L5303" t="s">
        <v>5729</v>
      </c>
      <c r="M5303" t="s">
        <v>7725</v>
      </c>
    </row>
    <row r="5304" spans="1:13">
      <c r="A5304">
        <v>101099271</v>
      </c>
      <c r="B5304" t="s">
        <v>5745</v>
      </c>
      <c r="C5304" t="s">
        <v>7844</v>
      </c>
      <c r="D5304" t="s">
        <v>193</v>
      </c>
      <c r="E5304" t="s">
        <v>193</v>
      </c>
      <c r="F5304" s="33">
        <v>45880</v>
      </c>
      <c r="G5304" t="s">
        <v>12742</v>
      </c>
      <c r="H5304" t="s">
        <v>5727</v>
      </c>
      <c r="I5304" t="s">
        <v>5678</v>
      </c>
      <c r="J5304" t="s">
        <v>192</v>
      </c>
      <c r="K5304" t="s">
        <v>5748</v>
      </c>
      <c r="L5304" t="s">
        <v>5749</v>
      </c>
      <c r="M5304" t="s">
        <v>7846</v>
      </c>
    </row>
    <row r="5305" spans="1:13">
      <c r="A5305">
        <v>101081534</v>
      </c>
      <c r="B5305" t="s">
        <v>73</v>
      </c>
      <c r="C5305" t="s">
        <v>7953</v>
      </c>
      <c r="D5305" t="s">
        <v>238</v>
      </c>
      <c r="E5305" t="s">
        <v>238</v>
      </c>
      <c r="F5305" s="33">
        <v>45880</v>
      </c>
      <c r="G5305" t="s">
        <v>12743</v>
      </c>
      <c r="H5305" t="s">
        <v>5737</v>
      </c>
      <c r="I5305" t="s">
        <v>326</v>
      </c>
      <c r="J5305" t="s">
        <v>136</v>
      </c>
      <c r="K5305" t="s">
        <v>5738</v>
      </c>
      <c r="L5305" t="s">
        <v>5739</v>
      </c>
      <c r="M5305" t="s">
        <v>7955</v>
      </c>
    </row>
    <row r="5306" spans="1:13">
      <c r="A5306">
        <v>101086360</v>
      </c>
      <c r="B5306" t="s">
        <v>7666</v>
      </c>
      <c r="C5306" t="s">
        <v>10164</v>
      </c>
      <c r="D5306" t="s">
        <v>193</v>
      </c>
      <c r="E5306" t="s">
        <v>193</v>
      </c>
      <c r="F5306" s="33">
        <v>45879</v>
      </c>
      <c r="G5306" t="s">
        <v>12744</v>
      </c>
      <c r="H5306" t="s">
        <v>5705</v>
      </c>
      <c r="I5306" t="s">
        <v>326</v>
      </c>
      <c r="J5306" t="s">
        <v>192</v>
      </c>
      <c r="K5306" t="s">
        <v>5700</v>
      </c>
      <c r="L5306" t="s">
        <v>5701</v>
      </c>
      <c r="M5306" t="s">
        <v>10165</v>
      </c>
    </row>
    <row r="5307" spans="1:13">
      <c r="A5307">
        <v>101087779</v>
      </c>
      <c r="B5307" t="s">
        <v>204</v>
      </c>
      <c r="C5307" t="s">
        <v>7639</v>
      </c>
      <c r="D5307" t="s">
        <v>193</v>
      </c>
      <c r="E5307" t="s">
        <v>193</v>
      </c>
      <c r="F5307" s="33">
        <v>45879</v>
      </c>
      <c r="G5307" t="s">
        <v>12745</v>
      </c>
      <c r="H5307" t="s">
        <v>5705</v>
      </c>
      <c r="I5307" t="s">
        <v>326</v>
      </c>
      <c r="J5307" t="s">
        <v>192</v>
      </c>
      <c r="K5307" t="s">
        <v>5700</v>
      </c>
      <c r="L5307" t="s">
        <v>5723</v>
      </c>
      <c r="M5307" t="s">
        <v>7640</v>
      </c>
    </row>
    <row r="5308" spans="1:13">
      <c r="A5308">
        <v>101087685</v>
      </c>
      <c r="B5308" t="s">
        <v>204</v>
      </c>
      <c r="C5308" t="s">
        <v>6222</v>
      </c>
      <c r="D5308" t="s">
        <v>193</v>
      </c>
      <c r="E5308" t="s">
        <v>193</v>
      </c>
      <c r="F5308" s="33">
        <v>45878</v>
      </c>
      <c r="G5308" t="s">
        <v>12746</v>
      </c>
      <c r="H5308" t="s">
        <v>5705</v>
      </c>
      <c r="I5308" t="s">
        <v>326</v>
      </c>
      <c r="J5308" t="s">
        <v>192</v>
      </c>
      <c r="K5308" t="s">
        <v>5700</v>
      </c>
      <c r="L5308" t="s">
        <v>5701</v>
      </c>
      <c r="M5308" t="s">
        <v>6224</v>
      </c>
    </row>
    <row r="5309" spans="1:13">
      <c r="A5309">
        <v>101087764</v>
      </c>
      <c r="B5309" t="s">
        <v>204</v>
      </c>
      <c r="C5309" t="s">
        <v>9201</v>
      </c>
      <c r="D5309" t="s">
        <v>220</v>
      </c>
      <c r="E5309" t="s">
        <v>220</v>
      </c>
      <c r="F5309" s="33">
        <v>45878</v>
      </c>
      <c r="G5309" t="s">
        <v>12747</v>
      </c>
      <c r="H5309" t="s">
        <v>5705</v>
      </c>
      <c r="I5309" t="s">
        <v>326</v>
      </c>
      <c r="J5309" t="s">
        <v>166</v>
      </c>
      <c r="K5309" t="s">
        <v>5700</v>
      </c>
      <c r="L5309" t="s">
        <v>5701</v>
      </c>
      <c r="M5309" t="s">
        <v>9203</v>
      </c>
    </row>
    <row r="5310" spans="1:13">
      <c r="A5310">
        <v>101086926</v>
      </c>
      <c r="B5310" t="s">
        <v>82</v>
      </c>
      <c r="C5310" t="s">
        <v>8082</v>
      </c>
      <c r="D5310" t="s">
        <v>193</v>
      </c>
      <c r="E5310" t="s">
        <v>193</v>
      </c>
      <c r="F5310" s="33">
        <v>45878</v>
      </c>
      <c r="G5310" t="s">
        <v>12746</v>
      </c>
      <c r="H5310" t="s">
        <v>5705</v>
      </c>
      <c r="I5310" t="s">
        <v>326</v>
      </c>
      <c r="J5310" t="s">
        <v>192</v>
      </c>
      <c r="K5310" t="s">
        <v>5700</v>
      </c>
      <c r="L5310" t="s">
        <v>5701</v>
      </c>
      <c r="M5310" t="s">
        <v>8083</v>
      </c>
    </row>
    <row r="5311" spans="1:13">
      <c r="A5311">
        <v>101088681</v>
      </c>
      <c r="B5311" t="s">
        <v>6901</v>
      </c>
      <c r="C5311" t="s">
        <v>6902</v>
      </c>
      <c r="D5311" t="s">
        <v>265</v>
      </c>
      <c r="E5311" t="s">
        <v>265</v>
      </c>
      <c r="F5311" s="33">
        <v>45878</v>
      </c>
      <c r="G5311" t="s">
        <v>12748</v>
      </c>
      <c r="H5311" t="s">
        <v>5705</v>
      </c>
      <c r="I5311" t="s">
        <v>326</v>
      </c>
      <c r="J5311" t="s">
        <v>192</v>
      </c>
      <c r="K5311" t="s">
        <v>5700</v>
      </c>
      <c r="L5311" t="s">
        <v>5723</v>
      </c>
      <c r="M5311" t="s">
        <v>6904</v>
      </c>
    </row>
    <row r="5312" spans="1:13">
      <c r="A5312">
        <v>101087005</v>
      </c>
      <c r="B5312" t="s">
        <v>177</v>
      </c>
      <c r="C5312" t="s">
        <v>6356</v>
      </c>
      <c r="D5312" t="s">
        <v>161</v>
      </c>
      <c r="E5312" t="s">
        <v>161</v>
      </c>
      <c r="F5312" s="33">
        <v>45878</v>
      </c>
      <c r="G5312" t="s">
        <v>12749</v>
      </c>
      <c r="H5312" t="s">
        <v>5705</v>
      </c>
      <c r="I5312" t="s">
        <v>326</v>
      </c>
      <c r="J5312" t="s">
        <v>166</v>
      </c>
      <c r="K5312" t="s">
        <v>5778</v>
      </c>
      <c r="L5312" t="s">
        <v>182</v>
      </c>
      <c r="M5312" t="s">
        <v>6358</v>
      </c>
    </row>
    <row r="5313" spans="1:13">
      <c r="A5313">
        <v>101086882</v>
      </c>
      <c r="B5313" t="s">
        <v>82</v>
      </c>
      <c r="C5313" t="s">
        <v>8070</v>
      </c>
      <c r="D5313" t="s">
        <v>193</v>
      </c>
      <c r="E5313" t="s">
        <v>193</v>
      </c>
      <c r="F5313" s="33">
        <v>45878</v>
      </c>
      <c r="G5313" t="s">
        <v>12746</v>
      </c>
      <c r="H5313" t="s">
        <v>5705</v>
      </c>
      <c r="I5313" t="s">
        <v>326</v>
      </c>
      <c r="J5313" t="s">
        <v>192</v>
      </c>
      <c r="K5313" t="s">
        <v>5711</v>
      </c>
      <c r="L5313" t="s">
        <v>5711</v>
      </c>
      <c r="M5313" t="s">
        <v>8071</v>
      </c>
    </row>
    <row r="5314" spans="1:13">
      <c r="A5314">
        <v>101098621</v>
      </c>
      <c r="B5314" t="s">
        <v>5782</v>
      </c>
      <c r="C5314" t="s">
        <v>7233</v>
      </c>
      <c r="D5314" t="s">
        <v>104</v>
      </c>
      <c r="E5314" t="s">
        <v>104</v>
      </c>
      <c r="F5314" s="33">
        <v>45878</v>
      </c>
      <c r="G5314" t="s">
        <v>12750</v>
      </c>
      <c r="H5314" t="s">
        <v>6103</v>
      </c>
      <c r="I5314" t="s">
        <v>5678</v>
      </c>
      <c r="J5314" t="s">
        <v>70</v>
      </c>
      <c r="K5314" t="s">
        <v>5700</v>
      </c>
      <c r="L5314" t="s">
        <v>5723</v>
      </c>
      <c r="M5314" t="s">
        <v>7235</v>
      </c>
    </row>
    <row r="5315" spans="1:13">
      <c r="A5315">
        <v>101080008</v>
      </c>
      <c r="B5315" t="s">
        <v>34</v>
      </c>
      <c r="C5315" t="s">
        <v>6243</v>
      </c>
      <c r="D5315" t="s">
        <v>39</v>
      </c>
      <c r="E5315" t="s">
        <v>39</v>
      </c>
      <c r="F5315" s="33">
        <v>45878</v>
      </c>
      <c r="G5315" t="s">
        <v>12751</v>
      </c>
      <c r="H5315" t="s">
        <v>5737</v>
      </c>
      <c r="I5315" t="s">
        <v>326</v>
      </c>
      <c r="J5315" t="s">
        <v>46</v>
      </c>
      <c r="K5315" t="s">
        <v>5728</v>
      </c>
      <c r="L5315" t="s">
        <v>5729</v>
      </c>
      <c r="M5315" t="s">
        <v>6245</v>
      </c>
    </row>
    <row r="5316" spans="1:13">
      <c r="A5316">
        <v>101090726</v>
      </c>
      <c r="B5316" t="s">
        <v>73</v>
      </c>
      <c r="C5316" t="s">
        <v>7623</v>
      </c>
      <c r="D5316" t="s">
        <v>221</v>
      </c>
      <c r="E5316" t="s">
        <v>5821</v>
      </c>
      <c r="F5316" s="33">
        <v>45878</v>
      </c>
      <c r="G5316" t="s">
        <v>12752</v>
      </c>
      <c r="H5316" t="s">
        <v>55</v>
      </c>
      <c r="I5316" t="s">
        <v>353</v>
      </c>
      <c r="J5316" t="s">
        <v>247</v>
      </c>
      <c r="K5316" t="s">
        <v>5748</v>
      </c>
      <c r="L5316" t="s">
        <v>5773</v>
      </c>
      <c r="M5316" t="s">
        <v>7625</v>
      </c>
    </row>
    <row r="5317" spans="1:13">
      <c r="A5317">
        <v>101098415</v>
      </c>
      <c r="B5317" t="s">
        <v>5998</v>
      </c>
      <c r="C5317" t="s">
        <v>9787</v>
      </c>
      <c r="D5317" t="s">
        <v>86</v>
      </c>
      <c r="E5317" t="s">
        <v>86</v>
      </c>
      <c r="F5317" s="33">
        <v>45878</v>
      </c>
      <c r="G5317" t="s">
        <v>12753</v>
      </c>
      <c r="H5317" t="s">
        <v>5757</v>
      </c>
      <c r="I5317" t="s">
        <v>5678</v>
      </c>
      <c r="J5317" t="s">
        <v>46</v>
      </c>
      <c r="K5317" t="s">
        <v>5700</v>
      </c>
      <c r="L5317" t="s">
        <v>5723</v>
      </c>
      <c r="M5317" t="s">
        <v>9788</v>
      </c>
    </row>
    <row r="5318" spans="1:13">
      <c r="A5318">
        <v>101080331</v>
      </c>
      <c r="B5318" t="s">
        <v>34</v>
      </c>
      <c r="C5318" t="s">
        <v>7769</v>
      </c>
      <c r="D5318" t="s">
        <v>217</v>
      </c>
      <c r="E5318" t="s">
        <v>217</v>
      </c>
      <c r="F5318" s="33">
        <v>45878</v>
      </c>
      <c r="G5318" t="s">
        <v>12754</v>
      </c>
      <c r="H5318" t="s">
        <v>5737</v>
      </c>
      <c r="I5318" t="s">
        <v>326</v>
      </c>
      <c r="J5318" t="s">
        <v>136</v>
      </c>
      <c r="K5318" t="s">
        <v>5728</v>
      </c>
      <c r="L5318" t="s">
        <v>5729</v>
      </c>
      <c r="M5318" t="s">
        <v>7771</v>
      </c>
    </row>
    <row r="5319" spans="1:13">
      <c r="A5319">
        <v>101098400</v>
      </c>
      <c r="B5319" t="s">
        <v>34</v>
      </c>
      <c r="C5319" t="s">
        <v>6243</v>
      </c>
      <c r="D5319" t="s">
        <v>39</v>
      </c>
      <c r="E5319" t="s">
        <v>39</v>
      </c>
      <c r="F5319" s="33">
        <v>45878</v>
      </c>
      <c r="G5319" t="s">
        <v>12755</v>
      </c>
      <c r="H5319" t="s">
        <v>5727</v>
      </c>
      <c r="I5319" t="s">
        <v>5678</v>
      </c>
      <c r="J5319" t="s">
        <v>46</v>
      </c>
      <c r="K5319" t="s">
        <v>5728</v>
      </c>
      <c r="L5319" t="s">
        <v>5729</v>
      </c>
      <c r="M5319" t="s">
        <v>6245</v>
      </c>
    </row>
    <row r="5320" spans="1:13">
      <c r="A5320">
        <v>101098701</v>
      </c>
      <c r="B5320" t="s">
        <v>204</v>
      </c>
      <c r="C5320" t="s">
        <v>6176</v>
      </c>
      <c r="D5320" t="s">
        <v>226</v>
      </c>
      <c r="E5320" t="s">
        <v>226</v>
      </c>
      <c r="F5320" s="33">
        <v>45878</v>
      </c>
      <c r="G5320" t="s">
        <v>12756</v>
      </c>
      <c r="H5320" t="s">
        <v>6150</v>
      </c>
      <c r="I5320" t="s">
        <v>5678</v>
      </c>
      <c r="J5320" t="s">
        <v>136</v>
      </c>
      <c r="K5320" t="s">
        <v>5700</v>
      </c>
      <c r="L5320" t="s">
        <v>5701</v>
      </c>
      <c r="M5320" t="s">
        <v>6178</v>
      </c>
    </row>
    <row r="5321" spans="1:13">
      <c r="A5321">
        <v>101096190</v>
      </c>
      <c r="B5321" t="s">
        <v>73</v>
      </c>
      <c r="C5321" t="s">
        <v>9564</v>
      </c>
      <c r="D5321" t="s">
        <v>64</v>
      </c>
      <c r="E5321" t="s">
        <v>64</v>
      </c>
      <c r="F5321" s="33">
        <v>45878</v>
      </c>
      <c r="G5321" t="s">
        <v>12757</v>
      </c>
      <c r="H5321" t="s">
        <v>6027</v>
      </c>
      <c r="I5321" t="s">
        <v>6348</v>
      </c>
      <c r="J5321" t="s">
        <v>70</v>
      </c>
      <c r="K5321" t="s">
        <v>5728</v>
      </c>
      <c r="L5321" t="s">
        <v>5729</v>
      </c>
      <c r="M5321" t="s">
        <v>9566</v>
      </c>
    </row>
    <row r="5322" spans="1:13">
      <c r="A5322">
        <v>101098621</v>
      </c>
      <c r="B5322" t="s">
        <v>5782</v>
      </c>
      <c r="C5322" t="s">
        <v>7233</v>
      </c>
      <c r="D5322" t="s">
        <v>104</v>
      </c>
      <c r="E5322" t="s">
        <v>104</v>
      </c>
      <c r="F5322" s="33">
        <v>45878</v>
      </c>
      <c r="G5322" t="s">
        <v>12758</v>
      </c>
      <c r="H5322" t="s">
        <v>6103</v>
      </c>
      <c r="I5322" t="s">
        <v>5678</v>
      </c>
      <c r="J5322" t="s">
        <v>70</v>
      </c>
      <c r="K5322" t="s">
        <v>5700</v>
      </c>
      <c r="L5322" t="s">
        <v>5723</v>
      </c>
      <c r="M5322" t="s">
        <v>7235</v>
      </c>
    </row>
    <row r="5323" spans="1:13">
      <c r="A5323">
        <v>101098499</v>
      </c>
      <c r="B5323" t="s">
        <v>34</v>
      </c>
      <c r="C5323" t="s">
        <v>5907</v>
      </c>
      <c r="D5323" t="s">
        <v>119</v>
      </c>
      <c r="E5323" t="s">
        <v>39</v>
      </c>
      <c r="F5323" s="33">
        <v>45878</v>
      </c>
      <c r="G5323" t="s">
        <v>12759</v>
      </c>
      <c r="H5323" t="s">
        <v>67</v>
      </c>
      <c r="I5323" t="s">
        <v>5678</v>
      </c>
      <c r="J5323" t="s">
        <v>46</v>
      </c>
      <c r="K5323" t="s">
        <v>5738</v>
      </c>
      <c r="L5323" t="s">
        <v>5739</v>
      </c>
      <c r="M5323" t="s">
        <v>5909</v>
      </c>
    </row>
    <row r="5324" spans="1:13">
      <c r="A5324">
        <v>101087261</v>
      </c>
      <c r="B5324" t="s">
        <v>6314</v>
      </c>
      <c r="C5324" t="s">
        <v>9219</v>
      </c>
      <c r="D5324" t="s">
        <v>265</v>
      </c>
      <c r="E5324" t="s">
        <v>265</v>
      </c>
      <c r="F5324" s="33">
        <v>45878</v>
      </c>
      <c r="G5324" t="s">
        <v>12748</v>
      </c>
      <c r="H5324" t="s">
        <v>5705</v>
      </c>
      <c r="I5324" t="s">
        <v>326</v>
      </c>
      <c r="J5324" t="s">
        <v>192</v>
      </c>
      <c r="K5324" t="s">
        <v>5700</v>
      </c>
      <c r="L5324" t="s">
        <v>5733</v>
      </c>
      <c r="M5324" t="s">
        <v>9221</v>
      </c>
    </row>
    <row r="5325" spans="1:13">
      <c r="A5325">
        <v>101098446</v>
      </c>
      <c r="B5325" t="s">
        <v>9512</v>
      </c>
      <c r="C5325" t="s">
        <v>10117</v>
      </c>
      <c r="D5325" t="s">
        <v>86</v>
      </c>
      <c r="E5325" t="s">
        <v>86</v>
      </c>
      <c r="F5325" s="33">
        <v>45878</v>
      </c>
      <c r="G5325" t="s">
        <v>12760</v>
      </c>
      <c r="H5325" t="s">
        <v>5699</v>
      </c>
      <c r="I5325" t="s">
        <v>5678</v>
      </c>
      <c r="J5325" t="s">
        <v>46</v>
      </c>
      <c r="K5325" t="s">
        <v>5778</v>
      </c>
      <c r="L5325" t="s">
        <v>6192</v>
      </c>
      <c r="M5325" t="s">
        <v>10118</v>
      </c>
    </row>
    <row r="5326" spans="1:13">
      <c r="A5326">
        <v>101079935</v>
      </c>
      <c r="B5326" t="s">
        <v>34</v>
      </c>
      <c r="C5326" t="s">
        <v>8513</v>
      </c>
      <c r="D5326" t="s">
        <v>217</v>
      </c>
      <c r="E5326" t="s">
        <v>217</v>
      </c>
      <c r="F5326" s="33">
        <v>45878</v>
      </c>
      <c r="G5326" t="s">
        <v>12761</v>
      </c>
      <c r="H5326" t="s">
        <v>5737</v>
      </c>
      <c r="I5326" t="s">
        <v>326</v>
      </c>
      <c r="J5326" t="s">
        <v>136</v>
      </c>
      <c r="K5326" t="s">
        <v>5738</v>
      </c>
      <c r="L5326" t="s">
        <v>5739</v>
      </c>
      <c r="M5326" t="s">
        <v>8515</v>
      </c>
    </row>
    <row r="5327" spans="1:13">
      <c r="A5327">
        <v>101082033</v>
      </c>
      <c r="B5327" t="s">
        <v>73</v>
      </c>
      <c r="C5327" t="s">
        <v>7623</v>
      </c>
      <c r="D5327" t="s">
        <v>221</v>
      </c>
      <c r="E5327" t="s">
        <v>5821</v>
      </c>
      <c r="F5327" s="33">
        <v>45878</v>
      </c>
      <c r="G5327" t="s">
        <v>12762</v>
      </c>
      <c r="H5327" t="s">
        <v>5737</v>
      </c>
      <c r="I5327" t="s">
        <v>326</v>
      </c>
      <c r="J5327" t="s">
        <v>247</v>
      </c>
      <c r="K5327" t="s">
        <v>5748</v>
      </c>
      <c r="L5327" t="s">
        <v>5773</v>
      </c>
      <c r="M5327" t="s">
        <v>7625</v>
      </c>
    </row>
    <row r="5328" spans="1:13">
      <c r="A5328">
        <v>101080113</v>
      </c>
      <c r="B5328" t="s">
        <v>34</v>
      </c>
      <c r="C5328" t="s">
        <v>7369</v>
      </c>
      <c r="D5328" t="s">
        <v>153</v>
      </c>
      <c r="E5328" t="s">
        <v>153</v>
      </c>
      <c r="F5328" s="33">
        <v>45878</v>
      </c>
      <c r="G5328" t="s">
        <v>12763</v>
      </c>
      <c r="H5328" t="s">
        <v>5737</v>
      </c>
      <c r="I5328" t="s">
        <v>326</v>
      </c>
      <c r="J5328" t="s">
        <v>70</v>
      </c>
      <c r="K5328" t="s">
        <v>5728</v>
      </c>
      <c r="L5328" t="s">
        <v>5729</v>
      </c>
      <c r="M5328" t="s">
        <v>7371</v>
      </c>
    </row>
    <row r="5329" spans="1:13">
      <c r="A5329">
        <v>101092456</v>
      </c>
      <c r="B5329" t="s">
        <v>5745</v>
      </c>
      <c r="C5329" t="s">
        <v>10387</v>
      </c>
      <c r="D5329" t="s">
        <v>262</v>
      </c>
      <c r="E5329" t="s">
        <v>262</v>
      </c>
      <c r="F5329" s="33">
        <v>45878</v>
      </c>
      <c r="G5329" t="s">
        <v>12764</v>
      </c>
      <c r="H5329" t="s">
        <v>55</v>
      </c>
      <c r="I5329" t="s">
        <v>353</v>
      </c>
      <c r="J5329" t="s">
        <v>192</v>
      </c>
      <c r="K5329" t="s">
        <v>5748</v>
      </c>
      <c r="L5329" t="s">
        <v>5749</v>
      </c>
      <c r="M5329" t="s">
        <v>10389</v>
      </c>
    </row>
    <row r="5330" spans="1:13">
      <c r="A5330">
        <v>101079920</v>
      </c>
      <c r="B5330" t="s">
        <v>34</v>
      </c>
      <c r="C5330" t="s">
        <v>7441</v>
      </c>
      <c r="D5330" t="s">
        <v>153</v>
      </c>
      <c r="E5330" t="s">
        <v>153</v>
      </c>
      <c r="F5330" s="33">
        <v>45878</v>
      </c>
      <c r="G5330" t="s">
        <v>12765</v>
      </c>
      <c r="H5330" t="s">
        <v>5737</v>
      </c>
      <c r="I5330" t="s">
        <v>326</v>
      </c>
      <c r="J5330" t="s">
        <v>70</v>
      </c>
      <c r="K5330" t="s">
        <v>5738</v>
      </c>
      <c r="L5330" t="s">
        <v>5739</v>
      </c>
      <c r="M5330" t="s">
        <v>7443</v>
      </c>
    </row>
    <row r="5331" spans="1:13">
      <c r="A5331">
        <v>101049946</v>
      </c>
      <c r="B5331" t="s">
        <v>109</v>
      </c>
      <c r="C5331" t="s">
        <v>10246</v>
      </c>
      <c r="D5331" t="s">
        <v>226</v>
      </c>
      <c r="E5331" t="s">
        <v>226</v>
      </c>
      <c r="F5331" s="33">
        <v>45877</v>
      </c>
      <c r="G5331" t="s">
        <v>12766</v>
      </c>
      <c r="H5331" t="s">
        <v>5737</v>
      </c>
      <c r="I5331" t="s">
        <v>326</v>
      </c>
      <c r="J5331" t="s">
        <v>136</v>
      </c>
      <c r="K5331" t="s">
        <v>5748</v>
      </c>
      <c r="L5331" t="s">
        <v>6045</v>
      </c>
      <c r="M5331" t="s">
        <v>10248</v>
      </c>
    </row>
    <row r="5332" spans="1:13">
      <c r="A5332">
        <v>101097270</v>
      </c>
      <c r="B5332" t="s">
        <v>34</v>
      </c>
      <c r="C5332" t="s">
        <v>9259</v>
      </c>
      <c r="D5332" t="s">
        <v>39</v>
      </c>
      <c r="E5332" t="s">
        <v>86</v>
      </c>
      <c r="F5332" s="33">
        <v>45877</v>
      </c>
      <c r="G5332" t="s">
        <v>12767</v>
      </c>
      <c r="H5332" t="s">
        <v>67</v>
      </c>
      <c r="I5332" t="s">
        <v>5678</v>
      </c>
      <c r="J5332" t="s">
        <v>46</v>
      </c>
      <c r="K5332" t="s">
        <v>5728</v>
      </c>
      <c r="L5332" t="s">
        <v>5729</v>
      </c>
      <c r="M5332" t="s">
        <v>9261</v>
      </c>
    </row>
    <row r="5333" spans="1:13">
      <c r="A5333">
        <v>101098236</v>
      </c>
      <c r="B5333" t="s">
        <v>73</v>
      </c>
      <c r="C5333" t="s">
        <v>7791</v>
      </c>
      <c r="D5333" t="s">
        <v>215</v>
      </c>
      <c r="E5333" t="s">
        <v>5821</v>
      </c>
      <c r="F5333" s="33">
        <v>45877</v>
      </c>
      <c r="G5333" t="s">
        <v>12768</v>
      </c>
      <c r="H5333" t="s">
        <v>5768</v>
      </c>
      <c r="I5333" t="s">
        <v>353</v>
      </c>
      <c r="J5333" t="s">
        <v>247</v>
      </c>
      <c r="K5333" t="s">
        <v>5728</v>
      </c>
      <c r="L5333" t="s">
        <v>5729</v>
      </c>
      <c r="M5333" t="s">
        <v>7793</v>
      </c>
    </row>
    <row r="5334" spans="1:13">
      <c r="A5334">
        <v>101098150</v>
      </c>
      <c r="B5334" t="s">
        <v>5745</v>
      </c>
      <c r="C5334" t="s">
        <v>5746</v>
      </c>
      <c r="D5334" t="s">
        <v>238</v>
      </c>
      <c r="E5334" t="s">
        <v>238</v>
      </c>
      <c r="F5334" s="33">
        <v>45877</v>
      </c>
      <c r="G5334" t="s">
        <v>12769</v>
      </c>
      <c r="H5334" t="s">
        <v>5727</v>
      </c>
      <c r="I5334" t="s">
        <v>5678</v>
      </c>
      <c r="J5334" t="s">
        <v>136</v>
      </c>
      <c r="K5334" t="s">
        <v>5748</v>
      </c>
      <c r="L5334" t="s">
        <v>5749</v>
      </c>
      <c r="M5334" t="s">
        <v>5750</v>
      </c>
    </row>
    <row r="5335" spans="1:13">
      <c r="A5335">
        <v>101098474</v>
      </c>
      <c r="B5335" t="s">
        <v>34</v>
      </c>
      <c r="C5335" t="s">
        <v>8361</v>
      </c>
      <c r="D5335" t="s">
        <v>119</v>
      </c>
      <c r="E5335" t="s">
        <v>39</v>
      </c>
      <c r="F5335" s="33">
        <v>45877</v>
      </c>
      <c r="G5335" t="s">
        <v>12770</v>
      </c>
      <c r="H5335" t="s">
        <v>6404</v>
      </c>
      <c r="I5335" t="s">
        <v>353</v>
      </c>
      <c r="J5335" t="s">
        <v>46</v>
      </c>
      <c r="K5335" t="s">
        <v>5728</v>
      </c>
      <c r="L5335" t="s">
        <v>5729</v>
      </c>
      <c r="M5335" t="s">
        <v>8363</v>
      </c>
    </row>
    <row r="5336" spans="1:13">
      <c r="A5336">
        <v>101098420</v>
      </c>
      <c r="B5336" t="s">
        <v>5899</v>
      </c>
      <c r="C5336" t="s">
        <v>6200</v>
      </c>
      <c r="D5336" t="s">
        <v>131</v>
      </c>
      <c r="E5336" t="s">
        <v>217</v>
      </c>
      <c r="F5336" s="33">
        <v>45877</v>
      </c>
      <c r="G5336" t="s">
        <v>12771</v>
      </c>
      <c r="H5336" t="s">
        <v>5757</v>
      </c>
      <c r="I5336" t="s">
        <v>5678</v>
      </c>
      <c r="J5336" t="s">
        <v>136</v>
      </c>
      <c r="K5336" t="s">
        <v>5700</v>
      </c>
      <c r="L5336" t="s">
        <v>5733</v>
      </c>
      <c r="M5336" t="s">
        <v>6202</v>
      </c>
    </row>
    <row r="5337" spans="1:13">
      <c r="A5337">
        <v>101098189</v>
      </c>
      <c r="B5337" t="s">
        <v>109</v>
      </c>
      <c r="C5337" t="s">
        <v>9733</v>
      </c>
      <c r="D5337" t="s">
        <v>265</v>
      </c>
      <c r="E5337" t="s">
        <v>265</v>
      </c>
      <c r="F5337" s="33">
        <v>45877</v>
      </c>
      <c r="G5337" t="s">
        <v>12772</v>
      </c>
      <c r="H5337" t="s">
        <v>5727</v>
      </c>
      <c r="I5337" t="s">
        <v>5678</v>
      </c>
      <c r="J5337" t="s">
        <v>192</v>
      </c>
      <c r="K5337" t="s">
        <v>5748</v>
      </c>
      <c r="L5337" t="s">
        <v>6045</v>
      </c>
      <c r="M5337" t="s">
        <v>9735</v>
      </c>
    </row>
    <row r="5338" spans="1:13">
      <c r="A5338">
        <v>101098068</v>
      </c>
      <c r="B5338" t="s">
        <v>5745</v>
      </c>
      <c r="C5338" t="s">
        <v>6764</v>
      </c>
      <c r="D5338" t="s">
        <v>221</v>
      </c>
      <c r="E5338" t="s">
        <v>5821</v>
      </c>
      <c r="F5338" s="33">
        <v>45877</v>
      </c>
      <c r="G5338" t="s">
        <v>12773</v>
      </c>
      <c r="H5338" t="s">
        <v>6076</v>
      </c>
      <c r="I5338" t="s">
        <v>353</v>
      </c>
      <c r="J5338" t="s">
        <v>247</v>
      </c>
      <c r="K5338" t="s">
        <v>5748</v>
      </c>
      <c r="L5338" t="s">
        <v>5749</v>
      </c>
      <c r="M5338" t="s">
        <v>6766</v>
      </c>
    </row>
    <row r="5339" spans="1:13">
      <c r="A5339">
        <v>101097989</v>
      </c>
      <c r="B5339" t="s">
        <v>34</v>
      </c>
      <c r="C5339" t="s">
        <v>6743</v>
      </c>
      <c r="D5339" t="s">
        <v>104</v>
      </c>
      <c r="E5339" t="s">
        <v>104</v>
      </c>
      <c r="F5339" s="33">
        <v>45877</v>
      </c>
      <c r="G5339" t="s">
        <v>12774</v>
      </c>
      <c r="H5339" t="s">
        <v>5805</v>
      </c>
      <c r="I5339" t="s">
        <v>5678</v>
      </c>
      <c r="J5339" t="s">
        <v>70</v>
      </c>
      <c r="K5339" t="s">
        <v>5728</v>
      </c>
      <c r="L5339" t="s">
        <v>5729</v>
      </c>
      <c r="M5339" t="s">
        <v>6745</v>
      </c>
    </row>
    <row r="5340" spans="1:13">
      <c r="A5340">
        <v>101097799</v>
      </c>
      <c r="B5340" t="s">
        <v>73</v>
      </c>
      <c r="C5340" t="s">
        <v>6098</v>
      </c>
      <c r="D5340" t="s">
        <v>39</v>
      </c>
      <c r="E5340" t="s">
        <v>39</v>
      </c>
      <c r="F5340" s="33">
        <v>45877</v>
      </c>
      <c r="G5340" t="s">
        <v>12775</v>
      </c>
      <c r="H5340" t="s">
        <v>67</v>
      </c>
      <c r="I5340" t="s">
        <v>5678</v>
      </c>
      <c r="J5340" t="s">
        <v>46</v>
      </c>
      <c r="K5340" t="s">
        <v>5728</v>
      </c>
      <c r="L5340" t="s">
        <v>5729</v>
      </c>
      <c r="M5340" t="s">
        <v>6100</v>
      </c>
    </row>
    <row r="5341" spans="1:13">
      <c r="A5341">
        <v>101080129</v>
      </c>
      <c r="B5341" t="s">
        <v>34</v>
      </c>
      <c r="C5341" t="s">
        <v>7752</v>
      </c>
      <c r="D5341" t="s">
        <v>64</v>
      </c>
      <c r="E5341" t="s">
        <v>153</v>
      </c>
      <c r="F5341" s="33">
        <v>45877</v>
      </c>
      <c r="G5341" t="s">
        <v>12776</v>
      </c>
      <c r="H5341" t="s">
        <v>5737</v>
      </c>
      <c r="I5341" t="s">
        <v>326</v>
      </c>
      <c r="J5341" t="s">
        <v>70</v>
      </c>
      <c r="K5341" t="s">
        <v>5728</v>
      </c>
      <c r="L5341" t="s">
        <v>5729</v>
      </c>
      <c r="M5341" t="s">
        <v>7753</v>
      </c>
    </row>
    <row r="5342" spans="1:13">
      <c r="A5342">
        <v>101080420</v>
      </c>
      <c r="B5342" t="s">
        <v>34</v>
      </c>
      <c r="C5342" t="s">
        <v>9259</v>
      </c>
      <c r="D5342" t="s">
        <v>39</v>
      </c>
      <c r="E5342" t="s">
        <v>86</v>
      </c>
      <c r="F5342" s="33">
        <v>45877</v>
      </c>
      <c r="G5342" t="s">
        <v>12777</v>
      </c>
      <c r="H5342" t="s">
        <v>5737</v>
      </c>
      <c r="I5342" t="s">
        <v>326</v>
      </c>
      <c r="J5342" t="s">
        <v>46</v>
      </c>
      <c r="K5342" t="s">
        <v>5728</v>
      </c>
      <c r="L5342" t="s">
        <v>5729</v>
      </c>
      <c r="M5342" t="s">
        <v>9261</v>
      </c>
    </row>
    <row r="5343" spans="1:13">
      <c r="A5343">
        <v>101098027</v>
      </c>
      <c r="B5343" t="s">
        <v>34</v>
      </c>
      <c r="C5343" t="s">
        <v>61</v>
      </c>
      <c r="D5343" t="s">
        <v>64</v>
      </c>
      <c r="E5343" t="s">
        <v>64</v>
      </c>
      <c r="F5343" s="33">
        <v>45877</v>
      </c>
      <c r="G5343" t="s">
        <v>12778</v>
      </c>
      <c r="H5343" t="s">
        <v>67</v>
      </c>
      <c r="I5343" t="s">
        <v>5678</v>
      </c>
      <c r="J5343" t="s">
        <v>70</v>
      </c>
      <c r="K5343" t="s">
        <v>5728</v>
      </c>
      <c r="L5343" t="s">
        <v>5729</v>
      </c>
      <c r="M5343" t="s">
        <v>69</v>
      </c>
    </row>
    <row r="5344" spans="1:13">
      <c r="A5344">
        <v>101098064</v>
      </c>
      <c r="B5344" t="s">
        <v>5745</v>
      </c>
      <c r="C5344" t="s">
        <v>6751</v>
      </c>
      <c r="D5344" t="s">
        <v>221</v>
      </c>
      <c r="E5344" t="s">
        <v>5821</v>
      </c>
      <c r="F5344" s="33">
        <v>45877</v>
      </c>
      <c r="G5344" t="s">
        <v>12779</v>
      </c>
      <c r="H5344" t="s">
        <v>67</v>
      </c>
      <c r="I5344" t="s">
        <v>353</v>
      </c>
      <c r="J5344" t="s">
        <v>247</v>
      </c>
      <c r="K5344" t="s">
        <v>5748</v>
      </c>
      <c r="L5344" t="s">
        <v>5749</v>
      </c>
      <c r="M5344" t="s">
        <v>6753</v>
      </c>
    </row>
    <row r="5345" spans="1:13">
      <c r="A5345">
        <v>101097382</v>
      </c>
      <c r="B5345" t="s">
        <v>34</v>
      </c>
      <c r="C5345" t="s">
        <v>6730</v>
      </c>
      <c r="D5345" t="s">
        <v>119</v>
      </c>
      <c r="E5345" t="s">
        <v>39</v>
      </c>
      <c r="F5345" s="33">
        <v>45877</v>
      </c>
      <c r="G5345" t="s">
        <v>12770</v>
      </c>
      <c r="H5345" t="s">
        <v>6404</v>
      </c>
      <c r="I5345" t="s">
        <v>353</v>
      </c>
      <c r="J5345" t="s">
        <v>46</v>
      </c>
      <c r="K5345" t="s">
        <v>5728</v>
      </c>
      <c r="L5345" t="s">
        <v>5729</v>
      </c>
      <c r="M5345" t="s">
        <v>6732</v>
      </c>
    </row>
    <row r="5346" spans="1:13">
      <c r="A5346">
        <v>101098407</v>
      </c>
      <c r="B5346" t="s">
        <v>82</v>
      </c>
      <c r="C5346" t="s">
        <v>83</v>
      </c>
      <c r="D5346" t="s">
        <v>86</v>
      </c>
      <c r="E5346" t="s">
        <v>39</v>
      </c>
      <c r="F5346" s="33">
        <v>45877</v>
      </c>
      <c r="G5346" t="s">
        <v>12780</v>
      </c>
      <c r="H5346" t="s">
        <v>5722</v>
      </c>
      <c r="I5346" t="s">
        <v>5678</v>
      </c>
      <c r="J5346" t="s">
        <v>46</v>
      </c>
      <c r="K5346" t="s">
        <v>5711</v>
      </c>
      <c r="L5346" t="s">
        <v>5711</v>
      </c>
      <c r="M5346" t="s">
        <v>92</v>
      </c>
    </row>
    <row r="5347" spans="1:13">
      <c r="A5347">
        <v>101097552</v>
      </c>
      <c r="B5347" t="s">
        <v>109</v>
      </c>
      <c r="C5347" t="s">
        <v>8159</v>
      </c>
      <c r="D5347" t="s">
        <v>39</v>
      </c>
      <c r="E5347" t="s">
        <v>356</v>
      </c>
      <c r="F5347" s="33">
        <v>45877</v>
      </c>
      <c r="G5347" t="s">
        <v>12781</v>
      </c>
      <c r="H5347" t="s">
        <v>5727</v>
      </c>
      <c r="I5347" t="s">
        <v>5678</v>
      </c>
      <c r="J5347" t="s">
        <v>46</v>
      </c>
      <c r="K5347" t="s">
        <v>5748</v>
      </c>
      <c r="L5347" t="s">
        <v>6045</v>
      </c>
      <c r="M5347" t="s">
        <v>8161</v>
      </c>
    </row>
    <row r="5348" spans="1:13">
      <c r="A5348">
        <v>101096190</v>
      </c>
      <c r="B5348" t="s">
        <v>73</v>
      </c>
      <c r="C5348" t="s">
        <v>9564</v>
      </c>
      <c r="D5348" t="s">
        <v>64</v>
      </c>
      <c r="E5348" t="s">
        <v>64</v>
      </c>
      <c r="F5348" s="33">
        <v>45877</v>
      </c>
      <c r="G5348" t="s">
        <v>12782</v>
      </c>
      <c r="H5348" t="s">
        <v>6027</v>
      </c>
      <c r="I5348" t="s">
        <v>6348</v>
      </c>
      <c r="J5348" t="s">
        <v>70</v>
      </c>
      <c r="K5348" t="s">
        <v>5728</v>
      </c>
      <c r="L5348" t="s">
        <v>5729</v>
      </c>
      <c r="M5348" t="s">
        <v>9566</v>
      </c>
    </row>
    <row r="5349" spans="1:13">
      <c r="A5349">
        <v>101098126</v>
      </c>
      <c r="B5349" t="s">
        <v>9512</v>
      </c>
      <c r="C5349" t="s">
        <v>10147</v>
      </c>
      <c r="D5349" t="s">
        <v>86</v>
      </c>
      <c r="E5349" t="s">
        <v>86</v>
      </c>
      <c r="F5349" s="33">
        <v>45877</v>
      </c>
      <c r="G5349" t="s">
        <v>12783</v>
      </c>
      <c r="H5349" t="s">
        <v>5912</v>
      </c>
      <c r="I5349" t="s">
        <v>5678</v>
      </c>
      <c r="J5349" t="s">
        <v>46</v>
      </c>
      <c r="K5349" t="s">
        <v>5700</v>
      </c>
      <c r="L5349" t="s">
        <v>5723</v>
      </c>
      <c r="M5349" t="s">
        <v>10148</v>
      </c>
    </row>
    <row r="5350" spans="1:13">
      <c r="A5350">
        <v>101084878</v>
      </c>
      <c r="B5350" t="s">
        <v>5745</v>
      </c>
      <c r="C5350" t="s">
        <v>12570</v>
      </c>
      <c r="D5350" t="s">
        <v>238</v>
      </c>
      <c r="E5350" t="s">
        <v>64</v>
      </c>
      <c r="F5350" s="33">
        <v>45877</v>
      </c>
      <c r="G5350" t="s">
        <v>12784</v>
      </c>
      <c r="H5350" t="s">
        <v>5737</v>
      </c>
      <c r="I5350" t="s">
        <v>326</v>
      </c>
      <c r="J5350" t="s">
        <v>136</v>
      </c>
      <c r="K5350" t="s">
        <v>5836</v>
      </c>
      <c r="L5350" t="s">
        <v>5837</v>
      </c>
      <c r="M5350" t="s">
        <v>12572</v>
      </c>
    </row>
    <row r="5351" spans="1:13">
      <c r="A5351">
        <v>101098476</v>
      </c>
      <c r="B5351" t="s">
        <v>177</v>
      </c>
      <c r="C5351" t="s">
        <v>6356</v>
      </c>
      <c r="D5351" t="s">
        <v>161</v>
      </c>
      <c r="E5351" t="s">
        <v>161</v>
      </c>
      <c r="F5351" s="33">
        <v>45877</v>
      </c>
      <c r="G5351" t="s">
        <v>12785</v>
      </c>
      <c r="H5351" t="s">
        <v>8274</v>
      </c>
      <c r="I5351" t="s">
        <v>5678</v>
      </c>
      <c r="J5351" t="s">
        <v>166</v>
      </c>
      <c r="K5351" t="s">
        <v>5778</v>
      </c>
      <c r="L5351" t="s">
        <v>182</v>
      </c>
      <c r="M5351" t="s">
        <v>6358</v>
      </c>
    </row>
    <row r="5352" spans="1:13">
      <c r="A5352">
        <v>101098014</v>
      </c>
      <c r="B5352" t="s">
        <v>292</v>
      </c>
      <c r="C5352" t="s">
        <v>6091</v>
      </c>
      <c r="D5352" t="s">
        <v>86</v>
      </c>
      <c r="E5352" t="s">
        <v>86</v>
      </c>
      <c r="F5352" s="33">
        <v>45877</v>
      </c>
      <c r="G5352" t="s">
        <v>12786</v>
      </c>
      <c r="H5352" t="s">
        <v>5757</v>
      </c>
      <c r="I5352" t="s">
        <v>5678</v>
      </c>
      <c r="J5352" t="s">
        <v>46</v>
      </c>
      <c r="K5352" t="s">
        <v>5700</v>
      </c>
      <c r="L5352" t="s">
        <v>5733</v>
      </c>
      <c r="M5352" t="s">
        <v>6092</v>
      </c>
    </row>
    <row r="5353" spans="1:13">
      <c r="A5353">
        <v>101098622</v>
      </c>
      <c r="B5353" t="s">
        <v>204</v>
      </c>
      <c r="C5353" t="s">
        <v>9201</v>
      </c>
      <c r="D5353" t="s">
        <v>220</v>
      </c>
      <c r="E5353" t="s">
        <v>220</v>
      </c>
      <c r="F5353" s="33">
        <v>45877</v>
      </c>
      <c r="G5353" t="s">
        <v>12787</v>
      </c>
      <c r="H5353" t="s">
        <v>5912</v>
      </c>
      <c r="I5353" t="s">
        <v>5678</v>
      </c>
      <c r="J5353" t="s">
        <v>166</v>
      </c>
      <c r="K5353" t="s">
        <v>5700</v>
      </c>
      <c r="L5353" t="s">
        <v>5701</v>
      </c>
      <c r="M5353" t="s">
        <v>9203</v>
      </c>
    </row>
    <row r="5354" spans="1:13">
      <c r="A5354">
        <v>101098500</v>
      </c>
      <c r="B5354" t="s">
        <v>73</v>
      </c>
      <c r="C5354" t="s">
        <v>10407</v>
      </c>
      <c r="D5354" t="s">
        <v>265</v>
      </c>
      <c r="E5354" t="s">
        <v>265</v>
      </c>
      <c r="F5354" s="33">
        <v>45877</v>
      </c>
      <c r="G5354" t="s">
        <v>12788</v>
      </c>
      <c r="H5354" t="s">
        <v>9533</v>
      </c>
      <c r="I5354" t="s">
        <v>5678</v>
      </c>
      <c r="J5354" t="s">
        <v>192</v>
      </c>
      <c r="K5354" t="s">
        <v>5748</v>
      </c>
      <c r="L5354" t="s">
        <v>5773</v>
      </c>
      <c r="M5354" t="s">
        <v>10409</v>
      </c>
    </row>
    <row r="5355" spans="1:13">
      <c r="A5355">
        <v>101097751</v>
      </c>
      <c r="B5355" t="s">
        <v>34</v>
      </c>
      <c r="C5355" t="s">
        <v>7631</v>
      </c>
      <c r="D5355" t="s">
        <v>238</v>
      </c>
      <c r="E5355" t="s">
        <v>238</v>
      </c>
      <c r="F5355" s="33">
        <v>45877</v>
      </c>
      <c r="G5355" t="s">
        <v>12789</v>
      </c>
      <c r="H5355" t="s">
        <v>5805</v>
      </c>
      <c r="I5355" t="s">
        <v>5678</v>
      </c>
      <c r="J5355" t="s">
        <v>136</v>
      </c>
      <c r="K5355" t="s">
        <v>5728</v>
      </c>
      <c r="L5355" t="s">
        <v>5729</v>
      </c>
      <c r="M5355" t="s">
        <v>7632</v>
      </c>
    </row>
    <row r="5356" spans="1:13">
      <c r="A5356">
        <v>101087712</v>
      </c>
      <c r="B5356" t="s">
        <v>204</v>
      </c>
      <c r="C5356" t="s">
        <v>9476</v>
      </c>
      <c r="D5356" t="s">
        <v>193</v>
      </c>
      <c r="E5356" t="s">
        <v>193</v>
      </c>
      <c r="F5356" s="33">
        <v>45877</v>
      </c>
      <c r="G5356" t="s">
        <v>12790</v>
      </c>
      <c r="H5356" t="s">
        <v>5705</v>
      </c>
      <c r="I5356" t="s">
        <v>326</v>
      </c>
      <c r="J5356" t="s">
        <v>192</v>
      </c>
      <c r="K5356" t="s">
        <v>5700</v>
      </c>
      <c r="L5356" t="s">
        <v>5701</v>
      </c>
      <c r="M5356" t="s">
        <v>9478</v>
      </c>
    </row>
    <row r="5357" spans="1:13">
      <c r="A5357">
        <v>101098135</v>
      </c>
      <c r="B5357" t="s">
        <v>109</v>
      </c>
      <c r="C5357" t="s">
        <v>8329</v>
      </c>
      <c r="D5357" t="s">
        <v>217</v>
      </c>
      <c r="E5357" t="s">
        <v>217</v>
      </c>
      <c r="F5357" s="33">
        <v>45877</v>
      </c>
      <c r="G5357" t="s">
        <v>12791</v>
      </c>
      <c r="H5357" t="s">
        <v>5727</v>
      </c>
      <c r="I5357" t="s">
        <v>5678</v>
      </c>
      <c r="J5357" t="s">
        <v>136</v>
      </c>
      <c r="K5357" t="s">
        <v>5748</v>
      </c>
      <c r="L5357" t="s">
        <v>6045</v>
      </c>
      <c r="M5357" t="s">
        <v>8331</v>
      </c>
    </row>
    <row r="5358" spans="1:13">
      <c r="A5358">
        <v>101084345</v>
      </c>
      <c r="B5358" t="s">
        <v>195</v>
      </c>
      <c r="C5358" t="s">
        <v>6526</v>
      </c>
      <c r="D5358" t="s">
        <v>215</v>
      </c>
      <c r="E5358" t="s">
        <v>215</v>
      </c>
      <c r="F5358" s="33">
        <v>45877</v>
      </c>
      <c r="G5358" t="s">
        <v>12792</v>
      </c>
      <c r="H5358" t="s">
        <v>5705</v>
      </c>
      <c r="I5358" t="s">
        <v>326</v>
      </c>
      <c r="J5358" t="s">
        <v>247</v>
      </c>
      <c r="K5358" t="s">
        <v>5700</v>
      </c>
      <c r="L5358" t="s">
        <v>5733</v>
      </c>
      <c r="M5358" t="s">
        <v>6528</v>
      </c>
    </row>
    <row r="5359" spans="1:13">
      <c r="A5359">
        <v>101098368</v>
      </c>
      <c r="B5359" t="s">
        <v>177</v>
      </c>
      <c r="C5359" t="s">
        <v>9358</v>
      </c>
      <c r="D5359" t="s">
        <v>193</v>
      </c>
      <c r="E5359" t="s">
        <v>265</v>
      </c>
      <c r="F5359" s="33">
        <v>45877</v>
      </c>
      <c r="G5359" t="s">
        <v>12793</v>
      </c>
      <c r="H5359" t="s">
        <v>6918</v>
      </c>
      <c r="I5359" t="s">
        <v>5678</v>
      </c>
      <c r="J5359" t="s">
        <v>192</v>
      </c>
      <c r="K5359" t="s">
        <v>5778</v>
      </c>
      <c r="L5359" t="s">
        <v>182</v>
      </c>
      <c r="M5359" t="s">
        <v>9359</v>
      </c>
    </row>
    <row r="5360" spans="1:13">
      <c r="A5360">
        <v>101098468</v>
      </c>
      <c r="B5360" t="s">
        <v>127</v>
      </c>
      <c r="C5360" t="s">
        <v>7062</v>
      </c>
      <c r="D5360" t="s">
        <v>220</v>
      </c>
      <c r="E5360" t="s">
        <v>220</v>
      </c>
      <c r="F5360" s="33">
        <v>45877</v>
      </c>
      <c r="G5360" t="s">
        <v>12794</v>
      </c>
      <c r="H5360" t="s">
        <v>5912</v>
      </c>
      <c r="I5360" t="s">
        <v>5678</v>
      </c>
      <c r="J5360" t="s">
        <v>166</v>
      </c>
      <c r="K5360" t="s">
        <v>5748</v>
      </c>
      <c r="L5360" t="s">
        <v>5773</v>
      </c>
      <c r="M5360" t="s">
        <v>7064</v>
      </c>
    </row>
    <row r="5361" spans="1:13">
      <c r="A5361">
        <v>101084394</v>
      </c>
      <c r="B5361" t="s">
        <v>195</v>
      </c>
      <c r="C5361" t="s">
        <v>7583</v>
      </c>
      <c r="D5361" t="s">
        <v>215</v>
      </c>
      <c r="E5361" t="s">
        <v>215</v>
      </c>
      <c r="F5361" s="33">
        <v>45877</v>
      </c>
      <c r="G5361" t="s">
        <v>12795</v>
      </c>
      <c r="H5361" t="s">
        <v>5705</v>
      </c>
      <c r="I5361" t="s">
        <v>326</v>
      </c>
      <c r="J5361" t="s">
        <v>247</v>
      </c>
      <c r="K5361" t="s">
        <v>5700</v>
      </c>
      <c r="L5361" t="s">
        <v>5733</v>
      </c>
      <c r="M5361" t="s">
        <v>7585</v>
      </c>
    </row>
    <row r="5362" spans="1:13">
      <c r="A5362">
        <v>101097197</v>
      </c>
      <c r="B5362" t="s">
        <v>82</v>
      </c>
      <c r="C5362" t="s">
        <v>6414</v>
      </c>
      <c r="D5362" t="s">
        <v>193</v>
      </c>
      <c r="E5362" t="s">
        <v>193</v>
      </c>
      <c r="F5362" s="33">
        <v>45877</v>
      </c>
      <c r="G5362" t="s">
        <v>12796</v>
      </c>
      <c r="H5362" t="s">
        <v>5799</v>
      </c>
      <c r="I5362" t="s">
        <v>5678</v>
      </c>
      <c r="J5362" t="s">
        <v>192</v>
      </c>
      <c r="K5362" t="s">
        <v>5711</v>
      </c>
      <c r="L5362" t="s">
        <v>5711</v>
      </c>
      <c r="M5362" t="s">
        <v>6416</v>
      </c>
    </row>
    <row r="5363" spans="1:13">
      <c r="A5363">
        <v>101087984</v>
      </c>
      <c r="B5363" t="s">
        <v>177</v>
      </c>
      <c r="C5363" t="s">
        <v>9358</v>
      </c>
      <c r="D5363" t="s">
        <v>193</v>
      </c>
      <c r="E5363" t="s">
        <v>265</v>
      </c>
      <c r="F5363" s="33">
        <v>45877</v>
      </c>
      <c r="G5363" t="s">
        <v>12748</v>
      </c>
      <c r="H5363" t="s">
        <v>5705</v>
      </c>
      <c r="I5363" t="s">
        <v>326</v>
      </c>
      <c r="J5363" t="s">
        <v>192</v>
      </c>
      <c r="K5363" t="s">
        <v>5778</v>
      </c>
      <c r="L5363" t="s">
        <v>182</v>
      </c>
      <c r="M5363" t="s">
        <v>9359</v>
      </c>
    </row>
    <row r="5364" spans="1:13">
      <c r="A5364">
        <v>101098059</v>
      </c>
      <c r="B5364" t="s">
        <v>5899</v>
      </c>
      <c r="C5364" t="s">
        <v>10222</v>
      </c>
      <c r="D5364" t="s">
        <v>104</v>
      </c>
      <c r="E5364" t="s">
        <v>104</v>
      </c>
      <c r="F5364" s="33">
        <v>45877</v>
      </c>
      <c r="G5364" t="s">
        <v>12797</v>
      </c>
      <c r="H5364" t="s">
        <v>5768</v>
      </c>
      <c r="I5364" t="s">
        <v>5678</v>
      </c>
      <c r="J5364" t="s">
        <v>70</v>
      </c>
      <c r="K5364" t="s">
        <v>5700</v>
      </c>
      <c r="L5364" t="s">
        <v>5723</v>
      </c>
      <c r="M5364" t="s">
        <v>10223</v>
      </c>
    </row>
    <row r="5365" spans="1:13">
      <c r="A5365">
        <v>101097274</v>
      </c>
      <c r="B5365" t="s">
        <v>34</v>
      </c>
      <c r="C5365" t="s">
        <v>116</v>
      </c>
      <c r="D5365" t="s">
        <v>119</v>
      </c>
      <c r="E5365" t="s">
        <v>39</v>
      </c>
      <c r="F5365" s="33">
        <v>45876</v>
      </c>
      <c r="G5365" t="s">
        <v>12798</v>
      </c>
      <c r="H5365" t="s">
        <v>67</v>
      </c>
      <c r="I5365" t="s">
        <v>5678</v>
      </c>
      <c r="J5365" t="s">
        <v>46</v>
      </c>
      <c r="K5365" t="s">
        <v>5728</v>
      </c>
      <c r="L5365" t="s">
        <v>5729</v>
      </c>
      <c r="M5365" t="s">
        <v>122</v>
      </c>
    </row>
    <row r="5366" spans="1:13">
      <c r="A5366">
        <v>101098115</v>
      </c>
      <c r="B5366" t="s">
        <v>10279</v>
      </c>
      <c r="C5366" t="s">
        <v>10280</v>
      </c>
      <c r="D5366" t="s">
        <v>262</v>
      </c>
      <c r="E5366" t="s">
        <v>262</v>
      </c>
      <c r="F5366" s="33">
        <v>45876</v>
      </c>
      <c r="G5366" t="s">
        <v>12799</v>
      </c>
      <c r="H5366" t="s">
        <v>6103</v>
      </c>
      <c r="I5366" t="s">
        <v>353</v>
      </c>
      <c r="J5366" t="s">
        <v>192</v>
      </c>
      <c r="K5366" t="s">
        <v>5700</v>
      </c>
      <c r="L5366" t="s">
        <v>5701</v>
      </c>
      <c r="M5366" t="s">
        <v>10282</v>
      </c>
    </row>
    <row r="5367" spans="1:13">
      <c r="A5367">
        <v>101087780</v>
      </c>
      <c r="B5367" t="s">
        <v>204</v>
      </c>
      <c r="C5367" t="s">
        <v>10072</v>
      </c>
      <c r="D5367" t="s">
        <v>265</v>
      </c>
      <c r="E5367" t="s">
        <v>265</v>
      </c>
      <c r="F5367" s="33">
        <v>45876</v>
      </c>
      <c r="G5367" t="s">
        <v>12800</v>
      </c>
      <c r="H5367" t="s">
        <v>5705</v>
      </c>
      <c r="I5367" t="s">
        <v>326</v>
      </c>
      <c r="J5367" t="s">
        <v>192</v>
      </c>
      <c r="K5367" t="s">
        <v>5700</v>
      </c>
      <c r="L5367" t="s">
        <v>5723</v>
      </c>
      <c r="M5367" t="s">
        <v>10073</v>
      </c>
    </row>
    <row r="5368" spans="1:13">
      <c r="A5368">
        <v>101080116</v>
      </c>
      <c r="B5368" t="s">
        <v>34</v>
      </c>
      <c r="C5368" t="s">
        <v>6776</v>
      </c>
      <c r="D5368" t="s">
        <v>131</v>
      </c>
      <c r="E5368" t="s">
        <v>217</v>
      </c>
      <c r="F5368" s="33">
        <v>45876</v>
      </c>
      <c r="G5368" t="s">
        <v>12801</v>
      </c>
      <c r="H5368" t="s">
        <v>5737</v>
      </c>
      <c r="I5368" t="s">
        <v>326</v>
      </c>
      <c r="J5368" t="s">
        <v>136</v>
      </c>
      <c r="K5368" t="s">
        <v>5728</v>
      </c>
      <c r="L5368" t="s">
        <v>5729</v>
      </c>
      <c r="M5368" t="s">
        <v>6778</v>
      </c>
    </row>
    <row r="5369" spans="1:13">
      <c r="A5369">
        <v>101080568</v>
      </c>
      <c r="B5369" t="s">
        <v>34</v>
      </c>
      <c r="C5369" t="s">
        <v>116</v>
      </c>
      <c r="D5369" t="s">
        <v>119</v>
      </c>
      <c r="E5369" t="s">
        <v>39</v>
      </c>
      <c r="F5369" s="33">
        <v>45876</v>
      </c>
      <c r="G5369" t="s">
        <v>12802</v>
      </c>
      <c r="H5369" t="s">
        <v>5737</v>
      </c>
      <c r="I5369" t="s">
        <v>326</v>
      </c>
      <c r="J5369" t="s">
        <v>46</v>
      </c>
      <c r="K5369" t="s">
        <v>5728</v>
      </c>
      <c r="L5369" t="s">
        <v>5729</v>
      </c>
      <c r="M5369" t="s">
        <v>122</v>
      </c>
    </row>
    <row r="5370" spans="1:13">
      <c r="A5370">
        <v>101098016</v>
      </c>
      <c r="B5370" t="s">
        <v>34</v>
      </c>
      <c r="C5370" t="s">
        <v>7245</v>
      </c>
      <c r="D5370" t="s">
        <v>153</v>
      </c>
      <c r="E5370" t="s">
        <v>153</v>
      </c>
      <c r="F5370" s="33">
        <v>45876</v>
      </c>
      <c r="G5370" t="s">
        <v>12803</v>
      </c>
      <c r="H5370" t="s">
        <v>67</v>
      </c>
      <c r="I5370" t="s">
        <v>5678</v>
      </c>
      <c r="J5370" t="s">
        <v>70</v>
      </c>
      <c r="K5370" t="s">
        <v>5728</v>
      </c>
      <c r="L5370" t="s">
        <v>5729</v>
      </c>
      <c r="M5370" t="s">
        <v>7247</v>
      </c>
    </row>
    <row r="5371" spans="1:13">
      <c r="A5371">
        <v>101086311</v>
      </c>
      <c r="B5371" t="s">
        <v>5719</v>
      </c>
      <c r="C5371" t="s">
        <v>9425</v>
      </c>
      <c r="D5371" t="s">
        <v>265</v>
      </c>
      <c r="E5371" t="s">
        <v>265</v>
      </c>
      <c r="F5371" s="33">
        <v>45876</v>
      </c>
      <c r="G5371" t="s">
        <v>12800</v>
      </c>
      <c r="H5371" t="s">
        <v>5705</v>
      </c>
      <c r="I5371" t="s">
        <v>326</v>
      </c>
      <c r="J5371" t="s">
        <v>192</v>
      </c>
      <c r="K5371" t="s">
        <v>5700</v>
      </c>
      <c r="L5371" t="s">
        <v>5701</v>
      </c>
      <c r="M5371" t="s">
        <v>9427</v>
      </c>
    </row>
    <row r="5372" spans="1:13">
      <c r="A5372">
        <v>101086361</v>
      </c>
      <c r="B5372" t="s">
        <v>7666</v>
      </c>
      <c r="C5372" t="s">
        <v>10054</v>
      </c>
      <c r="D5372" t="s">
        <v>265</v>
      </c>
      <c r="E5372" t="s">
        <v>265</v>
      </c>
      <c r="F5372" s="33">
        <v>45876</v>
      </c>
      <c r="G5372" t="s">
        <v>12800</v>
      </c>
      <c r="H5372" t="s">
        <v>5705</v>
      </c>
      <c r="I5372" t="s">
        <v>326</v>
      </c>
      <c r="J5372" t="s">
        <v>192</v>
      </c>
      <c r="K5372" t="s">
        <v>5700</v>
      </c>
      <c r="L5372" t="s">
        <v>5701</v>
      </c>
      <c r="M5372" t="s">
        <v>10055</v>
      </c>
    </row>
    <row r="5373" spans="1:13">
      <c r="A5373">
        <v>101094430</v>
      </c>
      <c r="B5373" t="s">
        <v>82</v>
      </c>
      <c r="C5373" t="s">
        <v>5717</v>
      </c>
      <c r="D5373" t="s">
        <v>218</v>
      </c>
      <c r="E5373" t="s">
        <v>218</v>
      </c>
      <c r="F5373" s="33">
        <v>45876</v>
      </c>
      <c r="G5373" t="s">
        <v>12804</v>
      </c>
      <c r="H5373" t="s">
        <v>8322</v>
      </c>
      <c r="I5373" t="s">
        <v>6348</v>
      </c>
      <c r="J5373" t="s">
        <v>241</v>
      </c>
      <c r="K5373" t="s">
        <v>5711</v>
      </c>
      <c r="L5373" t="s">
        <v>5711</v>
      </c>
      <c r="M5373" t="s">
        <v>5718</v>
      </c>
    </row>
    <row r="5374" spans="1:13">
      <c r="A5374">
        <v>101087792</v>
      </c>
      <c r="B5374" t="s">
        <v>204</v>
      </c>
      <c r="C5374" t="s">
        <v>10063</v>
      </c>
      <c r="D5374" t="s">
        <v>265</v>
      </c>
      <c r="E5374" t="s">
        <v>265</v>
      </c>
      <c r="F5374" s="33">
        <v>45876</v>
      </c>
      <c r="G5374" t="s">
        <v>12800</v>
      </c>
      <c r="H5374" t="s">
        <v>5705</v>
      </c>
      <c r="I5374" t="s">
        <v>326</v>
      </c>
      <c r="J5374" t="s">
        <v>192</v>
      </c>
      <c r="K5374" t="s">
        <v>5700</v>
      </c>
      <c r="L5374" t="s">
        <v>5723</v>
      </c>
      <c r="M5374" t="s">
        <v>10064</v>
      </c>
    </row>
    <row r="5375" spans="1:13">
      <c r="A5375">
        <v>101080085</v>
      </c>
      <c r="B5375" t="s">
        <v>34</v>
      </c>
      <c r="C5375" t="s">
        <v>6289</v>
      </c>
      <c r="D5375" t="s">
        <v>131</v>
      </c>
      <c r="E5375" t="s">
        <v>217</v>
      </c>
      <c r="F5375" s="33">
        <v>45876</v>
      </c>
      <c r="G5375" t="s">
        <v>12805</v>
      </c>
      <c r="H5375" t="s">
        <v>5737</v>
      </c>
      <c r="I5375" t="s">
        <v>326</v>
      </c>
      <c r="J5375" t="s">
        <v>136</v>
      </c>
      <c r="K5375" t="s">
        <v>5728</v>
      </c>
      <c r="L5375" t="s">
        <v>5729</v>
      </c>
      <c r="M5375" t="s">
        <v>6291</v>
      </c>
    </row>
    <row r="5376" spans="1:13">
      <c r="A5376">
        <v>101080115</v>
      </c>
      <c r="B5376" t="s">
        <v>34</v>
      </c>
      <c r="C5376" t="s">
        <v>11036</v>
      </c>
      <c r="D5376" t="s">
        <v>131</v>
      </c>
      <c r="E5376" t="s">
        <v>217</v>
      </c>
      <c r="F5376" s="33">
        <v>45876</v>
      </c>
      <c r="G5376" t="s">
        <v>12801</v>
      </c>
      <c r="H5376" t="s">
        <v>5737</v>
      </c>
      <c r="I5376" t="s">
        <v>326</v>
      </c>
      <c r="J5376" t="s">
        <v>136</v>
      </c>
      <c r="K5376" t="s">
        <v>5738</v>
      </c>
      <c r="L5376" t="s">
        <v>5739</v>
      </c>
      <c r="M5376" t="s">
        <v>11037</v>
      </c>
    </row>
    <row r="5377" spans="1:13">
      <c r="A5377">
        <v>101098050</v>
      </c>
      <c r="B5377" t="s">
        <v>73</v>
      </c>
      <c r="C5377" t="s">
        <v>12806</v>
      </c>
      <c r="D5377" t="s">
        <v>242</v>
      </c>
      <c r="E5377" t="s">
        <v>242</v>
      </c>
      <c r="F5377" s="33">
        <v>45876</v>
      </c>
      <c r="G5377" t="s">
        <v>12807</v>
      </c>
      <c r="H5377" t="s">
        <v>67</v>
      </c>
      <c r="I5377" t="s">
        <v>5678</v>
      </c>
      <c r="J5377" t="s">
        <v>241</v>
      </c>
      <c r="K5377" t="s">
        <v>5748</v>
      </c>
      <c r="L5377" t="s">
        <v>5773</v>
      </c>
      <c r="M5377" t="s">
        <v>12808</v>
      </c>
    </row>
    <row r="5378" spans="1:13">
      <c r="A5378">
        <v>101086313</v>
      </c>
      <c r="B5378" t="s">
        <v>5719</v>
      </c>
      <c r="C5378" t="s">
        <v>5720</v>
      </c>
      <c r="D5378" t="s">
        <v>265</v>
      </c>
      <c r="E5378" t="s">
        <v>265</v>
      </c>
      <c r="F5378" s="33">
        <v>45876</v>
      </c>
      <c r="G5378" t="s">
        <v>12800</v>
      </c>
      <c r="H5378" t="s">
        <v>5705</v>
      </c>
      <c r="I5378" t="s">
        <v>326</v>
      </c>
      <c r="J5378" t="s">
        <v>192</v>
      </c>
      <c r="K5378" t="s">
        <v>5700</v>
      </c>
      <c r="L5378" t="s">
        <v>5723</v>
      </c>
      <c r="M5378" t="s">
        <v>5724</v>
      </c>
    </row>
    <row r="5379" spans="1:13">
      <c r="A5379">
        <v>101096478</v>
      </c>
      <c r="B5379" t="s">
        <v>34</v>
      </c>
      <c r="C5379" t="s">
        <v>61</v>
      </c>
      <c r="D5379" t="s">
        <v>64</v>
      </c>
      <c r="E5379" t="s">
        <v>64</v>
      </c>
      <c r="F5379" s="33">
        <v>45876</v>
      </c>
      <c r="G5379" t="s">
        <v>12809</v>
      </c>
      <c r="H5379" t="s">
        <v>67</v>
      </c>
      <c r="I5379" t="s">
        <v>353</v>
      </c>
      <c r="J5379" t="s">
        <v>70</v>
      </c>
      <c r="K5379" t="s">
        <v>5728</v>
      </c>
      <c r="L5379" t="s">
        <v>5729</v>
      </c>
      <c r="M5379" t="s">
        <v>69</v>
      </c>
    </row>
    <row r="5380" spans="1:13">
      <c r="A5380">
        <v>101097917</v>
      </c>
      <c r="B5380" t="s">
        <v>5719</v>
      </c>
      <c r="C5380" t="s">
        <v>5720</v>
      </c>
      <c r="D5380" t="s">
        <v>265</v>
      </c>
      <c r="E5380" t="s">
        <v>265</v>
      </c>
      <c r="F5380" s="33">
        <v>45876</v>
      </c>
      <c r="G5380" t="s">
        <v>12810</v>
      </c>
      <c r="H5380" t="s">
        <v>5722</v>
      </c>
      <c r="I5380" t="s">
        <v>5678</v>
      </c>
      <c r="J5380" t="s">
        <v>192</v>
      </c>
      <c r="K5380" t="s">
        <v>5700</v>
      </c>
      <c r="L5380" t="s">
        <v>5723</v>
      </c>
      <c r="M5380" t="s">
        <v>5724</v>
      </c>
    </row>
    <row r="5381" spans="1:13">
      <c r="A5381">
        <v>101087790</v>
      </c>
      <c r="B5381" t="s">
        <v>204</v>
      </c>
      <c r="C5381" t="s">
        <v>6261</v>
      </c>
      <c r="D5381" t="s">
        <v>193</v>
      </c>
      <c r="E5381" t="s">
        <v>193</v>
      </c>
      <c r="F5381" s="33">
        <v>45876</v>
      </c>
      <c r="G5381" t="s">
        <v>12811</v>
      </c>
      <c r="H5381" t="s">
        <v>5705</v>
      </c>
      <c r="I5381" t="s">
        <v>326</v>
      </c>
      <c r="J5381" t="s">
        <v>192</v>
      </c>
      <c r="K5381" t="s">
        <v>5700</v>
      </c>
      <c r="L5381" t="s">
        <v>5723</v>
      </c>
      <c r="M5381" t="s">
        <v>6263</v>
      </c>
    </row>
    <row r="5382" spans="1:13">
      <c r="A5382">
        <v>101097710</v>
      </c>
      <c r="B5382" t="s">
        <v>5745</v>
      </c>
      <c r="C5382" t="s">
        <v>8106</v>
      </c>
      <c r="D5382" t="s">
        <v>131</v>
      </c>
      <c r="E5382" t="s">
        <v>131</v>
      </c>
      <c r="F5382" s="33">
        <v>45876</v>
      </c>
      <c r="G5382" t="s">
        <v>12812</v>
      </c>
      <c r="H5382" t="s">
        <v>67</v>
      </c>
      <c r="I5382" t="s">
        <v>5678</v>
      </c>
      <c r="J5382" t="s">
        <v>136</v>
      </c>
      <c r="K5382" t="s">
        <v>5836</v>
      </c>
      <c r="L5382" t="s">
        <v>6126</v>
      </c>
      <c r="M5382" t="s">
        <v>8108</v>
      </c>
    </row>
    <row r="5383" spans="1:13">
      <c r="A5383">
        <v>101097717</v>
      </c>
      <c r="B5383" t="s">
        <v>5745</v>
      </c>
      <c r="C5383" t="s">
        <v>7300</v>
      </c>
      <c r="D5383" t="s">
        <v>221</v>
      </c>
      <c r="E5383" t="s">
        <v>215</v>
      </c>
      <c r="F5383" s="33">
        <v>45876</v>
      </c>
      <c r="G5383" t="s">
        <v>12813</v>
      </c>
      <c r="H5383" t="s">
        <v>5805</v>
      </c>
      <c r="I5383" t="s">
        <v>5678</v>
      </c>
      <c r="J5383" t="s">
        <v>247</v>
      </c>
      <c r="K5383" t="s">
        <v>5836</v>
      </c>
      <c r="L5383" t="s">
        <v>5837</v>
      </c>
      <c r="M5383" t="s">
        <v>7301</v>
      </c>
    </row>
    <row r="5384" spans="1:13">
      <c r="A5384">
        <v>101097741</v>
      </c>
      <c r="B5384" t="s">
        <v>34</v>
      </c>
      <c r="C5384" t="s">
        <v>6829</v>
      </c>
      <c r="D5384" t="s">
        <v>104</v>
      </c>
      <c r="E5384" t="s">
        <v>104</v>
      </c>
      <c r="F5384" s="33">
        <v>45876</v>
      </c>
      <c r="G5384" t="s">
        <v>12814</v>
      </c>
      <c r="H5384" t="s">
        <v>5912</v>
      </c>
      <c r="I5384" t="s">
        <v>5678</v>
      </c>
      <c r="J5384" t="s">
        <v>70</v>
      </c>
      <c r="K5384" t="s">
        <v>5728</v>
      </c>
      <c r="L5384" t="s">
        <v>5729</v>
      </c>
      <c r="M5384" t="s">
        <v>6831</v>
      </c>
    </row>
    <row r="5385" spans="1:13">
      <c r="A5385">
        <v>101084856</v>
      </c>
      <c r="B5385" t="s">
        <v>5745</v>
      </c>
      <c r="C5385" t="s">
        <v>8119</v>
      </c>
      <c r="D5385" t="s">
        <v>131</v>
      </c>
      <c r="E5385" t="s">
        <v>131</v>
      </c>
      <c r="F5385" s="33">
        <v>45876</v>
      </c>
      <c r="G5385" t="s">
        <v>12815</v>
      </c>
      <c r="H5385" t="s">
        <v>5737</v>
      </c>
      <c r="I5385" t="s">
        <v>326</v>
      </c>
      <c r="J5385" t="s">
        <v>136</v>
      </c>
      <c r="K5385" t="s">
        <v>5836</v>
      </c>
      <c r="L5385" t="s">
        <v>5837</v>
      </c>
      <c r="M5385" t="s">
        <v>8120</v>
      </c>
    </row>
    <row r="5386" spans="1:13">
      <c r="A5386">
        <v>101097708</v>
      </c>
      <c r="B5386" t="s">
        <v>5745</v>
      </c>
      <c r="C5386" t="s">
        <v>6280</v>
      </c>
      <c r="D5386" t="s">
        <v>221</v>
      </c>
      <c r="E5386" t="s">
        <v>215</v>
      </c>
      <c r="F5386" s="33">
        <v>45876</v>
      </c>
      <c r="G5386" t="s">
        <v>12816</v>
      </c>
      <c r="H5386" t="s">
        <v>67</v>
      </c>
      <c r="I5386" t="s">
        <v>5678</v>
      </c>
      <c r="J5386" t="s">
        <v>247</v>
      </c>
      <c r="K5386" t="s">
        <v>5748</v>
      </c>
      <c r="L5386" t="s">
        <v>5773</v>
      </c>
      <c r="M5386" t="s">
        <v>6282</v>
      </c>
    </row>
    <row r="5387" spans="1:13">
      <c r="A5387">
        <v>101097270</v>
      </c>
      <c r="B5387" t="s">
        <v>34</v>
      </c>
      <c r="C5387" t="s">
        <v>9259</v>
      </c>
      <c r="D5387" t="s">
        <v>39</v>
      </c>
      <c r="E5387" t="s">
        <v>86</v>
      </c>
      <c r="F5387" s="33">
        <v>45876</v>
      </c>
      <c r="G5387" t="s">
        <v>12817</v>
      </c>
      <c r="H5387" t="s">
        <v>67</v>
      </c>
      <c r="I5387" t="s">
        <v>5678</v>
      </c>
      <c r="J5387" t="s">
        <v>46</v>
      </c>
      <c r="K5387" t="s">
        <v>5728</v>
      </c>
      <c r="L5387" t="s">
        <v>5729</v>
      </c>
      <c r="M5387" t="s">
        <v>9261</v>
      </c>
    </row>
    <row r="5388" spans="1:13">
      <c r="A5388">
        <v>101087681</v>
      </c>
      <c r="B5388" t="s">
        <v>204</v>
      </c>
      <c r="C5388" t="s">
        <v>7933</v>
      </c>
      <c r="D5388" t="s">
        <v>265</v>
      </c>
      <c r="E5388" t="s">
        <v>265</v>
      </c>
      <c r="F5388" s="33">
        <v>45876</v>
      </c>
      <c r="G5388" t="s">
        <v>12800</v>
      </c>
      <c r="H5388" t="s">
        <v>5705</v>
      </c>
      <c r="I5388" t="s">
        <v>326</v>
      </c>
      <c r="J5388" t="s">
        <v>192</v>
      </c>
      <c r="K5388" t="s">
        <v>5700</v>
      </c>
      <c r="L5388" t="s">
        <v>5701</v>
      </c>
      <c r="M5388" t="s">
        <v>7935</v>
      </c>
    </row>
    <row r="5389" spans="1:13">
      <c r="A5389">
        <v>101080683</v>
      </c>
      <c r="B5389" t="s">
        <v>34</v>
      </c>
      <c r="C5389" t="s">
        <v>5907</v>
      </c>
      <c r="D5389" t="s">
        <v>119</v>
      </c>
      <c r="E5389" t="s">
        <v>39</v>
      </c>
      <c r="F5389" s="33">
        <v>45876</v>
      </c>
      <c r="G5389" t="s">
        <v>12818</v>
      </c>
      <c r="H5389" t="s">
        <v>5737</v>
      </c>
      <c r="I5389" t="s">
        <v>326</v>
      </c>
      <c r="J5389" t="s">
        <v>46</v>
      </c>
      <c r="K5389" t="s">
        <v>5738</v>
      </c>
      <c r="L5389" t="s">
        <v>5739</v>
      </c>
      <c r="M5389" t="s">
        <v>5909</v>
      </c>
    </row>
    <row r="5390" spans="1:13">
      <c r="A5390">
        <v>101086102</v>
      </c>
      <c r="B5390" t="s">
        <v>6070</v>
      </c>
      <c r="C5390" t="s">
        <v>6071</v>
      </c>
      <c r="D5390" t="s">
        <v>131</v>
      </c>
      <c r="E5390" t="s">
        <v>131</v>
      </c>
      <c r="F5390" s="33">
        <v>45876</v>
      </c>
      <c r="G5390" t="s">
        <v>12819</v>
      </c>
      <c r="H5390" t="s">
        <v>5705</v>
      </c>
      <c r="I5390" t="s">
        <v>326</v>
      </c>
      <c r="J5390" t="s">
        <v>136</v>
      </c>
      <c r="K5390" t="s">
        <v>5778</v>
      </c>
      <c r="L5390" t="s">
        <v>182</v>
      </c>
      <c r="M5390" t="s">
        <v>6073</v>
      </c>
    </row>
    <row r="5391" spans="1:13">
      <c r="A5391">
        <v>101088682</v>
      </c>
      <c r="B5391" t="s">
        <v>10225</v>
      </c>
      <c r="C5391" t="s">
        <v>10226</v>
      </c>
      <c r="D5391" t="s">
        <v>262</v>
      </c>
      <c r="E5391" t="s">
        <v>262</v>
      </c>
      <c r="F5391" s="33">
        <v>45876</v>
      </c>
      <c r="G5391" t="s">
        <v>12820</v>
      </c>
      <c r="H5391" t="s">
        <v>5705</v>
      </c>
      <c r="I5391" t="s">
        <v>326</v>
      </c>
      <c r="J5391" t="s">
        <v>192</v>
      </c>
      <c r="K5391" t="s">
        <v>5700</v>
      </c>
      <c r="L5391" t="s">
        <v>5701</v>
      </c>
      <c r="M5391" t="s">
        <v>10227</v>
      </c>
    </row>
    <row r="5392" spans="1:13">
      <c r="A5392">
        <v>101098020</v>
      </c>
      <c r="B5392" t="s">
        <v>34</v>
      </c>
      <c r="C5392" t="s">
        <v>7752</v>
      </c>
      <c r="D5392" t="s">
        <v>64</v>
      </c>
      <c r="E5392" t="s">
        <v>153</v>
      </c>
      <c r="F5392" s="33">
        <v>45876</v>
      </c>
      <c r="G5392" t="s">
        <v>12821</v>
      </c>
      <c r="H5392" t="s">
        <v>5727</v>
      </c>
      <c r="I5392" t="s">
        <v>5678</v>
      </c>
      <c r="J5392" t="s">
        <v>70</v>
      </c>
      <c r="K5392" t="s">
        <v>5728</v>
      </c>
      <c r="L5392" t="s">
        <v>5729</v>
      </c>
      <c r="M5392" t="s">
        <v>7753</v>
      </c>
    </row>
    <row r="5393" spans="1:13">
      <c r="A5393">
        <v>101098059</v>
      </c>
      <c r="B5393" t="s">
        <v>5899</v>
      </c>
      <c r="C5393" t="s">
        <v>10222</v>
      </c>
      <c r="D5393" t="s">
        <v>104</v>
      </c>
      <c r="E5393" t="s">
        <v>104</v>
      </c>
      <c r="F5393" s="33">
        <v>45876</v>
      </c>
      <c r="G5393" t="s">
        <v>12822</v>
      </c>
      <c r="H5393" t="s">
        <v>5768</v>
      </c>
      <c r="I5393" t="s">
        <v>5678</v>
      </c>
      <c r="J5393" t="s">
        <v>70</v>
      </c>
      <c r="K5393" t="s">
        <v>5700</v>
      </c>
      <c r="L5393" t="s">
        <v>5723</v>
      </c>
      <c r="M5393" t="s">
        <v>10223</v>
      </c>
    </row>
    <row r="5394" spans="1:13">
      <c r="A5394">
        <v>101097869</v>
      </c>
      <c r="B5394" t="s">
        <v>34</v>
      </c>
      <c r="C5394" t="s">
        <v>5907</v>
      </c>
      <c r="D5394" t="s">
        <v>119</v>
      </c>
      <c r="E5394" t="s">
        <v>39</v>
      </c>
      <c r="F5394" s="33">
        <v>45876</v>
      </c>
      <c r="G5394" t="s">
        <v>12823</v>
      </c>
      <c r="H5394" t="s">
        <v>67</v>
      </c>
      <c r="I5394" t="s">
        <v>5678</v>
      </c>
      <c r="J5394" t="s">
        <v>46</v>
      </c>
      <c r="K5394" t="s">
        <v>5738</v>
      </c>
      <c r="L5394" t="s">
        <v>5739</v>
      </c>
      <c r="M5394" t="s">
        <v>5909</v>
      </c>
    </row>
    <row r="5395" spans="1:13">
      <c r="A5395">
        <v>101098135</v>
      </c>
      <c r="B5395" t="s">
        <v>109</v>
      </c>
      <c r="C5395" t="s">
        <v>8329</v>
      </c>
      <c r="D5395" t="s">
        <v>217</v>
      </c>
      <c r="E5395" t="s">
        <v>217</v>
      </c>
      <c r="F5395" s="33">
        <v>45876</v>
      </c>
      <c r="G5395" t="s">
        <v>12824</v>
      </c>
      <c r="H5395" t="s">
        <v>5727</v>
      </c>
      <c r="I5395" t="s">
        <v>5678</v>
      </c>
      <c r="J5395" t="s">
        <v>136</v>
      </c>
      <c r="K5395" t="s">
        <v>5748</v>
      </c>
      <c r="L5395" t="s">
        <v>6045</v>
      </c>
      <c r="M5395" t="s">
        <v>8331</v>
      </c>
    </row>
    <row r="5396" spans="1:13">
      <c r="A5396">
        <v>101098073</v>
      </c>
      <c r="B5396" t="s">
        <v>73</v>
      </c>
      <c r="C5396" t="s">
        <v>5884</v>
      </c>
      <c r="D5396" t="s">
        <v>193</v>
      </c>
      <c r="E5396" t="s">
        <v>265</v>
      </c>
      <c r="F5396" s="33">
        <v>45876</v>
      </c>
      <c r="G5396" t="s">
        <v>12825</v>
      </c>
      <c r="H5396" t="s">
        <v>67</v>
      </c>
      <c r="I5396" t="s">
        <v>5678</v>
      </c>
      <c r="J5396" t="s">
        <v>192</v>
      </c>
      <c r="K5396" t="s">
        <v>5748</v>
      </c>
      <c r="L5396" t="s">
        <v>5749</v>
      </c>
      <c r="M5396" t="s">
        <v>5886</v>
      </c>
    </row>
    <row r="5397" spans="1:13">
      <c r="A5397">
        <v>101097360</v>
      </c>
      <c r="B5397" t="s">
        <v>127</v>
      </c>
      <c r="C5397" t="s">
        <v>6595</v>
      </c>
      <c r="D5397" t="s">
        <v>215</v>
      </c>
      <c r="E5397" t="s">
        <v>215</v>
      </c>
      <c r="F5397" s="33">
        <v>45876</v>
      </c>
      <c r="G5397" t="s">
        <v>12826</v>
      </c>
      <c r="H5397" t="s">
        <v>11751</v>
      </c>
      <c r="I5397" t="s">
        <v>353</v>
      </c>
      <c r="J5397" t="s">
        <v>247</v>
      </c>
      <c r="K5397" t="s">
        <v>5748</v>
      </c>
      <c r="L5397" t="s">
        <v>5749</v>
      </c>
      <c r="M5397" t="s">
        <v>6597</v>
      </c>
    </row>
    <row r="5398" spans="1:13">
      <c r="A5398">
        <v>101086012</v>
      </c>
      <c r="B5398" t="s">
        <v>5899</v>
      </c>
      <c r="C5398" t="s">
        <v>6185</v>
      </c>
      <c r="D5398" t="s">
        <v>131</v>
      </c>
      <c r="E5398" t="s">
        <v>131</v>
      </c>
      <c r="F5398" s="33">
        <v>45876</v>
      </c>
      <c r="G5398" t="s">
        <v>12827</v>
      </c>
      <c r="H5398" t="s">
        <v>5705</v>
      </c>
      <c r="I5398" t="s">
        <v>326</v>
      </c>
      <c r="J5398" t="s">
        <v>136</v>
      </c>
      <c r="K5398" t="s">
        <v>5700</v>
      </c>
      <c r="L5398" t="s">
        <v>5733</v>
      </c>
      <c r="M5398" t="s">
        <v>6186</v>
      </c>
    </row>
    <row r="5399" spans="1:13">
      <c r="A5399">
        <v>101094432</v>
      </c>
      <c r="B5399" t="s">
        <v>82</v>
      </c>
      <c r="C5399" t="s">
        <v>5717</v>
      </c>
      <c r="D5399" t="s">
        <v>218</v>
      </c>
      <c r="E5399" t="s">
        <v>218</v>
      </c>
      <c r="F5399" s="33">
        <v>45876</v>
      </c>
      <c r="G5399" t="s">
        <v>12828</v>
      </c>
      <c r="H5399" t="s">
        <v>6636</v>
      </c>
      <c r="I5399" t="s">
        <v>5678</v>
      </c>
      <c r="J5399" t="s">
        <v>241</v>
      </c>
      <c r="K5399" t="s">
        <v>5711</v>
      </c>
      <c r="L5399" t="s">
        <v>5711</v>
      </c>
      <c r="M5399" t="s">
        <v>5718</v>
      </c>
    </row>
    <row r="5400" spans="1:13">
      <c r="A5400">
        <v>101097751</v>
      </c>
      <c r="B5400" t="s">
        <v>34</v>
      </c>
      <c r="C5400" t="s">
        <v>7631</v>
      </c>
      <c r="D5400" t="s">
        <v>238</v>
      </c>
      <c r="E5400" t="s">
        <v>238</v>
      </c>
      <c r="F5400" s="33">
        <v>45876</v>
      </c>
      <c r="G5400" t="s">
        <v>12829</v>
      </c>
      <c r="H5400" t="s">
        <v>5805</v>
      </c>
      <c r="I5400" t="s">
        <v>5678</v>
      </c>
      <c r="J5400" t="s">
        <v>136</v>
      </c>
      <c r="K5400" t="s">
        <v>5728</v>
      </c>
      <c r="L5400" t="s">
        <v>5729</v>
      </c>
      <c r="M5400" t="s">
        <v>7632</v>
      </c>
    </row>
    <row r="5401" spans="1:13">
      <c r="A5401">
        <v>101097879</v>
      </c>
      <c r="B5401" t="s">
        <v>127</v>
      </c>
      <c r="C5401" t="s">
        <v>10883</v>
      </c>
      <c r="D5401" t="s">
        <v>119</v>
      </c>
      <c r="E5401" t="s">
        <v>39</v>
      </c>
      <c r="F5401" s="33">
        <v>45876</v>
      </c>
      <c r="G5401" t="s">
        <v>12830</v>
      </c>
      <c r="H5401" t="s">
        <v>55</v>
      </c>
      <c r="I5401" t="s">
        <v>5678</v>
      </c>
      <c r="J5401" t="s">
        <v>46</v>
      </c>
      <c r="K5401" t="s">
        <v>5748</v>
      </c>
      <c r="L5401" t="s">
        <v>5773</v>
      </c>
      <c r="M5401" t="s">
        <v>10884</v>
      </c>
    </row>
    <row r="5402" spans="1:13">
      <c r="A5402">
        <v>101098014</v>
      </c>
      <c r="B5402" t="s">
        <v>292</v>
      </c>
      <c r="C5402" t="s">
        <v>6091</v>
      </c>
      <c r="D5402" t="s">
        <v>86</v>
      </c>
      <c r="E5402" t="s">
        <v>86</v>
      </c>
      <c r="F5402" s="33">
        <v>45876</v>
      </c>
      <c r="G5402" t="s">
        <v>12831</v>
      </c>
      <c r="H5402" t="s">
        <v>5757</v>
      </c>
      <c r="I5402" t="s">
        <v>5678</v>
      </c>
      <c r="J5402" t="s">
        <v>46</v>
      </c>
      <c r="K5402" t="s">
        <v>5700</v>
      </c>
      <c r="L5402" t="s">
        <v>5733</v>
      </c>
      <c r="M5402" t="s">
        <v>6092</v>
      </c>
    </row>
    <row r="5403" spans="1:13">
      <c r="A5403">
        <v>101079929</v>
      </c>
      <c r="B5403" t="s">
        <v>34</v>
      </c>
      <c r="C5403" t="s">
        <v>7245</v>
      </c>
      <c r="D5403" t="s">
        <v>153</v>
      </c>
      <c r="E5403" t="s">
        <v>153</v>
      </c>
      <c r="F5403" s="33">
        <v>45876</v>
      </c>
      <c r="G5403" t="s">
        <v>12832</v>
      </c>
      <c r="H5403" t="s">
        <v>5737</v>
      </c>
      <c r="I5403" t="s">
        <v>326</v>
      </c>
      <c r="J5403" t="s">
        <v>70</v>
      </c>
      <c r="K5403" t="s">
        <v>5728</v>
      </c>
      <c r="L5403" t="s">
        <v>5729</v>
      </c>
      <c r="M5403" t="s">
        <v>7247</v>
      </c>
    </row>
    <row r="5404" spans="1:13">
      <c r="A5404">
        <v>101097552</v>
      </c>
      <c r="B5404" t="s">
        <v>109</v>
      </c>
      <c r="C5404" t="s">
        <v>8159</v>
      </c>
      <c r="D5404" t="s">
        <v>39</v>
      </c>
      <c r="E5404" t="s">
        <v>356</v>
      </c>
      <c r="F5404" s="33">
        <v>45876</v>
      </c>
      <c r="G5404" t="s">
        <v>12833</v>
      </c>
      <c r="H5404" t="s">
        <v>5727</v>
      </c>
      <c r="I5404" t="s">
        <v>5678</v>
      </c>
      <c r="J5404" t="s">
        <v>46</v>
      </c>
      <c r="K5404" t="s">
        <v>5748</v>
      </c>
      <c r="L5404" t="s">
        <v>6045</v>
      </c>
      <c r="M5404" t="s">
        <v>8161</v>
      </c>
    </row>
    <row r="5405" spans="1:13">
      <c r="A5405">
        <v>101092863</v>
      </c>
      <c r="B5405" t="s">
        <v>127</v>
      </c>
      <c r="C5405" t="s">
        <v>10883</v>
      </c>
      <c r="D5405" t="s">
        <v>119</v>
      </c>
      <c r="E5405" t="s">
        <v>39</v>
      </c>
      <c r="F5405" s="33">
        <v>45876</v>
      </c>
      <c r="G5405" t="s">
        <v>12834</v>
      </c>
      <c r="H5405" t="s">
        <v>55</v>
      </c>
      <c r="I5405" t="s">
        <v>353</v>
      </c>
      <c r="J5405" t="s">
        <v>46</v>
      </c>
      <c r="K5405" t="s">
        <v>5748</v>
      </c>
      <c r="L5405" t="s">
        <v>5773</v>
      </c>
      <c r="M5405" t="s">
        <v>10884</v>
      </c>
    </row>
    <row r="5406" spans="1:13">
      <c r="A5406">
        <v>101083352</v>
      </c>
      <c r="B5406" t="s">
        <v>127</v>
      </c>
      <c r="C5406" t="s">
        <v>5853</v>
      </c>
      <c r="D5406" t="s">
        <v>39</v>
      </c>
      <c r="E5406" t="s">
        <v>39</v>
      </c>
      <c r="F5406" s="33">
        <v>45876</v>
      </c>
      <c r="G5406" t="s">
        <v>12835</v>
      </c>
      <c r="H5406" t="s">
        <v>5737</v>
      </c>
      <c r="I5406" t="s">
        <v>326</v>
      </c>
      <c r="J5406" t="s">
        <v>46</v>
      </c>
      <c r="K5406" t="s">
        <v>5728</v>
      </c>
      <c r="L5406" t="s">
        <v>5729</v>
      </c>
      <c r="M5406" t="s">
        <v>5855</v>
      </c>
    </row>
    <row r="5407" spans="1:13">
      <c r="A5407">
        <v>101098027</v>
      </c>
      <c r="B5407" t="s">
        <v>34</v>
      </c>
      <c r="C5407" t="s">
        <v>61</v>
      </c>
      <c r="D5407" t="s">
        <v>64</v>
      </c>
      <c r="E5407" t="s">
        <v>64</v>
      </c>
      <c r="F5407" s="33">
        <v>45876</v>
      </c>
      <c r="G5407" t="s">
        <v>12836</v>
      </c>
      <c r="H5407" t="s">
        <v>67</v>
      </c>
      <c r="I5407" t="s">
        <v>5678</v>
      </c>
      <c r="J5407" t="s">
        <v>70</v>
      </c>
      <c r="K5407" t="s">
        <v>5728</v>
      </c>
      <c r="L5407" t="s">
        <v>5729</v>
      </c>
      <c r="M5407" t="s">
        <v>69</v>
      </c>
    </row>
    <row r="5408" spans="1:13">
      <c r="A5408">
        <v>101096219</v>
      </c>
      <c r="B5408" t="s">
        <v>73</v>
      </c>
      <c r="C5408" t="s">
        <v>8873</v>
      </c>
      <c r="D5408" t="s">
        <v>221</v>
      </c>
      <c r="E5408" t="s">
        <v>5821</v>
      </c>
      <c r="F5408" s="33">
        <v>45876</v>
      </c>
      <c r="G5408" t="s">
        <v>12837</v>
      </c>
      <c r="H5408" t="s">
        <v>6027</v>
      </c>
      <c r="I5408" t="s">
        <v>6348</v>
      </c>
      <c r="J5408" t="s">
        <v>247</v>
      </c>
      <c r="K5408" t="s">
        <v>5728</v>
      </c>
      <c r="L5408" t="s">
        <v>5729</v>
      </c>
      <c r="M5408" t="s">
        <v>8875</v>
      </c>
    </row>
    <row r="5409" spans="1:13">
      <c r="A5409">
        <v>101088040</v>
      </c>
      <c r="B5409" t="s">
        <v>177</v>
      </c>
      <c r="C5409" t="s">
        <v>7611</v>
      </c>
      <c r="D5409" t="s">
        <v>193</v>
      </c>
      <c r="E5409" t="s">
        <v>193</v>
      </c>
      <c r="F5409" s="33">
        <v>45876</v>
      </c>
      <c r="G5409" t="s">
        <v>12838</v>
      </c>
      <c r="H5409" t="s">
        <v>6537</v>
      </c>
      <c r="I5409" t="s">
        <v>326</v>
      </c>
      <c r="J5409" t="s">
        <v>192</v>
      </c>
      <c r="K5409" t="s">
        <v>5700</v>
      </c>
      <c r="L5409" t="s">
        <v>5701</v>
      </c>
      <c r="M5409" t="s">
        <v>7613</v>
      </c>
    </row>
    <row r="5410" spans="1:13">
      <c r="A5410">
        <v>101097377</v>
      </c>
      <c r="B5410" t="s">
        <v>5998</v>
      </c>
      <c r="C5410" t="s">
        <v>9787</v>
      </c>
      <c r="D5410" t="s">
        <v>86</v>
      </c>
      <c r="E5410" t="s">
        <v>86</v>
      </c>
      <c r="F5410" s="33">
        <v>45875</v>
      </c>
      <c r="G5410" t="s">
        <v>12839</v>
      </c>
      <c r="H5410" t="s">
        <v>5757</v>
      </c>
      <c r="I5410" t="s">
        <v>5678</v>
      </c>
      <c r="J5410" t="s">
        <v>46</v>
      </c>
      <c r="K5410" t="s">
        <v>5700</v>
      </c>
      <c r="L5410" t="s">
        <v>5723</v>
      </c>
      <c r="M5410" t="s">
        <v>9788</v>
      </c>
    </row>
    <row r="5411" spans="1:13">
      <c r="A5411">
        <v>101097738</v>
      </c>
      <c r="B5411" t="s">
        <v>109</v>
      </c>
      <c r="C5411" t="s">
        <v>6806</v>
      </c>
      <c r="D5411" t="s">
        <v>39</v>
      </c>
      <c r="E5411" t="s">
        <v>356</v>
      </c>
      <c r="F5411" s="33">
        <v>45875</v>
      </c>
      <c r="G5411" t="s">
        <v>12840</v>
      </c>
      <c r="H5411" t="s">
        <v>5768</v>
      </c>
      <c r="I5411" t="s">
        <v>5678</v>
      </c>
      <c r="J5411" t="s">
        <v>46</v>
      </c>
      <c r="K5411" t="s">
        <v>5748</v>
      </c>
      <c r="L5411" t="s">
        <v>6045</v>
      </c>
      <c r="M5411" t="s">
        <v>6807</v>
      </c>
    </row>
    <row r="5412" spans="1:13">
      <c r="A5412">
        <v>101097552</v>
      </c>
      <c r="B5412" t="s">
        <v>109</v>
      </c>
      <c r="C5412" t="s">
        <v>8159</v>
      </c>
      <c r="D5412" t="s">
        <v>39</v>
      </c>
      <c r="E5412" t="s">
        <v>356</v>
      </c>
      <c r="F5412" s="33">
        <v>45875</v>
      </c>
      <c r="G5412" t="s">
        <v>12841</v>
      </c>
      <c r="H5412" t="s">
        <v>5727</v>
      </c>
      <c r="I5412" t="s">
        <v>5678</v>
      </c>
      <c r="J5412" t="s">
        <v>46</v>
      </c>
      <c r="K5412" t="s">
        <v>5748</v>
      </c>
      <c r="L5412" t="s">
        <v>6045</v>
      </c>
      <c r="M5412" t="s">
        <v>8161</v>
      </c>
    </row>
    <row r="5413" spans="1:13">
      <c r="A5413">
        <v>101080475</v>
      </c>
      <c r="B5413" t="s">
        <v>34</v>
      </c>
      <c r="C5413" t="s">
        <v>6714</v>
      </c>
      <c r="D5413" t="s">
        <v>131</v>
      </c>
      <c r="E5413" t="s">
        <v>131</v>
      </c>
      <c r="F5413" s="33">
        <v>45875</v>
      </c>
      <c r="G5413" t="s">
        <v>12842</v>
      </c>
      <c r="H5413" t="s">
        <v>5737</v>
      </c>
      <c r="I5413" t="s">
        <v>326</v>
      </c>
      <c r="J5413" t="s">
        <v>136</v>
      </c>
      <c r="K5413" t="s">
        <v>5728</v>
      </c>
      <c r="L5413" t="s">
        <v>5729</v>
      </c>
      <c r="M5413" t="s">
        <v>6716</v>
      </c>
    </row>
    <row r="5414" spans="1:13">
      <c r="A5414">
        <v>101080650</v>
      </c>
      <c r="B5414" t="s">
        <v>34</v>
      </c>
      <c r="C5414" t="s">
        <v>12528</v>
      </c>
      <c r="D5414" t="s">
        <v>238</v>
      </c>
      <c r="E5414" t="s">
        <v>238</v>
      </c>
      <c r="F5414" s="33">
        <v>45875</v>
      </c>
      <c r="G5414" t="s">
        <v>12843</v>
      </c>
      <c r="H5414" t="s">
        <v>5737</v>
      </c>
      <c r="I5414" t="s">
        <v>326</v>
      </c>
      <c r="J5414" t="s">
        <v>136</v>
      </c>
      <c r="K5414" t="s">
        <v>5728</v>
      </c>
      <c r="L5414" t="s">
        <v>5729</v>
      </c>
      <c r="M5414" t="s">
        <v>12530</v>
      </c>
    </row>
    <row r="5415" spans="1:13">
      <c r="A5415">
        <v>101086919</v>
      </c>
      <c r="B5415" t="s">
        <v>82</v>
      </c>
      <c r="C5415" t="s">
        <v>10213</v>
      </c>
      <c r="D5415" t="s">
        <v>265</v>
      </c>
      <c r="E5415" t="s">
        <v>265</v>
      </c>
      <c r="F5415" s="33">
        <v>45875</v>
      </c>
      <c r="G5415" t="s">
        <v>12844</v>
      </c>
      <c r="H5415" t="s">
        <v>5705</v>
      </c>
      <c r="I5415" t="s">
        <v>326</v>
      </c>
      <c r="J5415" t="s">
        <v>192</v>
      </c>
      <c r="K5415" t="s">
        <v>5700</v>
      </c>
      <c r="L5415" t="s">
        <v>5701</v>
      </c>
      <c r="M5415" t="s">
        <v>10215</v>
      </c>
    </row>
    <row r="5416" spans="1:13">
      <c r="A5416">
        <v>101091040</v>
      </c>
      <c r="B5416" t="s">
        <v>73</v>
      </c>
      <c r="C5416" t="s">
        <v>9629</v>
      </c>
      <c r="D5416" t="s">
        <v>64</v>
      </c>
      <c r="E5416" t="s">
        <v>64</v>
      </c>
      <c r="F5416" s="33">
        <v>45875</v>
      </c>
      <c r="G5416" t="s">
        <v>12845</v>
      </c>
      <c r="H5416" t="s">
        <v>5768</v>
      </c>
      <c r="I5416" t="s">
        <v>353</v>
      </c>
      <c r="J5416" t="s">
        <v>70</v>
      </c>
      <c r="K5416" t="s">
        <v>5748</v>
      </c>
      <c r="L5416" t="s">
        <v>5773</v>
      </c>
      <c r="M5416" t="s">
        <v>9631</v>
      </c>
    </row>
    <row r="5417" spans="1:13">
      <c r="A5417">
        <v>101080119</v>
      </c>
      <c r="B5417" t="s">
        <v>34</v>
      </c>
      <c r="C5417" t="s">
        <v>12258</v>
      </c>
      <c r="D5417" t="s">
        <v>238</v>
      </c>
      <c r="E5417" t="s">
        <v>238</v>
      </c>
      <c r="F5417" s="33">
        <v>45875</v>
      </c>
      <c r="G5417" t="s">
        <v>12846</v>
      </c>
      <c r="H5417" t="s">
        <v>5737</v>
      </c>
      <c r="I5417" t="s">
        <v>326</v>
      </c>
      <c r="J5417" t="s">
        <v>136</v>
      </c>
      <c r="K5417" t="s">
        <v>5728</v>
      </c>
      <c r="L5417" t="s">
        <v>5729</v>
      </c>
      <c r="M5417" t="s">
        <v>12261</v>
      </c>
    </row>
    <row r="5418" spans="1:13">
      <c r="A5418">
        <v>101097384</v>
      </c>
      <c r="B5418" t="s">
        <v>73</v>
      </c>
      <c r="C5418" t="s">
        <v>8674</v>
      </c>
      <c r="D5418" t="s">
        <v>193</v>
      </c>
      <c r="E5418" t="s">
        <v>193</v>
      </c>
      <c r="F5418" s="33">
        <v>45875</v>
      </c>
      <c r="G5418" t="s">
        <v>12847</v>
      </c>
      <c r="H5418" t="s">
        <v>5727</v>
      </c>
      <c r="I5418" t="s">
        <v>5678</v>
      </c>
      <c r="J5418" t="s">
        <v>192</v>
      </c>
      <c r="K5418" t="s">
        <v>5748</v>
      </c>
      <c r="L5418" t="s">
        <v>5749</v>
      </c>
      <c r="M5418" t="s">
        <v>8676</v>
      </c>
    </row>
    <row r="5419" spans="1:13">
      <c r="A5419">
        <v>101097702</v>
      </c>
      <c r="B5419" t="s">
        <v>34</v>
      </c>
      <c r="C5419" t="s">
        <v>8000</v>
      </c>
      <c r="D5419" t="s">
        <v>131</v>
      </c>
      <c r="E5419" t="s">
        <v>217</v>
      </c>
      <c r="F5419" s="33">
        <v>45875</v>
      </c>
      <c r="G5419" t="s">
        <v>12848</v>
      </c>
      <c r="H5419" t="s">
        <v>67</v>
      </c>
      <c r="I5419" t="s">
        <v>5678</v>
      </c>
      <c r="J5419" t="s">
        <v>136</v>
      </c>
      <c r="K5419" t="s">
        <v>5728</v>
      </c>
      <c r="L5419" t="s">
        <v>5729</v>
      </c>
      <c r="M5419" t="s">
        <v>8002</v>
      </c>
    </row>
    <row r="5420" spans="1:13">
      <c r="A5420">
        <v>101097294</v>
      </c>
      <c r="B5420" t="s">
        <v>5745</v>
      </c>
      <c r="C5420" t="s">
        <v>12849</v>
      </c>
      <c r="D5420" t="s">
        <v>265</v>
      </c>
      <c r="E5420" t="s">
        <v>265</v>
      </c>
      <c r="F5420" s="33">
        <v>45875</v>
      </c>
      <c r="G5420" t="s">
        <v>12850</v>
      </c>
      <c r="H5420" t="s">
        <v>67</v>
      </c>
      <c r="I5420" t="s">
        <v>5678</v>
      </c>
      <c r="J5420" t="s">
        <v>192</v>
      </c>
      <c r="K5420" t="s">
        <v>5836</v>
      </c>
      <c r="L5420" t="s">
        <v>5837</v>
      </c>
      <c r="M5420" t="s">
        <v>12851</v>
      </c>
    </row>
    <row r="5421" spans="1:13">
      <c r="A5421">
        <v>101080474</v>
      </c>
      <c r="B5421" t="s">
        <v>34</v>
      </c>
      <c r="C5421" t="s">
        <v>6708</v>
      </c>
      <c r="D5421" t="s">
        <v>131</v>
      </c>
      <c r="E5421" t="s">
        <v>131</v>
      </c>
      <c r="F5421" s="33">
        <v>45875</v>
      </c>
      <c r="G5421" t="s">
        <v>12852</v>
      </c>
      <c r="H5421" t="s">
        <v>5737</v>
      </c>
      <c r="I5421" t="s">
        <v>326</v>
      </c>
      <c r="J5421" t="s">
        <v>136</v>
      </c>
      <c r="K5421" t="s">
        <v>5728</v>
      </c>
      <c r="L5421" t="s">
        <v>5729</v>
      </c>
      <c r="M5421" t="s">
        <v>6710</v>
      </c>
    </row>
    <row r="5422" spans="1:13">
      <c r="A5422">
        <v>101080194</v>
      </c>
      <c r="B5422" t="s">
        <v>34</v>
      </c>
      <c r="C5422" t="s">
        <v>6522</v>
      </c>
      <c r="D5422" t="s">
        <v>64</v>
      </c>
      <c r="E5422" t="s">
        <v>64</v>
      </c>
      <c r="F5422" s="33">
        <v>45875</v>
      </c>
      <c r="G5422" t="s">
        <v>12853</v>
      </c>
      <c r="H5422" t="s">
        <v>5737</v>
      </c>
      <c r="I5422" t="s">
        <v>326</v>
      </c>
      <c r="J5422" t="s">
        <v>70</v>
      </c>
      <c r="K5422" t="s">
        <v>5728</v>
      </c>
      <c r="L5422" t="s">
        <v>5729</v>
      </c>
      <c r="M5422" t="s">
        <v>6524</v>
      </c>
    </row>
    <row r="5423" spans="1:13">
      <c r="A5423">
        <v>101083170</v>
      </c>
      <c r="B5423" t="s">
        <v>127</v>
      </c>
      <c r="C5423" t="s">
        <v>12854</v>
      </c>
      <c r="D5423" t="s">
        <v>238</v>
      </c>
      <c r="E5423" t="s">
        <v>238</v>
      </c>
      <c r="F5423" s="33">
        <v>45875</v>
      </c>
      <c r="G5423" t="s">
        <v>12855</v>
      </c>
      <c r="H5423" t="s">
        <v>5737</v>
      </c>
      <c r="I5423" t="s">
        <v>326</v>
      </c>
      <c r="J5423" t="s">
        <v>136</v>
      </c>
      <c r="K5423" t="s">
        <v>5748</v>
      </c>
      <c r="L5423" t="s">
        <v>5773</v>
      </c>
      <c r="M5423" t="s">
        <v>12856</v>
      </c>
    </row>
    <row r="5424" spans="1:13">
      <c r="A5424">
        <v>101086491</v>
      </c>
      <c r="B5424" t="s">
        <v>10279</v>
      </c>
      <c r="C5424" t="s">
        <v>10280</v>
      </c>
      <c r="D5424" t="s">
        <v>262</v>
      </c>
      <c r="E5424" t="s">
        <v>262</v>
      </c>
      <c r="F5424" s="33">
        <v>45875</v>
      </c>
      <c r="G5424" t="s">
        <v>12857</v>
      </c>
      <c r="H5424" t="s">
        <v>5705</v>
      </c>
      <c r="I5424" t="s">
        <v>326</v>
      </c>
      <c r="J5424" t="s">
        <v>192</v>
      </c>
      <c r="K5424" t="s">
        <v>5700</v>
      </c>
      <c r="L5424" t="s">
        <v>5701</v>
      </c>
      <c r="M5424" t="s">
        <v>10282</v>
      </c>
    </row>
    <row r="5425" spans="1:13">
      <c r="A5425">
        <v>101097395</v>
      </c>
      <c r="B5425" t="s">
        <v>34</v>
      </c>
      <c r="C5425" t="s">
        <v>7996</v>
      </c>
      <c r="D5425" t="s">
        <v>99</v>
      </c>
      <c r="E5425" t="s">
        <v>104</v>
      </c>
      <c r="F5425" s="33">
        <v>45875</v>
      </c>
      <c r="G5425" t="s">
        <v>12858</v>
      </c>
      <c r="H5425" t="s">
        <v>67</v>
      </c>
      <c r="I5425" t="s">
        <v>5678</v>
      </c>
      <c r="J5425" t="s">
        <v>46</v>
      </c>
      <c r="K5425" t="s">
        <v>5738</v>
      </c>
      <c r="L5425" t="s">
        <v>5739</v>
      </c>
      <c r="M5425" t="s">
        <v>7998</v>
      </c>
    </row>
    <row r="5426" spans="1:13">
      <c r="A5426">
        <v>101082343</v>
      </c>
      <c r="B5426" t="s">
        <v>73</v>
      </c>
      <c r="C5426" t="s">
        <v>9650</v>
      </c>
      <c r="D5426" t="s">
        <v>153</v>
      </c>
      <c r="E5426" t="s">
        <v>153</v>
      </c>
      <c r="F5426" s="33">
        <v>45875</v>
      </c>
      <c r="G5426" t="s">
        <v>12859</v>
      </c>
      <c r="H5426" t="s">
        <v>5737</v>
      </c>
      <c r="I5426" t="s">
        <v>326</v>
      </c>
      <c r="J5426" t="s">
        <v>70</v>
      </c>
      <c r="K5426" t="s">
        <v>5748</v>
      </c>
      <c r="L5426" t="s">
        <v>5773</v>
      </c>
      <c r="M5426" t="s">
        <v>9652</v>
      </c>
    </row>
    <row r="5427" spans="1:13">
      <c r="A5427">
        <v>101097297</v>
      </c>
      <c r="B5427" t="s">
        <v>5745</v>
      </c>
      <c r="C5427" t="s">
        <v>8623</v>
      </c>
      <c r="D5427" t="s">
        <v>265</v>
      </c>
      <c r="E5427" t="s">
        <v>265</v>
      </c>
      <c r="F5427" s="33">
        <v>45875</v>
      </c>
      <c r="G5427" t="s">
        <v>12860</v>
      </c>
      <c r="H5427" t="s">
        <v>67</v>
      </c>
      <c r="I5427" t="s">
        <v>5678</v>
      </c>
      <c r="J5427" t="s">
        <v>192</v>
      </c>
      <c r="K5427" t="s">
        <v>5836</v>
      </c>
      <c r="L5427" t="s">
        <v>5837</v>
      </c>
      <c r="M5427" t="s">
        <v>8625</v>
      </c>
    </row>
    <row r="5428" spans="1:13">
      <c r="A5428">
        <v>101080786</v>
      </c>
      <c r="B5428" t="s">
        <v>34</v>
      </c>
      <c r="C5428" t="s">
        <v>7208</v>
      </c>
      <c r="D5428" t="s">
        <v>131</v>
      </c>
      <c r="E5428" t="s">
        <v>131</v>
      </c>
      <c r="F5428" s="33">
        <v>45875</v>
      </c>
      <c r="G5428" t="s">
        <v>12852</v>
      </c>
      <c r="H5428" t="s">
        <v>5737</v>
      </c>
      <c r="I5428" t="s">
        <v>326</v>
      </c>
      <c r="J5428" t="s">
        <v>136</v>
      </c>
      <c r="K5428" t="s">
        <v>5728</v>
      </c>
      <c r="L5428" t="s">
        <v>5729</v>
      </c>
      <c r="M5428" t="s">
        <v>7210</v>
      </c>
    </row>
    <row r="5429" spans="1:13">
      <c r="A5429">
        <v>101087708</v>
      </c>
      <c r="B5429" t="s">
        <v>204</v>
      </c>
      <c r="C5429" t="s">
        <v>8003</v>
      </c>
      <c r="D5429" t="s">
        <v>161</v>
      </c>
      <c r="E5429" t="s">
        <v>161</v>
      </c>
      <c r="F5429" s="33">
        <v>45875</v>
      </c>
      <c r="G5429" t="s">
        <v>12861</v>
      </c>
      <c r="H5429" t="s">
        <v>5705</v>
      </c>
      <c r="I5429" t="s">
        <v>326</v>
      </c>
      <c r="J5429" t="s">
        <v>166</v>
      </c>
      <c r="K5429" t="s">
        <v>5700</v>
      </c>
      <c r="L5429" t="s">
        <v>5701</v>
      </c>
      <c r="M5429" t="s">
        <v>8005</v>
      </c>
    </row>
    <row r="5430" spans="1:13">
      <c r="A5430">
        <v>101097703</v>
      </c>
      <c r="B5430" t="s">
        <v>127</v>
      </c>
      <c r="C5430" t="s">
        <v>9647</v>
      </c>
      <c r="D5430" t="s">
        <v>153</v>
      </c>
      <c r="E5430" t="s">
        <v>153</v>
      </c>
      <c r="F5430" s="33">
        <v>45875</v>
      </c>
      <c r="G5430" t="s">
        <v>12862</v>
      </c>
      <c r="H5430" t="s">
        <v>67</v>
      </c>
      <c r="I5430" t="s">
        <v>5678</v>
      </c>
      <c r="J5430" t="s">
        <v>70</v>
      </c>
      <c r="K5430" t="s">
        <v>5748</v>
      </c>
      <c r="L5430" t="s">
        <v>5773</v>
      </c>
      <c r="M5430" t="s">
        <v>9649</v>
      </c>
    </row>
    <row r="5431" spans="1:13">
      <c r="A5431">
        <v>101084888</v>
      </c>
      <c r="B5431" t="s">
        <v>5745</v>
      </c>
      <c r="C5431" t="s">
        <v>12849</v>
      </c>
      <c r="D5431" t="s">
        <v>265</v>
      </c>
      <c r="E5431" t="s">
        <v>265</v>
      </c>
      <c r="F5431" s="33">
        <v>45875</v>
      </c>
      <c r="G5431" t="s">
        <v>12844</v>
      </c>
      <c r="H5431" t="s">
        <v>5737</v>
      </c>
      <c r="I5431" t="s">
        <v>326</v>
      </c>
      <c r="J5431" t="s">
        <v>192</v>
      </c>
      <c r="K5431" t="s">
        <v>5836</v>
      </c>
      <c r="L5431" t="s">
        <v>5837</v>
      </c>
      <c r="M5431" t="s">
        <v>12851</v>
      </c>
    </row>
    <row r="5432" spans="1:13">
      <c r="A5432">
        <v>101097246</v>
      </c>
      <c r="B5432" t="s">
        <v>34</v>
      </c>
      <c r="C5432" t="s">
        <v>6522</v>
      </c>
      <c r="D5432" t="s">
        <v>64</v>
      </c>
      <c r="E5432" t="s">
        <v>64</v>
      </c>
      <c r="F5432" s="33">
        <v>45875</v>
      </c>
      <c r="G5432" t="s">
        <v>12863</v>
      </c>
      <c r="H5432" t="s">
        <v>5805</v>
      </c>
      <c r="I5432" t="s">
        <v>5678</v>
      </c>
      <c r="J5432" t="s">
        <v>70</v>
      </c>
      <c r="K5432" t="s">
        <v>5728</v>
      </c>
      <c r="L5432" t="s">
        <v>5729</v>
      </c>
      <c r="M5432" t="s">
        <v>6524</v>
      </c>
    </row>
    <row r="5433" spans="1:13">
      <c r="A5433">
        <v>101080401</v>
      </c>
      <c r="B5433" t="s">
        <v>34</v>
      </c>
      <c r="C5433" t="s">
        <v>12864</v>
      </c>
      <c r="D5433" t="s">
        <v>238</v>
      </c>
      <c r="E5433" t="s">
        <v>238</v>
      </c>
      <c r="F5433" s="33">
        <v>45875</v>
      </c>
      <c r="G5433" t="s">
        <v>12865</v>
      </c>
      <c r="H5433" t="s">
        <v>5737</v>
      </c>
      <c r="I5433" t="s">
        <v>326</v>
      </c>
      <c r="J5433" t="s">
        <v>136</v>
      </c>
      <c r="K5433" t="s">
        <v>5738</v>
      </c>
      <c r="L5433" t="s">
        <v>5739</v>
      </c>
      <c r="M5433" t="s">
        <v>12866</v>
      </c>
    </row>
    <row r="5434" spans="1:13">
      <c r="A5434">
        <v>101097749</v>
      </c>
      <c r="B5434" t="s">
        <v>7145</v>
      </c>
      <c r="C5434" t="s">
        <v>7146</v>
      </c>
      <c r="D5434" t="s">
        <v>86</v>
      </c>
      <c r="E5434" t="s">
        <v>86</v>
      </c>
      <c r="F5434" s="33">
        <v>45875</v>
      </c>
      <c r="G5434" t="s">
        <v>12867</v>
      </c>
      <c r="H5434" t="s">
        <v>5699</v>
      </c>
      <c r="I5434" t="s">
        <v>5678</v>
      </c>
      <c r="J5434" t="s">
        <v>46</v>
      </c>
      <c r="K5434" t="s">
        <v>5711</v>
      </c>
      <c r="L5434" t="s">
        <v>5711</v>
      </c>
      <c r="M5434" t="s">
        <v>7148</v>
      </c>
    </row>
    <row r="5435" spans="1:13">
      <c r="A5435">
        <v>101097335</v>
      </c>
      <c r="B5435" t="s">
        <v>73</v>
      </c>
      <c r="C5435" t="s">
        <v>10251</v>
      </c>
      <c r="D5435" t="s">
        <v>119</v>
      </c>
      <c r="E5435" t="s">
        <v>39</v>
      </c>
      <c r="F5435" s="33">
        <v>45875</v>
      </c>
      <c r="G5435" t="s">
        <v>12868</v>
      </c>
      <c r="H5435" t="s">
        <v>5777</v>
      </c>
      <c r="I5435" t="s">
        <v>5678</v>
      </c>
      <c r="J5435" t="s">
        <v>46</v>
      </c>
      <c r="K5435" t="s">
        <v>5728</v>
      </c>
      <c r="L5435" t="s">
        <v>5729</v>
      </c>
      <c r="M5435" t="s">
        <v>10253</v>
      </c>
    </row>
    <row r="5436" spans="1:13">
      <c r="A5436">
        <v>101097842</v>
      </c>
      <c r="B5436" t="s">
        <v>34</v>
      </c>
      <c r="C5436" t="s">
        <v>7863</v>
      </c>
      <c r="D5436" t="s">
        <v>153</v>
      </c>
      <c r="E5436" t="s">
        <v>153</v>
      </c>
      <c r="F5436" s="33">
        <v>45875</v>
      </c>
      <c r="G5436" t="s">
        <v>12869</v>
      </c>
      <c r="H5436" t="s">
        <v>5805</v>
      </c>
      <c r="I5436" t="s">
        <v>5678</v>
      </c>
      <c r="J5436" t="s">
        <v>70</v>
      </c>
      <c r="K5436" t="s">
        <v>5738</v>
      </c>
      <c r="L5436" t="s">
        <v>5739</v>
      </c>
      <c r="M5436" t="s">
        <v>7865</v>
      </c>
    </row>
    <row r="5437" spans="1:13">
      <c r="A5437">
        <v>101090815</v>
      </c>
      <c r="B5437" t="s">
        <v>73</v>
      </c>
      <c r="C5437" t="s">
        <v>8867</v>
      </c>
      <c r="D5437" t="s">
        <v>265</v>
      </c>
      <c r="E5437" t="s">
        <v>265</v>
      </c>
      <c r="F5437" s="33">
        <v>45875</v>
      </c>
      <c r="G5437" t="s">
        <v>12870</v>
      </c>
      <c r="H5437" t="s">
        <v>55</v>
      </c>
      <c r="I5437" t="s">
        <v>353</v>
      </c>
      <c r="J5437" t="s">
        <v>192</v>
      </c>
      <c r="K5437" t="s">
        <v>5748</v>
      </c>
      <c r="L5437" t="s">
        <v>5773</v>
      </c>
      <c r="M5437" t="s">
        <v>8869</v>
      </c>
    </row>
    <row r="5438" spans="1:13">
      <c r="A5438">
        <v>101092582</v>
      </c>
      <c r="B5438" t="s">
        <v>127</v>
      </c>
      <c r="C5438" t="s">
        <v>306</v>
      </c>
      <c r="D5438" t="s">
        <v>220</v>
      </c>
      <c r="E5438" t="s">
        <v>220</v>
      </c>
      <c r="F5438" s="33">
        <v>45875</v>
      </c>
      <c r="G5438" t="s">
        <v>12871</v>
      </c>
      <c r="H5438" t="s">
        <v>5768</v>
      </c>
      <c r="I5438" t="s">
        <v>353</v>
      </c>
      <c r="J5438" t="s">
        <v>166</v>
      </c>
      <c r="K5438" t="s">
        <v>5748</v>
      </c>
      <c r="L5438" t="s">
        <v>5749</v>
      </c>
      <c r="M5438" t="s">
        <v>7244</v>
      </c>
    </row>
    <row r="5439" spans="1:13">
      <c r="A5439">
        <v>101087763</v>
      </c>
      <c r="B5439" t="s">
        <v>204</v>
      </c>
      <c r="C5439" t="s">
        <v>7398</v>
      </c>
      <c r="D5439" t="s">
        <v>193</v>
      </c>
      <c r="E5439" t="s">
        <v>193</v>
      </c>
      <c r="F5439" s="33">
        <v>45875</v>
      </c>
      <c r="G5439" t="s">
        <v>12811</v>
      </c>
      <c r="H5439" t="s">
        <v>5705</v>
      </c>
      <c r="I5439" t="s">
        <v>326</v>
      </c>
      <c r="J5439" t="s">
        <v>192</v>
      </c>
      <c r="K5439" t="s">
        <v>5700</v>
      </c>
      <c r="L5439" t="s">
        <v>5723</v>
      </c>
      <c r="M5439" t="s">
        <v>7400</v>
      </c>
    </row>
    <row r="5440" spans="1:13">
      <c r="A5440">
        <v>101083192</v>
      </c>
      <c r="B5440" t="s">
        <v>127</v>
      </c>
      <c r="C5440" t="s">
        <v>306</v>
      </c>
      <c r="D5440" t="s">
        <v>220</v>
      </c>
      <c r="E5440" t="s">
        <v>220</v>
      </c>
      <c r="F5440" s="33">
        <v>45875</v>
      </c>
      <c r="G5440" t="s">
        <v>12872</v>
      </c>
      <c r="H5440" t="s">
        <v>5737</v>
      </c>
      <c r="I5440" t="s">
        <v>326</v>
      </c>
      <c r="J5440" t="s">
        <v>166</v>
      </c>
      <c r="K5440" t="s">
        <v>5748</v>
      </c>
      <c r="L5440" t="s">
        <v>5749</v>
      </c>
      <c r="M5440" t="s">
        <v>7244</v>
      </c>
    </row>
    <row r="5441" spans="1:13">
      <c r="A5441">
        <v>101090796</v>
      </c>
      <c r="B5441" t="s">
        <v>73</v>
      </c>
      <c r="C5441" t="s">
        <v>12294</v>
      </c>
      <c r="D5441" t="s">
        <v>265</v>
      </c>
      <c r="E5441" t="s">
        <v>265</v>
      </c>
      <c r="F5441" s="33">
        <v>45875</v>
      </c>
      <c r="G5441" t="s">
        <v>12873</v>
      </c>
      <c r="H5441" t="s">
        <v>55</v>
      </c>
      <c r="I5441" t="s">
        <v>353</v>
      </c>
      <c r="J5441" t="s">
        <v>192</v>
      </c>
      <c r="K5441" t="s">
        <v>5748</v>
      </c>
      <c r="L5441" t="s">
        <v>5773</v>
      </c>
      <c r="M5441" t="s">
        <v>12296</v>
      </c>
    </row>
    <row r="5442" spans="1:13">
      <c r="A5442">
        <v>101097379</v>
      </c>
      <c r="B5442" t="s">
        <v>34</v>
      </c>
      <c r="C5442" t="s">
        <v>7021</v>
      </c>
      <c r="D5442" t="s">
        <v>99</v>
      </c>
      <c r="E5442" t="s">
        <v>104</v>
      </c>
      <c r="F5442" s="33">
        <v>45875</v>
      </c>
      <c r="G5442" t="s">
        <v>12874</v>
      </c>
      <c r="H5442" t="s">
        <v>6404</v>
      </c>
      <c r="I5442" t="s">
        <v>353</v>
      </c>
      <c r="J5442" t="s">
        <v>46</v>
      </c>
      <c r="K5442" t="s">
        <v>5738</v>
      </c>
      <c r="L5442" t="s">
        <v>5739</v>
      </c>
      <c r="M5442" t="s">
        <v>7023</v>
      </c>
    </row>
    <row r="5443" spans="1:13">
      <c r="A5443">
        <v>101080011</v>
      </c>
      <c r="B5443" t="s">
        <v>34</v>
      </c>
      <c r="C5443" t="s">
        <v>8554</v>
      </c>
      <c r="D5443" t="s">
        <v>238</v>
      </c>
      <c r="E5443" t="s">
        <v>238</v>
      </c>
      <c r="F5443" s="33">
        <v>45875</v>
      </c>
      <c r="G5443" t="s">
        <v>12875</v>
      </c>
      <c r="H5443" t="s">
        <v>5737</v>
      </c>
      <c r="I5443" t="s">
        <v>326</v>
      </c>
      <c r="J5443" t="s">
        <v>136</v>
      </c>
      <c r="K5443" t="s">
        <v>5728</v>
      </c>
      <c r="L5443" t="s">
        <v>5729</v>
      </c>
      <c r="M5443" t="s">
        <v>8556</v>
      </c>
    </row>
    <row r="5444" spans="1:13">
      <c r="A5444">
        <v>101097835</v>
      </c>
      <c r="B5444" t="s">
        <v>5745</v>
      </c>
      <c r="C5444" t="s">
        <v>8281</v>
      </c>
      <c r="D5444" t="s">
        <v>221</v>
      </c>
      <c r="E5444" t="s">
        <v>5821</v>
      </c>
      <c r="F5444" s="33">
        <v>45875</v>
      </c>
      <c r="G5444" t="s">
        <v>12876</v>
      </c>
      <c r="H5444" t="s">
        <v>67</v>
      </c>
      <c r="I5444" t="s">
        <v>5678</v>
      </c>
      <c r="J5444" t="s">
        <v>247</v>
      </c>
      <c r="K5444" t="s">
        <v>5836</v>
      </c>
      <c r="L5444" t="s">
        <v>5837</v>
      </c>
      <c r="M5444" t="s">
        <v>8283</v>
      </c>
    </row>
    <row r="5445" spans="1:13">
      <c r="A5445">
        <v>101097369</v>
      </c>
      <c r="B5445" t="s">
        <v>127</v>
      </c>
      <c r="C5445" t="s">
        <v>5853</v>
      </c>
      <c r="D5445" t="s">
        <v>39</v>
      </c>
      <c r="E5445" t="s">
        <v>39</v>
      </c>
      <c r="F5445" s="33">
        <v>45875</v>
      </c>
      <c r="G5445" t="s">
        <v>12877</v>
      </c>
      <c r="H5445" t="s">
        <v>67</v>
      </c>
      <c r="I5445" t="s">
        <v>5678</v>
      </c>
      <c r="J5445" t="s">
        <v>46</v>
      </c>
      <c r="K5445" t="s">
        <v>5728</v>
      </c>
      <c r="L5445" t="s">
        <v>5729</v>
      </c>
      <c r="M5445" t="s">
        <v>5855</v>
      </c>
    </row>
    <row r="5446" spans="1:13">
      <c r="A5446">
        <v>101097820</v>
      </c>
      <c r="B5446" t="s">
        <v>5899</v>
      </c>
      <c r="C5446" t="s">
        <v>6185</v>
      </c>
      <c r="D5446" t="s">
        <v>131</v>
      </c>
      <c r="E5446" t="s">
        <v>217</v>
      </c>
      <c r="F5446" s="33">
        <v>45875</v>
      </c>
      <c r="G5446" t="s">
        <v>12878</v>
      </c>
      <c r="H5446" t="s">
        <v>6636</v>
      </c>
      <c r="I5446" t="s">
        <v>5678</v>
      </c>
      <c r="J5446" t="s">
        <v>136</v>
      </c>
      <c r="K5446" t="s">
        <v>5700</v>
      </c>
      <c r="L5446" t="s">
        <v>5733</v>
      </c>
      <c r="M5446" t="s">
        <v>6186</v>
      </c>
    </row>
    <row r="5447" spans="1:13">
      <c r="A5447">
        <v>101097785</v>
      </c>
      <c r="B5447" t="s">
        <v>127</v>
      </c>
      <c r="C5447" t="s">
        <v>6256</v>
      </c>
      <c r="D5447" t="s">
        <v>119</v>
      </c>
      <c r="E5447" t="s">
        <v>356</v>
      </c>
      <c r="F5447" s="33">
        <v>45875</v>
      </c>
      <c r="G5447" t="s">
        <v>12879</v>
      </c>
      <c r="H5447" t="s">
        <v>8383</v>
      </c>
      <c r="I5447" t="s">
        <v>5678</v>
      </c>
      <c r="J5447" t="s">
        <v>46</v>
      </c>
      <c r="K5447" t="s">
        <v>5748</v>
      </c>
      <c r="L5447" t="s">
        <v>5773</v>
      </c>
      <c r="M5447" t="s">
        <v>6258</v>
      </c>
    </row>
    <row r="5448" spans="1:13">
      <c r="A5448">
        <v>101096227</v>
      </c>
      <c r="B5448" t="s">
        <v>73</v>
      </c>
      <c r="C5448" t="s">
        <v>7791</v>
      </c>
      <c r="D5448" t="s">
        <v>215</v>
      </c>
      <c r="E5448" t="s">
        <v>5821</v>
      </c>
      <c r="F5448" s="33">
        <v>45875</v>
      </c>
      <c r="G5448" t="s">
        <v>12880</v>
      </c>
      <c r="H5448" t="s">
        <v>6027</v>
      </c>
      <c r="I5448" t="s">
        <v>6348</v>
      </c>
      <c r="J5448" t="s">
        <v>247</v>
      </c>
      <c r="K5448" t="s">
        <v>5728</v>
      </c>
      <c r="L5448" t="s">
        <v>5729</v>
      </c>
      <c r="M5448" t="s">
        <v>7793</v>
      </c>
    </row>
    <row r="5449" spans="1:13">
      <c r="A5449">
        <v>101096225</v>
      </c>
      <c r="B5449" t="s">
        <v>73</v>
      </c>
      <c r="C5449" t="s">
        <v>7778</v>
      </c>
      <c r="D5449" t="s">
        <v>215</v>
      </c>
      <c r="E5449" t="s">
        <v>5821</v>
      </c>
      <c r="F5449" s="33">
        <v>45875</v>
      </c>
      <c r="G5449" t="s">
        <v>12881</v>
      </c>
      <c r="H5449" t="s">
        <v>6027</v>
      </c>
      <c r="I5449" t="s">
        <v>6348</v>
      </c>
      <c r="J5449" t="s">
        <v>247</v>
      </c>
      <c r="K5449" t="s">
        <v>5738</v>
      </c>
      <c r="L5449" t="s">
        <v>5739</v>
      </c>
      <c r="M5449" t="s">
        <v>7780</v>
      </c>
    </row>
    <row r="5450" spans="1:13">
      <c r="A5450">
        <v>101092721</v>
      </c>
      <c r="B5450" t="s">
        <v>127</v>
      </c>
      <c r="C5450" t="s">
        <v>7248</v>
      </c>
      <c r="D5450" t="s">
        <v>220</v>
      </c>
      <c r="E5450" t="s">
        <v>220</v>
      </c>
      <c r="F5450" s="33">
        <v>45875</v>
      </c>
      <c r="G5450" t="s">
        <v>12882</v>
      </c>
      <c r="H5450" t="s">
        <v>5768</v>
      </c>
      <c r="I5450" t="s">
        <v>353</v>
      </c>
      <c r="J5450" t="s">
        <v>166</v>
      </c>
      <c r="K5450" t="s">
        <v>5748</v>
      </c>
      <c r="L5450" t="s">
        <v>5773</v>
      </c>
      <c r="M5450" t="s">
        <v>7250</v>
      </c>
    </row>
    <row r="5451" spans="1:13">
      <c r="A5451">
        <v>101087639</v>
      </c>
      <c r="B5451" t="s">
        <v>195</v>
      </c>
      <c r="C5451" t="s">
        <v>10231</v>
      </c>
      <c r="D5451" t="s">
        <v>161</v>
      </c>
      <c r="E5451" t="s">
        <v>161</v>
      </c>
      <c r="F5451" s="33">
        <v>45875</v>
      </c>
      <c r="G5451" t="s">
        <v>12883</v>
      </c>
      <c r="H5451" t="s">
        <v>5705</v>
      </c>
      <c r="I5451" t="s">
        <v>326</v>
      </c>
      <c r="J5451" t="s">
        <v>166</v>
      </c>
      <c r="K5451" t="s">
        <v>5700</v>
      </c>
      <c r="L5451" t="s">
        <v>5733</v>
      </c>
      <c r="M5451" t="s">
        <v>10233</v>
      </c>
    </row>
    <row r="5452" spans="1:13">
      <c r="A5452">
        <v>101088040</v>
      </c>
      <c r="B5452" t="s">
        <v>177</v>
      </c>
      <c r="C5452" t="s">
        <v>7611</v>
      </c>
      <c r="D5452" t="s">
        <v>193</v>
      </c>
      <c r="E5452" t="s">
        <v>193</v>
      </c>
      <c r="F5452" s="33">
        <v>45875</v>
      </c>
      <c r="G5452" t="s">
        <v>12884</v>
      </c>
      <c r="H5452" t="s">
        <v>6537</v>
      </c>
      <c r="I5452" t="s">
        <v>326</v>
      </c>
      <c r="J5452" t="s">
        <v>192</v>
      </c>
      <c r="K5452" t="s">
        <v>5700</v>
      </c>
      <c r="L5452" t="s">
        <v>5701</v>
      </c>
      <c r="M5452" t="s">
        <v>7613</v>
      </c>
    </row>
    <row r="5453" spans="1:13">
      <c r="A5453">
        <v>101097693</v>
      </c>
      <c r="B5453" t="s">
        <v>7013</v>
      </c>
      <c r="C5453" t="s">
        <v>7014</v>
      </c>
      <c r="D5453" t="s">
        <v>86</v>
      </c>
      <c r="E5453" t="s">
        <v>86</v>
      </c>
      <c r="F5453" s="33">
        <v>45875</v>
      </c>
      <c r="G5453" t="s">
        <v>12885</v>
      </c>
      <c r="H5453" t="s">
        <v>5757</v>
      </c>
      <c r="I5453" t="s">
        <v>5678</v>
      </c>
      <c r="J5453" t="s">
        <v>46</v>
      </c>
      <c r="K5453" t="s">
        <v>5700</v>
      </c>
      <c r="L5453" t="s">
        <v>5701</v>
      </c>
      <c r="M5453" t="s">
        <v>7015</v>
      </c>
    </row>
    <row r="5454" spans="1:13">
      <c r="A5454">
        <v>101096736</v>
      </c>
      <c r="B5454" t="s">
        <v>204</v>
      </c>
      <c r="C5454" t="s">
        <v>6169</v>
      </c>
      <c r="D5454" t="s">
        <v>226</v>
      </c>
      <c r="E5454" t="s">
        <v>226</v>
      </c>
      <c r="F5454" s="33">
        <v>45875</v>
      </c>
      <c r="G5454" t="s">
        <v>12886</v>
      </c>
      <c r="H5454" t="s">
        <v>8322</v>
      </c>
      <c r="I5454" t="s">
        <v>6348</v>
      </c>
      <c r="J5454" t="s">
        <v>136</v>
      </c>
      <c r="K5454" t="s">
        <v>5700</v>
      </c>
      <c r="L5454" t="s">
        <v>5723</v>
      </c>
      <c r="M5454" t="s">
        <v>6172</v>
      </c>
    </row>
    <row r="5455" spans="1:13">
      <c r="A5455">
        <v>101083261</v>
      </c>
      <c r="B5455" t="s">
        <v>127</v>
      </c>
      <c r="C5455" t="s">
        <v>7248</v>
      </c>
      <c r="D5455" t="s">
        <v>220</v>
      </c>
      <c r="E5455" t="s">
        <v>220</v>
      </c>
      <c r="F5455" s="33">
        <v>45875</v>
      </c>
      <c r="G5455" t="s">
        <v>12872</v>
      </c>
      <c r="H5455" t="s">
        <v>5737</v>
      </c>
      <c r="I5455" t="s">
        <v>326</v>
      </c>
      <c r="J5455" t="s">
        <v>166</v>
      </c>
      <c r="K5455" t="s">
        <v>5748</v>
      </c>
      <c r="L5455" t="s">
        <v>5773</v>
      </c>
      <c r="M5455" t="s">
        <v>7250</v>
      </c>
    </row>
    <row r="5456" spans="1:13">
      <c r="A5456">
        <v>101097739</v>
      </c>
      <c r="B5456" t="s">
        <v>73</v>
      </c>
      <c r="C5456" t="s">
        <v>12294</v>
      </c>
      <c r="D5456" t="s">
        <v>265</v>
      </c>
      <c r="E5456" t="s">
        <v>265</v>
      </c>
      <c r="F5456" s="33">
        <v>45875</v>
      </c>
      <c r="G5456" t="s">
        <v>12887</v>
      </c>
      <c r="H5456" t="s">
        <v>5805</v>
      </c>
      <c r="I5456" t="s">
        <v>5678</v>
      </c>
      <c r="J5456" t="s">
        <v>192</v>
      </c>
      <c r="K5456" t="s">
        <v>5748</v>
      </c>
      <c r="L5456" t="s">
        <v>5773</v>
      </c>
      <c r="M5456" t="s">
        <v>12296</v>
      </c>
    </row>
    <row r="5457" spans="1:13">
      <c r="A5457">
        <v>101097214</v>
      </c>
      <c r="B5457" t="s">
        <v>5745</v>
      </c>
      <c r="C5457" t="s">
        <v>12570</v>
      </c>
      <c r="D5457" t="s">
        <v>238</v>
      </c>
      <c r="E5457" t="s">
        <v>64</v>
      </c>
      <c r="F5457" s="33">
        <v>45874</v>
      </c>
      <c r="G5457" t="s">
        <v>12888</v>
      </c>
      <c r="H5457" t="s">
        <v>67</v>
      </c>
      <c r="I5457" t="s">
        <v>5678</v>
      </c>
      <c r="J5457" t="s">
        <v>136</v>
      </c>
      <c r="K5457" t="s">
        <v>5836</v>
      </c>
      <c r="L5457" t="s">
        <v>5837</v>
      </c>
      <c r="M5457" t="s">
        <v>12572</v>
      </c>
    </row>
    <row r="5458" spans="1:13">
      <c r="A5458">
        <v>101088567</v>
      </c>
      <c r="B5458" t="s">
        <v>5782</v>
      </c>
      <c r="C5458" t="s">
        <v>6687</v>
      </c>
      <c r="D5458" t="s">
        <v>219</v>
      </c>
      <c r="E5458" t="s">
        <v>219</v>
      </c>
      <c r="F5458" s="33">
        <v>45874</v>
      </c>
      <c r="G5458" t="s">
        <v>12889</v>
      </c>
      <c r="H5458" t="s">
        <v>5705</v>
      </c>
      <c r="I5458" t="s">
        <v>326</v>
      </c>
      <c r="J5458" t="s">
        <v>241</v>
      </c>
      <c r="K5458" t="s">
        <v>5700</v>
      </c>
      <c r="L5458" t="s">
        <v>5723</v>
      </c>
      <c r="M5458" t="s">
        <v>6688</v>
      </c>
    </row>
    <row r="5459" spans="1:13">
      <c r="A5459">
        <v>101097272</v>
      </c>
      <c r="B5459" t="s">
        <v>5745</v>
      </c>
      <c r="C5459" t="s">
        <v>8789</v>
      </c>
      <c r="D5459" t="s">
        <v>217</v>
      </c>
      <c r="E5459" t="s">
        <v>217</v>
      </c>
      <c r="F5459" s="33">
        <v>45874</v>
      </c>
      <c r="G5459" t="s">
        <v>12890</v>
      </c>
      <c r="H5459" t="s">
        <v>67</v>
      </c>
      <c r="I5459" t="s">
        <v>5678</v>
      </c>
      <c r="J5459" t="s">
        <v>136</v>
      </c>
      <c r="K5459" t="s">
        <v>5836</v>
      </c>
      <c r="L5459" t="s">
        <v>6126</v>
      </c>
      <c r="M5459" t="s">
        <v>8791</v>
      </c>
    </row>
    <row r="5460" spans="1:13">
      <c r="A5460">
        <v>101088540</v>
      </c>
      <c r="B5460" t="s">
        <v>5782</v>
      </c>
      <c r="C5460" t="s">
        <v>10040</v>
      </c>
      <c r="D5460" t="s">
        <v>265</v>
      </c>
      <c r="E5460" t="s">
        <v>265</v>
      </c>
      <c r="F5460" s="33">
        <v>45874</v>
      </c>
      <c r="G5460" t="s">
        <v>12889</v>
      </c>
      <c r="H5460" t="s">
        <v>5705</v>
      </c>
      <c r="I5460" t="s">
        <v>326</v>
      </c>
      <c r="J5460" t="s">
        <v>192</v>
      </c>
      <c r="K5460" t="s">
        <v>5700</v>
      </c>
      <c r="L5460" t="s">
        <v>5701</v>
      </c>
      <c r="M5460" t="s">
        <v>10041</v>
      </c>
    </row>
    <row r="5461" spans="1:13">
      <c r="A5461">
        <v>101097270</v>
      </c>
      <c r="B5461" t="s">
        <v>34</v>
      </c>
      <c r="C5461" t="s">
        <v>9259</v>
      </c>
      <c r="D5461" t="s">
        <v>39</v>
      </c>
      <c r="E5461" t="s">
        <v>39</v>
      </c>
      <c r="F5461" s="33">
        <v>45874</v>
      </c>
      <c r="G5461" t="s">
        <v>12891</v>
      </c>
      <c r="H5461" t="s">
        <v>67</v>
      </c>
      <c r="I5461" t="s">
        <v>5678</v>
      </c>
      <c r="J5461" t="s">
        <v>46</v>
      </c>
      <c r="K5461" t="s">
        <v>5728</v>
      </c>
      <c r="L5461" t="s">
        <v>5729</v>
      </c>
      <c r="M5461" t="s">
        <v>9261</v>
      </c>
    </row>
    <row r="5462" spans="1:13">
      <c r="A5462">
        <v>101097265</v>
      </c>
      <c r="B5462" t="s">
        <v>5745</v>
      </c>
      <c r="C5462" t="s">
        <v>9089</v>
      </c>
      <c r="D5462" t="s">
        <v>217</v>
      </c>
      <c r="E5462" t="s">
        <v>131</v>
      </c>
      <c r="F5462" s="33">
        <v>45874</v>
      </c>
      <c r="G5462" t="s">
        <v>12892</v>
      </c>
      <c r="H5462" t="s">
        <v>5727</v>
      </c>
      <c r="I5462" t="s">
        <v>5678</v>
      </c>
      <c r="J5462" t="s">
        <v>136</v>
      </c>
      <c r="K5462" t="s">
        <v>5748</v>
      </c>
      <c r="L5462" t="s">
        <v>5749</v>
      </c>
      <c r="M5462" t="s">
        <v>9091</v>
      </c>
    </row>
    <row r="5463" spans="1:13">
      <c r="A5463">
        <v>101097296</v>
      </c>
      <c r="B5463" t="s">
        <v>5782</v>
      </c>
      <c r="C5463" t="s">
        <v>10040</v>
      </c>
      <c r="D5463" t="s">
        <v>265</v>
      </c>
      <c r="E5463" t="s">
        <v>265</v>
      </c>
      <c r="F5463" s="33">
        <v>45874</v>
      </c>
      <c r="G5463" t="s">
        <v>12893</v>
      </c>
      <c r="H5463" t="s">
        <v>5699</v>
      </c>
      <c r="I5463" t="s">
        <v>5678</v>
      </c>
      <c r="J5463" t="s">
        <v>192</v>
      </c>
      <c r="K5463" t="s">
        <v>5700</v>
      </c>
      <c r="L5463" t="s">
        <v>5701</v>
      </c>
      <c r="M5463" t="s">
        <v>10041</v>
      </c>
    </row>
    <row r="5464" spans="1:13">
      <c r="A5464">
        <v>101096956</v>
      </c>
      <c r="B5464" t="s">
        <v>204</v>
      </c>
      <c r="C5464" t="s">
        <v>5779</v>
      </c>
      <c r="D5464" t="s">
        <v>193</v>
      </c>
      <c r="E5464" t="s">
        <v>193</v>
      </c>
      <c r="F5464" s="33">
        <v>45874</v>
      </c>
      <c r="G5464" t="s">
        <v>12894</v>
      </c>
      <c r="H5464" t="s">
        <v>5705</v>
      </c>
      <c r="I5464" t="s">
        <v>5678</v>
      </c>
      <c r="J5464" t="s">
        <v>192</v>
      </c>
      <c r="K5464" t="s">
        <v>5700</v>
      </c>
      <c r="L5464" t="s">
        <v>5701</v>
      </c>
      <c r="M5464" t="s">
        <v>5781</v>
      </c>
    </row>
    <row r="5465" spans="1:13">
      <c r="A5465">
        <v>101097175</v>
      </c>
      <c r="B5465" t="s">
        <v>73</v>
      </c>
      <c r="C5465" t="s">
        <v>283</v>
      </c>
      <c r="D5465" t="s">
        <v>215</v>
      </c>
      <c r="E5465" t="s">
        <v>215</v>
      </c>
      <c r="F5465" s="33">
        <v>45874</v>
      </c>
      <c r="G5465" t="s">
        <v>12895</v>
      </c>
      <c r="H5465" t="s">
        <v>5727</v>
      </c>
      <c r="I5465" t="s">
        <v>5678</v>
      </c>
      <c r="J5465" t="s">
        <v>247</v>
      </c>
      <c r="K5465" t="s">
        <v>5728</v>
      </c>
      <c r="L5465" t="s">
        <v>5729</v>
      </c>
      <c r="M5465" t="s">
        <v>8619</v>
      </c>
    </row>
    <row r="5466" spans="1:13">
      <c r="A5466">
        <v>101080068</v>
      </c>
      <c r="B5466" t="s">
        <v>34</v>
      </c>
      <c r="C5466" t="s">
        <v>6393</v>
      </c>
      <c r="D5466" t="s">
        <v>99</v>
      </c>
      <c r="E5466" t="s">
        <v>104</v>
      </c>
      <c r="F5466" s="33">
        <v>45874</v>
      </c>
      <c r="G5466" t="s">
        <v>12896</v>
      </c>
      <c r="H5466" t="s">
        <v>5737</v>
      </c>
      <c r="I5466" t="s">
        <v>326</v>
      </c>
      <c r="J5466" t="s">
        <v>46</v>
      </c>
      <c r="K5466" t="s">
        <v>5738</v>
      </c>
      <c r="L5466" t="s">
        <v>5739</v>
      </c>
      <c r="M5466" t="s">
        <v>6394</v>
      </c>
    </row>
    <row r="5467" spans="1:13">
      <c r="A5467">
        <v>101097330</v>
      </c>
      <c r="B5467" t="s">
        <v>5745</v>
      </c>
      <c r="C5467" t="s">
        <v>11155</v>
      </c>
      <c r="D5467" t="s">
        <v>221</v>
      </c>
      <c r="E5467" t="s">
        <v>5821</v>
      </c>
      <c r="F5467" s="33">
        <v>45874</v>
      </c>
      <c r="G5467" t="s">
        <v>12897</v>
      </c>
      <c r="H5467" t="s">
        <v>5912</v>
      </c>
      <c r="I5467" t="s">
        <v>5678</v>
      </c>
      <c r="J5467" t="s">
        <v>247</v>
      </c>
      <c r="K5467" t="s">
        <v>5748</v>
      </c>
      <c r="L5467" t="s">
        <v>5773</v>
      </c>
      <c r="M5467" t="s">
        <v>11157</v>
      </c>
    </row>
    <row r="5468" spans="1:13">
      <c r="A5468">
        <v>101097171</v>
      </c>
      <c r="B5468" t="s">
        <v>5745</v>
      </c>
      <c r="C5468" t="s">
        <v>7287</v>
      </c>
      <c r="D5468" t="s">
        <v>221</v>
      </c>
      <c r="E5468" t="s">
        <v>5821</v>
      </c>
      <c r="F5468" s="33">
        <v>45874</v>
      </c>
      <c r="G5468" t="s">
        <v>12898</v>
      </c>
      <c r="H5468" t="s">
        <v>5805</v>
      </c>
      <c r="I5468" t="s">
        <v>5678</v>
      </c>
      <c r="J5468" t="s">
        <v>247</v>
      </c>
      <c r="K5468" t="s">
        <v>5836</v>
      </c>
      <c r="L5468" t="s">
        <v>5837</v>
      </c>
      <c r="M5468" t="s">
        <v>7289</v>
      </c>
    </row>
    <row r="5469" spans="1:13">
      <c r="A5469">
        <v>101087694</v>
      </c>
      <c r="B5469" t="s">
        <v>204</v>
      </c>
      <c r="C5469" t="s">
        <v>5930</v>
      </c>
      <c r="D5469" t="s">
        <v>262</v>
      </c>
      <c r="E5469" t="s">
        <v>262</v>
      </c>
      <c r="F5469" s="33">
        <v>45874</v>
      </c>
      <c r="G5469" t="s">
        <v>12899</v>
      </c>
      <c r="H5469" t="s">
        <v>5705</v>
      </c>
      <c r="I5469" t="s">
        <v>326</v>
      </c>
      <c r="J5469" t="s">
        <v>192</v>
      </c>
      <c r="K5469" t="s">
        <v>5700</v>
      </c>
      <c r="L5469" t="s">
        <v>5701</v>
      </c>
      <c r="M5469" t="s">
        <v>5932</v>
      </c>
    </row>
    <row r="5470" spans="1:13">
      <c r="A5470">
        <v>101096756</v>
      </c>
      <c r="B5470" t="s">
        <v>34</v>
      </c>
      <c r="C5470" t="s">
        <v>6393</v>
      </c>
      <c r="D5470" t="s">
        <v>99</v>
      </c>
      <c r="E5470" t="s">
        <v>104</v>
      </c>
      <c r="F5470" s="33">
        <v>45874</v>
      </c>
      <c r="G5470" t="s">
        <v>12900</v>
      </c>
      <c r="H5470" t="s">
        <v>67</v>
      </c>
      <c r="I5470" t="s">
        <v>5678</v>
      </c>
      <c r="J5470" t="s">
        <v>46</v>
      </c>
      <c r="K5470" t="s">
        <v>5738</v>
      </c>
      <c r="L5470" t="s">
        <v>5739</v>
      </c>
      <c r="M5470" t="s">
        <v>6394</v>
      </c>
    </row>
    <row r="5471" spans="1:13">
      <c r="A5471">
        <v>101095658</v>
      </c>
      <c r="B5471" t="s">
        <v>6641</v>
      </c>
      <c r="C5471" t="s">
        <v>7714</v>
      </c>
      <c r="D5471" t="s">
        <v>215</v>
      </c>
      <c r="E5471" t="s">
        <v>215</v>
      </c>
      <c r="F5471" s="33">
        <v>45874</v>
      </c>
      <c r="G5471" t="s">
        <v>12901</v>
      </c>
      <c r="H5471" t="s">
        <v>173</v>
      </c>
      <c r="I5471" t="s">
        <v>5678</v>
      </c>
      <c r="J5471" t="s">
        <v>247</v>
      </c>
      <c r="K5471" t="s">
        <v>7716</v>
      </c>
      <c r="L5471" t="s">
        <v>7717</v>
      </c>
      <c r="M5471" t="s">
        <v>7718</v>
      </c>
    </row>
    <row r="5472" spans="1:13">
      <c r="A5472">
        <v>101084239</v>
      </c>
      <c r="B5472" t="s">
        <v>195</v>
      </c>
      <c r="C5472" t="s">
        <v>9339</v>
      </c>
      <c r="D5472" t="s">
        <v>193</v>
      </c>
      <c r="E5472" t="s">
        <v>265</v>
      </c>
      <c r="F5472" s="33">
        <v>45874</v>
      </c>
      <c r="G5472" t="s">
        <v>12889</v>
      </c>
      <c r="H5472" t="s">
        <v>5705</v>
      </c>
      <c r="I5472" t="s">
        <v>326</v>
      </c>
      <c r="J5472" t="s">
        <v>192</v>
      </c>
      <c r="K5472" t="s">
        <v>5778</v>
      </c>
      <c r="L5472" t="s">
        <v>182</v>
      </c>
      <c r="M5472" t="s">
        <v>9341</v>
      </c>
    </row>
    <row r="5473" spans="1:13">
      <c r="A5473">
        <v>101096659</v>
      </c>
      <c r="B5473" t="s">
        <v>34</v>
      </c>
      <c r="C5473" t="s">
        <v>11796</v>
      </c>
      <c r="D5473" t="s">
        <v>153</v>
      </c>
      <c r="E5473" t="s">
        <v>153</v>
      </c>
      <c r="F5473" s="33">
        <v>45874</v>
      </c>
      <c r="G5473" t="s">
        <v>12902</v>
      </c>
      <c r="H5473" t="s">
        <v>67</v>
      </c>
      <c r="I5473" t="s">
        <v>5678</v>
      </c>
      <c r="J5473" t="s">
        <v>70</v>
      </c>
      <c r="K5473" t="s">
        <v>5738</v>
      </c>
      <c r="L5473" t="s">
        <v>5739</v>
      </c>
      <c r="M5473" t="s">
        <v>11798</v>
      </c>
    </row>
    <row r="5474" spans="1:13">
      <c r="A5474">
        <v>101087745</v>
      </c>
      <c r="B5474" t="s">
        <v>204</v>
      </c>
      <c r="C5474" t="s">
        <v>5940</v>
      </c>
      <c r="D5474" t="s">
        <v>262</v>
      </c>
      <c r="E5474" t="s">
        <v>262</v>
      </c>
      <c r="F5474" s="33">
        <v>45874</v>
      </c>
      <c r="G5474" t="s">
        <v>12903</v>
      </c>
      <c r="H5474" t="s">
        <v>5705</v>
      </c>
      <c r="I5474" t="s">
        <v>326</v>
      </c>
      <c r="J5474" t="s">
        <v>192</v>
      </c>
      <c r="K5474" t="s">
        <v>5700</v>
      </c>
      <c r="L5474" t="s">
        <v>5723</v>
      </c>
      <c r="M5474" t="s">
        <v>5941</v>
      </c>
    </row>
    <row r="5475" spans="1:13">
      <c r="A5475">
        <v>101080181</v>
      </c>
      <c r="B5475" t="s">
        <v>34</v>
      </c>
      <c r="C5475" t="s">
        <v>5964</v>
      </c>
      <c r="D5475" t="s">
        <v>217</v>
      </c>
      <c r="E5475" t="s">
        <v>217</v>
      </c>
      <c r="F5475" s="33">
        <v>45874</v>
      </c>
      <c r="G5475" t="s">
        <v>12904</v>
      </c>
      <c r="H5475" t="s">
        <v>5737</v>
      </c>
      <c r="I5475" t="s">
        <v>326</v>
      </c>
      <c r="J5475" t="s">
        <v>136</v>
      </c>
      <c r="K5475" t="s">
        <v>5728</v>
      </c>
      <c r="L5475" t="s">
        <v>5729</v>
      </c>
      <c r="M5475" t="s">
        <v>5966</v>
      </c>
    </row>
    <row r="5476" spans="1:13">
      <c r="A5476">
        <v>101083255</v>
      </c>
      <c r="B5476" t="s">
        <v>127</v>
      </c>
      <c r="C5476" t="s">
        <v>9891</v>
      </c>
      <c r="D5476" t="s">
        <v>131</v>
      </c>
      <c r="E5476" t="s">
        <v>131</v>
      </c>
      <c r="F5476" s="33">
        <v>45874</v>
      </c>
      <c r="G5476" t="s">
        <v>12905</v>
      </c>
      <c r="H5476" t="s">
        <v>5737</v>
      </c>
      <c r="I5476" t="s">
        <v>326</v>
      </c>
      <c r="J5476" t="s">
        <v>136</v>
      </c>
      <c r="K5476" t="s">
        <v>5748</v>
      </c>
      <c r="L5476" t="s">
        <v>5773</v>
      </c>
      <c r="M5476" t="s">
        <v>9893</v>
      </c>
    </row>
    <row r="5477" spans="1:13">
      <c r="A5477">
        <v>101097047</v>
      </c>
      <c r="B5477" t="s">
        <v>195</v>
      </c>
      <c r="C5477" t="s">
        <v>9339</v>
      </c>
      <c r="D5477" t="s">
        <v>193</v>
      </c>
      <c r="E5477" t="s">
        <v>265</v>
      </c>
      <c r="F5477" s="33">
        <v>45874</v>
      </c>
      <c r="G5477" t="s">
        <v>12906</v>
      </c>
      <c r="H5477" t="s">
        <v>6636</v>
      </c>
      <c r="I5477" t="s">
        <v>5678</v>
      </c>
      <c r="J5477" t="s">
        <v>192</v>
      </c>
      <c r="K5477" t="s">
        <v>5778</v>
      </c>
      <c r="L5477" t="s">
        <v>182</v>
      </c>
      <c r="M5477" t="s">
        <v>9341</v>
      </c>
    </row>
    <row r="5478" spans="1:13">
      <c r="A5478">
        <v>101097244</v>
      </c>
      <c r="B5478" t="s">
        <v>73</v>
      </c>
      <c r="C5478" t="s">
        <v>5846</v>
      </c>
      <c r="D5478" t="s">
        <v>131</v>
      </c>
      <c r="E5478" t="s">
        <v>131</v>
      </c>
      <c r="F5478" s="33">
        <v>45874</v>
      </c>
      <c r="G5478" t="s">
        <v>12907</v>
      </c>
      <c r="H5478" t="s">
        <v>6404</v>
      </c>
      <c r="I5478" t="s">
        <v>5678</v>
      </c>
      <c r="J5478" t="s">
        <v>136</v>
      </c>
      <c r="K5478" t="s">
        <v>5748</v>
      </c>
      <c r="L5478" t="s">
        <v>5773</v>
      </c>
      <c r="M5478" t="s">
        <v>5848</v>
      </c>
    </row>
    <row r="5479" spans="1:13">
      <c r="A5479">
        <v>101097329</v>
      </c>
      <c r="B5479" t="s">
        <v>204</v>
      </c>
      <c r="C5479" t="s">
        <v>8102</v>
      </c>
      <c r="D5479" t="s">
        <v>219</v>
      </c>
      <c r="E5479" t="s">
        <v>219</v>
      </c>
      <c r="F5479" s="33">
        <v>45874</v>
      </c>
      <c r="G5479" t="s">
        <v>12908</v>
      </c>
      <c r="H5479" t="s">
        <v>12118</v>
      </c>
      <c r="I5479" t="s">
        <v>5678</v>
      </c>
      <c r="J5479" t="s">
        <v>241</v>
      </c>
      <c r="K5479" t="s">
        <v>5700</v>
      </c>
      <c r="L5479" t="s">
        <v>5701</v>
      </c>
      <c r="M5479" t="s">
        <v>8104</v>
      </c>
    </row>
    <row r="5480" spans="1:13">
      <c r="A5480">
        <v>101092893</v>
      </c>
      <c r="B5480" t="s">
        <v>127</v>
      </c>
      <c r="C5480" t="s">
        <v>310</v>
      </c>
      <c r="D5480" t="s">
        <v>220</v>
      </c>
      <c r="E5480" t="s">
        <v>220</v>
      </c>
      <c r="F5480" s="33">
        <v>45874</v>
      </c>
      <c r="G5480" t="s">
        <v>12909</v>
      </c>
      <c r="H5480" t="s">
        <v>55</v>
      </c>
      <c r="I5480" t="s">
        <v>353</v>
      </c>
      <c r="J5480" t="s">
        <v>166</v>
      </c>
      <c r="K5480" t="s">
        <v>5748</v>
      </c>
      <c r="L5480" t="s">
        <v>5773</v>
      </c>
      <c r="M5480" t="s">
        <v>12910</v>
      </c>
    </row>
    <row r="5481" spans="1:13">
      <c r="A5481">
        <v>101097339</v>
      </c>
      <c r="B5481" t="s">
        <v>177</v>
      </c>
      <c r="C5481" t="s">
        <v>6296</v>
      </c>
      <c r="D5481" t="s">
        <v>119</v>
      </c>
      <c r="E5481" t="s">
        <v>86</v>
      </c>
      <c r="F5481" s="33">
        <v>45874</v>
      </c>
      <c r="G5481" t="s">
        <v>12911</v>
      </c>
      <c r="H5481" t="s">
        <v>5757</v>
      </c>
      <c r="I5481" t="s">
        <v>5678</v>
      </c>
      <c r="J5481" t="s">
        <v>46</v>
      </c>
      <c r="K5481" t="s">
        <v>5700</v>
      </c>
      <c r="L5481" t="s">
        <v>5733</v>
      </c>
      <c r="M5481" t="s">
        <v>6298</v>
      </c>
    </row>
    <row r="5482" spans="1:13">
      <c r="A5482">
        <v>101097379</v>
      </c>
      <c r="B5482" t="s">
        <v>34</v>
      </c>
      <c r="C5482" t="s">
        <v>7021</v>
      </c>
      <c r="D5482" t="s">
        <v>99</v>
      </c>
      <c r="E5482" t="s">
        <v>104</v>
      </c>
      <c r="F5482" s="33">
        <v>45874</v>
      </c>
      <c r="G5482" t="s">
        <v>12912</v>
      </c>
      <c r="H5482" t="s">
        <v>6404</v>
      </c>
      <c r="I5482" t="s">
        <v>353</v>
      </c>
      <c r="J5482" t="s">
        <v>46</v>
      </c>
      <c r="K5482" t="s">
        <v>5738</v>
      </c>
      <c r="L5482" t="s">
        <v>5739</v>
      </c>
      <c r="M5482" t="s">
        <v>7023</v>
      </c>
    </row>
    <row r="5483" spans="1:13">
      <c r="A5483">
        <v>101091026</v>
      </c>
      <c r="B5483" t="s">
        <v>73</v>
      </c>
      <c r="C5483" t="s">
        <v>9650</v>
      </c>
      <c r="D5483" t="s">
        <v>153</v>
      </c>
      <c r="E5483" t="s">
        <v>153</v>
      </c>
      <c r="F5483" s="33">
        <v>45874</v>
      </c>
      <c r="G5483" t="s">
        <v>12913</v>
      </c>
      <c r="H5483" t="s">
        <v>55</v>
      </c>
      <c r="I5483" t="s">
        <v>353</v>
      </c>
      <c r="J5483" t="s">
        <v>70</v>
      </c>
      <c r="K5483" t="s">
        <v>5748</v>
      </c>
      <c r="L5483" t="s">
        <v>5773</v>
      </c>
      <c r="M5483" t="s">
        <v>9652</v>
      </c>
    </row>
    <row r="5484" spans="1:13">
      <c r="A5484">
        <v>101092722</v>
      </c>
      <c r="B5484" t="s">
        <v>127</v>
      </c>
      <c r="C5484" t="s">
        <v>312</v>
      </c>
      <c r="D5484" t="s">
        <v>220</v>
      </c>
      <c r="E5484" t="s">
        <v>220</v>
      </c>
      <c r="F5484" s="33">
        <v>45874</v>
      </c>
      <c r="G5484" t="s">
        <v>12914</v>
      </c>
      <c r="H5484" t="s">
        <v>55</v>
      </c>
      <c r="I5484" t="s">
        <v>353</v>
      </c>
      <c r="J5484" t="s">
        <v>166</v>
      </c>
      <c r="K5484" t="s">
        <v>5748</v>
      </c>
      <c r="L5484" t="s">
        <v>5773</v>
      </c>
      <c r="M5484" t="s">
        <v>12915</v>
      </c>
    </row>
    <row r="5485" spans="1:13">
      <c r="A5485">
        <v>101083330</v>
      </c>
      <c r="B5485" t="s">
        <v>127</v>
      </c>
      <c r="C5485" t="s">
        <v>6848</v>
      </c>
      <c r="D5485" t="s">
        <v>161</v>
      </c>
      <c r="E5485" t="s">
        <v>161</v>
      </c>
      <c r="F5485" s="33">
        <v>45874</v>
      </c>
      <c r="G5485" t="s">
        <v>12916</v>
      </c>
      <c r="H5485" t="s">
        <v>5737</v>
      </c>
      <c r="I5485" t="s">
        <v>326</v>
      </c>
      <c r="J5485" t="s">
        <v>166</v>
      </c>
      <c r="K5485" t="s">
        <v>5748</v>
      </c>
      <c r="L5485" t="s">
        <v>5749</v>
      </c>
      <c r="M5485" t="s">
        <v>6850</v>
      </c>
    </row>
    <row r="5486" spans="1:13">
      <c r="A5486">
        <v>101080514</v>
      </c>
      <c r="B5486" t="s">
        <v>34</v>
      </c>
      <c r="C5486" t="s">
        <v>7853</v>
      </c>
      <c r="D5486" t="s">
        <v>131</v>
      </c>
      <c r="E5486" t="s">
        <v>131</v>
      </c>
      <c r="F5486" s="33">
        <v>45874</v>
      </c>
      <c r="G5486" t="s">
        <v>12852</v>
      </c>
      <c r="H5486" t="s">
        <v>5737</v>
      </c>
      <c r="I5486" t="s">
        <v>326</v>
      </c>
      <c r="J5486" t="s">
        <v>136</v>
      </c>
      <c r="K5486" t="s">
        <v>5728</v>
      </c>
      <c r="L5486" t="s">
        <v>5729</v>
      </c>
      <c r="M5486" t="s">
        <v>7854</v>
      </c>
    </row>
    <row r="5487" spans="1:13">
      <c r="A5487">
        <v>101083262</v>
      </c>
      <c r="B5487" t="s">
        <v>127</v>
      </c>
      <c r="C5487" t="s">
        <v>312</v>
      </c>
      <c r="D5487" t="s">
        <v>220</v>
      </c>
      <c r="E5487" t="s">
        <v>220</v>
      </c>
      <c r="F5487" s="33">
        <v>45874</v>
      </c>
      <c r="G5487" t="s">
        <v>12917</v>
      </c>
      <c r="H5487" t="s">
        <v>5737</v>
      </c>
      <c r="I5487" t="s">
        <v>326</v>
      </c>
      <c r="J5487" t="s">
        <v>166</v>
      </c>
      <c r="K5487" t="s">
        <v>5748</v>
      </c>
      <c r="L5487" t="s">
        <v>5773</v>
      </c>
      <c r="M5487" t="s">
        <v>12915</v>
      </c>
    </row>
    <row r="5488" spans="1:13">
      <c r="A5488">
        <v>101097352</v>
      </c>
      <c r="B5488" t="s">
        <v>5745</v>
      </c>
      <c r="C5488" t="s">
        <v>10436</v>
      </c>
      <c r="D5488" t="s">
        <v>215</v>
      </c>
      <c r="E5488" t="s">
        <v>215</v>
      </c>
      <c r="F5488" s="33">
        <v>45874</v>
      </c>
      <c r="G5488" t="s">
        <v>12918</v>
      </c>
      <c r="H5488" t="s">
        <v>5722</v>
      </c>
      <c r="I5488" t="s">
        <v>5678</v>
      </c>
      <c r="J5488" t="s">
        <v>247</v>
      </c>
      <c r="K5488" t="s">
        <v>5836</v>
      </c>
      <c r="L5488" t="s">
        <v>5837</v>
      </c>
      <c r="M5488" t="s">
        <v>10438</v>
      </c>
    </row>
    <row r="5489" spans="1:13">
      <c r="A5489">
        <v>101086888</v>
      </c>
      <c r="B5489" t="s">
        <v>82</v>
      </c>
      <c r="C5489" t="s">
        <v>6414</v>
      </c>
      <c r="D5489" t="s">
        <v>193</v>
      </c>
      <c r="E5489" t="s">
        <v>193</v>
      </c>
      <c r="F5489" s="33">
        <v>45874</v>
      </c>
      <c r="G5489" t="s">
        <v>12919</v>
      </c>
      <c r="H5489" t="s">
        <v>5705</v>
      </c>
      <c r="I5489" t="s">
        <v>326</v>
      </c>
      <c r="J5489" t="s">
        <v>192</v>
      </c>
      <c r="K5489" t="s">
        <v>5711</v>
      </c>
      <c r="L5489" t="s">
        <v>5711</v>
      </c>
      <c r="M5489" t="s">
        <v>6416</v>
      </c>
    </row>
    <row r="5490" spans="1:13">
      <c r="A5490">
        <v>101097197</v>
      </c>
      <c r="B5490" t="s">
        <v>82</v>
      </c>
      <c r="C5490" t="s">
        <v>6414</v>
      </c>
      <c r="D5490" t="s">
        <v>193</v>
      </c>
      <c r="E5490" t="s">
        <v>193</v>
      </c>
      <c r="F5490" s="33">
        <v>45874</v>
      </c>
      <c r="G5490" t="s">
        <v>12920</v>
      </c>
      <c r="H5490" t="s">
        <v>5799</v>
      </c>
      <c r="I5490" t="s">
        <v>5678</v>
      </c>
      <c r="J5490" t="s">
        <v>192</v>
      </c>
      <c r="K5490" t="s">
        <v>5711</v>
      </c>
      <c r="L5490" t="s">
        <v>5711</v>
      </c>
      <c r="M5490" t="s">
        <v>6416</v>
      </c>
    </row>
    <row r="5491" spans="1:13">
      <c r="A5491">
        <v>101081257</v>
      </c>
      <c r="B5491" t="s">
        <v>73</v>
      </c>
      <c r="C5491" t="s">
        <v>9519</v>
      </c>
      <c r="D5491" t="s">
        <v>238</v>
      </c>
      <c r="E5491" t="s">
        <v>238</v>
      </c>
      <c r="F5491" s="33">
        <v>45874</v>
      </c>
      <c r="G5491" t="s">
        <v>12921</v>
      </c>
      <c r="H5491" t="s">
        <v>5737</v>
      </c>
      <c r="I5491" t="s">
        <v>326</v>
      </c>
      <c r="J5491" t="s">
        <v>136</v>
      </c>
      <c r="K5491" t="s">
        <v>5728</v>
      </c>
      <c r="L5491" t="s">
        <v>5729</v>
      </c>
      <c r="M5491" t="s">
        <v>9521</v>
      </c>
    </row>
    <row r="5492" spans="1:13">
      <c r="A5492">
        <v>101080462</v>
      </c>
      <c r="B5492" t="s">
        <v>34</v>
      </c>
      <c r="C5492" t="s">
        <v>7205</v>
      </c>
      <c r="D5492" t="s">
        <v>131</v>
      </c>
      <c r="E5492" t="s">
        <v>217</v>
      </c>
      <c r="F5492" s="33">
        <v>45874</v>
      </c>
      <c r="G5492" t="s">
        <v>12922</v>
      </c>
      <c r="H5492" t="s">
        <v>5737</v>
      </c>
      <c r="I5492" t="s">
        <v>326</v>
      </c>
      <c r="J5492" t="s">
        <v>136</v>
      </c>
      <c r="K5492" t="s">
        <v>5728</v>
      </c>
      <c r="L5492" t="s">
        <v>5729</v>
      </c>
      <c r="M5492" t="s">
        <v>7207</v>
      </c>
    </row>
    <row r="5493" spans="1:13">
      <c r="A5493">
        <v>101092880</v>
      </c>
      <c r="B5493" t="s">
        <v>127</v>
      </c>
      <c r="C5493" t="s">
        <v>6848</v>
      </c>
      <c r="D5493" t="s">
        <v>161</v>
      </c>
      <c r="E5493" t="s">
        <v>161</v>
      </c>
      <c r="F5493" s="33">
        <v>45874</v>
      </c>
      <c r="G5493" t="s">
        <v>12923</v>
      </c>
      <c r="H5493" t="s">
        <v>5768</v>
      </c>
      <c r="I5493" t="s">
        <v>353</v>
      </c>
      <c r="J5493" t="s">
        <v>166</v>
      </c>
      <c r="K5493" t="s">
        <v>5748</v>
      </c>
      <c r="L5493" t="s">
        <v>5749</v>
      </c>
      <c r="M5493" t="s">
        <v>6850</v>
      </c>
    </row>
    <row r="5494" spans="1:13">
      <c r="A5494">
        <v>101097322</v>
      </c>
      <c r="B5494" t="s">
        <v>73</v>
      </c>
      <c r="C5494" t="s">
        <v>9650</v>
      </c>
      <c r="D5494" t="s">
        <v>153</v>
      </c>
      <c r="E5494" t="s">
        <v>153</v>
      </c>
      <c r="F5494" s="33">
        <v>45874</v>
      </c>
      <c r="G5494" t="s">
        <v>12924</v>
      </c>
      <c r="H5494" t="s">
        <v>55</v>
      </c>
      <c r="I5494" t="s">
        <v>5678</v>
      </c>
      <c r="J5494" t="s">
        <v>70</v>
      </c>
      <c r="K5494" t="s">
        <v>5748</v>
      </c>
      <c r="L5494" t="s">
        <v>5773</v>
      </c>
      <c r="M5494" t="s">
        <v>9652</v>
      </c>
    </row>
    <row r="5495" spans="1:13">
      <c r="A5495">
        <v>101097302</v>
      </c>
      <c r="B5495" t="s">
        <v>73</v>
      </c>
      <c r="C5495" t="s">
        <v>7574</v>
      </c>
      <c r="D5495" t="s">
        <v>265</v>
      </c>
      <c r="E5495" t="s">
        <v>265</v>
      </c>
      <c r="F5495" s="33">
        <v>45874</v>
      </c>
      <c r="G5495" t="s">
        <v>12925</v>
      </c>
      <c r="H5495" t="s">
        <v>5777</v>
      </c>
      <c r="I5495" t="s">
        <v>5678</v>
      </c>
      <c r="J5495" t="s">
        <v>192</v>
      </c>
      <c r="K5495" t="s">
        <v>5748</v>
      </c>
      <c r="L5495" t="s">
        <v>5773</v>
      </c>
      <c r="M5495" t="s">
        <v>7576</v>
      </c>
    </row>
    <row r="5496" spans="1:13">
      <c r="A5496">
        <v>101090869</v>
      </c>
      <c r="B5496" t="s">
        <v>73</v>
      </c>
      <c r="C5496" t="s">
        <v>330</v>
      </c>
      <c r="D5496" t="s">
        <v>242</v>
      </c>
      <c r="E5496" t="s">
        <v>242</v>
      </c>
      <c r="F5496" s="33">
        <v>45874</v>
      </c>
      <c r="G5496" t="s">
        <v>12926</v>
      </c>
      <c r="H5496" t="s">
        <v>5768</v>
      </c>
      <c r="I5496" t="s">
        <v>353</v>
      </c>
      <c r="J5496" t="s">
        <v>241</v>
      </c>
      <c r="K5496" t="s">
        <v>5748</v>
      </c>
      <c r="L5496" t="s">
        <v>5773</v>
      </c>
      <c r="M5496" t="s">
        <v>8211</v>
      </c>
    </row>
    <row r="5497" spans="1:13">
      <c r="A5497">
        <v>101097377</v>
      </c>
      <c r="B5497" t="s">
        <v>5998</v>
      </c>
      <c r="C5497" t="s">
        <v>9787</v>
      </c>
      <c r="D5497" t="s">
        <v>86</v>
      </c>
      <c r="E5497" t="s">
        <v>86</v>
      </c>
      <c r="F5497" s="33">
        <v>45874</v>
      </c>
      <c r="G5497" t="s">
        <v>12927</v>
      </c>
      <c r="H5497" t="s">
        <v>5757</v>
      </c>
      <c r="I5497" t="s">
        <v>5678</v>
      </c>
      <c r="J5497" t="s">
        <v>46</v>
      </c>
      <c r="K5497" t="s">
        <v>5700</v>
      </c>
      <c r="L5497" t="s">
        <v>5723</v>
      </c>
      <c r="M5497" t="s">
        <v>9788</v>
      </c>
    </row>
    <row r="5498" spans="1:13">
      <c r="A5498">
        <v>101095718</v>
      </c>
      <c r="B5498" t="s">
        <v>5807</v>
      </c>
      <c r="C5498" t="s">
        <v>10122</v>
      </c>
      <c r="D5498" t="s">
        <v>193</v>
      </c>
      <c r="E5498" t="s">
        <v>193</v>
      </c>
      <c r="F5498" s="33">
        <v>45874</v>
      </c>
      <c r="G5498" t="s">
        <v>12928</v>
      </c>
      <c r="H5498" t="s">
        <v>6103</v>
      </c>
      <c r="I5498" t="s">
        <v>5678</v>
      </c>
      <c r="J5498" t="s">
        <v>192</v>
      </c>
      <c r="K5498" t="s">
        <v>5700</v>
      </c>
      <c r="L5498" t="s">
        <v>5701</v>
      </c>
      <c r="M5498" t="s">
        <v>10124</v>
      </c>
    </row>
    <row r="5499" spans="1:13">
      <c r="A5499">
        <v>101097306</v>
      </c>
      <c r="B5499" t="s">
        <v>73</v>
      </c>
      <c r="C5499" t="s">
        <v>12806</v>
      </c>
      <c r="D5499" t="s">
        <v>242</v>
      </c>
      <c r="E5499" t="s">
        <v>242</v>
      </c>
      <c r="F5499" s="33">
        <v>45874</v>
      </c>
      <c r="G5499" t="s">
        <v>12929</v>
      </c>
      <c r="H5499" t="s">
        <v>67</v>
      </c>
      <c r="I5499" t="s">
        <v>5678</v>
      </c>
      <c r="J5499" t="s">
        <v>241</v>
      </c>
      <c r="K5499" t="s">
        <v>5748</v>
      </c>
      <c r="L5499" t="s">
        <v>5773</v>
      </c>
      <c r="M5499" t="s">
        <v>12808</v>
      </c>
    </row>
    <row r="5500" spans="1:13">
      <c r="A5500">
        <v>101082281</v>
      </c>
      <c r="B5500" t="s">
        <v>73</v>
      </c>
      <c r="C5500" t="s">
        <v>12806</v>
      </c>
      <c r="D5500" t="s">
        <v>242</v>
      </c>
      <c r="E5500" t="s">
        <v>242</v>
      </c>
      <c r="F5500" s="33">
        <v>45874</v>
      </c>
      <c r="G5500" t="s">
        <v>12930</v>
      </c>
      <c r="H5500" t="s">
        <v>5737</v>
      </c>
      <c r="I5500" t="s">
        <v>326</v>
      </c>
      <c r="J5500" t="s">
        <v>241</v>
      </c>
      <c r="K5500" t="s">
        <v>5748</v>
      </c>
      <c r="L5500" t="s">
        <v>5773</v>
      </c>
      <c r="M5500" t="s">
        <v>12808</v>
      </c>
    </row>
    <row r="5501" spans="1:13">
      <c r="A5501">
        <v>101083336</v>
      </c>
      <c r="B5501" t="s">
        <v>127</v>
      </c>
      <c r="C5501" t="s">
        <v>310</v>
      </c>
      <c r="D5501" t="s">
        <v>220</v>
      </c>
      <c r="E5501" t="s">
        <v>220</v>
      </c>
      <c r="F5501" s="33">
        <v>45874</v>
      </c>
      <c r="G5501" t="s">
        <v>12917</v>
      </c>
      <c r="H5501" t="s">
        <v>5737</v>
      </c>
      <c r="I5501" t="s">
        <v>326</v>
      </c>
      <c r="J5501" t="s">
        <v>166</v>
      </c>
      <c r="K5501" t="s">
        <v>5748</v>
      </c>
      <c r="L5501" t="s">
        <v>5773</v>
      </c>
      <c r="M5501" t="s">
        <v>12910</v>
      </c>
    </row>
    <row r="5502" spans="1:13">
      <c r="A5502">
        <v>101090964</v>
      </c>
      <c r="B5502" t="s">
        <v>73</v>
      </c>
      <c r="C5502" t="s">
        <v>12806</v>
      </c>
      <c r="D5502" t="s">
        <v>242</v>
      </c>
      <c r="E5502" t="s">
        <v>242</v>
      </c>
      <c r="F5502" s="33">
        <v>45874</v>
      </c>
      <c r="G5502" t="s">
        <v>12931</v>
      </c>
      <c r="H5502" t="s">
        <v>5768</v>
      </c>
      <c r="I5502" t="s">
        <v>353</v>
      </c>
      <c r="J5502" t="s">
        <v>241</v>
      </c>
      <c r="K5502" t="s">
        <v>5748</v>
      </c>
      <c r="L5502" t="s">
        <v>5773</v>
      </c>
      <c r="M5502" t="s">
        <v>12808</v>
      </c>
    </row>
    <row r="5503" spans="1:13">
      <c r="A5503">
        <v>101090583</v>
      </c>
      <c r="B5503" t="s">
        <v>73</v>
      </c>
      <c r="C5503" t="s">
        <v>5884</v>
      </c>
      <c r="D5503" t="s">
        <v>193</v>
      </c>
      <c r="E5503" t="s">
        <v>193</v>
      </c>
      <c r="F5503" s="33">
        <v>45873</v>
      </c>
      <c r="G5503" t="s">
        <v>12932</v>
      </c>
      <c r="H5503" t="s">
        <v>55</v>
      </c>
      <c r="I5503" t="s">
        <v>353</v>
      </c>
      <c r="J5503" t="s">
        <v>192</v>
      </c>
      <c r="K5503" t="s">
        <v>5748</v>
      </c>
      <c r="L5503" t="s">
        <v>5749</v>
      </c>
      <c r="M5503" t="s">
        <v>5886</v>
      </c>
    </row>
    <row r="5504" spans="1:13">
      <c r="A5504">
        <v>101096722</v>
      </c>
      <c r="B5504" t="s">
        <v>73</v>
      </c>
      <c r="C5504" t="s">
        <v>9670</v>
      </c>
      <c r="D5504" t="s">
        <v>193</v>
      </c>
      <c r="E5504" t="s">
        <v>193</v>
      </c>
      <c r="F5504" s="33">
        <v>45873</v>
      </c>
      <c r="G5504" t="s">
        <v>12933</v>
      </c>
      <c r="H5504" t="s">
        <v>67</v>
      </c>
      <c r="I5504" t="s">
        <v>5678</v>
      </c>
      <c r="J5504" t="s">
        <v>192</v>
      </c>
      <c r="K5504" t="s">
        <v>5748</v>
      </c>
      <c r="L5504" t="s">
        <v>5773</v>
      </c>
      <c r="M5504" t="s">
        <v>9672</v>
      </c>
    </row>
    <row r="5505" spans="1:13">
      <c r="A5505">
        <v>101092917</v>
      </c>
      <c r="B5505" t="s">
        <v>127</v>
      </c>
      <c r="C5505" t="s">
        <v>7550</v>
      </c>
      <c r="D5505" t="s">
        <v>265</v>
      </c>
      <c r="E5505" t="s">
        <v>265</v>
      </c>
      <c r="F5505" s="33">
        <v>45873</v>
      </c>
      <c r="G5505" t="s">
        <v>12934</v>
      </c>
      <c r="H5505" t="s">
        <v>55</v>
      </c>
      <c r="I5505" t="s">
        <v>353</v>
      </c>
      <c r="J5505" t="s">
        <v>192</v>
      </c>
      <c r="K5505" t="s">
        <v>5748</v>
      </c>
      <c r="L5505" t="s">
        <v>5773</v>
      </c>
      <c r="M5505" t="s">
        <v>7552</v>
      </c>
    </row>
    <row r="5506" spans="1:13">
      <c r="A5506">
        <v>101087720</v>
      </c>
      <c r="B5506" t="s">
        <v>204</v>
      </c>
      <c r="C5506" t="s">
        <v>8378</v>
      </c>
      <c r="D5506" t="s">
        <v>161</v>
      </c>
      <c r="E5506" t="s">
        <v>161</v>
      </c>
      <c r="F5506" s="33">
        <v>45873</v>
      </c>
      <c r="G5506" t="s">
        <v>12935</v>
      </c>
      <c r="H5506" t="s">
        <v>5705</v>
      </c>
      <c r="I5506" t="s">
        <v>326</v>
      </c>
      <c r="J5506" t="s">
        <v>166</v>
      </c>
      <c r="K5506" t="s">
        <v>5700</v>
      </c>
      <c r="L5506" t="s">
        <v>5701</v>
      </c>
      <c r="M5506" t="s">
        <v>8380</v>
      </c>
    </row>
    <row r="5507" spans="1:13">
      <c r="A5507">
        <v>101092895</v>
      </c>
      <c r="B5507" t="s">
        <v>127</v>
      </c>
      <c r="C5507" t="s">
        <v>7748</v>
      </c>
      <c r="D5507" t="s">
        <v>220</v>
      </c>
      <c r="E5507" t="s">
        <v>220</v>
      </c>
      <c r="F5507" s="33">
        <v>45873</v>
      </c>
      <c r="G5507" t="s">
        <v>12936</v>
      </c>
      <c r="H5507" t="s">
        <v>5768</v>
      </c>
      <c r="I5507" t="s">
        <v>353</v>
      </c>
      <c r="J5507" t="s">
        <v>166</v>
      </c>
      <c r="K5507" t="s">
        <v>5748</v>
      </c>
      <c r="L5507" t="s">
        <v>5773</v>
      </c>
      <c r="M5507" t="s">
        <v>7749</v>
      </c>
    </row>
    <row r="5508" spans="1:13">
      <c r="A5508">
        <v>101096702</v>
      </c>
      <c r="B5508" t="s">
        <v>73</v>
      </c>
      <c r="C5508" t="s">
        <v>5884</v>
      </c>
      <c r="D5508" t="s">
        <v>193</v>
      </c>
      <c r="E5508" t="s">
        <v>193</v>
      </c>
      <c r="F5508" s="33">
        <v>45873</v>
      </c>
      <c r="G5508" t="s">
        <v>12933</v>
      </c>
      <c r="H5508" t="s">
        <v>67</v>
      </c>
      <c r="I5508" t="s">
        <v>5678</v>
      </c>
      <c r="J5508" t="s">
        <v>192</v>
      </c>
      <c r="K5508" t="s">
        <v>5748</v>
      </c>
      <c r="L5508" t="s">
        <v>5749</v>
      </c>
      <c r="M5508" t="s">
        <v>5886</v>
      </c>
    </row>
    <row r="5509" spans="1:13">
      <c r="A5509">
        <v>101083582</v>
      </c>
      <c r="B5509" t="s">
        <v>127</v>
      </c>
      <c r="C5509" t="s">
        <v>7550</v>
      </c>
      <c r="D5509" t="s">
        <v>265</v>
      </c>
      <c r="E5509" t="s">
        <v>265</v>
      </c>
      <c r="F5509" s="33">
        <v>45873</v>
      </c>
      <c r="G5509" t="s">
        <v>12889</v>
      </c>
      <c r="H5509" t="s">
        <v>5737</v>
      </c>
      <c r="I5509" t="s">
        <v>326</v>
      </c>
      <c r="J5509" t="s">
        <v>192</v>
      </c>
      <c r="K5509" t="s">
        <v>5748</v>
      </c>
      <c r="L5509" t="s">
        <v>5773</v>
      </c>
      <c r="M5509" t="s">
        <v>7552</v>
      </c>
    </row>
    <row r="5510" spans="1:13">
      <c r="A5510">
        <v>101097168</v>
      </c>
      <c r="B5510" t="s">
        <v>204</v>
      </c>
      <c r="C5510" t="s">
        <v>8366</v>
      </c>
      <c r="D5510" t="s">
        <v>220</v>
      </c>
      <c r="E5510" t="s">
        <v>220</v>
      </c>
      <c r="F5510" s="33">
        <v>45873</v>
      </c>
      <c r="G5510" t="s">
        <v>12937</v>
      </c>
      <c r="H5510" t="s">
        <v>8016</v>
      </c>
      <c r="I5510" t="s">
        <v>5678</v>
      </c>
      <c r="J5510" t="s">
        <v>166</v>
      </c>
      <c r="K5510" t="s">
        <v>5700</v>
      </c>
      <c r="L5510" t="s">
        <v>5723</v>
      </c>
      <c r="M5510" t="s">
        <v>8368</v>
      </c>
    </row>
    <row r="5511" spans="1:13">
      <c r="A5511">
        <v>101089272</v>
      </c>
      <c r="B5511" t="s">
        <v>9821</v>
      </c>
      <c r="C5511" t="s">
        <v>9822</v>
      </c>
      <c r="D5511" t="s">
        <v>219</v>
      </c>
      <c r="E5511" t="s">
        <v>219</v>
      </c>
      <c r="F5511" s="33">
        <v>45873</v>
      </c>
      <c r="G5511" t="s">
        <v>12889</v>
      </c>
      <c r="H5511" t="s">
        <v>5705</v>
      </c>
      <c r="I5511" t="s">
        <v>326</v>
      </c>
      <c r="J5511" t="s">
        <v>241</v>
      </c>
      <c r="K5511" t="s">
        <v>5700</v>
      </c>
      <c r="L5511" t="s">
        <v>5701</v>
      </c>
      <c r="M5511" t="s">
        <v>9824</v>
      </c>
    </row>
    <row r="5512" spans="1:13">
      <c r="A5512">
        <v>101097103</v>
      </c>
      <c r="B5512" t="s">
        <v>195</v>
      </c>
      <c r="C5512" t="s">
        <v>9717</v>
      </c>
      <c r="D5512" t="s">
        <v>86</v>
      </c>
      <c r="E5512" t="s">
        <v>86</v>
      </c>
      <c r="F5512" s="33">
        <v>45873</v>
      </c>
      <c r="G5512" t="s">
        <v>12938</v>
      </c>
      <c r="H5512" t="s">
        <v>5794</v>
      </c>
      <c r="I5512" t="s">
        <v>5678</v>
      </c>
      <c r="J5512" t="s">
        <v>46</v>
      </c>
      <c r="K5512" t="s">
        <v>5778</v>
      </c>
      <c r="L5512" t="s">
        <v>182</v>
      </c>
      <c r="M5512" t="s">
        <v>9719</v>
      </c>
    </row>
    <row r="5513" spans="1:13">
      <c r="A5513">
        <v>101096746</v>
      </c>
      <c r="B5513" t="s">
        <v>5745</v>
      </c>
      <c r="C5513" t="s">
        <v>6124</v>
      </c>
      <c r="D5513" t="s">
        <v>217</v>
      </c>
      <c r="E5513" t="s">
        <v>217</v>
      </c>
      <c r="F5513" s="33">
        <v>45873</v>
      </c>
      <c r="G5513" t="s">
        <v>12939</v>
      </c>
      <c r="H5513" t="s">
        <v>5805</v>
      </c>
      <c r="I5513" t="s">
        <v>5678</v>
      </c>
      <c r="J5513" t="s">
        <v>136</v>
      </c>
      <c r="K5513" t="s">
        <v>5836</v>
      </c>
      <c r="L5513" t="s">
        <v>6126</v>
      </c>
      <c r="M5513" t="s">
        <v>6127</v>
      </c>
    </row>
    <row r="5514" spans="1:13">
      <c r="A5514">
        <v>101096667</v>
      </c>
      <c r="B5514" t="s">
        <v>204</v>
      </c>
      <c r="C5514" t="s">
        <v>5940</v>
      </c>
      <c r="D5514" t="s">
        <v>262</v>
      </c>
      <c r="E5514" t="s">
        <v>262</v>
      </c>
      <c r="F5514" s="33">
        <v>45873</v>
      </c>
      <c r="G5514" t="s">
        <v>12940</v>
      </c>
      <c r="H5514" t="s">
        <v>6537</v>
      </c>
      <c r="I5514" t="s">
        <v>5678</v>
      </c>
      <c r="J5514" t="s">
        <v>192</v>
      </c>
      <c r="K5514" t="s">
        <v>5700</v>
      </c>
      <c r="L5514" t="s">
        <v>5723</v>
      </c>
      <c r="M5514" t="s">
        <v>5941</v>
      </c>
    </row>
    <row r="5515" spans="1:13">
      <c r="A5515">
        <v>101096703</v>
      </c>
      <c r="B5515" t="s">
        <v>73</v>
      </c>
      <c r="C5515" t="s">
        <v>10183</v>
      </c>
      <c r="D5515" t="s">
        <v>193</v>
      </c>
      <c r="E5515" t="s">
        <v>193</v>
      </c>
      <c r="F5515" s="33">
        <v>45873</v>
      </c>
      <c r="G5515" t="s">
        <v>12933</v>
      </c>
      <c r="H5515" t="s">
        <v>67</v>
      </c>
      <c r="I5515" t="s">
        <v>5678</v>
      </c>
      <c r="J5515" t="s">
        <v>192</v>
      </c>
      <c r="K5515" t="s">
        <v>5748</v>
      </c>
      <c r="L5515" t="s">
        <v>5773</v>
      </c>
      <c r="M5515" t="s">
        <v>10185</v>
      </c>
    </row>
    <row r="5516" spans="1:13">
      <c r="A5516">
        <v>101096778</v>
      </c>
      <c r="B5516" t="s">
        <v>34</v>
      </c>
      <c r="C5516" t="s">
        <v>8627</v>
      </c>
      <c r="D5516" t="s">
        <v>64</v>
      </c>
      <c r="E5516" t="s">
        <v>64</v>
      </c>
      <c r="F5516" s="33">
        <v>45873</v>
      </c>
      <c r="G5516" t="s">
        <v>12941</v>
      </c>
      <c r="H5516" t="s">
        <v>67</v>
      </c>
      <c r="I5516" t="s">
        <v>5678</v>
      </c>
      <c r="J5516" t="s">
        <v>70</v>
      </c>
      <c r="K5516" t="s">
        <v>5728</v>
      </c>
      <c r="L5516" t="s">
        <v>5729</v>
      </c>
      <c r="M5516" t="s">
        <v>8629</v>
      </c>
    </row>
    <row r="5517" spans="1:13">
      <c r="A5517">
        <v>101097191</v>
      </c>
      <c r="B5517" t="s">
        <v>5993</v>
      </c>
      <c r="C5517" t="s">
        <v>7094</v>
      </c>
      <c r="D5517" t="s">
        <v>220</v>
      </c>
      <c r="E5517" t="s">
        <v>220</v>
      </c>
      <c r="F5517" s="33">
        <v>45873</v>
      </c>
      <c r="G5517" t="s">
        <v>12942</v>
      </c>
      <c r="H5517" t="s">
        <v>6537</v>
      </c>
      <c r="I5517" t="s">
        <v>5678</v>
      </c>
      <c r="J5517" t="s">
        <v>166</v>
      </c>
      <c r="K5517" t="s">
        <v>5800</v>
      </c>
      <c r="L5517" t="s">
        <v>5801</v>
      </c>
      <c r="M5517" t="s">
        <v>7096</v>
      </c>
    </row>
    <row r="5518" spans="1:13">
      <c r="A5518">
        <v>101092783</v>
      </c>
      <c r="B5518" t="s">
        <v>127</v>
      </c>
      <c r="C5518" t="s">
        <v>8943</v>
      </c>
      <c r="D5518" t="s">
        <v>265</v>
      </c>
      <c r="E5518" t="s">
        <v>265</v>
      </c>
      <c r="F5518" s="33">
        <v>45873</v>
      </c>
      <c r="G5518" t="s">
        <v>12943</v>
      </c>
      <c r="H5518" t="s">
        <v>55</v>
      </c>
      <c r="I5518" t="s">
        <v>353</v>
      </c>
      <c r="J5518" t="s">
        <v>192</v>
      </c>
      <c r="K5518" t="s">
        <v>5748</v>
      </c>
      <c r="L5518" t="s">
        <v>5749</v>
      </c>
      <c r="M5518" t="s">
        <v>8945</v>
      </c>
    </row>
    <row r="5519" spans="1:13">
      <c r="A5519">
        <v>101096661</v>
      </c>
      <c r="B5519" t="s">
        <v>204</v>
      </c>
      <c r="C5519" t="s">
        <v>5930</v>
      </c>
      <c r="D5519" t="s">
        <v>262</v>
      </c>
      <c r="E5519" t="s">
        <v>262</v>
      </c>
      <c r="F5519" s="33">
        <v>45873</v>
      </c>
      <c r="G5519" t="s">
        <v>12944</v>
      </c>
      <c r="H5519" t="s">
        <v>6537</v>
      </c>
      <c r="I5519" t="s">
        <v>5678</v>
      </c>
      <c r="J5519" t="s">
        <v>192</v>
      </c>
      <c r="K5519" t="s">
        <v>5700</v>
      </c>
      <c r="L5519" t="s">
        <v>5701</v>
      </c>
      <c r="M5519" t="s">
        <v>5932</v>
      </c>
    </row>
    <row r="5520" spans="1:13">
      <c r="A5520">
        <v>101096673</v>
      </c>
      <c r="B5520" t="s">
        <v>34</v>
      </c>
      <c r="C5520" t="s">
        <v>5904</v>
      </c>
      <c r="D5520" t="s">
        <v>238</v>
      </c>
      <c r="E5520" t="s">
        <v>238</v>
      </c>
      <c r="F5520" s="33">
        <v>45873</v>
      </c>
      <c r="G5520" t="s">
        <v>12945</v>
      </c>
      <c r="H5520" t="s">
        <v>67</v>
      </c>
      <c r="I5520" t="s">
        <v>5678</v>
      </c>
      <c r="J5520" t="s">
        <v>136</v>
      </c>
      <c r="K5520" t="s">
        <v>5738</v>
      </c>
      <c r="L5520" t="s">
        <v>5739</v>
      </c>
      <c r="M5520" t="s">
        <v>5906</v>
      </c>
    </row>
    <row r="5521" spans="1:13">
      <c r="A5521">
        <v>101092711</v>
      </c>
      <c r="B5521" t="s">
        <v>127</v>
      </c>
      <c r="C5521" t="s">
        <v>9891</v>
      </c>
      <c r="D5521" t="s">
        <v>131</v>
      </c>
      <c r="E5521" t="s">
        <v>131</v>
      </c>
      <c r="F5521" s="33">
        <v>45873</v>
      </c>
      <c r="G5521" t="s">
        <v>12946</v>
      </c>
      <c r="H5521" t="s">
        <v>55</v>
      </c>
      <c r="I5521" t="s">
        <v>353</v>
      </c>
      <c r="J5521" t="s">
        <v>136</v>
      </c>
      <c r="K5521" t="s">
        <v>5748</v>
      </c>
      <c r="L5521" t="s">
        <v>5773</v>
      </c>
      <c r="M5521" t="s">
        <v>9893</v>
      </c>
    </row>
    <row r="5522" spans="1:13">
      <c r="A5522">
        <v>101096423</v>
      </c>
      <c r="B5522" t="s">
        <v>5765</v>
      </c>
      <c r="C5522" t="s">
        <v>5766</v>
      </c>
      <c r="D5522" t="s">
        <v>221</v>
      </c>
      <c r="E5522" t="s">
        <v>218</v>
      </c>
      <c r="F5522" s="33">
        <v>45873</v>
      </c>
      <c r="G5522" t="s">
        <v>12947</v>
      </c>
      <c r="H5522" t="s">
        <v>5768</v>
      </c>
      <c r="I5522" t="s">
        <v>5678</v>
      </c>
      <c r="J5522" t="s">
        <v>247</v>
      </c>
      <c r="M5522" t="s">
        <v>5769</v>
      </c>
    </row>
    <row r="5523" spans="1:13">
      <c r="A5523">
        <v>101080645</v>
      </c>
      <c r="B5523" t="s">
        <v>34</v>
      </c>
      <c r="C5523" t="s">
        <v>7018</v>
      </c>
      <c r="D5523" t="s">
        <v>39</v>
      </c>
      <c r="E5523" t="s">
        <v>39</v>
      </c>
      <c r="F5523" s="33">
        <v>45873</v>
      </c>
      <c r="G5523" t="s">
        <v>12948</v>
      </c>
      <c r="H5523" t="s">
        <v>5737</v>
      </c>
      <c r="I5523" t="s">
        <v>326</v>
      </c>
      <c r="J5523" t="s">
        <v>46</v>
      </c>
      <c r="K5523" t="s">
        <v>5728</v>
      </c>
      <c r="L5523" t="s">
        <v>5729</v>
      </c>
      <c r="M5523" t="s">
        <v>7020</v>
      </c>
    </row>
    <row r="5524" spans="1:13">
      <c r="A5524">
        <v>101096046</v>
      </c>
      <c r="B5524" t="s">
        <v>82</v>
      </c>
      <c r="C5524" t="s">
        <v>6768</v>
      </c>
      <c r="D5524" t="s">
        <v>265</v>
      </c>
      <c r="E5524" t="s">
        <v>265</v>
      </c>
      <c r="F5524" s="33">
        <v>45872</v>
      </c>
      <c r="G5524" t="s">
        <v>12949</v>
      </c>
      <c r="H5524" t="s">
        <v>8274</v>
      </c>
      <c r="I5524" t="s">
        <v>5678</v>
      </c>
      <c r="J5524" t="s">
        <v>192</v>
      </c>
      <c r="K5524" t="s">
        <v>5711</v>
      </c>
      <c r="L5524" t="s">
        <v>5711</v>
      </c>
      <c r="M5524" t="s">
        <v>6769</v>
      </c>
    </row>
    <row r="5525" spans="1:13">
      <c r="A5525">
        <v>101096892</v>
      </c>
      <c r="B5525" t="s">
        <v>5745</v>
      </c>
      <c r="C5525" t="s">
        <v>8246</v>
      </c>
      <c r="D5525" t="s">
        <v>221</v>
      </c>
      <c r="E5525" t="s">
        <v>221</v>
      </c>
      <c r="F5525" s="33">
        <v>45872</v>
      </c>
      <c r="G5525" t="s">
        <v>12950</v>
      </c>
      <c r="H5525" t="s">
        <v>67</v>
      </c>
      <c r="I5525" t="s">
        <v>5678</v>
      </c>
      <c r="J5525" t="s">
        <v>247</v>
      </c>
      <c r="K5525" t="s">
        <v>5748</v>
      </c>
      <c r="L5525" t="s">
        <v>5773</v>
      </c>
      <c r="M5525" t="s">
        <v>8248</v>
      </c>
    </row>
    <row r="5526" spans="1:13">
      <c r="A5526">
        <v>101080041</v>
      </c>
      <c r="B5526" t="s">
        <v>34</v>
      </c>
      <c r="C5526" t="s">
        <v>7867</v>
      </c>
      <c r="D5526" t="s">
        <v>99</v>
      </c>
      <c r="E5526" t="s">
        <v>99</v>
      </c>
      <c r="F5526" s="33">
        <v>45871</v>
      </c>
      <c r="G5526" t="s">
        <v>12951</v>
      </c>
      <c r="H5526" t="s">
        <v>5737</v>
      </c>
      <c r="I5526" t="s">
        <v>326</v>
      </c>
      <c r="J5526" t="s">
        <v>46</v>
      </c>
      <c r="K5526" t="s">
        <v>5738</v>
      </c>
      <c r="L5526" t="s">
        <v>5739</v>
      </c>
      <c r="M5526" t="s">
        <v>7868</v>
      </c>
    </row>
    <row r="5527" spans="1:13">
      <c r="A5527">
        <v>101080088</v>
      </c>
      <c r="B5527" t="s">
        <v>34</v>
      </c>
      <c r="C5527" t="s">
        <v>7837</v>
      </c>
      <c r="D5527" t="s">
        <v>99</v>
      </c>
      <c r="E5527" t="s">
        <v>99</v>
      </c>
      <c r="F5527" s="33">
        <v>45871</v>
      </c>
      <c r="G5527" t="s">
        <v>12951</v>
      </c>
      <c r="H5527" t="s">
        <v>5737</v>
      </c>
      <c r="I5527" t="s">
        <v>326</v>
      </c>
      <c r="J5527" t="s">
        <v>46</v>
      </c>
      <c r="K5527" t="s">
        <v>5738</v>
      </c>
      <c r="L5527" t="s">
        <v>5739</v>
      </c>
      <c r="M5527" t="s">
        <v>7839</v>
      </c>
    </row>
    <row r="5528" spans="1:13">
      <c r="A5528">
        <v>101096623</v>
      </c>
      <c r="B5528" t="s">
        <v>5942</v>
      </c>
      <c r="C5528" t="s">
        <v>7430</v>
      </c>
      <c r="D5528" t="s">
        <v>86</v>
      </c>
      <c r="E5528" t="s">
        <v>86</v>
      </c>
      <c r="F5528" s="33">
        <v>45871</v>
      </c>
      <c r="G5528" t="s">
        <v>12952</v>
      </c>
      <c r="H5528" t="s">
        <v>6918</v>
      </c>
      <c r="I5528" t="s">
        <v>5678</v>
      </c>
      <c r="J5528" t="s">
        <v>46</v>
      </c>
      <c r="K5528" t="s">
        <v>5748</v>
      </c>
      <c r="L5528" t="s">
        <v>5773</v>
      </c>
      <c r="M5528" t="s">
        <v>7432</v>
      </c>
    </row>
    <row r="5529" spans="1:13">
      <c r="A5529">
        <v>101081969</v>
      </c>
      <c r="B5529" t="s">
        <v>73</v>
      </c>
      <c r="C5529" t="s">
        <v>7380</v>
      </c>
      <c r="D5529" t="s">
        <v>217</v>
      </c>
      <c r="E5529" t="s">
        <v>131</v>
      </c>
      <c r="F5529" s="33">
        <v>45871</v>
      </c>
      <c r="G5529" t="s">
        <v>12953</v>
      </c>
      <c r="H5529" t="s">
        <v>5737</v>
      </c>
      <c r="I5529" t="s">
        <v>326</v>
      </c>
      <c r="J5529" t="s">
        <v>136</v>
      </c>
      <c r="K5529" t="s">
        <v>5748</v>
      </c>
      <c r="L5529" t="s">
        <v>5773</v>
      </c>
      <c r="M5529" t="s">
        <v>7382</v>
      </c>
    </row>
    <row r="5530" spans="1:13">
      <c r="A5530">
        <v>101080665</v>
      </c>
      <c r="B5530" t="s">
        <v>34</v>
      </c>
      <c r="C5530" t="s">
        <v>8564</v>
      </c>
      <c r="D5530" t="s">
        <v>104</v>
      </c>
      <c r="E5530" t="s">
        <v>104</v>
      </c>
      <c r="F5530" s="33">
        <v>45871</v>
      </c>
      <c r="G5530" t="s">
        <v>12954</v>
      </c>
      <c r="H5530" t="s">
        <v>5737</v>
      </c>
      <c r="I5530" t="s">
        <v>326</v>
      </c>
      <c r="J5530" t="s">
        <v>70</v>
      </c>
      <c r="K5530" t="s">
        <v>5728</v>
      </c>
      <c r="L5530" t="s">
        <v>5729</v>
      </c>
      <c r="M5530" t="s">
        <v>8566</v>
      </c>
    </row>
    <row r="5531" spans="1:13">
      <c r="A5531">
        <v>101092500</v>
      </c>
      <c r="B5531" t="s">
        <v>5745</v>
      </c>
      <c r="C5531" t="s">
        <v>10243</v>
      </c>
      <c r="D5531" t="s">
        <v>215</v>
      </c>
      <c r="E5531" t="s">
        <v>221</v>
      </c>
      <c r="F5531" s="33">
        <v>45871</v>
      </c>
      <c r="G5531" t="s">
        <v>12955</v>
      </c>
      <c r="H5531" t="s">
        <v>55</v>
      </c>
      <c r="I5531" t="s">
        <v>353</v>
      </c>
      <c r="J5531" t="s">
        <v>247</v>
      </c>
      <c r="K5531" t="s">
        <v>5748</v>
      </c>
      <c r="L5531" t="s">
        <v>5773</v>
      </c>
      <c r="M5531" t="s">
        <v>10245</v>
      </c>
    </row>
    <row r="5532" spans="1:13">
      <c r="A5532">
        <v>101090686</v>
      </c>
      <c r="B5532" t="s">
        <v>73</v>
      </c>
      <c r="C5532" t="s">
        <v>7380</v>
      </c>
      <c r="D5532" t="s">
        <v>217</v>
      </c>
      <c r="E5532" t="s">
        <v>131</v>
      </c>
      <c r="F5532" s="33">
        <v>45871</v>
      </c>
      <c r="G5532" t="s">
        <v>12956</v>
      </c>
      <c r="H5532" t="s">
        <v>55</v>
      </c>
      <c r="I5532" t="s">
        <v>353</v>
      </c>
      <c r="J5532" t="s">
        <v>136</v>
      </c>
      <c r="K5532" t="s">
        <v>5748</v>
      </c>
      <c r="L5532" t="s">
        <v>5773</v>
      </c>
      <c r="M5532" t="s">
        <v>7382</v>
      </c>
    </row>
    <row r="5533" spans="1:13">
      <c r="A5533">
        <v>101085960</v>
      </c>
      <c r="B5533" t="s">
        <v>292</v>
      </c>
      <c r="C5533" t="s">
        <v>6091</v>
      </c>
      <c r="D5533" t="s">
        <v>86</v>
      </c>
      <c r="E5533" t="s">
        <v>86</v>
      </c>
      <c r="F5533" s="33">
        <v>45871</v>
      </c>
      <c r="G5533" t="s">
        <v>12957</v>
      </c>
      <c r="H5533" t="s">
        <v>5705</v>
      </c>
      <c r="I5533" t="s">
        <v>326</v>
      </c>
      <c r="J5533" t="s">
        <v>46</v>
      </c>
      <c r="K5533" t="s">
        <v>5700</v>
      </c>
      <c r="L5533" t="s">
        <v>5733</v>
      </c>
      <c r="M5533" t="s">
        <v>6092</v>
      </c>
    </row>
    <row r="5534" spans="1:13">
      <c r="A5534">
        <v>101096586</v>
      </c>
      <c r="B5534" t="s">
        <v>292</v>
      </c>
      <c r="C5534" t="s">
        <v>6091</v>
      </c>
      <c r="D5534" t="s">
        <v>86</v>
      </c>
      <c r="E5534" t="s">
        <v>86</v>
      </c>
      <c r="F5534" s="33">
        <v>45871</v>
      </c>
      <c r="G5534" t="s">
        <v>12958</v>
      </c>
      <c r="H5534" t="s">
        <v>5757</v>
      </c>
      <c r="I5534" t="s">
        <v>5678</v>
      </c>
      <c r="J5534" t="s">
        <v>46</v>
      </c>
      <c r="K5534" t="s">
        <v>5700</v>
      </c>
      <c r="L5534" t="s">
        <v>5733</v>
      </c>
      <c r="M5534" t="s">
        <v>6092</v>
      </c>
    </row>
    <row r="5535" spans="1:13">
      <c r="A5535">
        <v>101087743</v>
      </c>
      <c r="B5535" t="s">
        <v>204</v>
      </c>
      <c r="C5535" t="s">
        <v>10993</v>
      </c>
      <c r="D5535" t="s">
        <v>262</v>
      </c>
      <c r="E5535" t="s">
        <v>262</v>
      </c>
      <c r="F5535" s="33">
        <v>45871</v>
      </c>
      <c r="G5535" t="s">
        <v>12959</v>
      </c>
      <c r="H5535" t="s">
        <v>5705</v>
      </c>
      <c r="I5535" t="s">
        <v>326</v>
      </c>
      <c r="J5535" t="s">
        <v>192</v>
      </c>
      <c r="K5535" t="s">
        <v>5700</v>
      </c>
      <c r="L5535" t="s">
        <v>5723</v>
      </c>
      <c r="M5535" t="s">
        <v>10995</v>
      </c>
    </row>
    <row r="5536" spans="1:13">
      <c r="A5536">
        <v>101096433</v>
      </c>
      <c r="B5536" t="s">
        <v>109</v>
      </c>
      <c r="C5536" t="s">
        <v>6785</v>
      </c>
      <c r="D5536" t="s">
        <v>39</v>
      </c>
      <c r="E5536" t="s">
        <v>119</v>
      </c>
      <c r="F5536" s="33">
        <v>45871</v>
      </c>
      <c r="G5536" t="s">
        <v>12960</v>
      </c>
      <c r="H5536" t="s">
        <v>8592</v>
      </c>
      <c r="I5536" t="s">
        <v>5678</v>
      </c>
      <c r="J5536" t="s">
        <v>46</v>
      </c>
      <c r="K5536" t="s">
        <v>5748</v>
      </c>
      <c r="L5536" t="s">
        <v>6045</v>
      </c>
      <c r="M5536" t="s">
        <v>6786</v>
      </c>
    </row>
    <row r="5537" spans="1:13">
      <c r="A5537">
        <v>101080034</v>
      </c>
      <c r="B5537" t="s">
        <v>34</v>
      </c>
      <c r="C5537" t="s">
        <v>9802</v>
      </c>
      <c r="D5537" t="s">
        <v>153</v>
      </c>
      <c r="E5537" t="s">
        <v>153</v>
      </c>
      <c r="F5537" s="33">
        <v>45871</v>
      </c>
      <c r="G5537" t="s">
        <v>12961</v>
      </c>
      <c r="H5537" t="s">
        <v>5737</v>
      </c>
      <c r="I5537" t="s">
        <v>326</v>
      </c>
      <c r="J5537" t="s">
        <v>70</v>
      </c>
      <c r="K5537" t="s">
        <v>5738</v>
      </c>
      <c r="L5537" t="s">
        <v>5739</v>
      </c>
      <c r="M5537" t="s">
        <v>9804</v>
      </c>
    </row>
    <row r="5538" spans="1:13">
      <c r="A5538">
        <v>101092460</v>
      </c>
      <c r="B5538" t="s">
        <v>5745</v>
      </c>
      <c r="C5538" t="s">
        <v>12962</v>
      </c>
      <c r="D5538" t="s">
        <v>215</v>
      </c>
      <c r="E5538" t="s">
        <v>215</v>
      </c>
      <c r="F5538" s="33">
        <v>45871</v>
      </c>
      <c r="G5538" t="s">
        <v>12963</v>
      </c>
      <c r="H5538" t="s">
        <v>55</v>
      </c>
      <c r="I5538" t="s">
        <v>353</v>
      </c>
      <c r="J5538" t="s">
        <v>247</v>
      </c>
      <c r="K5538" t="s">
        <v>5748</v>
      </c>
      <c r="L5538" t="s">
        <v>5773</v>
      </c>
      <c r="M5538" t="s">
        <v>12964</v>
      </c>
    </row>
    <row r="5539" spans="1:13">
      <c r="A5539">
        <v>101096677</v>
      </c>
      <c r="B5539" t="s">
        <v>292</v>
      </c>
      <c r="C5539" t="s">
        <v>6587</v>
      </c>
      <c r="D5539" t="s">
        <v>86</v>
      </c>
      <c r="E5539" t="s">
        <v>119</v>
      </c>
      <c r="F5539" s="33">
        <v>45871</v>
      </c>
      <c r="G5539" t="s">
        <v>12965</v>
      </c>
      <c r="H5539" t="s">
        <v>6171</v>
      </c>
      <c r="I5539" t="s">
        <v>5678</v>
      </c>
      <c r="J5539" t="s">
        <v>46</v>
      </c>
      <c r="K5539" t="s">
        <v>5700</v>
      </c>
      <c r="L5539" t="s">
        <v>5723</v>
      </c>
      <c r="M5539" t="s">
        <v>6588</v>
      </c>
    </row>
    <row r="5540" spans="1:13">
      <c r="A5540">
        <v>101084785</v>
      </c>
      <c r="B5540" t="s">
        <v>5745</v>
      </c>
      <c r="C5540" t="s">
        <v>12962</v>
      </c>
      <c r="D5540" t="s">
        <v>215</v>
      </c>
      <c r="E5540" t="s">
        <v>215</v>
      </c>
      <c r="F5540" s="33">
        <v>45871</v>
      </c>
      <c r="G5540" t="s">
        <v>12966</v>
      </c>
      <c r="H5540" t="s">
        <v>5737</v>
      </c>
      <c r="I5540" t="s">
        <v>326</v>
      </c>
      <c r="J5540" t="s">
        <v>247</v>
      </c>
      <c r="K5540" t="s">
        <v>5748</v>
      </c>
      <c r="L5540" t="s">
        <v>5773</v>
      </c>
      <c r="M5540" t="s">
        <v>12964</v>
      </c>
    </row>
    <row r="5541" spans="1:13">
      <c r="A5541">
        <v>101092443</v>
      </c>
      <c r="B5541" t="s">
        <v>5745</v>
      </c>
      <c r="C5541" t="s">
        <v>7653</v>
      </c>
      <c r="D5541" t="s">
        <v>215</v>
      </c>
      <c r="E5541" t="s">
        <v>221</v>
      </c>
      <c r="F5541" s="33">
        <v>45871</v>
      </c>
      <c r="G5541" t="s">
        <v>12967</v>
      </c>
      <c r="H5541" t="s">
        <v>55</v>
      </c>
      <c r="I5541" t="s">
        <v>353</v>
      </c>
      <c r="J5541" t="s">
        <v>247</v>
      </c>
      <c r="K5541" t="s">
        <v>5748</v>
      </c>
      <c r="L5541" t="s">
        <v>5773</v>
      </c>
      <c r="M5541" t="s">
        <v>7655</v>
      </c>
    </row>
    <row r="5542" spans="1:13">
      <c r="A5542">
        <v>101085960</v>
      </c>
      <c r="B5542" t="s">
        <v>292</v>
      </c>
      <c r="C5542" t="s">
        <v>6091</v>
      </c>
      <c r="D5542" t="s">
        <v>86</v>
      </c>
      <c r="E5542" t="s">
        <v>86</v>
      </c>
      <c r="F5542" s="33">
        <v>45871</v>
      </c>
      <c r="G5542" t="s">
        <v>12968</v>
      </c>
      <c r="H5542" t="s">
        <v>5705</v>
      </c>
      <c r="I5542" t="s">
        <v>326</v>
      </c>
      <c r="J5542" t="s">
        <v>46</v>
      </c>
      <c r="K5542" t="s">
        <v>5700</v>
      </c>
      <c r="L5542" t="s">
        <v>5733</v>
      </c>
      <c r="M5542" t="s">
        <v>6092</v>
      </c>
    </row>
    <row r="5543" spans="1:13">
      <c r="A5543">
        <v>101096586</v>
      </c>
      <c r="B5543" t="s">
        <v>292</v>
      </c>
      <c r="C5543" t="s">
        <v>6091</v>
      </c>
      <c r="D5543" t="s">
        <v>86</v>
      </c>
      <c r="E5543" t="s">
        <v>86</v>
      </c>
      <c r="F5543" s="33">
        <v>45871</v>
      </c>
      <c r="G5543" t="s">
        <v>12969</v>
      </c>
      <c r="H5543" t="s">
        <v>5757</v>
      </c>
      <c r="I5543" t="s">
        <v>5678</v>
      </c>
      <c r="J5543" t="s">
        <v>46</v>
      </c>
      <c r="K5543" t="s">
        <v>5700</v>
      </c>
      <c r="L5543" t="s">
        <v>5733</v>
      </c>
      <c r="M5543" t="s">
        <v>6092</v>
      </c>
    </row>
    <row r="5544" spans="1:13">
      <c r="A5544">
        <v>101084768</v>
      </c>
      <c r="B5544" t="s">
        <v>5745</v>
      </c>
      <c r="C5544" t="s">
        <v>7653</v>
      </c>
      <c r="D5544" t="s">
        <v>215</v>
      </c>
      <c r="E5544" t="s">
        <v>221</v>
      </c>
      <c r="F5544" s="33">
        <v>45871</v>
      </c>
      <c r="G5544" t="s">
        <v>12970</v>
      </c>
      <c r="H5544" t="s">
        <v>5737</v>
      </c>
      <c r="I5544" t="s">
        <v>326</v>
      </c>
      <c r="J5544" t="s">
        <v>247</v>
      </c>
      <c r="K5544" t="s">
        <v>5748</v>
      </c>
      <c r="L5544" t="s">
        <v>5773</v>
      </c>
      <c r="M5544" t="s">
        <v>7655</v>
      </c>
    </row>
    <row r="5545" spans="1:13">
      <c r="A5545">
        <v>101096478</v>
      </c>
      <c r="B5545" t="s">
        <v>34</v>
      </c>
      <c r="C5545" t="s">
        <v>61</v>
      </c>
      <c r="D5545" t="s">
        <v>64</v>
      </c>
      <c r="E5545" t="s">
        <v>64</v>
      </c>
      <c r="F5545" s="33">
        <v>45871</v>
      </c>
      <c r="G5545" t="s">
        <v>12971</v>
      </c>
      <c r="H5545" t="s">
        <v>67</v>
      </c>
      <c r="I5545" t="s">
        <v>353</v>
      </c>
      <c r="J5545" t="s">
        <v>70</v>
      </c>
      <c r="K5545" t="s">
        <v>5728</v>
      </c>
      <c r="L5545" t="s">
        <v>5729</v>
      </c>
      <c r="M5545" t="s">
        <v>69</v>
      </c>
    </row>
    <row r="5546" spans="1:13">
      <c r="A5546">
        <v>101095718</v>
      </c>
      <c r="B5546" t="s">
        <v>5807</v>
      </c>
      <c r="C5546" t="s">
        <v>10122</v>
      </c>
      <c r="D5546" t="s">
        <v>193</v>
      </c>
      <c r="E5546" t="s">
        <v>193</v>
      </c>
      <c r="F5546" s="33">
        <v>45871</v>
      </c>
      <c r="G5546" t="s">
        <v>12972</v>
      </c>
      <c r="H5546" t="s">
        <v>6103</v>
      </c>
      <c r="I5546" t="s">
        <v>5678</v>
      </c>
      <c r="J5546" t="s">
        <v>192</v>
      </c>
      <c r="K5546" t="s">
        <v>5700</v>
      </c>
      <c r="L5546" t="s">
        <v>5701</v>
      </c>
      <c r="M5546" t="s">
        <v>10124</v>
      </c>
    </row>
    <row r="5547" spans="1:13">
      <c r="A5547">
        <v>101096531</v>
      </c>
      <c r="B5547" t="s">
        <v>6314</v>
      </c>
      <c r="C5547" t="s">
        <v>7007</v>
      </c>
      <c r="D5547" t="s">
        <v>265</v>
      </c>
      <c r="E5547" t="s">
        <v>265</v>
      </c>
      <c r="F5547" s="33">
        <v>45871</v>
      </c>
      <c r="G5547" t="s">
        <v>12973</v>
      </c>
      <c r="H5547" t="s">
        <v>6537</v>
      </c>
      <c r="I5547" t="s">
        <v>5678</v>
      </c>
      <c r="J5547" t="s">
        <v>192</v>
      </c>
      <c r="K5547" t="s">
        <v>5778</v>
      </c>
      <c r="L5547" t="s">
        <v>182</v>
      </c>
      <c r="M5547" t="s">
        <v>7009</v>
      </c>
    </row>
    <row r="5548" spans="1:13">
      <c r="A5548">
        <v>101096707</v>
      </c>
      <c r="B5548" t="s">
        <v>5745</v>
      </c>
      <c r="C5548" t="s">
        <v>10905</v>
      </c>
      <c r="D5548" t="s">
        <v>215</v>
      </c>
      <c r="E5548" t="s">
        <v>215</v>
      </c>
      <c r="F5548" s="33">
        <v>45871</v>
      </c>
      <c r="G5548" t="s">
        <v>12974</v>
      </c>
      <c r="H5548" t="s">
        <v>5805</v>
      </c>
      <c r="I5548" t="s">
        <v>5678</v>
      </c>
      <c r="J5548" t="s">
        <v>247</v>
      </c>
      <c r="K5548" t="s">
        <v>5836</v>
      </c>
      <c r="L5548" t="s">
        <v>5837</v>
      </c>
      <c r="M5548" t="s">
        <v>10907</v>
      </c>
    </row>
    <row r="5549" spans="1:13">
      <c r="A5549">
        <v>101096602</v>
      </c>
      <c r="B5549" t="s">
        <v>195</v>
      </c>
      <c r="C5549" t="s">
        <v>6916</v>
      </c>
      <c r="D5549" t="s">
        <v>153</v>
      </c>
      <c r="E5549" t="s">
        <v>153</v>
      </c>
      <c r="F5549" s="33">
        <v>45871</v>
      </c>
      <c r="G5549" t="s">
        <v>12975</v>
      </c>
      <c r="H5549" t="s">
        <v>6918</v>
      </c>
      <c r="I5549" t="s">
        <v>5678</v>
      </c>
      <c r="J5549" t="s">
        <v>70</v>
      </c>
      <c r="K5549" t="s">
        <v>5778</v>
      </c>
      <c r="L5549" t="s">
        <v>182</v>
      </c>
      <c r="M5549" t="s">
        <v>6919</v>
      </c>
    </row>
    <row r="5550" spans="1:13">
      <c r="A5550">
        <v>101096521</v>
      </c>
      <c r="B5550" t="s">
        <v>34</v>
      </c>
      <c r="C5550" t="s">
        <v>7631</v>
      </c>
      <c r="D5550" t="s">
        <v>238</v>
      </c>
      <c r="E5550" t="s">
        <v>217</v>
      </c>
      <c r="F5550" s="33">
        <v>45871</v>
      </c>
      <c r="G5550" t="s">
        <v>12976</v>
      </c>
      <c r="H5550" t="s">
        <v>67</v>
      </c>
      <c r="I5550" t="s">
        <v>5678</v>
      </c>
      <c r="J5550" t="s">
        <v>136</v>
      </c>
      <c r="K5550" t="s">
        <v>5728</v>
      </c>
      <c r="L5550" t="s">
        <v>5729</v>
      </c>
      <c r="M5550" t="s">
        <v>7632</v>
      </c>
    </row>
    <row r="5551" spans="1:13">
      <c r="A5551">
        <v>101086030</v>
      </c>
      <c r="B5551" t="s">
        <v>5998</v>
      </c>
      <c r="C5551" t="s">
        <v>6409</v>
      </c>
      <c r="D5551" t="s">
        <v>86</v>
      </c>
      <c r="E5551" t="s">
        <v>86</v>
      </c>
      <c r="F5551" s="33">
        <v>45871</v>
      </c>
      <c r="G5551" t="s">
        <v>12977</v>
      </c>
      <c r="H5551" t="s">
        <v>5705</v>
      </c>
      <c r="I5551" t="s">
        <v>326</v>
      </c>
      <c r="J5551" t="s">
        <v>46</v>
      </c>
      <c r="K5551" t="s">
        <v>5800</v>
      </c>
      <c r="L5551" t="s">
        <v>5801</v>
      </c>
      <c r="M5551" t="s">
        <v>6411</v>
      </c>
    </row>
    <row r="5552" spans="1:13">
      <c r="A5552">
        <v>101086036</v>
      </c>
      <c r="B5552" t="s">
        <v>195</v>
      </c>
      <c r="C5552" t="s">
        <v>6905</v>
      </c>
      <c r="D5552" t="s">
        <v>104</v>
      </c>
      <c r="E5552" t="s">
        <v>104</v>
      </c>
      <c r="F5552" s="33">
        <v>45870</v>
      </c>
      <c r="G5552" t="s">
        <v>12978</v>
      </c>
      <c r="H5552" t="s">
        <v>5705</v>
      </c>
      <c r="I5552" t="s">
        <v>326</v>
      </c>
      <c r="J5552" t="s">
        <v>70</v>
      </c>
      <c r="K5552" t="s">
        <v>5778</v>
      </c>
      <c r="L5552" t="s">
        <v>182</v>
      </c>
      <c r="M5552" t="s">
        <v>6906</v>
      </c>
    </row>
    <row r="5553" spans="1:13">
      <c r="A5553">
        <v>101096375</v>
      </c>
      <c r="B5553" t="s">
        <v>5745</v>
      </c>
      <c r="C5553" t="s">
        <v>11614</v>
      </c>
      <c r="D5553" t="s">
        <v>221</v>
      </c>
      <c r="E5553" t="s">
        <v>221</v>
      </c>
      <c r="F5553" s="33">
        <v>45870</v>
      </c>
      <c r="G5553" t="s">
        <v>12979</v>
      </c>
      <c r="H5553" t="s">
        <v>5805</v>
      </c>
      <c r="I5553" t="s">
        <v>5678</v>
      </c>
      <c r="J5553" t="s">
        <v>247</v>
      </c>
      <c r="K5553" t="s">
        <v>5748</v>
      </c>
      <c r="L5553" t="s">
        <v>5773</v>
      </c>
      <c r="M5553" t="s">
        <v>11616</v>
      </c>
    </row>
    <row r="5554" spans="1:13">
      <c r="A5554">
        <v>101096246</v>
      </c>
      <c r="B5554" t="s">
        <v>127</v>
      </c>
      <c r="C5554" t="s">
        <v>11411</v>
      </c>
      <c r="D5554" t="s">
        <v>131</v>
      </c>
      <c r="E5554" t="s">
        <v>217</v>
      </c>
      <c r="F5554" s="33">
        <v>45870</v>
      </c>
      <c r="G5554" t="s">
        <v>12980</v>
      </c>
      <c r="H5554" t="s">
        <v>5912</v>
      </c>
      <c r="I5554" t="s">
        <v>5678</v>
      </c>
      <c r="J5554" t="s">
        <v>136</v>
      </c>
      <c r="K5554" t="s">
        <v>5836</v>
      </c>
      <c r="L5554" t="s">
        <v>5837</v>
      </c>
      <c r="M5554" t="s">
        <v>11413</v>
      </c>
    </row>
    <row r="5555" spans="1:13">
      <c r="A5555">
        <v>101089386</v>
      </c>
      <c r="B5555" t="s">
        <v>12981</v>
      </c>
      <c r="C5555" t="s">
        <v>12982</v>
      </c>
      <c r="D5555" t="s">
        <v>265</v>
      </c>
      <c r="E5555" t="s">
        <v>265</v>
      </c>
      <c r="F5555" s="33">
        <v>45870</v>
      </c>
      <c r="G5555" t="s">
        <v>12983</v>
      </c>
      <c r="H5555" t="s">
        <v>5705</v>
      </c>
      <c r="I5555" t="s">
        <v>326</v>
      </c>
      <c r="J5555" t="s">
        <v>192</v>
      </c>
      <c r="K5555" t="s">
        <v>5700</v>
      </c>
      <c r="L5555" t="s">
        <v>5701</v>
      </c>
      <c r="M5555" t="s">
        <v>12984</v>
      </c>
    </row>
    <row r="5556" spans="1:13">
      <c r="A5556">
        <v>101096409</v>
      </c>
      <c r="B5556" t="s">
        <v>73</v>
      </c>
      <c r="C5556" t="s">
        <v>8235</v>
      </c>
      <c r="D5556" t="s">
        <v>99</v>
      </c>
      <c r="E5556" t="s">
        <v>99</v>
      </c>
      <c r="F5556" s="33">
        <v>45870</v>
      </c>
      <c r="G5556" t="s">
        <v>12985</v>
      </c>
      <c r="H5556" t="s">
        <v>5805</v>
      </c>
      <c r="I5556" t="s">
        <v>5678</v>
      </c>
      <c r="J5556" t="s">
        <v>46</v>
      </c>
      <c r="K5556" t="s">
        <v>5836</v>
      </c>
      <c r="L5556" t="s">
        <v>5837</v>
      </c>
      <c r="M5556" t="s">
        <v>8236</v>
      </c>
    </row>
    <row r="5557" spans="1:13">
      <c r="A5557">
        <v>101092437</v>
      </c>
      <c r="B5557" t="s">
        <v>5745</v>
      </c>
      <c r="C5557" t="s">
        <v>8246</v>
      </c>
      <c r="D5557" t="s">
        <v>221</v>
      </c>
      <c r="E5557" t="s">
        <v>221</v>
      </c>
      <c r="F5557" s="33">
        <v>45870</v>
      </c>
      <c r="G5557" t="s">
        <v>12986</v>
      </c>
      <c r="H5557" t="s">
        <v>55</v>
      </c>
      <c r="I5557" t="s">
        <v>353</v>
      </c>
      <c r="J5557" t="s">
        <v>247</v>
      </c>
      <c r="K5557" t="s">
        <v>5748</v>
      </c>
      <c r="L5557" t="s">
        <v>5773</v>
      </c>
      <c r="M5557" t="s">
        <v>8248</v>
      </c>
    </row>
    <row r="5558" spans="1:13">
      <c r="A5558">
        <v>101095974</v>
      </c>
      <c r="B5558" t="s">
        <v>5745</v>
      </c>
      <c r="C5558" t="s">
        <v>7354</v>
      </c>
      <c r="D5558" t="s">
        <v>215</v>
      </c>
      <c r="E5558" t="s">
        <v>215</v>
      </c>
      <c r="F5558" s="33">
        <v>45870</v>
      </c>
      <c r="G5558" t="s">
        <v>12987</v>
      </c>
      <c r="H5558" t="s">
        <v>67</v>
      </c>
      <c r="I5558" t="s">
        <v>5678</v>
      </c>
      <c r="J5558" t="s">
        <v>247</v>
      </c>
      <c r="K5558" t="s">
        <v>5748</v>
      </c>
      <c r="L5558" t="s">
        <v>5773</v>
      </c>
      <c r="M5558" t="s">
        <v>7355</v>
      </c>
    </row>
    <row r="5559" spans="1:13">
      <c r="A5559">
        <v>101083160</v>
      </c>
      <c r="B5559" t="s">
        <v>127</v>
      </c>
      <c r="C5559" t="s">
        <v>12988</v>
      </c>
      <c r="D5559" t="s">
        <v>153</v>
      </c>
      <c r="E5559" t="s">
        <v>153</v>
      </c>
      <c r="F5559" s="33">
        <v>45870</v>
      </c>
      <c r="G5559" t="s">
        <v>12989</v>
      </c>
      <c r="H5559" t="s">
        <v>5737</v>
      </c>
      <c r="I5559" t="s">
        <v>326</v>
      </c>
      <c r="J5559" t="s">
        <v>70</v>
      </c>
      <c r="K5559" t="s">
        <v>5748</v>
      </c>
      <c r="L5559" t="s">
        <v>5773</v>
      </c>
      <c r="M5559" t="s">
        <v>12990</v>
      </c>
    </row>
    <row r="5560" spans="1:13">
      <c r="A5560">
        <v>101083609</v>
      </c>
      <c r="B5560" t="s">
        <v>127</v>
      </c>
      <c r="C5560" t="s">
        <v>11411</v>
      </c>
      <c r="D5560" t="s">
        <v>131</v>
      </c>
      <c r="E5560" t="s">
        <v>217</v>
      </c>
      <c r="F5560" s="33">
        <v>45870</v>
      </c>
      <c r="G5560" t="s">
        <v>12991</v>
      </c>
      <c r="H5560" t="s">
        <v>5737</v>
      </c>
      <c r="I5560" t="s">
        <v>326</v>
      </c>
      <c r="J5560" t="s">
        <v>136</v>
      </c>
      <c r="K5560" t="s">
        <v>5836</v>
      </c>
      <c r="L5560" t="s">
        <v>5837</v>
      </c>
      <c r="M5560" t="s">
        <v>11413</v>
      </c>
    </row>
    <row r="5561" spans="1:13">
      <c r="A5561">
        <v>101094641</v>
      </c>
      <c r="B5561" t="s">
        <v>6270</v>
      </c>
      <c r="C5561" t="s">
        <v>7451</v>
      </c>
      <c r="D5561" t="s">
        <v>86</v>
      </c>
      <c r="E5561" t="s">
        <v>86</v>
      </c>
      <c r="F5561" s="33">
        <v>45870</v>
      </c>
      <c r="G5561" t="s">
        <v>12992</v>
      </c>
      <c r="H5561" t="s">
        <v>5757</v>
      </c>
      <c r="I5561" t="s">
        <v>5678</v>
      </c>
      <c r="J5561" t="s">
        <v>46</v>
      </c>
      <c r="K5561" t="s">
        <v>5800</v>
      </c>
      <c r="L5561" t="s">
        <v>5801</v>
      </c>
      <c r="M5561" t="s">
        <v>7452</v>
      </c>
    </row>
    <row r="5562" spans="1:13">
      <c r="A5562">
        <v>101086132</v>
      </c>
      <c r="B5562" t="s">
        <v>5807</v>
      </c>
      <c r="C5562" t="s">
        <v>6825</v>
      </c>
      <c r="D5562" t="s">
        <v>104</v>
      </c>
      <c r="E5562" t="s">
        <v>104</v>
      </c>
      <c r="F5562" s="33">
        <v>45870</v>
      </c>
      <c r="G5562" t="s">
        <v>12978</v>
      </c>
      <c r="H5562" t="s">
        <v>5705</v>
      </c>
      <c r="I5562" t="s">
        <v>326</v>
      </c>
      <c r="J5562" t="s">
        <v>70</v>
      </c>
      <c r="K5562" t="s">
        <v>5700</v>
      </c>
      <c r="L5562" t="s">
        <v>5723</v>
      </c>
      <c r="M5562" t="s">
        <v>6827</v>
      </c>
    </row>
    <row r="5563" spans="1:13">
      <c r="A5563">
        <v>101084875</v>
      </c>
      <c r="B5563" t="s">
        <v>5745</v>
      </c>
      <c r="C5563" t="s">
        <v>7957</v>
      </c>
      <c r="D5563" t="s">
        <v>238</v>
      </c>
      <c r="E5563" t="s">
        <v>238</v>
      </c>
      <c r="F5563" s="33">
        <v>45870</v>
      </c>
      <c r="G5563" t="s">
        <v>12993</v>
      </c>
      <c r="H5563" t="s">
        <v>5737</v>
      </c>
      <c r="I5563" t="s">
        <v>326</v>
      </c>
      <c r="J5563" t="s">
        <v>136</v>
      </c>
      <c r="K5563" t="s">
        <v>5836</v>
      </c>
      <c r="L5563" t="s">
        <v>5837</v>
      </c>
      <c r="M5563" t="s">
        <v>7959</v>
      </c>
    </row>
    <row r="5564" spans="1:13">
      <c r="A5564">
        <v>101095718</v>
      </c>
      <c r="B5564" t="s">
        <v>5807</v>
      </c>
      <c r="C5564" t="s">
        <v>10122</v>
      </c>
      <c r="D5564" t="s">
        <v>193</v>
      </c>
      <c r="E5564" t="s">
        <v>193</v>
      </c>
      <c r="F5564" s="33">
        <v>45870</v>
      </c>
      <c r="G5564" t="s">
        <v>12994</v>
      </c>
      <c r="H5564" t="s">
        <v>6103</v>
      </c>
      <c r="I5564" t="s">
        <v>5678</v>
      </c>
      <c r="J5564" t="s">
        <v>192</v>
      </c>
      <c r="K5564" t="s">
        <v>5700</v>
      </c>
      <c r="L5564" t="s">
        <v>5701</v>
      </c>
      <c r="M5564" t="s">
        <v>10124</v>
      </c>
    </row>
    <row r="5565" spans="1:13">
      <c r="A5565">
        <v>101085947</v>
      </c>
      <c r="B5565" t="s">
        <v>292</v>
      </c>
      <c r="C5565" t="s">
        <v>6557</v>
      </c>
      <c r="D5565" t="s">
        <v>86</v>
      </c>
      <c r="E5565" t="s">
        <v>119</v>
      </c>
      <c r="F5565" s="33">
        <v>45870</v>
      </c>
      <c r="G5565" t="s">
        <v>12995</v>
      </c>
      <c r="H5565" t="s">
        <v>5705</v>
      </c>
      <c r="I5565" t="s">
        <v>326</v>
      </c>
      <c r="J5565" t="s">
        <v>46</v>
      </c>
      <c r="K5565" t="s">
        <v>5700</v>
      </c>
      <c r="L5565" t="s">
        <v>5723</v>
      </c>
      <c r="M5565" t="s">
        <v>6559</v>
      </c>
    </row>
    <row r="5566" spans="1:13">
      <c r="A5566">
        <v>101094593</v>
      </c>
      <c r="B5566" t="s">
        <v>10591</v>
      </c>
      <c r="C5566" t="s">
        <v>12996</v>
      </c>
      <c r="D5566" t="s">
        <v>262</v>
      </c>
      <c r="E5566" t="s">
        <v>262</v>
      </c>
      <c r="F5566" s="33">
        <v>45870</v>
      </c>
      <c r="G5566" t="s">
        <v>12997</v>
      </c>
      <c r="H5566" t="s">
        <v>5805</v>
      </c>
      <c r="I5566" t="s">
        <v>353</v>
      </c>
      <c r="J5566" t="s">
        <v>192</v>
      </c>
      <c r="K5566" t="s">
        <v>5836</v>
      </c>
      <c r="L5566" t="s">
        <v>5837</v>
      </c>
      <c r="M5566" t="s">
        <v>12998</v>
      </c>
    </row>
    <row r="5567" spans="1:13">
      <c r="A5567">
        <v>101091020</v>
      </c>
      <c r="B5567" t="s">
        <v>73</v>
      </c>
      <c r="C5567" t="s">
        <v>7251</v>
      </c>
      <c r="D5567" t="s">
        <v>64</v>
      </c>
      <c r="E5567" t="s">
        <v>64</v>
      </c>
      <c r="F5567" s="33">
        <v>45870</v>
      </c>
      <c r="G5567" t="s">
        <v>12999</v>
      </c>
      <c r="H5567" t="s">
        <v>55</v>
      </c>
      <c r="I5567" t="s">
        <v>353</v>
      </c>
      <c r="J5567" t="s">
        <v>70</v>
      </c>
      <c r="K5567" t="s">
        <v>5748</v>
      </c>
      <c r="L5567" t="s">
        <v>5773</v>
      </c>
      <c r="M5567" t="s">
        <v>7253</v>
      </c>
    </row>
    <row r="5568" spans="1:13">
      <c r="A5568">
        <v>101092413</v>
      </c>
      <c r="B5568" t="s">
        <v>5745</v>
      </c>
      <c r="C5568" t="s">
        <v>8750</v>
      </c>
      <c r="D5568" t="s">
        <v>221</v>
      </c>
      <c r="E5568" t="s">
        <v>221</v>
      </c>
      <c r="F5568" s="33">
        <v>45870</v>
      </c>
      <c r="G5568" t="s">
        <v>13000</v>
      </c>
      <c r="H5568" t="s">
        <v>55</v>
      </c>
      <c r="I5568" t="s">
        <v>353</v>
      </c>
      <c r="J5568" t="s">
        <v>247</v>
      </c>
      <c r="K5568" t="s">
        <v>5748</v>
      </c>
      <c r="L5568" t="s">
        <v>5773</v>
      </c>
      <c r="M5568" t="s">
        <v>8752</v>
      </c>
    </row>
    <row r="5569" spans="1:13">
      <c r="A5569">
        <v>101092536</v>
      </c>
      <c r="B5569" t="s">
        <v>127</v>
      </c>
      <c r="C5569" t="s">
        <v>12988</v>
      </c>
      <c r="D5569" t="s">
        <v>153</v>
      </c>
      <c r="E5569" t="s">
        <v>153</v>
      </c>
      <c r="F5569" s="33">
        <v>45870</v>
      </c>
      <c r="G5569" t="s">
        <v>13001</v>
      </c>
      <c r="H5569" t="s">
        <v>55</v>
      </c>
      <c r="I5569" t="s">
        <v>353</v>
      </c>
      <c r="J5569" t="s">
        <v>70</v>
      </c>
      <c r="K5569" t="s">
        <v>5748</v>
      </c>
      <c r="L5569" t="s">
        <v>5773</v>
      </c>
      <c r="M5569" t="s">
        <v>12990</v>
      </c>
    </row>
    <row r="5570" spans="1:13">
      <c r="A5570">
        <v>101087787</v>
      </c>
      <c r="B5570" t="s">
        <v>204</v>
      </c>
      <c r="C5570" t="s">
        <v>6396</v>
      </c>
      <c r="D5570" t="s">
        <v>161</v>
      </c>
      <c r="E5570" t="s">
        <v>161</v>
      </c>
      <c r="F5570" s="33">
        <v>45870</v>
      </c>
      <c r="G5570" t="s">
        <v>13002</v>
      </c>
      <c r="H5570" t="s">
        <v>5705</v>
      </c>
      <c r="I5570" t="s">
        <v>326</v>
      </c>
      <c r="J5570" t="s">
        <v>166</v>
      </c>
      <c r="K5570" t="s">
        <v>5700</v>
      </c>
      <c r="L5570" t="s">
        <v>5701</v>
      </c>
      <c r="M5570" t="s">
        <v>6398</v>
      </c>
    </row>
    <row r="5571" spans="1:13">
      <c r="A5571">
        <v>101084831</v>
      </c>
      <c r="B5571" t="s">
        <v>5745</v>
      </c>
      <c r="C5571" t="s">
        <v>8106</v>
      </c>
      <c r="D5571" t="s">
        <v>131</v>
      </c>
      <c r="E5571" t="s">
        <v>131</v>
      </c>
      <c r="F5571" s="33">
        <v>45870</v>
      </c>
      <c r="G5571" t="s">
        <v>13003</v>
      </c>
      <c r="H5571" t="s">
        <v>5737</v>
      </c>
      <c r="I5571" t="s">
        <v>326</v>
      </c>
      <c r="J5571" t="s">
        <v>136</v>
      </c>
      <c r="K5571" t="s">
        <v>5836</v>
      </c>
      <c r="L5571" t="s">
        <v>6126</v>
      </c>
      <c r="M5571" t="s">
        <v>8108</v>
      </c>
    </row>
    <row r="5572" spans="1:13">
      <c r="A5572">
        <v>101080476</v>
      </c>
      <c r="B5572" t="s">
        <v>34</v>
      </c>
      <c r="C5572" t="s">
        <v>8306</v>
      </c>
      <c r="D5572" t="s">
        <v>131</v>
      </c>
      <c r="E5572" t="s">
        <v>217</v>
      </c>
      <c r="F5572" s="33">
        <v>45870</v>
      </c>
      <c r="G5572" t="s">
        <v>13004</v>
      </c>
      <c r="H5572" t="s">
        <v>5737</v>
      </c>
      <c r="I5572" t="s">
        <v>326</v>
      </c>
      <c r="J5572" t="s">
        <v>136</v>
      </c>
      <c r="K5572" t="s">
        <v>5728</v>
      </c>
      <c r="L5572" t="s">
        <v>5729</v>
      </c>
      <c r="M5572" t="s">
        <v>8308</v>
      </c>
    </row>
    <row r="5573" spans="1:13">
      <c r="A5573">
        <v>101083229</v>
      </c>
      <c r="B5573" t="s">
        <v>127</v>
      </c>
      <c r="C5573" t="s">
        <v>9647</v>
      </c>
      <c r="D5573" t="s">
        <v>153</v>
      </c>
      <c r="E5573" t="s">
        <v>153</v>
      </c>
      <c r="F5573" s="33">
        <v>45870</v>
      </c>
      <c r="G5573" t="s">
        <v>12989</v>
      </c>
      <c r="H5573" t="s">
        <v>5737</v>
      </c>
      <c r="I5573" t="s">
        <v>326</v>
      </c>
      <c r="J5573" t="s">
        <v>70</v>
      </c>
      <c r="K5573" t="s">
        <v>5748</v>
      </c>
      <c r="L5573" t="s">
        <v>5773</v>
      </c>
      <c r="M5573" t="s">
        <v>9649</v>
      </c>
    </row>
    <row r="5574" spans="1:13">
      <c r="A5574">
        <v>101096082</v>
      </c>
      <c r="B5574" t="s">
        <v>34</v>
      </c>
      <c r="C5574" t="s">
        <v>7631</v>
      </c>
      <c r="D5574" t="s">
        <v>238</v>
      </c>
      <c r="E5574" t="s">
        <v>238</v>
      </c>
      <c r="F5574" s="33">
        <v>45870</v>
      </c>
      <c r="G5574" t="s">
        <v>13005</v>
      </c>
      <c r="H5574" t="s">
        <v>67</v>
      </c>
      <c r="I5574" t="s">
        <v>5678</v>
      </c>
      <c r="J5574" t="s">
        <v>136</v>
      </c>
      <c r="K5574" t="s">
        <v>5728</v>
      </c>
      <c r="L5574" t="s">
        <v>5729</v>
      </c>
      <c r="M5574" t="s">
        <v>7632</v>
      </c>
    </row>
    <row r="5575" spans="1:13">
      <c r="A5575">
        <v>101089388</v>
      </c>
      <c r="B5575" t="s">
        <v>12981</v>
      </c>
      <c r="C5575" t="s">
        <v>13006</v>
      </c>
      <c r="D5575" t="s">
        <v>193</v>
      </c>
      <c r="E5575" t="s">
        <v>193</v>
      </c>
      <c r="F5575" s="33">
        <v>45870</v>
      </c>
      <c r="G5575" t="s">
        <v>12995</v>
      </c>
      <c r="H5575" t="s">
        <v>5705</v>
      </c>
      <c r="I5575" t="s">
        <v>326</v>
      </c>
      <c r="J5575" t="s">
        <v>192</v>
      </c>
      <c r="K5575" t="s">
        <v>5700</v>
      </c>
      <c r="L5575" t="s">
        <v>5701</v>
      </c>
      <c r="M5575" t="s">
        <v>13007</v>
      </c>
    </row>
    <row r="5576" spans="1:13">
      <c r="A5576">
        <v>101096174</v>
      </c>
      <c r="B5576" t="s">
        <v>73</v>
      </c>
      <c r="C5576" t="s">
        <v>7251</v>
      </c>
      <c r="D5576" t="s">
        <v>64</v>
      </c>
      <c r="E5576" t="s">
        <v>64</v>
      </c>
      <c r="F5576" s="33">
        <v>45870</v>
      </c>
      <c r="G5576" t="s">
        <v>13008</v>
      </c>
      <c r="H5576" t="s">
        <v>55</v>
      </c>
      <c r="I5576" t="s">
        <v>5678</v>
      </c>
      <c r="J5576" t="s">
        <v>70</v>
      </c>
      <c r="K5576" t="s">
        <v>5748</v>
      </c>
      <c r="L5576" t="s">
        <v>5773</v>
      </c>
      <c r="M5576" t="s">
        <v>7253</v>
      </c>
    </row>
    <row r="5577" spans="1:13">
      <c r="A5577">
        <v>101080773</v>
      </c>
      <c r="B5577" t="s">
        <v>34</v>
      </c>
      <c r="C5577" t="s">
        <v>7882</v>
      </c>
      <c r="D5577" t="s">
        <v>99</v>
      </c>
      <c r="E5577" t="s">
        <v>99</v>
      </c>
      <c r="F5577" s="33">
        <v>45870</v>
      </c>
      <c r="G5577" t="s">
        <v>13009</v>
      </c>
      <c r="H5577" t="s">
        <v>5737</v>
      </c>
      <c r="I5577" t="s">
        <v>326</v>
      </c>
      <c r="J5577" t="s">
        <v>46</v>
      </c>
      <c r="K5577" t="s">
        <v>5738</v>
      </c>
      <c r="L5577" t="s">
        <v>5739</v>
      </c>
      <c r="M5577" t="s">
        <v>7884</v>
      </c>
    </row>
    <row r="5578" spans="1:13">
      <c r="A5578">
        <v>101080127</v>
      </c>
      <c r="B5578" t="s">
        <v>34</v>
      </c>
      <c r="C5578" t="s">
        <v>7926</v>
      </c>
      <c r="D5578" t="s">
        <v>238</v>
      </c>
      <c r="E5578" t="s">
        <v>238</v>
      </c>
      <c r="F5578" s="33">
        <v>45870</v>
      </c>
      <c r="G5578" t="s">
        <v>13010</v>
      </c>
      <c r="H5578" t="s">
        <v>5737</v>
      </c>
      <c r="I5578" t="s">
        <v>326</v>
      </c>
      <c r="J5578" t="s">
        <v>136</v>
      </c>
      <c r="K5578" t="s">
        <v>5738</v>
      </c>
      <c r="L5578" t="s">
        <v>5739</v>
      </c>
      <c r="M5578" t="s">
        <v>7928</v>
      </c>
    </row>
    <row r="5579" spans="1:13">
      <c r="A5579">
        <v>101092578</v>
      </c>
      <c r="B5579" t="s">
        <v>127</v>
      </c>
      <c r="C5579" t="s">
        <v>7772</v>
      </c>
      <c r="D5579" t="s">
        <v>153</v>
      </c>
      <c r="E5579" t="s">
        <v>153</v>
      </c>
      <c r="F5579" s="33">
        <v>45870</v>
      </c>
      <c r="G5579" t="s">
        <v>13011</v>
      </c>
      <c r="H5579" t="s">
        <v>55</v>
      </c>
      <c r="I5579" t="s">
        <v>353</v>
      </c>
      <c r="J5579" t="s">
        <v>70</v>
      </c>
      <c r="K5579" t="s">
        <v>5748</v>
      </c>
      <c r="L5579" t="s">
        <v>5749</v>
      </c>
      <c r="M5579" t="s">
        <v>7774</v>
      </c>
    </row>
    <row r="5580" spans="1:13">
      <c r="A5580">
        <v>101092436</v>
      </c>
      <c r="B5580" t="s">
        <v>5745</v>
      </c>
      <c r="C5580" t="s">
        <v>6267</v>
      </c>
      <c r="D5580" t="s">
        <v>221</v>
      </c>
      <c r="E5580" t="s">
        <v>221</v>
      </c>
      <c r="F5580" s="33">
        <v>45870</v>
      </c>
      <c r="G5580" t="s">
        <v>13012</v>
      </c>
      <c r="H5580" t="s">
        <v>55</v>
      </c>
      <c r="I5580" t="s">
        <v>353</v>
      </c>
      <c r="J5580" t="s">
        <v>247</v>
      </c>
      <c r="K5580" t="s">
        <v>5748</v>
      </c>
      <c r="L5580" t="s">
        <v>5773</v>
      </c>
      <c r="M5580" t="s">
        <v>6269</v>
      </c>
    </row>
    <row r="5581" spans="1:13">
      <c r="A5581">
        <v>101096481</v>
      </c>
      <c r="B5581" t="s">
        <v>34</v>
      </c>
      <c r="C5581" t="s">
        <v>8663</v>
      </c>
      <c r="D5581" t="s">
        <v>39</v>
      </c>
      <c r="E5581" t="s">
        <v>119</v>
      </c>
      <c r="F5581" s="33">
        <v>45870</v>
      </c>
      <c r="G5581" t="s">
        <v>13013</v>
      </c>
      <c r="H5581" t="s">
        <v>5805</v>
      </c>
      <c r="I5581" t="s">
        <v>5678</v>
      </c>
      <c r="J5581" t="s">
        <v>46</v>
      </c>
      <c r="K5581" t="s">
        <v>5728</v>
      </c>
      <c r="L5581" t="s">
        <v>5729</v>
      </c>
      <c r="M5581" t="s">
        <v>8665</v>
      </c>
    </row>
    <row r="5582" spans="1:13">
      <c r="A5582">
        <v>101083188</v>
      </c>
      <c r="B5582" t="s">
        <v>127</v>
      </c>
      <c r="C5582" t="s">
        <v>7772</v>
      </c>
      <c r="D5582" t="s">
        <v>153</v>
      </c>
      <c r="E5582" t="s">
        <v>153</v>
      </c>
      <c r="F5582" s="33">
        <v>45870</v>
      </c>
      <c r="G5582" t="s">
        <v>12989</v>
      </c>
      <c r="H5582" t="s">
        <v>5737</v>
      </c>
      <c r="I5582" t="s">
        <v>326</v>
      </c>
      <c r="J5582" t="s">
        <v>70</v>
      </c>
      <c r="K5582" t="s">
        <v>5748</v>
      </c>
      <c r="L5582" t="s">
        <v>5749</v>
      </c>
      <c r="M5582" t="s">
        <v>7774</v>
      </c>
    </row>
    <row r="5583" spans="1:13">
      <c r="A5583">
        <v>101080369</v>
      </c>
      <c r="B5583" t="s">
        <v>34</v>
      </c>
      <c r="C5583" t="s">
        <v>7177</v>
      </c>
      <c r="D5583" t="s">
        <v>99</v>
      </c>
      <c r="E5583" t="s">
        <v>99</v>
      </c>
      <c r="F5583" s="33">
        <v>45870</v>
      </c>
      <c r="G5583" t="s">
        <v>12951</v>
      </c>
      <c r="H5583" t="s">
        <v>5737</v>
      </c>
      <c r="I5583" t="s">
        <v>326</v>
      </c>
      <c r="J5583" t="s">
        <v>46</v>
      </c>
      <c r="K5583" t="s">
        <v>5728</v>
      </c>
      <c r="L5583" t="s">
        <v>5729</v>
      </c>
      <c r="M5583" t="s">
        <v>7178</v>
      </c>
    </row>
    <row r="5584" spans="1:13">
      <c r="A5584">
        <v>101091027</v>
      </c>
      <c r="B5584" t="s">
        <v>73</v>
      </c>
      <c r="C5584" t="s">
        <v>8284</v>
      </c>
      <c r="D5584" t="s">
        <v>64</v>
      </c>
      <c r="E5584" t="s">
        <v>64</v>
      </c>
      <c r="F5584" s="33">
        <v>45870</v>
      </c>
      <c r="G5584" t="s">
        <v>13014</v>
      </c>
      <c r="H5584" t="s">
        <v>5768</v>
      </c>
      <c r="I5584" t="s">
        <v>353</v>
      </c>
      <c r="J5584" t="s">
        <v>70</v>
      </c>
      <c r="K5584" t="s">
        <v>5748</v>
      </c>
      <c r="L5584" t="s">
        <v>5773</v>
      </c>
      <c r="M5584" t="s">
        <v>8286</v>
      </c>
    </row>
    <row r="5585" spans="1:13">
      <c r="A5585">
        <v>101081992</v>
      </c>
      <c r="B5585" t="s">
        <v>73</v>
      </c>
      <c r="C5585" t="s">
        <v>7305</v>
      </c>
      <c r="D5585" t="s">
        <v>217</v>
      </c>
      <c r="E5585" t="s">
        <v>131</v>
      </c>
      <c r="F5585" s="33">
        <v>45870</v>
      </c>
      <c r="G5585" t="s">
        <v>12953</v>
      </c>
      <c r="H5585" t="s">
        <v>5737</v>
      </c>
      <c r="I5585" t="s">
        <v>326</v>
      </c>
      <c r="J5585" t="s">
        <v>136</v>
      </c>
      <c r="K5585" t="s">
        <v>5748</v>
      </c>
      <c r="L5585" t="s">
        <v>5773</v>
      </c>
      <c r="M5585" t="s">
        <v>7307</v>
      </c>
    </row>
    <row r="5586" spans="1:13">
      <c r="A5586">
        <v>101080687</v>
      </c>
      <c r="B5586" t="s">
        <v>34</v>
      </c>
      <c r="C5586" t="s">
        <v>5770</v>
      </c>
      <c r="D5586" t="s">
        <v>104</v>
      </c>
      <c r="E5586" t="s">
        <v>104</v>
      </c>
      <c r="F5586" s="33">
        <v>45870</v>
      </c>
      <c r="G5586" t="s">
        <v>12954</v>
      </c>
      <c r="H5586" t="s">
        <v>5737</v>
      </c>
      <c r="I5586" t="s">
        <v>326</v>
      </c>
      <c r="J5586" t="s">
        <v>70</v>
      </c>
      <c r="K5586" t="s">
        <v>5738</v>
      </c>
      <c r="L5586" t="s">
        <v>5739</v>
      </c>
      <c r="M5586" t="s">
        <v>5771</v>
      </c>
    </row>
    <row r="5587" spans="1:13">
      <c r="A5587">
        <v>101096418</v>
      </c>
      <c r="B5587" t="s">
        <v>34</v>
      </c>
      <c r="C5587" t="s">
        <v>9802</v>
      </c>
      <c r="D5587" t="s">
        <v>153</v>
      </c>
      <c r="E5587" t="s">
        <v>153</v>
      </c>
      <c r="F5587" s="33">
        <v>45870</v>
      </c>
      <c r="G5587" t="s">
        <v>13015</v>
      </c>
      <c r="H5587" t="s">
        <v>5805</v>
      </c>
      <c r="I5587" t="s">
        <v>5678</v>
      </c>
      <c r="J5587" t="s">
        <v>70</v>
      </c>
      <c r="K5587" t="s">
        <v>5738</v>
      </c>
      <c r="L5587" t="s">
        <v>5739</v>
      </c>
      <c r="M5587" t="s">
        <v>9804</v>
      </c>
    </row>
    <row r="5588" spans="1:13">
      <c r="A5588">
        <v>101080640</v>
      </c>
      <c r="B5588" t="s">
        <v>34</v>
      </c>
      <c r="C5588" t="s">
        <v>7841</v>
      </c>
      <c r="D5588" t="s">
        <v>99</v>
      </c>
      <c r="E5588" t="s">
        <v>99</v>
      </c>
      <c r="F5588" s="33">
        <v>45870</v>
      </c>
      <c r="G5588" t="s">
        <v>12951</v>
      </c>
      <c r="H5588" t="s">
        <v>5737</v>
      </c>
      <c r="I5588" t="s">
        <v>326</v>
      </c>
      <c r="J5588" t="s">
        <v>46</v>
      </c>
      <c r="K5588" t="s">
        <v>5728</v>
      </c>
      <c r="L5588" t="s">
        <v>5729</v>
      </c>
      <c r="M5588" t="s">
        <v>7842</v>
      </c>
    </row>
    <row r="5589" spans="1:13">
      <c r="A5589">
        <v>101092862</v>
      </c>
      <c r="B5589" t="s">
        <v>127</v>
      </c>
      <c r="C5589" t="s">
        <v>7674</v>
      </c>
      <c r="D5589" t="s">
        <v>220</v>
      </c>
      <c r="E5589" t="s">
        <v>220</v>
      </c>
      <c r="F5589" s="33">
        <v>45870</v>
      </c>
      <c r="G5589" t="s">
        <v>13016</v>
      </c>
      <c r="H5589" t="s">
        <v>55</v>
      </c>
      <c r="I5589" t="s">
        <v>353</v>
      </c>
      <c r="J5589" t="s">
        <v>166</v>
      </c>
      <c r="K5589" t="s">
        <v>5748</v>
      </c>
      <c r="L5589" t="s">
        <v>5749</v>
      </c>
      <c r="M5589" t="s">
        <v>7676</v>
      </c>
    </row>
    <row r="5590" spans="1:13">
      <c r="A5590">
        <v>101080443</v>
      </c>
      <c r="B5590" t="s">
        <v>34</v>
      </c>
      <c r="C5590" t="s">
        <v>5759</v>
      </c>
      <c r="D5590" t="s">
        <v>104</v>
      </c>
      <c r="E5590" t="s">
        <v>104</v>
      </c>
      <c r="F5590" s="33">
        <v>45870</v>
      </c>
      <c r="G5590" t="s">
        <v>12954</v>
      </c>
      <c r="H5590" t="s">
        <v>5737</v>
      </c>
      <c r="I5590" t="s">
        <v>326</v>
      </c>
      <c r="J5590" t="s">
        <v>70</v>
      </c>
      <c r="K5590" t="s">
        <v>5728</v>
      </c>
      <c r="L5590" t="s">
        <v>5729</v>
      </c>
      <c r="M5590" t="s">
        <v>5761</v>
      </c>
    </row>
    <row r="5591" spans="1:13">
      <c r="A5591">
        <v>101092497</v>
      </c>
      <c r="B5591" t="s">
        <v>5745</v>
      </c>
      <c r="C5591" t="s">
        <v>9748</v>
      </c>
      <c r="D5591" t="s">
        <v>215</v>
      </c>
      <c r="E5591" t="s">
        <v>221</v>
      </c>
      <c r="F5591" s="33">
        <v>45870</v>
      </c>
      <c r="G5591" t="s">
        <v>13017</v>
      </c>
      <c r="H5591" t="s">
        <v>55</v>
      </c>
      <c r="I5591" t="s">
        <v>353</v>
      </c>
      <c r="J5591" t="s">
        <v>247</v>
      </c>
      <c r="K5591" t="s">
        <v>5748</v>
      </c>
      <c r="L5591" t="s">
        <v>5773</v>
      </c>
      <c r="M5591" t="s">
        <v>9750</v>
      </c>
    </row>
    <row r="5592" spans="1:13">
      <c r="A5592">
        <v>101092477</v>
      </c>
      <c r="B5592" t="s">
        <v>5745</v>
      </c>
      <c r="C5592" t="s">
        <v>8599</v>
      </c>
      <c r="D5592" t="s">
        <v>193</v>
      </c>
      <c r="E5592" t="s">
        <v>193</v>
      </c>
      <c r="F5592" s="33">
        <v>45870</v>
      </c>
      <c r="G5592" t="s">
        <v>13018</v>
      </c>
      <c r="H5592" t="s">
        <v>55</v>
      </c>
      <c r="I5592" t="s">
        <v>353</v>
      </c>
      <c r="J5592" t="s">
        <v>192</v>
      </c>
      <c r="K5592" t="s">
        <v>5748</v>
      </c>
      <c r="L5592" t="s">
        <v>5749</v>
      </c>
      <c r="M5592" t="s">
        <v>8601</v>
      </c>
    </row>
    <row r="5593" spans="1:13">
      <c r="A5593">
        <v>101092486</v>
      </c>
      <c r="B5593" t="s">
        <v>5745</v>
      </c>
      <c r="C5593" t="s">
        <v>7844</v>
      </c>
      <c r="D5593" t="s">
        <v>193</v>
      </c>
      <c r="E5593" t="s">
        <v>193</v>
      </c>
      <c r="F5593" s="33">
        <v>45870</v>
      </c>
      <c r="G5593" t="s">
        <v>13018</v>
      </c>
      <c r="H5593" t="s">
        <v>55</v>
      </c>
      <c r="I5593" t="s">
        <v>353</v>
      </c>
      <c r="J5593" t="s">
        <v>192</v>
      </c>
      <c r="K5593" t="s">
        <v>5748</v>
      </c>
      <c r="L5593" t="s">
        <v>5749</v>
      </c>
      <c r="M5593" t="s">
        <v>7846</v>
      </c>
    </row>
    <row r="5594" spans="1:13">
      <c r="A5594">
        <v>101096389</v>
      </c>
      <c r="B5594" t="s">
        <v>5745</v>
      </c>
      <c r="C5594" t="s">
        <v>7844</v>
      </c>
      <c r="D5594" t="s">
        <v>193</v>
      </c>
      <c r="E5594" t="s">
        <v>193</v>
      </c>
      <c r="F5594" s="33">
        <v>45870</v>
      </c>
      <c r="G5594" t="s">
        <v>13019</v>
      </c>
      <c r="H5594" t="s">
        <v>67</v>
      </c>
      <c r="I5594" t="s">
        <v>5678</v>
      </c>
      <c r="J5594" t="s">
        <v>192</v>
      </c>
      <c r="K5594" t="s">
        <v>5748</v>
      </c>
      <c r="L5594" t="s">
        <v>5749</v>
      </c>
      <c r="M5594" t="s">
        <v>7846</v>
      </c>
    </row>
    <row r="5595" spans="1:13">
      <c r="A5595">
        <v>101090812</v>
      </c>
      <c r="B5595" t="s">
        <v>73</v>
      </c>
      <c r="C5595" t="s">
        <v>7305</v>
      </c>
      <c r="D5595" t="s">
        <v>217</v>
      </c>
      <c r="E5595" t="s">
        <v>131</v>
      </c>
      <c r="F5595" s="33">
        <v>45870</v>
      </c>
      <c r="G5595" t="s">
        <v>13020</v>
      </c>
      <c r="H5595" t="s">
        <v>55</v>
      </c>
      <c r="I5595" t="s">
        <v>353</v>
      </c>
      <c r="J5595" t="s">
        <v>136</v>
      </c>
      <c r="K5595" t="s">
        <v>5748</v>
      </c>
      <c r="L5595" t="s">
        <v>5773</v>
      </c>
      <c r="M5595" t="s">
        <v>7307</v>
      </c>
    </row>
    <row r="5596" spans="1:13">
      <c r="A5596">
        <v>101090779</v>
      </c>
      <c r="B5596" t="s">
        <v>73</v>
      </c>
      <c r="C5596" t="s">
        <v>7447</v>
      </c>
      <c r="D5596" t="s">
        <v>220</v>
      </c>
      <c r="E5596" t="s">
        <v>220</v>
      </c>
      <c r="F5596" s="33">
        <v>45870</v>
      </c>
      <c r="G5596" t="s">
        <v>13016</v>
      </c>
      <c r="H5596" t="s">
        <v>55</v>
      </c>
      <c r="I5596" t="s">
        <v>353</v>
      </c>
      <c r="J5596" t="s">
        <v>166</v>
      </c>
      <c r="K5596" t="s">
        <v>5748</v>
      </c>
      <c r="L5596" t="s">
        <v>5773</v>
      </c>
      <c r="M5596" t="s">
        <v>7449</v>
      </c>
    </row>
    <row r="5597" spans="1:13">
      <c r="A5597">
        <v>101083565</v>
      </c>
      <c r="B5597" t="s">
        <v>127</v>
      </c>
      <c r="C5597" t="s">
        <v>7748</v>
      </c>
      <c r="D5597" t="s">
        <v>220</v>
      </c>
      <c r="E5597" t="s">
        <v>220</v>
      </c>
      <c r="F5597" s="33">
        <v>45870</v>
      </c>
      <c r="G5597" t="s">
        <v>13021</v>
      </c>
      <c r="H5597" t="s">
        <v>5737</v>
      </c>
      <c r="I5597" t="s">
        <v>326</v>
      </c>
      <c r="J5597" t="s">
        <v>166</v>
      </c>
      <c r="K5597" t="s">
        <v>5748</v>
      </c>
      <c r="L5597" t="s">
        <v>5773</v>
      </c>
      <c r="M5597" t="s">
        <v>7749</v>
      </c>
    </row>
    <row r="5598" spans="1:13">
      <c r="A5598">
        <v>101095658</v>
      </c>
      <c r="B5598" t="s">
        <v>6641</v>
      </c>
      <c r="C5598" t="s">
        <v>7714</v>
      </c>
      <c r="D5598" t="s">
        <v>215</v>
      </c>
      <c r="E5598" t="s">
        <v>215</v>
      </c>
      <c r="F5598" s="33">
        <v>45870</v>
      </c>
      <c r="G5598" t="s">
        <v>13022</v>
      </c>
      <c r="H5598" t="s">
        <v>173</v>
      </c>
      <c r="I5598" t="s">
        <v>5678</v>
      </c>
      <c r="J5598" t="s">
        <v>247</v>
      </c>
      <c r="K5598" t="s">
        <v>7716</v>
      </c>
      <c r="L5598" t="s">
        <v>7717</v>
      </c>
      <c r="M5598" t="s">
        <v>7718</v>
      </c>
    </row>
    <row r="5599" spans="1:13">
      <c r="A5599">
        <v>101085955</v>
      </c>
      <c r="B5599" t="s">
        <v>292</v>
      </c>
      <c r="C5599" t="s">
        <v>6579</v>
      </c>
      <c r="D5599" t="s">
        <v>86</v>
      </c>
      <c r="E5599" t="s">
        <v>86</v>
      </c>
      <c r="F5599" s="33">
        <v>45870</v>
      </c>
      <c r="G5599" t="s">
        <v>13023</v>
      </c>
      <c r="H5599" t="s">
        <v>5705</v>
      </c>
      <c r="I5599" t="s">
        <v>326</v>
      </c>
      <c r="J5599" t="s">
        <v>46</v>
      </c>
      <c r="K5599" t="s">
        <v>5700</v>
      </c>
      <c r="L5599" t="s">
        <v>5723</v>
      </c>
      <c r="M5599" t="s">
        <v>6580</v>
      </c>
    </row>
    <row r="5600" spans="1:13">
      <c r="A5600">
        <v>101090731</v>
      </c>
      <c r="B5600" t="s">
        <v>73</v>
      </c>
      <c r="C5600" t="s">
        <v>7192</v>
      </c>
      <c r="D5600" t="s">
        <v>64</v>
      </c>
      <c r="E5600" t="s">
        <v>64</v>
      </c>
      <c r="F5600" s="33">
        <v>45870</v>
      </c>
      <c r="G5600" t="s">
        <v>13014</v>
      </c>
      <c r="H5600" t="s">
        <v>55</v>
      </c>
      <c r="I5600" t="s">
        <v>353</v>
      </c>
      <c r="J5600" t="s">
        <v>70</v>
      </c>
      <c r="K5600" t="s">
        <v>5748</v>
      </c>
      <c r="L5600" t="s">
        <v>5773</v>
      </c>
      <c r="M5600" t="s">
        <v>7194</v>
      </c>
    </row>
    <row r="5601" spans="1:13">
      <c r="A5601">
        <v>101090712</v>
      </c>
      <c r="B5601" t="s">
        <v>73</v>
      </c>
      <c r="C5601" t="s">
        <v>6402</v>
      </c>
      <c r="D5601" t="s">
        <v>64</v>
      </c>
      <c r="E5601" t="s">
        <v>64</v>
      </c>
      <c r="F5601" s="33">
        <v>45870</v>
      </c>
      <c r="G5601" t="s">
        <v>13014</v>
      </c>
      <c r="H5601" t="s">
        <v>55</v>
      </c>
      <c r="I5601" t="s">
        <v>353</v>
      </c>
      <c r="J5601" t="s">
        <v>70</v>
      </c>
      <c r="K5601" t="s">
        <v>5748</v>
      </c>
      <c r="L5601" t="s">
        <v>5773</v>
      </c>
      <c r="M5601" t="s">
        <v>6405</v>
      </c>
    </row>
    <row r="5602" spans="1:13">
      <c r="A5602">
        <v>101094592</v>
      </c>
      <c r="B5602" t="s">
        <v>10591</v>
      </c>
      <c r="C5602" t="s">
        <v>13024</v>
      </c>
      <c r="D5602" t="s">
        <v>262</v>
      </c>
      <c r="E5602" t="s">
        <v>262</v>
      </c>
      <c r="F5602" s="33">
        <v>45870</v>
      </c>
      <c r="G5602" t="s">
        <v>13025</v>
      </c>
      <c r="H5602" t="s">
        <v>5805</v>
      </c>
      <c r="I5602" t="s">
        <v>353</v>
      </c>
      <c r="J5602" t="s">
        <v>192</v>
      </c>
      <c r="K5602" t="s">
        <v>5836</v>
      </c>
      <c r="L5602" t="s">
        <v>5837</v>
      </c>
      <c r="M5602" t="s">
        <v>13026</v>
      </c>
    </row>
    <row r="5603" spans="1:13">
      <c r="A5603">
        <v>101089238</v>
      </c>
      <c r="B5603" t="s">
        <v>7068</v>
      </c>
      <c r="C5603" t="s">
        <v>7069</v>
      </c>
      <c r="D5603" t="s">
        <v>86</v>
      </c>
      <c r="E5603" t="s">
        <v>119</v>
      </c>
      <c r="F5603" s="33">
        <v>45870</v>
      </c>
      <c r="G5603" t="s">
        <v>12995</v>
      </c>
      <c r="H5603" t="s">
        <v>5737</v>
      </c>
      <c r="I5603" t="s">
        <v>326</v>
      </c>
      <c r="J5603" t="s">
        <v>46</v>
      </c>
      <c r="K5603" t="s">
        <v>5711</v>
      </c>
      <c r="L5603" t="s">
        <v>5711</v>
      </c>
      <c r="M5603" t="s">
        <v>7070</v>
      </c>
    </row>
    <row r="5604" spans="1:13">
      <c r="A5604">
        <v>101089387</v>
      </c>
      <c r="B5604" t="s">
        <v>12981</v>
      </c>
      <c r="C5604" t="s">
        <v>13027</v>
      </c>
      <c r="D5604" t="s">
        <v>265</v>
      </c>
      <c r="E5604" t="s">
        <v>265</v>
      </c>
      <c r="F5604" s="33">
        <v>45870</v>
      </c>
      <c r="G5604" t="s">
        <v>12983</v>
      </c>
      <c r="H5604" t="s">
        <v>5705</v>
      </c>
      <c r="I5604" t="s">
        <v>326</v>
      </c>
      <c r="J5604" t="s">
        <v>192</v>
      </c>
      <c r="K5604" t="s">
        <v>5700</v>
      </c>
      <c r="L5604" t="s">
        <v>5701</v>
      </c>
      <c r="M5604" t="s">
        <v>13028</v>
      </c>
    </row>
    <row r="5605" spans="1:13">
      <c r="A5605">
        <v>101090838</v>
      </c>
      <c r="B5605" t="s">
        <v>73</v>
      </c>
      <c r="C5605" t="s">
        <v>12012</v>
      </c>
      <c r="D5605" t="s">
        <v>64</v>
      </c>
      <c r="E5605" t="s">
        <v>64</v>
      </c>
      <c r="F5605" s="33">
        <v>45870</v>
      </c>
      <c r="G5605" t="s">
        <v>13014</v>
      </c>
      <c r="H5605" t="s">
        <v>5768</v>
      </c>
      <c r="I5605" t="s">
        <v>353</v>
      </c>
      <c r="J5605" t="s">
        <v>70</v>
      </c>
      <c r="K5605" t="s">
        <v>5748</v>
      </c>
      <c r="L5605" t="s">
        <v>5773</v>
      </c>
      <c r="M5605" t="s">
        <v>12014</v>
      </c>
    </row>
    <row r="5606" spans="1:13">
      <c r="A5606">
        <v>101096430</v>
      </c>
      <c r="B5606" t="s">
        <v>7068</v>
      </c>
      <c r="C5606" t="s">
        <v>7069</v>
      </c>
      <c r="D5606" t="s">
        <v>86</v>
      </c>
      <c r="E5606" t="s">
        <v>119</v>
      </c>
      <c r="F5606" s="33">
        <v>45870</v>
      </c>
      <c r="G5606" t="s">
        <v>13029</v>
      </c>
      <c r="H5606" t="s">
        <v>5757</v>
      </c>
      <c r="I5606" t="s">
        <v>5678</v>
      </c>
      <c r="J5606" t="s">
        <v>46</v>
      </c>
      <c r="K5606" t="s">
        <v>5711</v>
      </c>
      <c r="L5606" t="s">
        <v>5711</v>
      </c>
      <c r="M5606" t="s">
        <v>7070</v>
      </c>
    </row>
    <row r="5607" spans="1:13">
      <c r="A5607">
        <v>101092895</v>
      </c>
      <c r="B5607" t="s">
        <v>127</v>
      </c>
      <c r="C5607" t="s">
        <v>7748</v>
      </c>
      <c r="D5607" t="s">
        <v>220</v>
      </c>
      <c r="E5607" t="s">
        <v>220</v>
      </c>
      <c r="F5607" s="33">
        <v>45870</v>
      </c>
      <c r="G5607" t="s">
        <v>13030</v>
      </c>
      <c r="H5607" t="s">
        <v>5768</v>
      </c>
      <c r="I5607" t="s">
        <v>353</v>
      </c>
      <c r="J5607" t="s">
        <v>166</v>
      </c>
      <c r="K5607" t="s">
        <v>5748</v>
      </c>
      <c r="L5607" t="s">
        <v>5773</v>
      </c>
      <c r="M5607" t="s">
        <v>7749</v>
      </c>
    </row>
    <row r="5608" spans="1:13">
      <c r="A5608">
        <v>101094592</v>
      </c>
      <c r="B5608" t="s">
        <v>10591</v>
      </c>
      <c r="C5608" t="s">
        <v>13024</v>
      </c>
      <c r="D5608" t="s">
        <v>262</v>
      </c>
      <c r="E5608" t="s">
        <v>262</v>
      </c>
      <c r="F5608" s="33">
        <v>45870</v>
      </c>
      <c r="G5608" t="s">
        <v>13031</v>
      </c>
      <c r="H5608" t="s">
        <v>5805</v>
      </c>
      <c r="I5608" t="s">
        <v>353</v>
      </c>
      <c r="J5608" t="s">
        <v>192</v>
      </c>
      <c r="K5608" t="s">
        <v>5836</v>
      </c>
      <c r="L5608" t="s">
        <v>5837</v>
      </c>
      <c r="M5608" t="s">
        <v>13026</v>
      </c>
    </row>
    <row r="5609" spans="1:13">
      <c r="A5609">
        <v>101090732</v>
      </c>
      <c r="B5609" t="s">
        <v>73</v>
      </c>
      <c r="C5609" t="s">
        <v>11217</v>
      </c>
      <c r="D5609" t="s">
        <v>64</v>
      </c>
      <c r="E5609" t="s">
        <v>64</v>
      </c>
      <c r="F5609" s="33">
        <v>45870</v>
      </c>
      <c r="G5609" t="s">
        <v>13014</v>
      </c>
      <c r="H5609" t="s">
        <v>5768</v>
      </c>
      <c r="I5609" t="s">
        <v>353</v>
      </c>
      <c r="J5609" t="s">
        <v>70</v>
      </c>
      <c r="K5609" t="s">
        <v>5748</v>
      </c>
      <c r="L5609" t="s">
        <v>5773</v>
      </c>
      <c r="M5609" t="s">
        <v>11219</v>
      </c>
    </row>
    <row r="5610" spans="1:13">
      <c r="A5610">
        <v>101086057</v>
      </c>
      <c r="B5610" t="s">
        <v>5978</v>
      </c>
      <c r="C5610" t="s">
        <v>6063</v>
      </c>
      <c r="D5610" t="s">
        <v>86</v>
      </c>
      <c r="E5610" t="s">
        <v>86</v>
      </c>
      <c r="F5610" s="33">
        <v>45870</v>
      </c>
      <c r="G5610" t="s">
        <v>12977</v>
      </c>
      <c r="H5610" t="s">
        <v>5705</v>
      </c>
      <c r="I5610" t="s">
        <v>326</v>
      </c>
      <c r="J5610" t="s">
        <v>46</v>
      </c>
      <c r="K5610" t="s">
        <v>5778</v>
      </c>
      <c r="L5610" t="s">
        <v>5981</v>
      </c>
      <c r="M5610" t="s">
        <v>6065</v>
      </c>
    </row>
    <row r="5611" spans="1:13">
      <c r="A5611">
        <v>101088664</v>
      </c>
      <c r="B5611" t="s">
        <v>6529</v>
      </c>
      <c r="C5611" t="s">
        <v>6530</v>
      </c>
      <c r="D5611" t="s">
        <v>99</v>
      </c>
      <c r="E5611" t="s">
        <v>99</v>
      </c>
      <c r="F5611" s="33">
        <v>45869</v>
      </c>
      <c r="G5611" t="s">
        <v>13032</v>
      </c>
      <c r="H5611" t="s">
        <v>5705</v>
      </c>
      <c r="I5611" t="s">
        <v>326</v>
      </c>
      <c r="J5611" t="s">
        <v>46</v>
      </c>
      <c r="K5611" t="s">
        <v>5700</v>
      </c>
      <c r="L5611" t="s">
        <v>5723</v>
      </c>
      <c r="M5611" t="s">
        <v>6533</v>
      </c>
    </row>
    <row r="5612" spans="1:13">
      <c r="A5612">
        <v>101094641</v>
      </c>
      <c r="B5612" t="s">
        <v>6270</v>
      </c>
      <c r="C5612" t="s">
        <v>7451</v>
      </c>
      <c r="D5612" t="s">
        <v>86</v>
      </c>
      <c r="E5612" t="s">
        <v>86</v>
      </c>
      <c r="F5612" s="33">
        <v>45869</v>
      </c>
      <c r="G5612" t="s">
        <v>13033</v>
      </c>
      <c r="H5612" t="s">
        <v>5757</v>
      </c>
      <c r="I5612" t="s">
        <v>5678</v>
      </c>
      <c r="J5612" t="s">
        <v>46</v>
      </c>
      <c r="K5612" t="s">
        <v>5800</v>
      </c>
      <c r="L5612" t="s">
        <v>5801</v>
      </c>
      <c r="M5612" t="s">
        <v>7452</v>
      </c>
    </row>
    <row r="5613" spans="1:13">
      <c r="A5613">
        <v>101087756</v>
      </c>
      <c r="B5613" t="s">
        <v>204</v>
      </c>
      <c r="C5613" t="s">
        <v>6176</v>
      </c>
      <c r="D5613" t="s">
        <v>226</v>
      </c>
      <c r="E5613" t="s">
        <v>131</v>
      </c>
      <c r="F5613" s="33">
        <v>45869</v>
      </c>
      <c r="G5613" t="s">
        <v>13034</v>
      </c>
      <c r="H5613" t="s">
        <v>5705</v>
      </c>
      <c r="I5613" t="s">
        <v>326</v>
      </c>
      <c r="J5613" t="s">
        <v>136</v>
      </c>
      <c r="K5613" t="s">
        <v>5700</v>
      </c>
      <c r="L5613" t="s">
        <v>5701</v>
      </c>
      <c r="M5613" t="s">
        <v>6178</v>
      </c>
    </row>
    <row r="5614" spans="1:13">
      <c r="A5614">
        <v>101095357</v>
      </c>
      <c r="B5614" t="s">
        <v>5745</v>
      </c>
      <c r="C5614" t="s">
        <v>6124</v>
      </c>
      <c r="D5614" t="s">
        <v>217</v>
      </c>
      <c r="E5614" t="s">
        <v>217</v>
      </c>
      <c r="F5614" s="33">
        <v>45869</v>
      </c>
      <c r="G5614" t="s">
        <v>13035</v>
      </c>
      <c r="H5614" t="s">
        <v>5727</v>
      </c>
      <c r="I5614" t="s">
        <v>5678</v>
      </c>
      <c r="J5614" t="s">
        <v>136</v>
      </c>
      <c r="K5614" t="s">
        <v>5836</v>
      </c>
      <c r="L5614" t="s">
        <v>6126</v>
      </c>
      <c r="M5614" t="s">
        <v>6127</v>
      </c>
    </row>
    <row r="5615" spans="1:13">
      <c r="A5615">
        <v>101095846</v>
      </c>
      <c r="B5615" t="s">
        <v>73</v>
      </c>
      <c r="C5615" t="s">
        <v>7438</v>
      </c>
      <c r="D5615" t="s">
        <v>215</v>
      </c>
      <c r="E5615" t="s">
        <v>215</v>
      </c>
      <c r="F5615" s="33">
        <v>45869</v>
      </c>
      <c r="G5615" t="s">
        <v>13036</v>
      </c>
      <c r="H5615" t="s">
        <v>55</v>
      </c>
      <c r="I5615" t="s">
        <v>5678</v>
      </c>
      <c r="J5615" t="s">
        <v>247</v>
      </c>
      <c r="K5615" t="s">
        <v>5748</v>
      </c>
      <c r="L5615" t="s">
        <v>5773</v>
      </c>
      <c r="M5615" t="s">
        <v>7439</v>
      </c>
    </row>
    <row r="5616" spans="1:13">
      <c r="A5616">
        <v>101091085</v>
      </c>
      <c r="B5616" t="s">
        <v>73</v>
      </c>
      <c r="C5616" t="s">
        <v>7438</v>
      </c>
      <c r="D5616" t="s">
        <v>215</v>
      </c>
      <c r="E5616" t="s">
        <v>215</v>
      </c>
      <c r="F5616" s="33">
        <v>45869</v>
      </c>
      <c r="G5616" t="s">
        <v>13037</v>
      </c>
      <c r="H5616" t="s">
        <v>55</v>
      </c>
      <c r="I5616" t="s">
        <v>353</v>
      </c>
      <c r="J5616" t="s">
        <v>247</v>
      </c>
      <c r="K5616" t="s">
        <v>5748</v>
      </c>
      <c r="L5616" t="s">
        <v>5773</v>
      </c>
      <c r="M5616" t="s">
        <v>7439</v>
      </c>
    </row>
    <row r="5617" spans="1:13">
      <c r="A5617">
        <v>101095954</v>
      </c>
      <c r="B5617" t="s">
        <v>109</v>
      </c>
      <c r="C5617" t="s">
        <v>8503</v>
      </c>
      <c r="D5617" t="s">
        <v>265</v>
      </c>
      <c r="E5617" t="s">
        <v>265</v>
      </c>
      <c r="F5617" s="33">
        <v>45869</v>
      </c>
      <c r="G5617" t="s">
        <v>13038</v>
      </c>
      <c r="H5617" t="s">
        <v>5727</v>
      </c>
      <c r="I5617" t="s">
        <v>5678</v>
      </c>
      <c r="J5617" t="s">
        <v>192</v>
      </c>
      <c r="K5617" t="s">
        <v>5748</v>
      </c>
      <c r="L5617" t="s">
        <v>6045</v>
      </c>
      <c r="M5617" t="s">
        <v>8505</v>
      </c>
    </row>
    <row r="5618" spans="1:13">
      <c r="A5618">
        <v>101096082</v>
      </c>
      <c r="B5618" t="s">
        <v>34</v>
      </c>
      <c r="C5618" t="s">
        <v>7631</v>
      </c>
      <c r="D5618" t="s">
        <v>238</v>
      </c>
      <c r="E5618" t="s">
        <v>238</v>
      </c>
      <c r="F5618" s="33">
        <v>45869</v>
      </c>
      <c r="G5618" t="s">
        <v>13039</v>
      </c>
      <c r="H5618" t="s">
        <v>67</v>
      </c>
      <c r="I5618" t="s">
        <v>5678</v>
      </c>
      <c r="J5618" t="s">
        <v>136</v>
      </c>
      <c r="K5618" t="s">
        <v>5728</v>
      </c>
      <c r="L5618" t="s">
        <v>5729</v>
      </c>
      <c r="M5618" t="s">
        <v>7632</v>
      </c>
    </row>
    <row r="5619" spans="1:13">
      <c r="A5619">
        <v>101095730</v>
      </c>
      <c r="B5619" t="s">
        <v>34</v>
      </c>
      <c r="C5619" t="s">
        <v>5964</v>
      </c>
      <c r="D5619" t="s">
        <v>217</v>
      </c>
      <c r="E5619" t="s">
        <v>217</v>
      </c>
      <c r="F5619" s="33">
        <v>45869</v>
      </c>
      <c r="G5619" t="s">
        <v>13040</v>
      </c>
      <c r="H5619" t="s">
        <v>67</v>
      </c>
      <c r="I5619" t="s">
        <v>5678</v>
      </c>
      <c r="J5619" t="s">
        <v>136</v>
      </c>
      <c r="K5619" t="s">
        <v>5728</v>
      </c>
      <c r="L5619" t="s">
        <v>5729</v>
      </c>
      <c r="M5619" t="s">
        <v>5966</v>
      </c>
    </row>
    <row r="5620" spans="1:13">
      <c r="A5620">
        <v>101080627</v>
      </c>
      <c r="B5620" t="s">
        <v>34</v>
      </c>
      <c r="C5620" t="s">
        <v>8000</v>
      </c>
      <c r="D5620" t="s">
        <v>131</v>
      </c>
      <c r="E5620" t="s">
        <v>238</v>
      </c>
      <c r="F5620" s="33">
        <v>45869</v>
      </c>
      <c r="G5620" t="s">
        <v>13041</v>
      </c>
      <c r="H5620" t="s">
        <v>5737</v>
      </c>
      <c r="I5620" t="s">
        <v>326</v>
      </c>
      <c r="J5620" t="s">
        <v>136</v>
      </c>
      <c r="K5620" t="s">
        <v>5728</v>
      </c>
      <c r="L5620" t="s">
        <v>5729</v>
      </c>
      <c r="M5620" t="s">
        <v>8002</v>
      </c>
    </row>
    <row r="5621" spans="1:13">
      <c r="A5621">
        <v>101080637</v>
      </c>
      <c r="B5621" t="s">
        <v>34</v>
      </c>
      <c r="C5621" t="s">
        <v>8627</v>
      </c>
      <c r="D5621" t="s">
        <v>64</v>
      </c>
      <c r="E5621" t="s">
        <v>64</v>
      </c>
      <c r="F5621" s="33">
        <v>45869</v>
      </c>
      <c r="G5621" t="s">
        <v>13042</v>
      </c>
      <c r="H5621" t="s">
        <v>5705</v>
      </c>
      <c r="I5621" t="s">
        <v>326</v>
      </c>
      <c r="J5621" t="s">
        <v>70</v>
      </c>
      <c r="K5621" t="s">
        <v>5728</v>
      </c>
      <c r="L5621" t="s">
        <v>5729</v>
      </c>
      <c r="M5621" t="s">
        <v>8629</v>
      </c>
    </row>
    <row r="5622" spans="1:13">
      <c r="A5622">
        <v>101089179</v>
      </c>
      <c r="B5622" t="s">
        <v>10157</v>
      </c>
      <c r="C5622" t="s">
        <v>10158</v>
      </c>
      <c r="D5622" t="s">
        <v>99</v>
      </c>
      <c r="E5622" t="s">
        <v>99</v>
      </c>
      <c r="F5622" s="33">
        <v>45869</v>
      </c>
      <c r="G5622" t="s">
        <v>13032</v>
      </c>
      <c r="H5622" t="s">
        <v>5705</v>
      </c>
      <c r="I5622" t="s">
        <v>326</v>
      </c>
      <c r="J5622" t="s">
        <v>46</v>
      </c>
      <c r="K5622" t="s">
        <v>5700</v>
      </c>
      <c r="L5622" t="s">
        <v>5701</v>
      </c>
      <c r="M5622" t="s">
        <v>10160</v>
      </c>
    </row>
    <row r="5623" spans="1:13">
      <c r="A5623">
        <v>101089367</v>
      </c>
      <c r="B5623" t="s">
        <v>6270</v>
      </c>
      <c r="C5623" t="s">
        <v>7361</v>
      </c>
      <c r="D5623" t="s">
        <v>86</v>
      </c>
      <c r="E5623" t="s">
        <v>119</v>
      </c>
      <c r="F5623" s="33">
        <v>45869</v>
      </c>
      <c r="G5623" t="s">
        <v>13043</v>
      </c>
      <c r="H5623" t="s">
        <v>5705</v>
      </c>
      <c r="I5623" t="s">
        <v>326</v>
      </c>
      <c r="J5623" t="s">
        <v>46</v>
      </c>
      <c r="K5623" t="s">
        <v>5800</v>
      </c>
      <c r="L5623" t="s">
        <v>5801</v>
      </c>
      <c r="M5623" t="s">
        <v>7362</v>
      </c>
    </row>
    <row r="5624" spans="1:13">
      <c r="A5624">
        <v>101087690</v>
      </c>
      <c r="B5624" t="s">
        <v>204</v>
      </c>
      <c r="C5624" t="s">
        <v>7120</v>
      </c>
      <c r="D5624" t="s">
        <v>193</v>
      </c>
      <c r="E5624" t="s">
        <v>193</v>
      </c>
      <c r="F5624" s="33">
        <v>45869</v>
      </c>
      <c r="G5624" t="s">
        <v>13044</v>
      </c>
      <c r="H5624" t="s">
        <v>5705</v>
      </c>
      <c r="I5624" t="s">
        <v>326</v>
      </c>
      <c r="J5624" t="s">
        <v>192</v>
      </c>
      <c r="K5624" t="s">
        <v>5711</v>
      </c>
      <c r="L5624" t="s">
        <v>5711</v>
      </c>
      <c r="M5624" t="s">
        <v>7121</v>
      </c>
    </row>
    <row r="5625" spans="1:13">
      <c r="A5625">
        <v>101095853</v>
      </c>
      <c r="B5625" t="s">
        <v>5745</v>
      </c>
      <c r="C5625" t="s">
        <v>8397</v>
      </c>
      <c r="D5625" t="s">
        <v>215</v>
      </c>
      <c r="E5625" t="s">
        <v>215</v>
      </c>
      <c r="F5625" s="33">
        <v>45869</v>
      </c>
      <c r="G5625" t="s">
        <v>13045</v>
      </c>
      <c r="H5625" t="s">
        <v>6076</v>
      </c>
      <c r="I5625" t="s">
        <v>5678</v>
      </c>
      <c r="J5625" t="s">
        <v>247</v>
      </c>
      <c r="K5625" t="s">
        <v>5748</v>
      </c>
      <c r="L5625" t="s">
        <v>5749</v>
      </c>
      <c r="M5625" t="s">
        <v>8399</v>
      </c>
    </row>
    <row r="5626" spans="1:13">
      <c r="A5626">
        <v>101095395</v>
      </c>
      <c r="B5626" t="s">
        <v>5765</v>
      </c>
      <c r="C5626" t="s">
        <v>5766</v>
      </c>
      <c r="D5626" t="s">
        <v>221</v>
      </c>
      <c r="E5626" t="s">
        <v>131</v>
      </c>
      <c r="F5626" s="33">
        <v>45869</v>
      </c>
      <c r="G5626" t="s">
        <v>13046</v>
      </c>
      <c r="H5626" t="s">
        <v>5768</v>
      </c>
      <c r="I5626" t="s">
        <v>5678</v>
      </c>
      <c r="J5626" t="s">
        <v>247</v>
      </c>
      <c r="M5626" t="s">
        <v>5769</v>
      </c>
    </row>
    <row r="5627" spans="1:13">
      <c r="A5627">
        <v>101080703</v>
      </c>
      <c r="B5627" t="s">
        <v>34</v>
      </c>
      <c r="C5627" t="s">
        <v>298</v>
      </c>
      <c r="D5627" t="s">
        <v>153</v>
      </c>
      <c r="E5627" t="s">
        <v>153</v>
      </c>
      <c r="F5627" s="33">
        <v>45869</v>
      </c>
      <c r="G5627" t="s">
        <v>13047</v>
      </c>
      <c r="H5627" t="s">
        <v>5737</v>
      </c>
      <c r="I5627" t="s">
        <v>326</v>
      </c>
      <c r="J5627" t="s">
        <v>70</v>
      </c>
      <c r="K5627" t="s">
        <v>5728</v>
      </c>
      <c r="L5627" t="s">
        <v>5729</v>
      </c>
      <c r="M5627" t="s">
        <v>13048</v>
      </c>
    </row>
    <row r="5628" spans="1:13">
      <c r="A5628">
        <v>101081278</v>
      </c>
      <c r="B5628" t="s">
        <v>73</v>
      </c>
      <c r="C5628" t="s">
        <v>6018</v>
      </c>
      <c r="D5628" t="s">
        <v>39</v>
      </c>
      <c r="E5628" t="s">
        <v>119</v>
      </c>
      <c r="F5628" s="33">
        <v>45869</v>
      </c>
      <c r="G5628" t="s">
        <v>13044</v>
      </c>
      <c r="H5628" t="s">
        <v>5737</v>
      </c>
      <c r="I5628" t="s">
        <v>326</v>
      </c>
      <c r="J5628" t="s">
        <v>46</v>
      </c>
      <c r="K5628" t="s">
        <v>5728</v>
      </c>
      <c r="L5628" t="s">
        <v>5729</v>
      </c>
      <c r="M5628" t="s">
        <v>6020</v>
      </c>
    </row>
    <row r="5629" spans="1:13">
      <c r="A5629">
        <v>101088357</v>
      </c>
      <c r="B5629" t="s">
        <v>10585</v>
      </c>
      <c r="C5629" t="s">
        <v>10586</v>
      </c>
      <c r="D5629" t="s">
        <v>265</v>
      </c>
      <c r="E5629" t="s">
        <v>265</v>
      </c>
      <c r="F5629" s="33">
        <v>45869</v>
      </c>
      <c r="G5629" t="s">
        <v>13049</v>
      </c>
      <c r="H5629" t="s">
        <v>5705</v>
      </c>
      <c r="I5629" t="s">
        <v>326</v>
      </c>
      <c r="J5629" t="s">
        <v>192</v>
      </c>
      <c r="K5629" t="s">
        <v>5778</v>
      </c>
      <c r="L5629" t="s">
        <v>5981</v>
      </c>
      <c r="M5629" t="s">
        <v>10587</v>
      </c>
    </row>
    <row r="5630" spans="1:13">
      <c r="A5630">
        <v>101095826</v>
      </c>
      <c r="B5630" t="s">
        <v>10585</v>
      </c>
      <c r="C5630" t="s">
        <v>10586</v>
      </c>
      <c r="D5630" t="s">
        <v>265</v>
      </c>
      <c r="E5630" t="s">
        <v>265</v>
      </c>
      <c r="F5630" s="33">
        <v>45869</v>
      </c>
      <c r="G5630" t="s">
        <v>13050</v>
      </c>
      <c r="H5630" t="s">
        <v>5757</v>
      </c>
      <c r="I5630" t="s">
        <v>5678</v>
      </c>
      <c r="J5630" t="s">
        <v>192</v>
      </c>
      <c r="K5630" t="s">
        <v>5778</v>
      </c>
      <c r="L5630" t="s">
        <v>5981</v>
      </c>
      <c r="M5630" t="s">
        <v>10587</v>
      </c>
    </row>
    <row r="5631" spans="1:13">
      <c r="A5631">
        <v>101095848</v>
      </c>
      <c r="B5631" t="s">
        <v>127</v>
      </c>
      <c r="C5631" t="s">
        <v>6432</v>
      </c>
      <c r="D5631" t="s">
        <v>104</v>
      </c>
      <c r="E5631" t="s">
        <v>104</v>
      </c>
      <c r="F5631" s="33">
        <v>45869</v>
      </c>
      <c r="G5631" t="s">
        <v>13051</v>
      </c>
      <c r="H5631" t="s">
        <v>5737</v>
      </c>
      <c r="I5631" t="s">
        <v>326</v>
      </c>
      <c r="J5631" t="s">
        <v>70</v>
      </c>
      <c r="K5631" t="s">
        <v>5748</v>
      </c>
      <c r="L5631" t="s">
        <v>5749</v>
      </c>
      <c r="M5631" t="s">
        <v>6434</v>
      </c>
    </row>
    <row r="5632" spans="1:13">
      <c r="A5632">
        <v>101084622</v>
      </c>
      <c r="B5632" t="s">
        <v>5986</v>
      </c>
      <c r="C5632" t="s">
        <v>6607</v>
      </c>
      <c r="D5632" t="s">
        <v>86</v>
      </c>
      <c r="E5632" t="s">
        <v>86</v>
      </c>
      <c r="F5632" s="33">
        <v>45869</v>
      </c>
      <c r="G5632" t="s">
        <v>13052</v>
      </c>
      <c r="H5632" t="s">
        <v>5705</v>
      </c>
      <c r="I5632" t="s">
        <v>326</v>
      </c>
      <c r="J5632" t="s">
        <v>46</v>
      </c>
      <c r="K5632" t="s">
        <v>5778</v>
      </c>
      <c r="L5632" t="s">
        <v>182</v>
      </c>
      <c r="M5632" t="s">
        <v>6608</v>
      </c>
    </row>
    <row r="5633" spans="1:13">
      <c r="A5633">
        <v>101087741</v>
      </c>
      <c r="B5633" t="s">
        <v>204</v>
      </c>
      <c r="C5633" t="s">
        <v>5779</v>
      </c>
      <c r="D5633" t="s">
        <v>193</v>
      </c>
      <c r="E5633" t="s">
        <v>193</v>
      </c>
      <c r="F5633" s="33">
        <v>45869</v>
      </c>
      <c r="G5633" t="s">
        <v>13044</v>
      </c>
      <c r="H5633" t="s">
        <v>5705</v>
      </c>
      <c r="I5633" t="s">
        <v>326</v>
      </c>
      <c r="J5633" t="s">
        <v>192</v>
      </c>
      <c r="K5633" t="s">
        <v>5700</v>
      </c>
      <c r="L5633" t="s">
        <v>5701</v>
      </c>
      <c r="M5633" t="s">
        <v>5781</v>
      </c>
    </row>
    <row r="5634" spans="1:13">
      <c r="A5634">
        <v>101092494</v>
      </c>
      <c r="B5634" t="s">
        <v>5745</v>
      </c>
      <c r="C5634" t="s">
        <v>10143</v>
      </c>
      <c r="D5634" t="s">
        <v>221</v>
      </c>
      <c r="E5634" t="s">
        <v>221</v>
      </c>
      <c r="F5634" s="33">
        <v>45869</v>
      </c>
      <c r="G5634" t="s">
        <v>13053</v>
      </c>
      <c r="H5634" t="s">
        <v>55</v>
      </c>
      <c r="I5634" t="s">
        <v>353</v>
      </c>
      <c r="J5634" t="s">
        <v>247</v>
      </c>
      <c r="K5634" t="s">
        <v>5748</v>
      </c>
      <c r="L5634" t="s">
        <v>5773</v>
      </c>
      <c r="M5634" t="s">
        <v>10145</v>
      </c>
    </row>
    <row r="5635" spans="1:13">
      <c r="A5635">
        <v>101096023</v>
      </c>
      <c r="B5635" t="s">
        <v>127</v>
      </c>
      <c r="C5635" t="s">
        <v>9647</v>
      </c>
      <c r="D5635" t="s">
        <v>153</v>
      </c>
      <c r="E5635" t="s">
        <v>153</v>
      </c>
      <c r="F5635" s="33">
        <v>45869</v>
      </c>
      <c r="G5635" t="s">
        <v>13054</v>
      </c>
      <c r="H5635" t="s">
        <v>67</v>
      </c>
      <c r="I5635" t="s">
        <v>5678</v>
      </c>
      <c r="J5635" t="s">
        <v>70</v>
      </c>
      <c r="K5635" t="s">
        <v>5748</v>
      </c>
      <c r="L5635" t="s">
        <v>5773</v>
      </c>
      <c r="M5635" t="s">
        <v>9649</v>
      </c>
    </row>
    <row r="5636" spans="1:13">
      <c r="A5636">
        <v>101096151</v>
      </c>
      <c r="B5636" t="s">
        <v>73</v>
      </c>
      <c r="C5636" t="s">
        <v>6128</v>
      </c>
      <c r="D5636" t="s">
        <v>193</v>
      </c>
      <c r="E5636" t="s">
        <v>193</v>
      </c>
      <c r="F5636" s="33">
        <v>45869</v>
      </c>
      <c r="G5636" t="s">
        <v>13055</v>
      </c>
      <c r="H5636" t="s">
        <v>67</v>
      </c>
      <c r="I5636" t="s">
        <v>5678</v>
      </c>
      <c r="J5636" t="s">
        <v>192</v>
      </c>
      <c r="K5636" t="s">
        <v>5748</v>
      </c>
      <c r="L5636" t="s">
        <v>5773</v>
      </c>
      <c r="M5636" t="s">
        <v>6130</v>
      </c>
    </row>
    <row r="5637" spans="1:13">
      <c r="A5637">
        <v>101088515</v>
      </c>
      <c r="B5637" t="s">
        <v>5998</v>
      </c>
      <c r="C5637" t="s">
        <v>6907</v>
      </c>
      <c r="D5637" t="s">
        <v>104</v>
      </c>
      <c r="E5637" t="s">
        <v>104</v>
      </c>
      <c r="F5637" s="33">
        <v>45869</v>
      </c>
      <c r="G5637" t="s">
        <v>12978</v>
      </c>
      <c r="H5637" t="s">
        <v>5705</v>
      </c>
      <c r="I5637" t="s">
        <v>326</v>
      </c>
      <c r="J5637" t="s">
        <v>70</v>
      </c>
      <c r="K5637" t="s">
        <v>5711</v>
      </c>
      <c r="L5637" t="s">
        <v>5711</v>
      </c>
      <c r="M5637" t="s">
        <v>6908</v>
      </c>
    </row>
    <row r="5638" spans="1:13">
      <c r="A5638">
        <v>101088615</v>
      </c>
      <c r="B5638" t="s">
        <v>5707</v>
      </c>
      <c r="C5638" t="s">
        <v>8183</v>
      </c>
      <c r="D5638" t="s">
        <v>220</v>
      </c>
      <c r="E5638" t="s">
        <v>220</v>
      </c>
      <c r="F5638" s="33">
        <v>45869</v>
      </c>
      <c r="G5638" t="s">
        <v>13056</v>
      </c>
      <c r="H5638" t="s">
        <v>5705</v>
      </c>
      <c r="I5638" t="s">
        <v>326</v>
      </c>
      <c r="J5638" t="s">
        <v>166</v>
      </c>
      <c r="K5638" t="s">
        <v>5700</v>
      </c>
      <c r="L5638" t="s">
        <v>5701</v>
      </c>
      <c r="M5638" t="s">
        <v>8185</v>
      </c>
    </row>
    <row r="5639" spans="1:13">
      <c r="A5639">
        <v>101096063</v>
      </c>
      <c r="B5639" t="s">
        <v>34</v>
      </c>
      <c r="C5639" t="s">
        <v>8306</v>
      </c>
      <c r="D5639" t="s">
        <v>131</v>
      </c>
      <c r="E5639" t="s">
        <v>217</v>
      </c>
      <c r="F5639" s="33">
        <v>45869</v>
      </c>
      <c r="G5639" t="s">
        <v>13057</v>
      </c>
      <c r="H5639" t="s">
        <v>67</v>
      </c>
      <c r="I5639" t="s">
        <v>5678</v>
      </c>
      <c r="J5639" t="s">
        <v>136</v>
      </c>
      <c r="K5639" t="s">
        <v>5728</v>
      </c>
      <c r="L5639" t="s">
        <v>5729</v>
      </c>
      <c r="M5639" t="s">
        <v>8308</v>
      </c>
    </row>
    <row r="5640" spans="1:13">
      <c r="A5640">
        <v>101084255</v>
      </c>
      <c r="B5640" t="s">
        <v>195</v>
      </c>
      <c r="C5640" t="s">
        <v>10649</v>
      </c>
      <c r="D5640" t="s">
        <v>219</v>
      </c>
      <c r="E5640" t="s">
        <v>219</v>
      </c>
      <c r="F5640" s="33">
        <v>45869</v>
      </c>
      <c r="G5640" t="s">
        <v>12983</v>
      </c>
      <c r="H5640" t="s">
        <v>5705</v>
      </c>
      <c r="I5640" t="s">
        <v>326</v>
      </c>
      <c r="J5640" t="s">
        <v>241</v>
      </c>
      <c r="K5640" t="s">
        <v>5778</v>
      </c>
      <c r="L5640" t="s">
        <v>182</v>
      </c>
      <c r="M5640" t="s">
        <v>10651</v>
      </c>
    </row>
    <row r="5641" spans="1:13">
      <c r="A5641">
        <v>101085906</v>
      </c>
      <c r="B5641" t="s">
        <v>292</v>
      </c>
      <c r="C5641" t="s">
        <v>6590</v>
      </c>
      <c r="D5641" t="s">
        <v>86</v>
      </c>
      <c r="E5641" t="s">
        <v>119</v>
      </c>
      <c r="F5641" s="33">
        <v>45869</v>
      </c>
      <c r="G5641" t="s">
        <v>12995</v>
      </c>
      <c r="H5641" t="s">
        <v>5705</v>
      </c>
      <c r="I5641" t="s">
        <v>326</v>
      </c>
      <c r="J5641" t="s">
        <v>46</v>
      </c>
      <c r="K5641" t="s">
        <v>5700</v>
      </c>
      <c r="L5641" t="s">
        <v>5733</v>
      </c>
      <c r="M5641" t="s">
        <v>6591</v>
      </c>
    </row>
    <row r="5642" spans="1:13">
      <c r="A5642">
        <v>101092662</v>
      </c>
      <c r="B5642" t="s">
        <v>127</v>
      </c>
      <c r="C5642" t="s">
        <v>9647</v>
      </c>
      <c r="D5642" t="s">
        <v>153</v>
      </c>
      <c r="E5642" t="s">
        <v>153</v>
      </c>
      <c r="F5642" s="33">
        <v>45869</v>
      </c>
      <c r="G5642" t="s">
        <v>13058</v>
      </c>
      <c r="H5642" t="s">
        <v>55</v>
      </c>
      <c r="I5642" t="s">
        <v>353</v>
      </c>
      <c r="J5642" t="s">
        <v>70</v>
      </c>
      <c r="K5642" t="s">
        <v>5748</v>
      </c>
      <c r="L5642" t="s">
        <v>5773</v>
      </c>
      <c r="M5642" t="s">
        <v>9649</v>
      </c>
    </row>
    <row r="5643" spans="1:13">
      <c r="A5643">
        <v>101088067</v>
      </c>
      <c r="B5643" t="s">
        <v>177</v>
      </c>
      <c r="C5643" t="s">
        <v>7098</v>
      </c>
      <c r="D5643" t="s">
        <v>161</v>
      </c>
      <c r="E5643" t="s">
        <v>161</v>
      </c>
      <c r="F5643" s="33">
        <v>45869</v>
      </c>
      <c r="G5643" t="s">
        <v>13059</v>
      </c>
      <c r="H5643" t="s">
        <v>5705</v>
      </c>
      <c r="I5643" t="s">
        <v>326</v>
      </c>
      <c r="J5643" t="s">
        <v>166</v>
      </c>
      <c r="K5643" t="s">
        <v>5700</v>
      </c>
      <c r="L5643" t="s">
        <v>5733</v>
      </c>
      <c r="M5643" t="s">
        <v>7100</v>
      </c>
    </row>
    <row r="5644" spans="1:13">
      <c r="A5644">
        <v>101095992</v>
      </c>
      <c r="B5644" t="s">
        <v>5745</v>
      </c>
      <c r="C5644" t="s">
        <v>8106</v>
      </c>
      <c r="D5644" t="s">
        <v>131</v>
      </c>
      <c r="E5644" t="s">
        <v>131</v>
      </c>
      <c r="F5644" s="33">
        <v>45869</v>
      </c>
      <c r="G5644" t="s">
        <v>13060</v>
      </c>
      <c r="H5644" t="s">
        <v>67</v>
      </c>
      <c r="I5644" t="s">
        <v>5678</v>
      </c>
      <c r="J5644" t="s">
        <v>136</v>
      </c>
      <c r="K5644" t="s">
        <v>5836</v>
      </c>
      <c r="L5644" t="s">
        <v>6126</v>
      </c>
      <c r="M5644" t="s">
        <v>8108</v>
      </c>
    </row>
    <row r="5645" spans="1:13">
      <c r="A5645">
        <v>101080560</v>
      </c>
      <c r="B5645" t="s">
        <v>34</v>
      </c>
      <c r="C5645" t="s">
        <v>7894</v>
      </c>
      <c r="D5645" t="s">
        <v>99</v>
      </c>
      <c r="E5645" t="s">
        <v>99</v>
      </c>
      <c r="F5645" s="33">
        <v>45869</v>
      </c>
      <c r="G5645" t="s">
        <v>13009</v>
      </c>
      <c r="H5645" t="s">
        <v>5737</v>
      </c>
      <c r="I5645" t="s">
        <v>326</v>
      </c>
      <c r="J5645" t="s">
        <v>46</v>
      </c>
      <c r="K5645" t="s">
        <v>5728</v>
      </c>
      <c r="L5645" t="s">
        <v>5729</v>
      </c>
      <c r="M5645" t="s">
        <v>7895</v>
      </c>
    </row>
    <row r="5646" spans="1:13">
      <c r="A5646">
        <v>101092419</v>
      </c>
      <c r="B5646" t="s">
        <v>5745</v>
      </c>
      <c r="C5646" t="s">
        <v>7085</v>
      </c>
      <c r="D5646" t="s">
        <v>221</v>
      </c>
      <c r="E5646" t="s">
        <v>221</v>
      </c>
      <c r="F5646" s="33">
        <v>45869</v>
      </c>
      <c r="G5646" t="s">
        <v>13061</v>
      </c>
      <c r="H5646" t="s">
        <v>55</v>
      </c>
      <c r="I5646" t="s">
        <v>353</v>
      </c>
      <c r="J5646" t="s">
        <v>247</v>
      </c>
      <c r="K5646" t="s">
        <v>5748</v>
      </c>
      <c r="L5646" t="s">
        <v>5773</v>
      </c>
      <c r="M5646" t="s">
        <v>7087</v>
      </c>
    </row>
    <row r="5647" spans="1:13">
      <c r="A5647">
        <v>101096046</v>
      </c>
      <c r="B5647" t="s">
        <v>82</v>
      </c>
      <c r="C5647" t="s">
        <v>6768</v>
      </c>
      <c r="D5647" t="s">
        <v>265</v>
      </c>
      <c r="E5647" t="s">
        <v>265</v>
      </c>
      <c r="F5647" s="33">
        <v>45869</v>
      </c>
      <c r="G5647" t="s">
        <v>13062</v>
      </c>
      <c r="H5647" t="s">
        <v>8274</v>
      </c>
      <c r="I5647" t="s">
        <v>5678</v>
      </c>
      <c r="J5647" t="s">
        <v>192</v>
      </c>
      <c r="K5647" t="s">
        <v>5711</v>
      </c>
      <c r="L5647" t="s">
        <v>5711</v>
      </c>
      <c r="M5647" t="s">
        <v>6769</v>
      </c>
    </row>
    <row r="5648" spans="1:13">
      <c r="A5648">
        <v>101092421</v>
      </c>
      <c r="B5648" t="s">
        <v>5745</v>
      </c>
      <c r="C5648" t="s">
        <v>11614</v>
      </c>
      <c r="D5648" t="s">
        <v>221</v>
      </c>
      <c r="E5648" t="s">
        <v>221</v>
      </c>
      <c r="F5648" s="33">
        <v>45869</v>
      </c>
      <c r="G5648" t="s">
        <v>13063</v>
      </c>
      <c r="H5648" t="s">
        <v>55</v>
      </c>
      <c r="I5648" t="s">
        <v>353</v>
      </c>
      <c r="J5648" t="s">
        <v>247</v>
      </c>
      <c r="K5648" t="s">
        <v>5748</v>
      </c>
      <c r="L5648" t="s">
        <v>5773</v>
      </c>
      <c r="M5648" t="s">
        <v>11616</v>
      </c>
    </row>
    <row r="5649" spans="1:13">
      <c r="A5649">
        <v>101095658</v>
      </c>
      <c r="B5649" t="s">
        <v>6641</v>
      </c>
      <c r="C5649" t="s">
        <v>7714</v>
      </c>
      <c r="D5649" t="s">
        <v>215</v>
      </c>
      <c r="E5649" t="s">
        <v>215</v>
      </c>
      <c r="F5649" s="33">
        <v>45869</v>
      </c>
      <c r="G5649" t="s">
        <v>13064</v>
      </c>
      <c r="H5649" t="s">
        <v>173</v>
      </c>
      <c r="I5649" t="s">
        <v>5678</v>
      </c>
      <c r="J5649" t="s">
        <v>247</v>
      </c>
      <c r="K5649" t="s">
        <v>7716</v>
      </c>
      <c r="L5649" t="s">
        <v>7717</v>
      </c>
      <c r="M5649" t="s">
        <v>7718</v>
      </c>
    </row>
    <row r="5650" spans="1:13">
      <c r="A5650">
        <v>101084691</v>
      </c>
      <c r="B5650" t="s">
        <v>5993</v>
      </c>
      <c r="C5650" t="s">
        <v>7034</v>
      </c>
      <c r="D5650" t="s">
        <v>193</v>
      </c>
      <c r="E5650" t="s">
        <v>265</v>
      </c>
      <c r="F5650" s="33">
        <v>45869</v>
      </c>
      <c r="G5650" t="s">
        <v>13065</v>
      </c>
      <c r="H5650" t="s">
        <v>5705</v>
      </c>
      <c r="I5650" t="s">
        <v>326</v>
      </c>
      <c r="J5650" t="s">
        <v>192</v>
      </c>
      <c r="K5650" t="s">
        <v>5700</v>
      </c>
      <c r="L5650" t="s">
        <v>5723</v>
      </c>
      <c r="M5650" t="s">
        <v>7035</v>
      </c>
    </row>
    <row r="5651" spans="1:13">
      <c r="A5651">
        <v>101086033</v>
      </c>
      <c r="B5651" t="s">
        <v>195</v>
      </c>
      <c r="C5651" t="s">
        <v>6179</v>
      </c>
      <c r="D5651" t="s">
        <v>86</v>
      </c>
      <c r="E5651" t="s">
        <v>119</v>
      </c>
      <c r="F5651" s="33">
        <v>45869</v>
      </c>
      <c r="G5651" t="s">
        <v>12995</v>
      </c>
      <c r="H5651" t="s">
        <v>5705</v>
      </c>
      <c r="I5651" t="s">
        <v>326</v>
      </c>
      <c r="J5651" t="s">
        <v>46</v>
      </c>
      <c r="K5651" t="s">
        <v>5778</v>
      </c>
      <c r="L5651" t="s">
        <v>182</v>
      </c>
      <c r="M5651" t="s">
        <v>6181</v>
      </c>
    </row>
    <row r="5652" spans="1:13">
      <c r="A5652">
        <v>101089437</v>
      </c>
      <c r="B5652" t="s">
        <v>7720</v>
      </c>
      <c r="C5652" t="s">
        <v>11295</v>
      </c>
      <c r="D5652" t="s">
        <v>220</v>
      </c>
      <c r="E5652" t="s">
        <v>220</v>
      </c>
      <c r="F5652" s="33">
        <v>45869</v>
      </c>
      <c r="G5652" t="s">
        <v>13066</v>
      </c>
      <c r="H5652" t="s">
        <v>5705</v>
      </c>
      <c r="I5652" t="s">
        <v>326</v>
      </c>
      <c r="J5652" t="s">
        <v>166</v>
      </c>
      <c r="K5652" t="s">
        <v>5700</v>
      </c>
      <c r="L5652" t="s">
        <v>5701</v>
      </c>
      <c r="M5652" t="s">
        <v>11297</v>
      </c>
    </row>
    <row r="5653" spans="1:13">
      <c r="A5653">
        <v>101096001</v>
      </c>
      <c r="B5653" t="s">
        <v>5993</v>
      </c>
      <c r="C5653" t="s">
        <v>7034</v>
      </c>
      <c r="D5653" t="s">
        <v>193</v>
      </c>
      <c r="E5653" t="s">
        <v>265</v>
      </c>
      <c r="F5653" s="33">
        <v>45869</v>
      </c>
      <c r="G5653" t="s">
        <v>13067</v>
      </c>
      <c r="H5653" t="s">
        <v>5768</v>
      </c>
      <c r="I5653" t="s">
        <v>5678</v>
      </c>
      <c r="J5653" t="s">
        <v>192</v>
      </c>
      <c r="K5653" t="s">
        <v>5700</v>
      </c>
      <c r="L5653" t="s">
        <v>5723</v>
      </c>
      <c r="M5653" t="s">
        <v>7035</v>
      </c>
    </row>
    <row r="5654" spans="1:13">
      <c r="A5654">
        <v>101084039</v>
      </c>
      <c r="B5654" t="s">
        <v>5993</v>
      </c>
      <c r="C5654" t="s">
        <v>7055</v>
      </c>
      <c r="D5654" t="s">
        <v>193</v>
      </c>
      <c r="E5654" t="s">
        <v>265</v>
      </c>
      <c r="F5654" s="33">
        <v>45869</v>
      </c>
      <c r="G5654" t="s">
        <v>12983</v>
      </c>
      <c r="H5654" t="s">
        <v>5705</v>
      </c>
      <c r="I5654" t="s">
        <v>326</v>
      </c>
      <c r="J5654" t="s">
        <v>192</v>
      </c>
      <c r="K5654" t="s">
        <v>5700</v>
      </c>
      <c r="L5654" t="s">
        <v>5723</v>
      </c>
      <c r="M5654" t="s">
        <v>7056</v>
      </c>
    </row>
    <row r="5655" spans="1:13">
      <c r="A5655">
        <v>101088359</v>
      </c>
      <c r="B5655" t="s">
        <v>5796</v>
      </c>
      <c r="C5655" t="s">
        <v>5797</v>
      </c>
      <c r="D5655" t="s">
        <v>161</v>
      </c>
      <c r="E5655" t="s">
        <v>161</v>
      </c>
      <c r="F5655" s="33">
        <v>45869</v>
      </c>
      <c r="G5655" t="s">
        <v>13068</v>
      </c>
      <c r="H5655" t="s">
        <v>5705</v>
      </c>
      <c r="I5655" t="s">
        <v>326</v>
      </c>
      <c r="J5655" t="s">
        <v>166</v>
      </c>
      <c r="K5655" t="s">
        <v>5800</v>
      </c>
      <c r="L5655" t="s">
        <v>5801</v>
      </c>
      <c r="M5655" t="s">
        <v>5802</v>
      </c>
    </row>
    <row r="5656" spans="1:13">
      <c r="A5656">
        <v>101092480</v>
      </c>
      <c r="B5656" t="s">
        <v>5745</v>
      </c>
      <c r="C5656" t="s">
        <v>5746</v>
      </c>
      <c r="D5656" t="s">
        <v>238</v>
      </c>
      <c r="E5656" t="s">
        <v>238</v>
      </c>
      <c r="F5656" s="33">
        <v>45869</v>
      </c>
      <c r="G5656" t="s">
        <v>13069</v>
      </c>
      <c r="H5656" t="s">
        <v>5768</v>
      </c>
      <c r="I5656" t="s">
        <v>353</v>
      </c>
      <c r="J5656" t="s">
        <v>136</v>
      </c>
      <c r="K5656" t="s">
        <v>5748</v>
      </c>
      <c r="L5656" t="s">
        <v>5749</v>
      </c>
      <c r="M5656" t="s">
        <v>5750</v>
      </c>
    </row>
    <row r="5657" spans="1:13">
      <c r="A5657">
        <v>101096002</v>
      </c>
      <c r="B5657" t="s">
        <v>5993</v>
      </c>
      <c r="C5657" t="s">
        <v>7055</v>
      </c>
      <c r="D5657" t="s">
        <v>193</v>
      </c>
      <c r="E5657" t="s">
        <v>265</v>
      </c>
      <c r="F5657" s="33">
        <v>45869</v>
      </c>
      <c r="G5657" t="s">
        <v>13070</v>
      </c>
      <c r="H5657" t="s">
        <v>5768</v>
      </c>
      <c r="I5657" t="s">
        <v>5678</v>
      </c>
      <c r="J5657" t="s">
        <v>192</v>
      </c>
      <c r="K5657" t="s">
        <v>5700</v>
      </c>
      <c r="L5657" t="s">
        <v>5723</v>
      </c>
      <c r="M5657" t="s">
        <v>7056</v>
      </c>
    </row>
    <row r="5658" spans="1:13">
      <c r="A5658">
        <v>101096182</v>
      </c>
      <c r="B5658" t="s">
        <v>73</v>
      </c>
      <c r="C5658" t="s">
        <v>9818</v>
      </c>
      <c r="D5658" t="s">
        <v>221</v>
      </c>
      <c r="E5658" t="s">
        <v>221</v>
      </c>
      <c r="F5658" s="33">
        <v>45869</v>
      </c>
      <c r="G5658" t="s">
        <v>13071</v>
      </c>
      <c r="H5658" t="s">
        <v>5912</v>
      </c>
      <c r="I5658" t="s">
        <v>5678</v>
      </c>
      <c r="J5658" t="s">
        <v>247</v>
      </c>
      <c r="K5658" t="s">
        <v>5728</v>
      </c>
      <c r="L5658" t="s">
        <v>5729</v>
      </c>
      <c r="M5658" t="s">
        <v>9820</v>
      </c>
    </row>
    <row r="5659" spans="1:13">
      <c r="A5659">
        <v>101096232</v>
      </c>
      <c r="B5659" t="s">
        <v>34</v>
      </c>
      <c r="C5659" t="s">
        <v>7894</v>
      </c>
      <c r="D5659" t="s">
        <v>99</v>
      </c>
      <c r="E5659" t="s">
        <v>99</v>
      </c>
      <c r="F5659" s="33">
        <v>45869</v>
      </c>
      <c r="G5659" t="s">
        <v>13072</v>
      </c>
      <c r="H5659" t="s">
        <v>5727</v>
      </c>
      <c r="I5659" t="s">
        <v>5678</v>
      </c>
      <c r="J5659" t="s">
        <v>46</v>
      </c>
      <c r="K5659" t="s">
        <v>5728</v>
      </c>
      <c r="L5659" t="s">
        <v>5729</v>
      </c>
      <c r="M5659" t="s">
        <v>7895</v>
      </c>
    </row>
    <row r="5660" spans="1:13">
      <c r="A5660">
        <v>101084798</v>
      </c>
      <c r="B5660" t="s">
        <v>5745</v>
      </c>
      <c r="C5660" t="s">
        <v>8402</v>
      </c>
      <c r="D5660" t="s">
        <v>215</v>
      </c>
      <c r="E5660" t="s">
        <v>215</v>
      </c>
      <c r="F5660" s="33">
        <v>45868</v>
      </c>
      <c r="G5660" t="s">
        <v>13073</v>
      </c>
      <c r="H5660" t="s">
        <v>5737</v>
      </c>
      <c r="I5660" t="s">
        <v>326</v>
      </c>
      <c r="J5660" t="s">
        <v>247</v>
      </c>
      <c r="K5660" t="s">
        <v>5748</v>
      </c>
      <c r="L5660" t="s">
        <v>5773</v>
      </c>
      <c r="M5660" t="s">
        <v>8404</v>
      </c>
    </row>
    <row r="5661" spans="1:13">
      <c r="A5661">
        <v>101083541</v>
      </c>
      <c r="B5661" t="s">
        <v>127</v>
      </c>
      <c r="C5661" t="s">
        <v>13074</v>
      </c>
      <c r="D5661" t="s">
        <v>153</v>
      </c>
      <c r="E5661" t="s">
        <v>153</v>
      </c>
      <c r="F5661" s="33">
        <v>45868</v>
      </c>
      <c r="G5661" t="s">
        <v>13075</v>
      </c>
      <c r="H5661" t="s">
        <v>5737</v>
      </c>
      <c r="I5661" t="s">
        <v>326</v>
      </c>
      <c r="J5661" t="s">
        <v>70</v>
      </c>
      <c r="K5661" t="s">
        <v>5748</v>
      </c>
      <c r="L5661" t="s">
        <v>5773</v>
      </c>
      <c r="M5661" t="s">
        <v>13076</v>
      </c>
    </row>
    <row r="5662" spans="1:13">
      <c r="A5662">
        <v>101080216</v>
      </c>
      <c r="B5662" t="s">
        <v>34</v>
      </c>
      <c r="C5662" t="s">
        <v>5904</v>
      </c>
      <c r="D5662" t="s">
        <v>238</v>
      </c>
      <c r="E5662" t="s">
        <v>238</v>
      </c>
      <c r="F5662" s="33">
        <v>45868</v>
      </c>
      <c r="G5662" t="s">
        <v>13077</v>
      </c>
      <c r="H5662" t="s">
        <v>5737</v>
      </c>
      <c r="I5662" t="s">
        <v>326</v>
      </c>
      <c r="J5662" t="s">
        <v>136</v>
      </c>
      <c r="K5662" t="s">
        <v>5738</v>
      </c>
      <c r="L5662" t="s">
        <v>5739</v>
      </c>
      <c r="M5662" t="s">
        <v>5906</v>
      </c>
    </row>
    <row r="5663" spans="1:13">
      <c r="A5663">
        <v>101084276</v>
      </c>
      <c r="B5663" t="s">
        <v>195</v>
      </c>
      <c r="C5663" t="s">
        <v>9828</v>
      </c>
      <c r="D5663" t="s">
        <v>161</v>
      </c>
      <c r="E5663" t="s">
        <v>161</v>
      </c>
      <c r="F5663" s="33">
        <v>45868</v>
      </c>
      <c r="G5663" t="s">
        <v>13078</v>
      </c>
      <c r="H5663" t="s">
        <v>5705</v>
      </c>
      <c r="I5663" t="s">
        <v>326</v>
      </c>
      <c r="J5663" t="s">
        <v>166</v>
      </c>
      <c r="K5663" t="s">
        <v>5778</v>
      </c>
      <c r="L5663" t="s">
        <v>182</v>
      </c>
      <c r="M5663" t="s">
        <v>9830</v>
      </c>
    </row>
    <row r="5664" spans="1:13">
      <c r="A5664">
        <v>101086515</v>
      </c>
      <c r="B5664" t="s">
        <v>5899</v>
      </c>
      <c r="C5664" t="s">
        <v>9191</v>
      </c>
      <c r="D5664" t="s">
        <v>193</v>
      </c>
      <c r="E5664" t="s">
        <v>265</v>
      </c>
      <c r="F5664" s="33">
        <v>45868</v>
      </c>
      <c r="G5664" t="s">
        <v>13079</v>
      </c>
      <c r="H5664" t="s">
        <v>5705</v>
      </c>
      <c r="I5664" t="s">
        <v>326</v>
      </c>
      <c r="J5664" t="s">
        <v>192</v>
      </c>
      <c r="K5664" t="s">
        <v>5700</v>
      </c>
      <c r="L5664" t="s">
        <v>5733</v>
      </c>
      <c r="M5664" t="s">
        <v>9192</v>
      </c>
    </row>
    <row r="5665" spans="1:13">
      <c r="A5665">
        <v>101095472</v>
      </c>
      <c r="B5665" t="s">
        <v>127</v>
      </c>
      <c r="C5665" t="s">
        <v>13080</v>
      </c>
      <c r="D5665" t="s">
        <v>131</v>
      </c>
      <c r="E5665" t="s">
        <v>131</v>
      </c>
      <c r="F5665" s="33">
        <v>45868</v>
      </c>
      <c r="G5665" t="s">
        <v>13081</v>
      </c>
      <c r="H5665" t="s">
        <v>6537</v>
      </c>
      <c r="I5665" t="s">
        <v>5678</v>
      </c>
      <c r="J5665" t="s">
        <v>136</v>
      </c>
      <c r="K5665" t="s">
        <v>5748</v>
      </c>
      <c r="L5665" t="s">
        <v>5773</v>
      </c>
      <c r="M5665" t="s">
        <v>13082</v>
      </c>
    </row>
    <row r="5666" spans="1:13">
      <c r="A5666">
        <v>101092584</v>
      </c>
      <c r="B5666" t="s">
        <v>127</v>
      </c>
      <c r="C5666" t="s">
        <v>6432</v>
      </c>
      <c r="D5666" t="s">
        <v>104</v>
      </c>
      <c r="E5666" t="s">
        <v>104</v>
      </c>
      <c r="F5666" s="33">
        <v>45868</v>
      </c>
      <c r="G5666" t="s">
        <v>13083</v>
      </c>
      <c r="H5666" t="s">
        <v>5768</v>
      </c>
      <c r="I5666" t="s">
        <v>353</v>
      </c>
      <c r="J5666" t="s">
        <v>70</v>
      </c>
      <c r="K5666" t="s">
        <v>5748</v>
      </c>
      <c r="L5666" t="s">
        <v>5749</v>
      </c>
      <c r="M5666" t="s">
        <v>6434</v>
      </c>
    </row>
    <row r="5667" spans="1:13">
      <c r="A5667">
        <v>101095753</v>
      </c>
      <c r="B5667" t="s">
        <v>127</v>
      </c>
      <c r="C5667" t="s">
        <v>6432</v>
      </c>
      <c r="D5667" t="s">
        <v>104</v>
      </c>
      <c r="E5667" t="s">
        <v>104</v>
      </c>
      <c r="F5667" s="33">
        <v>45868</v>
      </c>
      <c r="G5667" t="s">
        <v>13083</v>
      </c>
      <c r="H5667" t="s">
        <v>55</v>
      </c>
      <c r="I5667" t="s">
        <v>5678</v>
      </c>
      <c r="J5667" t="s">
        <v>70</v>
      </c>
      <c r="K5667" t="s">
        <v>5748</v>
      </c>
      <c r="L5667" t="s">
        <v>5749</v>
      </c>
      <c r="M5667" t="s">
        <v>6434</v>
      </c>
    </row>
    <row r="5668" spans="1:13">
      <c r="A5668">
        <v>101083194</v>
      </c>
      <c r="B5668" t="s">
        <v>127</v>
      </c>
      <c r="C5668" t="s">
        <v>6432</v>
      </c>
      <c r="D5668" t="s">
        <v>104</v>
      </c>
      <c r="E5668" t="s">
        <v>104</v>
      </c>
      <c r="F5668" s="33">
        <v>45868</v>
      </c>
      <c r="G5668" t="s">
        <v>13084</v>
      </c>
      <c r="H5668" t="s">
        <v>5737</v>
      </c>
      <c r="I5668" t="s">
        <v>326</v>
      </c>
      <c r="J5668" t="s">
        <v>70</v>
      </c>
      <c r="K5668" t="s">
        <v>5748</v>
      </c>
      <c r="L5668" t="s">
        <v>5749</v>
      </c>
      <c r="M5668" t="s">
        <v>6434</v>
      </c>
    </row>
    <row r="5669" spans="1:13">
      <c r="A5669">
        <v>101081512</v>
      </c>
      <c r="B5669" t="s">
        <v>73</v>
      </c>
      <c r="C5669" t="s">
        <v>7200</v>
      </c>
      <c r="D5669" t="s">
        <v>64</v>
      </c>
      <c r="E5669" t="s">
        <v>64</v>
      </c>
      <c r="F5669" s="33">
        <v>45868</v>
      </c>
      <c r="G5669" t="s">
        <v>13085</v>
      </c>
      <c r="H5669" t="s">
        <v>5737</v>
      </c>
      <c r="I5669" t="s">
        <v>326</v>
      </c>
      <c r="J5669" t="s">
        <v>70</v>
      </c>
      <c r="K5669" t="s">
        <v>5738</v>
      </c>
      <c r="L5669" t="s">
        <v>5739</v>
      </c>
      <c r="M5669" t="s">
        <v>7202</v>
      </c>
    </row>
    <row r="5670" spans="1:13">
      <c r="A5670">
        <v>101088524</v>
      </c>
      <c r="B5670" t="s">
        <v>5998</v>
      </c>
      <c r="C5670" t="s">
        <v>9723</v>
      </c>
      <c r="D5670" t="s">
        <v>217</v>
      </c>
      <c r="E5670" t="s">
        <v>217</v>
      </c>
      <c r="F5670" s="33">
        <v>45868</v>
      </c>
      <c r="G5670" t="s">
        <v>13086</v>
      </c>
      <c r="H5670" t="s">
        <v>5705</v>
      </c>
      <c r="I5670" t="s">
        <v>326</v>
      </c>
      <c r="J5670" t="s">
        <v>136</v>
      </c>
      <c r="K5670" t="s">
        <v>5700</v>
      </c>
      <c r="L5670" t="s">
        <v>5723</v>
      </c>
      <c r="M5670" t="s">
        <v>9725</v>
      </c>
    </row>
    <row r="5671" spans="1:13">
      <c r="A5671">
        <v>101087105</v>
      </c>
      <c r="B5671" t="s">
        <v>177</v>
      </c>
      <c r="C5671" t="s">
        <v>6928</v>
      </c>
      <c r="D5671" t="s">
        <v>99</v>
      </c>
      <c r="E5671" t="s">
        <v>99</v>
      </c>
      <c r="F5671" s="33">
        <v>45868</v>
      </c>
      <c r="G5671" t="s">
        <v>13087</v>
      </c>
      <c r="H5671" t="s">
        <v>5705</v>
      </c>
      <c r="I5671" t="s">
        <v>326</v>
      </c>
      <c r="J5671" t="s">
        <v>46</v>
      </c>
      <c r="K5671" t="s">
        <v>5700</v>
      </c>
      <c r="L5671" t="s">
        <v>5733</v>
      </c>
      <c r="M5671" t="s">
        <v>6929</v>
      </c>
    </row>
    <row r="5672" spans="1:13">
      <c r="A5672">
        <v>101087407</v>
      </c>
      <c r="B5672" t="s">
        <v>5862</v>
      </c>
      <c r="C5672" t="s">
        <v>7114</v>
      </c>
      <c r="D5672" t="s">
        <v>265</v>
      </c>
      <c r="E5672" t="s">
        <v>265</v>
      </c>
      <c r="F5672" s="33">
        <v>45868</v>
      </c>
      <c r="G5672" t="s">
        <v>13079</v>
      </c>
      <c r="H5672" t="s">
        <v>5705</v>
      </c>
      <c r="I5672" t="s">
        <v>326</v>
      </c>
      <c r="J5672" t="s">
        <v>192</v>
      </c>
      <c r="K5672" t="s">
        <v>5778</v>
      </c>
      <c r="L5672" t="s">
        <v>6192</v>
      </c>
      <c r="M5672" t="s">
        <v>7116</v>
      </c>
    </row>
    <row r="5673" spans="1:13">
      <c r="A5673">
        <v>101095521</v>
      </c>
      <c r="B5673" t="s">
        <v>5899</v>
      </c>
      <c r="C5673" t="s">
        <v>6200</v>
      </c>
      <c r="D5673" t="s">
        <v>131</v>
      </c>
      <c r="E5673" t="s">
        <v>217</v>
      </c>
      <c r="F5673" s="33">
        <v>45868</v>
      </c>
      <c r="G5673" t="s">
        <v>13088</v>
      </c>
      <c r="H5673" t="s">
        <v>5757</v>
      </c>
      <c r="I5673" t="s">
        <v>5678</v>
      </c>
      <c r="J5673" t="s">
        <v>136</v>
      </c>
      <c r="K5673" t="s">
        <v>5700</v>
      </c>
      <c r="L5673" t="s">
        <v>5733</v>
      </c>
      <c r="M5673" t="s">
        <v>6202</v>
      </c>
    </row>
    <row r="5674" spans="1:13">
      <c r="A5674">
        <v>101084289</v>
      </c>
      <c r="B5674" t="s">
        <v>195</v>
      </c>
      <c r="C5674" t="s">
        <v>9207</v>
      </c>
      <c r="D5674" t="s">
        <v>161</v>
      </c>
      <c r="E5674" t="s">
        <v>161</v>
      </c>
      <c r="F5674" s="33">
        <v>45868</v>
      </c>
      <c r="G5674" t="s">
        <v>13078</v>
      </c>
      <c r="H5674" t="s">
        <v>5705</v>
      </c>
      <c r="I5674" t="s">
        <v>326</v>
      </c>
      <c r="J5674" t="s">
        <v>166</v>
      </c>
      <c r="K5674" t="s">
        <v>5700</v>
      </c>
      <c r="L5674" t="s">
        <v>5733</v>
      </c>
      <c r="M5674" t="s">
        <v>9209</v>
      </c>
    </row>
    <row r="5675" spans="1:13">
      <c r="A5675">
        <v>101095695</v>
      </c>
      <c r="B5675" t="s">
        <v>34</v>
      </c>
      <c r="C5675" t="s">
        <v>7389</v>
      </c>
      <c r="D5675" t="s">
        <v>99</v>
      </c>
      <c r="E5675" t="s">
        <v>99</v>
      </c>
      <c r="F5675" s="33">
        <v>45868</v>
      </c>
      <c r="G5675" t="s">
        <v>13089</v>
      </c>
      <c r="H5675" t="s">
        <v>5727</v>
      </c>
      <c r="I5675" t="s">
        <v>5678</v>
      </c>
      <c r="J5675" t="s">
        <v>46</v>
      </c>
      <c r="K5675" t="s">
        <v>5728</v>
      </c>
      <c r="L5675" t="s">
        <v>5729</v>
      </c>
      <c r="M5675" t="s">
        <v>7390</v>
      </c>
    </row>
    <row r="5676" spans="1:13">
      <c r="A5676">
        <v>101083168</v>
      </c>
      <c r="B5676" t="s">
        <v>127</v>
      </c>
      <c r="C5676" t="s">
        <v>13090</v>
      </c>
      <c r="D5676" t="s">
        <v>238</v>
      </c>
      <c r="E5676" t="s">
        <v>238</v>
      </c>
      <c r="F5676" s="33">
        <v>45868</v>
      </c>
      <c r="G5676" t="s">
        <v>13091</v>
      </c>
      <c r="H5676" t="s">
        <v>5737</v>
      </c>
      <c r="I5676" t="s">
        <v>326</v>
      </c>
      <c r="J5676" t="s">
        <v>136</v>
      </c>
      <c r="K5676" t="s">
        <v>5748</v>
      </c>
      <c r="L5676" t="s">
        <v>5773</v>
      </c>
      <c r="M5676" t="s">
        <v>13092</v>
      </c>
    </row>
    <row r="5677" spans="1:13">
      <c r="A5677">
        <v>101087705</v>
      </c>
      <c r="B5677" t="s">
        <v>204</v>
      </c>
      <c r="C5677" t="s">
        <v>6441</v>
      </c>
      <c r="D5677" t="s">
        <v>220</v>
      </c>
      <c r="E5677" t="s">
        <v>220</v>
      </c>
      <c r="F5677" s="33">
        <v>45868</v>
      </c>
      <c r="G5677" t="s">
        <v>13093</v>
      </c>
      <c r="H5677" t="s">
        <v>5705</v>
      </c>
      <c r="I5677" t="s">
        <v>326</v>
      </c>
      <c r="J5677" t="s">
        <v>166</v>
      </c>
      <c r="K5677" t="s">
        <v>5711</v>
      </c>
      <c r="L5677" t="s">
        <v>5711</v>
      </c>
      <c r="M5677" t="s">
        <v>6443</v>
      </c>
    </row>
    <row r="5678" spans="1:13">
      <c r="A5678">
        <v>101092474</v>
      </c>
      <c r="B5678" t="s">
        <v>5745</v>
      </c>
      <c r="C5678" t="s">
        <v>10126</v>
      </c>
      <c r="D5678" t="s">
        <v>215</v>
      </c>
      <c r="E5678" t="s">
        <v>215</v>
      </c>
      <c r="F5678" s="33">
        <v>45868</v>
      </c>
      <c r="G5678" t="s">
        <v>13094</v>
      </c>
      <c r="H5678" t="s">
        <v>55</v>
      </c>
      <c r="I5678" t="s">
        <v>353</v>
      </c>
      <c r="J5678" t="s">
        <v>247</v>
      </c>
      <c r="K5678" t="s">
        <v>5748</v>
      </c>
      <c r="L5678" t="s">
        <v>5773</v>
      </c>
      <c r="M5678" t="s">
        <v>10128</v>
      </c>
    </row>
    <row r="5679" spans="1:13">
      <c r="A5679">
        <v>101080484</v>
      </c>
      <c r="B5679" t="s">
        <v>34</v>
      </c>
      <c r="C5679" t="s">
        <v>6770</v>
      </c>
      <c r="D5679" t="s">
        <v>119</v>
      </c>
      <c r="E5679" t="s">
        <v>86</v>
      </c>
      <c r="F5679" s="33">
        <v>45868</v>
      </c>
      <c r="G5679" t="s">
        <v>13095</v>
      </c>
      <c r="H5679" t="s">
        <v>5737</v>
      </c>
      <c r="I5679" t="s">
        <v>326</v>
      </c>
      <c r="J5679" t="s">
        <v>46</v>
      </c>
      <c r="K5679" t="s">
        <v>5728</v>
      </c>
      <c r="L5679" t="s">
        <v>5729</v>
      </c>
      <c r="M5679" t="s">
        <v>6772</v>
      </c>
    </row>
    <row r="5680" spans="1:13">
      <c r="A5680">
        <v>101095352</v>
      </c>
      <c r="B5680" t="s">
        <v>34</v>
      </c>
      <c r="C5680" t="s">
        <v>6770</v>
      </c>
      <c r="D5680" t="s">
        <v>119</v>
      </c>
      <c r="E5680" t="s">
        <v>86</v>
      </c>
      <c r="F5680" s="33">
        <v>45868</v>
      </c>
      <c r="G5680" t="s">
        <v>13096</v>
      </c>
      <c r="H5680" t="s">
        <v>67</v>
      </c>
      <c r="I5680" t="s">
        <v>5678</v>
      </c>
      <c r="J5680" t="s">
        <v>46</v>
      </c>
      <c r="K5680" t="s">
        <v>5728</v>
      </c>
      <c r="L5680" t="s">
        <v>5729</v>
      </c>
      <c r="M5680" t="s">
        <v>6772</v>
      </c>
    </row>
    <row r="5681" spans="1:13">
      <c r="A5681">
        <v>101095371</v>
      </c>
      <c r="B5681" t="s">
        <v>204</v>
      </c>
      <c r="C5681" t="s">
        <v>6375</v>
      </c>
      <c r="D5681" t="s">
        <v>221</v>
      </c>
      <c r="E5681" t="s">
        <v>221</v>
      </c>
      <c r="F5681" s="33">
        <v>45868</v>
      </c>
      <c r="G5681" t="s">
        <v>13097</v>
      </c>
      <c r="H5681" t="s">
        <v>5794</v>
      </c>
      <c r="I5681" t="s">
        <v>5678</v>
      </c>
      <c r="J5681" t="s">
        <v>247</v>
      </c>
      <c r="K5681" t="s">
        <v>5700</v>
      </c>
      <c r="L5681" t="s">
        <v>5733</v>
      </c>
      <c r="M5681" t="s">
        <v>6377</v>
      </c>
    </row>
    <row r="5682" spans="1:13">
      <c r="A5682">
        <v>101082308</v>
      </c>
      <c r="B5682" t="s">
        <v>73</v>
      </c>
      <c r="C5682" t="s">
        <v>8984</v>
      </c>
      <c r="D5682" t="s">
        <v>64</v>
      </c>
      <c r="E5682" t="s">
        <v>64</v>
      </c>
      <c r="F5682" s="33">
        <v>45868</v>
      </c>
      <c r="G5682" t="s">
        <v>13098</v>
      </c>
      <c r="H5682" t="s">
        <v>5737</v>
      </c>
      <c r="I5682" t="s">
        <v>326</v>
      </c>
      <c r="J5682" t="s">
        <v>70</v>
      </c>
      <c r="K5682" t="s">
        <v>5748</v>
      </c>
      <c r="L5682" t="s">
        <v>5773</v>
      </c>
      <c r="M5682" t="s">
        <v>8986</v>
      </c>
    </row>
    <row r="5683" spans="1:13">
      <c r="A5683">
        <v>101095355</v>
      </c>
      <c r="B5683" t="s">
        <v>127</v>
      </c>
      <c r="C5683" t="s">
        <v>8084</v>
      </c>
      <c r="D5683" t="s">
        <v>226</v>
      </c>
      <c r="E5683" t="s">
        <v>131</v>
      </c>
      <c r="F5683" s="33">
        <v>45868</v>
      </c>
      <c r="G5683" t="s">
        <v>13099</v>
      </c>
      <c r="H5683" t="s">
        <v>67</v>
      </c>
      <c r="I5683" t="s">
        <v>5678</v>
      </c>
      <c r="J5683" t="s">
        <v>136</v>
      </c>
      <c r="K5683" t="s">
        <v>5738</v>
      </c>
      <c r="L5683" t="s">
        <v>5739</v>
      </c>
      <c r="M5683" t="s">
        <v>8085</v>
      </c>
    </row>
    <row r="5684" spans="1:13">
      <c r="A5684">
        <v>101092859</v>
      </c>
      <c r="B5684" t="s">
        <v>127</v>
      </c>
      <c r="C5684" t="s">
        <v>13074</v>
      </c>
      <c r="D5684" t="s">
        <v>153</v>
      </c>
      <c r="E5684" t="s">
        <v>153</v>
      </c>
      <c r="F5684" s="33">
        <v>45868</v>
      </c>
      <c r="G5684" t="s">
        <v>13100</v>
      </c>
      <c r="H5684" t="s">
        <v>55</v>
      </c>
      <c r="I5684" t="s">
        <v>353</v>
      </c>
      <c r="J5684" t="s">
        <v>70</v>
      </c>
      <c r="K5684" t="s">
        <v>5748</v>
      </c>
      <c r="L5684" t="s">
        <v>5773</v>
      </c>
      <c r="M5684" t="s">
        <v>13076</v>
      </c>
    </row>
    <row r="5685" spans="1:13">
      <c r="A5685">
        <v>101082014</v>
      </c>
      <c r="B5685" t="s">
        <v>73</v>
      </c>
      <c r="C5685" t="s">
        <v>7727</v>
      </c>
      <c r="D5685" t="s">
        <v>238</v>
      </c>
      <c r="E5685" t="s">
        <v>238</v>
      </c>
      <c r="F5685" s="33">
        <v>45868</v>
      </c>
      <c r="G5685" t="s">
        <v>13101</v>
      </c>
      <c r="H5685" t="s">
        <v>5737</v>
      </c>
      <c r="I5685" t="s">
        <v>326</v>
      </c>
      <c r="J5685" t="s">
        <v>136</v>
      </c>
      <c r="K5685" t="s">
        <v>5748</v>
      </c>
      <c r="L5685" t="s">
        <v>5773</v>
      </c>
      <c r="M5685" t="s">
        <v>7729</v>
      </c>
    </row>
    <row r="5686" spans="1:13">
      <c r="A5686">
        <v>101084797</v>
      </c>
      <c r="B5686" t="s">
        <v>5745</v>
      </c>
      <c r="C5686" t="s">
        <v>8397</v>
      </c>
      <c r="D5686" t="s">
        <v>215</v>
      </c>
      <c r="E5686" t="s">
        <v>215</v>
      </c>
      <c r="F5686" s="33">
        <v>45868</v>
      </c>
      <c r="G5686" t="s">
        <v>13073</v>
      </c>
      <c r="H5686" t="s">
        <v>5737</v>
      </c>
      <c r="I5686" t="s">
        <v>326</v>
      </c>
      <c r="J5686" t="s">
        <v>247</v>
      </c>
      <c r="K5686" t="s">
        <v>5748</v>
      </c>
      <c r="L5686" t="s">
        <v>5749</v>
      </c>
      <c r="M5686" t="s">
        <v>8399</v>
      </c>
    </row>
    <row r="5687" spans="1:13">
      <c r="A5687">
        <v>101083970</v>
      </c>
      <c r="B5687" t="s">
        <v>5986</v>
      </c>
      <c r="C5687" t="s">
        <v>6845</v>
      </c>
      <c r="D5687" t="s">
        <v>86</v>
      </c>
      <c r="E5687" t="s">
        <v>86</v>
      </c>
      <c r="F5687" s="33">
        <v>45868</v>
      </c>
      <c r="G5687" t="s">
        <v>13102</v>
      </c>
      <c r="H5687" t="s">
        <v>5705</v>
      </c>
      <c r="I5687" t="s">
        <v>326</v>
      </c>
      <c r="J5687" t="s">
        <v>46</v>
      </c>
      <c r="K5687" t="s">
        <v>5778</v>
      </c>
      <c r="L5687" t="s">
        <v>182</v>
      </c>
      <c r="M5687" t="s">
        <v>6847</v>
      </c>
    </row>
    <row r="5688" spans="1:13">
      <c r="A5688">
        <v>101095686</v>
      </c>
      <c r="B5688" t="s">
        <v>73</v>
      </c>
      <c r="C5688" t="s">
        <v>6098</v>
      </c>
      <c r="D5688" t="s">
        <v>39</v>
      </c>
      <c r="E5688" t="s">
        <v>119</v>
      </c>
      <c r="F5688" s="33">
        <v>45868</v>
      </c>
      <c r="G5688" t="s">
        <v>13103</v>
      </c>
      <c r="H5688" t="s">
        <v>5777</v>
      </c>
      <c r="I5688" t="s">
        <v>5678</v>
      </c>
      <c r="J5688" t="s">
        <v>46</v>
      </c>
      <c r="K5688" t="s">
        <v>5728</v>
      </c>
      <c r="L5688" t="s">
        <v>5729</v>
      </c>
      <c r="M5688" t="s">
        <v>6100</v>
      </c>
    </row>
    <row r="5689" spans="1:13">
      <c r="A5689">
        <v>101095643</v>
      </c>
      <c r="B5689" t="s">
        <v>5807</v>
      </c>
      <c r="C5689" t="s">
        <v>10228</v>
      </c>
      <c r="D5689" t="s">
        <v>119</v>
      </c>
      <c r="E5689" t="s">
        <v>119</v>
      </c>
      <c r="F5689" s="33">
        <v>45868</v>
      </c>
      <c r="G5689" t="s">
        <v>13104</v>
      </c>
      <c r="H5689" t="s">
        <v>5912</v>
      </c>
      <c r="I5689" t="s">
        <v>5678</v>
      </c>
      <c r="J5689" t="s">
        <v>46</v>
      </c>
      <c r="K5689" t="s">
        <v>5700</v>
      </c>
      <c r="L5689" t="s">
        <v>5723</v>
      </c>
      <c r="M5689" t="s">
        <v>10229</v>
      </c>
    </row>
    <row r="5690" spans="1:13">
      <c r="A5690">
        <v>101087242</v>
      </c>
      <c r="B5690" t="s">
        <v>6314</v>
      </c>
      <c r="C5690" t="s">
        <v>7409</v>
      </c>
      <c r="D5690" t="s">
        <v>99</v>
      </c>
      <c r="E5690" t="s">
        <v>99</v>
      </c>
      <c r="F5690" s="33">
        <v>45868</v>
      </c>
      <c r="G5690" t="s">
        <v>13087</v>
      </c>
      <c r="H5690" t="s">
        <v>5705</v>
      </c>
      <c r="I5690" t="s">
        <v>326</v>
      </c>
      <c r="J5690" t="s">
        <v>46</v>
      </c>
      <c r="K5690" t="s">
        <v>5700</v>
      </c>
      <c r="L5690" t="s">
        <v>5733</v>
      </c>
      <c r="M5690" t="s">
        <v>7411</v>
      </c>
    </row>
    <row r="5691" spans="1:13">
      <c r="A5691">
        <v>101084303</v>
      </c>
      <c r="B5691" t="s">
        <v>195</v>
      </c>
      <c r="C5691" t="s">
        <v>7118</v>
      </c>
      <c r="D5691" t="s">
        <v>161</v>
      </c>
      <c r="E5691" t="s">
        <v>161</v>
      </c>
      <c r="F5691" s="33">
        <v>45868</v>
      </c>
      <c r="G5691" t="s">
        <v>13078</v>
      </c>
      <c r="H5691" t="s">
        <v>5705</v>
      </c>
      <c r="I5691" t="s">
        <v>326</v>
      </c>
      <c r="J5691" t="s">
        <v>166</v>
      </c>
      <c r="K5691" t="s">
        <v>5778</v>
      </c>
      <c r="L5691" t="s">
        <v>182</v>
      </c>
      <c r="M5691" t="s">
        <v>7119</v>
      </c>
    </row>
    <row r="5692" spans="1:13">
      <c r="A5692">
        <v>101095748</v>
      </c>
      <c r="B5692" t="s">
        <v>34</v>
      </c>
      <c r="C5692" t="s">
        <v>8353</v>
      </c>
      <c r="D5692" t="s">
        <v>238</v>
      </c>
      <c r="E5692" t="s">
        <v>238</v>
      </c>
      <c r="F5692" s="33">
        <v>45868</v>
      </c>
      <c r="G5692" t="s">
        <v>13105</v>
      </c>
      <c r="H5692" t="s">
        <v>67</v>
      </c>
      <c r="I5692" t="s">
        <v>5678</v>
      </c>
      <c r="J5692" t="s">
        <v>136</v>
      </c>
      <c r="K5692" t="s">
        <v>5728</v>
      </c>
      <c r="L5692" t="s">
        <v>5729</v>
      </c>
      <c r="M5692" t="s">
        <v>8355</v>
      </c>
    </row>
    <row r="5693" spans="1:13">
      <c r="A5693">
        <v>101095673</v>
      </c>
      <c r="B5693" t="s">
        <v>34</v>
      </c>
      <c r="C5693" t="s">
        <v>8627</v>
      </c>
      <c r="D5693" t="s">
        <v>64</v>
      </c>
      <c r="E5693" t="s">
        <v>64</v>
      </c>
      <c r="F5693" s="33">
        <v>45868</v>
      </c>
      <c r="G5693" t="s">
        <v>13106</v>
      </c>
      <c r="H5693" t="s">
        <v>67</v>
      </c>
      <c r="I5693" t="s">
        <v>5678</v>
      </c>
      <c r="J5693" t="s">
        <v>70</v>
      </c>
      <c r="K5693" t="s">
        <v>5728</v>
      </c>
      <c r="L5693" t="s">
        <v>5729</v>
      </c>
      <c r="M5693" t="s">
        <v>8629</v>
      </c>
    </row>
    <row r="5694" spans="1:13">
      <c r="A5694">
        <v>101087798</v>
      </c>
      <c r="B5694" t="s">
        <v>204</v>
      </c>
      <c r="C5694" t="s">
        <v>8366</v>
      </c>
      <c r="D5694" t="s">
        <v>220</v>
      </c>
      <c r="E5694" t="s">
        <v>220</v>
      </c>
      <c r="F5694" s="33">
        <v>45868</v>
      </c>
      <c r="G5694" t="s">
        <v>13107</v>
      </c>
      <c r="H5694" t="s">
        <v>5705</v>
      </c>
      <c r="I5694" t="s">
        <v>326</v>
      </c>
      <c r="J5694" t="s">
        <v>166</v>
      </c>
      <c r="K5694" t="s">
        <v>5700</v>
      </c>
      <c r="L5694" t="s">
        <v>5723</v>
      </c>
      <c r="M5694" t="s">
        <v>8368</v>
      </c>
    </row>
    <row r="5695" spans="1:13">
      <c r="A5695">
        <v>101087024</v>
      </c>
      <c r="B5695" t="s">
        <v>177</v>
      </c>
      <c r="C5695" t="s">
        <v>6995</v>
      </c>
      <c r="D5695" t="s">
        <v>99</v>
      </c>
      <c r="E5695" t="s">
        <v>99</v>
      </c>
      <c r="F5695" s="33">
        <v>45868</v>
      </c>
      <c r="G5695" t="s">
        <v>13032</v>
      </c>
      <c r="H5695" t="s">
        <v>5705</v>
      </c>
      <c r="I5695" t="s">
        <v>326</v>
      </c>
      <c r="J5695" t="s">
        <v>46</v>
      </c>
      <c r="K5695" t="s">
        <v>5700</v>
      </c>
      <c r="L5695" t="s">
        <v>5733</v>
      </c>
      <c r="M5695" t="s">
        <v>6997</v>
      </c>
    </row>
    <row r="5696" spans="1:13">
      <c r="A5696">
        <v>101080614</v>
      </c>
      <c r="B5696" t="s">
        <v>34</v>
      </c>
      <c r="C5696" t="s">
        <v>301</v>
      </c>
      <c r="D5696" t="s">
        <v>153</v>
      </c>
      <c r="E5696" t="s">
        <v>153</v>
      </c>
      <c r="F5696" s="33">
        <v>45868</v>
      </c>
      <c r="G5696" t="s">
        <v>13047</v>
      </c>
      <c r="H5696" t="s">
        <v>5737</v>
      </c>
      <c r="I5696" t="s">
        <v>326</v>
      </c>
      <c r="J5696" t="s">
        <v>70</v>
      </c>
      <c r="K5696" t="s">
        <v>5728</v>
      </c>
      <c r="L5696" t="s">
        <v>5729</v>
      </c>
      <c r="M5696" t="s">
        <v>6518</v>
      </c>
    </row>
    <row r="5697" spans="1:13">
      <c r="A5697">
        <v>101087771</v>
      </c>
      <c r="B5697" t="s">
        <v>204</v>
      </c>
      <c r="C5697" t="s">
        <v>10567</v>
      </c>
      <c r="D5697" t="s">
        <v>193</v>
      </c>
      <c r="E5697" t="s">
        <v>193</v>
      </c>
      <c r="F5697" s="33">
        <v>45868</v>
      </c>
      <c r="G5697" t="s">
        <v>13044</v>
      </c>
      <c r="H5697" t="s">
        <v>5705</v>
      </c>
      <c r="I5697" t="s">
        <v>326</v>
      </c>
      <c r="J5697" t="s">
        <v>192</v>
      </c>
      <c r="K5697" t="s">
        <v>5700</v>
      </c>
      <c r="L5697" t="s">
        <v>5701</v>
      </c>
      <c r="M5697" t="s">
        <v>10568</v>
      </c>
    </row>
    <row r="5698" spans="1:13">
      <c r="A5698">
        <v>101088680</v>
      </c>
      <c r="B5698" t="s">
        <v>6901</v>
      </c>
      <c r="C5698" t="s">
        <v>6923</v>
      </c>
      <c r="D5698" t="s">
        <v>265</v>
      </c>
      <c r="E5698" t="s">
        <v>265</v>
      </c>
      <c r="F5698" s="33">
        <v>45868</v>
      </c>
      <c r="G5698" t="s">
        <v>13049</v>
      </c>
      <c r="H5698" t="s">
        <v>5705</v>
      </c>
      <c r="I5698" t="s">
        <v>326</v>
      </c>
      <c r="J5698" t="s">
        <v>192</v>
      </c>
      <c r="K5698" t="s">
        <v>5700</v>
      </c>
      <c r="L5698" t="s">
        <v>5701</v>
      </c>
      <c r="M5698" t="s">
        <v>6924</v>
      </c>
    </row>
    <row r="5699" spans="1:13">
      <c r="A5699">
        <v>101092584</v>
      </c>
      <c r="B5699" t="s">
        <v>127</v>
      </c>
      <c r="C5699" t="s">
        <v>6432</v>
      </c>
      <c r="D5699" t="s">
        <v>104</v>
      </c>
      <c r="E5699" t="s">
        <v>104</v>
      </c>
      <c r="F5699" s="33">
        <v>45868</v>
      </c>
      <c r="G5699" t="s">
        <v>13108</v>
      </c>
      <c r="H5699" t="s">
        <v>5768</v>
      </c>
      <c r="I5699" t="s">
        <v>353</v>
      </c>
      <c r="J5699" t="s">
        <v>70</v>
      </c>
      <c r="K5699" t="s">
        <v>5748</v>
      </c>
      <c r="L5699" t="s">
        <v>5749</v>
      </c>
      <c r="M5699" t="s">
        <v>6434</v>
      </c>
    </row>
    <row r="5700" spans="1:13">
      <c r="A5700">
        <v>101086029</v>
      </c>
      <c r="B5700" t="s">
        <v>5998</v>
      </c>
      <c r="C5700" t="s">
        <v>6438</v>
      </c>
      <c r="D5700" t="s">
        <v>86</v>
      </c>
      <c r="E5700" t="s">
        <v>119</v>
      </c>
      <c r="F5700" s="33">
        <v>45868</v>
      </c>
      <c r="G5700" t="s">
        <v>13044</v>
      </c>
      <c r="H5700" t="s">
        <v>5705</v>
      </c>
      <c r="I5700" t="s">
        <v>326</v>
      </c>
      <c r="J5700" t="s">
        <v>46</v>
      </c>
      <c r="K5700" t="s">
        <v>5711</v>
      </c>
      <c r="L5700" t="s">
        <v>5711</v>
      </c>
      <c r="M5700" t="s">
        <v>6440</v>
      </c>
    </row>
    <row r="5701" spans="1:13">
      <c r="A5701">
        <v>101095311</v>
      </c>
      <c r="B5701" t="s">
        <v>6901</v>
      </c>
      <c r="C5701" t="s">
        <v>6923</v>
      </c>
      <c r="D5701" t="s">
        <v>265</v>
      </c>
      <c r="E5701" t="s">
        <v>265</v>
      </c>
      <c r="F5701" s="33">
        <v>45868</v>
      </c>
      <c r="G5701" t="s">
        <v>13109</v>
      </c>
      <c r="H5701" t="s">
        <v>5757</v>
      </c>
      <c r="I5701" t="s">
        <v>5678</v>
      </c>
      <c r="J5701" t="s">
        <v>192</v>
      </c>
      <c r="K5701" t="s">
        <v>5700</v>
      </c>
      <c r="L5701" t="s">
        <v>5701</v>
      </c>
      <c r="M5701" t="s">
        <v>6924</v>
      </c>
    </row>
    <row r="5702" spans="1:13">
      <c r="A5702">
        <v>101092423</v>
      </c>
      <c r="B5702" t="s">
        <v>5745</v>
      </c>
      <c r="C5702" t="s">
        <v>6216</v>
      </c>
      <c r="D5702" t="s">
        <v>221</v>
      </c>
      <c r="E5702" t="s">
        <v>221</v>
      </c>
      <c r="F5702" s="33">
        <v>45868</v>
      </c>
      <c r="G5702" t="s">
        <v>13110</v>
      </c>
      <c r="H5702" t="s">
        <v>55</v>
      </c>
      <c r="I5702" t="s">
        <v>353</v>
      </c>
      <c r="J5702" t="s">
        <v>247</v>
      </c>
      <c r="K5702" t="s">
        <v>5748</v>
      </c>
      <c r="L5702" t="s">
        <v>5773</v>
      </c>
      <c r="M5702" t="s">
        <v>6217</v>
      </c>
    </row>
    <row r="5703" spans="1:13">
      <c r="A5703">
        <v>101095753</v>
      </c>
      <c r="B5703" t="s">
        <v>127</v>
      </c>
      <c r="C5703" t="s">
        <v>6432</v>
      </c>
      <c r="D5703" t="s">
        <v>104</v>
      </c>
      <c r="E5703" t="s">
        <v>104</v>
      </c>
      <c r="F5703" s="33">
        <v>45868</v>
      </c>
      <c r="G5703" t="s">
        <v>13111</v>
      </c>
      <c r="H5703" t="s">
        <v>55</v>
      </c>
      <c r="I5703" t="s">
        <v>5678</v>
      </c>
      <c r="J5703" t="s">
        <v>70</v>
      </c>
      <c r="K5703" t="s">
        <v>5748</v>
      </c>
      <c r="L5703" t="s">
        <v>5749</v>
      </c>
      <c r="M5703" t="s">
        <v>6434</v>
      </c>
    </row>
    <row r="5704" spans="1:13">
      <c r="A5704">
        <v>101089276</v>
      </c>
      <c r="B5704" t="s">
        <v>5807</v>
      </c>
      <c r="C5704" t="s">
        <v>10122</v>
      </c>
      <c r="D5704" t="s">
        <v>193</v>
      </c>
      <c r="E5704" t="s">
        <v>193</v>
      </c>
      <c r="F5704" s="33">
        <v>45868</v>
      </c>
      <c r="G5704" t="s">
        <v>13044</v>
      </c>
      <c r="H5704" t="s">
        <v>5705</v>
      </c>
      <c r="I5704" t="s">
        <v>326</v>
      </c>
      <c r="J5704" t="s">
        <v>192</v>
      </c>
      <c r="K5704" t="s">
        <v>5700</v>
      </c>
      <c r="L5704" t="s">
        <v>5701</v>
      </c>
      <c r="M5704" t="s">
        <v>10124</v>
      </c>
    </row>
    <row r="5705" spans="1:13">
      <c r="A5705">
        <v>101092473</v>
      </c>
      <c r="B5705" t="s">
        <v>5745</v>
      </c>
      <c r="C5705" t="s">
        <v>8402</v>
      </c>
      <c r="D5705" t="s">
        <v>215</v>
      </c>
      <c r="E5705" t="s">
        <v>215</v>
      </c>
      <c r="F5705" s="33">
        <v>45868</v>
      </c>
      <c r="G5705" t="s">
        <v>13112</v>
      </c>
      <c r="H5705" t="s">
        <v>55</v>
      </c>
      <c r="I5705" t="s">
        <v>353</v>
      </c>
      <c r="J5705" t="s">
        <v>247</v>
      </c>
      <c r="K5705" t="s">
        <v>5748</v>
      </c>
      <c r="L5705" t="s">
        <v>5773</v>
      </c>
      <c r="M5705" t="s">
        <v>8404</v>
      </c>
    </row>
    <row r="5706" spans="1:13">
      <c r="A5706">
        <v>101092422</v>
      </c>
      <c r="B5706" t="s">
        <v>5745</v>
      </c>
      <c r="C5706" t="s">
        <v>6213</v>
      </c>
      <c r="D5706" t="s">
        <v>221</v>
      </c>
      <c r="E5706" t="s">
        <v>221</v>
      </c>
      <c r="F5706" s="33">
        <v>45868</v>
      </c>
      <c r="G5706" t="s">
        <v>13113</v>
      </c>
      <c r="H5706" t="s">
        <v>55</v>
      </c>
      <c r="I5706" t="s">
        <v>353</v>
      </c>
      <c r="J5706" t="s">
        <v>247</v>
      </c>
      <c r="K5706" t="s">
        <v>5748</v>
      </c>
      <c r="L5706" t="s">
        <v>5773</v>
      </c>
      <c r="M5706" t="s">
        <v>6214</v>
      </c>
    </row>
    <row r="5707" spans="1:13">
      <c r="A5707">
        <v>101086907</v>
      </c>
      <c r="B5707" t="s">
        <v>82</v>
      </c>
      <c r="C5707" t="s">
        <v>6768</v>
      </c>
      <c r="D5707" t="s">
        <v>265</v>
      </c>
      <c r="E5707" t="s">
        <v>265</v>
      </c>
      <c r="F5707" s="33">
        <v>45868</v>
      </c>
      <c r="G5707" t="s">
        <v>13079</v>
      </c>
      <c r="H5707" t="s">
        <v>5705</v>
      </c>
      <c r="I5707" t="s">
        <v>326</v>
      </c>
      <c r="J5707" t="s">
        <v>192</v>
      </c>
      <c r="K5707" t="s">
        <v>5711</v>
      </c>
      <c r="L5707" t="s">
        <v>5711</v>
      </c>
      <c r="M5707" t="s">
        <v>6769</v>
      </c>
    </row>
    <row r="5708" spans="1:13">
      <c r="A5708">
        <v>101095718</v>
      </c>
      <c r="B5708" t="s">
        <v>5807</v>
      </c>
      <c r="C5708" t="s">
        <v>10122</v>
      </c>
      <c r="D5708" t="s">
        <v>193</v>
      </c>
      <c r="E5708" t="s">
        <v>193</v>
      </c>
      <c r="F5708" s="33">
        <v>45868</v>
      </c>
      <c r="G5708" t="s">
        <v>13114</v>
      </c>
      <c r="H5708" t="s">
        <v>6103</v>
      </c>
      <c r="I5708" t="s">
        <v>5678</v>
      </c>
      <c r="J5708" t="s">
        <v>192</v>
      </c>
      <c r="K5708" t="s">
        <v>5700</v>
      </c>
      <c r="L5708" t="s">
        <v>5701</v>
      </c>
      <c r="M5708" t="s">
        <v>10124</v>
      </c>
    </row>
    <row r="5709" spans="1:13">
      <c r="A5709">
        <v>101094641</v>
      </c>
      <c r="B5709" t="s">
        <v>6270</v>
      </c>
      <c r="C5709" t="s">
        <v>7451</v>
      </c>
      <c r="D5709" t="s">
        <v>86</v>
      </c>
      <c r="E5709" t="s">
        <v>86</v>
      </c>
      <c r="F5709" s="33">
        <v>45868</v>
      </c>
      <c r="G5709" t="s">
        <v>13115</v>
      </c>
      <c r="H5709" t="s">
        <v>5757</v>
      </c>
      <c r="I5709" t="s">
        <v>5678</v>
      </c>
      <c r="J5709" t="s">
        <v>46</v>
      </c>
      <c r="K5709" t="s">
        <v>5800</v>
      </c>
      <c r="L5709" t="s">
        <v>5801</v>
      </c>
      <c r="M5709" t="s">
        <v>7452</v>
      </c>
    </row>
    <row r="5710" spans="1:13">
      <c r="A5710">
        <v>101095757</v>
      </c>
      <c r="B5710" t="s">
        <v>5899</v>
      </c>
      <c r="C5710" t="s">
        <v>6225</v>
      </c>
      <c r="D5710" t="s">
        <v>217</v>
      </c>
      <c r="E5710" t="s">
        <v>131</v>
      </c>
      <c r="F5710" s="33">
        <v>45868</v>
      </c>
      <c r="G5710" t="s">
        <v>13116</v>
      </c>
      <c r="H5710" t="s">
        <v>5777</v>
      </c>
      <c r="I5710" t="s">
        <v>5678</v>
      </c>
      <c r="J5710" t="s">
        <v>136</v>
      </c>
      <c r="K5710" t="s">
        <v>5700</v>
      </c>
      <c r="L5710" t="s">
        <v>5733</v>
      </c>
      <c r="M5710" t="s">
        <v>6227</v>
      </c>
    </row>
    <row r="5711" spans="1:13">
      <c r="A5711">
        <v>101092478</v>
      </c>
      <c r="B5711" t="s">
        <v>5745</v>
      </c>
      <c r="C5711" t="s">
        <v>7462</v>
      </c>
      <c r="D5711" t="s">
        <v>215</v>
      </c>
      <c r="E5711" t="s">
        <v>215</v>
      </c>
      <c r="F5711" s="33">
        <v>45868</v>
      </c>
      <c r="G5711" t="s">
        <v>13117</v>
      </c>
      <c r="H5711" t="s">
        <v>55</v>
      </c>
      <c r="I5711" t="s">
        <v>353</v>
      </c>
      <c r="J5711" t="s">
        <v>247</v>
      </c>
      <c r="K5711" t="s">
        <v>5748</v>
      </c>
      <c r="L5711" t="s">
        <v>5773</v>
      </c>
      <c r="M5711" t="s">
        <v>7464</v>
      </c>
    </row>
    <row r="5712" spans="1:13">
      <c r="A5712">
        <v>101087684</v>
      </c>
      <c r="B5712" t="s">
        <v>204</v>
      </c>
      <c r="C5712" t="s">
        <v>6060</v>
      </c>
      <c r="D5712" t="s">
        <v>220</v>
      </c>
      <c r="E5712" t="s">
        <v>220</v>
      </c>
      <c r="F5712" s="33">
        <v>45868</v>
      </c>
      <c r="G5712" t="s">
        <v>13118</v>
      </c>
      <c r="H5712" t="s">
        <v>5705</v>
      </c>
      <c r="I5712" t="s">
        <v>326</v>
      </c>
      <c r="J5712" t="s">
        <v>166</v>
      </c>
      <c r="K5712" t="s">
        <v>5711</v>
      </c>
      <c r="L5712" t="s">
        <v>5711</v>
      </c>
      <c r="M5712" t="s">
        <v>6062</v>
      </c>
    </row>
    <row r="5713" spans="1:13">
      <c r="A5713">
        <v>101095519</v>
      </c>
      <c r="B5713" t="s">
        <v>34</v>
      </c>
      <c r="C5713" t="s">
        <v>9388</v>
      </c>
      <c r="D5713" t="s">
        <v>64</v>
      </c>
      <c r="E5713" t="s">
        <v>64</v>
      </c>
      <c r="F5713" s="33">
        <v>45868</v>
      </c>
      <c r="G5713" t="s">
        <v>13119</v>
      </c>
      <c r="H5713" t="s">
        <v>8192</v>
      </c>
      <c r="I5713" t="s">
        <v>5678</v>
      </c>
      <c r="J5713" t="s">
        <v>70</v>
      </c>
      <c r="K5713" t="s">
        <v>5728</v>
      </c>
      <c r="L5713" t="s">
        <v>5729</v>
      </c>
      <c r="M5713" t="s">
        <v>9390</v>
      </c>
    </row>
    <row r="5714" spans="1:13">
      <c r="A5714">
        <v>101092468</v>
      </c>
      <c r="B5714" t="s">
        <v>5745</v>
      </c>
      <c r="C5714" t="s">
        <v>8025</v>
      </c>
      <c r="D5714" t="s">
        <v>221</v>
      </c>
      <c r="E5714" t="s">
        <v>221</v>
      </c>
      <c r="F5714" s="33">
        <v>45868</v>
      </c>
      <c r="G5714" t="s">
        <v>13120</v>
      </c>
      <c r="H5714" t="s">
        <v>55</v>
      </c>
      <c r="I5714" t="s">
        <v>353</v>
      </c>
      <c r="J5714" t="s">
        <v>247</v>
      </c>
      <c r="K5714" t="s">
        <v>5748</v>
      </c>
      <c r="L5714" t="s">
        <v>5773</v>
      </c>
      <c r="M5714" t="s">
        <v>8027</v>
      </c>
    </row>
    <row r="5715" spans="1:13">
      <c r="A5715">
        <v>101092507</v>
      </c>
      <c r="B5715" t="s">
        <v>5745</v>
      </c>
      <c r="C5715" t="s">
        <v>8697</v>
      </c>
      <c r="D5715" t="s">
        <v>221</v>
      </c>
      <c r="E5715" t="s">
        <v>221</v>
      </c>
      <c r="F5715" s="33">
        <v>45868</v>
      </c>
      <c r="G5715" t="s">
        <v>13121</v>
      </c>
      <c r="H5715" t="s">
        <v>55</v>
      </c>
      <c r="I5715" t="s">
        <v>353</v>
      </c>
      <c r="J5715" t="s">
        <v>247</v>
      </c>
      <c r="K5715" t="s">
        <v>5748</v>
      </c>
      <c r="L5715" t="s">
        <v>5773</v>
      </c>
      <c r="M5715" t="s">
        <v>8699</v>
      </c>
    </row>
    <row r="5716" spans="1:13">
      <c r="A5716">
        <v>101092496</v>
      </c>
      <c r="B5716" t="s">
        <v>5745</v>
      </c>
      <c r="C5716" t="s">
        <v>10155</v>
      </c>
      <c r="D5716" t="s">
        <v>221</v>
      </c>
      <c r="E5716" t="s">
        <v>221</v>
      </c>
      <c r="F5716" s="33">
        <v>45868</v>
      </c>
      <c r="G5716" t="s">
        <v>13122</v>
      </c>
      <c r="H5716" t="s">
        <v>55</v>
      </c>
      <c r="I5716" t="s">
        <v>353</v>
      </c>
      <c r="J5716" t="s">
        <v>247</v>
      </c>
      <c r="K5716" t="s">
        <v>5748</v>
      </c>
      <c r="L5716" t="s">
        <v>5773</v>
      </c>
      <c r="M5716" t="s">
        <v>10156</v>
      </c>
    </row>
    <row r="5717" spans="1:13">
      <c r="A5717">
        <v>101095755</v>
      </c>
      <c r="B5717" t="s">
        <v>6033</v>
      </c>
      <c r="C5717" t="s">
        <v>8926</v>
      </c>
      <c r="D5717" t="s">
        <v>262</v>
      </c>
      <c r="E5717" t="s">
        <v>262</v>
      </c>
      <c r="F5717" s="33">
        <v>45868</v>
      </c>
      <c r="G5717" t="s">
        <v>13123</v>
      </c>
      <c r="H5717" t="s">
        <v>5794</v>
      </c>
      <c r="I5717" t="s">
        <v>5678</v>
      </c>
      <c r="J5717" t="s">
        <v>192</v>
      </c>
      <c r="K5717" t="s">
        <v>5778</v>
      </c>
      <c r="L5717" t="s">
        <v>6192</v>
      </c>
      <c r="M5717" t="s">
        <v>8928</v>
      </c>
    </row>
    <row r="5718" spans="1:13">
      <c r="A5718">
        <v>101095658</v>
      </c>
      <c r="B5718" t="s">
        <v>6641</v>
      </c>
      <c r="C5718" t="s">
        <v>7714</v>
      </c>
      <c r="D5718" t="s">
        <v>215</v>
      </c>
      <c r="E5718" t="s">
        <v>215</v>
      </c>
      <c r="F5718" s="33">
        <v>45868</v>
      </c>
      <c r="G5718" t="s">
        <v>13124</v>
      </c>
      <c r="H5718" t="s">
        <v>173</v>
      </c>
      <c r="I5718" t="s">
        <v>5678</v>
      </c>
      <c r="J5718" t="s">
        <v>247</v>
      </c>
      <c r="K5718" t="s">
        <v>7716</v>
      </c>
      <c r="L5718" t="s">
        <v>7717</v>
      </c>
      <c r="M5718" t="s">
        <v>7718</v>
      </c>
    </row>
    <row r="5719" spans="1:13">
      <c r="A5719">
        <v>101095654</v>
      </c>
      <c r="B5719" t="s">
        <v>5745</v>
      </c>
      <c r="C5719" t="s">
        <v>7462</v>
      </c>
      <c r="D5719" t="s">
        <v>215</v>
      </c>
      <c r="E5719" t="s">
        <v>215</v>
      </c>
      <c r="F5719" s="33">
        <v>45868</v>
      </c>
      <c r="G5719" t="s">
        <v>13125</v>
      </c>
      <c r="H5719" t="s">
        <v>5912</v>
      </c>
      <c r="I5719" t="s">
        <v>5678</v>
      </c>
      <c r="J5719" t="s">
        <v>247</v>
      </c>
      <c r="K5719" t="s">
        <v>5748</v>
      </c>
      <c r="L5719" t="s">
        <v>5773</v>
      </c>
      <c r="M5719" t="s">
        <v>7464</v>
      </c>
    </row>
    <row r="5720" spans="1:13">
      <c r="A5720">
        <v>101084862</v>
      </c>
      <c r="B5720" t="s">
        <v>5745</v>
      </c>
      <c r="C5720" t="s">
        <v>6124</v>
      </c>
      <c r="D5720" t="s">
        <v>217</v>
      </c>
      <c r="E5720" t="s">
        <v>217</v>
      </c>
      <c r="F5720" s="33">
        <v>45867</v>
      </c>
      <c r="G5720" t="s">
        <v>13126</v>
      </c>
      <c r="H5720" t="s">
        <v>5737</v>
      </c>
      <c r="I5720" t="s">
        <v>326</v>
      </c>
      <c r="J5720" t="s">
        <v>136</v>
      </c>
      <c r="K5720" t="s">
        <v>5836</v>
      </c>
      <c r="L5720" t="s">
        <v>6126</v>
      </c>
      <c r="M5720" t="s">
        <v>6127</v>
      </c>
    </row>
    <row r="5721" spans="1:13">
      <c r="A5721">
        <v>101092488</v>
      </c>
      <c r="B5721" t="s">
        <v>5745</v>
      </c>
      <c r="C5721" t="s">
        <v>10268</v>
      </c>
      <c r="D5721" t="s">
        <v>221</v>
      </c>
      <c r="E5721" t="s">
        <v>221</v>
      </c>
      <c r="F5721" s="33">
        <v>45867</v>
      </c>
      <c r="G5721" t="s">
        <v>13127</v>
      </c>
      <c r="H5721" t="s">
        <v>55</v>
      </c>
      <c r="I5721" t="s">
        <v>353</v>
      </c>
      <c r="J5721" t="s">
        <v>247</v>
      </c>
      <c r="K5721" t="s">
        <v>5748</v>
      </c>
      <c r="L5721" t="s">
        <v>5773</v>
      </c>
      <c r="M5721" t="s">
        <v>10269</v>
      </c>
    </row>
    <row r="5722" spans="1:13">
      <c r="A5722">
        <v>101094575</v>
      </c>
      <c r="B5722" t="s">
        <v>73</v>
      </c>
      <c r="C5722" t="s">
        <v>8022</v>
      </c>
      <c r="D5722" t="s">
        <v>39</v>
      </c>
      <c r="E5722" t="s">
        <v>119</v>
      </c>
      <c r="F5722" s="33">
        <v>45867</v>
      </c>
      <c r="G5722" t="s">
        <v>13128</v>
      </c>
      <c r="H5722" t="s">
        <v>6537</v>
      </c>
      <c r="I5722" t="s">
        <v>5678</v>
      </c>
      <c r="J5722" t="s">
        <v>46</v>
      </c>
      <c r="K5722" t="s">
        <v>5748</v>
      </c>
      <c r="L5722" t="s">
        <v>5773</v>
      </c>
      <c r="M5722" t="s">
        <v>8023</v>
      </c>
    </row>
    <row r="5723" spans="1:13">
      <c r="A5723">
        <v>101095413</v>
      </c>
      <c r="B5723" t="s">
        <v>6314</v>
      </c>
      <c r="C5723" t="s">
        <v>8265</v>
      </c>
      <c r="D5723" t="s">
        <v>99</v>
      </c>
      <c r="E5723" t="s">
        <v>99</v>
      </c>
      <c r="F5723" s="33">
        <v>45867</v>
      </c>
      <c r="G5723" t="s">
        <v>13129</v>
      </c>
      <c r="H5723" t="s">
        <v>5823</v>
      </c>
      <c r="I5723" t="s">
        <v>353</v>
      </c>
      <c r="J5723" t="s">
        <v>46</v>
      </c>
      <c r="K5723" t="s">
        <v>5700</v>
      </c>
      <c r="L5723" t="s">
        <v>5733</v>
      </c>
      <c r="M5723" t="s">
        <v>8267</v>
      </c>
    </row>
    <row r="5724" spans="1:13">
      <c r="A5724">
        <v>101092727</v>
      </c>
      <c r="B5724" t="s">
        <v>127</v>
      </c>
      <c r="C5724" t="s">
        <v>13080</v>
      </c>
      <c r="D5724" t="s">
        <v>131</v>
      </c>
      <c r="E5724" t="s">
        <v>131</v>
      </c>
      <c r="F5724" s="33">
        <v>45867</v>
      </c>
      <c r="G5724" t="s">
        <v>13130</v>
      </c>
      <c r="H5724" t="s">
        <v>5777</v>
      </c>
      <c r="I5724" t="s">
        <v>353</v>
      </c>
      <c r="J5724" t="s">
        <v>136</v>
      </c>
      <c r="K5724" t="s">
        <v>5748</v>
      </c>
      <c r="L5724" t="s">
        <v>5773</v>
      </c>
      <c r="M5724" t="s">
        <v>13082</v>
      </c>
    </row>
    <row r="5725" spans="1:13">
      <c r="A5725">
        <v>101095318</v>
      </c>
      <c r="B5725" t="s">
        <v>82</v>
      </c>
      <c r="C5725" t="s">
        <v>5717</v>
      </c>
      <c r="D5725" t="s">
        <v>218</v>
      </c>
      <c r="E5725" t="s">
        <v>218</v>
      </c>
      <c r="F5725" s="33">
        <v>45867</v>
      </c>
      <c r="G5725" t="s">
        <v>13131</v>
      </c>
      <c r="H5725" t="s">
        <v>5912</v>
      </c>
      <c r="I5725" t="s">
        <v>5678</v>
      </c>
      <c r="J5725" t="s">
        <v>241</v>
      </c>
      <c r="K5725" t="s">
        <v>5711</v>
      </c>
      <c r="L5725" t="s">
        <v>5711</v>
      </c>
      <c r="M5725" t="s">
        <v>5718</v>
      </c>
    </row>
    <row r="5726" spans="1:13">
      <c r="A5726">
        <v>101092489</v>
      </c>
      <c r="B5726" t="s">
        <v>5745</v>
      </c>
      <c r="C5726" t="s">
        <v>10725</v>
      </c>
      <c r="D5726" t="s">
        <v>221</v>
      </c>
      <c r="E5726" t="s">
        <v>221</v>
      </c>
      <c r="F5726" s="33">
        <v>45867</v>
      </c>
      <c r="G5726" t="s">
        <v>13132</v>
      </c>
      <c r="H5726" t="s">
        <v>55</v>
      </c>
      <c r="I5726" t="s">
        <v>353</v>
      </c>
      <c r="J5726" t="s">
        <v>247</v>
      </c>
      <c r="K5726" t="s">
        <v>5748</v>
      </c>
      <c r="L5726" t="s">
        <v>5773</v>
      </c>
      <c r="M5726" t="s">
        <v>10727</v>
      </c>
    </row>
    <row r="5727" spans="1:13">
      <c r="A5727">
        <v>101092505</v>
      </c>
      <c r="B5727" t="s">
        <v>5745</v>
      </c>
      <c r="C5727" t="s">
        <v>9888</v>
      </c>
      <c r="D5727" t="s">
        <v>215</v>
      </c>
      <c r="E5727" t="s">
        <v>215</v>
      </c>
      <c r="F5727" s="33">
        <v>45867</v>
      </c>
      <c r="G5727" t="s">
        <v>13133</v>
      </c>
      <c r="H5727" t="s">
        <v>55</v>
      </c>
      <c r="I5727" t="s">
        <v>353</v>
      </c>
      <c r="J5727" t="s">
        <v>247</v>
      </c>
      <c r="K5727" t="s">
        <v>5748</v>
      </c>
      <c r="L5727" t="s">
        <v>5773</v>
      </c>
      <c r="M5727" t="s">
        <v>9890</v>
      </c>
    </row>
    <row r="5728" spans="1:13">
      <c r="A5728">
        <v>101092465</v>
      </c>
      <c r="B5728" t="s">
        <v>5745</v>
      </c>
      <c r="C5728" t="s">
        <v>12483</v>
      </c>
      <c r="D5728" t="s">
        <v>215</v>
      </c>
      <c r="E5728" t="s">
        <v>215</v>
      </c>
      <c r="F5728" s="33">
        <v>45867</v>
      </c>
      <c r="G5728" t="s">
        <v>13134</v>
      </c>
      <c r="H5728" t="s">
        <v>55</v>
      </c>
      <c r="I5728" t="s">
        <v>353</v>
      </c>
      <c r="J5728" t="s">
        <v>247</v>
      </c>
      <c r="K5728" t="s">
        <v>5748</v>
      </c>
      <c r="L5728" t="s">
        <v>5749</v>
      </c>
      <c r="M5728" t="s">
        <v>12485</v>
      </c>
    </row>
    <row r="5729" spans="1:13">
      <c r="A5729">
        <v>101084778</v>
      </c>
      <c r="B5729" t="s">
        <v>5745</v>
      </c>
      <c r="C5729" t="s">
        <v>13135</v>
      </c>
      <c r="D5729" t="s">
        <v>193</v>
      </c>
      <c r="E5729" t="s">
        <v>193</v>
      </c>
      <c r="F5729" s="33">
        <v>45867</v>
      </c>
      <c r="G5729" t="s">
        <v>13136</v>
      </c>
      <c r="H5729" t="s">
        <v>5737</v>
      </c>
      <c r="I5729" t="s">
        <v>326</v>
      </c>
      <c r="J5729" t="s">
        <v>192</v>
      </c>
      <c r="K5729" t="s">
        <v>5748</v>
      </c>
      <c r="L5729" t="s">
        <v>5773</v>
      </c>
      <c r="M5729" t="s">
        <v>13137</v>
      </c>
    </row>
    <row r="5730" spans="1:13">
      <c r="A5730">
        <v>101094707</v>
      </c>
      <c r="B5730" t="s">
        <v>5745</v>
      </c>
      <c r="C5730" t="s">
        <v>13135</v>
      </c>
      <c r="D5730" t="s">
        <v>193</v>
      </c>
      <c r="E5730" t="s">
        <v>193</v>
      </c>
      <c r="F5730" s="33">
        <v>45867</v>
      </c>
      <c r="G5730" t="s">
        <v>13138</v>
      </c>
      <c r="H5730" t="s">
        <v>55</v>
      </c>
      <c r="I5730" t="s">
        <v>5678</v>
      </c>
      <c r="J5730" t="s">
        <v>192</v>
      </c>
      <c r="K5730" t="s">
        <v>5748</v>
      </c>
      <c r="L5730" t="s">
        <v>5773</v>
      </c>
      <c r="M5730" t="s">
        <v>13137</v>
      </c>
    </row>
    <row r="5731" spans="1:13">
      <c r="A5731">
        <v>101088518</v>
      </c>
      <c r="B5731" t="s">
        <v>5998</v>
      </c>
      <c r="C5731" t="s">
        <v>10296</v>
      </c>
      <c r="D5731" t="s">
        <v>104</v>
      </c>
      <c r="E5731" t="s">
        <v>104</v>
      </c>
      <c r="F5731" s="33">
        <v>45867</v>
      </c>
      <c r="G5731" t="s">
        <v>13139</v>
      </c>
      <c r="H5731" t="s">
        <v>5705</v>
      </c>
      <c r="I5731" t="s">
        <v>326</v>
      </c>
      <c r="J5731" t="s">
        <v>70</v>
      </c>
      <c r="K5731" t="s">
        <v>5700</v>
      </c>
      <c r="L5731" t="s">
        <v>5701</v>
      </c>
      <c r="M5731" t="s">
        <v>10298</v>
      </c>
    </row>
    <row r="5732" spans="1:13">
      <c r="A5732">
        <v>101094633</v>
      </c>
      <c r="B5732" t="s">
        <v>34</v>
      </c>
      <c r="C5732" t="s">
        <v>49</v>
      </c>
      <c r="D5732" t="s">
        <v>39</v>
      </c>
      <c r="E5732" t="s">
        <v>86</v>
      </c>
      <c r="F5732" s="33">
        <v>45867</v>
      </c>
      <c r="G5732" t="s">
        <v>13140</v>
      </c>
      <c r="H5732" t="s">
        <v>173</v>
      </c>
      <c r="I5732" t="s">
        <v>5678</v>
      </c>
      <c r="J5732" t="s">
        <v>46</v>
      </c>
      <c r="K5732" t="s">
        <v>5738</v>
      </c>
      <c r="L5732" t="s">
        <v>5739</v>
      </c>
      <c r="M5732" t="s">
        <v>58</v>
      </c>
    </row>
    <row r="5733" spans="1:13">
      <c r="A5733">
        <v>101092453</v>
      </c>
      <c r="B5733" t="s">
        <v>5745</v>
      </c>
      <c r="C5733" t="s">
        <v>13135</v>
      </c>
      <c r="D5733" t="s">
        <v>193</v>
      </c>
      <c r="E5733" t="s">
        <v>193</v>
      </c>
      <c r="F5733" s="33">
        <v>45867</v>
      </c>
      <c r="G5733" t="s">
        <v>13141</v>
      </c>
      <c r="H5733" t="s">
        <v>55</v>
      </c>
      <c r="I5733" t="s">
        <v>353</v>
      </c>
      <c r="J5733" t="s">
        <v>192</v>
      </c>
      <c r="K5733" t="s">
        <v>5748</v>
      </c>
      <c r="L5733" t="s">
        <v>5773</v>
      </c>
      <c r="M5733" t="s">
        <v>13137</v>
      </c>
    </row>
    <row r="5734" spans="1:13">
      <c r="A5734">
        <v>101084408</v>
      </c>
      <c r="B5734" t="s">
        <v>195</v>
      </c>
      <c r="C5734" t="s">
        <v>8186</v>
      </c>
      <c r="D5734" t="s">
        <v>219</v>
      </c>
      <c r="E5734" t="s">
        <v>219</v>
      </c>
      <c r="F5734" s="33">
        <v>45867</v>
      </c>
      <c r="G5734" t="s">
        <v>13142</v>
      </c>
      <c r="H5734" t="s">
        <v>5705</v>
      </c>
      <c r="I5734" t="s">
        <v>326</v>
      </c>
      <c r="J5734" t="s">
        <v>241</v>
      </c>
      <c r="K5734" t="s">
        <v>5700</v>
      </c>
      <c r="L5734" t="s">
        <v>5733</v>
      </c>
      <c r="M5734" t="s">
        <v>8187</v>
      </c>
    </row>
    <row r="5735" spans="1:13">
      <c r="A5735">
        <v>101094756</v>
      </c>
      <c r="B5735" t="s">
        <v>6314</v>
      </c>
      <c r="C5735" t="s">
        <v>8265</v>
      </c>
      <c r="D5735" t="s">
        <v>99</v>
      </c>
      <c r="E5735" t="s">
        <v>99</v>
      </c>
      <c r="F5735" s="33">
        <v>45867</v>
      </c>
      <c r="G5735" t="s">
        <v>13143</v>
      </c>
      <c r="H5735" t="s">
        <v>6365</v>
      </c>
      <c r="I5735" t="s">
        <v>5678</v>
      </c>
      <c r="J5735" t="s">
        <v>46</v>
      </c>
      <c r="K5735" t="s">
        <v>5700</v>
      </c>
      <c r="L5735" t="s">
        <v>5733</v>
      </c>
      <c r="M5735" t="s">
        <v>8267</v>
      </c>
    </row>
    <row r="5736" spans="1:13">
      <c r="A5736">
        <v>101092672</v>
      </c>
      <c r="B5736" t="s">
        <v>127</v>
      </c>
      <c r="C5736" t="s">
        <v>8449</v>
      </c>
      <c r="D5736" t="s">
        <v>193</v>
      </c>
      <c r="E5736" t="s">
        <v>265</v>
      </c>
      <c r="F5736" s="33">
        <v>45867</v>
      </c>
      <c r="G5736" t="s">
        <v>13144</v>
      </c>
      <c r="H5736" t="s">
        <v>55</v>
      </c>
      <c r="I5736" t="s">
        <v>353</v>
      </c>
      <c r="J5736" t="s">
        <v>192</v>
      </c>
      <c r="K5736" t="s">
        <v>5748</v>
      </c>
      <c r="L5736" t="s">
        <v>5773</v>
      </c>
      <c r="M5736" t="s">
        <v>8451</v>
      </c>
    </row>
    <row r="5737" spans="1:13">
      <c r="A5737">
        <v>101089373</v>
      </c>
      <c r="B5737" t="s">
        <v>6270</v>
      </c>
      <c r="C5737" t="s">
        <v>7337</v>
      </c>
      <c r="D5737" t="s">
        <v>217</v>
      </c>
      <c r="E5737" t="s">
        <v>217</v>
      </c>
      <c r="F5737" s="33">
        <v>45867</v>
      </c>
      <c r="G5737" t="s">
        <v>13145</v>
      </c>
      <c r="H5737" t="s">
        <v>5705</v>
      </c>
      <c r="I5737" t="s">
        <v>326</v>
      </c>
      <c r="J5737" t="s">
        <v>136</v>
      </c>
      <c r="K5737" t="s">
        <v>5800</v>
      </c>
      <c r="L5737" t="s">
        <v>5801</v>
      </c>
      <c r="M5737" t="s">
        <v>7339</v>
      </c>
    </row>
    <row r="5738" spans="1:13">
      <c r="A5738">
        <v>101088613</v>
      </c>
      <c r="B5738" t="s">
        <v>10172</v>
      </c>
      <c r="C5738" t="s">
        <v>10173</v>
      </c>
      <c r="D5738" t="s">
        <v>131</v>
      </c>
      <c r="E5738" t="s">
        <v>131</v>
      </c>
      <c r="F5738" s="33">
        <v>45867</v>
      </c>
      <c r="G5738" t="s">
        <v>13146</v>
      </c>
      <c r="H5738" t="s">
        <v>5705</v>
      </c>
      <c r="I5738" t="s">
        <v>326</v>
      </c>
      <c r="J5738" t="s">
        <v>136</v>
      </c>
      <c r="K5738" t="s">
        <v>5700</v>
      </c>
      <c r="L5738" t="s">
        <v>5701</v>
      </c>
      <c r="M5738" t="s">
        <v>10175</v>
      </c>
    </row>
    <row r="5739" spans="1:13">
      <c r="A5739">
        <v>101092438</v>
      </c>
      <c r="B5739" t="s">
        <v>5745</v>
      </c>
      <c r="C5739" t="s">
        <v>8275</v>
      </c>
      <c r="D5739" t="s">
        <v>215</v>
      </c>
      <c r="E5739" t="s">
        <v>221</v>
      </c>
      <c r="F5739" s="33">
        <v>45867</v>
      </c>
      <c r="G5739" t="s">
        <v>13147</v>
      </c>
      <c r="H5739" t="s">
        <v>55</v>
      </c>
      <c r="I5739" t="s">
        <v>353</v>
      </c>
      <c r="J5739" t="s">
        <v>247</v>
      </c>
      <c r="K5739" t="s">
        <v>5748</v>
      </c>
      <c r="L5739" t="s">
        <v>5773</v>
      </c>
      <c r="M5739" t="s">
        <v>8277</v>
      </c>
    </row>
    <row r="5740" spans="1:13">
      <c r="A5740">
        <v>101084742</v>
      </c>
      <c r="B5740" t="s">
        <v>5745</v>
      </c>
      <c r="C5740" t="s">
        <v>7823</v>
      </c>
      <c r="D5740" t="s">
        <v>215</v>
      </c>
      <c r="E5740" t="s">
        <v>215</v>
      </c>
      <c r="F5740" s="33">
        <v>45867</v>
      </c>
      <c r="G5740" t="s">
        <v>13148</v>
      </c>
      <c r="H5740" t="s">
        <v>5737</v>
      </c>
      <c r="I5740" t="s">
        <v>326</v>
      </c>
      <c r="J5740" t="s">
        <v>247</v>
      </c>
      <c r="K5740" t="s">
        <v>5748</v>
      </c>
      <c r="L5740" t="s">
        <v>5773</v>
      </c>
      <c r="M5740" t="s">
        <v>7825</v>
      </c>
    </row>
    <row r="5741" spans="1:13">
      <c r="A5741">
        <v>101095364</v>
      </c>
      <c r="B5741" t="s">
        <v>204</v>
      </c>
      <c r="C5741" t="s">
        <v>205</v>
      </c>
      <c r="D5741" t="s">
        <v>262</v>
      </c>
      <c r="E5741" t="s">
        <v>262</v>
      </c>
      <c r="F5741" s="33">
        <v>45867</v>
      </c>
      <c r="G5741" t="s">
        <v>13149</v>
      </c>
      <c r="H5741" t="s">
        <v>5705</v>
      </c>
      <c r="I5741" t="s">
        <v>5678</v>
      </c>
      <c r="J5741" t="s">
        <v>192</v>
      </c>
      <c r="K5741" t="s">
        <v>5711</v>
      </c>
      <c r="L5741" t="s">
        <v>5711</v>
      </c>
      <c r="M5741" t="s">
        <v>210</v>
      </c>
    </row>
    <row r="5742" spans="1:13">
      <c r="A5742">
        <v>101095357</v>
      </c>
      <c r="B5742" t="s">
        <v>5745</v>
      </c>
      <c r="C5742" t="s">
        <v>6124</v>
      </c>
      <c r="D5742" t="s">
        <v>217</v>
      </c>
      <c r="E5742" t="s">
        <v>217</v>
      </c>
      <c r="F5742" s="33">
        <v>45867</v>
      </c>
      <c r="G5742" t="s">
        <v>13150</v>
      </c>
      <c r="H5742" t="s">
        <v>5727</v>
      </c>
      <c r="I5742" t="s">
        <v>5678</v>
      </c>
      <c r="J5742" t="s">
        <v>136</v>
      </c>
      <c r="K5742" t="s">
        <v>5836</v>
      </c>
      <c r="L5742" t="s">
        <v>6126</v>
      </c>
      <c r="M5742" t="s">
        <v>6127</v>
      </c>
    </row>
    <row r="5743" spans="1:13">
      <c r="A5743">
        <v>101090997</v>
      </c>
      <c r="B5743" t="s">
        <v>73</v>
      </c>
      <c r="C5743" t="s">
        <v>8022</v>
      </c>
      <c r="D5743" t="s">
        <v>39</v>
      </c>
      <c r="E5743" t="s">
        <v>119</v>
      </c>
      <c r="F5743" s="33">
        <v>45867</v>
      </c>
      <c r="G5743" t="s">
        <v>13151</v>
      </c>
      <c r="H5743" t="s">
        <v>55</v>
      </c>
      <c r="I5743" t="s">
        <v>353</v>
      </c>
      <c r="J5743" t="s">
        <v>46</v>
      </c>
      <c r="K5743" t="s">
        <v>5748</v>
      </c>
      <c r="L5743" t="s">
        <v>5773</v>
      </c>
      <c r="M5743" t="s">
        <v>8023</v>
      </c>
    </row>
    <row r="5744" spans="1:13">
      <c r="A5744">
        <v>101095368</v>
      </c>
      <c r="B5744" t="s">
        <v>5745</v>
      </c>
      <c r="C5744" t="s">
        <v>8079</v>
      </c>
      <c r="D5744" t="s">
        <v>221</v>
      </c>
      <c r="E5744" t="s">
        <v>221</v>
      </c>
      <c r="F5744" s="33">
        <v>45867</v>
      </c>
      <c r="G5744" t="s">
        <v>13152</v>
      </c>
      <c r="H5744" t="s">
        <v>55</v>
      </c>
      <c r="I5744" t="s">
        <v>5678</v>
      </c>
      <c r="J5744" t="s">
        <v>247</v>
      </c>
      <c r="K5744" t="s">
        <v>5748</v>
      </c>
      <c r="L5744" t="s">
        <v>5773</v>
      </c>
      <c r="M5744" t="s">
        <v>8080</v>
      </c>
    </row>
    <row r="5745" spans="1:13">
      <c r="A5745">
        <v>101092449</v>
      </c>
      <c r="B5745" t="s">
        <v>5745</v>
      </c>
      <c r="C5745" t="s">
        <v>8079</v>
      </c>
      <c r="D5745" t="s">
        <v>221</v>
      </c>
      <c r="E5745" t="s">
        <v>221</v>
      </c>
      <c r="F5745" s="33">
        <v>45867</v>
      </c>
      <c r="G5745" t="s">
        <v>13153</v>
      </c>
      <c r="H5745" t="s">
        <v>55</v>
      </c>
      <c r="I5745" t="s">
        <v>353</v>
      </c>
      <c r="J5745" t="s">
        <v>247</v>
      </c>
      <c r="K5745" t="s">
        <v>5748</v>
      </c>
      <c r="L5745" t="s">
        <v>5773</v>
      </c>
      <c r="M5745" t="s">
        <v>8080</v>
      </c>
    </row>
    <row r="5746" spans="1:13">
      <c r="A5746">
        <v>101087691</v>
      </c>
      <c r="B5746" t="s">
        <v>204</v>
      </c>
      <c r="C5746" t="s">
        <v>6875</v>
      </c>
      <c r="D5746" t="s">
        <v>265</v>
      </c>
      <c r="E5746" t="s">
        <v>265</v>
      </c>
      <c r="F5746" s="33">
        <v>45867</v>
      </c>
      <c r="G5746" t="s">
        <v>13079</v>
      </c>
      <c r="H5746" t="s">
        <v>5705</v>
      </c>
      <c r="I5746" t="s">
        <v>326</v>
      </c>
      <c r="J5746" t="s">
        <v>192</v>
      </c>
      <c r="K5746" t="s">
        <v>5711</v>
      </c>
      <c r="L5746" t="s">
        <v>5711</v>
      </c>
      <c r="M5746" t="s">
        <v>6876</v>
      </c>
    </row>
    <row r="5747" spans="1:13">
      <c r="A5747">
        <v>101087025</v>
      </c>
      <c r="B5747" t="s">
        <v>177</v>
      </c>
      <c r="C5747" t="s">
        <v>5857</v>
      </c>
      <c r="D5747" t="s">
        <v>99</v>
      </c>
      <c r="E5747" t="s">
        <v>99</v>
      </c>
      <c r="F5747" s="33">
        <v>45867</v>
      </c>
      <c r="G5747" t="s">
        <v>13087</v>
      </c>
      <c r="H5747" t="s">
        <v>5705</v>
      </c>
      <c r="I5747" t="s">
        <v>326</v>
      </c>
      <c r="J5747" t="s">
        <v>46</v>
      </c>
      <c r="K5747" t="s">
        <v>5700</v>
      </c>
      <c r="L5747" t="s">
        <v>5733</v>
      </c>
      <c r="M5747" t="s">
        <v>5858</v>
      </c>
    </row>
    <row r="5748" spans="1:13">
      <c r="A5748">
        <v>101084625</v>
      </c>
      <c r="B5748" t="s">
        <v>5986</v>
      </c>
      <c r="C5748" t="s">
        <v>7135</v>
      </c>
      <c r="D5748" t="s">
        <v>193</v>
      </c>
      <c r="E5748" t="s">
        <v>193</v>
      </c>
      <c r="F5748" s="33">
        <v>45867</v>
      </c>
      <c r="G5748" t="s">
        <v>13154</v>
      </c>
      <c r="H5748" t="s">
        <v>5705</v>
      </c>
      <c r="I5748" t="s">
        <v>326</v>
      </c>
      <c r="J5748" t="s">
        <v>192</v>
      </c>
      <c r="K5748" t="s">
        <v>5778</v>
      </c>
      <c r="L5748" t="s">
        <v>182</v>
      </c>
      <c r="M5748" t="s">
        <v>7136</v>
      </c>
    </row>
    <row r="5749" spans="1:13">
      <c r="A5749">
        <v>101092861</v>
      </c>
      <c r="B5749" t="s">
        <v>82</v>
      </c>
      <c r="C5749" t="s">
        <v>13155</v>
      </c>
      <c r="D5749" t="s">
        <v>222</v>
      </c>
      <c r="E5749" t="s">
        <v>218</v>
      </c>
      <c r="F5749" s="33">
        <v>45867</v>
      </c>
      <c r="G5749" t="s">
        <v>13156</v>
      </c>
      <c r="H5749" t="s">
        <v>5768</v>
      </c>
      <c r="I5749" t="s">
        <v>353</v>
      </c>
      <c r="J5749" t="s">
        <v>241</v>
      </c>
      <c r="K5749" t="s">
        <v>5711</v>
      </c>
      <c r="L5749" t="s">
        <v>5711</v>
      </c>
      <c r="M5749" t="s">
        <v>13157</v>
      </c>
    </row>
    <row r="5750" spans="1:13">
      <c r="A5750">
        <v>101086167</v>
      </c>
      <c r="B5750" t="s">
        <v>6362</v>
      </c>
      <c r="C5750" t="s">
        <v>6363</v>
      </c>
      <c r="D5750" t="s">
        <v>104</v>
      </c>
      <c r="E5750" t="s">
        <v>104</v>
      </c>
      <c r="F5750" s="33">
        <v>45867</v>
      </c>
      <c r="G5750" t="s">
        <v>13158</v>
      </c>
      <c r="H5750" t="s">
        <v>5705</v>
      </c>
      <c r="I5750" t="s">
        <v>326</v>
      </c>
      <c r="J5750" t="s">
        <v>70</v>
      </c>
      <c r="K5750" t="s">
        <v>5700</v>
      </c>
      <c r="L5750" t="s">
        <v>5701</v>
      </c>
      <c r="M5750" t="s">
        <v>6366</v>
      </c>
    </row>
    <row r="5751" spans="1:13">
      <c r="A5751">
        <v>101088390</v>
      </c>
      <c r="B5751" t="s">
        <v>5935</v>
      </c>
      <c r="C5751" t="s">
        <v>6544</v>
      </c>
      <c r="D5751" t="s">
        <v>220</v>
      </c>
      <c r="E5751" t="s">
        <v>220</v>
      </c>
      <c r="F5751" s="33">
        <v>45867</v>
      </c>
      <c r="G5751" t="s">
        <v>13159</v>
      </c>
      <c r="H5751" t="s">
        <v>5705</v>
      </c>
      <c r="I5751" t="s">
        <v>326</v>
      </c>
      <c r="J5751" t="s">
        <v>166</v>
      </c>
      <c r="K5751" t="s">
        <v>5700</v>
      </c>
      <c r="L5751" t="s">
        <v>5701</v>
      </c>
      <c r="M5751" t="s">
        <v>6546</v>
      </c>
    </row>
    <row r="5752" spans="1:13">
      <c r="A5752">
        <v>101092472</v>
      </c>
      <c r="B5752" t="s">
        <v>5745</v>
      </c>
      <c r="C5752" t="s">
        <v>8397</v>
      </c>
      <c r="D5752" t="s">
        <v>215</v>
      </c>
      <c r="E5752" t="s">
        <v>215</v>
      </c>
      <c r="F5752" s="33">
        <v>45867</v>
      </c>
      <c r="G5752" t="s">
        <v>13160</v>
      </c>
      <c r="H5752" t="s">
        <v>55</v>
      </c>
      <c r="I5752" t="s">
        <v>353</v>
      </c>
      <c r="J5752" t="s">
        <v>247</v>
      </c>
      <c r="K5752" t="s">
        <v>5748</v>
      </c>
      <c r="L5752" t="s">
        <v>5749</v>
      </c>
      <c r="M5752" t="s">
        <v>8399</v>
      </c>
    </row>
    <row r="5753" spans="1:13">
      <c r="A5753">
        <v>101095408</v>
      </c>
      <c r="B5753" t="s">
        <v>127</v>
      </c>
      <c r="C5753" t="s">
        <v>13074</v>
      </c>
      <c r="D5753" t="s">
        <v>153</v>
      </c>
      <c r="E5753" t="s">
        <v>153</v>
      </c>
      <c r="F5753" s="33">
        <v>45867</v>
      </c>
      <c r="G5753" t="s">
        <v>13161</v>
      </c>
      <c r="H5753" t="s">
        <v>55</v>
      </c>
      <c r="I5753" t="s">
        <v>5678</v>
      </c>
      <c r="J5753" t="s">
        <v>70</v>
      </c>
      <c r="K5753" t="s">
        <v>5748</v>
      </c>
      <c r="L5753" t="s">
        <v>5773</v>
      </c>
      <c r="M5753" t="s">
        <v>13076</v>
      </c>
    </row>
    <row r="5754" spans="1:13">
      <c r="A5754">
        <v>101095510</v>
      </c>
      <c r="B5754" t="s">
        <v>82</v>
      </c>
      <c r="C5754" t="s">
        <v>5972</v>
      </c>
      <c r="D5754" t="s">
        <v>161</v>
      </c>
      <c r="E5754" t="s">
        <v>161</v>
      </c>
      <c r="F5754" s="33">
        <v>45867</v>
      </c>
      <c r="G5754" t="s">
        <v>13162</v>
      </c>
      <c r="H5754" t="s">
        <v>5722</v>
      </c>
      <c r="I5754" t="s">
        <v>5678</v>
      </c>
      <c r="J5754" t="s">
        <v>166</v>
      </c>
      <c r="K5754" t="s">
        <v>5711</v>
      </c>
      <c r="L5754" t="s">
        <v>5711</v>
      </c>
      <c r="M5754" t="s">
        <v>5974</v>
      </c>
    </row>
    <row r="5755" spans="1:13">
      <c r="A5755">
        <v>101090711</v>
      </c>
      <c r="B5755" t="s">
        <v>73</v>
      </c>
      <c r="C5755" t="s">
        <v>7727</v>
      </c>
      <c r="D5755" t="s">
        <v>238</v>
      </c>
      <c r="E5755" t="s">
        <v>238</v>
      </c>
      <c r="F5755" s="33">
        <v>45867</v>
      </c>
      <c r="G5755" t="s">
        <v>13163</v>
      </c>
      <c r="H5755" t="s">
        <v>55</v>
      </c>
      <c r="I5755" t="s">
        <v>353</v>
      </c>
      <c r="J5755" t="s">
        <v>136</v>
      </c>
      <c r="K5755" t="s">
        <v>5748</v>
      </c>
      <c r="L5755" t="s">
        <v>5773</v>
      </c>
      <c r="M5755" t="s">
        <v>7729</v>
      </c>
    </row>
    <row r="5756" spans="1:13">
      <c r="A5756">
        <v>101084638</v>
      </c>
      <c r="B5756" t="s">
        <v>5986</v>
      </c>
      <c r="C5756" t="s">
        <v>7065</v>
      </c>
      <c r="D5756" t="s">
        <v>193</v>
      </c>
      <c r="E5756" t="s">
        <v>193</v>
      </c>
      <c r="F5756" s="33">
        <v>45867</v>
      </c>
      <c r="G5756" t="s">
        <v>13154</v>
      </c>
      <c r="H5756" t="s">
        <v>5705</v>
      </c>
      <c r="I5756" t="s">
        <v>326</v>
      </c>
      <c r="J5756" t="s">
        <v>192</v>
      </c>
      <c r="K5756" t="s">
        <v>5700</v>
      </c>
      <c r="L5756" t="s">
        <v>5733</v>
      </c>
      <c r="M5756" t="s">
        <v>7066</v>
      </c>
    </row>
    <row r="5757" spans="1:13">
      <c r="A5757">
        <v>101092470</v>
      </c>
      <c r="B5757" t="s">
        <v>5745</v>
      </c>
      <c r="C5757" t="s">
        <v>6638</v>
      </c>
      <c r="D5757" t="s">
        <v>215</v>
      </c>
      <c r="E5757" t="s">
        <v>215</v>
      </c>
      <c r="F5757" s="33">
        <v>45867</v>
      </c>
      <c r="G5757" t="s">
        <v>13117</v>
      </c>
      <c r="H5757" t="s">
        <v>55</v>
      </c>
      <c r="I5757" t="s">
        <v>353</v>
      </c>
      <c r="J5757" t="s">
        <v>247</v>
      </c>
      <c r="K5757" t="s">
        <v>5748</v>
      </c>
      <c r="L5757" t="s">
        <v>5773</v>
      </c>
      <c r="M5757" t="s">
        <v>6640</v>
      </c>
    </row>
    <row r="5758" spans="1:13">
      <c r="A5758">
        <v>101085946</v>
      </c>
      <c r="B5758" t="s">
        <v>292</v>
      </c>
      <c r="C5758" t="s">
        <v>6587</v>
      </c>
      <c r="D5758" t="s">
        <v>86</v>
      </c>
      <c r="E5758" t="s">
        <v>119</v>
      </c>
      <c r="F5758" s="33">
        <v>45867</v>
      </c>
      <c r="G5758" t="s">
        <v>13154</v>
      </c>
      <c r="H5758" t="s">
        <v>5705</v>
      </c>
      <c r="I5758" t="s">
        <v>326</v>
      </c>
      <c r="J5758" t="s">
        <v>46</v>
      </c>
      <c r="K5758" t="s">
        <v>5700</v>
      </c>
      <c r="L5758" t="s">
        <v>5723</v>
      </c>
      <c r="M5758" t="s">
        <v>6588</v>
      </c>
    </row>
    <row r="5759" spans="1:13">
      <c r="A5759">
        <v>101095485</v>
      </c>
      <c r="B5759" t="s">
        <v>204</v>
      </c>
      <c r="C5759" t="s">
        <v>6914</v>
      </c>
      <c r="D5759" t="s">
        <v>265</v>
      </c>
      <c r="E5759" t="s">
        <v>265</v>
      </c>
      <c r="F5759" s="33">
        <v>45867</v>
      </c>
      <c r="G5759" t="s">
        <v>13164</v>
      </c>
      <c r="H5759" t="s">
        <v>5705</v>
      </c>
      <c r="I5759" t="s">
        <v>5678</v>
      </c>
      <c r="J5759" t="s">
        <v>192</v>
      </c>
      <c r="K5759" t="s">
        <v>5711</v>
      </c>
      <c r="L5759" t="s">
        <v>5711</v>
      </c>
      <c r="M5759" t="s">
        <v>6915</v>
      </c>
    </row>
    <row r="5760" spans="1:13">
      <c r="A5760">
        <v>101095467</v>
      </c>
      <c r="B5760" t="s">
        <v>195</v>
      </c>
      <c r="C5760" t="s">
        <v>9624</v>
      </c>
      <c r="D5760" t="s">
        <v>262</v>
      </c>
      <c r="E5760" t="s">
        <v>262</v>
      </c>
      <c r="F5760" s="33">
        <v>45867</v>
      </c>
      <c r="G5760" t="s">
        <v>13165</v>
      </c>
      <c r="H5760" t="s">
        <v>5722</v>
      </c>
      <c r="I5760" t="s">
        <v>5678</v>
      </c>
      <c r="J5760" t="s">
        <v>192</v>
      </c>
      <c r="K5760" t="s">
        <v>5778</v>
      </c>
      <c r="L5760" t="s">
        <v>182</v>
      </c>
      <c r="M5760" t="s">
        <v>9626</v>
      </c>
    </row>
    <row r="5761" spans="1:13">
      <c r="A5761">
        <v>101085994</v>
      </c>
      <c r="B5761" t="s">
        <v>177</v>
      </c>
      <c r="C5761" t="s">
        <v>6971</v>
      </c>
      <c r="D5761" t="s">
        <v>86</v>
      </c>
      <c r="E5761" t="s">
        <v>119</v>
      </c>
      <c r="F5761" s="33">
        <v>45867</v>
      </c>
      <c r="G5761" t="s">
        <v>13154</v>
      </c>
      <c r="H5761" t="s">
        <v>5705</v>
      </c>
      <c r="I5761" t="s">
        <v>326</v>
      </c>
      <c r="J5761" t="s">
        <v>46</v>
      </c>
      <c r="K5761" t="s">
        <v>5778</v>
      </c>
      <c r="L5761" t="s">
        <v>182</v>
      </c>
      <c r="M5761" t="s">
        <v>6972</v>
      </c>
    </row>
    <row r="5762" spans="1:13">
      <c r="A5762">
        <v>101084241</v>
      </c>
      <c r="B5762" t="s">
        <v>195</v>
      </c>
      <c r="C5762" t="s">
        <v>7182</v>
      </c>
      <c r="D5762" t="s">
        <v>193</v>
      </c>
      <c r="E5762" t="s">
        <v>193</v>
      </c>
      <c r="F5762" s="33">
        <v>45867</v>
      </c>
      <c r="G5762" t="s">
        <v>13154</v>
      </c>
      <c r="H5762" t="s">
        <v>5705</v>
      </c>
      <c r="I5762" t="s">
        <v>326</v>
      </c>
      <c r="J5762" t="s">
        <v>192</v>
      </c>
      <c r="K5762" t="s">
        <v>5778</v>
      </c>
      <c r="L5762" t="s">
        <v>182</v>
      </c>
      <c r="M5762" t="s">
        <v>7183</v>
      </c>
    </row>
    <row r="5763" spans="1:13">
      <c r="A5763">
        <v>101090877</v>
      </c>
      <c r="B5763" t="s">
        <v>73</v>
      </c>
      <c r="C5763" t="s">
        <v>13166</v>
      </c>
      <c r="D5763" t="s">
        <v>238</v>
      </c>
      <c r="E5763" t="s">
        <v>238</v>
      </c>
      <c r="F5763" s="33">
        <v>45867</v>
      </c>
      <c r="G5763" t="s">
        <v>13167</v>
      </c>
      <c r="H5763" t="s">
        <v>5768</v>
      </c>
      <c r="I5763" t="s">
        <v>353</v>
      </c>
      <c r="J5763" t="s">
        <v>136</v>
      </c>
      <c r="K5763" t="s">
        <v>5748</v>
      </c>
      <c r="L5763" t="s">
        <v>5773</v>
      </c>
      <c r="M5763" t="s">
        <v>13168</v>
      </c>
    </row>
    <row r="5764" spans="1:13">
      <c r="A5764">
        <v>101087702</v>
      </c>
      <c r="B5764" t="s">
        <v>204</v>
      </c>
      <c r="C5764" t="s">
        <v>6914</v>
      </c>
      <c r="D5764" t="s">
        <v>265</v>
      </c>
      <c r="E5764" t="s">
        <v>265</v>
      </c>
      <c r="F5764" s="33">
        <v>45867</v>
      </c>
      <c r="G5764" t="s">
        <v>13079</v>
      </c>
      <c r="H5764" t="s">
        <v>5705</v>
      </c>
      <c r="I5764" t="s">
        <v>326</v>
      </c>
      <c r="J5764" t="s">
        <v>192</v>
      </c>
      <c r="K5764" t="s">
        <v>5711</v>
      </c>
      <c r="L5764" t="s">
        <v>5711</v>
      </c>
      <c r="M5764" t="s">
        <v>6915</v>
      </c>
    </row>
    <row r="5765" spans="1:13">
      <c r="A5765">
        <v>101087564</v>
      </c>
      <c r="B5765" t="s">
        <v>195</v>
      </c>
      <c r="C5765" t="s">
        <v>9624</v>
      </c>
      <c r="D5765" t="s">
        <v>262</v>
      </c>
      <c r="E5765" t="s">
        <v>262</v>
      </c>
      <c r="F5765" s="33">
        <v>45867</v>
      </c>
      <c r="G5765" t="s">
        <v>13169</v>
      </c>
      <c r="H5765" t="s">
        <v>5705</v>
      </c>
      <c r="I5765" t="s">
        <v>326</v>
      </c>
      <c r="J5765" t="s">
        <v>192</v>
      </c>
      <c r="K5765" t="s">
        <v>5778</v>
      </c>
      <c r="L5765" t="s">
        <v>182</v>
      </c>
      <c r="M5765" t="s">
        <v>9626</v>
      </c>
    </row>
    <row r="5766" spans="1:13">
      <c r="A5766">
        <v>101090986</v>
      </c>
      <c r="B5766" t="s">
        <v>73</v>
      </c>
      <c r="C5766" t="s">
        <v>8984</v>
      </c>
      <c r="D5766" t="s">
        <v>64</v>
      </c>
      <c r="E5766" t="s">
        <v>64</v>
      </c>
      <c r="F5766" s="33">
        <v>45867</v>
      </c>
      <c r="G5766" t="s">
        <v>13170</v>
      </c>
      <c r="H5766" t="s">
        <v>55</v>
      </c>
      <c r="I5766" t="s">
        <v>353</v>
      </c>
      <c r="J5766" t="s">
        <v>70</v>
      </c>
      <c r="K5766" t="s">
        <v>5748</v>
      </c>
      <c r="L5766" t="s">
        <v>5773</v>
      </c>
      <c r="M5766" t="s">
        <v>8986</v>
      </c>
    </row>
    <row r="5767" spans="1:13">
      <c r="A5767">
        <v>101089130</v>
      </c>
      <c r="B5767" t="s">
        <v>8495</v>
      </c>
      <c r="C5767" t="s">
        <v>8496</v>
      </c>
      <c r="D5767" t="s">
        <v>220</v>
      </c>
      <c r="E5767" t="s">
        <v>220</v>
      </c>
      <c r="F5767" s="33">
        <v>45867</v>
      </c>
      <c r="G5767" t="s">
        <v>13171</v>
      </c>
      <c r="H5767" t="s">
        <v>5705</v>
      </c>
      <c r="I5767" t="s">
        <v>326</v>
      </c>
      <c r="J5767" t="s">
        <v>166</v>
      </c>
      <c r="K5767" t="s">
        <v>5700</v>
      </c>
      <c r="L5767" t="s">
        <v>5701</v>
      </c>
      <c r="M5767" t="s">
        <v>8498</v>
      </c>
    </row>
    <row r="5768" spans="1:13">
      <c r="A5768">
        <v>101094915</v>
      </c>
      <c r="B5768" t="s">
        <v>127</v>
      </c>
      <c r="C5768" t="s">
        <v>8962</v>
      </c>
      <c r="D5768" t="s">
        <v>193</v>
      </c>
      <c r="E5768" t="s">
        <v>265</v>
      </c>
      <c r="F5768" s="33">
        <v>45866</v>
      </c>
      <c r="G5768" t="s">
        <v>13172</v>
      </c>
      <c r="H5768" t="s">
        <v>67</v>
      </c>
      <c r="I5768" t="s">
        <v>5678</v>
      </c>
      <c r="J5768" t="s">
        <v>192</v>
      </c>
      <c r="K5768" t="s">
        <v>5748</v>
      </c>
      <c r="L5768" t="s">
        <v>5773</v>
      </c>
      <c r="M5768" t="s">
        <v>8964</v>
      </c>
    </row>
    <row r="5769" spans="1:13">
      <c r="A5769">
        <v>101094783</v>
      </c>
      <c r="B5769" t="s">
        <v>5745</v>
      </c>
      <c r="C5769" t="s">
        <v>6933</v>
      </c>
      <c r="D5769" t="s">
        <v>221</v>
      </c>
      <c r="E5769" t="s">
        <v>221</v>
      </c>
      <c r="F5769" s="33">
        <v>45866</v>
      </c>
      <c r="G5769" t="s">
        <v>13173</v>
      </c>
      <c r="H5769" t="s">
        <v>5727</v>
      </c>
      <c r="I5769" t="s">
        <v>5678</v>
      </c>
      <c r="J5769" t="s">
        <v>247</v>
      </c>
      <c r="K5769" t="s">
        <v>5748</v>
      </c>
      <c r="L5769" t="s">
        <v>5749</v>
      </c>
      <c r="M5769" t="s">
        <v>6935</v>
      </c>
    </row>
    <row r="5770" spans="1:13">
      <c r="A5770">
        <v>101087117</v>
      </c>
      <c r="B5770" t="s">
        <v>6509</v>
      </c>
      <c r="C5770" t="s">
        <v>6535</v>
      </c>
      <c r="D5770" t="s">
        <v>153</v>
      </c>
      <c r="E5770" t="s">
        <v>153</v>
      </c>
      <c r="F5770" s="33">
        <v>45866</v>
      </c>
      <c r="G5770" t="s">
        <v>13174</v>
      </c>
      <c r="H5770" t="s">
        <v>5705</v>
      </c>
      <c r="I5770" t="s">
        <v>326</v>
      </c>
      <c r="J5770" t="s">
        <v>70</v>
      </c>
      <c r="K5770" t="s">
        <v>5700</v>
      </c>
      <c r="L5770" t="s">
        <v>5701</v>
      </c>
      <c r="M5770" t="s">
        <v>6538</v>
      </c>
    </row>
    <row r="5771" spans="1:13">
      <c r="A5771">
        <v>101090944</v>
      </c>
      <c r="B5771" t="s">
        <v>73</v>
      </c>
      <c r="C5771" t="s">
        <v>6599</v>
      </c>
      <c r="D5771" t="s">
        <v>193</v>
      </c>
      <c r="E5771" t="s">
        <v>193</v>
      </c>
      <c r="F5771" s="33">
        <v>45866</v>
      </c>
      <c r="G5771" t="s">
        <v>13141</v>
      </c>
      <c r="H5771" t="s">
        <v>55</v>
      </c>
      <c r="I5771" t="s">
        <v>353</v>
      </c>
      <c r="J5771" t="s">
        <v>192</v>
      </c>
      <c r="K5771" t="s">
        <v>5748</v>
      </c>
      <c r="L5771" t="s">
        <v>5773</v>
      </c>
      <c r="M5771" t="s">
        <v>6601</v>
      </c>
    </row>
    <row r="5772" spans="1:13">
      <c r="A5772">
        <v>101092671</v>
      </c>
      <c r="B5772" t="s">
        <v>127</v>
      </c>
      <c r="C5772" t="s">
        <v>8962</v>
      </c>
      <c r="D5772" t="s">
        <v>193</v>
      </c>
      <c r="E5772" t="s">
        <v>265</v>
      </c>
      <c r="F5772" s="33">
        <v>45866</v>
      </c>
      <c r="G5772" t="s">
        <v>13175</v>
      </c>
      <c r="H5772" t="s">
        <v>55</v>
      </c>
      <c r="I5772" t="s">
        <v>353</v>
      </c>
      <c r="J5772" t="s">
        <v>192</v>
      </c>
      <c r="K5772" t="s">
        <v>5748</v>
      </c>
      <c r="L5772" t="s">
        <v>5773</v>
      </c>
      <c r="M5772" t="s">
        <v>8964</v>
      </c>
    </row>
    <row r="5773" spans="1:13">
      <c r="A5773">
        <v>101084581</v>
      </c>
      <c r="B5773" t="s">
        <v>5998</v>
      </c>
      <c r="C5773" t="s">
        <v>6190</v>
      </c>
      <c r="D5773" t="s">
        <v>86</v>
      </c>
      <c r="E5773" t="s">
        <v>86</v>
      </c>
      <c r="F5773" s="33">
        <v>45866</v>
      </c>
      <c r="G5773" t="s">
        <v>13176</v>
      </c>
      <c r="H5773" t="s">
        <v>5705</v>
      </c>
      <c r="I5773" t="s">
        <v>326</v>
      </c>
      <c r="J5773" t="s">
        <v>46</v>
      </c>
      <c r="K5773" t="s">
        <v>5778</v>
      </c>
      <c r="L5773" t="s">
        <v>6192</v>
      </c>
      <c r="M5773" t="s">
        <v>6193</v>
      </c>
    </row>
    <row r="5774" spans="1:13">
      <c r="A5774">
        <v>101094850</v>
      </c>
      <c r="B5774" t="s">
        <v>127</v>
      </c>
      <c r="C5774" t="s">
        <v>5975</v>
      </c>
      <c r="D5774" t="s">
        <v>193</v>
      </c>
      <c r="E5774" t="s">
        <v>265</v>
      </c>
      <c r="F5774" s="33">
        <v>45866</v>
      </c>
      <c r="G5774" t="s">
        <v>13177</v>
      </c>
      <c r="H5774" t="s">
        <v>55</v>
      </c>
      <c r="I5774" t="s">
        <v>5678</v>
      </c>
      <c r="J5774" t="s">
        <v>192</v>
      </c>
      <c r="K5774" t="s">
        <v>5748</v>
      </c>
      <c r="L5774" t="s">
        <v>5773</v>
      </c>
      <c r="M5774" t="s">
        <v>5977</v>
      </c>
    </row>
    <row r="5775" spans="1:13">
      <c r="A5775">
        <v>101090953</v>
      </c>
      <c r="B5775" t="s">
        <v>73</v>
      </c>
      <c r="C5775" t="s">
        <v>12149</v>
      </c>
      <c r="D5775" t="s">
        <v>193</v>
      </c>
      <c r="E5775" t="s">
        <v>193</v>
      </c>
      <c r="F5775" s="33">
        <v>45866</v>
      </c>
      <c r="G5775" t="s">
        <v>13178</v>
      </c>
      <c r="H5775" t="s">
        <v>5768</v>
      </c>
      <c r="I5775" t="s">
        <v>353</v>
      </c>
      <c r="J5775" t="s">
        <v>192</v>
      </c>
      <c r="K5775" t="s">
        <v>5748</v>
      </c>
      <c r="L5775" t="s">
        <v>5773</v>
      </c>
      <c r="M5775" t="s">
        <v>12150</v>
      </c>
    </row>
    <row r="5776" spans="1:13">
      <c r="A5776">
        <v>101092852</v>
      </c>
      <c r="B5776" t="s">
        <v>127</v>
      </c>
      <c r="C5776" t="s">
        <v>5975</v>
      </c>
      <c r="D5776" t="s">
        <v>193</v>
      </c>
      <c r="E5776" t="s">
        <v>265</v>
      </c>
      <c r="F5776" s="33">
        <v>45866</v>
      </c>
      <c r="G5776" t="s">
        <v>13179</v>
      </c>
      <c r="H5776" t="s">
        <v>55</v>
      </c>
      <c r="I5776" t="s">
        <v>353</v>
      </c>
      <c r="J5776" t="s">
        <v>192</v>
      </c>
      <c r="K5776" t="s">
        <v>5748</v>
      </c>
      <c r="L5776" t="s">
        <v>5773</v>
      </c>
      <c r="M5776" t="s">
        <v>5977</v>
      </c>
    </row>
    <row r="5777" spans="1:13">
      <c r="A5777">
        <v>101095184</v>
      </c>
      <c r="B5777" t="s">
        <v>292</v>
      </c>
      <c r="C5777" t="s">
        <v>6091</v>
      </c>
      <c r="D5777" t="s">
        <v>86</v>
      </c>
      <c r="E5777" t="s">
        <v>119</v>
      </c>
      <c r="F5777" s="33">
        <v>45866</v>
      </c>
      <c r="G5777" t="s">
        <v>13180</v>
      </c>
      <c r="H5777" t="s">
        <v>6537</v>
      </c>
      <c r="I5777" t="s">
        <v>5678</v>
      </c>
      <c r="J5777" t="s">
        <v>46</v>
      </c>
      <c r="K5777" t="s">
        <v>5700</v>
      </c>
      <c r="L5777" t="s">
        <v>5733</v>
      </c>
      <c r="M5777" t="s">
        <v>6092</v>
      </c>
    </row>
    <row r="5778" spans="1:13">
      <c r="A5778">
        <v>101087725</v>
      </c>
      <c r="B5778" t="s">
        <v>204</v>
      </c>
      <c r="C5778" t="s">
        <v>6302</v>
      </c>
      <c r="D5778" t="s">
        <v>64</v>
      </c>
      <c r="E5778" t="s">
        <v>64</v>
      </c>
      <c r="F5778" s="33">
        <v>45866</v>
      </c>
      <c r="G5778" t="s">
        <v>13181</v>
      </c>
      <c r="H5778" t="s">
        <v>5705</v>
      </c>
      <c r="I5778" t="s">
        <v>326</v>
      </c>
      <c r="J5778" t="s">
        <v>70</v>
      </c>
      <c r="K5778" t="s">
        <v>5700</v>
      </c>
      <c r="L5778" t="s">
        <v>5701</v>
      </c>
      <c r="M5778" t="s">
        <v>6304</v>
      </c>
    </row>
    <row r="5779" spans="1:13">
      <c r="A5779">
        <v>101094870</v>
      </c>
      <c r="B5779" t="s">
        <v>73</v>
      </c>
      <c r="C5779" t="s">
        <v>12149</v>
      </c>
      <c r="D5779" t="s">
        <v>193</v>
      </c>
      <c r="E5779" t="s">
        <v>193</v>
      </c>
      <c r="F5779" s="33">
        <v>45866</v>
      </c>
      <c r="G5779" t="s">
        <v>13141</v>
      </c>
      <c r="H5779" t="s">
        <v>55</v>
      </c>
      <c r="I5779" t="s">
        <v>5678</v>
      </c>
      <c r="J5779" t="s">
        <v>192</v>
      </c>
      <c r="K5779" t="s">
        <v>5748</v>
      </c>
      <c r="L5779" t="s">
        <v>5773</v>
      </c>
      <c r="M5779" t="s">
        <v>12150</v>
      </c>
    </row>
    <row r="5780" spans="1:13">
      <c r="A5780">
        <v>101094517</v>
      </c>
      <c r="B5780" t="s">
        <v>127</v>
      </c>
      <c r="C5780" t="s">
        <v>6256</v>
      </c>
      <c r="D5780" t="s">
        <v>119</v>
      </c>
      <c r="E5780" t="s">
        <v>119</v>
      </c>
      <c r="F5780" s="33">
        <v>45866</v>
      </c>
      <c r="G5780" t="s">
        <v>13182</v>
      </c>
      <c r="H5780" t="s">
        <v>67</v>
      </c>
      <c r="I5780" t="s">
        <v>5678</v>
      </c>
      <c r="J5780" t="s">
        <v>46</v>
      </c>
      <c r="K5780" t="s">
        <v>5748</v>
      </c>
      <c r="L5780" t="s">
        <v>5773</v>
      </c>
      <c r="M5780" t="s">
        <v>6258</v>
      </c>
    </row>
    <row r="5781" spans="1:13">
      <c r="A5781">
        <v>101092475</v>
      </c>
      <c r="B5781" t="s">
        <v>5745</v>
      </c>
      <c r="C5781" t="s">
        <v>6933</v>
      </c>
      <c r="D5781" t="s">
        <v>221</v>
      </c>
      <c r="E5781" t="s">
        <v>221</v>
      </c>
      <c r="F5781" s="33">
        <v>45866</v>
      </c>
      <c r="G5781" t="s">
        <v>13183</v>
      </c>
      <c r="H5781" t="s">
        <v>55</v>
      </c>
      <c r="I5781" t="s">
        <v>353</v>
      </c>
      <c r="J5781" t="s">
        <v>247</v>
      </c>
      <c r="K5781" t="s">
        <v>5748</v>
      </c>
      <c r="L5781" t="s">
        <v>5749</v>
      </c>
      <c r="M5781" t="s">
        <v>6935</v>
      </c>
    </row>
    <row r="5782" spans="1:13">
      <c r="A5782">
        <v>101085556</v>
      </c>
      <c r="B5782" t="s">
        <v>34</v>
      </c>
      <c r="C5782" t="s">
        <v>9213</v>
      </c>
      <c r="D5782" t="s">
        <v>99</v>
      </c>
      <c r="E5782" t="s">
        <v>99</v>
      </c>
      <c r="F5782" s="33">
        <v>45866</v>
      </c>
      <c r="G5782" t="s">
        <v>13184</v>
      </c>
      <c r="H5782" t="s">
        <v>5768</v>
      </c>
      <c r="I5782" t="s">
        <v>353</v>
      </c>
      <c r="J5782" t="s">
        <v>46</v>
      </c>
      <c r="K5782" t="s">
        <v>5738</v>
      </c>
      <c r="L5782" t="s">
        <v>5739</v>
      </c>
      <c r="M5782" t="s">
        <v>9215</v>
      </c>
    </row>
    <row r="5783" spans="1:13">
      <c r="A5783">
        <v>101086944</v>
      </c>
      <c r="B5783" t="s">
        <v>82</v>
      </c>
      <c r="C5783" t="s">
        <v>5755</v>
      </c>
      <c r="D5783" t="s">
        <v>104</v>
      </c>
      <c r="E5783" t="s">
        <v>104</v>
      </c>
      <c r="F5783" s="33">
        <v>45866</v>
      </c>
      <c r="G5783" t="s">
        <v>13185</v>
      </c>
      <c r="H5783" t="s">
        <v>5737</v>
      </c>
      <c r="I5783" t="s">
        <v>326</v>
      </c>
      <c r="J5783" t="s">
        <v>70</v>
      </c>
      <c r="K5783" t="s">
        <v>5700</v>
      </c>
      <c r="L5783" t="s">
        <v>5723</v>
      </c>
      <c r="M5783" t="s">
        <v>5758</v>
      </c>
    </row>
    <row r="5784" spans="1:13">
      <c r="A5784">
        <v>101095218</v>
      </c>
      <c r="B5784" t="s">
        <v>82</v>
      </c>
      <c r="C5784" t="s">
        <v>5831</v>
      </c>
      <c r="D5784" t="s">
        <v>238</v>
      </c>
      <c r="E5784" t="s">
        <v>238</v>
      </c>
      <c r="F5784" s="33">
        <v>45866</v>
      </c>
      <c r="G5784" t="s">
        <v>13186</v>
      </c>
      <c r="H5784" t="s">
        <v>5699</v>
      </c>
      <c r="I5784" t="s">
        <v>5678</v>
      </c>
      <c r="J5784" t="s">
        <v>136</v>
      </c>
      <c r="K5784" t="s">
        <v>5711</v>
      </c>
      <c r="L5784" t="s">
        <v>5711</v>
      </c>
      <c r="M5784" t="s">
        <v>5833</v>
      </c>
    </row>
    <row r="5785" spans="1:13">
      <c r="A5785">
        <v>101092417</v>
      </c>
      <c r="B5785" t="s">
        <v>5745</v>
      </c>
      <c r="C5785" t="s">
        <v>7823</v>
      </c>
      <c r="D5785" t="s">
        <v>215</v>
      </c>
      <c r="E5785" t="s">
        <v>215</v>
      </c>
      <c r="F5785" s="33">
        <v>45866</v>
      </c>
      <c r="G5785" t="s">
        <v>13187</v>
      </c>
      <c r="H5785" t="s">
        <v>55</v>
      </c>
      <c r="I5785" t="s">
        <v>353</v>
      </c>
      <c r="J5785" t="s">
        <v>247</v>
      </c>
      <c r="K5785" t="s">
        <v>5748</v>
      </c>
      <c r="L5785" t="s">
        <v>5773</v>
      </c>
      <c r="M5785" t="s">
        <v>7825</v>
      </c>
    </row>
    <row r="5786" spans="1:13">
      <c r="A5786">
        <v>101088514</v>
      </c>
      <c r="B5786" t="s">
        <v>5998</v>
      </c>
      <c r="C5786" t="s">
        <v>6234</v>
      </c>
      <c r="D5786" t="s">
        <v>217</v>
      </c>
      <c r="E5786" t="s">
        <v>217</v>
      </c>
      <c r="F5786" s="33">
        <v>45866</v>
      </c>
      <c r="G5786" t="s">
        <v>13188</v>
      </c>
      <c r="H5786" t="s">
        <v>5705</v>
      </c>
      <c r="I5786" t="s">
        <v>326</v>
      </c>
      <c r="J5786" t="s">
        <v>136</v>
      </c>
      <c r="K5786" t="s">
        <v>5711</v>
      </c>
      <c r="L5786" t="s">
        <v>5711</v>
      </c>
      <c r="M5786" t="s">
        <v>6236</v>
      </c>
    </row>
    <row r="5787" spans="1:13">
      <c r="A5787">
        <v>101087149</v>
      </c>
      <c r="B5787" t="s">
        <v>6509</v>
      </c>
      <c r="C5787" t="s">
        <v>6510</v>
      </c>
      <c r="D5787" t="s">
        <v>64</v>
      </c>
      <c r="E5787" t="s">
        <v>64</v>
      </c>
      <c r="F5787" s="33">
        <v>45866</v>
      </c>
      <c r="G5787" t="s">
        <v>13189</v>
      </c>
      <c r="H5787" t="s">
        <v>5705</v>
      </c>
      <c r="I5787" t="s">
        <v>326</v>
      </c>
      <c r="J5787" t="s">
        <v>70</v>
      </c>
      <c r="K5787" t="s">
        <v>5700</v>
      </c>
      <c r="L5787" t="s">
        <v>5723</v>
      </c>
      <c r="M5787" t="s">
        <v>6512</v>
      </c>
    </row>
    <row r="5788" spans="1:13">
      <c r="A5788">
        <v>101083318</v>
      </c>
      <c r="B5788" t="s">
        <v>127</v>
      </c>
      <c r="C5788" t="s">
        <v>6256</v>
      </c>
      <c r="D5788" t="s">
        <v>119</v>
      </c>
      <c r="E5788" t="s">
        <v>119</v>
      </c>
      <c r="F5788" s="33">
        <v>45866</v>
      </c>
      <c r="G5788" t="s">
        <v>13136</v>
      </c>
      <c r="H5788" t="s">
        <v>5737</v>
      </c>
      <c r="I5788" t="s">
        <v>326</v>
      </c>
      <c r="J5788" t="s">
        <v>46</v>
      </c>
      <c r="K5788" t="s">
        <v>5748</v>
      </c>
      <c r="L5788" t="s">
        <v>5773</v>
      </c>
      <c r="M5788" t="s">
        <v>6258</v>
      </c>
    </row>
    <row r="5789" spans="1:13">
      <c r="A5789">
        <v>101087715</v>
      </c>
      <c r="B5789" t="s">
        <v>204</v>
      </c>
      <c r="C5789" t="s">
        <v>205</v>
      </c>
      <c r="D5789" t="s">
        <v>262</v>
      </c>
      <c r="E5789" t="s">
        <v>262</v>
      </c>
      <c r="F5789" s="33">
        <v>45866</v>
      </c>
      <c r="G5789" t="s">
        <v>13190</v>
      </c>
      <c r="H5789" t="s">
        <v>5705</v>
      </c>
      <c r="I5789" t="s">
        <v>326</v>
      </c>
      <c r="J5789" t="s">
        <v>192</v>
      </c>
      <c r="K5789" t="s">
        <v>5711</v>
      </c>
      <c r="L5789" t="s">
        <v>5711</v>
      </c>
      <c r="M5789" t="s">
        <v>210</v>
      </c>
    </row>
    <row r="5790" spans="1:13">
      <c r="A5790">
        <v>101094825</v>
      </c>
      <c r="B5790" t="s">
        <v>5745</v>
      </c>
      <c r="C5790" t="s">
        <v>8275</v>
      </c>
      <c r="D5790" t="s">
        <v>215</v>
      </c>
      <c r="E5790" t="s">
        <v>221</v>
      </c>
      <c r="F5790" s="33">
        <v>45866</v>
      </c>
      <c r="G5790" t="s">
        <v>13191</v>
      </c>
      <c r="H5790" t="s">
        <v>55</v>
      </c>
      <c r="I5790" t="s">
        <v>5678</v>
      </c>
      <c r="J5790" t="s">
        <v>247</v>
      </c>
      <c r="K5790" t="s">
        <v>5748</v>
      </c>
      <c r="L5790" t="s">
        <v>5773</v>
      </c>
      <c r="M5790" t="s">
        <v>8277</v>
      </c>
    </row>
    <row r="5791" spans="1:13">
      <c r="A5791">
        <v>101087118</v>
      </c>
      <c r="B5791" t="s">
        <v>6509</v>
      </c>
      <c r="C5791" t="s">
        <v>7050</v>
      </c>
      <c r="D5791" t="s">
        <v>153</v>
      </c>
      <c r="E5791" t="s">
        <v>153</v>
      </c>
      <c r="F5791" s="33">
        <v>45866</v>
      </c>
      <c r="G5791" t="s">
        <v>13174</v>
      </c>
      <c r="H5791" t="s">
        <v>5705</v>
      </c>
      <c r="I5791" t="s">
        <v>326</v>
      </c>
      <c r="J5791" t="s">
        <v>70</v>
      </c>
      <c r="K5791" t="s">
        <v>5700</v>
      </c>
      <c r="L5791" t="s">
        <v>5701</v>
      </c>
      <c r="M5791" t="s">
        <v>7051</v>
      </c>
    </row>
    <row r="5792" spans="1:13">
      <c r="A5792">
        <v>101092601</v>
      </c>
      <c r="B5792" t="s">
        <v>127</v>
      </c>
      <c r="C5792" t="s">
        <v>7781</v>
      </c>
      <c r="D5792" t="s">
        <v>131</v>
      </c>
      <c r="E5792" t="s">
        <v>131</v>
      </c>
      <c r="F5792" s="33">
        <v>45866</v>
      </c>
      <c r="G5792" t="s">
        <v>13192</v>
      </c>
      <c r="H5792" t="s">
        <v>55</v>
      </c>
      <c r="I5792" t="s">
        <v>353</v>
      </c>
      <c r="J5792" t="s">
        <v>136</v>
      </c>
      <c r="K5792" t="s">
        <v>5748</v>
      </c>
      <c r="L5792" t="s">
        <v>5773</v>
      </c>
      <c r="M5792" t="s">
        <v>7783</v>
      </c>
    </row>
    <row r="5793" spans="1:13">
      <c r="A5793">
        <v>101084900</v>
      </c>
      <c r="B5793" t="s">
        <v>5745</v>
      </c>
      <c r="C5793" t="s">
        <v>8540</v>
      </c>
      <c r="D5793" t="s">
        <v>215</v>
      </c>
      <c r="E5793" t="s">
        <v>215</v>
      </c>
      <c r="F5793" s="33">
        <v>45865</v>
      </c>
      <c r="G5793" t="s">
        <v>13193</v>
      </c>
      <c r="H5793" t="s">
        <v>5737</v>
      </c>
      <c r="I5793" t="s">
        <v>326</v>
      </c>
      <c r="J5793" t="s">
        <v>247</v>
      </c>
      <c r="K5793" t="s">
        <v>5748</v>
      </c>
      <c r="L5793" t="s">
        <v>5773</v>
      </c>
      <c r="M5793" t="s">
        <v>8542</v>
      </c>
    </row>
    <row r="5794" spans="1:13">
      <c r="A5794">
        <v>101094641</v>
      </c>
      <c r="B5794" t="s">
        <v>6270</v>
      </c>
      <c r="C5794" t="s">
        <v>7451</v>
      </c>
      <c r="D5794" t="s">
        <v>86</v>
      </c>
      <c r="E5794" t="s">
        <v>119</v>
      </c>
      <c r="F5794" s="33">
        <v>45865</v>
      </c>
      <c r="G5794" t="s">
        <v>13194</v>
      </c>
      <c r="H5794" t="s">
        <v>5757</v>
      </c>
      <c r="I5794" t="s">
        <v>5678</v>
      </c>
      <c r="J5794" t="s">
        <v>46</v>
      </c>
      <c r="K5794" t="s">
        <v>5800</v>
      </c>
      <c r="L5794" t="s">
        <v>5801</v>
      </c>
      <c r="M5794" t="s">
        <v>7452</v>
      </c>
    </row>
    <row r="5795" spans="1:13">
      <c r="A5795">
        <v>101094845</v>
      </c>
      <c r="B5795" t="s">
        <v>195</v>
      </c>
      <c r="C5795" t="s">
        <v>9115</v>
      </c>
      <c r="D5795" t="s">
        <v>220</v>
      </c>
      <c r="E5795" t="s">
        <v>220</v>
      </c>
      <c r="F5795" s="33">
        <v>45865</v>
      </c>
      <c r="G5795" t="s">
        <v>13195</v>
      </c>
      <c r="H5795" t="s">
        <v>6636</v>
      </c>
      <c r="I5795" t="s">
        <v>5678</v>
      </c>
      <c r="J5795" t="s">
        <v>166</v>
      </c>
      <c r="K5795" t="s">
        <v>5778</v>
      </c>
      <c r="L5795" t="s">
        <v>182</v>
      </c>
      <c r="M5795" t="s">
        <v>9117</v>
      </c>
    </row>
    <row r="5796" spans="1:13">
      <c r="A5796">
        <v>101094945</v>
      </c>
      <c r="B5796" t="s">
        <v>5899</v>
      </c>
      <c r="C5796" t="s">
        <v>6200</v>
      </c>
      <c r="D5796" t="s">
        <v>131</v>
      </c>
      <c r="E5796" t="s">
        <v>217</v>
      </c>
      <c r="F5796" s="33">
        <v>45865</v>
      </c>
      <c r="G5796" t="s">
        <v>13196</v>
      </c>
      <c r="H5796" t="s">
        <v>5757</v>
      </c>
      <c r="I5796" t="s">
        <v>5678</v>
      </c>
      <c r="J5796" t="s">
        <v>136</v>
      </c>
      <c r="K5796" t="s">
        <v>5700</v>
      </c>
      <c r="L5796" t="s">
        <v>5733</v>
      </c>
      <c r="M5796" t="s">
        <v>6202</v>
      </c>
    </row>
    <row r="5797" spans="1:13">
      <c r="A5797">
        <v>101094580</v>
      </c>
      <c r="B5797" t="s">
        <v>73</v>
      </c>
      <c r="C5797" t="s">
        <v>7456</v>
      </c>
      <c r="D5797" t="s">
        <v>193</v>
      </c>
      <c r="E5797" t="s">
        <v>193</v>
      </c>
      <c r="F5797" s="33">
        <v>45864</v>
      </c>
      <c r="G5797" t="s">
        <v>13197</v>
      </c>
      <c r="H5797" t="s">
        <v>67</v>
      </c>
      <c r="I5797" t="s">
        <v>5678</v>
      </c>
      <c r="J5797" t="s">
        <v>192</v>
      </c>
      <c r="K5797" t="s">
        <v>5748</v>
      </c>
      <c r="L5797" t="s">
        <v>5773</v>
      </c>
      <c r="M5797" t="s">
        <v>7458</v>
      </c>
    </row>
    <row r="5798" spans="1:13">
      <c r="A5798">
        <v>101092683</v>
      </c>
      <c r="B5798" t="s">
        <v>127</v>
      </c>
      <c r="C5798" t="s">
        <v>6292</v>
      </c>
      <c r="D5798" t="s">
        <v>217</v>
      </c>
      <c r="E5798" t="s">
        <v>217</v>
      </c>
      <c r="F5798" s="33">
        <v>45864</v>
      </c>
      <c r="G5798" t="s">
        <v>13198</v>
      </c>
      <c r="H5798" t="s">
        <v>55</v>
      </c>
      <c r="I5798" t="s">
        <v>353</v>
      </c>
      <c r="J5798" t="s">
        <v>136</v>
      </c>
      <c r="K5798" t="s">
        <v>5748</v>
      </c>
      <c r="L5798" t="s">
        <v>5773</v>
      </c>
      <c r="M5798" t="s">
        <v>6294</v>
      </c>
    </row>
    <row r="5799" spans="1:13">
      <c r="A5799">
        <v>101092471</v>
      </c>
      <c r="B5799" t="s">
        <v>5745</v>
      </c>
      <c r="C5799" t="s">
        <v>10257</v>
      </c>
      <c r="D5799" t="s">
        <v>221</v>
      </c>
      <c r="E5799" t="s">
        <v>221</v>
      </c>
      <c r="F5799" s="33">
        <v>45864</v>
      </c>
      <c r="G5799" t="s">
        <v>13199</v>
      </c>
      <c r="H5799" t="s">
        <v>55</v>
      </c>
      <c r="I5799" t="s">
        <v>353</v>
      </c>
      <c r="J5799" t="s">
        <v>247</v>
      </c>
      <c r="K5799" t="s">
        <v>5748</v>
      </c>
      <c r="L5799" t="s">
        <v>5773</v>
      </c>
      <c r="M5799" t="s">
        <v>10259</v>
      </c>
    </row>
    <row r="5800" spans="1:13">
      <c r="A5800">
        <v>101083173</v>
      </c>
      <c r="B5800" t="s">
        <v>127</v>
      </c>
      <c r="C5800" t="s">
        <v>6305</v>
      </c>
      <c r="D5800" t="s">
        <v>217</v>
      </c>
      <c r="E5800" t="s">
        <v>217</v>
      </c>
      <c r="F5800" s="33">
        <v>45864</v>
      </c>
      <c r="G5800" t="s">
        <v>13200</v>
      </c>
      <c r="H5800" t="s">
        <v>5737</v>
      </c>
      <c r="I5800" t="s">
        <v>326</v>
      </c>
      <c r="J5800" t="s">
        <v>136</v>
      </c>
      <c r="K5800" t="s">
        <v>5748</v>
      </c>
      <c r="L5800" t="s">
        <v>5773</v>
      </c>
      <c r="M5800" t="s">
        <v>6307</v>
      </c>
    </row>
    <row r="5801" spans="1:13">
      <c r="A5801">
        <v>101082928</v>
      </c>
      <c r="B5801" t="s">
        <v>73</v>
      </c>
      <c r="C5801" t="s">
        <v>7385</v>
      </c>
      <c r="D5801" t="s">
        <v>226</v>
      </c>
      <c r="E5801" t="s">
        <v>161</v>
      </c>
      <c r="F5801" s="33">
        <v>45864</v>
      </c>
      <c r="G5801" t="s">
        <v>13201</v>
      </c>
      <c r="H5801" t="s">
        <v>5737</v>
      </c>
      <c r="I5801" t="s">
        <v>326</v>
      </c>
      <c r="J5801" t="s">
        <v>136</v>
      </c>
      <c r="K5801" t="s">
        <v>5748</v>
      </c>
      <c r="L5801" t="s">
        <v>5773</v>
      </c>
      <c r="M5801" t="s">
        <v>7387</v>
      </c>
    </row>
    <row r="5802" spans="1:13">
      <c r="A5802">
        <v>101083275</v>
      </c>
      <c r="B5802" t="s">
        <v>127</v>
      </c>
      <c r="C5802" t="s">
        <v>143</v>
      </c>
      <c r="D5802" t="s">
        <v>131</v>
      </c>
      <c r="E5802" t="s">
        <v>131</v>
      </c>
      <c r="F5802" s="33">
        <v>45864</v>
      </c>
      <c r="G5802" t="s">
        <v>13202</v>
      </c>
      <c r="H5802" t="s">
        <v>5737</v>
      </c>
      <c r="I5802" t="s">
        <v>326</v>
      </c>
      <c r="J5802" t="s">
        <v>136</v>
      </c>
      <c r="K5802" t="s">
        <v>5748</v>
      </c>
      <c r="L5802" t="s">
        <v>5773</v>
      </c>
      <c r="M5802" t="s">
        <v>145</v>
      </c>
    </row>
    <row r="5803" spans="1:13">
      <c r="A5803">
        <v>101094756</v>
      </c>
      <c r="B5803" t="s">
        <v>6314</v>
      </c>
      <c r="C5803" t="s">
        <v>8265</v>
      </c>
      <c r="D5803" t="s">
        <v>99</v>
      </c>
      <c r="E5803" t="s">
        <v>99</v>
      </c>
      <c r="F5803" s="33">
        <v>45864</v>
      </c>
      <c r="G5803" t="s">
        <v>13203</v>
      </c>
      <c r="H5803" t="s">
        <v>6365</v>
      </c>
      <c r="I5803" t="s">
        <v>5678</v>
      </c>
      <c r="J5803" t="s">
        <v>46</v>
      </c>
      <c r="K5803" t="s">
        <v>5700</v>
      </c>
      <c r="L5803" t="s">
        <v>5733</v>
      </c>
      <c r="M5803" t="s">
        <v>8267</v>
      </c>
    </row>
    <row r="5804" spans="1:13">
      <c r="A5804">
        <v>101092554</v>
      </c>
      <c r="B5804" t="s">
        <v>127</v>
      </c>
      <c r="C5804" t="s">
        <v>6305</v>
      </c>
      <c r="D5804" t="s">
        <v>217</v>
      </c>
      <c r="E5804" t="s">
        <v>217</v>
      </c>
      <c r="F5804" s="33">
        <v>45864</v>
      </c>
      <c r="G5804" t="s">
        <v>13204</v>
      </c>
      <c r="H5804" t="s">
        <v>55</v>
      </c>
      <c r="I5804" t="s">
        <v>353</v>
      </c>
      <c r="J5804" t="s">
        <v>136</v>
      </c>
      <c r="K5804" t="s">
        <v>5748</v>
      </c>
      <c r="L5804" t="s">
        <v>5773</v>
      </c>
      <c r="M5804" t="s">
        <v>6307</v>
      </c>
    </row>
    <row r="5805" spans="1:13">
      <c r="A5805">
        <v>101090799</v>
      </c>
      <c r="B5805" t="s">
        <v>73</v>
      </c>
      <c r="C5805" t="s">
        <v>7456</v>
      </c>
      <c r="D5805" t="s">
        <v>193</v>
      </c>
      <c r="E5805" t="s">
        <v>193</v>
      </c>
      <c r="F5805" s="33">
        <v>45864</v>
      </c>
      <c r="G5805" t="s">
        <v>13205</v>
      </c>
      <c r="H5805" t="s">
        <v>55</v>
      </c>
      <c r="I5805" t="s">
        <v>353</v>
      </c>
      <c r="J5805" t="s">
        <v>192</v>
      </c>
      <c r="K5805" t="s">
        <v>5748</v>
      </c>
      <c r="L5805" t="s">
        <v>5773</v>
      </c>
      <c r="M5805" t="s">
        <v>7458</v>
      </c>
    </row>
    <row r="5806" spans="1:13">
      <c r="A5806">
        <v>101094123</v>
      </c>
      <c r="B5806" t="s">
        <v>6378</v>
      </c>
      <c r="C5806" t="s">
        <v>10151</v>
      </c>
      <c r="D5806" t="s">
        <v>265</v>
      </c>
      <c r="E5806" t="s">
        <v>265</v>
      </c>
      <c r="F5806" s="33">
        <v>45864</v>
      </c>
      <c r="G5806" t="s">
        <v>13206</v>
      </c>
      <c r="H5806" t="s">
        <v>8383</v>
      </c>
      <c r="I5806" t="s">
        <v>5678</v>
      </c>
      <c r="J5806" t="s">
        <v>192</v>
      </c>
      <c r="K5806" t="s">
        <v>5700</v>
      </c>
      <c r="L5806" t="s">
        <v>5701</v>
      </c>
      <c r="M5806" t="s">
        <v>10152</v>
      </c>
    </row>
    <row r="5807" spans="1:13">
      <c r="A5807">
        <v>101092487</v>
      </c>
      <c r="B5807" t="s">
        <v>5745</v>
      </c>
      <c r="C5807" t="s">
        <v>6764</v>
      </c>
      <c r="D5807" t="s">
        <v>221</v>
      </c>
      <c r="E5807" t="s">
        <v>221</v>
      </c>
      <c r="F5807" s="33">
        <v>45864</v>
      </c>
      <c r="G5807" t="s">
        <v>13207</v>
      </c>
      <c r="H5807" t="s">
        <v>55</v>
      </c>
      <c r="I5807" t="s">
        <v>353</v>
      </c>
      <c r="J5807" t="s">
        <v>247</v>
      </c>
      <c r="K5807" t="s">
        <v>5748</v>
      </c>
      <c r="L5807" t="s">
        <v>5749</v>
      </c>
      <c r="M5807" t="s">
        <v>6766</v>
      </c>
    </row>
    <row r="5808" spans="1:13">
      <c r="A5808">
        <v>101083196</v>
      </c>
      <c r="B5808" t="s">
        <v>127</v>
      </c>
      <c r="C5808" t="s">
        <v>128</v>
      </c>
      <c r="D5808" t="s">
        <v>217</v>
      </c>
      <c r="E5808" t="s">
        <v>217</v>
      </c>
      <c r="F5808" s="33">
        <v>45864</v>
      </c>
      <c r="G5808" t="s">
        <v>13200</v>
      </c>
      <c r="H5808" t="s">
        <v>5737</v>
      </c>
      <c r="I5808" t="s">
        <v>326</v>
      </c>
      <c r="J5808" t="s">
        <v>136</v>
      </c>
      <c r="K5808" t="s">
        <v>5748</v>
      </c>
      <c r="L5808" t="s">
        <v>5749</v>
      </c>
      <c r="M5808" t="s">
        <v>135</v>
      </c>
    </row>
    <row r="5809" spans="1:13">
      <c r="A5809">
        <v>101090979</v>
      </c>
      <c r="B5809" t="s">
        <v>73</v>
      </c>
      <c r="C5809" t="s">
        <v>7385</v>
      </c>
      <c r="D5809" t="s">
        <v>226</v>
      </c>
      <c r="E5809" t="s">
        <v>161</v>
      </c>
      <c r="F5809" s="33">
        <v>45864</v>
      </c>
      <c r="G5809" t="s">
        <v>13208</v>
      </c>
      <c r="H5809" t="s">
        <v>55</v>
      </c>
      <c r="I5809" t="s">
        <v>353</v>
      </c>
      <c r="J5809" t="s">
        <v>136</v>
      </c>
      <c r="K5809" t="s">
        <v>5748</v>
      </c>
      <c r="L5809" t="s">
        <v>5773</v>
      </c>
      <c r="M5809" t="s">
        <v>7387</v>
      </c>
    </row>
    <row r="5810" spans="1:13">
      <c r="A5810">
        <v>101094740</v>
      </c>
      <c r="B5810" t="s">
        <v>34</v>
      </c>
      <c r="C5810" t="s">
        <v>5896</v>
      </c>
      <c r="D5810" t="s">
        <v>99</v>
      </c>
      <c r="E5810" t="s">
        <v>99</v>
      </c>
      <c r="F5810" s="33">
        <v>45864</v>
      </c>
      <c r="G5810" t="s">
        <v>13209</v>
      </c>
      <c r="H5810" t="s">
        <v>5768</v>
      </c>
      <c r="I5810" t="s">
        <v>353</v>
      </c>
      <c r="J5810" t="s">
        <v>46</v>
      </c>
      <c r="K5810" t="s">
        <v>5738</v>
      </c>
      <c r="L5810" t="s">
        <v>5739</v>
      </c>
      <c r="M5810" t="s">
        <v>5898</v>
      </c>
    </row>
    <row r="5811" spans="1:13">
      <c r="A5811">
        <v>101083274</v>
      </c>
      <c r="B5811" t="s">
        <v>127</v>
      </c>
      <c r="C5811" t="s">
        <v>146</v>
      </c>
      <c r="D5811" t="s">
        <v>131</v>
      </c>
      <c r="E5811" t="s">
        <v>131</v>
      </c>
      <c r="F5811" s="33">
        <v>45864</v>
      </c>
      <c r="G5811" t="s">
        <v>13202</v>
      </c>
      <c r="H5811" t="s">
        <v>5737</v>
      </c>
      <c r="I5811" t="s">
        <v>326</v>
      </c>
      <c r="J5811" t="s">
        <v>136</v>
      </c>
      <c r="K5811" t="s">
        <v>5748</v>
      </c>
      <c r="L5811" t="s">
        <v>5773</v>
      </c>
      <c r="M5811" t="s">
        <v>148</v>
      </c>
    </row>
    <row r="5812" spans="1:13">
      <c r="A5812">
        <v>101088509</v>
      </c>
      <c r="B5812" t="s">
        <v>5998</v>
      </c>
      <c r="C5812" t="s">
        <v>7081</v>
      </c>
      <c r="D5812" t="s">
        <v>153</v>
      </c>
      <c r="E5812" t="s">
        <v>153</v>
      </c>
      <c r="F5812" s="33">
        <v>45864</v>
      </c>
      <c r="G5812" t="s">
        <v>13210</v>
      </c>
      <c r="H5812" t="s">
        <v>5705</v>
      </c>
      <c r="I5812" t="s">
        <v>326</v>
      </c>
      <c r="J5812" t="s">
        <v>70</v>
      </c>
      <c r="K5812" t="s">
        <v>5711</v>
      </c>
      <c r="L5812" t="s">
        <v>5711</v>
      </c>
      <c r="M5812" t="s">
        <v>7083</v>
      </c>
    </row>
    <row r="5813" spans="1:13">
      <c r="A5813">
        <v>101092591</v>
      </c>
      <c r="B5813" t="s">
        <v>127</v>
      </c>
      <c r="C5813" t="s">
        <v>128</v>
      </c>
      <c r="D5813" t="s">
        <v>217</v>
      </c>
      <c r="E5813" t="s">
        <v>217</v>
      </c>
      <c r="F5813" s="33">
        <v>45864</v>
      </c>
      <c r="G5813" t="s">
        <v>13211</v>
      </c>
      <c r="H5813" t="s">
        <v>55</v>
      </c>
      <c r="I5813" t="s">
        <v>353</v>
      </c>
      <c r="J5813" t="s">
        <v>136</v>
      </c>
      <c r="K5813" t="s">
        <v>5748</v>
      </c>
      <c r="L5813" t="s">
        <v>5749</v>
      </c>
      <c r="M5813" t="s">
        <v>135</v>
      </c>
    </row>
    <row r="5814" spans="1:13">
      <c r="A5814">
        <v>101087268</v>
      </c>
      <c r="B5814" t="s">
        <v>6314</v>
      </c>
      <c r="C5814" t="s">
        <v>8270</v>
      </c>
      <c r="D5814" t="s">
        <v>99</v>
      </c>
      <c r="E5814" t="s">
        <v>99</v>
      </c>
      <c r="F5814" s="33">
        <v>45864</v>
      </c>
      <c r="G5814" t="s">
        <v>13212</v>
      </c>
      <c r="H5814" t="s">
        <v>5705</v>
      </c>
      <c r="I5814" t="s">
        <v>326</v>
      </c>
      <c r="J5814" t="s">
        <v>46</v>
      </c>
      <c r="K5814" t="s">
        <v>5700</v>
      </c>
      <c r="L5814" t="s">
        <v>5733</v>
      </c>
      <c r="M5814" t="s">
        <v>8271</v>
      </c>
    </row>
    <row r="5815" spans="1:13">
      <c r="A5815">
        <v>101094576</v>
      </c>
      <c r="B5815" t="s">
        <v>73</v>
      </c>
      <c r="C5815" t="s">
        <v>7385</v>
      </c>
      <c r="D5815" t="s">
        <v>226</v>
      </c>
      <c r="E5815" t="s">
        <v>161</v>
      </c>
      <c r="F5815" s="33">
        <v>45864</v>
      </c>
      <c r="G5815" t="s">
        <v>13213</v>
      </c>
      <c r="H5815" t="s">
        <v>55</v>
      </c>
      <c r="I5815" t="s">
        <v>5678</v>
      </c>
      <c r="J5815" t="s">
        <v>136</v>
      </c>
      <c r="K5815" t="s">
        <v>5748</v>
      </c>
      <c r="L5815" t="s">
        <v>5773</v>
      </c>
      <c r="M5815" t="s">
        <v>7387</v>
      </c>
    </row>
    <row r="5816" spans="1:13">
      <c r="A5816">
        <v>101088604</v>
      </c>
      <c r="B5816" t="s">
        <v>6378</v>
      </c>
      <c r="C5816" t="s">
        <v>10151</v>
      </c>
      <c r="D5816" t="s">
        <v>265</v>
      </c>
      <c r="E5816" t="s">
        <v>265</v>
      </c>
      <c r="F5816" s="33">
        <v>45864</v>
      </c>
      <c r="G5816" t="s">
        <v>13214</v>
      </c>
      <c r="H5816" t="s">
        <v>5705</v>
      </c>
      <c r="I5816" t="s">
        <v>326</v>
      </c>
      <c r="J5816" t="s">
        <v>192</v>
      </c>
      <c r="K5816" t="s">
        <v>5700</v>
      </c>
      <c r="L5816" t="s">
        <v>5701</v>
      </c>
      <c r="M5816" t="s">
        <v>10152</v>
      </c>
    </row>
    <row r="5817" spans="1:13">
      <c r="A5817">
        <v>101094134</v>
      </c>
      <c r="B5817" t="s">
        <v>34</v>
      </c>
      <c r="C5817" t="s">
        <v>7631</v>
      </c>
      <c r="D5817" t="s">
        <v>238</v>
      </c>
      <c r="E5817" t="s">
        <v>238</v>
      </c>
      <c r="F5817" s="33">
        <v>45864</v>
      </c>
      <c r="G5817" t="s">
        <v>13215</v>
      </c>
      <c r="H5817" t="s">
        <v>55</v>
      </c>
      <c r="I5817" t="s">
        <v>5678</v>
      </c>
      <c r="J5817" t="s">
        <v>136</v>
      </c>
      <c r="K5817" t="s">
        <v>5728</v>
      </c>
      <c r="L5817" t="s">
        <v>5729</v>
      </c>
      <c r="M5817" t="s">
        <v>7632</v>
      </c>
    </row>
    <row r="5818" spans="1:13">
      <c r="A5818">
        <v>101094454</v>
      </c>
      <c r="B5818" t="s">
        <v>34</v>
      </c>
      <c r="C5818" t="s">
        <v>7699</v>
      </c>
      <c r="D5818" t="s">
        <v>238</v>
      </c>
      <c r="E5818" t="s">
        <v>238</v>
      </c>
      <c r="F5818" s="33">
        <v>45864</v>
      </c>
      <c r="G5818" t="s">
        <v>13216</v>
      </c>
      <c r="H5818" t="s">
        <v>5805</v>
      </c>
      <c r="I5818" t="s">
        <v>5678</v>
      </c>
      <c r="J5818" t="s">
        <v>136</v>
      </c>
      <c r="K5818" t="s">
        <v>5728</v>
      </c>
      <c r="L5818" t="s">
        <v>5729</v>
      </c>
      <c r="M5818" t="s">
        <v>7700</v>
      </c>
    </row>
    <row r="5819" spans="1:13">
      <c r="A5819">
        <v>101086944</v>
      </c>
      <c r="B5819" t="s">
        <v>82</v>
      </c>
      <c r="C5819" t="s">
        <v>5755</v>
      </c>
      <c r="D5819" t="s">
        <v>104</v>
      </c>
      <c r="E5819" t="s">
        <v>104</v>
      </c>
      <c r="F5819" s="33">
        <v>45864</v>
      </c>
      <c r="G5819" t="s">
        <v>13217</v>
      </c>
      <c r="H5819" t="s">
        <v>5737</v>
      </c>
      <c r="I5819" t="s">
        <v>326</v>
      </c>
      <c r="J5819" t="s">
        <v>70</v>
      </c>
      <c r="K5819" t="s">
        <v>5700</v>
      </c>
      <c r="L5819" t="s">
        <v>5723</v>
      </c>
      <c r="M5819" t="s">
        <v>5758</v>
      </c>
    </row>
    <row r="5820" spans="1:13">
      <c r="A5820">
        <v>101092504</v>
      </c>
      <c r="B5820" t="s">
        <v>5745</v>
      </c>
      <c r="C5820" t="s">
        <v>8039</v>
      </c>
      <c r="D5820" t="s">
        <v>221</v>
      </c>
      <c r="E5820" t="s">
        <v>215</v>
      </c>
      <c r="F5820" s="33">
        <v>45864</v>
      </c>
      <c r="G5820" t="s">
        <v>13218</v>
      </c>
      <c r="H5820" t="s">
        <v>55</v>
      </c>
      <c r="I5820" t="s">
        <v>353</v>
      </c>
      <c r="J5820" t="s">
        <v>247</v>
      </c>
      <c r="K5820" t="s">
        <v>5748</v>
      </c>
      <c r="L5820" t="s">
        <v>5773</v>
      </c>
      <c r="M5820" t="s">
        <v>8041</v>
      </c>
    </row>
    <row r="5821" spans="1:13">
      <c r="A5821">
        <v>101094499</v>
      </c>
      <c r="B5821" t="s">
        <v>204</v>
      </c>
      <c r="C5821" t="s">
        <v>7120</v>
      </c>
      <c r="D5821" t="s">
        <v>193</v>
      </c>
      <c r="E5821" t="s">
        <v>193</v>
      </c>
      <c r="F5821" s="33">
        <v>45864</v>
      </c>
      <c r="G5821" t="s">
        <v>13219</v>
      </c>
      <c r="H5821" t="s">
        <v>5777</v>
      </c>
      <c r="I5821" t="s">
        <v>5678</v>
      </c>
      <c r="J5821" t="s">
        <v>192</v>
      </c>
      <c r="K5821" t="s">
        <v>5711</v>
      </c>
      <c r="L5821" t="s">
        <v>5711</v>
      </c>
      <c r="M5821" t="s">
        <v>7121</v>
      </c>
    </row>
    <row r="5822" spans="1:13">
      <c r="A5822">
        <v>101094633</v>
      </c>
      <c r="B5822" t="s">
        <v>34</v>
      </c>
      <c r="C5822" t="s">
        <v>49</v>
      </c>
      <c r="D5822" t="s">
        <v>39</v>
      </c>
      <c r="E5822" t="s">
        <v>39</v>
      </c>
      <c r="F5822" s="33">
        <v>45864</v>
      </c>
      <c r="G5822" t="s">
        <v>13220</v>
      </c>
      <c r="H5822" t="s">
        <v>173</v>
      </c>
      <c r="I5822" t="s">
        <v>5678</v>
      </c>
      <c r="J5822" t="s">
        <v>46</v>
      </c>
      <c r="K5822" t="s">
        <v>5738</v>
      </c>
      <c r="L5822" t="s">
        <v>5739</v>
      </c>
      <c r="M5822" t="s">
        <v>58</v>
      </c>
    </row>
    <row r="5823" spans="1:13">
      <c r="A5823">
        <v>101092509</v>
      </c>
      <c r="B5823" t="s">
        <v>5745</v>
      </c>
      <c r="C5823" t="s">
        <v>8540</v>
      </c>
      <c r="D5823" t="s">
        <v>215</v>
      </c>
      <c r="E5823" t="s">
        <v>215</v>
      </c>
      <c r="F5823" s="33">
        <v>45864</v>
      </c>
      <c r="G5823" t="s">
        <v>13221</v>
      </c>
      <c r="H5823" t="s">
        <v>5768</v>
      </c>
      <c r="I5823" t="s">
        <v>353</v>
      </c>
      <c r="J5823" t="s">
        <v>247</v>
      </c>
      <c r="K5823" t="s">
        <v>5748</v>
      </c>
      <c r="L5823" t="s">
        <v>5773</v>
      </c>
      <c r="M5823" t="s">
        <v>8542</v>
      </c>
    </row>
    <row r="5824" spans="1:13">
      <c r="A5824">
        <v>101088073</v>
      </c>
      <c r="B5824" t="s">
        <v>177</v>
      </c>
      <c r="C5824" t="s">
        <v>8577</v>
      </c>
      <c r="D5824" t="s">
        <v>86</v>
      </c>
      <c r="E5824" t="s">
        <v>119</v>
      </c>
      <c r="F5824" s="33">
        <v>45864</v>
      </c>
      <c r="G5824" t="s">
        <v>13222</v>
      </c>
      <c r="H5824" t="s">
        <v>5705</v>
      </c>
      <c r="I5824" t="s">
        <v>326</v>
      </c>
      <c r="J5824" t="s">
        <v>46</v>
      </c>
      <c r="K5824" t="s">
        <v>5700</v>
      </c>
      <c r="L5824" t="s">
        <v>5733</v>
      </c>
      <c r="M5824" t="s">
        <v>8579</v>
      </c>
    </row>
    <row r="5825" spans="1:13">
      <c r="A5825">
        <v>101094621</v>
      </c>
      <c r="B5825" t="s">
        <v>292</v>
      </c>
      <c r="C5825" t="s">
        <v>8973</v>
      </c>
      <c r="D5825" t="s">
        <v>262</v>
      </c>
      <c r="E5825" t="s">
        <v>262</v>
      </c>
      <c r="F5825" s="33">
        <v>45864</v>
      </c>
      <c r="G5825" t="s">
        <v>13223</v>
      </c>
      <c r="H5825" t="s">
        <v>5912</v>
      </c>
      <c r="I5825" t="s">
        <v>5678</v>
      </c>
      <c r="J5825" t="s">
        <v>192</v>
      </c>
      <c r="K5825" t="s">
        <v>5700</v>
      </c>
      <c r="L5825" t="s">
        <v>5723</v>
      </c>
      <c r="M5825" t="s">
        <v>8975</v>
      </c>
    </row>
    <row r="5826" spans="1:13">
      <c r="A5826">
        <v>101092861</v>
      </c>
      <c r="B5826" t="s">
        <v>82</v>
      </c>
      <c r="C5826" t="s">
        <v>13155</v>
      </c>
      <c r="D5826" t="s">
        <v>222</v>
      </c>
      <c r="E5826" t="s">
        <v>218</v>
      </c>
      <c r="F5826" s="33">
        <v>45864</v>
      </c>
      <c r="G5826" t="s">
        <v>13224</v>
      </c>
      <c r="H5826" t="s">
        <v>5768</v>
      </c>
      <c r="I5826" t="s">
        <v>353</v>
      </c>
      <c r="J5826" t="s">
        <v>241</v>
      </c>
      <c r="K5826" t="s">
        <v>5711</v>
      </c>
      <c r="L5826" t="s">
        <v>5711</v>
      </c>
      <c r="M5826" t="s">
        <v>13157</v>
      </c>
    </row>
    <row r="5827" spans="1:13">
      <c r="A5827">
        <v>101091079</v>
      </c>
      <c r="B5827" t="s">
        <v>73</v>
      </c>
      <c r="C5827" t="s">
        <v>6118</v>
      </c>
      <c r="D5827" t="s">
        <v>39</v>
      </c>
      <c r="E5827" t="s">
        <v>119</v>
      </c>
      <c r="F5827" s="33">
        <v>45864</v>
      </c>
      <c r="G5827" t="s">
        <v>13225</v>
      </c>
      <c r="H5827" t="s">
        <v>55</v>
      </c>
      <c r="I5827" t="s">
        <v>353</v>
      </c>
      <c r="J5827" t="s">
        <v>46</v>
      </c>
      <c r="K5827" t="s">
        <v>5748</v>
      </c>
      <c r="L5827" t="s">
        <v>5773</v>
      </c>
      <c r="M5827" t="s">
        <v>6120</v>
      </c>
    </row>
    <row r="5828" spans="1:13">
      <c r="A5828">
        <v>101094914</v>
      </c>
      <c r="B5828" t="s">
        <v>82</v>
      </c>
      <c r="C5828" t="s">
        <v>10447</v>
      </c>
      <c r="D5828" t="s">
        <v>262</v>
      </c>
      <c r="E5828" t="s">
        <v>262</v>
      </c>
      <c r="F5828" s="33">
        <v>45864</v>
      </c>
      <c r="G5828" t="s">
        <v>13226</v>
      </c>
      <c r="H5828" t="s">
        <v>5777</v>
      </c>
      <c r="I5828" t="s">
        <v>353</v>
      </c>
      <c r="J5828" t="s">
        <v>192</v>
      </c>
      <c r="K5828" t="s">
        <v>5700</v>
      </c>
      <c r="L5828" t="s">
        <v>5723</v>
      </c>
      <c r="M5828" t="s">
        <v>10449</v>
      </c>
    </row>
    <row r="5829" spans="1:13">
      <c r="A5829">
        <v>101094298</v>
      </c>
      <c r="B5829" t="s">
        <v>82</v>
      </c>
      <c r="C5829" t="s">
        <v>6630</v>
      </c>
      <c r="D5829" t="s">
        <v>86</v>
      </c>
      <c r="E5829" t="s">
        <v>39</v>
      </c>
      <c r="F5829" s="33">
        <v>45864</v>
      </c>
      <c r="G5829" t="s">
        <v>13227</v>
      </c>
      <c r="H5829" t="s">
        <v>5699</v>
      </c>
      <c r="I5829" t="s">
        <v>5678</v>
      </c>
      <c r="J5829" t="s">
        <v>46</v>
      </c>
      <c r="K5829" t="s">
        <v>5711</v>
      </c>
      <c r="L5829" t="s">
        <v>5711</v>
      </c>
      <c r="M5829" t="s">
        <v>6632</v>
      </c>
    </row>
    <row r="5830" spans="1:13">
      <c r="A5830">
        <v>101090996</v>
      </c>
      <c r="B5830" t="s">
        <v>73</v>
      </c>
      <c r="C5830" t="s">
        <v>6121</v>
      </c>
      <c r="D5830" t="s">
        <v>39</v>
      </c>
      <c r="E5830" t="s">
        <v>119</v>
      </c>
      <c r="F5830" s="33">
        <v>45864</v>
      </c>
      <c r="G5830" t="s">
        <v>13228</v>
      </c>
      <c r="H5830" t="s">
        <v>55</v>
      </c>
      <c r="I5830" t="s">
        <v>353</v>
      </c>
      <c r="J5830" t="s">
        <v>46</v>
      </c>
      <c r="K5830" t="s">
        <v>5748</v>
      </c>
      <c r="L5830" t="s">
        <v>5773</v>
      </c>
      <c r="M5830" t="s">
        <v>6123</v>
      </c>
    </row>
    <row r="5831" spans="1:13">
      <c r="A5831">
        <v>101092446</v>
      </c>
      <c r="B5831" t="s">
        <v>5745</v>
      </c>
      <c r="C5831" t="s">
        <v>12440</v>
      </c>
      <c r="D5831" t="s">
        <v>221</v>
      </c>
      <c r="E5831" t="s">
        <v>221</v>
      </c>
      <c r="F5831" s="33">
        <v>45864</v>
      </c>
      <c r="G5831" t="s">
        <v>13229</v>
      </c>
      <c r="H5831" t="s">
        <v>55</v>
      </c>
      <c r="I5831" t="s">
        <v>353</v>
      </c>
      <c r="J5831" t="s">
        <v>247</v>
      </c>
      <c r="K5831" t="s">
        <v>5748</v>
      </c>
      <c r="L5831" t="s">
        <v>5773</v>
      </c>
      <c r="M5831" t="s">
        <v>12442</v>
      </c>
    </row>
    <row r="5832" spans="1:13">
      <c r="A5832">
        <v>101093871</v>
      </c>
      <c r="B5832" t="s">
        <v>6132</v>
      </c>
      <c r="C5832" t="s">
        <v>6133</v>
      </c>
      <c r="D5832" t="s">
        <v>262</v>
      </c>
      <c r="E5832" t="s">
        <v>262</v>
      </c>
      <c r="F5832" s="33">
        <v>45864</v>
      </c>
      <c r="G5832" t="s">
        <v>13230</v>
      </c>
      <c r="H5832" t="s">
        <v>5823</v>
      </c>
      <c r="I5832" t="s">
        <v>353</v>
      </c>
      <c r="J5832" t="s">
        <v>192</v>
      </c>
      <c r="K5832" t="s">
        <v>5700</v>
      </c>
      <c r="L5832" t="s">
        <v>5723</v>
      </c>
      <c r="M5832" t="s">
        <v>6135</v>
      </c>
    </row>
    <row r="5833" spans="1:13">
      <c r="A5833">
        <v>101094435</v>
      </c>
      <c r="B5833" t="s">
        <v>127</v>
      </c>
      <c r="C5833" t="s">
        <v>7062</v>
      </c>
      <c r="D5833" t="s">
        <v>220</v>
      </c>
      <c r="E5833" t="s">
        <v>220</v>
      </c>
      <c r="F5833" s="33">
        <v>45864</v>
      </c>
      <c r="G5833" t="s">
        <v>13231</v>
      </c>
      <c r="H5833" t="s">
        <v>67</v>
      </c>
      <c r="I5833" t="s">
        <v>5678</v>
      </c>
      <c r="J5833" t="s">
        <v>166</v>
      </c>
      <c r="K5833" t="s">
        <v>5748</v>
      </c>
      <c r="L5833" t="s">
        <v>5773</v>
      </c>
      <c r="M5833" t="s">
        <v>7064</v>
      </c>
    </row>
    <row r="5834" spans="1:13">
      <c r="A5834">
        <v>101087287</v>
      </c>
      <c r="B5834" t="s">
        <v>6314</v>
      </c>
      <c r="C5834" t="s">
        <v>8265</v>
      </c>
      <c r="D5834" t="s">
        <v>99</v>
      </c>
      <c r="E5834" t="s">
        <v>99</v>
      </c>
      <c r="F5834" s="33">
        <v>45864</v>
      </c>
      <c r="G5834" t="s">
        <v>13212</v>
      </c>
      <c r="H5834" t="s">
        <v>5737</v>
      </c>
      <c r="I5834" t="s">
        <v>326</v>
      </c>
      <c r="J5834" t="s">
        <v>46</v>
      </c>
      <c r="K5834" t="s">
        <v>5700</v>
      </c>
      <c r="L5834" t="s">
        <v>5733</v>
      </c>
      <c r="M5834" t="s">
        <v>8267</v>
      </c>
    </row>
    <row r="5835" spans="1:13">
      <c r="A5835">
        <v>101090997</v>
      </c>
      <c r="B5835" t="s">
        <v>73</v>
      </c>
      <c r="C5835" t="s">
        <v>8022</v>
      </c>
      <c r="D5835" t="s">
        <v>39</v>
      </c>
      <c r="E5835" t="s">
        <v>119</v>
      </c>
      <c r="F5835" s="33">
        <v>45864</v>
      </c>
      <c r="G5835" t="s">
        <v>13232</v>
      </c>
      <c r="H5835" t="s">
        <v>55</v>
      </c>
      <c r="I5835" t="s">
        <v>353</v>
      </c>
      <c r="J5835" t="s">
        <v>46</v>
      </c>
      <c r="K5835" t="s">
        <v>5748</v>
      </c>
      <c r="L5835" t="s">
        <v>5773</v>
      </c>
      <c r="M5835" t="s">
        <v>8023</v>
      </c>
    </row>
    <row r="5836" spans="1:13">
      <c r="A5836">
        <v>101094775</v>
      </c>
      <c r="B5836" t="s">
        <v>5745</v>
      </c>
      <c r="C5836" t="s">
        <v>11039</v>
      </c>
      <c r="D5836" t="s">
        <v>215</v>
      </c>
      <c r="E5836" t="s">
        <v>215</v>
      </c>
      <c r="F5836" s="33">
        <v>45864</v>
      </c>
      <c r="G5836" t="s">
        <v>13233</v>
      </c>
      <c r="H5836" t="s">
        <v>55</v>
      </c>
      <c r="I5836" t="s">
        <v>5678</v>
      </c>
      <c r="J5836" t="s">
        <v>247</v>
      </c>
      <c r="K5836" t="s">
        <v>5748</v>
      </c>
      <c r="L5836" t="s">
        <v>5773</v>
      </c>
      <c r="M5836" t="s">
        <v>11041</v>
      </c>
    </row>
    <row r="5837" spans="1:13">
      <c r="A5837">
        <v>101094733</v>
      </c>
      <c r="B5837" t="s">
        <v>204</v>
      </c>
      <c r="C5837" t="s">
        <v>5820</v>
      </c>
      <c r="D5837" t="s">
        <v>262</v>
      </c>
      <c r="E5837" t="s">
        <v>262</v>
      </c>
      <c r="F5837" s="33">
        <v>45864</v>
      </c>
      <c r="G5837" t="s">
        <v>13234</v>
      </c>
      <c r="H5837" t="s">
        <v>5757</v>
      </c>
      <c r="I5837" t="s">
        <v>353</v>
      </c>
      <c r="J5837" t="s">
        <v>192</v>
      </c>
      <c r="K5837" t="s">
        <v>5700</v>
      </c>
      <c r="L5837" t="s">
        <v>5733</v>
      </c>
      <c r="M5837" t="s">
        <v>5824</v>
      </c>
    </row>
    <row r="5838" spans="1:13">
      <c r="A5838">
        <v>101094575</v>
      </c>
      <c r="B5838" t="s">
        <v>73</v>
      </c>
      <c r="C5838" t="s">
        <v>8022</v>
      </c>
      <c r="D5838" t="s">
        <v>39</v>
      </c>
      <c r="E5838" t="s">
        <v>119</v>
      </c>
      <c r="F5838" s="33">
        <v>45864</v>
      </c>
      <c r="G5838" t="s">
        <v>13235</v>
      </c>
      <c r="H5838" t="s">
        <v>6537</v>
      </c>
      <c r="I5838" t="s">
        <v>5678</v>
      </c>
      <c r="J5838" t="s">
        <v>46</v>
      </c>
      <c r="K5838" t="s">
        <v>5748</v>
      </c>
      <c r="L5838" t="s">
        <v>5773</v>
      </c>
      <c r="M5838" t="s">
        <v>8023</v>
      </c>
    </row>
    <row r="5839" spans="1:13">
      <c r="A5839">
        <v>101092503</v>
      </c>
      <c r="B5839" t="s">
        <v>5745</v>
      </c>
      <c r="C5839" t="s">
        <v>11039</v>
      </c>
      <c r="D5839" t="s">
        <v>215</v>
      </c>
      <c r="E5839" t="s">
        <v>215</v>
      </c>
      <c r="F5839" s="33">
        <v>45864</v>
      </c>
      <c r="G5839" t="s">
        <v>13233</v>
      </c>
      <c r="H5839" t="s">
        <v>55</v>
      </c>
      <c r="I5839" t="s">
        <v>353</v>
      </c>
      <c r="J5839" t="s">
        <v>247</v>
      </c>
      <c r="K5839" t="s">
        <v>5748</v>
      </c>
      <c r="L5839" t="s">
        <v>5773</v>
      </c>
      <c r="M5839" t="s">
        <v>11041</v>
      </c>
    </row>
    <row r="5840" spans="1:13">
      <c r="A5840">
        <v>101083214</v>
      </c>
      <c r="B5840" t="s">
        <v>127</v>
      </c>
      <c r="C5840" t="s">
        <v>138</v>
      </c>
      <c r="D5840" t="s">
        <v>131</v>
      </c>
      <c r="E5840" t="s">
        <v>131</v>
      </c>
      <c r="F5840" s="33">
        <v>45864</v>
      </c>
      <c r="G5840" t="s">
        <v>13202</v>
      </c>
      <c r="H5840" t="s">
        <v>5737</v>
      </c>
      <c r="I5840" t="s">
        <v>326</v>
      </c>
      <c r="J5840" t="s">
        <v>136</v>
      </c>
      <c r="K5840" t="s">
        <v>5748</v>
      </c>
      <c r="L5840" t="s">
        <v>5749</v>
      </c>
      <c r="M5840" t="s">
        <v>142</v>
      </c>
    </row>
    <row r="5841" spans="1:13">
      <c r="A5841">
        <v>101094590</v>
      </c>
      <c r="B5841" t="s">
        <v>5745</v>
      </c>
      <c r="C5841" t="s">
        <v>6286</v>
      </c>
      <c r="D5841" t="s">
        <v>221</v>
      </c>
      <c r="E5841" t="s">
        <v>221</v>
      </c>
      <c r="F5841" s="33">
        <v>45864</v>
      </c>
      <c r="G5841" t="s">
        <v>13236</v>
      </c>
      <c r="H5841" t="s">
        <v>67</v>
      </c>
      <c r="I5841" t="s">
        <v>5678</v>
      </c>
      <c r="J5841" t="s">
        <v>247</v>
      </c>
      <c r="K5841" t="s">
        <v>5836</v>
      </c>
      <c r="L5841" t="s">
        <v>6126</v>
      </c>
      <c r="M5841" t="s">
        <v>6288</v>
      </c>
    </row>
    <row r="5842" spans="1:13">
      <c r="A5842">
        <v>101086852</v>
      </c>
      <c r="B5842" t="s">
        <v>82</v>
      </c>
      <c r="C5842" t="s">
        <v>5910</v>
      </c>
      <c r="D5842" t="s">
        <v>104</v>
      </c>
      <c r="E5842" t="s">
        <v>104</v>
      </c>
      <c r="F5842" s="33">
        <v>45864</v>
      </c>
      <c r="G5842" t="s">
        <v>13237</v>
      </c>
      <c r="H5842" t="s">
        <v>5705</v>
      </c>
      <c r="I5842" t="s">
        <v>326</v>
      </c>
      <c r="J5842" t="s">
        <v>70</v>
      </c>
      <c r="K5842" t="s">
        <v>5711</v>
      </c>
      <c r="L5842" t="s">
        <v>5711</v>
      </c>
      <c r="M5842" t="s">
        <v>5913</v>
      </c>
    </row>
    <row r="5843" spans="1:13">
      <c r="A5843">
        <v>101083241</v>
      </c>
      <c r="B5843" t="s">
        <v>127</v>
      </c>
      <c r="C5843" t="s">
        <v>6292</v>
      </c>
      <c r="D5843" t="s">
        <v>217</v>
      </c>
      <c r="E5843" t="s">
        <v>217</v>
      </c>
      <c r="F5843" s="33">
        <v>45864</v>
      </c>
      <c r="G5843" t="s">
        <v>13200</v>
      </c>
      <c r="H5843" t="s">
        <v>5737</v>
      </c>
      <c r="I5843" t="s">
        <v>326</v>
      </c>
      <c r="J5843" t="s">
        <v>136</v>
      </c>
      <c r="K5843" t="s">
        <v>5748</v>
      </c>
      <c r="L5843" t="s">
        <v>5773</v>
      </c>
      <c r="M5843" t="s">
        <v>6294</v>
      </c>
    </row>
    <row r="5844" spans="1:13">
      <c r="A5844">
        <v>101094298</v>
      </c>
      <c r="B5844" t="s">
        <v>82</v>
      </c>
      <c r="C5844" t="s">
        <v>6630</v>
      </c>
      <c r="D5844" t="s">
        <v>86</v>
      </c>
      <c r="E5844" t="s">
        <v>39</v>
      </c>
      <c r="F5844" s="33">
        <v>45863</v>
      </c>
      <c r="G5844" t="s">
        <v>13238</v>
      </c>
      <c r="H5844" t="s">
        <v>5699</v>
      </c>
      <c r="I5844" t="s">
        <v>5678</v>
      </c>
      <c r="J5844" t="s">
        <v>46</v>
      </c>
      <c r="K5844" t="s">
        <v>5711</v>
      </c>
      <c r="L5844" t="s">
        <v>5711</v>
      </c>
      <c r="M5844" t="s">
        <v>6632</v>
      </c>
    </row>
    <row r="5845" spans="1:13">
      <c r="A5845">
        <v>101084815</v>
      </c>
      <c r="B5845" t="s">
        <v>5745</v>
      </c>
      <c r="C5845" t="s">
        <v>7909</v>
      </c>
      <c r="D5845" t="s">
        <v>215</v>
      </c>
      <c r="E5845" t="s">
        <v>215</v>
      </c>
      <c r="F5845" s="33">
        <v>45863</v>
      </c>
      <c r="G5845" t="s">
        <v>13239</v>
      </c>
      <c r="H5845" t="s">
        <v>5737</v>
      </c>
      <c r="I5845" t="s">
        <v>326</v>
      </c>
      <c r="J5845" t="s">
        <v>247</v>
      </c>
      <c r="K5845" t="s">
        <v>5748</v>
      </c>
      <c r="L5845" t="s">
        <v>5773</v>
      </c>
      <c r="M5845" t="s">
        <v>7911</v>
      </c>
    </row>
    <row r="5846" spans="1:13">
      <c r="A5846">
        <v>101093860</v>
      </c>
      <c r="B5846" t="s">
        <v>34</v>
      </c>
      <c r="C5846" t="s">
        <v>9264</v>
      </c>
      <c r="D5846" t="s">
        <v>153</v>
      </c>
      <c r="E5846" t="s">
        <v>153</v>
      </c>
      <c r="F5846" s="33">
        <v>45863</v>
      </c>
      <c r="G5846" t="s">
        <v>13240</v>
      </c>
      <c r="H5846" t="s">
        <v>67</v>
      </c>
      <c r="I5846" t="s">
        <v>5678</v>
      </c>
      <c r="J5846" t="s">
        <v>70</v>
      </c>
      <c r="K5846" t="s">
        <v>5738</v>
      </c>
      <c r="L5846" t="s">
        <v>5739</v>
      </c>
      <c r="M5846" t="s">
        <v>9266</v>
      </c>
    </row>
    <row r="5847" spans="1:13">
      <c r="A5847">
        <v>101092490</v>
      </c>
      <c r="B5847" t="s">
        <v>5745</v>
      </c>
      <c r="C5847" t="s">
        <v>7909</v>
      </c>
      <c r="D5847" t="s">
        <v>215</v>
      </c>
      <c r="E5847" t="s">
        <v>215</v>
      </c>
      <c r="F5847" s="33">
        <v>45863</v>
      </c>
      <c r="G5847" t="s">
        <v>13241</v>
      </c>
      <c r="H5847" t="s">
        <v>55</v>
      </c>
      <c r="I5847" t="s">
        <v>353</v>
      </c>
      <c r="J5847" t="s">
        <v>247</v>
      </c>
      <c r="K5847" t="s">
        <v>5748</v>
      </c>
      <c r="L5847" t="s">
        <v>5773</v>
      </c>
      <c r="M5847" t="s">
        <v>7911</v>
      </c>
    </row>
    <row r="5848" spans="1:13">
      <c r="A5848">
        <v>101093752</v>
      </c>
      <c r="B5848" t="s">
        <v>5745</v>
      </c>
      <c r="C5848" t="s">
        <v>7909</v>
      </c>
      <c r="D5848" t="s">
        <v>215</v>
      </c>
      <c r="E5848" t="s">
        <v>215</v>
      </c>
      <c r="F5848" s="33">
        <v>45863</v>
      </c>
      <c r="G5848" t="s">
        <v>13242</v>
      </c>
      <c r="H5848" t="s">
        <v>55</v>
      </c>
      <c r="I5848" t="s">
        <v>5678</v>
      </c>
      <c r="J5848" t="s">
        <v>247</v>
      </c>
      <c r="K5848" t="s">
        <v>5748</v>
      </c>
      <c r="L5848" t="s">
        <v>5773</v>
      </c>
      <c r="M5848" t="s">
        <v>7911</v>
      </c>
    </row>
    <row r="5849" spans="1:13">
      <c r="A5849">
        <v>101094521</v>
      </c>
      <c r="B5849" t="s">
        <v>5745</v>
      </c>
      <c r="C5849" t="s">
        <v>10207</v>
      </c>
      <c r="D5849" t="s">
        <v>215</v>
      </c>
      <c r="E5849" t="s">
        <v>221</v>
      </c>
      <c r="F5849" s="33">
        <v>45863</v>
      </c>
      <c r="G5849" t="s">
        <v>13243</v>
      </c>
      <c r="H5849" t="s">
        <v>67</v>
      </c>
      <c r="I5849" t="s">
        <v>353</v>
      </c>
      <c r="J5849" t="s">
        <v>247</v>
      </c>
      <c r="K5849" t="s">
        <v>5748</v>
      </c>
      <c r="L5849" t="s">
        <v>5773</v>
      </c>
      <c r="M5849" t="s">
        <v>10209</v>
      </c>
    </row>
    <row r="5850" spans="1:13">
      <c r="A5850">
        <v>101087119</v>
      </c>
      <c r="B5850" t="s">
        <v>6509</v>
      </c>
      <c r="C5850" t="s">
        <v>6711</v>
      </c>
      <c r="D5850" t="s">
        <v>104</v>
      </c>
      <c r="E5850" t="s">
        <v>104</v>
      </c>
      <c r="F5850" s="33">
        <v>45863</v>
      </c>
      <c r="G5850" t="s">
        <v>13244</v>
      </c>
      <c r="H5850" t="s">
        <v>5705</v>
      </c>
      <c r="I5850" t="s">
        <v>326</v>
      </c>
      <c r="J5850" t="s">
        <v>70</v>
      </c>
      <c r="K5850" t="s">
        <v>5700</v>
      </c>
      <c r="L5850" t="s">
        <v>5701</v>
      </c>
      <c r="M5850" t="s">
        <v>6713</v>
      </c>
    </row>
    <row r="5851" spans="1:13">
      <c r="A5851">
        <v>101080411</v>
      </c>
      <c r="B5851" t="s">
        <v>34</v>
      </c>
      <c r="C5851" t="s">
        <v>8920</v>
      </c>
      <c r="D5851" t="s">
        <v>217</v>
      </c>
      <c r="E5851" t="s">
        <v>217</v>
      </c>
      <c r="F5851" s="33">
        <v>45863</v>
      </c>
      <c r="G5851" t="s">
        <v>13245</v>
      </c>
      <c r="H5851" t="s">
        <v>5737</v>
      </c>
      <c r="I5851" t="s">
        <v>326</v>
      </c>
      <c r="J5851" t="s">
        <v>136</v>
      </c>
      <c r="K5851" t="s">
        <v>5728</v>
      </c>
      <c r="L5851" t="s">
        <v>5729</v>
      </c>
      <c r="M5851" t="s">
        <v>8922</v>
      </c>
    </row>
    <row r="5852" spans="1:13">
      <c r="A5852">
        <v>101092684</v>
      </c>
      <c r="B5852" t="s">
        <v>127</v>
      </c>
      <c r="C5852" t="s">
        <v>9553</v>
      </c>
      <c r="D5852" t="s">
        <v>131</v>
      </c>
      <c r="E5852" t="s">
        <v>131</v>
      </c>
      <c r="F5852" s="33">
        <v>45863</v>
      </c>
      <c r="G5852" t="s">
        <v>13246</v>
      </c>
      <c r="H5852" t="s">
        <v>55</v>
      </c>
      <c r="I5852" t="s">
        <v>353</v>
      </c>
      <c r="J5852" t="s">
        <v>136</v>
      </c>
      <c r="K5852" t="s">
        <v>5748</v>
      </c>
      <c r="L5852" t="s">
        <v>5773</v>
      </c>
      <c r="M5852" t="s">
        <v>9555</v>
      </c>
    </row>
    <row r="5853" spans="1:13">
      <c r="A5853">
        <v>101083311</v>
      </c>
      <c r="B5853" t="s">
        <v>127</v>
      </c>
      <c r="C5853" t="s">
        <v>8149</v>
      </c>
      <c r="D5853" t="s">
        <v>131</v>
      </c>
      <c r="E5853" t="s">
        <v>131</v>
      </c>
      <c r="F5853" s="33">
        <v>45863</v>
      </c>
      <c r="G5853" t="s">
        <v>13247</v>
      </c>
      <c r="H5853" t="s">
        <v>5737</v>
      </c>
      <c r="I5853" t="s">
        <v>326</v>
      </c>
      <c r="J5853" t="s">
        <v>136</v>
      </c>
      <c r="K5853" t="s">
        <v>5748</v>
      </c>
      <c r="L5853" t="s">
        <v>5773</v>
      </c>
      <c r="M5853" t="s">
        <v>8151</v>
      </c>
    </row>
    <row r="5854" spans="1:13">
      <c r="A5854">
        <v>101087120</v>
      </c>
      <c r="B5854" t="s">
        <v>6509</v>
      </c>
      <c r="C5854" t="s">
        <v>6717</v>
      </c>
      <c r="D5854" t="s">
        <v>104</v>
      </c>
      <c r="E5854" t="s">
        <v>104</v>
      </c>
      <c r="F5854" s="33">
        <v>45863</v>
      </c>
      <c r="G5854" t="s">
        <v>13244</v>
      </c>
      <c r="H5854" t="s">
        <v>5705</v>
      </c>
      <c r="I5854" t="s">
        <v>326</v>
      </c>
      <c r="J5854" t="s">
        <v>70</v>
      </c>
      <c r="K5854" t="s">
        <v>5700</v>
      </c>
      <c r="L5854" t="s">
        <v>5701</v>
      </c>
      <c r="M5854" t="s">
        <v>6719</v>
      </c>
    </row>
    <row r="5855" spans="1:13">
      <c r="A5855">
        <v>101080447</v>
      </c>
      <c r="B5855" t="s">
        <v>34</v>
      </c>
      <c r="C5855" t="s">
        <v>6671</v>
      </c>
      <c r="D5855" t="s">
        <v>217</v>
      </c>
      <c r="E5855" t="s">
        <v>217</v>
      </c>
      <c r="F5855" s="33">
        <v>45863</v>
      </c>
      <c r="G5855" t="s">
        <v>13245</v>
      </c>
      <c r="H5855" t="s">
        <v>5737</v>
      </c>
      <c r="I5855" t="s">
        <v>326</v>
      </c>
      <c r="J5855" t="s">
        <v>136</v>
      </c>
      <c r="K5855" t="s">
        <v>5728</v>
      </c>
      <c r="L5855" t="s">
        <v>5729</v>
      </c>
      <c r="M5855" t="s">
        <v>6673</v>
      </c>
    </row>
    <row r="5856" spans="1:13">
      <c r="A5856">
        <v>101080658</v>
      </c>
      <c r="B5856" t="s">
        <v>34</v>
      </c>
      <c r="C5856" t="s">
        <v>7088</v>
      </c>
      <c r="D5856" t="s">
        <v>217</v>
      </c>
      <c r="E5856" t="s">
        <v>217</v>
      </c>
      <c r="F5856" s="33">
        <v>45863</v>
      </c>
      <c r="G5856" t="s">
        <v>13245</v>
      </c>
      <c r="H5856" t="s">
        <v>5737</v>
      </c>
      <c r="I5856" t="s">
        <v>326</v>
      </c>
      <c r="J5856" t="s">
        <v>136</v>
      </c>
      <c r="K5856" t="s">
        <v>5728</v>
      </c>
      <c r="L5856" t="s">
        <v>5729</v>
      </c>
      <c r="M5856" t="s">
        <v>7089</v>
      </c>
    </row>
    <row r="5857" spans="1:13">
      <c r="A5857">
        <v>101092440</v>
      </c>
      <c r="B5857" t="s">
        <v>5745</v>
      </c>
      <c r="C5857" t="s">
        <v>10357</v>
      </c>
      <c r="D5857" t="s">
        <v>215</v>
      </c>
      <c r="E5857" t="s">
        <v>221</v>
      </c>
      <c r="F5857" s="33">
        <v>45863</v>
      </c>
      <c r="G5857" t="s">
        <v>13248</v>
      </c>
      <c r="H5857" t="s">
        <v>55</v>
      </c>
      <c r="I5857" t="s">
        <v>353</v>
      </c>
      <c r="J5857" t="s">
        <v>247</v>
      </c>
      <c r="K5857" t="s">
        <v>5748</v>
      </c>
      <c r="L5857" t="s">
        <v>5773</v>
      </c>
      <c r="M5857" t="s">
        <v>10359</v>
      </c>
    </row>
    <row r="5858" spans="1:13">
      <c r="A5858">
        <v>101086908</v>
      </c>
      <c r="B5858" t="s">
        <v>82</v>
      </c>
      <c r="C5858" t="s">
        <v>7416</v>
      </c>
      <c r="D5858" t="s">
        <v>193</v>
      </c>
      <c r="E5858" t="s">
        <v>193</v>
      </c>
      <c r="F5858" s="33">
        <v>45863</v>
      </c>
      <c r="G5858" t="s">
        <v>13249</v>
      </c>
      <c r="H5858" t="s">
        <v>5705</v>
      </c>
      <c r="I5858" t="s">
        <v>326</v>
      </c>
      <c r="J5858" t="s">
        <v>192</v>
      </c>
      <c r="K5858" t="s">
        <v>5711</v>
      </c>
      <c r="L5858" t="s">
        <v>5711</v>
      </c>
      <c r="M5858" t="s">
        <v>7418</v>
      </c>
    </row>
    <row r="5859" spans="1:13">
      <c r="A5859">
        <v>101093245</v>
      </c>
      <c r="B5859" t="s">
        <v>82</v>
      </c>
      <c r="C5859" t="s">
        <v>7416</v>
      </c>
      <c r="D5859" t="s">
        <v>193</v>
      </c>
      <c r="E5859" t="s">
        <v>193</v>
      </c>
      <c r="F5859" s="33">
        <v>45863</v>
      </c>
      <c r="G5859" t="s">
        <v>13250</v>
      </c>
      <c r="H5859" t="s">
        <v>7403</v>
      </c>
      <c r="I5859" t="s">
        <v>5678</v>
      </c>
      <c r="J5859" t="s">
        <v>192</v>
      </c>
      <c r="K5859" t="s">
        <v>5711</v>
      </c>
      <c r="L5859" t="s">
        <v>5711</v>
      </c>
      <c r="M5859" t="s">
        <v>7418</v>
      </c>
    </row>
    <row r="5860" spans="1:13">
      <c r="A5860">
        <v>101086516</v>
      </c>
      <c r="B5860" t="s">
        <v>5899</v>
      </c>
      <c r="C5860" t="s">
        <v>7372</v>
      </c>
      <c r="D5860" t="s">
        <v>265</v>
      </c>
      <c r="E5860" t="s">
        <v>265</v>
      </c>
      <c r="F5860" s="33">
        <v>45863</v>
      </c>
      <c r="G5860" t="s">
        <v>13251</v>
      </c>
      <c r="H5860" t="s">
        <v>5705</v>
      </c>
      <c r="I5860" t="s">
        <v>326</v>
      </c>
      <c r="J5860" t="s">
        <v>192</v>
      </c>
      <c r="K5860" t="s">
        <v>5700</v>
      </c>
      <c r="L5860" t="s">
        <v>5733</v>
      </c>
      <c r="M5860" t="s">
        <v>7374</v>
      </c>
    </row>
    <row r="5861" spans="1:13">
      <c r="A5861">
        <v>101094122</v>
      </c>
      <c r="B5861" t="s">
        <v>5899</v>
      </c>
      <c r="C5861" t="s">
        <v>7372</v>
      </c>
      <c r="D5861" t="s">
        <v>265</v>
      </c>
      <c r="E5861" t="s">
        <v>265</v>
      </c>
      <c r="F5861" s="33">
        <v>45863</v>
      </c>
      <c r="G5861" t="s">
        <v>13252</v>
      </c>
      <c r="H5861" t="s">
        <v>8383</v>
      </c>
      <c r="I5861" t="s">
        <v>5678</v>
      </c>
      <c r="J5861" t="s">
        <v>192</v>
      </c>
      <c r="K5861" t="s">
        <v>5700</v>
      </c>
      <c r="L5861" t="s">
        <v>5733</v>
      </c>
      <c r="M5861" t="s">
        <v>7374</v>
      </c>
    </row>
    <row r="5862" spans="1:13">
      <c r="A5862">
        <v>101080284</v>
      </c>
      <c r="B5862" t="s">
        <v>34</v>
      </c>
      <c r="C5862" t="s">
        <v>5873</v>
      </c>
      <c r="D5862" t="s">
        <v>99</v>
      </c>
      <c r="E5862" t="s">
        <v>99</v>
      </c>
      <c r="F5862" s="33">
        <v>45863</v>
      </c>
      <c r="G5862" t="s">
        <v>13253</v>
      </c>
      <c r="H5862" t="s">
        <v>5737</v>
      </c>
      <c r="I5862" t="s">
        <v>326</v>
      </c>
      <c r="J5862" t="s">
        <v>46</v>
      </c>
      <c r="K5862" t="s">
        <v>5728</v>
      </c>
      <c r="L5862" t="s">
        <v>5729</v>
      </c>
      <c r="M5862" t="s">
        <v>5875</v>
      </c>
    </row>
    <row r="5863" spans="1:13">
      <c r="A5863">
        <v>101094280</v>
      </c>
      <c r="B5863" t="s">
        <v>204</v>
      </c>
      <c r="C5863" t="s">
        <v>10135</v>
      </c>
      <c r="D5863" t="s">
        <v>64</v>
      </c>
      <c r="E5863" t="s">
        <v>153</v>
      </c>
      <c r="F5863" s="33">
        <v>45863</v>
      </c>
      <c r="G5863" t="s">
        <v>13254</v>
      </c>
      <c r="H5863" t="s">
        <v>6027</v>
      </c>
      <c r="I5863" t="s">
        <v>6348</v>
      </c>
      <c r="J5863" t="s">
        <v>70</v>
      </c>
      <c r="K5863" t="s">
        <v>5700</v>
      </c>
      <c r="L5863" t="s">
        <v>5723</v>
      </c>
      <c r="M5863" t="s">
        <v>10137</v>
      </c>
    </row>
    <row r="5864" spans="1:13">
      <c r="A5864">
        <v>101092823</v>
      </c>
      <c r="B5864" t="s">
        <v>127</v>
      </c>
      <c r="C5864" t="s">
        <v>8149</v>
      </c>
      <c r="D5864" t="s">
        <v>131</v>
      </c>
      <c r="E5864" t="s">
        <v>131</v>
      </c>
      <c r="F5864" s="33">
        <v>45863</v>
      </c>
      <c r="G5864" t="s">
        <v>13246</v>
      </c>
      <c r="H5864" t="s">
        <v>55</v>
      </c>
      <c r="I5864" t="s">
        <v>353</v>
      </c>
      <c r="J5864" t="s">
        <v>136</v>
      </c>
      <c r="K5864" t="s">
        <v>5748</v>
      </c>
      <c r="L5864" t="s">
        <v>5773</v>
      </c>
      <c r="M5864" t="s">
        <v>8151</v>
      </c>
    </row>
    <row r="5865" spans="1:13">
      <c r="A5865">
        <v>101080373</v>
      </c>
      <c r="B5865" t="s">
        <v>34</v>
      </c>
      <c r="C5865" t="s">
        <v>8227</v>
      </c>
      <c r="D5865" t="s">
        <v>217</v>
      </c>
      <c r="E5865" t="s">
        <v>217</v>
      </c>
      <c r="F5865" s="33">
        <v>45863</v>
      </c>
      <c r="G5865" t="s">
        <v>13245</v>
      </c>
      <c r="H5865" t="s">
        <v>5737</v>
      </c>
      <c r="I5865" t="s">
        <v>326</v>
      </c>
      <c r="J5865" t="s">
        <v>136</v>
      </c>
      <c r="K5865" t="s">
        <v>5728</v>
      </c>
      <c r="L5865" t="s">
        <v>5729</v>
      </c>
      <c r="M5865" t="s">
        <v>8230</v>
      </c>
    </row>
    <row r="5866" spans="1:13">
      <c r="A5866">
        <v>101094469</v>
      </c>
      <c r="B5866" t="s">
        <v>34</v>
      </c>
      <c r="C5866" t="s">
        <v>6087</v>
      </c>
      <c r="D5866" t="s">
        <v>119</v>
      </c>
      <c r="E5866" t="s">
        <v>119</v>
      </c>
      <c r="F5866" s="33">
        <v>45863</v>
      </c>
      <c r="G5866" t="s">
        <v>13255</v>
      </c>
      <c r="H5866" t="s">
        <v>5805</v>
      </c>
      <c r="I5866" t="s">
        <v>5678</v>
      </c>
      <c r="J5866" t="s">
        <v>46</v>
      </c>
      <c r="K5866" t="s">
        <v>5728</v>
      </c>
      <c r="L5866" t="s">
        <v>5729</v>
      </c>
      <c r="M5866" t="s">
        <v>6088</v>
      </c>
    </row>
    <row r="5867" spans="1:13">
      <c r="A5867">
        <v>101094549</v>
      </c>
      <c r="B5867" t="s">
        <v>204</v>
      </c>
      <c r="C5867" t="s">
        <v>9233</v>
      </c>
      <c r="D5867" t="s">
        <v>265</v>
      </c>
      <c r="E5867" t="s">
        <v>265</v>
      </c>
      <c r="F5867" s="33">
        <v>45863</v>
      </c>
      <c r="G5867" t="s">
        <v>13256</v>
      </c>
      <c r="H5867" t="s">
        <v>6103</v>
      </c>
      <c r="I5867" t="s">
        <v>353</v>
      </c>
      <c r="J5867" t="s">
        <v>192</v>
      </c>
      <c r="K5867" t="s">
        <v>5700</v>
      </c>
      <c r="L5867" t="s">
        <v>5701</v>
      </c>
      <c r="M5867" t="s">
        <v>9235</v>
      </c>
    </row>
    <row r="5868" spans="1:13">
      <c r="A5868">
        <v>101094438</v>
      </c>
      <c r="B5868" t="s">
        <v>73</v>
      </c>
      <c r="C5868" t="s">
        <v>9670</v>
      </c>
      <c r="D5868" t="s">
        <v>193</v>
      </c>
      <c r="E5868" t="s">
        <v>193</v>
      </c>
      <c r="F5868" s="33">
        <v>45863</v>
      </c>
      <c r="G5868" t="s">
        <v>13257</v>
      </c>
      <c r="H5868" t="s">
        <v>67</v>
      </c>
      <c r="I5868" t="s">
        <v>5678</v>
      </c>
      <c r="J5868" t="s">
        <v>192</v>
      </c>
      <c r="K5868" t="s">
        <v>5748</v>
      </c>
      <c r="L5868" t="s">
        <v>5773</v>
      </c>
      <c r="M5868" t="s">
        <v>9672</v>
      </c>
    </row>
    <row r="5869" spans="1:13">
      <c r="A5869">
        <v>101089030</v>
      </c>
      <c r="B5869" t="s">
        <v>5993</v>
      </c>
      <c r="C5869" t="s">
        <v>6277</v>
      </c>
      <c r="D5869" t="s">
        <v>86</v>
      </c>
      <c r="E5869" t="s">
        <v>119</v>
      </c>
      <c r="F5869" s="33">
        <v>45863</v>
      </c>
      <c r="G5869" t="s">
        <v>13249</v>
      </c>
      <c r="H5869" t="s">
        <v>5705</v>
      </c>
      <c r="I5869" t="s">
        <v>326</v>
      </c>
      <c r="J5869" t="s">
        <v>46</v>
      </c>
      <c r="K5869" t="s">
        <v>5700</v>
      </c>
      <c r="L5869" t="s">
        <v>5701</v>
      </c>
      <c r="M5869" t="s">
        <v>6279</v>
      </c>
    </row>
    <row r="5870" spans="1:13">
      <c r="A5870">
        <v>101083242</v>
      </c>
      <c r="B5870" t="s">
        <v>127</v>
      </c>
      <c r="C5870" t="s">
        <v>9553</v>
      </c>
      <c r="D5870" t="s">
        <v>131</v>
      </c>
      <c r="E5870" t="s">
        <v>131</v>
      </c>
      <c r="F5870" s="33">
        <v>45863</v>
      </c>
      <c r="G5870" t="s">
        <v>13258</v>
      </c>
      <c r="H5870" t="s">
        <v>5737</v>
      </c>
      <c r="I5870" t="s">
        <v>326</v>
      </c>
      <c r="J5870" t="s">
        <v>136</v>
      </c>
      <c r="K5870" t="s">
        <v>5748</v>
      </c>
      <c r="L5870" t="s">
        <v>5773</v>
      </c>
      <c r="M5870" t="s">
        <v>9555</v>
      </c>
    </row>
    <row r="5871" spans="1:13">
      <c r="A5871">
        <v>101092482</v>
      </c>
      <c r="B5871" t="s">
        <v>5745</v>
      </c>
      <c r="C5871" t="s">
        <v>6751</v>
      </c>
      <c r="D5871" t="s">
        <v>221</v>
      </c>
      <c r="E5871" t="s">
        <v>221</v>
      </c>
      <c r="F5871" s="33">
        <v>45863</v>
      </c>
      <c r="G5871" t="s">
        <v>13259</v>
      </c>
      <c r="H5871" t="s">
        <v>55</v>
      </c>
      <c r="I5871" t="s">
        <v>353</v>
      </c>
      <c r="J5871" t="s">
        <v>247</v>
      </c>
      <c r="K5871" t="s">
        <v>5748</v>
      </c>
      <c r="L5871" t="s">
        <v>5749</v>
      </c>
      <c r="M5871" t="s">
        <v>6753</v>
      </c>
    </row>
    <row r="5872" spans="1:13">
      <c r="A5872">
        <v>101092481</v>
      </c>
      <c r="B5872" t="s">
        <v>5745</v>
      </c>
      <c r="C5872" t="s">
        <v>7103</v>
      </c>
      <c r="D5872" t="s">
        <v>221</v>
      </c>
      <c r="E5872" t="s">
        <v>215</v>
      </c>
      <c r="F5872" s="33">
        <v>45863</v>
      </c>
      <c r="G5872" t="s">
        <v>13260</v>
      </c>
      <c r="H5872" t="s">
        <v>55</v>
      </c>
      <c r="I5872" t="s">
        <v>353</v>
      </c>
      <c r="J5872" t="s">
        <v>247</v>
      </c>
      <c r="K5872" t="s">
        <v>5748</v>
      </c>
      <c r="L5872" t="s">
        <v>5773</v>
      </c>
      <c r="M5872" t="s">
        <v>7104</v>
      </c>
    </row>
    <row r="5873" spans="1:13">
      <c r="A5873">
        <v>101094585</v>
      </c>
      <c r="B5873" t="s">
        <v>127</v>
      </c>
      <c r="C5873" t="s">
        <v>146</v>
      </c>
      <c r="D5873" t="s">
        <v>131</v>
      </c>
      <c r="E5873" t="s">
        <v>131</v>
      </c>
      <c r="F5873" s="33">
        <v>45863</v>
      </c>
      <c r="G5873" t="s">
        <v>13261</v>
      </c>
      <c r="H5873" t="s">
        <v>67</v>
      </c>
      <c r="I5873" t="s">
        <v>5678</v>
      </c>
      <c r="J5873" t="s">
        <v>136</v>
      </c>
      <c r="K5873" t="s">
        <v>5748</v>
      </c>
      <c r="L5873" t="s">
        <v>5773</v>
      </c>
      <c r="M5873" t="s">
        <v>148</v>
      </c>
    </row>
    <row r="5874" spans="1:13">
      <c r="A5874">
        <v>101087793</v>
      </c>
      <c r="B5874" t="s">
        <v>204</v>
      </c>
      <c r="C5874" t="s">
        <v>10139</v>
      </c>
      <c r="D5874" t="s">
        <v>265</v>
      </c>
      <c r="E5874" t="s">
        <v>265</v>
      </c>
      <c r="F5874" s="33">
        <v>45863</v>
      </c>
      <c r="G5874" t="s">
        <v>13214</v>
      </c>
      <c r="H5874" t="s">
        <v>5705</v>
      </c>
      <c r="I5874" t="s">
        <v>326</v>
      </c>
      <c r="J5874" t="s">
        <v>192</v>
      </c>
      <c r="K5874" t="s">
        <v>5700</v>
      </c>
      <c r="L5874" t="s">
        <v>5723</v>
      </c>
      <c r="M5874" t="s">
        <v>10141</v>
      </c>
    </row>
    <row r="5875" spans="1:13">
      <c r="A5875">
        <v>101091075</v>
      </c>
      <c r="B5875" t="s">
        <v>73</v>
      </c>
      <c r="C5875" t="s">
        <v>9919</v>
      </c>
      <c r="D5875" t="s">
        <v>217</v>
      </c>
      <c r="E5875" t="s">
        <v>217</v>
      </c>
      <c r="F5875" s="33">
        <v>45863</v>
      </c>
      <c r="G5875" t="s">
        <v>13262</v>
      </c>
      <c r="H5875" t="s">
        <v>55</v>
      </c>
      <c r="I5875" t="s">
        <v>353</v>
      </c>
      <c r="J5875" t="s">
        <v>136</v>
      </c>
      <c r="K5875" t="s">
        <v>5748</v>
      </c>
      <c r="L5875" t="s">
        <v>5773</v>
      </c>
      <c r="M5875" t="s">
        <v>9921</v>
      </c>
    </row>
    <row r="5876" spans="1:13">
      <c r="A5876">
        <v>101088605</v>
      </c>
      <c r="B5876" t="s">
        <v>6378</v>
      </c>
      <c r="C5876" t="s">
        <v>9927</v>
      </c>
      <c r="D5876" t="s">
        <v>265</v>
      </c>
      <c r="E5876" t="s">
        <v>265</v>
      </c>
      <c r="F5876" s="33">
        <v>45863</v>
      </c>
      <c r="G5876" t="s">
        <v>13214</v>
      </c>
      <c r="H5876" t="s">
        <v>5705</v>
      </c>
      <c r="I5876" t="s">
        <v>326</v>
      </c>
      <c r="J5876" t="s">
        <v>192</v>
      </c>
      <c r="K5876" t="s">
        <v>5700</v>
      </c>
      <c r="L5876" t="s">
        <v>5723</v>
      </c>
      <c r="M5876" t="s">
        <v>9929</v>
      </c>
    </row>
    <row r="5877" spans="1:13">
      <c r="A5877">
        <v>101092501</v>
      </c>
      <c r="B5877" t="s">
        <v>5745</v>
      </c>
      <c r="C5877" t="s">
        <v>10101</v>
      </c>
      <c r="D5877" t="s">
        <v>221</v>
      </c>
      <c r="E5877" t="s">
        <v>215</v>
      </c>
      <c r="F5877" s="33">
        <v>45863</v>
      </c>
      <c r="G5877" t="s">
        <v>13263</v>
      </c>
      <c r="H5877" t="s">
        <v>55</v>
      </c>
      <c r="I5877" t="s">
        <v>353</v>
      </c>
      <c r="J5877" t="s">
        <v>247</v>
      </c>
      <c r="K5877" t="s">
        <v>5748</v>
      </c>
      <c r="L5877" t="s">
        <v>5773</v>
      </c>
      <c r="M5877" t="s">
        <v>10103</v>
      </c>
    </row>
    <row r="5878" spans="1:13">
      <c r="A5878">
        <v>101084357</v>
      </c>
      <c r="B5878" t="s">
        <v>195</v>
      </c>
      <c r="C5878" t="s">
        <v>6916</v>
      </c>
      <c r="D5878" t="s">
        <v>153</v>
      </c>
      <c r="E5878" t="s">
        <v>153</v>
      </c>
      <c r="F5878" s="33">
        <v>45863</v>
      </c>
      <c r="G5878" t="s">
        <v>13210</v>
      </c>
      <c r="H5878" t="s">
        <v>5705</v>
      </c>
      <c r="I5878" t="s">
        <v>326</v>
      </c>
      <c r="J5878" t="s">
        <v>70</v>
      </c>
      <c r="K5878" t="s">
        <v>5778</v>
      </c>
      <c r="L5878" t="s">
        <v>182</v>
      </c>
      <c r="M5878" t="s">
        <v>6919</v>
      </c>
    </row>
    <row r="5879" spans="1:13">
      <c r="A5879">
        <v>101092493</v>
      </c>
      <c r="B5879" t="s">
        <v>5745</v>
      </c>
      <c r="C5879" t="s">
        <v>8469</v>
      </c>
      <c r="D5879" t="s">
        <v>221</v>
      </c>
      <c r="E5879" t="s">
        <v>221</v>
      </c>
      <c r="F5879" s="33">
        <v>45863</v>
      </c>
      <c r="G5879" t="s">
        <v>13264</v>
      </c>
      <c r="H5879" t="s">
        <v>55</v>
      </c>
      <c r="I5879" t="s">
        <v>353</v>
      </c>
      <c r="J5879" t="s">
        <v>247</v>
      </c>
      <c r="K5879" t="s">
        <v>5748</v>
      </c>
      <c r="L5879" t="s">
        <v>5773</v>
      </c>
      <c r="M5879" t="s">
        <v>8471</v>
      </c>
    </row>
    <row r="5880" spans="1:13">
      <c r="A5880">
        <v>101092426</v>
      </c>
      <c r="B5880" t="s">
        <v>5745</v>
      </c>
      <c r="C5880" t="s">
        <v>6259</v>
      </c>
      <c r="D5880" t="s">
        <v>221</v>
      </c>
      <c r="E5880" t="s">
        <v>221</v>
      </c>
      <c r="F5880" s="33">
        <v>45863</v>
      </c>
      <c r="G5880" t="s">
        <v>13264</v>
      </c>
      <c r="H5880" t="s">
        <v>55</v>
      </c>
      <c r="I5880" t="s">
        <v>353</v>
      </c>
      <c r="J5880" t="s">
        <v>247</v>
      </c>
      <c r="K5880" t="s">
        <v>5748</v>
      </c>
      <c r="L5880" t="s">
        <v>5749</v>
      </c>
      <c r="M5880" t="s">
        <v>6260</v>
      </c>
    </row>
    <row r="5881" spans="1:13">
      <c r="A5881">
        <v>101085431</v>
      </c>
      <c r="B5881" t="s">
        <v>34</v>
      </c>
      <c r="C5881" t="s">
        <v>9213</v>
      </c>
      <c r="D5881" t="s">
        <v>99</v>
      </c>
      <c r="E5881" t="s">
        <v>99</v>
      </c>
      <c r="F5881" s="33">
        <v>45863</v>
      </c>
      <c r="G5881" t="s">
        <v>13265</v>
      </c>
      <c r="H5881" t="s">
        <v>6027</v>
      </c>
      <c r="I5881" t="s">
        <v>6348</v>
      </c>
      <c r="J5881" t="s">
        <v>46</v>
      </c>
      <c r="K5881" t="s">
        <v>5738</v>
      </c>
      <c r="L5881" t="s">
        <v>5739</v>
      </c>
      <c r="M5881" t="s">
        <v>9215</v>
      </c>
    </row>
    <row r="5882" spans="1:13">
      <c r="A5882">
        <v>101094500</v>
      </c>
      <c r="B5882" t="s">
        <v>13266</v>
      </c>
      <c r="C5882" t="s">
        <v>13267</v>
      </c>
      <c r="D5882" t="s">
        <v>220</v>
      </c>
      <c r="E5882" t="s">
        <v>226</v>
      </c>
      <c r="F5882" s="33">
        <v>45863</v>
      </c>
      <c r="G5882" t="s">
        <v>13268</v>
      </c>
      <c r="H5882" t="s">
        <v>8229</v>
      </c>
      <c r="I5882" t="s">
        <v>5678</v>
      </c>
      <c r="J5882" t="s">
        <v>166</v>
      </c>
      <c r="M5882" t="s">
        <v>13269</v>
      </c>
    </row>
    <row r="5883" spans="1:13">
      <c r="A5883">
        <v>101094485</v>
      </c>
      <c r="B5883" t="s">
        <v>34</v>
      </c>
      <c r="C5883" t="s">
        <v>6243</v>
      </c>
      <c r="D5883" t="s">
        <v>39</v>
      </c>
      <c r="E5883" t="s">
        <v>39</v>
      </c>
      <c r="F5883" s="33">
        <v>45863</v>
      </c>
      <c r="G5883" t="s">
        <v>13270</v>
      </c>
      <c r="H5883" t="s">
        <v>6076</v>
      </c>
      <c r="I5883" t="s">
        <v>5678</v>
      </c>
      <c r="J5883" t="s">
        <v>46</v>
      </c>
      <c r="K5883" t="s">
        <v>5728</v>
      </c>
      <c r="L5883" t="s">
        <v>5729</v>
      </c>
      <c r="M5883" t="s">
        <v>6245</v>
      </c>
    </row>
    <row r="5884" spans="1:13">
      <c r="A5884">
        <v>101092427</v>
      </c>
      <c r="B5884" t="s">
        <v>5745</v>
      </c>
      <c r="C5884" t="s">
        <v>6210</v>
      </c>
      <c r="D5884" t="s">
        <v>221</v>
      </c>
      <c r="E5884" t="s">
        <v>221</v>
      </c>
      <c r="F5884" s="33">
        <v>45863</v>
      </c>
      <c r="G5884" t="s">
        <v>13271</v>
      </c>
      <c r="H5884" t="s">
        <v>5737</v>
      </c>
      <c r="I5884" t="s">
        <v>353</v>
      </c>
      <c r="J5884" t="s">
        <v>247</v>
      </c>
      <c r="K5884" t="s">
        <v>5748</v>
      </c>
      <c r="L5884" t="s">
        <v>5749</v>
      </c>
      <c r="M5884" t="s">
        <v>6212</v>
      </c>
    </row>
    <row r="5885" spans="1:13">
      <c r="A5885">
        <v>101094466</v>
      </c>
      <c r="B5885" t="s">
        <v>5745</v>
      </c>
      <c r="C5885" t="s">
        <v>7354</v>
      </c>
      <c r="D5885" t="s">
        <v>215</v>
      </c>
      <c r="E5885" t="s">
        <v>221</v>
      </c>
      <c r="F5885" s="33">
        <v>45863</v>
      </c>
      <c r="G5885" t="s">
        <v>13272</v>
      </c>
      <c r="H5885" t="s">
        <v>55</v>
      </c>
      <c r="I5885" t="s">
        <v>5678</v>
      </c>
      <c r="J5885" t="s">
        <v>247</v>
      </c>
      <c r="K5885" t="s">
        <v>5748</v>
      </c>
      <c r="L5885" t="s">
        <v>5773</v>
      </c>
      <c r="M5885" t="s">
        <v>7355</v>
      </c>
    </row>
    <row r="5886" spans="1:13">
      <c r="A5886">
        <v>101084683</v>
      </c>
      <c r="B5886" t="s">
        <v>5993</v>
      </c>
      <c r="C5886" t="s">
        <v>7041</v>
      </c>
      <c r="D5886" t="s">
        <v>86</v>
      </c>
      <c r="E5886" t="s">
        <v>119</v>
      </c>
      <c r="F5886" s="33">
        <v>45863</v>
      </c>
      <c r="G5886" t="s">
        <v>13249</v>
      </c>
      <c r="H5886" t="s">
        <v>5705</v>
      </c>
      <c r="I5886" t="s">
        <v>326</v>
      </c>
      <c r="J5886" t="s">
        <v>46</v>
      </c>
      <c r="K5886" t="s">
        <v>5700</v>
      </c>
      <c r="L5886" t="s">
        <v>5701</v>
      </c>
      <c r="M5886" t="s">
        <v>7042</v>
      </c>
    </row>
    <row r="5887" spans="1:13">
      <c r="A5887">
        <v>101092435</v>
      </c>
      <c r="B5887" t="s">
        <v>5745</v>
      </c>
      <c r="C5887" t="s">
        <v>7354</v>
      </c>
      <c r="D5887" t="s">
        <v>215</v>
      </c>
      <c r="E5887" t="s">
        <v>221</v>
      </c>
      <c r="F5887" s="33">
        <v>45863</v>
      </c>
      <c r="G5887" t="s">
        <v>13273</v>
      </c>
      <c r="H5887" t="s">
        <v>55</v>
      </c>
      <c r="I5887" t="s">
        <v>353</v>
      </c>
      <c r="J5887" t="s">
        <v>247</v>
      </c>
      <c r="K5887" t="s">
        <v>5748</v>
      </c>
      <c r="L5887" t="s">
        <v>5773</v>
      </c>
      <c r="M5887" t="s">
        <v>7355</v>
      </c>
    </row>
    <row r="5888" spans="1:13">
      <c r="A5888">
        <v>101094460</v>
      </c>
      <c r="B5888" t="s">
        <v>10084</v>
      </c>
      <c r="C5888" t="s">
        <v>11561</v>
      </c>
      <c r="D5888" t="s">
        <v>86</v>
      </c>
      <c r="E5888" t="s">
        <v>99</v>
      </c>
      <c r="F5888" s="33">
        <v>45863</v>
      </c>
      <c r="G5888" t="s">
        <v>13274</v>
      </c>
      <c r="H5888" t="s">
        <v>8592</v>
      </c>
      <c r="I5888" t="s">
        <v>5678</v>
      </c>
      <c r="J5888" t="s">
        <v>46</v>
      </c>
      <c r="K5888" t="s">
        <v>5700</v>
      </c>
      <c r="L5888" t="s">
        <v>5723</v>
      </c>
      <c r="M5888" t="s">
        <v>11563</v>
      </c>
    </row>
    <row r="5889" spans="1:13">
      <c r="A5889">
        <v>101088497</v>
      </c>
      <c r="B5889" t="s">
        <v>10084</v>
      </c>
      <c r="C5889" t="s">
        <v>11561</v>
      </c>
      <c r="D5889" t="s">
        <v>86</v>
      </c>
      <c r="E5889" t="s">
        <v>99</v>
      </c>
      <c r="F5889" s="33">
        <v>45863</v>
      </c>
      <c r="G5889" t="s">
        <v>13275</v>
      </c>
      <c r="H5889" t="s">
        <v>5705</v>
      </c>
      <c r="I5889" t="s">
        <v>326</v>
      </c>
      <c r="J5889" t="s">
        <v>46</v>
      </c>
      <c r="K5889" t="s">
        <v>5700</v>
      </c>
      <c r="L5889" t="s">
        <v>5723</v>
      </c>
      <c r="M5889" t="s">
        <v>11563</v>
      </c>
    </row>
    <row r="5890" spans="1:13">
      <c r="A5890">
        <v>101092464</v>
      </c>
      <c r="B5890" t="s">
        <v>5745</v>
      </c>
      <c r="C5890" t="s">
        <v>10417</v>
      </c>
      <c r="D5890" t="s">
        <v>215</v>
      </c>
      <c r="E5890" t="s">
        <v>221</v>
      </c>
      <c r="F5890" s="33">
        <v>45863</v>
      </c>
      <c r="G5890" t="s">
        <v>13276</v>
      </c>
      <c r="H5890" t="s">
        <v>5768</v>
      </c>
      <c r="I5890" t="s">
        <v>353</v>
      </c>
      <c r="J5890" t="s">
        <v>247</v>
      </c>
      <c r="K5890" t="s">
        <v>5748</v>
      </c>
      <c r="L5890" t="s">
        <v>5773</v>
      </c>
      <c r="M5890" t="s">
        <v>10418</v>
      </c>
    </row>
    <row r="5891" spans="1:13">
      <c r="A5891">
        <v>101092442</v>
      </c>
      <c r="B5891" t="s">
        <v>5745</v>
      </c>
      <c r="C5891" t="s">
        <v>10207</v>
      </c>
      <c r="D5891" t="s">
        <v>215</v>
      </c>
      <c r="E5891" t="s">
        <v>221</v>
      </c>
      <c r="F5891" s="33">
        <v>45863</v>
      </c>
      <c r="G5891" t="s">
        <v>13273</v>
      </c>
      <c r="H5891" t="s">
        <v>55</v>
      </c>
      <c r="I5891" t="s">
        <v>353</v>
      </c>
      <c r="J5891" t="s">
        <v>247</v>
      </c>
      <c r="K5891" t="s">
        <v>5748</v>
      </c>
      <c r="L5891" t="s">
        <v>5773</v>
      </c>
      <c r="M5891" t="s">
        <v>10209</v>
      </c>
    </row>
    <row r="5892" spans="1:13">
      <c r="A5892">
        <v>101094542</v>
      </c>
      <c r="B5892" t="s">
        <v>5745</v>
      </c>
      <c r="C5892" t="s">
        <v>10332</v>
      </c>
      <c r="D5892" t="s">
        <v>215</v>
      </c>
      <c r="E5892" t="s">
        <v>221</v>
      </c>
      <c r="F5892" s="33">
        <v>45863</v>
      </c>
      <c r="G5892" t="s">
        <v>13277</v>
      </c>
      <c r="H5892" t="s">
        <v>5805</v>
      </c>
      <c r="I5892" t="s">
        <v>5678</v>
      </c>
      <c r="J5892" t="s">
        <v>247</v>
      </c>
      <c r="K5892" t="s">
        <v>5748</v>
      </c>
      <c r="L5892" t="s">
        <v>5773</v>
      </c>
      <c r="M5892" t="s">
        <v>10334</v>
      </c>
    </row>
    <row r="5893" spans="1:13">
      <c r="A5893">
        <v>101086504</v>
      </c>
      <c r="B5893" t="s">
        <v>5899</v>
      </c>
      <c r="C5893" t="s">
        <v>5900</v>
      </c>
      <c r="D5893" t="s">
        <v>131</v>
      </c>
      <c r="E5893" t="s">
        <v>131</v>
      </c>
      <c r="F5893" s="33">
        <v>45862</v>
      </c>
      <c r="G5893" t="s">
        <v>13278</v>
      </c>
      <c r="H5893" t="s">
        <v>5705</v>
      </c>
      <c r="I5893" t="s">
        <v>326</v>
      </c>
      <c r="J5893" t="s">
        <v>136</v>
      </c>
      <c r="K5893" t="s">
        <v>5700</v>
      </c>
      <c r="L5893" t="s">
        <v>5733</v>
      </c>
      <c r="M5893" t="s">
        <v>5902</v>
      </c>
    </row>
    <row r="5894" spans="1:13">
      <c r="A5894">
        <v>101084392</v>
      </c>
      <c r="B5894" t="s">
        <v>195</v>
      </c>
      <c r="C5894" t="s">
        <v>10231</v>
      </c>
      <c r="D5894" t="s">
        <v>161</v>
      </c>
      <c r="E5894" t="s">
        <v>161</v>
      </c>
      <c r="F5894" s="33">
        <v>45862</v>
      </c>
      <c r="G5894" t="s">
        <v>13279</v>
      </c>
      <c r="H5894" t="s">
        <v>5705</v>
      </c>
      <c r="I5894" t="s">
        <v>326</v>
      </c>
      <c r="J5894" t="s">
        <v>166</v>
      </c>
      <c r="K5894" t="s">
        <v>5700</v>
      </c>
      <c r="L5894" t="s">
        <v>5733</v>
      </c>
      <c r="M5894" t="s">
        <v>10233</v>
      </c>
    </row>
    <row r="5895" spans="1:13">
      <c r="A5895">
        <v>101093872</v>
      </c>
      <c r="B5895" t="s">
        <v>127</v>
      </c>
      <c r="C5895" t="s">
        <v>7062</v>
      </c>
      <c r="D5895" t="s">
        <v>220</v>
      </c>
      <c r="E5895" t="s">
        <v>220</v>
      </c>
      <c r="F5895" s="33">
        <v>45862</v>
      </c>
      <c r="G5895" t="s">
        <v>13280</v>
      </c>
      <c r="H5895" t="s">
        <v>67</v>
      </c>
      <c r="I5895" t="s">
        <v>5678</v>
      </c>
      <c r="J5895" t="s">
        <v>166</v>
      </c>
      <c r="K5895" t="s">
        <v>5748</v>
      </c>
      <c r="L5895" t="s">
        <v>5773</v>
      </c>
      <c r="M5895" t="s">
        <v>7064</v>
      </c>
    </row>
    <row r="5896" spans="1:13">
      <c r="A5896">
        <v>101092677</v>
      </c>
      <c r="B5896" t="s">
        <v>127</v>
      </c>
      <c r="C5896" t="s">
        <v>7062</v>
      </c>
      <c r="D5896" t="s">
        <v>220</v>
      </c>
      <c r="E5896" t="s">
        <v>220</v>
      </c>
      <c r="F5896" s="33">
        <v>45862</v>
      </c>
      <c r="G5896" t="s">
        <v>13281</v>
      </c>
      <c r="H5896" t="s">
        <v>55</v>
      </c>
      <c r="I5896" t="s">
        <v>353</v>
      </c>
      <c r="J5896" t="s">
        <v>166</v>
      </c>
      <c r="K5896" t="s">
        <v>5748</v>
      </c>
      <c r="L5896" t="s">
        <v>5773</v>
      </c>
      <c r="M5896" t="s">
        <v>7064</v>
      </c>
    </row>
    <row r="5897" spans="1:13">
      <c r="A5897">
        <v>101092848</v>
      </c>
      <c r="B5897" t="s">
        <v>127</v>
      </c>
      <c r="C5897" t="s">
        <v>9875</v>
      </c>
      <c r="D5897" t="s">
        <v>262</v>
      </c>
      <c r="E5897" t="s">
        <v>262</v>
      </c>
      <c r="F5897" s="33">
        <v>45862</v>
      </c>
      <c r="G5897" t="s">
        <v>13282</v>
      </c>
      <c r="H5897" t="s">
        <v>55</v>
      </c>
      <c r="I5897" t="s">
        <v>353</v>
      </c>
      <c r="J5897" t="s">
        <v>192</v>
      </c>
      <c r="K5897" t="s">
        <v>5748</v>
      </c>
      <c r="L5897" t="s">
        <v>5773</v>
      </c>
      <c r="M5897" t="s">
        <v>9877</v>
      </c>
    </row>
    <row r="5898" spans="1:13">
      <c r="A5898">
        <v>101093910</v>
      </c>
      <c r="B5898" t="s">
        <v>34</v>
      </c>
      <c r="C5898" t="s">
        <v>8140</v>
      </c>
      <c r="D5898" t="s">
        <v>39</v>
      </c>
      <c r="E5898" t="s">
        <v>39</v>
      </c>
      <c r="F5898" s="33">
        <v>45862</v>
      </c>
      <c r="G5898" t="s">
        <v>13283</v>
      </c>
      <c r="H5898" t="s">
        <v>67</v>
      </c>
      <c r="I5898" t="s">
        <v>5678</v>
      </c>
      <c r="J5898" t="s">
        <v>46</v>
      </c>
      <c r="K5898" t="s">
        <v>5738</v>
      </c>
      <c r="L5898" t="s">
        <v>5739</v>
      </c>
      <c r="M5898" t="s">
        <v>8141</v>
      </c>
    </row>
    <row r="5899" spans="1:13">
      <c r="A5899">
        <v>101093465</v>
      </c>
      <c r="B5899" t="s">
        <v>5745</v>
      </c>
      <c r="C5899" t="s">
        <v>11055</v>
      </c>
      <c r="D5899" t="s">
        <v>265</v>
      </c>
      <c r="E5899" t="s">
        <v>265</v>
      </c>
      <c r="F5899" s="33">
        <v>45862</v>
      </c>
      <c r="G5899" t="s">
        <v>13284</v>
      </c>
      <c r="H5899" t="s">
        <v>67</v>
      </c>
      <c r="I5899" t="s">
        <v>5678</v>
      </c>
      <c r="J5899" t="s">
        <v>192</v>
      </c>
      <c r="K5899" t="s">
        <v>5748</v>
      </c>
      <c r="L5899" t="s">
        <v>5773</v>
      </c>
      <c r="M5899" t="s">
        <v>11057</v>
      </c>
    </row>
    <row r="5900" spans="1:13">
      <c r="A5900">
        <v>101090850</v>
      </c>
      <c r="B5900" t="s">
        <v>73</v>
      </c>
      <c r="C5900" t="s">
        <v>6854</v>
      </c>
      <c r="D5900" t="s">
        <v>153</v>
      </c>
      <c r="E5900" t="s">
        <v>153</v>
      </c>
      <c r="F5900" s="33">
        <v>45862</v>
      </c>
      <c r="G5900" t="s">
        <v>13285</v>
      </c>
      <c r="H5900" t="s">
        <v>55</v>
      </c>
      <c r="I5900" t="s">
        <v>353</v>
      </c>
      <c r="J5900" t="s">
        <v>70</v>
      </c>
      <c r="K5900" t="s">
        <v>5748</v>
      </c>
      <c r="L5900" t="s">
        <v>5773</v>
      </c>
      <c r="M5900" t="s">
        <v>6856</v>
      </c>
    </row>
    <row r="5901" spans="1:13">
      <c r="A5901">
        <v>101086790</v>
      </c>
      <c r="B5901" t="s">
        <v>82</v>
      </c>
      <c r="C5901" t="s">
        <v>5831</v>
      </c>
      <c r="D5901" t="s">
        <v>238</v>
      </c>
      <c r="E5901" t="s">
        <v>238</v>
      </c>
      <c r="F5901" s="33">
        <v>45862</v>
      </c>
      <c r="G5901" t="s">
        <v>13286</v>
      </c>
      <c r="H5901" t="s">
        <v>5705</v>
      </c>
      <c r="I5901" t="s">
        <v>326</v>
      </c>
      <c r="J5901" t="s">
        <v>136</v>
      </c>
      <c r="K5901" t="s">
        <v>5711</v>
      </c>
      <c r="L5901" t="s">
        <v>5711</v>
      </c>
      <c r="M5901" t="s">
        <v>5833</v>
      </c>
    </row>
    <row r="5902" spans="1:13">
      <c r="A5902">
        <v>101092469</v>
      </c>
      <c r="B5902" t="s">
        <v>5745</v>
      </c>
      <c r="C5902" t="s">
        <v>11055</v>
      </c>
      <c r="D5902" t="s">
        <v>265</v>
      </c>
      <c r="E5902" t="s">
        <v>265</v>
      </c>
      <c r="F5902" s="33">
        <v>45862</v>
      </c>
      <c r="G5902" t="s">
        <v>13287</v>
      </c>
      <c r="H5902" t="s">
        <v>55</v>
      </c>
      <c r="I5902" t="s">
        <v>353</v>
      </c>
      <c r="J5902" t="s">
        <v>192</v>
      </c>
      <c r="K5902" t="s">
        <v>5748</v>
      </c>
      <c r="L5902" t="s">
        <v>5773</v>
      </c>
      <c r="M5902" t="s">
        <v>11057</v>
      </c>
    </row>
    <row r="5903" spans="1:13">
      <c r="A5903">
        <v>101084794</v>
      </c>
      <c r="B5903" t="s">
        <v>5745</v>
      </c>
      <c r="C5903" t="s">
        <v>11055</v>
      </c>
      <c r="D5903" t="s">
        <v>265</v>
      </c>
      <c r="E5903" t="s">
        <v>265</v>
      </c>
      <c r="F5903" s="33">
        <v>45862</v>
      </c>
      <c r="G5903" t="s">
        <v>13288</v>
      </c>
      <c r="H5903" t="s">
        <v>5737</v>
      </c>
      <c r="I5903" t="s">
        <v>326</v>
      </c>
      <c r="J5903" t="s">
        <v>192</v>
      </c>
      <c r="K5903" t="s">
        <v>5748</v>
      </c>
      <c r="L5903" t="s">
        <v>5773</v>
      </c>
      <c r="M5903" t="s">
        <v>11057</v>
      </c>
    </row>
    <row r="5904" spans="1:13">
      <c r="A5904">
        <v>101092467</v>
      </c>
      <c r="B5904" t="s">
        <v>5745</v>
      </c>
      <c r="C5904" t="s">
        <v>8849</v>
      </c>
      <c r="D5904" t="s">
        <v>131</v>
      </c>
      <c r="E5904" t="s">
        <v>215</v>
      </c>
      <c r="F5904" s="33">
        <v>45862</v>
      </c>
      <c r="G5904" t="s">
        <v>13289</v>
      </c>
      <c r="H5904" t="s">
        <v>55</v>
      </c>
      <c r="I5904" t="s">
        <v>353</v>
      </c>
      <c r="J5904" t="s">
        <v>136</v>
      </c>
      <c r="K5904" t="s">
        <v>5748</v>
      </c>
      <c r="L5904" t="s">
        <v>5773</v>
      </c>
      <c r="M5904" t="s">
        <v>8851</v>
      </c>
    </row>
    <row r="5905" spans="1:13">
      <c r="A5905">
        <v>101083673</v>
      </c>
      <c r="B5905" t="s">
        <v>292</v>
      </c>
      <c r="C5905" t="s">
        <v>5817</v>
      </c>
      <c r="D5905" t="s">
        <v>99</v>
      </c>
      <c r="E5905" t="s">
        <v>99</v>
      </c>
      <c r="F5905" s="33">
        <v>45862</v>
      </c>
      <c r="G5905" t="s">
        <v>13290</v>
      </c>
      <c r="H5905" t="s">
        <v>5705</v>
      </c>
      <c r="I5905" t="s">
        <v>326</v>
      </c>
      <c r="J5905" t="s">
        <v>46</v>
      </c>
      <c r="K5905" t="s">
        <v>5700</v>
      </c>
      <c r="L5905" t="s">
        <v>5701</v>
      </c>
      <c r="M5905" t="s">
        <v>5819</v>
      </c>
    </row>
    <row r="5906" spans="1:13">
      <c r="A5906">
        <v>101082031</v>
      </c>
      <c r="B5906" t="s">
        <v>73</v>
      </c>
      <c r="C5906" t="s">
        <v>9204</v>
      </c>
      <c r="D5906" t="s">
        <v>238</v>
      </c>
      <c r="E5906" t="s">
        <v>238</v>
      </c>
      <c r="F5906" s="33">
        <v>45862</v>
      </c>
      <c r="G5906" t="s">
        <v>13291</v>
      </c>
      <c r="H5906" t="s">
        <v>5737</v>
      </c>
      <c r="I5906" t="s">
        <v>326</v>
      </c>
      <c r="J5906" t="s">
        <v>136</v>
      </c>
      <c r="K5906" t="s">
        <v>5748</v>
      </c>
      <c r="L5906" t="s">
        <v>5773</v>
      </c>
      <c r="M5906" t="s">
        <v>9206</v>
      </c>
    </row>
    <row r="5907" spans="1:13">
      <c r="A5907">
        <v>101086507</v>
      </c>
      <c r="B5907" t="s">
        <v>5899</v>
      </c>
      <c r="C5907" t="s">
        <v>7428</v>
      </c>
      <c r="D5907" t="s">
        <v>99</v>
      </c>
      <c r="E5907" t="s">
        <v>99</v>
      </c>
      <c r="F5907" s="33">
        <v>45862</v>
      </c>
      <c r="G5907" t="s">
        <v>13290</v>
      </c>
      <c r="H5907" t="s">
        <v>5705</v>
      </c>
      <c r="I5907" t="s">
        <v>326</v>
      </c>
      <c r="J5907" t="s">
        <v>46</v>
      </c>
      <c r="K5907" t="s">
        <v>5700</v>
      </c>
      <c r="L5907" t="s">
        <v>5701</v>
      </c>
      <c r="M5907" t="s">
        <v>7429</v>
      </c>
    </row>
    <row r="5908" spans="1:13">
      <c r="A5908">
        <v>101092761</v>
      </c>
      <c r="B5908" t="s">
        <v>127</v>
      </c>
      <c r="C5908" t="s">
        <v>143</v>
      </c>
      <c r="D5908" t="s">
        <v>131</v>
      </c>
      <c r="E5908" t="s">
        <v>131</v>
      </c>
      <c r="F5908" s="33">
        <v>45862</v>
      </c>
      <c r="G5908" t="s">
        <v>13292</v>
      </c>
      <c r="H5908" t="s">
        <v>55</v>
      </c>
      <c r="I5908" t="s">
        <v>353</v>
      </c>
      <c r="J5908" t="s">
        <v>136</v>
      </c>
      <c r="K5908" t="s">
        <v>5748</v>
      </c>
      <c r="L5908" t="s">
        <v>5773</v>
      </c>
      <c r="M5908" t="s">
        <v>145</v>
      </c>
    </row>
    <row r="5909" spans="1:13">
      <c r="A5909">
        <v>101090724</v>
      </c>
      <c r="B5909" t="s">
        <v>73</v>
      </c>
      <c r="C5909" t="s">
        <v>9204</v>
      </c>
      <c r="D5909" t="s">
        <v>238</v>
      </c>
      <c r="E5909" t="s">
        <v>238</v>
      </c>
      <c r="F5909" s="33">
        <v>45862</v>
      </c>
      <c r="G5909" t="s">
        <v>13293</v>
      </c>
      <c r="H5909" t="s">
        <v>55</v>
      </c>
      <c r="I5909" t="s">
        <v>353</v>
      </c>
      <c r="J5909" t="s">
        <v>136</v>
      </c>
      <c r="K5909" t="s">
        <v>5748</v>
      </c>
      <c r="L5909" t="s">
        <v>5773</v>
      </c>
      <c r="M5909" t="s">
        <v>9206</v>
      </c>
    </row>
    <row r="5910" spans="1:13">
      <c r="A5910">
        <v>101087689</v>
      </c>
      <c r="B5910" t="s">
        <v>204</v>
      </c>
      <c r="C5910" t="s">
        <v>6945</v>
      </c>
      <c r="D5910" t="s">
        <v>193</v>
      </c>
      <c r="E5910" t="s">
        <v>193</v>
      </c>
      <c r="F5910" s="33">
        <v>45862</v>
      </c>
      <c r="G5910" t="s">
        <v>13294</v>
      </c>
      <c r="H5910" t="s">
        <v>5705</v>
      </c>
      <c r="I5910" t="s">
        <v>326</v>
      </c>
      <c r="J5910" t="s">
        <v>192</v>
      </c>
      <c r="K5910" t="s">
        <v>5711</v>
      </c>
      <c r="L5910" t="s">
        <v>5711</v>
      </c>
      <c r="M5910" t="s">
        <v>6947</v>
      </c>
    </row>
    <row r="5911" spans="1:13">
      <c r="A5911">
        <v>101094082</v>
      </c>
      <c r="B5911" t="s">
        <v>5745</v>
      </c>
      <c r="C5911" t="s">
        <v>10193</v>
      </c>
      <c r="D5911" t="s">
        <v>221</v>
      </c>
      <c r="E5911" t="s">
        <v>221</v>
      </c>
      <c r="F5911" s="33">
        <v>45862</v>
      </c>
      <c r="G5911" t="s">
        <v>13295</v>
      </c>
      <c r="H5911" t="s">
        <v>55</v>
      </c>
      <c r="I5911" t="s">
        <v>5678</v>
      </c>
      <c r="J5911" t="s">
        <v>247</v>
      </c>
      <c r="K5911" t="s">
        <v>5748</v>
      </c>
      <c r="L5911" t="s">
        <v>5773</v>
      </c>
      <c r="M5911" t="s">
        <v>10195</v>
      </c>
    </row>
    <row r="5912" spans="1:13">
      <c r="A5912">
        <v>101092760</v>
      </c>
      <c r="B5912" t="s">
        <v>127</v>
      </c>
      <c r="C5912" t="s">
        <v>146</v>
      </c>
      <c r="D5912" t="s">
        <v>131</v>
      </c>
      <c r="E5912" t="s">
        <v>131</v>
      </c>
      <c r="F5912" s="33">
        <v>45862</v>
      </c>
      <c r="G5912" t="s">
        <v>13292</v>
      </c>
      <c r="H5912" t="s">
        <v>55</v>
      </c>
      <c r="I5912" t="s">
        <v>353</v>
      </c>
      <c r="J5912" t="s">
        <v>136</v>
      </c>
      <c r="K5912" t="s">
        <v>5748</v>
      </c>
      <c r="L5912" t="s">
        <v>5773</v>
      </c>
      <c r="M5912" t="s">
        <v>148</v>
      </c>
    </row>
    <row r="5913" spans="1:13">
      <c r="A5913">
        <v>101080241</v>
      </c>
      <c r="B5913" t="s">
        <v>34</v>
      </c>
      <c r="C5913" t="s">
        <v>9264</v>
      </c>
      <c r="D5913" t="s">
        <v>153</v>
      </c>
      <c r="E5913" t="s">
        <v>153</v>
      </c>
      <c r="F5913" s="33">
        <v>45862</v>
      </c>
      <c r="G5913" t="s">
        <v>13296</v>
      </c>
      <c r="H5913" t="s">
        <v>5737</v>
      </c>
      <c r="I5913" t="s">
        <v>326</v>
      </c>
      <c r="J5913" t="s">
        <v>70</v>
      </c>
      <c r="K5913" t="s">
        <v>5738</v>
      </c>
      <c r="L5913" t="s">
        <v>5739</v>
      </c>
      <c r="M5913" t="s">
        <v>9266</v>
      </c>
    </row>
    <row r="5914" spans="1:13">
      <c r="A5914">
        <v>101084405</v>
      </c>
      <c r="B5914" t="s">
        <v>195</v>
      </c>
      <c r="C5914" t="s">
        <v>6857</v>
      </c>
      <c r="D5914" t="s">
        <v>104</v>
      </c>
      <c r="E5914" t="s">
        <v>104</v>
      </c>
      <c r="F5914" s="33">
        <v>45862</v>
      </c>
      <c r="G5914" t="s">
        <v>13297</v>
      </c>
      <c r="H5914" t="s">
        <v>5705</v>
      </c>
      <c r="I5914" t="s">
        <v>326</v>
      </c>
      <c r="J5914" t="s">
        <v>70</v>
      </c>
      <c r="K5914" t="s">
        <v>5778</v>
      </c>
      <c r="L5914" t="s">
        <v>182</v>
      </c>
      <c r="M5914" t="s">
        <v>6859</v>
      </c>
    </row>
    <row r="5915" spans="1:13">
      <c r="A5915">
        <v>101094088</v>
      </c>
      <c r="B5915" t="s">
        <v>127</v>
      </c>
      <c r="C5915" t="s">
        <v>146</v>
      </c>
      <c r="D5915" t="s">
        <v>131</v>
      </c>
      <c r="E5915" t="s">
        <v>131</v>
      </c>
      <c r="F5915" s="33">
        <v>45862</v>
      </c>
      <c r="G5915" t="s">
        <v>13298</v>
      </c>
      <c r="H5915" t="s">
        <v>67</v>
      </c>
      <c r="I5915" t="s">
        <v>5678</v>
      </c>
      <c r="J5915" t="s">
        <v>136</v>
      </c>
      <c r="K5915" t="s">
        <v>5748</v>
      </c>
      <c r="L5915" t="s">
        <v>5773</v>
      </c>
      <c r="M5915" t="s">
        <v>148</v>
      </c>
    </row>
    <row r="5916" spans="1:13">
      <c r="A5916">
        <v>101092483</v>
      </c>
      <c r="B5916" t="s">
        <v>5745</v>
      </c>
      <c r="C5916" t="s">
        <v>9089</v>
      </c>
      <c r="D5916" t="s">
        <v>217</v>
      </c>
      <c r="E5916" t="s">
        <v>217</v>
      </c>
      <c r="F5916" s="33">
        <v>45862</v>
      </c>
      <c r="G5916" t="s">
        <v>13299</v>
      </c>
      <c r="H5916" t="s">
        <v>55</v>
      </c>
      <c r="I5916" t="s">
        <v>353</v>
      </c>
      <c r="J5916" t="s">
        <v>136</v>
      </c>
      <c r="K5916" t="s">
        <v>5748</v>
      </c>
      <c r="L5916" t="s">
        <v>5749</v>
      </c>
      <c r="M5916" t="s">
        <v>9091</v>
      </c>
    </row>
    <row r="5917" spans="1:13">
      <c r="A5917">
        <v>101080575</v>
      </c>
      <c r="B5917" t="s">
        <v>34</v>
      </c>
      <c r="C5917" t="s">
        <v>391</v>
      </c>
      <c r="D5917" t="s">
        <v>238</v>
      </c>
      <c r="E5917" t="s">
        <v>238</v>
      </c>
      <c r="F5917" s="33">
        <v>45862</v>
      </c>
      <c r="G5917" t="s">
        <v>13300</v>
      </c>
      <c r="H5917" t="s">
        <v>5737</v>
      </c>
      <c r="I5917" t="s">
        <v>326</v>
      </c>
      <c r="J5917" t="s">
        <v>136</v>
      </c>
      <c r="K5917" t="s">
        <v>5728</v>
      </c>
      <c r="L5917" t="s">
        <v>5729</v>
      </c>
      <c r="M5917" t="s">
        <v>5815</v>
      </c>
    </row>
    <row r="5918" spans="1:13">
      <c r="A5918">
        <v>101093838</v>
      </c>
      <c r="B5918" t="s">
        <v>5745</v>
      </c>
      <c r="C5918" t="s">
        <v>11607</v>
      </c>
      <c r="D5918" t="s">
        <v>238</v>
      </c>
      <c r="E5918" t="s">
        <v>215</v>
      </c>
      <c r="F5918" s="33">
        <v>45862</v>
      </c>
      <c r="G5918" t="s">
        <v>13301</v>
      </c>
      <c r="H5918" t="s">
        <v>5805</v>
      </c>
      <c r="I5918" t="s">
        <v>5678</v>
      </c>
      <c r="J5918" t="s">
        <v>136</v>
      </c>
      <c r="K5918" t="s">
        <v>5748</v>
      </c>
      <c r="L5918" t="s">
        <v>5773</v>
      </c>
      <c r="M5918" t="s">
        <v>11609</v>
      </c>
    </row>
    <row r="5919" spans="1:13">
      <c r="A5919">
        <v>101092451</v>
      </c>
      <c r="B5919" t="s">
        <v>5745</v>
      </c>
      <c r="C5919" t="s">
        <v>11607</v>
      </c>
      <c r="D5919" t="s">
        <v>238</v>
      </c>
      <c r="E5919" t="s">
        <v>215</v>
      </c>
      <c r="F5919" s="33">
        <v>45862</v>
      </c>
      <c r="G5919" t="s">
        <v>13302</v>
      </c>
      <c r="H5919" t="s">
        <v>55</v>
      </c>
      <c r="I5919" t="s">
        <v>353</v>
      </c>
      <c r="J5919" t="s">
        <v>136</v>
      </c>
      <c r="K5919" t="s">
        <v>5748</v>
      </c>
      <c r="L5919" t="s">
        <v>5773</v>
      </c>
      <c r="M5919" t="s">
        <v>11609</v>
      </c>
    </row>
    <row r="5920" spans="1:13">
      <c r="A5920">
        <v>101092621</v>
      </c>
      <c r="B5920" t="s">
        <v>127</v>
      </c>
      <c r="C5920" t="s">
        <v>138</v>
      </c>
      <c r="D5920" t="s">
        <v>131</v>
      </c>
      <c r="E5920" t="s">
        <v>131</v>
      </c>
      <c r="F5920" s="33">
        <v>45862</v>
      </c>
      <c r="G5920" t="s">
        <v>13303</v>
      </c>
      <c r="H5920" t="s">
        <v>55</v>
      </c>
      <c r="I5920" t="s">
        <v>353</v>
      </c>
      <c r="J5920" t="s">
        <v>136</v>
      </c>
      <c r="K5920" t="s">
        <v>5748</v>
      </c>
      <c r="L5920" t="s">
        <v>5749</v>
      </c>
      <c r="M5920" t="s">
        <v>142</v>
      </c>
    </row>
    <row r="5921" spans="1:13">
      <c r="A5921">
        <v>101094181</v>
      </c>
      <c r="B5921" t="s">
        <v>34</v>
      </c>
      <c r="C5921" t="s">
        <v>7018</v>
      </c>
      <c r="D5921" t="s">
        <v>39</v>
      </c>
      <c r="E5921" t="s">
        <v>39</v>
      </c>
      <c r="F5921" s="33">
        <v>45862</v>
      </c>
      <c r="G5921" t="s">
        <v>13304</v>
      </c>
      <c r="H5921" t="s">
        <v>5805</v>
      </c>
      <c r="I5921" t="s">
        <v>5678</v>
      </c>
      <c r="J5921" t="s">
        <v>46</v>
      </c>
      <c r="K5921" t="s">
        <v>5728</v>
      </c>
      <c r="L5921" t="s">
        <v>5729</v>
      </c>
      <c r="M5921" t="s">
        <v>7020</v>
      </c>
    </row>
    <row r="5922" spans="1:13">
      <c r="A5922">
        <v>101093928</v>
      </c>
      <c r="B5922" t="s">
        <v>73</v>
      </c>
      <c r="C5922" t="s">
        <v>7896</v>
      </c>
      <c r="D5922" t="s">
        <v>119</v>
      </c>
      <c r="E5922" t="s">
        <v>119</v>
      </c>
      <c r="F5922" s="33">
        <v>45862</v>
      </c>
      <c r="G5922" t="s">
        <v>13305</v>
      </c>
      <c r="H5922" t="s">
        <v>5722</v>
      </c>
      <c r="I5922" t="s">
        <v>5678</v>
      </c>
      <c r="J5922" t="s">
        <v>46</v>
      </c>
      <c r="K5922" t="s">
        <v>5738</v>
      </c>
      <c r="L5922" t="s">
        <v>5739</v>
      </c>
      <c r="M5922" t="s">
        <v>7898</v>
      </c>
    </row>
    <row r="5923" spans="1:13">
      <c r="A5923">
        <v>101088094</v>
      </c>
      <c r="B5923" t="s">
        <v>177</v>
      </c>
      <c r="C5923" t="s">
        <v>6920</v>
      </c>
      <c r="D5923" t="s">
        <v>119</v>
      </c>
      <c r="E5923" t="s">
        <v>119</v>
      </c>
      <c r="F5923" s="33">
        <v>45862</v>
      </c>
      <c r="G5923" t="s">
        <v>13294</v>
      </c>
      <c r="H5923" t="s">
        <v>5705</v>
      </c>
      <c r="I5923" t="s">
        <v>326</v>
      </c>
      <c r="J5923" t="s">
        <v>46</v>
      </c>
      <c r="K5923" t="s">
        <v>5700</v>
      </c>
      <c r="L5923" t="s">
        <v>5733</v>
      </c>
      <c r="M5923" t="s">
        <v>6921</v>
      </c>
    </row>
    <row r="5924" spans="1:13">
      <c r="A5924">
        <v>101082079</v>
      </c>
      <c r="B5924" t="s">
        <v>73</v>
      </c>
      <c r="C5924" t="s">
        <v>6854</v>
      </c>
      <c r="D5924" t="s">
        <v>153</v>
      </c>
      <c r="E5924" t="s">
        <v>153</v>
      </c>
      <c r="F5924" s="33">
        <v>45862</v>
      </c>
      <c r="G5924" t="s">
        <v>13306</v>
      </c>
      <c r="H5924" t="s">
        <v>5737</v>
      </c>
      <c r="I5924" t="s">
        <v>326</v>
      </c>
      <c r="J5924" t="s">
        <v>70</v>
      </c>
      <c r="K5924" t="s">
        <v>5748</v>
      </c>
      <c r="L5924" t="s">
        <v>5773</v>
      </c>
      <c r="M5924" t="s">
        <v>6856</v>
      </c>
    </row>
    <row r="5925" spans="1:13">
      <c r="A5925">
        <v>101083444</v>
      </c>
      <c r="B5925" t="s">
        <v>127</v>
      </c>
      <c r="C5925" t="s">
        <v>7062</v>
      </c>
      <c r="D5925" t="s">
        <v>220</v>
      </c>
      <c r="E5925" t="s">
        <v>220</v>
      </c>
      <c r="F5925" s="33">
        <v>45862</v>
      </c>
      <c r="G5925" t="s">
        <v>13307</v>
      </c>
      <c r="H5925" t="s">
        <v>5737</v>
      </c>
      <c r="I5925" t="s">
        <v>326</v>
      </c>
      <c r="J5925" t="s">
        <v>166</v>
      </c>
      <c r="K5925" t="s">
        <v>5748</v>
      </c>
      <c r="L5925" t="s">
        <v>5773</v>
      </c>
      <c r="M5925" t="s">
        <v>7064</v>
      </c>
    </row>
    <row r="5926" spans="1:13">
      <c r="A5926">
        <v>101094274</v>
      </c>
      <c r="B5926" t="s">
        <v>34</v>
      </c>
      <c r="C5926" t="s">
        <v>6605</v>
      </c>
      <c r="D5926" t="s">
        <v>39</v>
      </c>
      <c r="E5926" t="s">
        <v>39</v>
      </c>
      <c r="F5926" s="33">
        <v>45862</v>
      </c>
      <c r="G5926" t="s">
        <v>13308</v>
      </c>
      <c r="H5926" t="s">
        <v>5912</v>
      </c>
      <c r="I5926" t="s">
        <v>5678</v>
      </c>
      <c r="J5926" t="s">
        <v>46</v>
      </c>
      <c r="K5926" t="s">
        <v>5738</v>
      </c>
      <c r="L5926" t="s">
        <v>5739</v>
      </c>
      <c r="M5926" t="s">
        <v>6606</v>
      </c>
    </row>
    <row r="5927" spans="1:13">
      <c r="A5927">
        <v>101094292</v>
      </c>
      <c r="B5927" t="s">
        <v>6270</v>
      </c>
      <c r="C5927" t="s">
        <v>7451</v>
      </c>
      <c r="D5927" t="s">
        <v>86</v>
      </c>
      <c r="E5927" t="s">
        <v>119</v>
      </c>
      <c r="F5927" s="33">
        <v>45862</v>
      </c>
      <c r="G5927" t="s">
        <v>13309</v>
      </c>
      <c r="H5927" t="s">
        <v>5777</v>
      </c>
      <c r="I5927" t="s">
        <v>5678</v>
      </c>
      <c r="J5927" t="s">
        <v>46</v>
      </c>
      <c r="K5927" t="s">
        <v>5800</v>
      </c>
      <c r="L5927" t="s">
        <v>5801</v>
      </c>
      <c r="M5927" t="s">
        <v>7452</v>
      </c>
    </row>
    <row r="5928" spans="1:13">
      <c r="A5928">
        <v>101090659</v>
      </c>
      <c r="B5928" t="s">
        <v>73</v>
      </c>
      <c r="C5928" t="s">
        <v>10982</v>
      </c>
      <c r="D5928" t="s">
        <v>220</v>
      </c>
      <c r="E5928" t="s">
        <v>220</v>
      </c>
      <c r="F5928" s="33">
        <v>45862</v>
      </c>
      <c r="G5928" t="s">
        <v>13310</v>
      </c>
      <c r="H5928" t="s">
        <v>55</v>
      </c>
      <c r="I5928" t="s">
        <v>353</v>
      </c>
      <c r="J5928" t="s">
        <v>166</v>
      </c>
      <c r="K5928" t="s">
        <v>5748</v>
      </c>
      <c r="L5928" t="s">
        <v>5773</v>
      </c>
      <c r="M5928" t="s">
        <v>10983</v>
      </c>
    </row>
    <row r="5929" spans="1:13">
      <c r="A5929">
        <v>101080473</v>
      </c>
      <c r="B5929" t="s">
        <v>34</v>
      </c>
      <c r="C5929" t="s">
        <v>7077</v>
      </c>
      <c r="D5929" t="s">
        <v>217</v>
      </c>
      <c r="E5929" t="s">
        <v>217</v>
      </c>
      <c r="F5929" s="33">
        <v>45862</v>
      </c>
      <c r="G5929" t="s">
        <v>13245</v>
      </c>
      <c r="H5929" t="s">
        <v>5737</v>
      </c>
      <c r="I5929" t="s">
        <v>326</v>
      </c>
      <c r="J5929" t="s">
        <v>136</v>
      </c>
      <c r="K5929" t="s">
        <v>5728</v>
      </c>
      <c r="L5929" t="s">
        <v>5729</v>
      </c>
      <c r="M5929" t="s">
        <v>7080</v>
      </c>
    </row>
    <row r="5930" spans="1:13">
      <c r="A5930">
        <v>101094251</v>
      </c>
      <c r="B5930" t="s">
        <v>34</v>
      </c>
      <c r="C5930" t="s">
        <v>5873</v>
      </c>
      <c r="D5930" t="s">
        <v>99</v>
      </c>
      <c r="E5930" t="s">
        <v>99</v>
      </c>
      <c r="F5930" s="33">
        <v>45862</v>
      </c>
      <c r="G5930" t="s">
        <v>13311</v>
      </c>
      <c r="H5930" t="s">
        <v>5805</v>
      </c>
      <c r="I5930" t="s">
        <v>5678</v>
      </c>
      <c r="J5930" t="s">
        <v>46</v>
      </c>
      <c r="K5930" t="s">
        <v>5728</v>
      </c>
      <c r="L5930" t="s">
        <v>5729</v>
      </c>
      <c r="M5930" t="s">
        <v>5875</v>
      </c>
    </row>
    <row r="5931" spans="1:13">
      <c r="A5931">
        <v>101091038</v>
      </c>
      <c r="B5931" t="s">
        <v>73</v>
      </c>
      <c r="C5931" t="s">
        <v>11498</v>
      </c>
      <c r="D5931" t="s">
        <v>153</v>
      </c>
      <c r="E5931" t="s">
        <v>104</v>
      </c>
      <c r="F5931" s="33">
        <v>45862</v>
      </c>
      <c r="G5931" t="s">
        <v>13312</v>
      </c>
      <c r="H5931" t="s">
        <v>55</v>
      </c>
      <c r="I5931" t="s">
        <v>353</v>
      </c>
      <c r="J5931" t="s">
        <v>70</v>
      </c>
      <c r="K5931" t="s">
        <v>5748</v>
      </c>
      <c r="L5931" t="s">
        <v>5773</v>
      </c>
      <c r="M5931" t="s">
        <v>11500</v>
      </c>
    </row>
    <row r="5932" spans="1:13">
      <c r="A5932">
        <v>101094219</v>
      </c>
      <c r="B5932" t="s">
        <v>73</v>
      </c>
      <c r="C5932" t="s">
        <v>11498</v>
      </c>
      <c r="D5932" t="s">
        <v>153</v>
      </c>
      <c r="E5932" t="s">
        <v>104</v>
      </c>
      <c r="F5932" s="33">
        <v>45862</v>
      </c>
      <c r="G5932" t="s">
        <v>13313</v>
      </c>
      <c r="H5932" t="s">
        <v>55</v>
      </c>
      <c r="I5932" t="s">
        <v>5678</v>
      </c>
      <c r="J5932" t="s">
        <v>70</v>
      </c>
      <c r="K5932" t="s">
        <v>5748</v>
      </c>
      <c r="L5932" t="s">
        <v>5773</v>
      </c>
      <c r="M5932" t="s">
        <v>11500</v>
      </c>
    </row>
    <row r="5933" spans="1:13">
      <c r="A5933">
        <v>101088653</v>
      </c>
      <c r="B5933" t="s">
        <v>10754</v>
      </c>
      <c r="C5933" t="s">
        <v>10755</v>
      </c>
      <c r="D5933" t="s">
        <v>262</v>
      </c>
      <c r="E5933" t="s">
        <v>262</v>
      </c>
      <c r="F5933" s="33">
        <v>45862</v>
      </c>
      <c r="G5933" t="s">
        <v>13314</v>
      </c>
      <c r="H5933" t="s">
        <v>5705</v>
      </c>
      <c r="I5933" t="s">
        <v>326</v>
      </c>
      <c r="J5933" t="s">
        <v>192</v>
      </c>
      <c r="K5933" t="s">
        <v>5700</v>
      </c>
      <c r="L5933" t="s">
        <v>5701</v>
      </c>
      <c r="M5933" t="s">
        <v>10756</v>
      </c>
    </row>
    <row r="5934" spans="1:13">
      <c r="A5934">
        <v>101086358</v>
      </c>
      <c r="B5934" t="s">
        <v>7666</v>
      </c>
      <c r="C5934" t="s">
        <v>9316</v>
      </c>
      <c r="D5934" t="s">
        <v>265</v>
      </c>
      <c r="E5934" t="s">
        <v>265</v>
      </c>
      <c r="F5934" s="33">
        <v>45862</v>
      </c>
      <c r="G5934" t="s">
        <v>13251</v>
      </c>
      <c r="H5934" t="s">
        <v>5705</v>
      </c>
      <c r="I5934" t="s">
        <v>326</v>
      </c>
      <c r="J5934" t="s">
        <v>192</v>
      </c>
      <c r="K5934" t="s">
        <v>5700</v>
      </c>
      <c r="L5934" t="s">
        <v>5701</v>
      </c>
      <c r="M5934" t="s">
        <v>9318</v>
      </c>
    </row>
    <row r="5935" spans="1:13">
      <c r="A5935">
        <v>101094153</v>
      </c>
      <c r="B5935" t="s">
        <v>73</v>
      </c>
      <c r="C5935" t="s">
        <v>10982</v>
      </c>
      <c r="D5935" t="s">
        <v>220</v>
      </c>
      <c r="E5935" t="s">
        <v>220</v>
      </c>
      <c r="F5935" s="33">
        <v>45862</v>
      </c>
      <c r="G5935" t="s">
        <v>13315</v>
      </c>
      <c r="H5935" t="s">
        <v>5912</v>
      </c>
      <c r="I5935" t="s">
        <v>5678</v>
      </c>
      <c r="J5935" t="s">
        <v>166</v>
      </c>
      <c r="K5935" t="s">
        <v>5748</v>
      </c>
      <c r="L5935" t="s">
        <v>5773</v>
      </c>
      <c r="M5935" t="s">
        <v>10983</v>
      </c>
    </row>
    <row r="5936" spans="1:13">
      <c r="A5936">
        <v>101090889</v>
      </c>
      <c r="B5936" t="s">
        <v>73</v>
      </c>
      <c r="C5936" t="s">
        <v>10928</v>
      </c>
      <c r="D5936" t="s">
        <v>220</v>
      </c>
      <c r="E5936" t="s">
        <v>220</v>
      </c>
      <c r="F5936" s="33">
        <v>45862</v>
      </c>
      <c r="G5936" t="s">
        <v>13316</v>
      </c>
      <c r="H5936" t="s">
        <v>55</v>
      </c>
      <c r="I5936" t="s">
        <v>353</v>
      </c>
      <c r="J5936" t="s">
        <v>166</v>
      </c>
      <c r="K5936" t="s">
        <v>5748</v>
      </c>
      <c r="L5936" t="s">
        <v>5773</v>
      </c>
      <c r="M5936" t="s">
        <v>10930</v>
      </c>
    </row>
    <row r="5937" spans="1:13">
      <c r="A5937">
        <v>101087719</v>
      </c>
      <c r="B5937" t="s">
        <v>204</v>
      </c>
      <c r="C5937" t="s">
        <v>9233</v>
      </c>
      <c r="D5937" t="s">
        <v>265</v>
      </c>
      <c r="E5937" t="s">
        <v>265</v>
      </c>
      <c r="F5937" s="33">
        <v>45862</v>
      </c>
      <c r="G5937" t="s">
        <v>13251</v>
      </c>
      <c r="H5937" t="s">
        <v>5705</v>
      </c>
      <c r="I5937" t="s">
        <v>326</v>
      </c>
      <c r="J5937" t="s">
        <v>192</v>
      </c>
      <c r="K5937" t="s">
        <v>5700</v>
      </c>
      <c r="L5937" t="s">
        <v>5701</v>
      </c>
      <c r="M5937" t="s">
        <v>9235</v>
      </c>
    </row>
    <row r="5938" spans="1:13">
      <c r="A5938">
        <v>101094134</v>
      </c>
      <c r="B5938" t="s">
        <v>34</v>
      </c>
      <c r="C5938" t="s">
        <v>7631</v>
      </c>
      <c r="D5938" t="s">
        <v>238</v>
      </c>
      <c r="E5938" t="s">
        <v>238</v>
      </c>
      <c r="F5938" s="33">
        <v>45862</v>
      </c>
      <c r="G5938" t="s">
        <v>13317</v>
      </c>
      <c r="H5938" t="s">
        <v>55</v>
      </c>
      <c r="I5938" t="s">
        <v>5678</v>
      </c>
      <c r="J5938" t="s">
        <v>136</v>
      </c>
      <c r="K5938" t="s">
        <v>5728</v>
      </c>
      <c r="L5938" t="s">
        <v>5729</v>
      </c>
      <c r="M5938" t="s">
        <v>7632</v>
      </c>
    </row>
    <row r="5939" spans="1:13">
      <c r="A5939">
        <v>101088248</v>
      </c>
      <c r="B5939" t="s">
        <v>6033</v>
      </c>
      <c r="C5939" t="s">
        <v>6034</v>
      </c>
      <c r="D5939" t="s">
        <v>262</v>
      </c>
      <c r="E5939" t="s">
        <v>262</v>
      </c>
      <c r="F5939" s="33">
        <v>45862</v>
      </c>
      <c r="G5939" t="s">
        <v>13318</v>
      </c>
      <c r="H5939" t="s">
        <v>5705</v>
      </c>
      <c r="I5939" t="s">
        <v>326</v>
      </c>
      <c r="J5939" t="s">
        <v>192</v>
      </c>
      <c r="K5939" t="s">
        <v>5700</v>
      </c>
      <c r="L5939" t="s">
        <v>5701</v>
      </c>
      <c r="M5939" t="s">
        <v>6037</v>
      </c>
    </row>
    <row r="5940" spans="1:13">
      <c r="A5940">
        <v>101094454</v>
      </c>
      <c r="B5940" t="s">
        <v>34</v>
      </c>
      <c r="C5940" t="s">
        <v>7699</v>
      </c>
      <c r="D5940" t="s">
        <v>238</v>
      </c>
      <c r="E5940" t="s">
        <v>238</v>
      </c>
      <c r="F5940" s="33">
        <v>45862</v>
      </c>
      <c r="G5940" t="s">
        <v>13319</v>
      </c>
      <c r="H5940" t="s">
        <v>5805</v>
      </c>
      <c r="I5940" t="s">
        <v>5678</v>
      </c>
      <c r="J5940" t="s">
        <v>136</v>
      </c>
      <c r="K5940" t="s">
        <v>5728</v>
      </c>
      <c r="L5940" t="s">
        <v>5729</v>
      </c>
      <c r="M5940" t="s">
        <v>7700</v>
      </c>
    </row>
    <row r="5941" spans="1:13">
      <c r="A5941">
        <v>101094281</v>
      </c>
      <c r="B5941" t="s">
        <v>177</v>
      </c>
      <c r="C5941" t="s">
        <v>9754</v>
      </c>
      <c r="D5941" t="s">
        <v>217</v>
      </c>
      <c r="E5941" t="s">
        <v>217</v>
      </c>
      <c r="F5941" s="33">
        <v>45862</v>
      </c>
      <c r="G5941" t="s">
        <v>13320</v>
      </c>
      <c r="H5941" t="s">
        <v>5722</v>
      </c>
      <c r="I5941" t="s">
        <v>5678</v>
      </c>
      <c r="J5941" t="s">
        <v>136</v>
      </c>
      <c r="K5941" t="s">
        <v>5778</v>
      </c>
      <c r="L5941" t="s">
        <v>182</v>
      </c>
      <c r="M5941" t="s">
        <v>9755</v>
      </c>
    </row>
    <row r="5942" spans="1:13">
      <c r="A5942">
        <v>101086945</v>
      </c>
      <c r="B5942" t="s">
        <v>82</v>
      </c>
      <c r="C5942" t="s">
        <v>5961</v>
      </c>
      <c r="D5942" t="s">
        <v>238</v>
      </c>
      <c r="E5942" t="s">
        <v>238</v>
      </c>
      <c r="F5942" s="33">
        <v>45862</v>
      </c>
      <c r="G5942" t="s">
        <v>13321</v>
      </c>
      <c r="H5942" t="s">
        <v>5705</v>
      </c>
      <c r="I5942" t="s">
        <v>326</v>
      </c>
      <c r="J5942" t="s">
        <v>136</v>
      </c>
      <c r="K5942" t="s">
        <v>5700</v>
      </c>
      <c r="L5942" t="s">
        <v>5723</v>
      </c>
      <c r="M5942" t="s">
        <v>5963</v>
      </c>
    </row>
    <row r="5943" spans="1:13">
      <c r="A5943">
        <v>101094222</v>
      </c>
      <c r="B5943" t="s">
        <v>73</v>
      </c>
      <c r="C5943" t="s">
        <v>6121</v>
      </c>
      <c r="D5943" t="s">
        <v>39</v>
      </c>
      <c r="E5943" t="s">
        <v>39</v>
      </c>
      <c r="F5943" s="33">
        <v>45862</v>
      </c>
      <c r="G5943" t="s">
        <v>13322</v>
      </c>
      <c r="H5943" t="s">
        <v>67</v>
      </c>
      <c r="I5943" t="s">
        <v>5678</v>
      </c>
      <c r="J5943" t="s">
        <v>46</v>
      </c>
      <c r="K5943" t="s">
        <v>5748</v>
      </c>
      <c r="L5943" t="s">
        <v>5773</v>
      </c>
      <c r="M5943" t="s">
        <v>6123</v>
      </c>
    </row>
    <row r="5944" spans="1:13">
      <c r="A5944">
        <v>101093824</v>
      </c>
      <c r="B5944" t="s">
        <v>5745</v>
      </c>
      <c r="C5944" t="s">
        <v>7333</v>
      </c>
      <c r="D5944" t="s">
        <v>215</v>
      </c>
      <c r="E5944" t="s">
        <v>221</v>
      </c>
      <c r="F5944" s="33">
        <v>45862</v>
      </c>
      <c r="G5944" t="s">
        <v>13323</v>
      </c>
      <c r="H5944" t="s">
        <v>55</v>
      </c>
      <c r="I5944" t="s">
        <v>5678</v>
      </c>
      <c r="J5944" t="s">
        <v>247</v>
      </c>
      <c r="K5944" t="s">
        <v>5748</v>
      </c>
      <c r="L5944" t="s">
        <v>5773</v>
      </c>
      <c r="M5944" t="s">
        <v>7335</v>
      </c>
    </row>
    <row r="5945" spans="1:13">
      <c r="A5945">
        <v>101092457</v>
      </c>
      <c r="B5945" t="s">
        <v>5745</v>
      </c>
      <c r="C5945" t="s">
        <v>7333</v>
      </c>
      <c r="D5945" t="s">
        <v>215</v>
      </c>
      <c r="E5945" t="s">
        <v>221</v>
      </c>
      <c r="F5945" s="33">
        <v>45862</v>
      </c>
      <c r="G5945" t="s">
        <v>13324</v>
      </c>
      <c r="H5945" t="s">
        <v>55</v>
      </c>
      <c r="I5945" t="s">
        <v>353</v>
      </c>
      <c r="J5945" t="s">
        <v>247</v>
      </c>
      <c r="K5945" t="s">
        <v>5748</v>
      </c>
      <c r="L5945" t="s">
        <v>5773</v>
      </c>
      <c r="M5945" t="s">
        <v>7335</v>
      </c>
    </row>
    <row r="5946" spans="1:13">
      <c r="A5946">
        <v>101092466</v>
      </c>
      <c r="B5946" t="s">
        <v>5745</v>
      </c>
      <c r="C5946" t="s">
        <v>10569</v>
      </c>
      <c r="D5946" t="s">
        <v>221</v>
      </c>
      <c r="E5946" t="s">
        <v>221</v>
      </c>
      <c r="F5946" s="33">
        <v>45862</v>
      </c>
      <c r="G5946" t="s">
        <v>13325</v>
      </c>
      <c r="H5946" t="s">
        <v>55</v>
      </c>
      <c r="I5946" t="s">
        <v>353</v>
      </c>
      <c r="J5946" t="s">
        <v>247</v>
      </c>
      <c r="K5946" t="s">
        <v>5748</v>
      </c>
      <c r="L5946" t="s">
        <v>5773</v>
      </c>
      <c r="M5946" t="s">
        <v>10571</v>
      </c>
    </row>
    <row r="5947" spans="1:13">
      <c r="A5947">
        <v>101092458</v>
      </c>
      <c r="B5947" t="s">
        <v>5745</v>
      </c>
      <c r="C5947" t="s">
        <v>10374</v>
      </c>
      <c r="D5947" t="s">
        <v>215</v>
      </c>
      <c r="E5947" t="s">
        <v>221</v>
      </c>
      <c r="F5947" s="33">
        <v>45862</v>
      </c>
      <c r="G5947" t="s">
        <v>13326</v>
      </c>
      <c r="H5947" t="s">
        <v>5768</v>
      </c>
      <c r="I5947" t="s">
        <v>353</v>
      </c>
      <c r="J5947" t="s">
        <v>247</v>
      </c>
      <c r="K5947" t="s">
        <v>5748</v>
      </c>
      <c r="L5947" t="s">
        <v>5773</v>
      </c>
      <c r="M5947" t="s">
        <v>10376</v>
      </c>
    </row>
    <row r="5948" spans="1:13">
      <c r="A5948">
        <v>101093580</v>
      </c>
      <c r="B5948" t="s">
        <v>5745</v>
      </c>
      <c r="C5948" t="s">
        <v>8219</v>
      </c>
      <c r="D5948" t="s">
        <v>215</v>
      </c>
      <c r="E5948" t="s">
        <v>215</v>
      </c>
      <c r="F5948" s="33">
        <v>45862</v>
      </c>
      <c r="G5948" t="s">
        <v>13327</v>
      </c>
      <c r="H5948" t="s">
        <v>55</v>
      </c>
      <c r="I5948" t="s">
        <v>5678</v>
      </c>
      <c r="J5948" t="s">
        <v>247</v>
      </c>
      <c r="K5948" t="s">
        <v>5748</v>
      </c>
      <c r="L5948" t="s">
        <v>5773</v>
      </c>
      <c r="M5948" t="s">
        <v>8221</v>
      </c>
    </row>
    <row r="5949" spans="1:13">
      <c r="A5949">
        <v>101093822</v>
      </c>
      <c r="B5949" t="s">
        <v>5745</v>
      </c>
      <c r="C5949" t="s">
        <v>10332</v>
      </c>
      <c r="D5949" t="s">
        <v>215</v>
      </c>
      <c r="E5949" t="s">
        <v>221</v>
      </c>
      <c r="F5949" s="33">
        <v>45862</v>
      </c>
      <c r="G5949" t="s">
        <v>13328</v>
      </c>
      <c r="H5949" t="s">
        <v>55</v>
      </c>
      <c r="I5949" t="s">
        <v>5678</v>
      </c>
      <c r="J5949" t="s">
        <v>247</v>
      </c>
      <c r="K5949" t="s">
        <v>5748</v>
      </c>
      <c r="L5949" t="s">
        <v>5773</v>
      </c>
      <c r="M5949" t="s">
        <v>10334</v>
      </c>
    </row>
    <row r="5950" spans="1:13">
      <c r="A5950">
        <v>101092441</v>
      </c>
      <c r="B5950" t="s">
        <v>5745</v>
      </c>
      <c r="C5950" t="s">
        <v>10332</v>
      </c>
      <c r="D5950" t="s">
        <v>215</v>
      </c>
      <c r="E5950" t="s">
        <v>221</v>
      </c>
      <c r="F5950" s="33">
        <v>45862</v>
      </c>
      <c r="G5950" t="s">
        <v>13329</v>
      </c>
      <c r="H5950" t="s">
        <v>55</v>
      </c>
      <c r="I5950" t="s">
        <v>353</v>
      </c>
      <c r="J5950" t="s">
        <v>247</v>
      </c>
      <c r="K5950" t="s">
        <v>5748</v>
      </c>
      <c r="L5950" t="s">
        <v>5773</v>
      </c>
      <c r="M5950" t="s">
        <v>10334</v>
      </c>
    </row>
    <row r="5951" spans="1:13">
      <c r="A5951">
        <v>101092447</v>
      </c>
      <c r="B5951" t="s">
        <v>5745</v>
      </c>
      <c r="C5951" t="s">
        <v>8339</v>
      </c>
      <c r="D5951" t="s">
        <v>221</v>
      </c>
      <c r="E5951" t="s">
        <v>221</v>
      </c>
      <c r="F5951" s="33">
        <v>45862</v>
      </c>
      <c r="G5951" t="s">
        <v>13330</v>
      </c>
      <c r="H5951" t="s">
        <v>55</v>
      </c>
      <c r="I5951" t="s">
        <v>353</v>
      </c>
      <c r="J5951" t="s">
        <v>247</v>
      </c>
      <c r="K5951" t="s">
        <v>5748</v>
      </c>
      <c r="L5951" t="s">
        <v>5773</v>
      </c>
      <c r="M5951" t="s">
        <v>8341</v>
      </c>
    </row>
    <row r="5952" spans="1:13">
      <c r="A5952">
        <v>101088247</v>
      </c>
      <c r="B5952" t="s">
        <v>6033</v>
      </c>
      <c r="C5952" t="s">
        <v>8926</v>
      </c>
      <c r="D5952" t="s">
        <v>262</v>
      </c>
      <c r="E5952" t="s">
        <v>262</v>
      </c>
      <c r="F5952" s="33">
        <v>45862</v>
      </c>
      <c r="G5952" t="s">
        <v>13331</v>
      </c>
      <c r="H5952" t="s">
        <v>5705</v>
      </c>
      <c r="I5952" t="s">
        <v>326</v>
      </c>
      <c r="J5952" t="s">
        <v>192</v>
      </c>
      <c r="K5952" t="s">
        <v>5778</v>
      </c>
      <c r="L5952" t="s">
        <v>6192</v>
      </c>
      <c r="M5952" t="s">
        <v>8928</v>
      </c>
    </row>
    <row r="5953" spans="1:13">
      <c r="A5953">
        <v>101088249</v>
      </c>
      <c r="B5953" t="s">
        <v>6033</v>
      </c>
      <c r="C5953" t="s">
        <v>10166</v>
      </c>
      <c r="D5953" t="s">
        <v>262</v>
      </c>
      <c r="E5953" t="s">
        <v>262</v>
      </c>
      <c r="F5953" s="33">
        <v>45862</v>
      </c>
      <c r="G5953" t="s">
        <v>13332</v>
      </c>
      <c r="H5953" t="s">
        <v>5705</v>
      </c>
      <c r="I5953" t="s">
        <v>326</v>
      </c>
      <c r="J5953" t="s">
        <v>192</v>
      </c>
      <c r="K5953" t="s">
        <v>5778</v>
      </c>
      <c r="L5953" t="s">
        <v>6192</v>
      </c>
      <c r="M5953" t="s">
        <v>10168</v>
      </c>
    </row>
    <row r="5954" spans="1:13">
      <c r="A5954">
        <v>101094154</v>
      </c>
      <c r="B5954" t="s">
        <v>73</v>
      </c>
      <c r="C5954" t="s">
        <v>10928</v>
      </c>
      <c r="D5954" t="s">
        <v>220</v>
      </c>
      <c r="E5954" t="s">
        <v>220</v>
      </c>
      <c r="F5954" s="33">
        <v>45862</v>
      </c>
      <c r="G5954" t="s">
        <v>13333</v>
      </c>
      <c r="H5954" t="s">
        <v>55</v>
      </c>
      <c r="I5954" t="s">
        <v>5678</v>
      </c>
      <c r="J5954" t="s">
        <v>166</v>
      </c>
      <c r="K5954" t="s">
        <v>5748</v>
      </c>
      <c r="L5954" t="s">
        <v>5773</v>
      </c>
      <c r="M5954" t="s">
        <v>10930</v>
      </c>
    </row>
    <row r="5955" spans="1:13">
      <c r="A5955">
        <v>101093579</v>
      </c>
      <c r="B5955" t="s">
        <v>5745</v>
      </c>
      <c r="C5955" t="s">
        <v>11070</v>
      </c>
      <c r="D5955" t="s">
        <v>215</v>
      </c>
      <c r="E5955" t="s">
        <v>215</v>
      </c>
      <c r="F5955" s="33">
        <v>45862</v>
      </c>
      <c r="G5955" t="s">
        <v>13327</v>
      </c>
      <c r="H5955" t="s">
        <v>55</v>
      </c>
      <c r="I5955" t="s">
        <v>5678</v>
      </c>
      <c r="J5955" t="s">
        <v>247</v>
      </c>
      <c r="K5955" t="s">
        <v>5748</v>
      </c>
      <c r="L5955" t="s">
        <v>5773</v>
      </c>
      <c r="M5955" t="s">
        <v>11071</v>
      </c>
    </row>
    <row r="5956" spans="1:13">
      <c r="A5956">
        <v>101093847</v>
      </c>
      <c r="B5956" t="s">
        <v>73</v>
      </c>
      <c r="C5956" t="s">
        <v>10183</v>
      </c>
      <c r="D5956" t="s">
        <v>193</v>
      </c>
      <c r="E5956" t="s">
        <v>193</v>
      </c>
      <c r="F5956" s="33">
        <v>45861</v>
      </c>
      <c r="G5956" t="s">
        <v>13334</v>
      </c>
      <c r="H5956" t="s">
        <v>5777</v>
      </c>
      <c r="I5956" t="s">
        <v>353</v>
      </c>
      <c r="J5956" t="s">
        <v>192</v>
      </c>
      <c r="K5956" t="s">
        <v>5748</v>
      </c>
      <c r="L5956" t="s">
        <v>5773</v>
      </c>
      <c r="M5956" t="s">
        <v>10185</v>
      </c>
    </row>
    <row r="5957" spans="1:13">
      <c r="A5957">
        <v>101093871</v>
      </c>
      <c r="B5957" t="s">
        <v>6132</v>
      </c>
      <c r="C5957" t="s">
        <v>6133</v>
      </c>
      <c r="D5957" t="s">
        <v>262</v>
      </c>
      <c r="E5957" t="s">
        <v>262</v>
      </c>
      <c r="F5957" s="33">
        <v>45861</v>
      </c>
      <c r="G5957" t="s">
        <v>13335</v>
      </c>
      <c r="H5957" t="s">
        <v>5823</v>
      </c>
      <c r="I5957" t="s">
        <v>353</v>
      </c>
      <c r="J5957" t="s">
        <v>192</v>
      </c>
      <c r="K5957" t="s">
        <v>5700</v>
      </c>
      <c r="L5957" t="s">
        <v>5723</v>
      </c>
      <c r="M5957" t="s">
        <v>6135</v>
      </c>
    </row>
    <row r="5958" spans="1:13">
      <c r="A5958">
        <v>101093507</v>
      </c>
      <c r="B5958" t="s">
        <v>6270</v>
      </c>
      <c r="C5958" t="s">
        <v>7451</v>
      </c>
      <c r="D5958" t="s">
        <v>86</v>
      </c>
      <c r="E5958" t="s">
        <v>119</v>
      </c>
      <c r="F5958" s="33">
        <v>45861</v>
      </c>
      <c r="G5958" t="s">
        <v>13336</v>
      </c>
      <c r="H5958" t="s">
        <v>5757</v>
      </c>
      <c r="I5958" t="s">
        <v>5678</v>
      </c>
      <c r="J5958" t="s">
        <v>46</v>
      </c>
      <c r="K5958" t="s">
        <v>5800</v>
      </c>
      <c r="L5958" t="s">
        <v>5801</v>
      </c>
      <c r="M5958" t="s">
        <v>7452</v>
      </c>
    </row>
    <row r="5959" spans="1:13">
      <c r="A5959">
        <v>101086914</v>
      </c>
      <c r="B5959" t="s">
        <v>82</v>
      </c>
      <c r="C5959" t="s">
        <v>7535</v>
      </c>
      <c r="D5959" t="s">
        <v>217</v>
      </c>
      <c r="E5959" t="s">
        <v>217</v>
      </c>
      <c r="F5959" s="33">
        <v>45861</v>
      </c>
      <c r="G5959" t="s">
        <v>13337</v>
      </c>
      <c r="H5959" t="s">
        <v>5705</v>
      </c>
      <c r="I5959" t="s">
        <v>326</v>
      </c>
      <c r="J5959" t="s">
        <v>136</v>
      </c>
      <c r="K5959" t="s">
        <v>5700</v>
      </c>
      <c r="L5959" t="s">
        <v>5701</v>
      </c>
      <c r="M5959" t="s">
        <v>7537</v>
      </c>
    </row>
    <row r="5960" spans="1:13">
      <c r="A5960">
        <v>101093803</v>
      </c>
      <c r="B5960" t="s">
        <v>5998</v>
      </c>
      <c r="C5960" t="s">
        <v>8408</v>
      </c>
      <c r="D5960" t="s">
        <v>99</v>
      </c>
      <c r="E5960" t="s">
        <v>99</v>
      </c>
      <c r="F5960" s="33">
        <v>45861</v>
      </c>
      <c r="G5960" t="s">
        <v>13338</v>
      </c>
      <c r="H5960" t="s">
        <v>5699</v>
      </c>
      <c r="I5960" t="s">
        <v>5678</v>
      </c>
      <c r="J5960" t="s">
        <v>46</v>
      </c>
      <c r="K5960" t="s">
        <v>5778</v>
      </c>
      <c r="L5960" t="s">
        <v>6192</v>
      </c>
      <c r="M5960" t="s">
        <v>8410</v>
      </c>
    </row>
    <row r="5961" spans="1:13">
      <c r="A5961">
        <v>101092459</v>
      </c>
      <c r="B5961" t="s">
        <v>5745</v>
      </c>
      <c r="C5961" t="s">
        <v>10270</v>
      </c>
      <c r="D5961" t="s">
        <v>215</v>
      </c>
      <c r="E5961" t="s">
        <v>215</v>
      </c>
      <c r="F5961" s="33">
        <v>45861</v>
      </c>
      <c r="G5961" t="s">
        <v>13339</v>
      </c>
      <c r="H5961" t="s">
        <v>55</v>
      </c>
      <c r="I5961" t="s">
        <v>353</v>
      </c>
      <c r="J5961" t="s">
        <v>247</v>
      </c>
      <c r="K5961" t="s">
        <v>5748</v>
      </c>
      <c r="L5961" t="s">
        <v>5773</v>
      </c>
      <c r="M5961" t="s">
        <v>10271</v>
      </c>
    </row>
    <row r="5962" spans="1:13">
      <c r="A5962">
        <v>101092690</v>
      </c>
      <c r="B5962" t="s">
        <v>127</v>
      </c>
      <c r="C5962" t="s">
        <v>12542</v>
      </c>
      <c r="D5962" t="s">
        <v>153</v>
      </c>
      <c r="E5962" t="s">
        <v>153</v>
      </c>
      <c r="F5962" s="33">
        <v>45861</v>
      </c>
      <c r="G5962" t="s">
        <v>13340</v>
      </c>
      <c r="H5962" t="s">
        <v>55</v>
      </c>
      <c r="I5962" t="s">
        <v>353</v>
      </c>
      <c r="J5962" t="s">
        <v>70</v>
      </c>
      <c r="K5962" t="s">
        <v>5748</v>
      </c>
      <c r="L5962" t="s">
        <v>5773</v>
      </c>
      <c r="M5962" t="s">
        <v>12544</v>
      </c>
    </row>
    <row r="5963" spans="1:13">
      <c r="A5963">
        <v>101089228</v>
      </c>
      <c r="B5963" t="s">
        <v>5942</v>
      </c>
      <c r="C5963" t="s">
        <v>5943</v>
      </c>
      <c r="D5963" t="s">
        <v>217</v>
      </c>
      <c r="E5963" t="s">
        <v>217</v>
      </c>
      <c r="F5963" s="33">
        <v>45861</v>
      </c>
      <c r="G5963" t="s">
        <v>13341</v>
      </c>
      <c r="H5963" t="s">
        <v>5705</v>
      </c>
      <c r="I5963" t="s">
        <v>326</v>
      </c>
      <c r="J5963" t="s">
        <v>136</v>
      </c>
      <c r="K5963" t="s">
        <v>5711</v>
      </c>
      <c r="L5963" t="s">
        <v>5711</v>
      </c>
      <c r="M5963" t="s">
        <v>5944</v>
      </c>
    </row>
    <row r="5964" spans="1:13">
      <c r="A5964">
        <v>101092048</v>
      </c>
      <c r="B5964" t="s">
        <v>127</v>
      </c>
      <c r="C5964" t="s">
        <v>11357</v>
      </c>
      <c r="D5964" t="s">
        <v>119</v>
      </c>
      <c r="E5964" t="s">
        <v>39</v>
      </c>
      <c r="F5964" s="33">
        <v>45861</v>
      </c>
      <c r="G5964" t="s">
        <v>13342</v>
      </c>
      <c r="H5964" t="s">
        <v>173</v>
      </c>
      <c r="I5964" t="s">
        <v>5678</v>
      </c>
      <c r="J5964" t="s">
        <v>46</v>
      </c>
      <c r="K5964" t="s">
        <v>5748</v>
      </c>
      <c r="L5964" t="s">
        <v>5773</v>
      </c>
      <c r="M5964" t="s">
        <v>11359</v>
      </c>
    </row>
    <row r="5965" spans="1:13">
      <c r="A5965">
        <v>101083449</v>
      </c>
      <c r="B5965" t="s">
        <v>127</v>
      </c>
      <c r="C5965" t="s">
        <v>12542</v>
      </c>
      <c r="D5965" t="s">
        <v>153</v>
      </c>
      <c r="E5965" t="s">
        <v>153</v>
      </c>
      <c r="F5965" s="33">
        <v>45861</v>
      </c>
      <c r="G5965" t="s">
        <v>13343</v>
      </c>
      <c r="H5965" t="s">
        <v>5737</v>
      </c>
      <c r="I5965" t="s">
        <v>326</v>
      </c>
      <c r="J5965" t="s">
        <v>70</v>
      </c>
      <c r="K5965" t="s">
        <v>5748</v>
      </c>
      <c r="L5965" t="s">
        <v>5773</v>
      </c>
      <c r="M5965" t="s">
        <v>12544</v>
      </c>
    </row>
    <row r="5966" spans="1:13">
      <c r="A5966">
        <v>101049785</v>
      </c>
      <c r="B5966" t="s">
        <v>109</v>
      </c>
      <c r="C5966" t="s">
        <v>9733</v>
      </c>
      <c r="D5966" t="s">
        <v>265</v>
      </c>
      <c r="E5966" t="s">
        <v>265</v>
      </c>
      <c r="F5966" s="33">
        <v>45861</v>
      </c>
      <c r="G5966" t="s">
        <v>13344</v>
      </c>
      <c r="H5966" t="s">
        <v>5737</v>
      </c>
      <c r="I5966" t="s">
        <v>326</v>
      </c>
      <c r="J5966" t="s">
        <v>192</v>
      </c>
      <c r="K5966" t="s">
        <v>5748</v>
      </c>
      <c r="L5966" t="s">
        <v>6045</v>
      </c>
      <c r="M5966" t="s">
        <v>9735</v>
      </c>
    </row>
    <row r="5967" spans="1:13">
      <c r="A5967">
        <v>101084555</v>
      </c>
      <c r="B5967" t="s">
        <v>5899</v>
      </c>
      <c r="C5967" t="s">
        <v>7703</v>
      </c>
      <c r="D5967" t="s">
        <v>131</v>
      </c>
      <c r="E5967" t="s">
        <v>131</v>
      </c>
      <c r="F5967" s="33">
        <v>45861</v>
      </c>
      <c r="G5967" t="s">
        <v>13345</v>
      </c>
      <c r="H5967" t="s">
        <v>5705</v>
      </c>
      <c r="I5967" t="s">
        <v>326</v>
      </c>
      <c r="J5967" t="s">
        <v>136</v>
      </c>
      <c r="K5967" t="s">
        <v>5700</v>
      </c>
      <c r="L5967" t="s">
        <v>5733</v>
      </c>
      <c r="M5967" t="s">
        <v>7705</v>
      </c>
    </row>
    <row r="5968" spans="1:13">
      <c r="A5968">
        <v>101093575</v>
      </c>
      <c r="B5968" t="s">
        <v>5745</v>
      </c>
      <c r="C5968" t="s">
        <v>10010</v>
      </c>
      <c r="D5968" t="s">
        <v>221</v>
      </c>
      <c r="E5968" t="s">
        <v>221</v>
      </c>
      <c r="F5968" s="33">
        <v>45861</v>
      </c>
      <c r="G5968" t="s">
        <v>13346</v>
      </c>
      <c r="H5968" t="s">
        <v>55</v>
      </c>
      <c r="I5968" t="s">
        <v>5678</v>
      </c>
      <c r="J5968" t="s">
        <v>247</v>
      </c>
      <c r="K5968" t="s">
        <v>5748</v>
      </c>
      <c r="L5968" t="s">
        <v>5773</v>
      </c>
      <c r="M5968" t="s">
        <v>10012</v>
      </c>
    </row>
    <row r="5969" spans="1:13">
      <c r="A5969">
        <v>101092429</v>
      </c>
      <c r="B5969" t="s">
        <v>5745</v>
      </c>
      <c r="C5969" t="s">
        <v>7290</v>
      </c>
      <c r="D5969" t="s">
        <v>215</v>
      </c>
      <c r="E5969" t="s">
        <v>215</v>
      </c>
      <c r="F5969" s="33">
        <v>45861</v>
      </c>
      <c r="G5969" t="s">
        <v>13347</v>
      </c>
      <c r="H5969" t="s">
        <v>55</v>
      </c>
      <c r="I5969" t="s">
        <v>353</v>
      </c>
      <c r="J5969" t="s">
        <v>247</v>
      </c>
      <c r="K5969" t="s">
        <v>5748</v>
      </c>
      <c r="L5969" t="s">
        <v>5749</v>
      </c>
      <c r="M5969" t="s">
        <v>7292</v>
      </c>
    </row>
    <row r="5970" spans="1:13">
      <c r="A5970">
        <v>101090863</v>
      </c>
      <c r="B5970" t="s">
        <v>73</v>
      </c>
      <c r="C5970" t="s">
        <v>7636</v>
      </c>
      <c r="D5970" t="s">
        <v>238</v>
      </c>
      <c r="E5970" t="s">
        <v>238</v>
      </c>
      <c r="F5970" s="33">
        <v>45861</v>
      </c>
      <c r="G5970" t="s">
        <v>13348</v>
      </c>
      <c r="H5970" t="s">
        <v>55</v>
      </c>
      <c r="I5970" t="s">
        <v>353</v>
      </c>
      <c r="J5970" t="s">
        <v>136</v>
      </c>
      <c r="K5970" t="s">
        <v>5748</v>
      </c>
      <c r="L5970" t="s">
        <v>5773</v>
      </c>
      <c r="M5970" t="s">
        <v>7638</v>
      </c>
    </row>
    <row r="5971" spans="1:13">
      <c r="A5971">
        <v>101049787</v>
      </c>
      <c r="B5971" t="s">
        <v>109</v>
      </c>
      <c r="C5971" t="s">
        <v>9737</v>
      </c>
      <c r="D5971" t="s">
        <v>265</v>
      </c>
      <c r="E5971" t="s">
        <v>265</v>
      </c>
      <c r="F5971" s="33">
        <v>45861</v>
      </c>
      <c r="G5971" t="s">
        <v>13344</v>
      </c>
      <c r="H5971" t="s">
        <v>5737</v>
      </c>
      <c r="I5971" t="s">
        <v>326</v>
      </c>
      <c r="J5971" t="s">
        <v>192</v>
      </c>
      <c r="K5971" t="s">
        <v>5748</v>
      </c>
      <c r="L5971" t="s">
        <v>6045</v>
      </c>
      <c r="M5971" t="s">
        <v>9738</v>
      </c>
    </row>
    <row r="5972" spans="1:13">
      <c r="A5972">
        <v>101093753</v>
      </c>
      <c r="B5972" t="s">
        <v>5745</v>
      </c>
      <c r="C5972" t="s">
        <v>11155</v>
      </c>
      <c r="D5972" t="s">
        <v>221</v>
      </c>
      <c r="E5972" t="s">
        <v>221</v>
      </c>
      <c r="F5972" s="33">
        <v>45861</v>
      </c>
      <c r="G5972" t="s">
        <v>13349</v>
      </c>
      <c r="H5972" t="s">
        <v>55</v>
      </c>
      <c r="I5972" t="s">
        <v>5678</v>
      </c>
      <c r="J5972" t="s">
        <v>247</v>
      </c>
      <c r="K5972" t="s">
        <v>5748</v>
      </c>
      <c r="L5972" t="s">
        <v>5773</v>
      </c>
      <c r="M5972" t="s">
        <v>11157</v>
      </c>
    </row>
    <row r="5973" spans="1:13">
      <c r="A5973">
        <v>101093597</v>
      </c>
      <c r="B5973" t="s">
        <v>34</v>
      </c>
      <c r="C5973" t="s">
        <v>5825</v>
      </c>
      <c r="D5973" t="s">
        <v>119</v>
      </c>
      <c r="E5973" t="s">
        <v>39</v>
      </c>
      <c r="F5973" s="33">
        <v>45861</v>
      </c>
      <c r="G5973" t="s">
        <v>13350</v>
      </c>
      <c r="H5973" t="s">
        <v>5912</v>
      </c>
      <c r="I5973" t="s">
        <v>5678</v>
      </c>
      <c r="J5973" t="s">
        <v>46</v>
      </c>
      <c r="K5973" t="s">
        <v>5738</v>
      </c>
      <c r="L5973" t="s">
        <v>5739</v>
      </c>
      <c r="M5973" t="s">
        <v>5827</v>
      </c>
    </row>
    <row r="5974" spans="1:13">
      <c r="A5974">
        <v>101092348</v>
      </c>
      <c r="B5974" t="s">
        <v>204</v>
      </c>
      <c r="C5974" t="s">
        <v>5820</v>
      </c>
      <c r="D5974" t="s">
        <v>262</v>
      </c>
      <c r="E5974" t="s">
        <v>262</v>
      </c>
      <c r="F5974" s="33">
        <v>45861</v>
      </c>
      <c r="G5974" t="s">
        <v>13351</v>
      </c>
      <c r="H5974" t="s">
        <v>5757</v>
      </c>
      <c r="I5974" t="s">
        <v>5678</v>
      </c>
      <c r="J5974" t="s">
        <v>192</v>
      </c>
      <c r="K5974" t="s">
        <v>5700</v>
      </c>
      <c r="L5974" t="s">
        <v>5733</v>
      </c>
      <c r="M5974" t="s">
        <v>5824</v>
      </c>
    </row>
    <row r="5975" spans="1:13">
      <c r="A5975">
        <v>101092428</v>
      </c>
      <c r="B5975" t="s">
        <v>5745</v>
      </c>
      <c r="C5975" t="s">
        <v>7308</v>
      </c>
      <c r="D5975" t="s">
        <v>215</v>
      </c>
      <c r="E5975" t="s">
        <v>215</v>
      </c>
      <c r="F5975" s="33">
        <v>45861</v>
      </c>
      <c r="G5975" t="s">
        <v>13347</v>
      </c>
      <c r="H5975" t="s">
        <v>55</v>
      </c>
      <c r="I5975" t="s">
        <v>353</v>
      </c>
      <c r="J5975" t="s">
        <v>247</v>
      </c>
      <c r="K5975" t="s">
        <v>5748</v>
      </c>
      <c r="L5975" t="s">
        <v>5749</v>
      </c>
      <c r="M5975" t="s">
        <v>7310</v>
      </c>
    </row>
    <row r="5976" spans="1:13">
      <c r="A5976">
        <v>101092359</v>
      </c>
      <c r="B5976" t="s">
        <v>127</v>
      </c>
      <c r="C5976" t="s">
        <v>150</v>
      </c>
      <c r="D5976" t="s">
        <v>153</v>
      </c>
      <c r="E5976" t="s">
        <v>153</v>
      </c>
      <c r="F5976" s="33">
        <v>45861</v>
      </c>
      <c r="G5976" t="s">
        <v>13352</v>
      </c>
      <c r="H5976" t="s">
        <v>6103</v>
      </c>
      <c r="I5976" t="s">
        <v>5678</v>
      </c>
      <c r="J5976" t="s">
        <v>70</v>
      </c>
      <c r="K5976" t="s">
        <v>5748</v>
      </c>
      <c r="L5976" t="s">
        <v>5749</v>
      </c>
      <c r="M5976" t="s">
        <v>156</v>
      </c>
    </row>
    <row r="5977" spans="1:13">
      <c r="A5977">
        <v>101093784</v>
      </c>
      <c r="B5977" t="s">
        <v>109</v>
      </c>
      <c r="C5977" t="s">
        <v>10626</v>
      </c>
      <c r="D5977" t="s">
        <v>265</v>
      </c>
      <c r="E5977" t="s">
        <v>265</v>
      </c>
      <c r="F5977" s="33">
        <v>45861</v>
      </c>
      <c r="G5977" t="s">
        <v>13353</v>
      </c>
      <c r="H5977" t="s">
        <v>55</v>
      </c>
      <c r="I5977" t="s">
        <v>353</v>
      </c>
      <c r="J5977" t="s">
        <v>192</v>
      </c>
      <c r="K5977" t="s">
        <v>5748</v>
      </c>
      <c r="L5977" t="s">
        <v>5773</v>
      </c>
      <c r="M5977" t="s">
        <v>10628</v>
      </c>
    </row>
    <row r="5978" spans="1:13">
      <c r="A5978">
        <v>101090774</v>
      </c>
      <c r="B5978" t="s">
        <v>73</v>
      </c>
      <c r="C5978" t="s">
        <v>11152</v>
      </c>
      <c r="D5978" t="s">
        <v>104</v>
      </c>
      <c r="E5978" t="s">
        <v>104</v>
      </c>
      <c r="F5978" s="33">
        <v>45861</v>
      </c>
      <c r="G5978" t="s">
        <v>13354</v>
      </c>
      <c r="H5978" t="s">
        <v>55</v>
      </c>
      <c r="I5978" t="s">
        <v>353</v>
      </c>
      <c r="J5978" t="s">
        <v>70</v>
      </c>
      <c r="K5978" t="s">
        <v>5748</v>
      </c>
      <c r="L5978" t="s">
        <v>5773</v>
      </c>
      <c r="M5978" t="s">
        <v>11153</v>
      </c>
    </row>
    <row r="5979" spans="1:13">
      <c r="A5979">
        <v>101092430</v>
      </c>
      <c r="B5979" t="s">
        <v>5745</v>
      </c>
      <c r="C5979" t="s">
        <v>7316</v>
      </c>
      <c r="D5979" t="s">
        <v>215</v>
      </c>
      <c r="E5979" t="s">
        <v>215</v>
      </c>
      <c r="F5979" s="33">
        <v>45861</v>
      </c>
      <c r="G5979" t="s">
        <v>13347</v>
      </c>
      <c r="H5979" t="s">
        <v>55</v>
      </c>
      <c r="I5979" t="s">
        <v>353</v>
      </c>
      <c r="J5979" t="s">
        <v>247</v>
      </c>
      <c r="K5979" t="s">
        <v>5748</v>
      </c>
      <c r="L5979" t="s">
        <v>5773</v>
      </c>
      <c r="M5979" t="s">
        <v>7317</v>
      </c>
    </row>
    <row r="5980" spans="1:13">
      <c r="A5980">
        <v>101093439</v>
      </c>
      <c r="B5980" t="s">
        <v>5745</v>
      </c>
      <c r="C5980" t="s">
        <v>7316</v>
      </c>
      <c r="D5980" t="s">
        <v>215</v>
      </c>
      <c r="E5980" t="s">
        <v>215</v>
      </c>
      <c r="F5980" s="33">
        <v>45861</v>
      </c>
      <c r="G5980" t="s">
        <v>13347</v>
      </c>
      <c r="H5980" t="s">
        <v>55</v>
      </c>
      <c r="I5980" t="s">
        <v>5678</v>
      </c>
      <c r="J5980" t="s">
        <v>247</v>
      </c>
      <c r="K5980" t="s">
        <v>5748</v>
      </c>
      <c r="L5980" t="s">
        <v>5773</v>
      </c>
      <c r="M5980" t="s">
        <v>7317</v>
      </c>
    </row>
    <row r="5981" spans="1:13">
      <c r="A5981">
        <v>101087267</v>
      </c>
      <c r="B5981" t="s">
        <v>6314</v>
      </c>
      <c r="C5981" t="s">
        <v>6626</v>
      </c>
      <c r="D5981" t="s">
        <v>99</v>
      </c>
      <c r="E5981" t="s">
        <v>99</v>
      </c>
      <c r="F5981" s="33">
        <v>45861</v>
      </c>
      <c r="G5981" t="s">
        <v>13355</v>
      </c>
      <c r="H5981" t="s">
        <v>5705</v>
      </c>
      <c r="I5981" t="s">
        <v>326</v>
      </c>
      <c r="J5981" t="s">
        <v>46</v>
      </c>
      <c r="K5981" t="s">
        <v>5700</v>
      </c>
      <c r="L5981" t="s">
        <v>5733</v>
      </c>
      <c r="M5981" t="s">
        <v>6628</v>
      </c>
    </row>
    <row r="5982" spans="1:13">
      <c r="A5982">
        <v>101088392</v>
      </c>
      <c r="B5982" t="s">
        <v>5935</v>
      </c>
      <c r="C5982" t="s">
        <v>5936</v>
      </c>
      <c r="D5982" t="s">
        <v>131</v>
      </c>
      <c r="E5982" t="s">
        <v>131</v>
      </c>
      <c r="F5982" s="33">
        <v>45861</v>
      </c>
      <c r="G5982" t="s">
        <v>13345</v>
      </c>
      <c r="H5982" t="s">
        <v>5705</v>
      </c>
      <c r="I5982" t="s">
        <v>326</v>
      </c>
      <c r="J5982" t="s">
        <v>136</v>
      </c>
      <c r="K5982" t="s">
        <v>5700</v>
      </c>
      <c r="L5982" t="s">
        <v>5701</v>
      </c>
      <c r="M5982" t="s">
        <v>5938</v>
      </c>
    </row>
    <row r="5983" spans="1:13">
      <c r="A5983">
        <v>101090994</v>
      </c>
      <c r="B5983" t="s">
        <v>73</v>
      </c>
      <c r="C5983" t="s">
        <v>7265</v>
      </c>
      <c r="D5983" t="s">
        <v>119</v>
      </c>
      <c r="E5983" t="s">
        <v>39</v>
      </c>
      <c r="F5983" s="33">
        <v>45861</v>
      </c>
      <c r="G5983" t="s">
        <v>13356</v>
      </c>
      <c r="H5983" t="s">
        <v>55</v>
      </c>
      <c r="I5983" t="s">
        <v>353</v>
      </c>
      <c r="J5983" t="s">
        <v>46</v>
      </c>
      <c r="K5983" t="s">
        <v>5748</v>
      </c>
      <c r="L5983" t="s">
        <v>5773</v>
      </c>
      <c r="M5983" t="s">
        <v>7267</v>
      </c>
    </row>
    <row r="5984" spans="1:13">
      <c r="A5984">
        <v>101092846</v>
      </c>
      <c r="B5984" t="s">
        <v>127</v>
      </c>
      <c r="C5984" t="s">
        <v>6256</v>
      </c>
      <c r="D5984" t="s">
        <v>119</v>
      </c>
      <c r="E5984" t="s">
        <v>119</v>
      </c>
      <c r="F5984" s="33">
        <v>45861</v>
      </c>
      <c r="G5984" t="s">
        <v>13357</v>
      </c>
      <c r="H5984" t="s">
        <v>55</v>
      </c>
      <c r="I5984" t="s">
        <v>353</v>
      </c>
      <c r="J5984" t="s">
        <v>46</v>
      </c>
      <c r="K5984" t="s">
        <v>5748</v>
      </c>
      <c r="L5984" t="s">
        <v>5773</v>
      </c>
      <c r="M5984" t="s">
        <v>6258</v>
      </c>
    </row>
    <row r="5985" spans="1:13">
      <c r="A5985">
        <v>101092590</v>
      </c>
      <c r="B5985" t="s">
        <v>127</v>
      </c>
      <c r="C5985" t="s">
        <v>150</v>
      </c>
      <c r="D5985" t="s">
        <v>153</v>
      </c>
      <c r="E5985" t="s">
        <v>153</v>
      </c>
      <c r="F5985" s="33">
        <v>45861</v>
      </c>
      <c r="G5985" t="s">
        <v>13358</v>
      </c>
      <c r="H5985" t="s">
        <v>55</v>
      </c>
      <c r="I5985" t="s">
        <v>353</v>
      </c>
      <c r="J5985" t="s">
        <v>70</v>
      </c>
      <c r="K5985" t="s">
        <v>5748</v>
      </c>
      <c r="L5985" t="s">
        <v>5749</v>
      </c>
      <c r="M5985" t="s">
        <v>156</v>
      </c>
    </row>
    <row r="5986" spans="1:13">
      <c r="A5986">
        <v>101093887</v>
      </c>
      <c r="B5986" t="s">
        <v>5899</v>
      </c>
      <c r="C5986" t="s">
        <v>6185</v>
      </c>
      <c r="D5986" t="s">
        <v>131</v>
      </c>
      <c r="E5986" t="s">
        <v>131</v>
      </c>
      <c r="F5986" s="33">
        <v>45861</v>
      </c>
      <c r="G5986" t="s">
        <v>13359</v>
      </c>
      <c r="H5986" t="s">
        <v>5912</v>
      </c>
      <c r="I5986" t="s">
        <v>5678</v>
      </c>
      <c r="J5986" t="s">
        <v>136</v>
      </c>
      <c r="K5986" t="s">
        <v>5700</v>
      </c>
      <c r="L5986" t="s">
        <v>5733</v>
      </c>
      <c r="M5986" t="s">
        <v>6186</v>
      </c>
    </row>
    <row r="5987" spans="1:13">
      <c r="A5987">
        <v>101093810</v>
      </c>
      <c r="B5987" t="s">
        <v>127</v>
      </c>
      <c r="C5987" t="s">
        <v>6256</v>
      </c>
      <c r="D5987" t="s">
        <v>119</v>
      </c>
      <c r="E5987" t="s">
        <v>119</v>
      </c>
      <c r="F5987" s="33">
        <v>45861</v>
      </c>
      <c r="G5987" t="s">
        <v>13360</v>
      </c>
      <c r="H5987" t="s">
        <v>5912</v>
      </c>
      <c r="I5987" t="s">
        <v>5678</v>
      </c>
      <c r="J5987" t="s">
        <v>46</v>
      </c>
      <c r="K5987" t="s">
        <v>5748</v>
      </c>
      <c r="L5987" t="s">
        <v>5773</v>
      </c>
      <c r="M5987" t="s">
        <v>6258</v>
      </c>
    </row>
    <row r="5988" spans="1:13">
      <c r="A5988">
        <v>101093815</v>
      </c>
      <c r="B5988" t="s">
        <v>5745</v>
      </c>
      <c r="C5988" t="s">
        <v>8594</v>
      </c>
      <c r="D5988" t="s">
        <v>221</v>
      </c>
      <c r="E5988" t="s">
        <v>221</v>
      </c>
      <c r="F5988" s="33">
        <v>45861</v>
      </c>
      <c r="G5988" t="s">
        <v>13361</v>
      </c>
      <c r="H5988" t="s">
        <v>55</v>
      </c>
      <c r="I5988" t="s">
        <v>5678</v>
      </c>
      <c r="J5988" t="s">
        <v>247</v>
      </c>
      <c r="K5988" t="s">
        <v>5748</v>
      </c>
      <c r="L5988" t="s">
        <v>5773</v>
      </c>
      <c r="M5988" t="s">
        <v>8596</v>
      </c>
    </row>
    <row r="5989" spans="1:13">
      <c r="A5989">
        <v>101093503</v>
      </c>
      <c r="B5989" t="s">
        <v>5745</v>
      </c>
      <c r="C5989" t="s">
        <v>6444</v>
      </c>
      <c r="D5989" t="s">
        <v>215</v>
      </c>
      <c r="E5989" t="s">
        <v>215</v>
      </c>
      <c r="F5989" s="33">
        <v>45861</v>
      </c>
      <c r="G5989" t="s">
        <v>13362</v>
      </c>
      <c r="H5989" t="s">
        <v>5912</v>
      </c>
      <c r="I5989" t="s">
        <v>5678</v>
      </c>
      <c r="J5989" t="s">
        <v>247</v>
      </c>
      <c r="K5989" t="s">
        <v>5738</v>
      </c>
      <c r="L5989" t="s">
        <v>5739</v>
      </c>
      <c r="M5989" t="s">
        <v>6446</v>
      </c>
    </row>
    <row r="5990" spans="1:13">
      <c r="A5990">
        <v>101094142</v>
      </c>
      <c r="B5990" t="s">
        <v>34</v>
      </c>
      <c r="C5990" t="s">
        <v>366</v>
      </c>
      <c r="D5990" t="s">
        <v>39</v>
      </c>
      <c r="E5990" t="s">
        <v>39</v>
      </c>
      <c r="F5990" s="33">
        <v>45861</v>
      </c>
      <c r="G5990" t="s">
        <v>13363</v>
      </c>
      <c r="H5990" t="s">
        <v>5768</v>
      </c>
      <c r="I5990" t="s">
        <v>5678</v>
      </c>
      <c r="J5990" t="s">
        <v>46</v>
      </c>
      <c r="K5990" t="s">
        <v>5728</v>
      </c>
      <c r="L5990" t="s">
        <v>5729</v>
      </c>
      <c r="M5990" t="s">
        <v>6156</v>
      </c>
    </row>
    <row r="5991" spans="1:13">
      <c r="A5991">
        <v>101081915</v>
      </c>
      <c r="B5991" t="s">
        <v>73</v>
      </c>
      <c r="C5991" t="s">
        <v>7444</v>
      </c>
      <c r="D5991" t="s">
        <v>226</v>
      </c>
      <c r="E5991" t="s">
        <v>226</v>
      </c>
      <c r="F5991" s="33">
        <v>45861</v>
      </c>
      <c r="G5991" t="s">
        <v>13364</v>
      </c>
      <c r="H5991" t="s">
        <v>5737</v>
      </c>
      <c r="I5991" t="s">
        <v>326</v>
      </c>
      <c r="J5991" t="s">
        <v>136</v>
      </c>
      <c r="K5991" t="s">
        <v>5748</v>
      </c>
      <c r="L5991" t="s">
        <v>5773</v>
      </c>
      <c r="M5991" t="s">
        <v>7446</v>
      </c>
    </row>
    <row r="5992" spans="1:13">
      <c r="A5992">
        <v>101090785</v>
      </c>
      <c r="B5992" t="s">
        <v>73</v>
      </c>
      <c r="C5992" t="s">
        <v>7444</v>
      </c>
      <c r="D5992" t="s">
        <v>226</v>
      </c>
      <c r="E5992" t="s">
        <v>226</v>
      </c>
      <c r="F5992" s="33">
        <v>45861</v>
      </c>
      <c r="G5992" t="s">
        <v>13365</v>
      </c>
      <c r="H5992" t="s">
        <v>5768</v>
      </c>
      <c r="I5992" t="s">
        <v>353</v>
      </c>
      <c r="J5992" t="s">
        <v>136</v>
      </c>
      <c r="K5992" t="s">
        <v>5748</v>
      </c>
      <c r="L5992" t="s">
        <v>5773</v>
      </c>
      <c r="M5992" t="s">
        <v>7446</v>
      </c>
    </row>
    <row r="5993" spans="1:13">
      <c r="A5993">
        <v>101094139</v>
      </c>
      <c r="B5993" t="s">
        <v>34</v>
      </c>
      <c r="C5993" t="s">
        <v>6145</v>
      </c>
      <c r="D5993" t="s">
        <v>39</v>
      </c>
      <c r="E5993" t="s">
        <v>39</v>
      </c>
      <c r="F5993" s="33">
        <v>45861</v>
      </c>
      <c r="G5993" t="s">
        <v>13366</v>
      </c>
      <c r="H5993" t="s">
        <v>5768</v>
      </c>
      <c r="I5993" t="s">
        <v>5678</v>
      </c>
      <c r="J5993" t="s">
        <v>46</v>
      </c>
      <c r="K5993" t="s">
        <v>5728</v>
      </c>
      <c r="L5993" t="s">
        <v>5729</v>
      </c>
      <c r="M5993" t="s">
        <v>6147</v>
      </c>
    </row>
    <row r="5994" spans="1:13">
      <c r="A5994">
        <v>101093779</v>
      </c>
      <c r="B5994" t="s">
        <v>34</v>
      </c>
      <c r="C5994" t="s">
        <v>6770</v>
      </c>
      <c r="D5994" t="s">
        <v>119</v>
      </c>
      <c r="E5994" t="s">
        <v>119</v>
      </c>
      <c r="F5994" s="33">
        <v>45861</v>
      </c>
      <c r="G5994" t="s">
        <v>13367</v>
      </c>
      <c r="H5994" t="s">
        <v>6076</v>
      </c>
      <c r="I5994" t="s">
        <v>5678</v>
      </c>
      <c r="J5994" t="s">
        <v>46</v>
      </c>
      <c r="K5994" t="s">
        <v>5728</v>
      </c>
      <c r="L5994" t="s">
        <v>5729</v>
      </c>
      <c r="M5994" t="s">
        <v>6772</v>
      </c>
    </row>
    <row r="5995" spans="1:13">
      <c r="A5995">
        <v>101084809</v>
      </c>
      <c r="B5995" t="s">
        <v>5745</v>
      </c>
      <c r="C5995" t="s">
        <v>9960</v>
      </c>
      <c r="D5995" t="s">
        <v>217</v>
      </c>
      <c r="E5995" t="s">
        <v>217</v>
      </c>
      <c r="F5995" s="33">
        <v>45861</v>
      </c>
      <c r="G5995" t="s">
        <v>13368</v>
      </c>
      <c r="H5995" t="s">
        <v>5737</v>
      </c>
      <c r="I5995" t="s">
        <v>326</v>
      </c>
      <c r="J5995" t="s">
        <v>136</v>
      </c>
      <c r="K5995" t="s">
        <v>5748</v>
      </c>
      <c r="L5995" t="s">
        <v>5773</v>
      </c>
      <c r="M5995" t="s">
        <v>9962</v>
      </c>
    </row>
    <row r="5996" spans="1:13">
      <c r="A5996">
        <v>101086509</v>
      </c>
      <c r="B5996" t="s">
        <v>5899</v>
      </c>
      <c r="C5996" t="s">
        <v>9742</v>
      </c>
      <c r="D5996" t="s">
        <v>131</v>
      </c>
      <c r="E5996" t="s">
        <v>131</v>
      </c>
      <c r="F5996" s="33">
        <v>45861</v>
      </c>
      <c r="G5996" t="s">
        <v>13369</v>
      </c>
      <c r="H5996" t="s">
        <v>5705</v>
      </c>
      <c r="I5996" t="s">
        <v>326</v>
      </c>
      <c r="J5996" t="s">
        <v>136</v>
      </c>
      <c r="K5996" t="s">
        <v>5700</v>
      </c>
      <c r="L5996" t="s">
        <v>5733</v>
      </c>
      <c r="M5996" t="s">
        <v>9744</v>
      </c>
    </row>
    <row r="5997" spans="1:13">
      <c r="A5997">
        <v>101093917</v>
      </c>
      <c r="B5997" t="s">
        <v>34</v>
      </c>
      <c r="C5997" t="s">
        <v>6145</v>
      </c>
      <c r="D5997" t="s">
        <v>39</v>
      </c>
      <c r="E5997" t="s">
        <v>39</v>
      </c>
      <c r="F5997" s="33">
        <v>45861</v>
      </c>
      <c r="G5997" t="s">
        <v>13370</v>
      </c>
      <c r="H5997" t="s">
        <v>6076</v>
      </c>
      <c r="I5997" t="s">
        <v>5678</v>
      </c>
      <c r="J5997" t="s">
        <v>46</v>
      </c>
      <c r="K5997" t="s">
        <v>5728</v>
      </c>
      <c r="L5997" t="s">
        <v>5729</v>
      </c>
      <c r="M5997" t="s">
        <v>6147</v>
      </c>
    </row>
    <row r="5998" spans="1:13">
      <c r="A5998">
        <v>101093952</v>
      </c>
      <c r="B5998" t="s">
        <v>5745</v>
      </c>
      <c r="C5998" t="s">
        <v>9960</v>
      </c>
      <c r="D5998" t="s">
        <v>217</v>
      </c>
      <c r="E5998" t="s">
        <v>217</v>
      </c>
      <c r="F5998" s="33">
        <v>45861</v>
      </c>
      <c r="G5998" t="s">
        <v>13371</v>
      </c>
      <c r="H5998" t="s">
        <v>55</v>
      </c>
      <c r="I5998" t="s">
        <v>5678</v>
      </c>
      <c r="J5998" t="s">
        <v>136</v>
      </c>
      <c r="K5998" t="s">
        <v>5748</v>
      </c>
      <c r="L5998" t="s">
        <v>5773</v>
      </c>
      <c r="M5998" t="s">
        <v>9962</v>
      </c>
    </row>
    <row r="5999" spans="1:13">
      <c r="A5999">
        <v>101093860</v>
      </c>
      <c r="B5999" t="s">
        <v>34</v>
      </c>
      <c r="C5999" t="s">
        <v>9264</v>
      </c>
      <c r="D5999" t="s">
        <v>153</v>
      </c>
      <c r="E5999" t="s">
        <v>153</v>
      </c>
      <c r="F5999" s="33">
        <v>45861</v>
      </c>
      <c r="G5999" t="s">
        <v>13372</v>
      </c>
      <c r="H5999" t="s">
        <v>67</v>
      </c>
      <c r="I5999" t="s">
        <v>5678</v>
      </c>
      <c r="J5999" t="s">
        <v>70</v>
      </c>
      <c r="K5999" t="s">
        <v>5738</v>
      </c>
      <c r="L5999" t="s">
        <v>5739</v>
      </c>
      <c r="M5999" t="s">
        <v>9266</v>
      </c>
    </row>
    <row r="6000" spans="1:13">
      <c r="A6000">
        <v>101092484</v>
      </c>
      <c r="B6000" t="s">
        <v>5745</v>
      </c>
      <c r="C6000" t="s">
        <v>9960</v>
      </c>
      <c r="D6000" t="s">
        <v>217</v>
      </c>
      <c r="E6000" t="s">
        <v>217</v>
      </c>
      <c r="F6000" s="33">
        <v>45861</v>
      </c>
      <c r="G6000" t="s">
        <v>13373</v>
      </c>
      <c r="H6000" t="s">
        <v>55</v>
      </c>
      <c r="I6000" t="s">
        <v>353</v>
      </c>
      <c r="J6000" t="s">
        <v>136</v>
      </c>
      <c r="K6000" t="s">
        <v>5748</v>
      </c>
      <c r="L6000" t="s">
        <v>5773</v>
      </c>
      <c r="M6000" t="s">
        <v>9962</v>
      </c>
    </row>
    <row r="6001" spans="1:13">
      <c r="A6001">
        <v>101082930</v>
      </c>
      <c r="B6001" t="s">
        <v>73</v>
      </c>
      <c r="C6001" t="s">
        <v>6318</v>
      </c>
      <c r="D6001" t="s">
        <v>193</v>
      </c>
      <c r="E6001" t="s">
        <v>193</v>
      </c>
      <c r="F6001" s="33">
        <v>45861</v>
      </c>
      <c r="G6001" t="s">
        <v>13294</v>
      </c>
      <c r="H6001" t="s">
        <v>5737</v>
      </c>
      <c r="I6001" t="s">
        <v>326</v>
      </c>
      <c r="J6001" t="s">
        <v>192</v>
      </c>
      <c r="K6001" t="s">
        <v>5748</v>
      </c>
      <c r="L6001" t="s">
        <v>5773</v>
      </c>
      <c r="M6001" t="s">
        <v>6320</v>
      </c>
    </row>
    <row r="6002" spans="1:13">
      <c r="A6002">
        <v>101094095</v>
      </c>
      <c r="B6002" t="s">
        <v>6007</v>
      </c>
      <c r="C6002" t="s">
        <v>9980</v>
      </c>
      <c r="D6002" t="s">
        <v>219</v>
      </c>
      <c r="E6002" t="s">
        <v>219</v>
      </c>
      <c r="F6002" s="33">
        <v>45861</v>
      </c>
      <c r="G6002" t="s">
        <v>13374</v>
      </c>
      <c r="H6002" t="s">
        <v>5912</v>
      </c>
      <c r="I6002" t="s">
        <v>5678</v>
      </c>
      <c r="J6002" t="s">
        <v>241</v>
      </c>
      <c r="K6002" t="s">
        <v>5728</v>
      </c>
      <c r="L6002" t="s">
        <v>5753</v>
      </c>
      <c r="M6002" t="s">
        <v>9982</v>
      </c>
    </row>
    <row r="6003" spans="1:13">
      <c r="A6003">
        <v>101086517</v>
      </c>
      <c r="B6003" t="s">
        <v>5899</v>
      </c>
      <c r="C6003" t="s">
        <v>7031</v>
      </c>
      <c r="D6003" t="s">
        <v>226</v>
      </c>
      <c r="E6003" t="s">
        <v>226</v>
      </c>
      <c r="F6003" s="33">
        <v>45861</v>
      </c>
      <c r="G6003" t="s">
        <v>13364</v>
      </c>
      <c r="H6003" t="s">
        <v>5705</v>
      </c>
      <c r="I6003" t="s">
        <v>326</v>
      </c>
      <c r="J6003" t="s">
        <v>136</v>
      </c>
      <c r="K6003" t="s">
        <v>5700</v>
      </c>
      <c r="L6003" t="s">
        <v>5733</v>
      </c>
      <c r="M6003" t="s">
        <v>7033</v>
      </c>
    </row>
    <row r="6004" spans="1:13">
      <c r="A6004">
        <v>101093816</v>
      </c>
      <c r="B6004" t="s">
        <v>5745</v>
      </c>
      <c r="C6004" t="s">
        <v>11508</v>
      </c>
      <c r="D6004" t="s">
        <v>221</v>
      </c>
      <c r="E6004" t="s">
        <v>221</v>
      </c>
      <c r="F6004" s="33">
        <v>45861</v>
      </c>
      <c r="G6004" t="s">
        <v>13375</v>
      </c>
      <c r="H6004" t="s">
        <v>5912</v>
      </c>
      <c r="I6004" t="s">
        <v>5678</v>
      </c>
      <c r="J6004" t="s">
        <v>247</v>
      </c>
      <c r="K6004" t="s">
        <v>5836</v>
      </c>
      <c r="L6004" t="s">
        <v>5837</v>
      </c>
      <c r="M6004" t="s">
        <v>11509</v>
      </c>
    </row>
    <row r="6005" spans="1:13">
      <c r="A6005">
        <v>101092414</v>
      </c>
      <c r="B6005" t="s">
        <v>5745</v>
      </c>
      <c r="C6005" t="s">
        <v>6939</v>
      </c>
      <c r="D6005" t="s">
        <v>238</v>
      </c>
      <c r="E6005" t="s">
        <v>215</v>
      </c>
      <c r="F6005" s="33">
        <v>45861</v>
      </c>
      <c r="G6005" t="s">
        <v>13376</v>
      </c>
      <c r="H6005" t="s">
        <v>5768</v>
      </c>
      <c r="I6005" t="s">
        <v>353</v>
      </c>
      <c r="J6005" t="s">
        <v>136</v>
      </c>
      <c r="K6005" t="s">
        <v>5748</v>
      </c>
      <c r="L6005" t="s">
        <v>5773</v>
      </c>
      <c r="M6005" t="s">
        <v>6941</v>
      </c>
    </row>
    <row r="6006" spans="1:13">
      <c r="A6006">
        <v>101092418</v>
      </c>
      <c r="B6006" t="s">
        <v>5745</v>
      </c>
      <c r="C6006" t="s">
        <v>6549</v>
      </c>
      <c r="D6006" t="s">
        <v>215</v>
      </c>
      <c r="E6006" t="s">
        <v>215</v>
      </c>
      <c r="F6006" s="33">
        <v>45861</v>
      </c>
      <c r="G6006" t="s">
        <v>13376</v>
      </c>
      <c r="H6006" t="s">
        <v>55</v>
      </c>
      <c r="I6006" t="s">
        <v>353</v>
      </c>
      <c r="J6006" t="s">
        <v>247</v>
      </c>
      <c r="K6006" t="s">
        <v>5748</v>
      </c>
      <c r="L6006" t="s">
        <v>5773</v>
      </c>
      <c r="M6006" t="s">
        <v>6551</v>
      </c>
    </row>
    <row r="6007" spans="1:13">
      <c r="A6007">
        <v>101090984</v>
      </c>
      <c r="B6007" t="s">
        <v>73</v>
      </c>
      <c r="C6007" t="s">
        <v>6318</v>
      </c>
      <c r="D6007" t="s">
        <v>193</v>
      </c>
      <c r="E6007" t="s">
        <v>193</v>
      </c>
      <c r="F6007" s="33">
        <v>45861</v>
      </c>
      <c r="G6007" t="s">
        <v>13377</v>
      </c>
      <c r="H6007" t="s">
        <v>55</v>
      </c>
      <c r="I6007" t="s">
        <v>353</v>
      </c>
      <c r="J6007" t="s">
        <v>192</v>
      </c>
      <c r="K6007" t="s">
        <v>5748</v>
      </c>
      <c r="L6007" t="s">
        <v>5773</v>
      </c>
      <c r="M6007" t="s">
        <v>6320</v>
      </c>
    </row>
    <row r="6008" spans="1:13">
      <c r="A6008">
        <v>101084571</v>
      </c>
      <c r="B6008" t="s">
        <v>6173</v>
      </c>
      <c r="C6008" t="s">
        <v>6174</v>
      </c>
      <c r="D6008" t="s">
        <v>226</v>
      </c>
      <c r="E6008" t="s">
        <v>226</v>
      </c>
      <c r="F6008" s="33">
        <v>45861</v>
      </c>
      <c r="G6008" t="s">
        <v>13364</v>
      </c>
      <c r="H6008" t="s">
        <v>5705</v>
      </c>
      <c r="I6008" t="s">
        <v>326</v>
      </c>
      <c r="J6008" t="s">
        <v>136</v>
      </c>
      <c r="K6008" t="s">
        <v>5700</v>
      </c>
      <c r="L6008" t="s">
        <v>5701</v>
      </c>
      <c r="M6008" t="s">
        <v>6175</v>
      </c>
    </row>
    <row r="6009" spans="1:13">
      <c r="A6009">
        <v>101084640</v>
      </c>
      <c r="B6009" t="s">
        <v>5986</v>
      </c>
      <c r="C6009" t="s">
        <v>8929</v>
      </c>
      <c r="D6009" t="s">
        <v>262</v>
      </c>
      <c r="E6009" t="s">
        <v>262</v>
      </c>
      <c r="F6009" s="33">
        <v>45861</v>
      </c>
      <c r="G6009" t="s">
        <v>13378</v>
      </c>
      <c r="H6009" t="s">
        <v>5705</v>
      </c>
      <c r="I6009" t="s">
        <v>326</v>
      </c>
      <c r="J6009" t="s">
        <v>192</v>
      </c>
      <c r="K6009" t="s">
        <v>5700</v>
      </c>
      <c r="L6009" t="s">
        <v>5733</v>
      </c>
      <c r="M6009" t="s">
        <v>8930</v>
      </c>
    </row>
    <row r="6010" spans="1:13">
      <c r="A6010">
        <v>101093924</v>
      </c>
      <c r="B6010" t="s">
        <v>73</v>
      </c>
      <c r="C6010" t="s">
        <v>6128</v>
      </c>
      <c r="D6010" t="s">
        <v>193</v>
      </c>
      <c r="E6010" t="s">
        <v>193</v>
      </c>
      <c r="F6010" s="33">
        <v>45861</v>
      </c>
      <c r="G6010" t="s">
        <v>13379</v>
      </c>
      <c r="H6010" t="s">
        <v>67</v>
      </c>
      <c r="I6010" t="s">
        <v>5678</v>
      </c>
      <c r="J6010" t="s">
        <v>192</v>
      </c>
      <c r="K6010" t="s">
        <v>5748</v>
      </c>
      <c r="L6010" t="s">
        <v>5773</v>
      </c>
      <c r="M6010" t="s">
        <v>6130</v>
      </c>
    </row>
    <row r="6011" spans="1:13">
      <c r="A6011">
        <v>101090687</v>
      </c>
      <c r="B6011" t="s">
        <v>73</v>
      </c>
      <c r="C6011" t="s">
        <v>6128</v>
      </c>
      <c r="D6011" t="s">
        <v>193</v>
      </c>
      <c r="E6011" t="s">
        <v>193</v>
      </c>
      <c r="F6011" s="33">
        <v>45861</v>
      </c>
      <c r="G6011" t="s">
        <v>13377</v>
      </c>
      <c r="H6011" t="s">
        <v>55</v>
      </c>
      <c r="I6011" t="s">
        <v>353</v>
      </c>
      <c r="J6011" t="s">
        <v>192</v>
      </c>
      <c r="K6011" t="s">
        <v>5748</v>
      </c>
      <c r="L6011" t="s">
        <v>5773</v>
      </c>
      <c r="M6011" t="s">
        <v>6130</v>
      </c>
    </row>
    <row r="6012" spans="1:13">
      <c r="A6012">
        <v>101082941</v>
      </c>
      <c r="B6012" t="s">
        <v>73</v>
      </c>
      <c r="C6012" t="s">
        <v>6128</v>
      </c>
      <c r="D6012" t="s">
        <v>193</v>
      </c>
      <c r="E6012" t="s">
        <v>193</v>
      </c>
      <c r="F6012" s="33">
        <v>45861</v>
      </c>
      <c r="G6012" t="s">
        <v>13294</v>
      </c>
      <c r="H6012" t="s">
        <v>5737</v>
      </c>
      <c r="I6012" t="s">
        <v>326</v>
      </c>
      <c r="J6012" t="s">
        <v>192</v>
      </c>
      <c r="K6012" t="s">
        <v>5748</v>
      </c>
      <c r="L6012" t="s">
        <v>5773</v>
      </c>
      <c r="M6012" t="s">
        <v>6130</v>
      </c>
    </row>
    <row r="6013" spans="1:13">
      <c r="A6013">
        <v>101093145</v>
      </c>
      <c r="B6013" t="s">
        <v>5745</v>
      </c>
      <c r="C6013" t="s">
        <v>9975</v>
      </c>
      <c r="D6013" t="s">
        <v>221</v>
      </c>
      <c r="E6013" t="s">
        <v>221</v>
      </c>
      <c r="F6013" s="33">
        <v>45861</v>
      </c>
      <c r="G6013" t="s">
        <v>13380</v>
      </c>
      <c r="H6013" t="s">
        <v>8383</v>
      </c>
      <c r="I6013" t="s">
        <v>5678</v>
      </c>
      <c r="J6013" t="s">
        <v>247</v>
      </c>
      <c r="K6013" t="s">
        <v>5748</v>
      </c>
      <c r="L6013" t="s">
        <v>5773</v>
      </c>
      <c r="M6013" t="s">
        <v>9977</v>
      </c>
    </row>
    <row r="6014" spans="1:13">
      <c r="A6014">
        <v>101084604</v>
      </c>
      <c r="B6014" t="s">
        <v>5978</v>
      </c>
      <c r="C6014" t="s">
        <v>5979</v>
      </c>
      <c r="D6014" t="s">
        <v>131</v>
      </c>
      <c r="E6014" t="s">
        <v>131</v>
      </c>
      <c r="F6014" s="33">
        <v>45861</v>
      </c>
      <c r="G6014" t="s">
        <v>13381</v>
      </c>
      <c r="H6014" t="s">
        <v>5705</v>
      </c>
      <c r="I6014" t="s">
        <v>326</v>
      </c>
      <c r="J6014" t="s">
        <v>136</v>
      </c>
      <c r="K6014" t="s">
        <v>5778</v>
      </c>
      <c r="L6014" t="s">
        <v>5981</v>
      </c>
      <c r="M6014" t="s">
        <v>5982</v>
      </c>
    </row>
    <row r="6015" spans="1:13">
      <c r="A6015">
        <v>101084318</v>
      </c>
      <c r="B6015" t="s">
        <v>195</v>
      </c>
      <c r="C6015" t="s">
        <v>9624</v>
      </c>
      <c r="D6015" t="s">
        <v>262</v>
      </c>
      <c r="E6015" t="s">
        <v>262</v>
      </c>
      <c r="F6015" s="33">
        <v>45861</v>
      </c>
      <c r="G6015" t="s">
        <v>13382</v>
      </c>
      <c r="H6015" t="s">
        <v>5705</v>
      </c>
      <c r="I6015" t="s">
        <v>326</v>
      </c>
      <c r="J6015" t="s">
        <v>192</v>
      </c>
      <c r="K6015" t="s">
        <v>5778</v>
      </c>
      <c r="L6015" t="s">
        <v>182</v>
      </c>
      <c r="M6015" t="s">
        <v>9626</v>
      </c>
    </row>
    <row r="6016" spans="1:13">
      <c r="A6016">
        <v>101093778</v>
      </c>
      <c r="B6016" t="s">
        <v>34</v>
      </c>
      <c r="C6016" t="s">
        <v>9259</v>
      </c>
      <c r="D6016" t="s">
        <v>39</v>
      </c>
      <c r="E6016" t="s">
        <v>104</v>
      </c>
      <c r="F6016" s="33">
        <v>45861</v>
      </c>
      <c r="G6016" t="s">
        <v>13383</v>
      </c>
      <c r="H6016" t="s">
        <v>6076</v>
      </c>
      <c r="I6016" t="s">
        <v>5678</v>
      </c>
      <c r="J6016" t="s">
        <v>46</v>
      </c>
      <c r="K6016" t="s">
        <v>5728</v>
      </c>
      <c r="L6016" t="s">
        <v>5729</v>
      </c>
      <c r="M6016" t="s">
        <v>9261</v>
      </c>
    </row>
    <row r="6017" spans="1:13">
      <c r="A6017">
        <v>101093923</v>
      </c>
      <c r="B6017" t="s">
        <v>73</v>
      </c>
      <c r="C6017" t="s">
        <v>6318</v>
      </c>
      <c r="D6017" t="s">
        <v>193</v>
      </c>
      <c r="E6017" t="s">
        <v>193</v>
      </c>
      <c r="F6017" s="33">
        <v>45861</v>
      </c>
      <c r="G6017" t="s">
        <v>13379</v>
      </c>
      <c r="H6017" t="s">
        <v>67</v>
      </c>
      <c r="I6017" t="s">
        <v>5678</v>
      </c>
      <c r="J6017" t="s">
        <v>192</v>
      </c>
      <c r="K6017" t="s">
        <v>5748</v>
      </c>
      <c r="L6017" t="s">
        <v>5773</v>
      </c>
      <c r="M6017" t="s">
        <v>6320</v>
      </c>
    </row>
    <row r="6018" spans="1:13">
      <c r="A6018">
        <v>101088503</v>
      </c>
      <c r="B6018" t="s">
        <v>5998</v>
      </c>
      <c r="C6018" t="s">
        <v>6912</v>
      </c>
      <c r="D6018" t="s">
        <v>99</v>
      </c>
      <c r="E6018" t="s">
        <v>99</v>
      </c>
      <c r="F6018" s="33">
        <v>45861</v>
      </c>
      <c r="G6018" t="s">
        <v>13290</v>
      </c>
      <c r="H6018" t="s">
        <v>5705</v>
      </c>
      <c r="I6018" t="s">
        <v>326</v>
      </c>
      <c r="J6018" t="s">
        <v>46</v>
      </c>
      <c r="K6018" t="s">
        <v>5711</v>
      </c>
      <c r="L6018" t="s">
        <v>5711</v>
      </c>
      <c r="M6018" t="s">
        <v>6913</v>
      </c>
    </row>
    <row r="6019" spans="1:13">
      <c r="A6019">
        <v>101092502</v>
      </c>
      <c r="B6019" t="s">
        <v>5745</v>
      </c>
      <c r="C6019" t="s">
        <v>9975</v>
      </c>
      <c r="D6019" t="s">
        <v>221</v>
      </c>
      <c r="E6019" t="s">
        <v>221</v>
      </c>
      <c r="F6019" s="33">
        <v>45861</v>
      </c>
      <c r="G6019" t="s">
        <v>13384</v>
      </c>
      <c r="H6019" t="s">
        <v>55</v>
      </c>
      <c r="I6019" t="s">
        <v>353</v>
      </c>
      <c r="J6019" t="s">
        <v>247</v>
      </c>
      <c r="K6019" t="s">
        <v>5748</v>
      </c>
      <c r="L6019" t="s">
        <v>5773</v>
      </c>
      <c r="M6019" t="s">
        <v>9977</v>
      </c>
    </row>
    <row r="6020" spans="1:13">
      <c r="A6020">
        <v>101092274</v>
      </c>
      <c r="B6020" t="s">
        <v>109</v>
      </c>
      <c r="C6020" t="s">
        <v>10392</v>
      </c>
      <c r="D6020" t="s">
        <v>104</v>
      </c>
      <c r="E6020" t="s">
        <v>104</v>
      </c>
      <c r="F6020" s="33">
        <v>45860</v>
      </c>
      <c r="G6020" t="s">
        <v>13385</v>
      </c>
      <c r="H6020" t="s">
        <v>6537</v>
      </c>
      <c r="I6020" t="s">
        <v>5678</v>
      </c>
      <c r="J6020" t="s">
        <v>70</v>
      </c>
      <c r="K6020" t="s">
        <v>5748</v>
      </c>
      <c r="L6020" t="s">
        <v>5773</v>
      </c>
      <c r="M6020" t="s">
        <v>10394</v>
      </c>
    </row>
    <row r="6021" spans="1:13">
      <c r="A6021">
        <v>101086814</v>
      </c>
      <c r="B6021" t="s">
        <v>82</v>
      </c>
      <c r="C6021" t="s">
        <v>6842</v>
      </c>
      <c r="D6021" t="s">
        <v>99</v>
      </c>
      <c r="E6021" t="s">
        <v>99</v>
      </c>
      <c r="F6021" s="33">
        <v>45860</v>
      </c>
      <c r="G6021" t="s">
        <v>13386</v>
      </c>
      <c r="H6021" t="s">
        <v>5705</v>
      </c>
      <c r="I6021" t="s">
        <v>326</v>
      </c>
      <c r="J6021" t="s">
        <v>46</v>
      </c>
      <c r="K6021" t="s">
        <v>5711</v>
      </c>
      <c r="L6021" t="s">
        <v>5711</v>
      </c>
      <c r="M6021" t="s">
        <v>6844</v>
      </c>
    </row>
    <row r="6022" spans="1:13">
      <c r="A6022">
        <v>101093460</v>
      </c>
      <c r="B6022" t="s">
        <v>73</v>
      </c>
      <c r="C6022" t="s">
        <v>7488</v>
      </c>
      <c r="D6022" t="s">
        <v>265</v>
      </c>
      <c r="E6022" t="s">
        <v>265</v>
      </c>
      <c r="F6022" s="33">
        <v>45860</v>
      </c>
      <c r="G6022" t="s">
        <v>13387</v>
      </c>
      <c r="H6022" t="s">
        <v>55</v>
      </c>
      <c r="I6022" t="s">
        <v>5678</v>
      </c>
      <c r="J6022" t="s">
        <v>192</v>
      </c>
      <c r="K6022" t="s">
        <v>5748</v>
      </c>
      <c r="L6022" t="s">
        <v>5773</v>
      </c>
      <c r="M6022" t="s">
        <v>7489</v>
      </c>
    </row>
    <row r="6023" spans="1:13">
      <c r="A6023">
        <v>101088520</v>
      </c>
      <c r="B6023" t="s">
        <v>5998</v>
      </c>
      <c r="C6023" t="s">
        <v>6105</v>
      </c>
      <c r="D6023" t="s">
        <v>217</v>
      </c>
      <c r="E6023" t="s">
        <v>217</v>
      </c>
      <c r="F6023" s="33">
        <v>45860</v>
      </c>
      <c r="G6023" t="s">
        <v>13388</v>
      </c>
      <c r="H6023" t="s">
        <v>5705</v>
      </c>
      <c r="I6023" t="s">
        <v>326</v>
      </c>
      <c r="J6023" t="s">
        <v>136</v>
      </c>
      <c r="K6023" t="s">
        <v>5711</v>
      </c>
      <c r="L6023" t="s">
        <v>5711</v>
      </c>
      <c r="M6023" t="s">
        <v>6107</v>
      </c>
    </row>
    <row r="6024" spans="1:13">
      <c r="A6024">
        <v>101093145</v>
      </c>
      <c r="B6024" t="s">
        <v>5745</v>
      </c>
      <c r="C6024" t="s">
        <v>9975</v>
      </c>
      <c r="D6024" t="s">
        <v>221</v>
      </c>
      <c r="E6024" t="s">
        <v>221</v>
      </c>
      <c r="F6024" s="33">
        <v>45860</v>
      </c>
      <c r="G6024" t="s">
        <v>13389</v>
      </c>
      <c r="H6024" t="s">
        <v>8383</v>
      </c>
      <c r="I6024" t="s">
        <v>5678</v>
      </c>
      <c r="J6024" t="s">
        <v>247</v>
      </c>
      <c r="K6024" t="s">
        <v>5748</v>
      </c>
      <c r="L6024" t="s">
        <v>5773</v>
      </c>
      <c r="M6024" t="s">
        <v>9977</v>
      </c>
    </row>
    <row r="6025" spans="1:13">
      <c r="A6025">
        <v>101090764</v>
      </c>
      <c r="B6025" t="s">
        <v>73</v>
      </c>
      <c r="C6025" t="s">
        <v>7470</v>
      </c>
      <c r="D6025" t="s">
        <v>265</v>
      </c>
      <c r="E6025" t="s">
        <v>193</v>
      </c>
      <c r="F6025" s="33">
        <v>45860</v>
      </c>
      <c r="G6025" t="s">
        <v>13390</v>
      </c>
      <c r="H6025" t="s">
        <v>55</v>
      </c>
      <c r="I6025" t="s">
        <v>353</v>
      </c>
      <c r="J6025" t="s">
        <v>192</v>
      </c>
      <c r="K6025" t="s">
        <v>5748</v>
      </c>
      <c r="L6025" t="s">
        <v>5773</v>
      </c>
      <c r="M6025" t="s">
        <v>7471</v>
      </c>
    </row>
    <row r="6026" spans="1:13">
      <c r="A6026">
        <v>101091015</v>
      </c>
      <c r="B6026" t="s">
        <v>73</v>
      </c>
      <c r="C6026" t="s">
        <v>7488</v>
      </c>
      <c r="D6026" t="s">
        <v>265</v>
      </c>
      <c r="E6026" t="s">
        <v>265</v>
      </c>
      <c r="F6026" s="33">
        <v>45860</v>
      </c>
      <c r="G6026" t="s">
        <v>13387</v>
      </c>
      <c r="H6026" t="s">
        <v>55</v>
      </c>
      <c r="I6026" t="s">
        <v>353</v>
      </c>
      <c r="J6026" t="s">
        <v>192</v>
      </c>
      <c r="K6026" t="s">
        <v>5748</v>
      </c>
      <c r="L6026" t="s">
        <v>5773</v>
      </c>
      <c r="M6026" t="s">
        <v>7489</v>
      </c>
    </row>
    <row r="6027" spans="1:13">
      <c r="A6027">
        <v>101090563</v>
      </c>
      <c r="B6027" t="s">
        <v>73</v>
      </c>
      <c r="C6027" t="s">
        <v>7476</v>
      </c>
      <c r="D6027" t="s">
        <v>265</v>
      </c>
      <c r="E6027" t="s">
        <v>265</v>
      </c>
      <c r="F6027" s="33">
        <v>45860</v>
      </c>
      <c r="G6027" t="s">
        <v>13387</v>
      </c>
      <c r="H6027" t="s">
        <v>55</v>
      </c>
      <c r="I6027" t="s">
        <v>353</v>
      </c>
      <c r="J6027" t="s">
        <v>192</v>
      </c>
      <c r="K6027" t="s">
        <v>5748</v>
      </c>
      <c r="L6027" t="s">
        <v>5749</v>
      </c>
      <c r="M6027" t="s">
        <v>7477</v>
      </c>
    </row>
    <row r="6028" spans="1:13">
      <c r="A6028">
        <v>101088502</v>
      </c>
      <c r="B6028" t="s">
        <v>5998</v>
      </c>
      <c r="C6028" t="s">
        <v>6998</v>
      </c>
      <c r="D6028" t="s">
        <v>86</v>
      </c>
      <c r="E6028" t="s">
        <v>119</v>
      </c>
      <c r="F6028" s="33">
        <v>45860</v>
      </c>
      <c r="G6028" t="s">
        <v>13391</v>
      </c>
      <c r="H6028" t="s">
        <v>5705</v>
      </c>
      <c r="I6028" t="s">
        <v>326</v>
      </c>
      <c r="J6028" t="s">
        <v>46</v>
      </c>
      <c r="K6028" t="s">
        <v>5711</v>
      </c>
      <c r="L6028" t="s">
        <v>5711</v>
      </c>
      <c r="M6028" t="s">
        <v>7000</v>
      </c>
    </row>
    <row r="6029" spans="1:13">
      <c r="A6029">
        <v>101091069</v>
      </c>
      <c r="B6029" t="s">
        <v>73</v>
      </c>
      <c r="C6029" t="s">
        <v>6989</v>
      </c>
      <c r="D6029" t="s">
        <v>265</v>
      </c>
      <c r="E6029" t="s">
        <v>265</v>
      </c>
      <c r="F6029" s="33">
        <v>45860</v>
      </c>
      <c r="G6029" t="s">
        <v>13387</v>
      </c>
      <c r="H6029" t="s">
        <v>55</v>
      </c>
      <c r="I6029" t="s">
        <v>353</v>
      </c>
      <c r="J6029" t="s">
        <v>192</v>
      </c>
      <c r="K6029" t="s">
        <v>5748</v>
      </c>
      <c r="L6029" t="s">
        <v>5773</v>
      </c>
      <c r="M6029" t="s">
        <v>6991</v>
      </c>
    </row>
    <row r="6030" spans="1:13">
      <c r="A6030">
        <v>101091078</v>
      </c>
      <c r="B6030" t="s">
        <v>73</v>
      </c>
      <c r="C6030" t="s">
        <v>6490</v>
      </c>
      <c r="D6030" t="s">
        <v>193</v>
      </c>
      <c r="E6030" t="s">
        <v>193</v>
      </c>
      <c r="F6030" s="33">
        <v>45860</v>
      </c>
      <c r="G6030" t="s">
        <v>13390</v>
      </c>
      <c r="H6030" t="s">
        <v>55</v>
      </c>
      <c r="I6030" t="s">
        <v>353</v>
      </c>
      <c r="J6030" t="s">
        <v>192</v>
      </c>
      <c r="K6030" t="s">
        <v>5748</v>
      </c>
      <c r="L6030" t="s">
        <v>5773</v>
      </c>
      <c r="M6030" t="s">
        <v>6492</v>
      </c>
    </row>
    <row r="6031" spans="1:13">
      <c r="A6031">
        <v>101093529</v>
      </c>
      <c r="B6031" t="s">
        <v>73</v>
      </c>
      <c r="C6031" t="s">
        <v>6490</v>
      </c>
      <c r="D6031" t="s">
        <v>193</v>
      </c>
      <c r="E6031" t="s">
        <v>193</v>
      </c>
      <c r="F6031" s="33">
        <v>45860</v>
      </c>
      <c r="G6031" t="s">
        <v>13392</v>
      </c>
      <c r="H6031" t="s">
        <v>55</v>
      </c>
      <c r="I6031" t="s">
        <v>353</v>
      </c>
      <c r="J6031" t="s">
        <v>192</v>
      </c>
      <c r="K6031" t="s">
        <v>5748</v>
      </c>
      <c r="L6031" t="s">
        <v>5773</v>
      </c>
      <c r="M6031" t="s">
        <v>6492</v>
      </c>
    </row>
    <row r="6032" spans="1:13">
      <c r="A6032">
        <v>101093132</v>
      </c>
      <c r="B6032" t="s">
        <v>5745</v>
      </c>
      <c r="C6032" t="s">
        <v>11214</v>
      </c>
      <c r="D6032" t="s">
        <v>221</v>
      </c>
      <c r="E6032" t="s">
        <v>221</v>
      </c>
      <c r="F6032" s="33">
        <v>45860</v>
      </c>
      <c r="G6032" t="s">
        <v>13393</v>
      </c>
      <c r="H6032" t="s">
        <v>55</v>
      </c>
      <c r="I6032" t="s">
        <v>5678</v>
      </c>
      <c r="J6032" t="s">
        <v>247</v>
      </c>
      <c r="K6032" t="s">
        <v>5748</v>
      </c>
      <c r="L6032" t="s">
        <v>5773</v>
      </c>
      <c r="M6032" t="s">
        <v>11215</v>
      </c>
    </row>
    <row r="6033" spans="1:13">
      <c r="A6033">
        <v>101093487</v>
      </c>
      <c r="B6033" t="s">
        <v>34</v>
      </c>
      <c r="C6033" t="s">
        <v>7158</v>
      </c>
      <c r="D6033" t="s">
        <v>104</v>
      </c>
      <c r="E6033" t="s">
        <v>104</v>
      </c>
      <c r="F6033" s="33">
        <v>45860</v>
      </c>
      <c r="G6033" t="s">
        <v>13394</v>
      </c>
      <c r="H6033" t="s">
        <v>5805</v>
      </c>
      <c r="I6033" t="s">
        <v>5678</v>
      </c>
      <c r="J6033" t="s">
        <v>70</v>
      </c>
      <c r="K6033" t="s">
        <v>5728</v>
      </c>
      <c r="L6033" t="s">
        <v>5729</v>
      </c>
      <c r="M6033" t="s">
        <v>7160</v>
      </c>
    </row>
    <row r="6034" spans="1:13">
      <c r="A6034">
        <v>101090727</v>
      </c>
      <c r="B6034" t="s">
        <v>73</v>
      </c>
      <c r="C6034" t="s">
        <v>7466</v>
      </c>
      <c r="D6034" t="s">
        <v>265</v>
      </c>
      <c r="E6034" t="s">
        <v>193</v>
      </c>
      <c r="F6034" s="33">
        <v>45860</v>
      </c>
      <c r="G6034" t="s">
        <v>13390</v>
      </c>
      <c r="H6034" t="s">
        <v>55</v>
      </c>
      <c r="I6034" t="s">
        <v>353</v>
      </c>
      <c r="J6034" t="s">
        <v>192</v>
      </c>
      <c r="K6034" t="s">
        <v>5748</v>
      </c>
      <c r="L6034" t="s">
        <v>5773</v>
      </c>
      <c r="M6034" t="s">
        <v>7468</v>
      </c>
    </row>
    <row r="6035" spans="1:13">
      <c r="A6035">
        <v>101036699</v>
      </c>
      <c r="B6035" t="s">
        <v>204</v>
      </c>
      <c r="C6035" t="s">
        <v>6655</v>
      </c>
      <c r="D6035" t="s">
        <v>262</v>
      </c>
      <c r="E6035" t="s">
        <v>262</v>
      </c>
      <c r="F6035" s="33">
        <v>45860</v>
      </c>
      <c r="G6035" t="s">
        <v>13395</v>
      </c>
      <c r="H6035" t="s">
        <v>5705</v>
      </c>
      <c r="I6035" t="s">
        <v>326</v>
      </c>
      <c r="J6035" t="s">
        <v>192</v>
      </c>
      <c r="K6035" t="s">
        <v>5700</v>
      </c>
      <c r="L6035" t="s">
        <v>5723</v>
      </c>
      <c r="M6035" t="s">
        <v>6656</v>
      </c>
    </row>
    <row r="6036" spans="1:13">
      <c r="A6036">
        <v>101082951</v>
      </c>
      <c r="B6036" t="s">
        <v>73</v>
      </c>
      <c r="C6036" t="s">
        <v>13396</v>
      </c>
      <c r="D6036" t="s">
        <v>217</v>
      </c>
      <c r="E6036" t="s">
        <v>131</v>
      </c>
      <c r="F6036" s="33">
        <v>45860</v>
      </c>
      <c r="G6036" t="s">
        <v>13397</v>
      </c>
      <c r="H6036" t="s">
        <v>5737</v>
      </c>
      <c r="I6036" t="s">
        <v>326</v>
      </c>
      <c r="J6036" t="s">
        <v>136</v>
      </c>
      <c r="K6036" t="s">
        <v>5748</v>
      </c>
      <c r="L6036" t="s">
        <v>5773</v>
      </c>
      <c r="M6036" t="s">
        <v>13398</v>
      </c>
    </row>
    <row r="6037" spans="1:13">
      <c r="A6037">
        <v>101092065</v>
      </c>
      <c r="B6037" t="s">
        <v>5745</v>
      </c>
      <c r="C6037" t="s">
        <v>6280</v>
      </c>
      <c r="D6037" t="s">
        <v>221</v>
      </c>
      <c r="E6037" t="s">
        <v>221</v>
      </c>
      <c r="F6037" s="33">
        <v>45860</v>
      </c>
      <c r="G6037" t="s">
        <v>13399</v>
      </c>
      <c r="H6037" t="s">
        <v>67</v>
      </c>
      <c r="I6037" t="s">
        <v>353</v>
      </c>
      <c r="J6037" t="s">
        <v>247</v>
      </c>
      <c r="K6037" t="s">
        <v>5748</v>
      </c>
      <c r="L6037" t="s">
        <v>5773</v>
      </c>
      <c r="M6037" t="s">
        <v>6282</v>
      </c>
    </row>
    <row r="6038" spans="1:13">
      <c r="A6038">
        <v>101084779</v>
      </c>
      <c r="B6038" t="s">
        <v>5745</v>
      </c>
      <c r="C6038" t="s">
        <v>8261</v>
      </c>
      <c r="D6038" t="s">
        <v>215</v>
      </c>
      <c r="E6038" t="s">
        <v>215</v>
      </c>
      <c r="F6038" s="33">
        <v>45860</v>
      </c>
      <c r="G6038" t="s">
        <v>13400</v>
      </c>
      <c r="H6038" t="s">
        <v>5737</v>
      </c>
      <c r="I6038" t="s">
        <v>326</v>
      </c>
      <c r="J6038" t="s">
        <v>247</v>
      </c>
      <c r="K6038" t="s">
        <v>5748</v>
      </c>
      <c r="L6038" t="s">
        <v>5773</v>
      </c>
      <c r="M6038" t="s">
        <v>8263</v>
      </c>
    </row>
    <row r="6039" spans="1:13">
      <c r="A6039">
        <v>101092371</v>
      </c>
      <c r="B6039" t="s">
        <v>34</v>
      </c>
      <c r="C6039" t="s">
        <v>9902</v>
      </c>
      <c r="D6039" t="s">
        <v>119</v>
      </c>
      <c r="E6039" t="s">
        <v>39</v>
      </c>
      <c r="F6039" s="33">
        <v>45860</v>
      </c>
      <c r="G6039" t="s">
        <v>13401</v>
      </c>
      <c r="H6039" t="s">
        <v>67</v>
      </c>
      <c r="I6039" t="s">
        <v>5678</v>
      </c>
      <c r="J6039" t="s">
        <v>46</v>
      </c>
      <c r="K6039" t="s">
        <v>5738</v>
      </c>
      <c r="L6039" t="s">
        <v>5739</v>
      </c>
      <c r="M6039" t="s">
        <v>9904</v>
      </c>
    </row>
    <row r="6040" spans="1:13">
      <c r="A6040">
        <v>101092273</v>
      </c>
      <c r="B6040" t="s">
        <v>5998</v>
      </c>
      <c r="C6040" t="s">
        <v>8408</v>
      </c>
      <c r="D6040" t="s">
        <v>99</v>
      </c>
      <c r="E6040" t="s">
        <v>99</v>
      </c>
      <c r="F6040" s="33">
        <v>45860</v>
      </c>
      <c r="G6040" t="s">
        <v>13402</v>
      </c>
      <c r="H6040" t="s">
        <v>6365</v>
      </c>
      <c r="I6040" t="s">
        <v>5678</v>
      </c>
      <c r="J6040" t="s">
        <v>46</v>
      </c>
      <c r="K6040" t="s">
        <v>5778</v>
      </c>
      <c r="L6040" t="s">
        <v>6192</v>
      </c>
      <c r="M6040" t="s">
        <v>8410</v>
      </c>
    </row>
    <row r="6041" spans="1:13">
      <c r="A6041">
        <v>101092454</v>
      </c>
      <c r="B6041" t="s">
        <v>5745</v>
      </c>
      <c r="C6041" t="s">
        <v>8261</v>
      </c>
      <c r="D6041" t="s">
        <v>215</v>
      </c>
      <c r="E6041" t="s">
        <v>215</v>
      </c>
      <c r="F6041" s="33">
        <v>45860</v>
      </c>
      <c r="G6041" t="s">
        <v>13403</v>
      </c>
      <c r="H6041" t="s">
        <v>55</v>
      </c>
      <c r="I6041" t="s">
        <v>353</v>
      </c>
      <c r="J6041" t="s">
        <v>247</v>
      </c>
      <c r="K6041" t="s">
        <v>5748</v>
      </c>
      <c r="L6041" t="s">
        <v>5773</v>
      </c>
      <c r="M6041" t="s">
        <v>8263</v>
      </c>
    </row>
    <row r="6042" spans="1:13">
      <c r="A6042">
        <v>101081563</v>
      </c>
      <c r="B6042" t="s">
        <v>73</v>
      </c>
      <c r="C6042" t="s">
        <v>6353</v>
      </c>
      <c r="D6042" t="s">
        <v>119</v>
      </c>
      <c r="E6042" t="s">
        <v>119</v>
      </c>
      <c r="F6042" s="33">
        <v>45860</v>
      </c>
      <c r="G6042" t="s">
        <v>13391</v>
      </c>
      <c r="H6042" t="s">
        <v>5737</v>
      </c>
      <c r="I6042" t="s">
        <v>326</v>
      </c>
      <c r="J6042" t="s">
        <v>46</v>
      </c>
      <c r="K6042" t="s">
        <v>5738</v>
      </c>
      <c r="L6042" t="s">
        <v>5729</v>
      </c>
      <c r="M6042" t="s">
        <v>6355</v>
      </c>
    </row>
    <row r="6043" spans="1:13">
      <c r="A6043">
        <v>101091747</v>
      </c>
      <c r="B6043" t="s">
        <v>73</v>
      </c>
      <c r="C6043" t="s">
        <v>8826</v>
      </c>
      <c r="D6043" t="s">
        <v>39</v>
      </c>
      <c r="E6043" t="s">
        <v>39</v>
      </c>
      <c r="F6043" s="33">
        <v>45860</v>
      </c>
      <c r="G6043" t="s">
        <v>13404</v>
      </c>
      <c r="H6043" t="s">
        <v>67</v>
      </c>
      <c r="I6043" t="s">
        <v>5678</v>
      </c>
      <c r="J6043" t="s">
        <v>46</v>
      </c>
      <c r="K6043" t="s">
        <v>5738</v>
      </c>
      <c r="L6043" t="s">
        <v>5739</v>
      </c>
      <c r="M6043" t="s">
        <v>8828</v>
      </c>
    </row>
    <row r="6044" spans="1:13">
      <c r="A6044">
        <v>101092933</v>
      </c>
      <c r="B6044" t="s">
        <v>34</v>
      </c>
      <c r="C6044" t="s">
        <v>7580</v>
      </c>
      <c r="D6044" t="s">
        <v>64</v>
      </c>
      <c r="E6044" t="s">
        <v>153</v>
      </c>
      <c r="F6044" s="33">
        <v>45860</v>
      </c>
      <c r="G6044" t="s">
        <v>13405</v>
      </c>
      <c r="H6044" t="s">
        <v>5805</v>
      </c>
      <c r="I6044" t="s">
        <v>5678</v>
      </c>
      <c r="J6044" t="s">
        <v>70</v>
      </c>
      <c r="K6044" t="s">
        <v>5728</v>
      </c>
      <c r="L6044" t="s">
        <v>5729</v>
      </c>
      <c r="M6044" t="s">
        <v>7582</v>
      </c>
    </row>
    <row r="6045" spans="1:13">
      <c r="A6045">
        <v>101093134</v>
      </c>
      <c r="B6045" t="s">
        <v>5745</v>
      </c>
      <c r="C6045" t="s">
        <v>8261</v>
      </c>
      <c r="D6045" t="s">
        <v>215</v>
      </c>
      <c r="E6045" t="s">
        <v>215</v>
      </c>
      <c r="F6045" s="33">
        <v>45860</v>
      </c>
      <c r="G6045" t="s">
        <v>13406</v>
      </c>
      <c r="H6045" t="s">
        <v>5969</v>
      </c>
      <c r="I6045" t="s">
        <v>5678</v>
      </c>
      <c r="J6045" t="s">
        <v>247</v>
      </c>
      <c r="K6045" t="s">
        <v>5748</v>
      </c>
      <c r="L6045" t="s">
        <v>5773</v>
      </c>
      <c r="M6045" t="s">
        <v>8263</v>
      </c>
    </row>
    <row r="6046" spans="1:13">
      <c r="A6046">
        <v>101092956</v>
      </c>
      <c r="B6046" t="s">
        <v>73</v>
      </c>
      <c r="C6046" t="s">
        <v>13396</v>
      </c>
      <c r="D6046" t="s">
        <v>217</v>
      </c>
      <c r="E6046" t="s">
        <v>131</v>
      </c>
      <c r="F6046" s="33">
        <v>45860</v>
      </c>
      <c r="G6046" t="s">
        <v>13407</v>
      </c>
      <c r="H6046" t="s">
        <v>55</v>
      </c>
      <c r="I6046" t="s">
        <v>5678</v>
      </c>
      <c r="J6046" t="s">
        <v>136</v>
      </c>
      <c r="K6046" t="s">
        <v>5748</v>
      </c>
      <c r="L6046" t="s">
        <v>5773</v>
      </c>
      <c r="M6046" t="s">
        <v>13398</v>
      </c>
    </row>
    <row r="6047" spans="1:13">
      <c r="A6047">
        <v>101093462</v>
      </c>
      <c r="B6047" t="s">
        <v>5745</v>
      </c>
      <c r="C6047" t="s">
        <v>8261</v>
      </c>
      <c r="D6047" t="s">
        <v>215</v>
      </c>
      <c r="E6047" t="s">
        <v>215</v>
      </c>
      <c r="F6047" s="33">
        <v>45860</v>
      </c>
      <c r="G6047" t="s">
        <v>13408</v>
      </c>
      <c r="H6047" t="s">
        <v>5969</v>
      </c>
      <c r="I6047" t="s">
        <v>5678</v>
      </c>
      <c r="J6047" t="s">
        <v>247</v>
      </c>
      <c r="K6047" t="s">
        <v>5748</v>
      </c>
      <c r="L6047" t="s">
        <v>5773</v>
      </c>
      <c r="M6047" t="s">
        <v>8263</v>
      </c>
    </row>
    <row r="6048" spans="1:13">
      <c r="A6048">
        <v>101086878</v>
      </c>
      <c r="B6048" t="s">
        <v>82</v>
      </c>
      <c r="C6048" t="s">
        <v>5972</v>
      </c>
      <c r="D6048" t="s">
        <v>161</v>
      </c>
      <c r="E6048" t="s">
        <v>161</v>
      </c>
      <c r="F6048" s="33">
        <v>45860</v>
      </c>
      <c r="G6048" t="s">
        <v>13409</v>
      </c>
      <c r="H6048" t="s">
        <v>5705</v>
      </c>
      <c r="I6048" t="s">
        <v>326</v>
      </c>
      <c r="J6048" t="s">
        <v>166</v>
      </c>
      <c r="K6048" t="s">
        <v>5711</v>
      </c>
      <c r="L6048" t="s">
        <v>5711</v>
      </c>
      <c r="M6048" t="s">
        <v>5974</v>
      </c>
    </row>
    <row r="6049" spans="1:13">
      <c r="A6049">
        <v>101090743</v>
      </c>
      <c r="B6049" t="s">
        <v>73</v>
      </c>
      <c r="C6049" t="s">
        <v>13396</v>
      </c>
      <c r="D6049" t="s">
        <v>217</v>
      </c>
      <c r="E6049" t="s">
        <v>131</v>
      </c>
      <c r="F6049" s="33">
        <v>45860</v>
      </c>
      <c r="G6049" t="s">
        <v>13410</v>
      </c>
      <c r="H6049" t="s">
        <v>55</v>
      </c>
      <c r="I6049" t="s">
        <v>353</v>
      </c>
      <c r="J6049" t="s">
        <v>136</v>
      </c>
      <c r="K6049" t="s">
        <v>5748</v>
      </c>
      <c r="L6049" t="s">
        <v>5773</v>
      </c>
      <c r="M6049" t="s">
        <v>13398</v>
      </c>
    </row>
    <row r="6050" spans="1:13">
      <c r="A6050">
        <v>101092348</v>
      </c>
      <c r="B6050" t="s">
        <v>204</v>
      </c>
      <c r="C6050" t="s">
        <v>5820</v>
      </c>
      <c r="D6050" t="s">
        <v>262</v>
      </c>
      <c r="E6050" t="s">
        <v>262</v>
      </c>
      <c r="F6050" s="33">
        <v>45860</v>
      </c>
      <c r="G6050" t="s">
        <v>13411</v>
      </c>
      <c r="H6050" t="s">
        <v>5757</v>
      </c>
      <c r="I6050" t="s">
        <v>5678</v>
      </c>
      <c r="J6050" t="s">
        <v>192</v>
      </c>
      <c r="K6050" t="s">
        <v>5700</v>
      </c>
      <c r="L6050" t="s">
        <v>5733</v>
      </c>
      <c r="M6050" t="s">
        <v>5824</v>
      </c>
    </row>
    <row r="6051" spans="1:13">
      <c r="A6051">
        <v>101092424</v>
      </c>
      <c r="B6051" t="s">
        <v>5745</v>
      </c>
      <c r="C6051" t="s">
        <v>6280</v>
      </c>
      <c r="D6051" t="s">
        <v>221</v>
      </c>
      <c r="E6051" t="s">
        <v>221</v>
      </c>
      <c r="F6051" s="33">
        <v>45860</v>
      </c>
      <c r="G6051" t="s">
        <v>13412</v>
      </c>
      <c r="H6051" t="s">
        <v>55</v>
      </c>
      <c r="I6051" t="s">
        <v>353</v>
      </c>
      <c r="J6051" t="s">
        <v>247</v>
      </c>
      <c r="K6051" t="s">
        <v>5748</v>
      </c>
      <c r="L6051" t="s">
        <v>5773</v>
      </c>
      <c r="M6051" t="s">
        <v>6282</v>
      </c>
    </row>
    <row r="6052" spans="1:13">
      <c r="A6052">
        <v>101086887</v>
      </c>
      <c r="B6052" t="s">
        <v>82</v>
      </c>
      <c r="C6052" t="s">
        <v>6385</v>
      </c>
      <c r="D6052" t="s">
        <v>217</v>
      </c>
      <c r="E6052" t="s">
        <v>217</v>
      </c>
      <c r="F6052" s="33">
        <v>45860</v>
      </c>
      <c r="G6052" t="s">
        <v>13413</v>
      </c>
      <c r="H6052" t="s">
        <v>5705</v>
      </c>
      <c r="I6052" t="s">
        <v>326</v>
      </c>
      <c r="J6052" t="s">
        <v>136</v>
      </c>
      <c r="K6052" t="s">
        <v>5711</v>
      </c>
      <c r="L6052" t="s">
        <v>5711</v>
      </c>
      <c r="M6052" t="s">
        <v>6387</v>
      </c>
    </row>
    <row r="6053" spans="1:13">
      <c r="A6053">
        <v>101092425</v>
      </c>
      <c r="B6053" t="s">
        <v>5745</v>
      </c>
      <c r="C6053" t="s">
        <v>5803</v>
      </c>
      <c r="D6053" t="s">
        <v>221</v>
      </c>
      <c r="E6053" t="s">
        <v>221</v>
      </c>
      <c r="F6053" s="33">
        <v>45860</v>
      </c>
      <c r="G6053" t="s">
        <v>13414</v>
      </c>
      <c r="H6053" t="s">
        <v>55</v>
      </c>
      <c r="I6053" t="s">
        <v>353</v>
      </c>
      <c r="J6053" t="s">
        <v>247</v>
      </c>
      <c r="K6053" t="s">
        <v>5748</v>
      </c>
      <c r="L6053" t="s">
        <v>5773</v>
      </c>
      <c r="M6053" t="s">
        <v>5806</v>
      </c>
    </row>
    <row r="6054" spans="1:13">
      <c r="A6054">
        <v>101036663</v>
      </c>
      <c r="B6054" t="s">
        <v>204</v>
      </c>
      <c r="C6054" t="s">
        <v>5820</v>
      </c>
      <c r="D6054" t="s">
        <v>262</v>
      </c>
      <c r="E6054" t="s">
        <v>262</v>
      </c>
      <c r="F6054" s="33">
        <v>45860</v>
      </c>
      <c r="G6054" t="s">
        <v>13415</v>
      </c>
      <c r="H6054" t="s">
        <v>5705</v>
      </c>
      <c r="I6054" t="s">
        <v>326</v>
      </c>
      <c r="J6054" t="s">
        <v>192</v>
      </c>
      <c r="K6054" t="s">
        <v>5700</v>
      </c>
      <c r="L6054" t="s">
        <v>5733</v>
      </c>
      <c r="M6054" t="s">
        <v>5824</v>
      </c>
    </row>
    <row r="6055" spans="1:13">
      <c r="A6055">
        <v>101040777</v>
      </c>
      <c r="B6055" t="s">
        <v>6132</v>
      </c>
      <c r="C6055" t="s">
        <v>6133</v>
      </c>
      <c r="D6055" t="s">
        <v>262</v>
      </c>
      <c r="E6055" t="s">
        <v>262</v>
      </c>
      <c r="F6055" s="33">
        <v>45860</v>
      </c>
      <c r="G6055" t="s">
        <v>13416</v>
      </c>
      <c r="H6055" t="s">
        <v>5705</v>
      </c>
      <c r="I6055" t="s">
        <v>326</v>
      </c>
      <c r="J6055" t="s">
        <v>192</v>
      </c>
      <c r="K6055" t="s">
        <v>5700</v>
      </c>
      <c r="L6055" t="s">
        <v>5723</v>
      </c>
      <c r="M6055" t="s">
        <v>6135</v>
      </c>
    </row>
    <row r="6056" spans="1:13">
      <c r="A6056">
        <v>101089370</v>
      </c>
      <c r="B6056" t="s">
        <v>6270</v>
      </c>
      <c r="C6056" t="s">
        <v>7451</v>
      </c>
      <c r="D6056" t="s">
        <v>86</v>
      </c>
      <c r="E6056" t="s">
        <v>119</v>
      </c>
      <c r="F6056" s="33">
        <v>45860</v>
      </c>
      <c r="G6056" t="s">
        <v>13391</v>
      </c>
      <c r="H6056" t="s">
        <v>5705</v>
      </c>
      <c r="I6056" t="s">
        <v>326</v>
      </c>
      <c r="J6056" t="s">
        <v>46</v>
      </c>
      <c r="K6056" t="s">
        <v>5800</v>
      </c>
      <c r="L6056" t="s">
        <v>5801</v>
      </c>
      <c r="M6056" t="s">
        <v>7452</v>
      </c>
    </row>
    <row r="6057" spans="1:13">
      <c r="A6057">
        <v>101092495</v>
      </c>
      <c r="B6057" t="s">
        <v>5745</v>
      </c>
      <c r="C6057" t="s">
        <v>11214</v>
      </c>
      <c r="D6057" t="s">
        <v>221</v>
      </c>
      <c r="E6057" t="s">
        <v>221</v>
      </c>
      <c r="F6057" s="33">
        <v>45860</v>
      </c>
      <c r="G6057" t="s">
        <v>13417</v>
      </c>
      <c r="H6057" t="s">
        <v>55</v>
      </c>
      <c r="I6057" t="s">
        <v>353</v>
      </c>
      <c r="J6057" t="s">
        <v>247</v>
      </c>
      <c r="K6057" t="s">
        <v>5748</v>
      </c>
      <c r="L6057" t="s">
        <v>5773</v>
      </c>
      <c r="M6057" t="s">
        <v>11215</v>
      </c>
    </row>
    <row r="6058" spans="1:13">
      <c r="A6058">
        <v>101092322</v>
      </c>
      <c r="B6058" t="s">
        <v>6509</v>
      </c>
      <c r="C6058" t="s">
        <v>6535</v>
      </c>
      <c r="D6058" t="s">
        <v>153</v>
      </c>
      <c r="E6058" t="s">
        <v>153</v>
      </c>
      <c r="F6058" s="33">
        <v>45860</v>
      </c>
      <c r="G6058" t="s">
        <v>13418</v>
      </c>
      <c r="H6058" t="s">
        <v>6171</v>
      </c>
      <c r="I6058" t="s">
        <v>5678</v>
      </c>
      <c r="J6058" t="s">
        <v>70</v>
      </c>
      <c r="K6058" t="s">
        <v>5700</v>
      </c>
      <c r="L6058" t="s">
        <v>5701</v>
      </c>
      <c r="M6058" t="s">
        <v>6538</v>
      </c>
    </row>
    <row r="6059" spans="1:13">
      <c r="A6059">
        <v>101084027</v>
      </c>
      <c r="B6059" t="s">
        <v>6070</v>
      </c>
      <c r="C6059" t="s">
        <v>6071</v>
      </c>
      <c r="D6059" t="s">
        <v>131</v>
      </c>
      <c r="E6059" t="s">
        <v>131</v>
      </c>
      <c r="F6059" s="33">
        <v>45860</v>
      </c>
      <c r="G6059" t="s">
        <v>13419</v>
      </c>
      <c r="H6059" t="s">
        <v>5705</v>
      </c>
      <c r="I6059" t="s">
        <v>326</v>
      </c>
      <c r="J6059" t="s">
        <v>136</v>
      </c>
      <c r="K6059" t="s">
        <v>5778</v>
      </c>
      <c r="L6059" t="s">
        <v>182</v>
      </c>
      <c r="M6059" t="s">
        <v>6073</v>
      </c>
    </row>
    <row r="6060" spans="1:13">
      <c r="A6060">
        <v>101093523</v>
      </c>
      <c r="B6060" t="s">
        <v>73</v>
      </c>
      <c r="C6060" t="s">
        <v>11142</v>
      </c>
      <c r="D6060" t="s">
        <v>104</v>
      </c>
      <c r="E6060" t="s">
        <v>104</v>
      </c>
      <c r="F6060" s="33">
        <v>45860</v>
      </c>
      <c r="G6060" t="s">
        <v>13420</v>
      </c>
      <c r="H6060" t="s">
        <v>5805</v>
      </c>
      <c r="I6060" t="s">
        <v>5678</v>
      </c>
      <c r="J6060" t="s">
        <v>70</v>
      </c>
      <c r="K6060" t="s">
        <v>5748</v>
      </c>
      <c r="L6060" t="s">
        <v>5773</v>
      </c>
      <c r="M6060" t="s">
        <v>11144</v>
      </c>
    </row>
    <row r="6061" spans="1:13">
      <c r="A6061">
        <v>101088086</v>
      </c>
      <c r="B6061" t="s">
        <v>177</v>
      </c>
      <c r="C6061" t="s">
        <v>9754</v>
      </c>
      <c r="D6061" t="s">
        <v>217</v>
      </c>
      <c r="E6061" t="s">
        <v>217</v>
      </c>
      <c r="F6061" s="33">
        <v>45860</v>
      </c>
      <c r="G6061" t="s">
        <v>13421</v>
      </c>
      <c r="H6061" t="s">
        <v>5705</v>
      </c>
      <c r="I6061" t="s">
        <v>326</v>
      </c>
      <c r="J6061" t="s">
        <v>136</v>
      </c>
      <c r="K6061" t="s">
        <v>5778</v>
      </c>
      <c r="L6061" t="s">
        <v>182</v>
      </c>
      <c r="M6061" t="s">
        <v>9755</v>
      </c>
    </row>
    <row r="6062" spans="1:13">
      <c r="A6062">
        <v>101088527</v>
      </c>
      <c r="B6062" t="s">
        <v>5998</v>
      </c>
      <c r="C6062" t="s">
        <v>13422</v>
      </c>
      <c r="D6062" t="s">
        <v>99</v>
      </c>
      <c r="E6062" t="s">
        <v>99</v>
      </c>
      <c r="F6062" s="33">
        <v>45860</v>
      </c>
      <c r="G6062" t="s">
        <v>13423</v>
      </c>
      <c r="H6062" t="s">
        <v>5705</v>
      </c>
      <c r="I6062" t="s">
        <v>326</v>
      </c>
      <c r="J6062" t="s">
        <v>46</v>
      </c>
      <c r="K6062" t="s">
        <v>5700</v>
      </c>
      <c r="L6062" t="s">
        <v>5723</v>
      </c>
      <c r="M6062" t="s">
        <v>13424</v>
      </c>
    </row>
    <row r="6063" spans="1:13">
      <c r="A6063">
        <v>101093660</v>
      </c>
      <c r="B6063" t="s">
        <v>34</v>
      </c>
      <c r="C6063" t="s">
        <v>5990</v>
      </c>
      <c r="D6063" t="s">
        <v>226</v>
      </c>
      <c r="E6063" t="s">
        <v>226</v>
      </c>
      <c r="F6063" s="33">
        <v>45860</v>
      </c>
      <c r="G6063" t="s">
        <v>13425</v>
      </c>
      <c r="H6063" t="s">
        <v>6076</v>
      </c>
      <c r="I6063" t="s">
        <v>5678</v>
      </c>
      <c r="J6063" t="s">
        <v>136</v>
      </c>
      <c r="K6063" t="s">
        <v>5728</v>
      </c>
      <c r="L6063" t="s">
        <v>5729</v>
      </c>
      <c r="M6063" t="s">
        <v>5992</v>
      </c>
    </row>
    <row r="6064" spans="1:13">
      <c r="A6064">
        <v>101080202</v>
      </c>
      <c r="B6064" t="s">
        <v>34</v>
      </c>
      <c r="C6064" t="s">
        <v>5990</v>
      </c>
      <c r="D6064" t="s">
        <v>226</v>
      </c>
      <c r="E6064" t="s">
        <v>226</v>
      </c>
      <c r="F6064" s="33">
        <v>45860</v>
      </c>
      <c r="G6064" t="s">
        <v>13426</v>
      </c>
      <c r="H6064" t="s">
        <v>5737</v>
      </c>
      <c r="I6064" t="s">
        <v>326</v>
      </c>
      <c r="J6064" t="s">
        <v>136</v>
      </c>
      <c r="K6064" t="s">
        <v>5728</v>
      </c>
      <c r="L6064" t="s">
        <v>5729</v>
      </c>
      <c r="M6064" t="s">
        <v>5992</v>
      </c>
    </row>
    <row r="6065" spans="1:13">
      <c r="A6065">
        <v>101093643</v>
      </c>
      <c r="B6065" t="s">
        <v>34</v>
      </c>
      <c r="C6065" t="s">
        <v>7631</v>
      </c>
      <c r="D6065" t="s">
        <v>238</v>
      </c>
      <c r="E6065" t="s">
        <v>238</v>
      </c>
      <c r="F6065" s="33">
        <v>45860</v>
      </c>
      <c r="G6065" t="s">
        <v>13427</v>
      </c>
      <c r="H6065" t="s">
        <v>6076</v>
      </c>
      <c r="I6065" t="s">
        <v>5678</v>
      </c>
      <c r="J6065" t="s">
        <v>136</v>
      </c>
      <c r="K6065" t="s">
        <v>5728</v>
      </c>
      <c r="L6065" t="s">
        <v>5729</v>
      </c>
      <c r="M6065" t="s">
        <v>7632</v>
      </c>
    </row>
    <row r="6066" spans="1:13">
      <c r="A6066">
        <v>101091062</v>
      </c>
      <c r="B6066" t="s">
        <v>73</v>
      </c>
      <c r="C6066" t="s">
        <v>11142</v>
      </c>
      <c r="D6066" t="s">
        <v>104</v>
      </c>
      <c r="E6066" t="s">
        <v>104</v>
      </c>
      <c r="F6066" s="33">
        <v>45860</v>
      </c>
      <c r="G6066" t="s">
        <v>13354</v>
      </c>
      <c r="H6066" t="s">
        <v>55</v>
      </c>
      <c r="I6066" t="s">
        <v>353</v>
      </c>
      <c r="J6066" t="s">
        <v>70</v>
      </c>
      <c r="K6066" t="s">
        <v>5748</v>
      </c>
      <c r="L6066" t="s">
        <v>5773</v>
      </c>
      <c r="M6066" t="s">
        <v>11144</v>
      </c>
    </row>
    <row r="6067" spans="1:13">
      <c r="A6067">
        <v>101083848</v>
      </c>
      <c r="B6067" t="s">
        <v>5899</v>
      </c>
      <c r="C6067" t="s">
        <v>6185</v>
      </c>
      <c r="D6067" t="s">
        <v>131</v>
      </c>
      <c r="E6067" t="s">
        <v>131</v>
      </c>
      <c r="F6067" s="33">
        <v>45860</v>
      </c>
      <c r="G6067" t="s">
        <v>13345</v>
      </c>
      <c r="H6067" t="s">
        <v>5705</v>
      </c>
      <c r="I6067" t="s">
        <v>326</v>
      </c>
      <c r="J6067" t="s">
        <v>136</v>
      </c>
      <c r="K6067" t="s">
        <v>5700</v>
      </c>
      <c r="L6067" t="s">
        <v>5733</v>
      </c>
      <c r="M6067" t="s">
        <v>6186</v>
      </c>
    </row>
    <row r="6068" spans="1:13">
      <c r="A6068">
        <v>101093565</v>
      </c>
      <c r="B6068" t="s">
        <v>73</v>
      </c>
      <c r="C6068" t="s">
        <v>7265</v>
      </c>
      <c r="D6068" t="s">
        <v>119</v>
      </c>
      <c r="E6068" t="s">
        <v>39</v>
      </c>
      <c r="F6068" s="33">
        <v>45860</v>
      </c>
      <c r="G6068" t="s">
        <v>13428</v>
      </c>
      <c r="H6068" t="s">
        <v>6365</v>
      </c>
      <c r="I6068" t="s">
        <v>5678</v>
      </c>
      <c r="J6068" t="s">
        <v>46</v>
      </c>
      <c r="K6068" t="s">
        <v>5748</v>
      </c>
      <c r="L6068" t="s">
        <v>5773</v>
      </c>
      <c r="M6068" t="s">
        <v>7267</v>
      </c>
    </row>
    <row r="6069" spans="1:13">
      <c r="A6069">
        <v>101081852</v>
      </c>
      <c r="B6069" t="s">
        <v>73</v>
      </c>
      <c r="C6069" t="s">
        <v>10251</v>
      </c>
      <c r="D6069" t="s">
        <v>119</v>
      </c>
      <c r="E6069" t="s">
        <v>119</v>
      </c>
      <c r="F6069" s="33">
        <v>45860</v>
      </c>
      <c r="G6069" t="s">
        <v>13429</v>
      </c>
      <c r="H6069" t="s">
        <v>5737</v>
      </c>
      <c r="I6069" t="s">
        <v>326</v>
      </c>
      <c r="J6069" t="s">
        <v>46</v>
      </c>
      <c r="K6069" t="s">
        <v>5728</v>
      </c>
      <c r="L6069" t="s">
        <v>5729</v>
      </c>
      <c r="M6069" t="s">
        <v>10253</v>
      </c>
    </row>
    <row r="6070" spans="1:13">
      <c r="A6070">
        <v>101093577</v>
      </c>
      <c r="B6070" t="s">
        <v>5745</v>
      </c>
      <c r="C6070" t="s">
        <v>10470</v>
      </c>
      <c r="D6070" t="s">
        <v>221</v>
      </c>
      <c r="E6070" t="s">
        <v>221</v>
      </c>
      <c r="F6070" s="33">
        <v>45860</v>
      </c>
      <c r="G6070" t="s">
        <v>13430</v>
      </c>
      <c r="H6070" t="s">
        <v>55</v>
      </c>
      <c r="I6070" t="s">
        <v>5678</v>
      </c>
      <c r="J6070" t="s">
        <v>247</v>
      </c>
      <c r="K6070" t="s">
        <v>5748</v>
      </c>
      <c r="L6070" t="s">
        <v>5773</v>
      </c>
      <c r="M6070" t="s">
        <v>10472</v>
      </c>
    </row>
    <row r="6071" spans="1:13">
      <c r="A6071">
        <v>101088546</v>
      </c>
      <c r="B6071" t="s">
        <v>5782</v>
      </c>
      <c r="C6071" t="s">
        <v>11446</v>
      </c>
      <c r="D6071" t="s">
        <v>217</v>
      </c>
      <c r="E6071" t="s">
        <v>217</v>
      </c>
      <c r="F6071" s="33">
        <v>45860</v>
      </c>
      <c r="G6071" t="s">
        <v>13431</v>
      </c>
      <c r="H6071" t="s">
        <v>5705</v>
      </c>
      <c r="I6071" t="s">
        <v>326</v>
      </c>
      <c r="J6071" t="s">
        <v>136</v>
      </c>
      <c r="K6071" t="s">
        <v>5700</v>
      </c>
      <c r="L6071" t="s">
        <v>5701</v>
      </c>
      <c r="M6071" t="s">
        <v>11448</v>
      </c>
    </row>
    <row r="6072" spans="1:13">
      <c r="A6072">
        <v>101087098</v>
      </c>
      <c r="B6072" t="s">
        <v>177</v>
      </c>
      <c r="C6072" t="s">
        <v>6983</v>
      </c>
      <c r="D6072" t="s">
        <v>119</v>
      </c>
      <c r="E6072" t="s">
        <v>119</v>
      </c>
      <c r="F6072" s="33">
        <v>45860</v>
      </c>
      <c r="G6072" t="s">
        <v>13391</v>
      </c>
      <c r="H6072" t="s">
        <v>5705</v>
      </c>
      <c r="I6072" t="s">
        <v>326</v>
      </c>
      <c r="J6072" t="s">
        <v>46</v>
      </c>
      <c r="K6072" t="s">
        <v>5700</v>
      </c>
      <c r="L6072" t="s">
        <v>5733</v>
      </c>
      <c r="M6072" t="s">
        <v>6985</v>
      </c>
    </row>
    <row r="6073" spans="1:13">
      <c r="A6073">
        <v>101084560</v>
      </c>
      <c r="B6073" t="s">
        <v>6314</v>
      </c>
      <c r="C6073" t="s">
        <v>7007</v>
      </c>
      <c r="D6073" t="s">
        <v>265</v>
      </c>
      <c r="E6073" t="s">
        <v>265</v>
      </c>
      <c r="F6073" s="33">
        <v>45860</v>
      </c>
      <c r="G6073" t="s">
        <v>13344</v>
      </c>
      <c r="H6073" t="s">
        <v>5705</v>
      </c>
      <c r="I6073" t="s">
        <v>326</v>
      </c>
      <c r="J6073" t="s">
        <v>192</v>
      </c>
      <c r="K6073" t="s">
        <v>5778</v>
      </c>
      <c r="L6073" t="s">
        <v>182</v>
      </c>
      <c r="M6073" t="s">
        <v>7009</v>
      </c>
    </row>
    <row r="6074" spans="1:13">
      <c r="A6074">
        <v>101093170</v>
      </c>
      <c r="B6074" t="s">
        <v>195</v>
      </c>
      <c r="C6074" t="s">
        <v>6526</v>
      </c>
      <c r="D6074" t="s">
        <v>215</v>
      </c>
      <c r="E6074" t="s">
        <v>215</v>
      </c>
      <c r="F6074" s="33">
        <v>45860</v>
      </c>
      <c r="G6074" t="s">
        <v>13432</v>
      </c>
      <c r="H6074" t="s">
        <v>5722</v>
      </c>
      <c r="I6074" t="s">
        <v>5678</v>
      </c>
      <c r="J6074" t="s">
        <v>247</v>
      </c>
      <c r="K6074" t="s">
        <v>5700</v>
      </c>
      <c r="L6074" t="s">
        <v>5733</v>
      </c>
      <c r="M6074" t="s">
        <v>6528</v>
      </c>
    </row>
    <row r="6075" spans="1:13">
      <c r="A6075">
        <v>101092360</v>
      </c>
      <c r="B6075" t="s">
        <v>127</v>
      </c>
      <c r="C6075" t="s">
        <v>12542</v>
      </c>
      <c r="D6075" t="s">
        <v>153</v>
      </c>
      <c r="E6075" t="s">
        <v>153</v>
      </c>
      <c r="F6075" s="33">
        <v>45860</v>
      </c>
      <c r="G6075" t="s">
        <v>13433</v>
      </c>
      <c r="H6075" t="s">
        <v>55</v>
      </c>
      <c r="I6075" t="s">
        <v>5678</v>
      </c>
      <c r="J6075" t="s">
        <v>70</v>
      </c>
      <c r="K6075" t="s">
        <v>5748</v>
      </c>
      <c r="L6075" t="s">
        <v>5773</v>
      </c>
      <c r="M6075" t="s">
        <v>12544</v>
      </c>
    </row>
    <row r="6076" spans="1:13">
      <c r="A6076">
        <v>101093488</v>
      </c>
      <c r="B6076" t="s">
        <v>127</v>
      </c>
      <c r="C6076" t="s">
        <v>8723</v>
      </c>
      <c r="D6076" t="s">
        <v>193</v>
      </c>
      <c r="E6076" t="s">
        <v>193</v>
      </c>
      <c r="F6076" s="33">
        <v>45860</v>
      </c>
      <c r="G6076" t="s">
        <v>13434</v>
      </c>
      <c r="H6076" t="s">
        <v>67</v>
      </c>
      <c r="I6076" t="s">
        <v>5678</v>
      </c>
      <c r="J6076" t="s">
        <v>192</v>
      </c>
      <c r="K6076" t="s">
        <v>5748</v>
      </c>
      <c r="L6076" t="s">
        <v>5749</v>
      </c>
      <c r="M6076" t="s">
        <v>8725</v>
      </c>
    </row>
    <row r="6077" spans="1:13">
      <c r="A6077">
        <v>101086913</v>
      </c>
      <c r="B6077" t="s">
        <v>82</v>
      </c>
      <c r="C6077" t="s">
        <v>6321</v>
      </c>
      <c r="D6077" t="s">
        <v>226</v>
      </c>
      <c r="E6077" t="s">
        <v>226</v>
      </c>
      <c r="F6077" s="33">
        <v>45860</v>
      </c>
      <c r="G6077" t="s">
        <v>13426</v>
      </c>
      <c r="H6077" t="s">
        <v>5705</v>
      </c>
      <c r="I6077" t="s">
        <v>326</v>
      </c>
      <c r="J6077" t="s">
        <v>136</v>
      </c>
      <c r="K6077" t="s">
        <v>5711</v>
      </c>
      <c r="L6077" t="s">
        <v>5711</v>
      </c>
      <c r="M6077" t="s">
        <v>6323</v>
      </c>
    </row>
    <row r="6078" spans="1:13">
      <c r="A6078">
        <v>101092961</v>
      </c>
      <c r="B6078" t="s">
        <v>34</v>
      </c>
      <c r="C6078" t="s">
        <v>9418</v>
      </c>
      <c r="D6078" t="s">
        <v>64</v>
      </c>
      <c r="E6078" t="s">
        <v>153</v>
      </c>
      <c r="F6078" s="33">
        <v>45860</v>
      </c>
      <c r="G6078" t="s">
        <v>13435</v>
      </c>
      <c r="H6078" t="s">
        <v>67</v>
      </c>
      <c r="I6078" t="s">
        <v>5678</v>
      </c>
      <c r="J6078" t="s">
        <v>70</v>
      </c>
      <c r="K6078" t="s">
        <v>5728</v>
      </c>
      <c r="L6078" t="s">
        <v>5729</v>
      </c>
      <c r="M6078" t="s">
        <v>9420</v>
      </c>
    </row>
    <row r="6079" spans="1:13">
      <c r="A6079">
        <v>101093292</v>
      </c>
      <c r="B6079" t="s">
        <v>204</v>
      </c>
      <c r="C6079" t="s">
        <v>6519</v>
      </c>
      <c r="D6079" t="s">
        <v>161</v>
      </c>
      <c r="E6079" t="s">
        <v>161</v>
      </c>
      <c r="F6079" s="33">
        <v>45860</v>
      </c>
      <c r="G6079" t="s">
        <v>13436</v>
      </c>
      <c r="H6079" t="s">
        <v>5757</v>
      </c>
      <c r="I6079" t="s">
        <v>5678</v>
      </c>
      <c r="J6079" t="s">
        <v>166</v>
      </c>
      <c r="K6079" t="s">
        <v>5700</v>
      </c>
      <c r="L6079" t="s">
        <v>5701</v>
      </c>
      <c r="M6079" t="s">
        <v>6521</v>
      </c>
    </row>
    <row r="6080" spans="1:13">
      <c r="A6080">
        <v>101093519</v>
      </c>
      <c r="B6080" t="s">
        <v>6794</v>
      </c>
      <c r="C6080" t="s">
        <v>6795</v>
      </c>
      <c r="D6080" t="s">
        <v>220</v>
      </c>
      <c r="E6080" t="s">
        <v>220</v>
      </c>
      <c r="F6080" s="33">
        <v>45860</v>
      </c>
      <c r="G6080" t="s">
        <v>13437</v>
      </c>
      <c r="H6080" t="s">
        <v>8016</v>
      </c>
      <c r="I6080" t="s">
        <v>5678</v>
      </c>
      <c r="J6080" t="s">
        <v>166</v>
      </c>
      <c r="K6080" t="s">
        <v>5711</v>
      </c>
      <c r="L6080" t="s">
        <v>5711</v>
      </c>
      <c r="M6080" t="s">
        <v>6797</v>
      </c>
    </row>
    <row r="6081" spans="1:13">
      <c r="A6081">
        <v>101088523</v>
      </c>
      <c r="B6081" t="s">
        <v>5998</v>
      </c>
      <c r="C6081" t="s">
        <v>6337</v>
      </c>
      <c r="D6081" t="s">
        <v>217</v>
      </c>
      <c r="E6081" t="s">
        <v>131</v>
      </c>
      <c r="F6081" s="33">
        <v>45860</v>
      </c>
      <c r="G6081" t="s">
        <v>13438</v>
      </c>
      <c r="H6081" t="s">
        <v>5705</v>
      </c>
      <c r="I6081" t="s">
        <v>326</v>
      </c>
      <c r="J6081" t="s">
        <v>136</v>
      </c>
      <c r="K6081" t="s">
        <v>5700</v>
      </c>
      <c r="L6081" t="s">
        <v>5723</v>
      </c>
      <c r="M6081" t="s">
        <v>6338</v>
      </c>
    </row>
    <row r="6082" spans="1:13">
      <c r="A6082">
        <v>101083820</v>
      </c>
      <c r="B6082" t="s">
        <v>6641</v>
      </c>
      <c r="C6082" t="s">
        <v>6642</v>
      </c>
      <c r="D6082" t="s">
        <v>265</v>
      </c>
      <c r="E6082" t="s">
        <v>265</v>
      </c>
      <c r="F6082" s="33">
        <v>45860</v>
      </c>
      <c r="G6082" t="s">
        <v>13439</v>
      </c>
      <c r="H6082" t="s">
        <v>5705</v>
      </c>
      <c r="I6082" t="s">
        <v>326</v>
      </c>
      <c r="J6082" t="s">
        <v>192</v>
      </c>
      <c r="K6082" t="s">
        <v>5700</v>
      </c>
      <c r="L6082" t="s">
        <v>5733</v>
      </c>
      <c r="M6082" t="s">
        <v>6644</v>
      </c>
    </row>
    <row r="6083" spans="1:13">
      <c r="A6083">
        <v>101087739</v>
      </c>
      <c r="B6083" t="s">
        <v>204</v>
      </c>
      <c r="C6083" t="s">
        <v>6519</v>
      </c>
      <c r="D6083" t="s">
        <v>161</v>
      </c>
      <c r="E6083" t="s">
        <v>161</v>
      </c>
      <c r="F6083" s="33">
        <v>45860</v>
      </c>
      <c r="G6083" t="s">
        <v>13409</v>
      </c>
      <c r="H6083" t="s">
        <v>5705</v>
      </c>
      <c r="I6083" t="s">
        <v>326</v>
      </c>
      <c r="J6083" t="s">
        <v>166</v>
      </c>
      <c r="K6083" t="s">
        <v>5700</v>
      </c>
      <c r="L6083" t="s">
        <v>5701</v>
      </c>
      <c r="M6083" t="s">
        <v>6521</v>
      </c>
    </row>
    <row r="6084" spans="1:13">
      <c r="A6084">
        <v>101092431</v>
      </c>
      <c r="B6084" t="s">
        <v>5745</v>
      </c>
      <c r="C6084" t="s">
        <v>11124</v>
      </c>
      <c r="D6084" t="s">
        <v>221</v>
      </c>
      <c r="E6084" t="s">
        <v>221</v>
      </c>
      <c r="F6084" s="33">
        <v>45860</v>
      </c>
      <c r="G6084" t="s">
        <v>13440</v>
      </c>
      <c r="H6084" t="s">
        <v>55</v>
      </c>
      <c r="I6084" t="s">
        <v>353</v>
      </c>
      <c r="J6084" t="s">
        <v>247</v>
      </c>
      <c r="K6084" t="s">
        <v>5748</v>
      </c>
      <c r="L6084" t="s">
        <v>5773</v>
      </c>
      <c r="M6084" t="s">
        <v>11126</v>
      </c>
    </row>
    <row r="6085" spans="1:13">
      <c r="A6085">
        <v>101086165</v>
      </c>
      <c r="B6085" t="s">
        <v>6794</v>
      </c>
      <c r="C6085" t="s">
        <v>6795</v>
      </c>
      <c r="D6085" t="s">
        <v>220</v>
      </c>
      <c r="E6085" t="s">
        <v>220</v>
      </c>
      <c r="F6085" s="33">
        <v>45860</v>
      </c>
      <c r="G6085" t="s">
        <v>13441</v>
      </c>
      <c r="H6085" t="s">
        <v>5705</v>
      </c>
      <c r="I6085" t="s">
        <v>326</v>
      </c>
      <c r="J6085" t="s">
        <v>166</v>
      </c>
      <c r="K6085" t="s">
        <v>5711</v>
      </c>
      <c r="L6085" t="s">
        <v>5711</v>
      </c>
      <c r="M6085" t="s">
        <v>6797</v>
      </c>
    </row>
    <row r="6086" spans="1:13">
      <c r="A6086">
        <v>101086512</v>
      </c>
      <c r="B6086" t="s">
        <v>5899</v>
      </c>
      <c r="C6086" t="s">
        <v>6225</v>
      </c>
      <c r="D6086" t="s">
        <v>217</v>
      </c>
      <c r="E6086" t="s">
        <v>131</v>
      </c>
      <c r="F6086" s="33">
        <v>45860</v>
      </c>
      <c r="G6086" t="s">
        <v>13438</v>
      </c>
      <c r="H6086" t="s">
        <v>5705</v>
      </c>
      <c r="I6086" t="s">
        <v>326</v>
      </c>
      <c r="J6086" t="s">
        <v>136</v>
      </c>
      <c r="K6086" t="s">
        <v>5700</v>
      </c>
      <c r="L6086" t="s">
        <v>5733</v>
      </c>
      <c r="M6086" t="s">
        <v>6227</v>
      </c>
    </row>
    <row r="6087" spans="1:13">
      <c r="A6087">
        <v>101092225</v>
      </c>
      <c r="B6087" t="s">
        <v>5745</v>
      </c>
      <c r="C6087" t="s">
        <v>13442</v>
      </c>
      <c r="D6087" t="s">
        <v>215</v>
      </c>
      <c r="E6087" t="s">
        <v>215</v>
      </c>
      <c r="F6087" s="33">
        <v>45860</v>
      </c>
      <c r="G6087" t="s">
        <v>13443</v>
      </c>
      <c r="H6087" t="s">
        <v>55</v>
      </c>
      <c r="I6087" t="s">
        <v>5678</v>
      </c>
      <c r="J6087" t="s">
        <v>247</v>
      </c>
      <c r="K6087" t="s">
        <v>5748</v>
      </c>
      <c r="L6087" t="s">
        <v>5773</v>
      </c>
      <c r="M6087" t="s">
        <v>13444</v>
      </c>
    </row>
    <row r="6088" spans="1:13">
      <c r="A6088">
        <v>101092463</v>
      </c>
      <c r="B6088" t="s">
        <v>5745</v>
      </c>
      <c r="C6088" t="s">
        <v>13442</v>
      </c>
      <c r="D6088" t="s">
        <v>215</v>
      </c>
      <c r="E6088" t="s">
        <v>215</v>
      </c>
      <c r="F6088" s="33">
        <v>45860</v>
      </c>
      <c r="G6088" t="s">
        <v>13445</v>
      </c>
      <c r="H6088" t="s">
        <v>55</v>
      </c>
      <c r="I6088" t="s">
        <v>353</v>
      </c>
      <c r="J6088" t="s">
        <v>247</v>
      </c>
      <c r="K6088" t="s">
        <v>5748</v>
      </c>
      <c r="L6088" t="s">
        <v>5773</v>
      </c>
      <c r="M6088" t="s">
        <v>13444</v>
      </c>
    </row>
    <row r="6089" spans="1:13">
      <c r="A6089">
        <v>101084788</v>
      </c>
      <c r="B6089" t="s">
        <v>5745</v>
      </c>
      <c r="C6089" t="s">
        <v>13442</v>
      </c>
      <c r="D6089" t="s">
        <v>215</v>
      </c>
      <c r="E6089" t="s">
        <v>215</v>
      </c>
      <c r="F6089" s="33">
        <v>45860</v>
      </c>
      <c r="G6089" t="s">
        <v>13446</v>
      </c>
      <c r="H6089" t="s">
        <v>5737</v>
      </c>
      <c r="I6089" t="s">
        <v>326</v>
      </c>
      <c r="J6089" t="s">
        <v>247</v>
      </c>
      <c r="K6089" t="s">
        <v>5748</v>
      </c>
      <c r="L6089" t="s">
        <v>5773</v>
      </c>
      <c r="M6089" t="s">
        <v>13444</v>
      </c>
    </row>
    <row r="6090" spans="1:13">
      <c r="A6090">
        <v>101086890</v>
      </c>
      <c r="B6090" t="s">
        <v>82</v>
      </c>
      <c r="C6090" t="s">
        <v>9584</v>
      </c>
      <c r="D6090" t="s">
        <v>262</v>
      </c>
      <c r="E6090" t="s">
        <v>262</v>
      </c>
      <c r="F6090" s="33">
        <v>45860</v>
      </c>
      <c r="G6090" t="s">
        <v>13447</v>
      </c>
      <c r="H6090" t="s">
        <v>5705</v>
      </c>
      <c r="I6090" t="s">
        <v>326</v>
      </c>
      <c r="J6090" t="s">
        <v>192</v>
      </c>
      <c r="K6090" t="s">
        <v>5711</v>
      </c>
      <c r="L6090" t="s">
        <v>5711</v>
      </c>
      <c r="M6090" t="s">
        <v>9586</v>
      </c>
    </row>
    <row r="6091" spans="1:13">
      <c r="A6091">
        <v>101092626</v>
      </c>
      <c r="B6091" t="s">
        <v>127</v>
      </c>
      <c r="C6091" t="s">
        <v>8723</v>
      </c>
      <c r="D6091" t="s">
        <v>193</v>
      </c>
      <c r="E6091" t="s">
        <v>193</v>
      </c>
      <c r="F6091" s="33">
        <v>45860</v>
      </c>
      <c r="G6091" t="s">
        <v>13448</v>
      </c>
      <c r="H6091" t="s">
        <v>55</v>
      </c>
      <c r="I6091" t="s">
        <v>353</v>
      </c>
      <c r="J6091" t="s">
        <v>192</v>
      </c>
      <c r="K6091" t="s">
        <v>5748</v>
      </c>
      <c r="L6091" t="s">
        <v>5749</v>
      </c>
      <c r="M6091" t="s">
        <v>8725</v>
      </c>
    </row>
    <row r="6092" spans="1:13">
      <c r="A6092">
        <v>101089183</v>
      </c>
      <c r="B6092" t="s">
        <v>10157</v>
      </c>
      <c r="C6092" t="s">
        <v>10522</v>
      </c>
      <c r="D6092" t="s">
        <v>99</v>
      </c>
      <c r="E6092" t="s">
        <v>99</v>
      </c>
      <c r="F6092" s="33">
        <v>45860</v>
      </c>
      <c r="G6092" t="s">
        <v>13386</v>
      </c>
      <c r="H6092" t="s">
        <v>5705</v>
      </c>
      <c r="I6092" t="s">
        <v>326</v>
      </c>
      <c r="J6092" t="s">
        <v>46</v>
      </c>
      <c r="K6092" t="s">
        <v>5700</v>
      </c>
      <c r="L6092" t="s">
        <v>5701</v>
      </c>
      <c r="M6092" t="s">
        <v>10523</v>
      </c>
    </row>
    <row r="6093" spans="1:13">
      <c r="A6093">
        <v>101063145</v>
      </c>
      <c r="B6093" t="s">
        <v>204</v>
      </c>
      <c r="C6093" t="s">
        <v>6674</v>
      </c>
      <c r="D6093" t="s">
        <v>262</v>
      </c>
      <c r="E6093" t="s">
        <v>262</v>
      </c>
      <c r="F6093" s="33">
        <v>45860</v>
      </c>
      <c r="G6093" t="s">
        <v>13449</v>
      </c>
      <c r="H6093" t="s">
        <v>6365</v>
      </c>
      <c r="I6093" t="s">
        <v>5678</v>
      </c>
      <c r="J6093" t="s">
        <v>192</v>
      </c>
      <c r="K6093" t="s">
        <v>5700</v>
      </c>
      <c r="L6093" t="s">
        <v>5733</v>
      </c>
      <c r="M6093" t="s">
        <v>6675</v>
      </c>
    </row>
    <row r="6094" spans="1:13">
      <c r="A6094">
        <v>101092445</v>
      </c>
      <c r="B6094" t="s">
        <v>5745</v>
      </c>
      <c r="C6094" t="s">
        <v>9375</v>
      </c>
      <c r="D6094" t="s">
        <v>221</v>
      </c>
      <c r="E6094" t="s">
        <v>221</v>
      </c>
      <c r="F6094" s="33">
        <v>45859</v>
      </c>
      <c r="G6094" t="s">
        <v>13450</v>
      </c>
      <c r="H6094" t="s">
        <v>55</v>
      </c>
      <c r="I6094" t="s">
        <v>353</v>
      </c>
      <c r="J6094" t="s">
        <v>247</v>
      </c>
      <c r="K6094" t="s">
        <v>5748</v>
      </c>
      <c r="L6094" t="s">
        <v>5773</v>
      </c>
      <c r="M6094" t="s">
        <v>9377</v>
      </c>
    </row>
    <row r="6095" spans="1:13">
      <c r="A6095">
        <v>101088973</v>
      </c>
      <c r="B6095" t="s">
        <v>9160</v>
      </c>
      <c r="C6095" t="s">
        <v>9457</v>
      </c>
      <c r="D6095" t="s">
        <v>217</v>
      </c>
      <c r="E6095" t="s">
        <v>131</v>
      </c>
      <c r="F6095" s="33">
        <v>45859</v>
      </c>
      <c r="G6095" t="s">
        <v>13451</v>
      </c>
      <c r="H6095" t="s">
        <v>5705</v>
      </c>
      <c r="I6095" t="s">
        <v>326</v>
      </c>
      <c r="J6095" t="s">
        <v>136</v>
      </c>
      <c r="K6095" t="s">
        <v>5700</v>
      </c>
      <c r="L6095" t="s">
        <v>5701</v>
      </c>
      <c r="M6095" t="s">
        <v>9459</v>
      </c>
    </row>
    <row r="6096" spans="1:13">
      <c r="A6096">
        <v>101093128</v>
      </c>
      <c r="B6096" t="s">
        <v>5745</v>
      </c>
      <c r="C6096" t="s">
        <v>9375</v>
      </c>
      <c r="D6096" t="s">
        <v>221</v>
      </c>
      <c r="E6096" t="s">
        <v>221</v>
      </c>
      <c r="F6096" s="33">
        <v>45859</v>
      </c>
      <c r="G6096" t="s">
        <v>13452</v>
      </c>
      <c r="H6096" t="s">
        <v>55</v>
      </c>
      <c r="I6096" t="s">
        <v>5678</v>
      </c>
      <c r="J6096" t="s">
        <v>247</v>
      </c>
      <c r="K6096" t="s">
        <v>5748</v>
      </c>
      <c r="L6096" t="s">
        <v>5773</v>
      </c>
      <c r="M6096" t="s">
        <v>9377</v>
      </c>
    </row>
    <row r="6097" spans="1:13">
      <c r="A6097">
        <v>101092287</v>
      </c>
      <c r="B6097" t="s">
        <v>6007</v>
      </c>
      <c r="C6097" t="s">
        <v>9980</v>
      </c>
      <c r="D6097" t="s">
        <v>219</v>
      </c>
      <c r="E6097" t="s">
        <v>219</v>
      </c>
      <c r="F6097" s="33">
        <v>45859</v>
      </c>
      <c r="G6097" t="s">
        <v>13453</v>
      </c>
      <c r="H6097" t="s">
        <v>5727</v>
      </c>
      <c r="I6097" t="s">
        <v>5678</v>
      </c>
      <c r="J6097" t="s">
        <v>241</v>
      </c>
      <c r="K6097" t="s">
        <v>5728</v>
      </c>
      <c r="L6097" t="s">
        <v>5753</v>
      </c>
      <c r="M6097" t="s">
        <v>9982</v>
      </c>
    </row>
    <row r="6098" spans="1:13">
      <c r="A6098">
        <v>101083919</v>
      </c>
      <c r="B6098" t="s">
        <v>5978</v>
      </c>
      <c r="C6098" t="s">
        <v>7133</v>
      </c>
      <c r="D6098" t="s">
        <v>265</v>
      </c>
      <c r="E6098" t="s">
        <v>265</v>
      </c>
      <c r="F6098" s="33">
        <v>45859</v>
      </c>
      <c r="G6098" t="s">
        <v>13439</v>
      </c>
      <c r="H6098" t="s">
        <v>5705</v>
      </c>
      <c r="I6098" t="s">
        <v>326</v>
      </c>
      <c r="J6098" t="s">
        <v>192</v>
      </c>
      <c r="K6098" t="s">
        <v>5778</v>
      </c>
      <c r="L6098" t="s">
        <v>5981</v>
      </c>
      <c r="M6098" t="s">
        <v>7134</v>
      </c>
    </row>
    <row r="6099" spans="1:13">
      <c r="A6099">
        <v>101092252</v>
      </c>
      <c r="B6099" t="s">
        <v>73</v>
      </c>
      <c r="C6099" t="s">
        <v>6353</v>
      </c>
      <c r="D6099" t="s">
        <v>119</v>
      </c>
      <c r="E6099" t="s">
        <v>119</v>
      </c>
      <c r="F6099" s="33">
        <v>45859</v>
      </c>
      <c r="G6099" t="s">
        <v>13454</v>
      </c>
      <c r="H6099" t="s">
        <v>67</v>
      </c>
      <c r="I6099" t="s">
        <v>5678</v>
      </c>
      <c r="J6099" t="s">
        <v>46</v>
      </c>
      <c r="K6099" t="s">
        <v>5738</v>
      </c>
      <c r="L6099" t="s">
        <v>5729</v>
      </c>
      <c r="M6099" t="s">
        <v>6355</v>
      </c>
    </row>
    <row r="6100" spans="1:13">
      <c r="A6100">
        <v>101084685</v>
      </c>
      <c r="B6100" t="s">
        <v>5993</v>
      </c>
      <c r="C6100" t="s">
        <v>5994</v>
      </c>
      <c r="D6100" t="s">
        <v>220</v>
      </c>
      <c r="E6100" t="s">
        <v>220</v>
      </c>
      <c r="F6100" s="33">
        <v>45859</v>
      </c>
      <c r="G6100" t="s">
        <v>13455</v>
      </c>
      <c r="H6100" t="s">
        <v>5705</v>
      </c>
      <c r="I6100" t="s">
        <v>326</v>
      </c>
      <c r="J6100" t="s">
        <v>166</v>
      </c>
      <c r="K6100" t="s">
        <v>5800</v>
      </c>
      <c r="L6100" t="s">
        <v>5801</v>
      </c>
      <c r="M6100" t="s">
        <v>5997</v>
      </c>
    </row>
    <row r="6101" spans="1:13">
      <c r="A6101">
        <v>101090806</v>
      </c>
      <c r="B6101" t="s">
        <v>73</v>
      </c>
      <c r="C6101" t="s">
        <v>9670</v>
      </c>
      <c r="D6101" t="s">
        <v>193</v>
      </c>
      <c r="E6101" t="s">
        <v>193</v>
      </c>
      <c r="F6101" s="33">
        <v>45859</v>
      </c>
      <c r="G6101" t="s">
        <v>13390</v>
      </c>
      <c r="H6101" t="s">
        <v>55</v>
      </c>
      <c r="I6101" t="s">
        <v>353</v>
      </c>
      <c r="J6101" t="s">
        <v>192</v>
      </c>
      <c r="K6101" t="s">
        <v>5748</v>
      </c>
      <c r="L6101" t="s">
        <v>5773</v>
      </c>
      <c r="M6101" t="s">
        <v>9672</v>
      </c>
    </row>
    <row r="6102" spans="1:13">
      <c r="A6102">
        <v>101092302</v>
      </c>
      <c r="B6102" t="s">
        <v>73</v>
      </c>
      <c r="C6102" t="s">
        <v>9670</v>
      </c>
      <c r="D6102" t="s">
        <v>193</v>
      </c>
      <c r="E6102" t="s">
        <v>193</v>
      </c>
      <c r="F6102" s="33">
        <v>45859</v>
      </c>
      <c r="G6102" t="s">
        <v>13456</v>
      </c>
      <c r="H6102" t="s">
        <v>67</v>
      </c>
      <c r="I6102" t="s">
        <v>5678</v>
      </c>
      <c r="J6102" t="s">
        <v>192</v>
      </c>
      <c r="K6102" t="s">
        <v>5748</v>
      </c>
      <c r="L6102" t="s">
        <v>5773</v>
      </c>
      <c r="M6102" t="s">
        <v>9672</v>
      </c>
    </row>
    <row r="6103" spans="1:13">
      <c r="A6103">
        <v>101093271</v>
      </c>
      <c r="B6103" t="s">
        <v>82</v>
      </c>
      <c r="C6103" t="s">
        <v>5972</v>
      </c>
      <c r="D6103" t="s">
        <v>161</v>
      </c>
      <c r="E6103" t="s">
        <v>161</v>
      </c>
      <c r="F6103" s="33">
        <v>45859</v>
      </c>
      <c r="G6103" t="s">
        <v>13457</v>
      </c>
      <c r="H6103" t="s">
        <v>5794</v>
      </c>
      <c r="I6103" t="s">
        <v>5678</v>
      </c>
      <c r="J6103" t="s">
        <v>166</v>
      </c>
      <c r="K6103" t="s">
        <v>5711</v>
      </c>
      <c r="L6103" t="s">
        <v>5711</v>
      </c>
      <c r="M6103" t="s">
        <v>5974</v>
      </c>
    </row>
    <row r="6104" spans="1:13">
      <c r="A6104">
        <v>101084523</v>
      </c>
      <c r="B6104" t="s">
        <v>177</v>
      </c>
      <c r="C6104" t="s">
        <v>7057</v>
      </c>
      <c r="D6104" t="s">
        <v>220</v>
      </c>
      <c r="E6104" t="s">
        <v>220</v>
      </c>
      <c r="F6104" s="33">
        <v>45859</v>
      </c>
      <c r="G6104" t="s">
        <v>13441</v>
      </c>
      <c r="H6104" t="s">
        <v>5705</v>
      </c>
      <c r="I6104" t="s">
        <v>326</v>
      </c>
      <c r="J6104" t="s">
        <v>166</v>
      </c>
      <c r="K6104" t="s">
        <v>5700</v>
      </c>
      <c r="L6104" t="s">
        <v>5733</v>
      </c>
      <c r="M6104" t="s">
        <v>7059</v>
      </c>
    </row>
    <row r="6105" spans="1:13">
      <c r="A6105">
        <v>101093315</v>
      </c>
      <c r="B6105" t="s">
        <v>195</v>
      </c>
      <c r="C6105" t="s">
        <v>10129</v>
      </c>
      <c r="D6105" t="s">
        <v>131</v>
      </c>
      <c r="E6105" t="s">
        <v>217</v>
      </c>
      <c r="F6105" s="33">
        <v>45859</v>
      </c>
      <c r="G6105" t="s">
        <v>13458</v>
      </c>
      <c r="H6105" t="s">
        <v>8274</v>
      </c>
      <c r="I6105" t="s">
        <v>5678</v>
      </c>
      <c r="J6105" t="s">
        <v>136</v>
      </c>
      <c r="K6105" t="s">
        <v>5778</v>
      </c>
      <c r="L6105" t="s">
        <v>182</v>
      </c>
      <c r="M6105" t="s">
        <v>10131</v>
      </c>
    </row>
    <row r="6106" spans="1:13">
      <c r="A6106">
        <v>101084322</v>
      </c>
      <c r="B6106" t="s">
        <v>195</v>
      </c>
      <c r="C6106" t="s">
        <v>10129</v>
      </c>
      <c r="D6106" t="s">
        <v>131</v>
      </c>
      <c r="E6106" t="s">
        <v>217</v>
      </c>
      <c r="F6106" s="33">
        <v>45859</v>
      </c>
      <c r="G6106" t="s">
        <v>13459</v>
      </c>
      <c r="H6106" t="s">
        <v>5705</v>
      </c>
      <c r="I6106" t="s">
        <v>326</v>
      </c>
      <c r="J6106" t="s">
        <v>136</v>
      </c>
      <c r="K6106" t="s">
        <v>5778</v>
      </c>
      <c r="L6106" t="s">
        <v>182</v>
      </c>
      <c r="M6106" t="s">
        <v>10131</v>
      </c>
    </row>
    <row r="6107" spans="1:13">
      <c r="A6107">
        <v>101093317</v>
      </c>
      <c r="B6107" t="s">
        <v>5707</v>
      </c>
      <c r="C6107" t="s">
        <v>6668</v>
      </c>
      <c r="D6107" t="s">
        <v>193</v>
      </c>
      <c r="E6107" t="s">
        <v>265</v>
      </c>
      <c r="F6107" s="33">
        <v>45859</v>
      </c>
      <c r="G6107" t="s">
        <v>13460</v>
      </c>
      <c r="H6107" t="s">
        <v>8592</v>
      </c>
      <c r="I6107" t="s">
        <v>5678</v>
      </c>
      <c r="J6107" t="s">
        <v>192</v>
      </c>
      <c r="K6107" t="s">
        <v>5711</v>
      </c>
      <c r="L6107" t="s">
        <v>5711</v>
      </c>
      <c r="M6107" t="s">
        <v>6669</v>
      </c>
    </row>
    <row r="6108" spans="1:13">
      <c r="A6108">
        <v>101086885</v>
      </c>
      <c r="B6108" t="s">
        <v>82</v>
      </c>
      <c r="C6108" t="s">
        <v>6630</v>
      </c>
      <c r="D6108" t="s">
        <v>86</v>
      </c>
      <c r="E6108" t="s">
        <v>39</v>
      </c>
      <c r="F6108" s="33">
        <v>45858</v>
      </c>
      <c r="G6108" t="s">
        <v>13461</v>
      </c>
      <c r="H6108" t="s">
        <v>5705</v>
      </c>
      <c r="I6108" t="s">
        <v>326</v>
      </c>
      <c r="J6108" t="s">
        <v>46</v>
      </c>
      <c r="K6108" t="s">
        <v>5711</v>
      </c>
      <c r="L6108" t="s">
        <v>5711</v>
      </c>
      <c r="M6108" t="s">
        <v>6632</v>
      </c>
    </row>
    <row r="6109" spans="1:13">
      <c r="A6109">
        <v>101093075</v>
      </c>
      <c r="B6109" t="s">
        <v>82</v>
      </c>
      <c r="C6109" t="s">
        <v>6630</v>
      </c>
      <c r="D6109" t="s">
        <v>86</v>
      </c>
      <c r="E6109" t="s">
        <v>39</v>
      </c>
      <c r="F6109" s="33">
        <v>45858</v>
      </c>
      <c r="G6109" t="s">
        <v>13462</v>
      </c>
      <c r="H6109" t="s">
        <v>7403</v>
      </c>
      <c r="I6109" t="s">
        <v>5678</v>
      </c>
      <c r="J6109" t="s">
        <v>46</v>
      </c>
      <c r="K6109" t="s">
        <v>5711</v>
      </c>
      <c r="L6109" t="s">
        <v>5711</v>
      </c>
      <c r="M6109" t="s">
        <v>6632</v>
      </c>
    </row>
    <row r="6110" spans="1:13">
      <c r="A6110">
        <v>101092375</v>
      </c>
      <c r="B6110" t="s">
        <v>82</v>
      </c>
      <c r="C6110" t="s">
        <v>6630</v>
      </c>
      <c r="D6110" t="s">
        <v>86</v>
      </c>
      <c r="E6110" t="s">
        <v>39</v>
      </c>
      <c r="F6110" s="33">
        <v>45858</v>
      </c>
      <c r="G6110" t="s">
        <v>13463</v>
      </c>
      <c r="H6110" t="s">
        <v>5699</v>
      </c>
      <c r="I6110" t="s">
        <v>5678</v>
      </c>
      <c r="J6110" t="s">
        <v>46</v>
      </c>
      <c r="K6110" t="s">
        <v>5711</v>
      </c>
      <c r="L6110" t="s">
        <v>5711</v>
      </c>
      <c r="M6110" t="s">
        <v>6632</v>
      </c>
    </row>
    <row r="6111" spans="1:13">
      <c r="A6111">
        <v>101093167</v>
      </c>
      <c r="B6111" t="s">
        <v>7145</v>
      </c>
      <c r="C6111" t="s">
        <v>7146</v>
      </c>
      <c r="D6111" t="s">
        <v>86</v>
      </c>
      <c r="E6111" t="s">
        <v>39</v>
      </c>
      <c r="F6111" s="33">
        <v>45858</v>
      </c>
      <c r="G6111" t="s">
        <v>13464</v>
      </c>
      <c r="H6111" t="s">
        <v>7403</v>
      </c>
      <c r="I6111" t="s">
        <v>5678</v>
      </c>
      <c r="J6111" t="s">
        <v>46</v>
      </c>
      <c r="K6111" t="s">
        <v>5711</v>
      </c>
      <c r="L6111" t="s">
        <v>5711</v>
      </c>
      <c r="M6111" t="s">
        <v>7148</v>
      </c>
    </row>
    <row r="6112" spans="1:13">
      <c r="A6112">
        <v>101093176</v>
      </c>
      <c r="B6112" t="s">
        <v>9160</v>
      </c>
      <c r="C6112" t="s">
        <v>9457</v>
      </c>
      <c r="D6112" t="s">
        <v>217</v>
      </c>
      <c r="E6112" t="s">
        <v>131</v>
      </c>
      <c r="F6112" s="33">
        <v>45858</v>
      </c>
      <c r="G6112" t="s">
        <v>13465</v>
      </c>
      <c r="H6112" t="s">
        <v>5757</v>
      </c>
      <c r="I6112" t="s">
        <v>5678</v>
      </c>
      <c r="J6112" t="s">
        <v>136</v>
      </c>
      <c r="K6112" t="s">
        <v>5700</v>
      </c>
      <c r="L6112" t="s">
        <v>5701</v>
      </c>
      <c r="M6112" t="s">
        <v>9459</v>
      </c>
    </row>
    <row r="6113" spans="1:13">
      <c r="A6113">
        <v>101092935</v>
      </c>
      <c r="B6113" t="s">
        <v>82</v>
      </c>
      <c r="C6113" t="s">
        <v>83</v>
      </c>
      <c r="D6113" t="s">
        <v>86</v>
      </c>
      <c r="E6113" t="s">
        <v>39</v>
      </c>
      <c r="F6113" s="33">
        <v>45858</v>
      </c>
      <c r="G6113" t="s">
        <v>13466</v>
      </c>
      <c r="H6113" t="s">
        <v>5705</v>
      </c>
      <c r="I6113" t="s">
        <v>5678</v>
      </c>
      <c r="J6113" t="s">
        <v>46</v>
      </c>
      <c r="K6113" t="s">
        <v>5711</v>
      </c>
      <c r="L6113" t="s">
        <v>5711</v>
      </c>
      <c r="M6113" t="s">
        <v>92</v>
      </c>
    </row>
    <row r="6114" spans="1:13">
      <c r="A6114">
        <v>101086835</v>
      </c>
      <c r="B6114" t="s">
        <v>82</v>
      </c>
      <c r="C6114" t="s">
        <v>83</v>
      </c>
      <c r="D6114" t="s">
        <v>86</v>
      </c>
      <c r="E6114" t="s">
        <v>39</v>
      </c>
      <c r="F6114" s="33">
        <v>45858</v>
      </c>
      <c r="G6114" t="s">
        <v>13467</v>
      </c>
      <c r="H6114" t="s">
        <v>5705</v>
      </c>
      <c r="I6114" t="s">
        <v>326</v>
      </c>
      <c r="J6114" t="s">
        <v>46</v>
      </c>
      <c r="K6114" t="s">
        <v>5711</v>
      </c>
      <c r="L6114" t="s">
        <v>5711</v>
      </c>
      <c r="M6114" t="s">
        <v>92</v>
      </c>
    </row>
    <row r="6115" spans="1:13">
      <c r="A6115">
        <v>101092262</v>
      </c>
      <c r="B6115" t="s">
        <v>73</v>
      </c>
      <c r="C6115" t="s">
        <v>13166</v>
      </c>
      <c r="D6115" t="s">
        <v>238</v>
      </c>
      <c r="E6115" t="s">
        <v>238</v>
      </c>
      <c r="F6115" s="33">
        <v>45857</v>
      </c>
      <c r="G6115" t="s">
        <v>13468</v>
      </c>
      <c r="H6115" t="s">
        <v>55</v>
      </c>
      <c r="I6115" t="s">
        <v>5678</v>
      </c>
      <c r="J6115" t="s">
        <v>136</v>
      </c>
      <c r="K6115" t="s">
        <v>5748</v>
      </c>
      <c r="L6115" t="s">
        <v>5773</v>
      </c>
      <c r="M6115" t="s">
        <v>13168</v>
      </c>
    </row>
    <row r="6116" spans="1:13">
      <c r="A6116">
        <v>101091658</v>
      </c>
      <c r="B6116" t="s">
        <v>6007</v>
      </c>
      <c r="C6116" t="s">
        <v>9407</v>
      </c>
      <c r="D6116" t="s">
        <v>265</v>
      </c>
      <c r="E6116" t="s">
        <v>265</v>
      </c>
      <c r="F6116" s="33">
        <v>45857</v>
      </c>
      <c r="G6116" t="s">
        <v>13469</v>
      </c>
      <c r="H6116" t="s">
        <v>6404</v>
      </c>
      <c r="I6116" t="s">
        <v>5678</v>
      </c>
      <c r="J6116" t="s">
        <v>192</v>
      </c>
      <c r="K6116" t="s">
        <v>5728</v>
      </c>
      <c r="L6116" t="s">
        <v>5753</v>
      </c>
      <c r="M6116" t="s">
        <v>9408</v>
      </c>
    </row>
    <row r="6117" spans="1:13">
      <c r="A6117">
        <v>101082131</v>
      </c>
      <c r="B6117" t="s">
        <v>73</v>
      </c>
      <c r="C6117" t="s">
        <v>7436</v>
      </c>
      <c r="D6117" t="s">
        <v>99</v>
      </c>
      <c r="E6117" t="s">
        <v>99</v>
      </c>
      <c r="F6117" s="33">
        <v>45857</v>
      </c>
      <c r="G6117" t="s">
        <v>13470</v>
      </c>
      <c r="H6117" t="s">
        <v>5737</v>
      </c>
      <c r="I6117" t="s">
        <v>326</v>
      </c>
      <c r="J6117" t="s">
        <v>46</v>
      </c>
      <c r="K6117" t="s">
        <v>5836</v>
      </c>
      <c r="L6117" t="s">
        <v>5837</v>
      </c>
      <c r="M6117" t="s">
        <v>7437</v>
      </c>
    </row>
    <row r="6118" spans="1:13">
      <c r="A6118">
        <v>101088391</v>
      </c>
      <c r="B6118" t="s">
        <v>5935</v>
      </c>
      <c r="C6118" t="s">
        <v>8667</v>
      </c>
      <c r="D6118" t="s">
        <v>193</v>
      </c>
      <c r="E6118" t="s">
        <v>193</v>
      </c>
      <c r="F6118" s="33">
        <v>45857</v>
      </c>
      <c r="G6118" t="s">
        <v>13471</v>
      </c>
      <c r="H6118" t="s">
        <v>5705</v>
      </c>
      <c r="I6118" t="s">
        <v>326</v>
      </c>
      <c r="J6118" t="s">
        <v>192</v>
      </c>
      <c r="K6118" t="s">
        <v>5700</v>
      </c>
      <c r="L6118" t="s">
        <v>5701</v>
      </c>
      <c r="M6118" t="s">
        <v>8669</v>
      </c>
    </row>
    <row r="6119" spans="1:13">
      <c r="A6119">
        <v>101089699</v>
      </c>
      <c r="B6119" t="s">
        <v>5935</v>
      </c>
      <c r="C6119" t="s">
        <v>8667</v>
      </c>
      <c r="D6119" t="s">
        <v>193</v>
      </c>
      <c r="E6119" t="s">
        <v>193</v>
      </c>
      <c r="F6119" s="33">
        <v>45857</v>
      </c>
      <c r="G6119" t="s">
        <v>13472</v>
      </c>
      <c r="H6119" t="s">
        <v>8274</v>
      </c>
      <c r="I6119" t="s">
        <v>5678</v>
      </c>
      <c r="J6119" t="s">
        <v>192</v>
      </c>
      <c r="K6119" t="s">
        <v>5700</v>
      </c>
      <c r="L6119" t="s">
        <v>5701</v>
      </c>
      <c r="M6119" t="s">
        <v>8669</v>
      </c>
    </row>
    <row r="6120" spans="1:13">
      <c r="A6120">
        <v>101090409</v>
      </c>
      <c r="B6120" t="s">
        <v>109</v>
      </c>
      <c r="C6120" t="s">
        <v>8127</v>
      </c>
      <c r="D6120" t="s">
        <v>218</v>
      </c>
      <c r="E6120" t="s">
        <v>218</v>
      </c>
      <c r="F6120" s="33">
        <v>45857</v>
      </c>
      <c r="G6120" t="s">
        <v>13473</v>
      </c>
      <c r="H6120" t="s">
        <v>55</v>
      </c>
      <c r="I6120" t="s">
        <v>353</v>
      </c>
      <c r="J6120" t="s">
        <v>241</v>
      </c>
      <c r="K6120" t="s">
        <v>5748</v>
      </c>
      <c r="L6120" t="s">
        <v>5773</v>
      </c>
      <c r="M6120" t="s">
        <v>8129</v>
      </c>
    </row>
    <row r="6121" spans="1:13">
      <c r="A6121">
        <v>101080470</v>
      </c>
      <c r="B6121" t="s">
        <v>34</v>
      </c>
      <c r="C6121" t="s">
        <v>366</v>
      </c>
      <c r="D6121" t="s">
        <v>39</v>
      </c>
      <c r="E6121" t="s">
        <v>119</v>
      </c>
      <c r="F6121" s="33">
        <v>45857</v>
      </c>
      <c r="G6121" t="s">
        <v>13471</v>
      </c>
      <c r="H6121" t="s">
        <v>5737</v>
      </c>
      <c r="I6121" t="s">
        <v>326</v>
      </c>
      <c r="J6121" t="s">
        <v>46</v>
      </c>
      <c r="K6121" t="s">
        <v>5728</v>
      </c>
      <c r="L6121" t="s">
        <v>5729</v>
      </c>
      <c r="M6121" t="s">
        <v>6156</v>
      </c>
    </row>
    <row r="6122" spans="1:13">
      <c r="A6122">
        <v>101081575</v>
      </c>
      <c r="B6122" t="s">
        <v>73</v>
      </c>
      <c r="C6122" t="s">
        <v>6693</v>
      </c>
      <c r="D6122" t="s">
        <v>153</v>
      </c>
      <c r="E6122" t="s">
        <v>153</v>
      </c>
      <c r="F6122" s="33">
        <v>45857</v>
      </c>
      <c r="G6122" t="s">
        <v>13474</v>
      </c>
      <c r="H6122" t="s">
        <v>5737</v>
      </c>
      <c r="I6122" t="s">
        <v>326</v>
      </c>
      <c r="J6122" t="s">
        <v>70</v>
      </c>
      <c r="K6122" t="s">
        <v>5738</v>
      </c>
      <c r="L6122" t="s">
        <v>5739</v>
      </c>
      <c r="M6122" t="s">
        <v>6694</v>
      </c>
    </row>
    <row r="6123" spans="1:13">
      <c r="A6123">
        <v>101091268</v>
      </c>
      <c r="B6123" t="s">
        <v>34</v>
      </c>
      <c r="C6123" t="s">
        <v>9127</v>
      </c>
      <c r="D6123" t="s">
        <v>217</v>
      </c>
      <c r="E6123" t="s">
        <v>217</v>
      </c>
      <c r="F6123" s="33">
        <v>45857</v>
      </c>
      <c r="G6123" t="s">
        <v>13475</v>
      </c>
      <c r="H6123" t="s">
        <v>67</v>
      </c>
      <c r="I6123" t="s">
        <v>5678</v>
      </c>
      <c r="J6123" t="s">
        <v>136</v>
      </c>
      <c r="K6123" t="s">
        <v>5738</v>
      </c>
      <c r="L6123" t="s">
        <v>5739</v>
      </c>
      <c r="M6123" t="s">
        <v>9129</v>
      </c>
    </row>
    <row r="6124" spans="1:13">
      <c r="A6124">
        <v>101062230</v>
      </c>
      <c r="B6124" t="s">
        <v>292</v>
      </c>
      <c r="C6124" t="s">
        <v>6587</v>
      </c>
      <c r="D6124" t="s">
        <v>86</v>
      </c>
      <c r="E6124" t="s">
        <v>86</v>
      </c>
      <c r="F6124" s="33">
        <v>45857</v>
      </c>
      <c r="G6124" t="s">
        <v>13476</v>
      </c>
      <c r="H6124" t="s">
        <v>5705</v>
      </c>
      <c r="I6124" t="s">
        <v>326</v>
      </c>
      <c r="J6124" t="s">
        <v>46</v>
      </c>
      <c r="K6124" t="s">
        <v>5700</v>
      </c>
      <c r="L6124" t="s">
        <v>5723</v>
      </c>
      <c r="M6124" t="s">
        <v>6588</v>
      </c>
    </row>
    <row r="6125" spans="1:13">
      <c r="A6125">
        <v>101092110</v>
      </c>
      <c r="B6125" t="s">
        <v>5745</v>
      </c>
      <c r="C6125" t="s">
        <v>7395</v>
      </c>
      <c r="D6125" t="s">
        <v>221</v>
      </c>
      <c r="E6125" t="s">
        <v>221</v>
      </c>
      <c r="F6125" s="33">
        <v>45857</v>
      </c>
      <c r="G6125" t="s">
        <v>13477</v>
      </c>
      <c r="H6125" t="s">
        <v>55</v>
      </c>
      <c r="I6125" t="s">
        <v>5678</v>
      </c>
      <c r="J6125" t="s">
        <v>247</v>
      </c>
      <c r="K6125" t="s">
        <v>5748</v>
      </c>
      <c r="L6125" t="s">
        <v>5773</v>
      </c>
      <c r="M6125" t="s">
        <v>7397</v>
      </c>
    </row>
    <row r="6126" spans="1:13">
      <c r="A6126">
        <v>101081645</v>
      </c>
      <c r="B6126" t="s">
        <v>73</v>
      </c>
      <c r="C6126" t="s">
        <v>7340</v>
      </c>
      <c r="D6126" t="s">
        <v>99</v>
      </c>
      <c r="E6126" t="s">
        <v>99</v>
      </c>
      <c r="F6126" s="33">
        <v>45857</v>
      </c>
      <c r="G6126" t="s">
        <v>13470</v>
      </c>
      <c r="H6126" t="s">
        <v>5737</v>
      </c>
      <c r="I6126" t="s">
        <v>326</v>
      </c>
      <c r="J6126" t="s">
        <v>46</v>
      </c>
      <c r="K6126" t="s">
        <v>5836</v>
      </c>
      <c r="L6126" t="s">
        <v>5837</v>
      </c>
      <c r="M6126" t="s">
        <v>7342</v>
      </c>
    </row>
    <row r="6127" spans="1:13">
      <c r="A6127">
        <v>101080388</v>
      </c>
      <c r="B6127" t="s">
        <v>34</v>
      </c>
      <c r="C6127" t="s">
        <v>13478</v>
      </c>
      <c r="D6127" t="s">
        <v>104</v>
      </c>
      <c r="E6127" t="s">
        <v>104</v>
      </c>
      <c r="F6127" s="33">
        <v>45857</v>
      </c>
      <c r="G6127" t="s">
        <v>13479</v>
      </c>
      <c r="H6127" t="s">
        <v>5737</v>
      </c>
      <c r="I6127" t="s">
        <v>326</v>
      </c>
      <c r="J6127" t="s">
        <v>70</v>
      </c>
      <c r="K6127" t="s">
        <v>5728</v>
      </c>
      <c r="L6127" t="s">
        <v>5729</v>
      </c>
      <c r="M6127" t="s">
        <v>13480</v>
      </c>
    </row>
    <row r="6128" spans="1:13">
      <c r="A6128">
        <v>101069217</v>
      </c>
      <c r="B6128" t="s">
        <v>73</v>
      </c>
      <c r="C6128" t="s">
        <v>6576</v>
      </c>
      <c r="D6128" t="s">
        <v>153</v>
      </c>
      <c r="E6128" t="s">
        <v>153</v>
      </c>
      <c r="F6128" s="33">
        <v>45857</v>
      </c>
      <c r="G6128" t="s">
        <v>13474</v>
      </c>
      <c r="H6128" t="s">
        <v>5737</v>
      </c>
      <c r="I6128" t="s">
        <v>326</v>
      </c>
      <c r="J6128" t="s">
        <v>70</v>
      </c>
      <c r="K6128" t="s">
        <v>5728</v>
      </c>
      <c r="L6128" t="s">
        <v>5729</v>
      </c>
      <c r="M6128" t="s">
        <v>6578</v>
      </c>
    </row>
    <row r="6129" spans="1:13">
      <c r="A6129">
        <v>101092291</v>
      </c>
      <c r="B6129" t="s">
        <v>34</v>
      </c>
      <c r="C6129" t="s">
        <v>8771</v>
      </c>
      <c r="D6129" t="s">
        <v>104</v>
      </c>
      <c r="E6129" t="s">
        <v>104</v>
      </c>
      <c r="F6129" s="33">
        <v>45857</v>
      </c>
      <c r="G6129" t="s">
        <v>13481</v>
      </c>
      <c r="H6129" t="s">
        <v>5969</v>
      </c>
      <c r="I6129" t="s">
        <v>5678</v>
      </c>
      <c r="J6129" t="s">
        <v>70</v>
      </c>
      <c r="K6129" t="s">
        <v>5738</v>
      </c>
      <c r="L6129" t="s">
        <v>5739</v>
      </c>
      <c r="M6129" t="s">
        <v>8773</v>
      </c>
    </row>
    <row r="6130" spans="1:13">
      <c r="A6130">
        <v>101080471</v>
      </c>
      <c r="B6130" t="s">
        <v>34</v>
      </c>
      <c r="C6130" t="s">
        <v>6145</v>
      </c>
      <c r="D6130" t="s">
        <v>39</v>
      </c>
      <c r="E6130" t="s">
        <v>119</v>
      </c>
      <c r="F6130" s="33">
        <v>45857</v>
      </c>
      <c r="G6130" t="s">
        <v>13471</v>
      </c>
      <c r="H6130" t="s">
        <v>5737</v>
      </c>
      <c r="I6130" t="s">
        <v>326</v>
      </c>
      <c r="J6130" t="s">
        <v>46</v>
      </c>
      <c r="K6130" t="s">
        <v>5728</v>
      </c>
      <c r="L6130" t="s">
        <v>5729</v>
      </c>
      <c r="M6130" t="s">
        <v>6147</v>
      </c>
    </row>
    <row r="6131" spans="1:13">
      <c r="A6131">
        <v>101090901</v>
      </c>
      <c r="B6131" t="s">
        <v>73</v>
      </c>
      <c r="C6131" t="s">
        <v>8300</v>
      </c>
      <c r="D6131" t="s">
        <v>161</v>
      </c>
      <c r="E6131" t="s">
        <v>161</v>
      </c>
      <c r="F6131" s="33">
        <v>45857</v>
      </c>
      <c r="G6131" t="s">
        <v>13482</v>
      </c>
      <c r="H6131" t="s">
        <v>55</v>
      </c>
      <c r="I6131" t="s">
        <v>353</v>
      </c>
      <c r="J6131" t="s">
        <v>166</v>
      </c>
      <c r="K6131" t="s">
        <v>5748</v>
      </c>
      <c r="L6131" t="s">
        <v>5773</v>
      </c>
      <c r="M6131" t="s">
        <v>8302</v>
      </c>
    </row>
    <row r="6132" spans="1:13">
      <c r="A6132">
        <v>101092252</v>
      </c>
      <c r="B6132" t="s">
        <v>73</v>
      </c>
      <c r="C6132" t="s">
        <v>6353</v>
      </c>
      <c r="D6132" t="s">
        <v>119</v>
      </c>
      <c r="E6132" t="s">
        <v>39</v>
      </c>
      <c r="F6132" s="33">
        <v>45857</v>
      </c>
      <c r="G6132" t="s">
        <v>13483</v>
      </c>
      <c r="H6132" t="s">
        <v>67</v>
      </c>
      <c r="I6132" t="s">
        <v>5678</v>
      </c>
      <c r="J6132" t="s">
        <v>46</v>
      </c>
      <c r="K6132" t="s">
        <v>5738</v>
      </c>
      <c r="L6132" t="s">
        <v>5729</v>
      </c>
      <c r="M6132" t="s">
        <v>6355</v>
      </c>
    </row>
    <row r="6133" spans="1:13">
      <c r="A6133">
        <v>101092098</v>
      </c>
      <c r="B6133" t="s">
        <v>5745</v>
      </c>
      <c r="C6133" t="s">
        <v>7424</v>
      </c>
      <c r="D6133" t="s">
        <v>221</v>
      </c>
      <c r="E6133" t="s">
        <v>221</v>
      </c>
      <c r="F6133" s="33">
        <v>45857</v>
      </c>
      <c r="G6133" t="s">
        <v>13484</v>
      </c>
      <c r="H6133" t="s">
        <v>67</v>
      </c>
      <c r="I6133" t="s">
        <v>5678</v>
      </c>
      <c r="J6133" t="s">
        <v>247</v>
      </c>
      <c r="K6133" t="s">
        <v>5836</v>
      </c>
      <c r="L6133" t="s">
        <v>6126</v>
      </c>
      <c r="M6133" t="s">
        <v>7425</v>
      </c>
    </row>
    <row r="6134" spans="1:13">
      <c r="A6134">
        <v>101091561</v>
      </c>
      <c r="B6134" t="s">
        <v>34</v>
      </c>
      <c r="C6134" t="s">
        <v>9739</v>
      </c>
      <c r="D6134" t="s">
        <v>64</v>
      </c>
      <c r="E6134" t="s">
        <v>64</v>
      </c>
      <c r="F6134" s="33">
        <v>45857</v>
      </c>
      <c r="G6134" t="s">
        <v>13485</v>
      </c>
      <c r="H6134" t="s">
        <v>67</v>
      </c>
      <c r="I6134" t="s">
        <v>5678</v>
      </c>
      <c r="J6134" t="s">
        <v>70</v>
      </c>
      <c r="K6134" t="s">
        <v>5728</v>
      </c>
      <c r="L6134" t="s">
        <v>5729</v>
      </c>
      <c r="M6134" t="s">
        <v>9741</v>
      </c>
    </row>
    <row r="6135" spans="1:13">
      <c r="A6135">
        <v>101092300</v>
      </c>
      <c r="B6135" t="s">
        <v>73</v>
      </c>
      <c r="C6135" t="s">
        <v>7820</v>
      </c>
      <c r="D6135" t="s">
        <v>238</v>
      </c>
      <c r="E6135" t="s">
        <v>238</v>
      </c>
      <c r="F6135" s="33">
        <v>45857</v>
      </c>
      <c r="G6135" t="s">
        <v>13486</v>
      </c>
      <c r="H6135" t="s">
        <v>5805</v>
      </c>
      <c r="I6135" t="s">
        <v>5678</v>
      </c>
      <c r="J6135" t="s">
        <v>136</v>
      </c>
      <c r="K6135" t="s">
        <v>5748</v>
      </c>
      <c r="L6135" t="s">
        <v>5773</v>
      </c>
      <c r="M6135" t="s">
        <v>7822</v>
      </c>
    </row>
    <row r="6136" spans="1:13">
      <c r="A6136">
        <v>101086359</v>
      </c>
      <c r="B6136" t="s">
        <v>7666</v>
      </c>
      <c r="C6136" t="s">
        <v>9526</v>
      </c>
      <c r="D6136" t="s">
        <v>265</v>
      </c>
      <c r="E6136" t="s">
        <v>265</v>
      </c>
      <c r="F6136" s="33">
        <v>45857</v>
      </c>
      <c r="G6136" t="s">
        <v>13487</v>
      </c>
      <c r="H6136" t="s">
        <v>5705</v>
      </c>
      <c r="I6136" t="s">
        <v>326</v>
      </c>
      <c r="J6136" t="s">
        <v>192</v>
      </c>
      <c r="K6136" t="s">
        <v>5700</v>
      </c>
      <c r="L6136" t="s">
        <v>5701</v>
      </c>
      <c r="M6136" t="s">
        <v>9527</v>
      </c>
    </row>
    <row r="6137" spans="1:13">
      <c r="A6137">
        <v>101092229</v>
      </c>
      <c r="B6137" t="s">
        <v>82</v>
      </c>
      <c r="C6137" t="s">
        <v>11647</v>
      </c>
      <c r="D6137" t="s">
        <v>86</v>
      </c>
      <c r="E6137" t="s">
        <v>86</v>
      </c>
      <c r="F6137" s="33">
        <v>45857</v>
      </c>
      <c r="G6137" t="s">
        <v>13488</v>
      </c>
      <c r="H6137" t="s">
        <v>5823</v>
      </c>
      <c r="I6137" t="s">
        <v>5678</v>
      </c>
      <c r="J6137" t="s">
        <v>46</v>
      </c>
      <c r="K6137" t="s">
        <v>5700</v>
      </c>
      <c r="L6137" t="s">
        <v>5723</v>
      </c>
      <c r="M6137" t="s">
        <v>11649</v>
      </c>
    </row>
    <row r="6138" spans="1:13">
      <c r="A6138">
        <v>101092273</v>
      </c>
      <c r="B6138" t="s">
        <v>5998</v>
      </c>
      <c r="C6138" t="s">
        <v>8408</v>
      </c>
      <c r="D6138" t="s">
        <v>99</v>
      </c>
      <c r="E6138" t="s">
        <v>99</v>
      </c>
      <c r="F6138" s="33">
        <v>45857</v>
      </c>
      <c r="G6138" t="s">
        <v>13489</v>
      </c>
      <c r="H6138" t="s">
        <v>6365</v>
      </c>
      <c r="I6138" t="s">
        <v>5678</v>
      </c>
      <c r="J6138" t="s">
        <v>46</v>
      </c>
      <c r="K6138" t="s">
        <v>5778</v>
      </c>
      <c r="L6138" t="s">
        <v>6192</v>
      </c>
      <c r="M6138" t="s">
        <v>8410</v>
      </c>
    </row>
    <row r="6139" spans="1:13">
      <c r="A6139">
        <v>101082459</v>
      </c>
      <c r="B6139" t="s">
        <v>73</v>
      </c>
      <c r="C6139" t="s">
        <v>10742</v>
      </c>
      <c r="D6139" t="s">
        <v>131</v>
      </c>
      <c r="E6139" t="s">
        <v>131</v>
      </c>
      <c r="F6139" s="33">
        <v>45857</v>
      </c>
      <c r="G6139" t="s">
        <v>13490</v>
      </c>
      <c r="H6139" t="s">
        <v>5737</v>
      </c>
      <c r="I6139" t="s">
        <v>326</v>
      </c>
      <c r="J6139" t="s">
        <v>136</v>
      </c>
      <c r="K6139" t="s">
        <v>5748</v>
      </c>
      <c r="L6139" t="s">
        <v>5773</v>
      </c>
      <c r="M6139" t="s">
        <v>10744</v>
      </c>
    </row>
    <row r="6140" spans="1:13">
      <c r="A6140">
        <v>101092861</v>
      </c>
      <c r="B6140" t="s">
        <v>82</v>
      </c>
      <c r="C6140" t="s">
        <v>13155</v>
      </c>
      <c r="D6140" t="s">
        <v>222</v>
      </c>
      <c r="E6140" t="s">
        <v>218</v>
      </c>
      <c r="F6140" s="33">
        <v>45857</v>
      </c>
      <c r="G6140" t="s">
        <v>13491</v>
      </c>
      <c r="H6140" t="s">
        <v>5768</v>
      </c>
      <c r="I6140" t="s">
        <v>353</v>
      </c>
      <c r="J6140" t="s">
        <v>241</v>
      </c>
      <c r="K6140" t="s">
        <v>5711</v>
      </c>
      <c r="L6140" t="s">
        <v>5711</v>
      </c>
      <c r="M6140" t="s">
        <v>13157</v>
      </c>
    </row>
    <row r="6141" spans="1:13">
      <c r="A6141">
        <v>101092248</v>
      </c>
      <c r="B6141" t="s">
        <v>127</v>
      </c>
      <c r="C6141" t="s">
        <v>11411</v>
      </c>
      <c r="D6141" t="s">
        <v>131</v>
      </c>
      <c r="E6141" t="s">
        <v>217</v>
      </c>
      <c r="F6141" s="33">
        <v>45857</v>
      </c>
      <c r="G6141" t="s">
        <v>13492</v>
      </c>
      <c r="H6141" t="s">
        <v>5799</v>
      </c>
      <c r="I6141" t="s">
        <v>5970</v>
      </c>
      <c r="J6141" t="s">
        <v>136</v>
      </c>
      <c r="K6141" t="s">
        <v>5836</v>
      </c>
      <c r="L6141" t="s">
        <v>5837</v>
      </c>
      <c r="M6141" t="s">
        <v>11413</v>
      </c>
    </row>
    <row r="6142" spans="1:13">
      <c r="A6142">
        <v>101092289</v>
      </c>
      <c r="B6142" t="s">
        <v>127</v>
      </c>
      <c r="C6142" t="s">
        <v>8449</v>
      </c>
      <c r="D6142" t="s">
        <v>193</v>
      </c>
      <c r="E6142" t="s">
        <v>193</v>
      </c>
      <c r="F6142" s="33">
        <v>45857</v>
      </c>
      <c r="G6142" t="s">
        <v>13493</v>
      </c>
      <c r="H6142" t="s">
        <v>5805</v>
      </c>
      <c r="I6142" t="s">
        <v>5678</v>
      </c>
      <c r="J6142" t="s">
        <v>192</v>
      </c>
      <c r="K6142" t="s">
        <v>5748</v>
      </c>
      <c r="L6142" t="s">
        <v>5773</v>
      </c>
      <c r="M6142" t="s">
        <v>8451</v>
      </c>
    </row>
    <row r="6143" spans="1:13">
      <c r="A6143">
        <v>101091549</v>
      </c>
      <c r="B6143" t="s">
        <v>34</v>
      </c>
      <c r="C6143" t="s">
        <v>9364</v>
      </c>
      <c r="D6143" t="s">
        <v>64</v>
      </c>
      <c r="E6143" t="s">
        <v>64</v>
      </c>
      <c r="F6143" s="33">
        <v>45857</v>
      </c>
      <c r="G6143" t="s">
        <v>13494</v>
      </c>
      <c r="H6143" t="s">
        <v>67</v>
      </c>
      <c r="I6143" t="s">
        <v>5678</v>
      </c>
      <c r="J6143" t="s">
        <v>70</v>
      </c>
      <c r="K6143" t="s">
        <v>5738</v>
      </c>
      <c r="L6143" t="s">
        <v>5739</v>
      </c>
      <c r="M6143" t="s">
        <v>9366</v>
      </c>
    </row>
    <row r="6144" spans="1:13">
      <c r="A6144">
        <v>101092258</v>
      </c>
      <c r="B6144" t="s">
        <v>73</v>
      </c>
      <c r="C6144" t="s">
        <v>10742</v>
      </c>
      <c r="D6144" t="s">
        <v>131</v>
      </c>
      <c r="E6144" t="s">
        <v>131</v>
      </c>
      <c r="F6144" s="33">
        <v>45857</v>
      </c>
      <c r="G6144" t="s">
        <v>13495</v>
      </c>
      <c r="H6144" t="s">
        <v>55</v>
      </c>
      <c r="I6144" t="s">
        <v>5678</v>
      </c>
      <c r="J6144" t="s">
        <v>136</v>
      </c>
      <c r="K6144" t="s">
        <v>5748</v>
      </c>
      <c r="L6144" t="s">
        <v>5773</v>
      </c>
      <c r="M6144" t="s">
        <v>10744</v>
      </c>
    </row>
    <row r="6145" spans="1:13">
      <c r="A6145">
        <v>101090956</v>
      </c>
      <c r="B6145" t="s">
        <v>73</v>
      </c>
      <c r="C6145" t="s">
        <v>10742</v>
      </c>
      <c r="D6145" t="s">
        <v>131</v>
      </c>
      <c r="E6145" t="s">
        <v>131</v>
      </c>
      <c r="F6145" s="33">
        <v>45857</v>
      </c>
      <c r="G6145" t="s">
        <v>13496</v>
      </c>
      <c r="H6145" t="s">
        <v>5768</v>
      </c>
      <c r="I6145" t="s">
        <v>353</v>
      </c>
      <c r="J6145" t="s">
        <v>136</v>
      </c>
      <c r="K6145" t="s">
        <v>5748</v>
      </c>
      <c r="L6145" t="s">
        <v>5773</v>
      </c>
      <c r="M6145" t="s">
        <v>10744</v>
      </c>
    </row>
    <row r="6146" spans="1:13">
      <c r="A6146">
        <v>101092091</v>
      </c>
      <c r="B6146" t="s">
        <v>5745</v>
      </c>
      <c r="C6146" t="s">
        <v>8261</v>
      </c>
      <c r="D6146" t="s">
        <v>215</v>
      </c>
      <c r="E6146" t="s">
        <v>215</v>
      </c>
      <c r="F6146" s="33">
        <v>45857</v>
      </c>
      <c r="G6146" t="s">
        <v>13497</v>
      </c>
      <c r="H6146" t="s">
        <v>5805</v>
      </c>
      <c r="I6146" t="s">
        <v>5678</v>
      </c>
      <c r="J6146" t="s">
        <v>247</v>
      </c>
      <c r="K6146" t="s">
        <v>5748</v>
      </c>
      <c r="L6146" t="s">
        <v>5773</v>
      </c>
      <c r="M6146" t="s">
        <v>8263</v>
      </c>
    </row>
    <row r="6147" spans="1:13">
      <c r="A6147">
        <v>101083320</v>
      </c>
      <c r="B6147" t="s">
        <v>127</v>
      </c>
      <c r="C6147" t="s">
        <v>9875</v>
      </c>
      <c r="D6147" t="s">
        <v>262</v>
      </c>
      <c r="E6147" t="s">
        <v>262</v>
      </c>
      <c r="F6147" s="33">
        <v>45857</v>
      </c>
      <c r="G6147" t="s">
        <v>13498</v>
      </c>
      <c r="H6147" t="s">
        <v>5737</v>
      </c>
      <c r="I6147" t="s">
        <v>326</v>
      </c>
      <c r="J6147" t="s">
        <v>192</v>
      </c>
      <c r="K6147" t="s">
        <v>5748</v>
      </c>
      <c r="L6147" t="s">
        <v>5773</v>
      </c>
      <c r="M6147" t="s">
        <v>9877</v>
      </c>
    </row>
    <row r="6148" spans="1:13">
      <c r="A6148">
        <v>101091039</v>
      </c>
      <c r="B6148" t="s">
        <v>73</v>
      </c>
      <c r="C6148" t="s">
        <v>11434</v>
      </c>
      <c r="D6148" t="s">
        <v>64</v>
      </c>
      <c r="E6148" t="s">
        <v>64</v>
      </c>
      <c r="F6148" s="33">
        <v>45857</v>
      </c>
      <c r="G6148" t="s">
        <v>13499</v>
      </c>
      <c r="H6148" t="s">
        <v>55</v>
      </c>
      <c r="I6148" t="s">
        <v>353</v>
      </c>
      <c r="J6148" t="s">
        <v>70</v>
      </c>
      <c r="K6148" t="s">
        <v>5748</v>
      </c>
      <c r="L6148" t="s">
        <v>5773</v>
      </c>
      <c r="M6148" t="s">
        <v>11436</v>
      </c>
    </row>
    <row r="6149" spans="1:13">
      <c r="A6149">
        <v>101080013</v>
      </c>
      <c r="B6149" t="s">
        <v>34</v>
      </c>
      <c r="C6149" t="s">
        <v>9561</v>
      </c>
      <c r="D6149" t="s">
        <v>153</v>
      </c>
      <c r="E6149" t="s">
        <v>153</v>
      </c>
      <c r="F6149" s="33">
        <v>45856</v>
      </c>
      <c r="G6149" t="s">
        <v>13500</v>
      </c>
      <c r="H6149" t="s">
        <v>5737</v>
      </c>
      <c r="I6149" t="s">
        <v>326</v>
      </c>
      <c r="J6149" t="s">
        <v>70</v>
      </c>
      <c r="K6149" t="s">
        <v>5738</v>
      </c>
      <c r="L6149" t="s">
        <v>5739</v>
      </c>
      <c r="M6149" t="s">
        <v>9563</v>
      </c>
    </row>
    <row r="6150" spans="1:13">
      <c r="A6150">
        <v>101084858</v>
      </c>
      <c r="B6150" t="s">
        <v>5745</v>
      </c>
      <c r="C6150" t="s">
        <v>8902</v>
      </c>
      <c r="D6150" t="s">
        <v>238</v>
      </c>
      <c r="E6150" t="s">
        <v>238</v>
      </c>
      <c r="F6150" s="33">
        <v>45856</v>
      </c>
      <c r="G6150" t="s">
        <v>13501</v>
      </c>
      <c r="H6150" t="s">
        <v>5737</v>
      </c>
      <c r="I6150" t="s">
        <v>326</v>
      </c>
      <c r="J6150" t="s">
        <v>136</v>
      </c>
      <c r="K6150" t="s">
        <v>5836</v>
      </c>
      <c r="L6150" t="s">
        <v>6126</v>
      </c>
      <c r="M6150" t="s">
        <v>8904</v>
      </c>
    </row>
    <row r="6151" spans="1:13">
      <c r="A6151">
        <v>101092001</v>
      </c>
      <c r="B6151" t="s">
        <v>204</v>
      </c>
      <c r="C6151" t="s">
        <v>6724</v>
      </c>
      <c r="D6151" t="s">
        <v>265</v>
      </c>
      <c r="E6151" t="s">
        <v>193</v>
      </c>
      <c r="F6151" s="33">
        <v>45856</v>
      </c>
      <c r="G6151" t="s">
        <v>13502</v>
      </c>
      <c r="H6151" t="s">
        <v>9142</v>
      </c>
      <c r="I6151" t="s">
        <v>5678</v>
      </c>
      <c r="J6151" t="s">
        <v>192</v>
      </c>
      <c r="K6151" t="s">
        <v>5700</v>
      </c>
      <c r="L6151" t="s">
        <v>5723</v>
      </c>
      <c r="M6151" t="s">
        <v>6726</v>
      </c>
    </row>
    <row r="6152" spans="1:13">
      <c r="A6152">
        <v>101091765</v>
      </c>
      <c r="B6152" t="s">
        <v>5745</v>
      </c>
      <c r="C6152" t="s">
        <v>9089</v>
      </c>
      <c r="D6152" t="s">
        <v>217</v>
      </c>
      <c r="E6152" t="s">
        <v>131</v>
      </c>
      <c r="F6152" s="33">
        <v>45856</v>
      </c>
      <c r="G6152" t="s">
        <v>13503</v>
      </c>
      <c r="H6152" t="s">
        <v>5727</v>
      </c>
      <c r="I6152" t="s">
        <v>5678</v>
      </c>
      <c r="J6152" t="s">
        <v>136</v>
      </c>
      <c r="K6152" t="s">
        <v>5748</v>
      </c>
      <c r="L6152" t="s">
        <v>5749</v>
      </c>
      <c r="M6152" t="s">
        <v>9091</v>
      </c>
    </row>
    <row r="6153" spans="1:13">
      <c r="A6153">
        <v>101091950</v>
      </c>
      <c r="B6153" t="s">
        <v>6641</v>
      </c>
      <c r="C6153" t="s">
        <v>11969</v>
      </c>
      <c r="D6153" t="s">
        <v>39</v>
      </c>
      <c r="E6153" t="s">
        <v>39</v>
      </c>
      <c r="F6153" s="33">
        <v>45856</v>
      </c>
      <c r="G6153" t="s">
        <v>13504</v>
      </c>
      <c r="H6153" t="s">
        <v>5727</v>
      </c>
      <c r="I6153" t="s">
        <v>5678</v>
      </c>
      <c r="J6153" t="s">
        <v>46</v>
      </c>
      <c r="K6153" t="s">
        <v>7716</v>
      </c>
      <c r="L6153" t="s">
        <v>7717</v>
      </c>
      <c r="M6153" t="s">
        <v>11971</v>
      </c>
    </row>
    <row r="6154" spans="1:13">
      <c r="A6154">
        <v>101084773</v>
      </c>
      <c r="B6154" t="s">
        <v>5745</v>
      </c>
      <c r="C6154" t="s">
        <v>13505</v>
      </c>
      <c r="D6154" t="s">
        <v>221</v>
      </c>
      <c r="E6154" t="s">
        <v>221</v>
      </c>
      <c r="F6154" s="33">
        <v>45856</v>
      </c>
      <c r="G6154" t="s">
        <v>13506</v>
      </c>
      <c r="H6154" t="s">
        <v>5737</v>
      </c>
      <c r="I6154" t="s">
        <v>326</v>
      </c>
      <c r="J6154" t="s">
        <v>247</v>
      </c>
      <c r="K6154" t="s">
        <v>5748</v>
      </c>
      <c r="L6154" t="s">
        <v>5773</v>
      </c>
      <c r="M6154" t="s">
        <v>13507</v>
      </c>
    </row>
    <row r="6155" spans="1:13">
      <c r="A6155">
        <v>101088513</v>
      </c>
      <c r="B6155" t="s">
        <v>5998</v>
      </c>
      <c r="C6155" t="s">
        <v>6253</v>
      </c>
      <c r="D6155" t="s">
        <v>99</v>
      </c>
      <c r="E6155" t="s">
        <v>99</v>
      </c>
      <c r="F6155" s="33">
        <v>45856</v>
      </c>
      <c r="G6155" t="s">
        <v>13508</v>
      </c>
      <c r="H6155" t="s">
        <v>5705</v>
      </c>
      <c r="I6155" t="s">
        <v>326</v>
      </c>
      <c r="J6155" t="s">
        <v>46</v>
      </c>
      <c r="K6155" t="s">
        <v>5711</v>
      </c>
      <c r="L6155" t="s">
        <v>5711</v>
      </c>
      <c r="M6155" t="s">
        <v>6255</v>
      </c>
    </row>
    <row r="6156" spans="1:13">
      <c r="A6156">
        <v>101080051</v>
      </c>
      <c r="B6156" t="s">
        <v>34</v>
      </c>
      <c r="C6156" t="s">
        <v>11796</v>
      </c>
      <c r="D6156" t="s">
        <v>153</v>
      </c>
      <c r="E6156" t="s">
        <v>153</v>
      </c>
      <c r="F6156" s="33">
        <v>45856</v>
      </c>
      <c r="G6156" t="s">
        <v>13509</v>
      </c>
      <c r="H6156" t="s">
        <v>5737</v>
      </c>
      <c r="I6156" t="s">
        <v>326</v>
      </c>
      <c r="J6156" t="s">
        <v>70</v>
      </c>
      <c r="K6156" t="s">
        <v>5738</v>
      </c>
      <c r="L6156" t="s">
        <v>5739</v>
      </c>
      <c r="M6156" t="s">
        <v>11798</v>
      </c>
    </row>
    <row r="6157" spans="1:13">
      <c r="A6157">
        <v>101084767</v>
      </c>
      <c r="B6157" t="s">
        <v>5745</v>
      </c>
      <c r="C6157" t="s">
        <v>10207</v>
      </c>
      <c r="D6157" t="s">
        <v>215</v>
      </c>
      <c r="E6157" t="s">
        <v>215</v>
      </c>
      <c r="F6157" s="33">
        <v>45856</v>
      </c>
      <c r="G6157" t="s">
        <v>13510</v>
      </c>
      <c r="H6157" t="s">
        <v>5737</v>
      </c>
      <c r="I6157" t="s">
        <v>326</v>
      </c>
      <c r="J6157" t="s">
        <v>247</v>
      </c>
      <c r="K6157" t="s">
        <v>5748</v>
      </c>
      <c r="L6157" t="s">
        <v>5773</v>
      </c>
      <c r="M6157" t="s">
        <v>10209</v>
      </c>
    </row>
    <row r="6158" spans="1:13">
      <c r="A6158">
        <v>101091709</v>
      </c>
      <c r="B6158" t="s">
        <v>34</v>
      </c>
      <c r="C6158" t="s">
        <v>9418</v>
      </c>
      <c r="D6158" t="s">
        <v>64</v>
      </c>
      <c r="E6158" t="s">
        <v>64</v>
      </c>
      <c r="F6158" s="33">
        <v>45856</v>
      </c>
      <c r="G6158" t="s">
        <v>13511</v>
      </c>
      <c r="H6158" t="s">
        <v>67</v>
      </c>
      <c r="I6158" t="s">
        <v>5678</v>
      </c>
      <c r="J6158" t="s">
        <v>70</v>
      </c>
      <c r="K6158" t="s">
        <v>5728</v>
      </c>
      <c r="L6158" t="s">
        <v>5729</v>
      </c>
      <c r="M6158" t="s">
        <v>9420</v>
      </c>
    </row>
    <row r="6159" spans="1:13">
      <c r="A6159">
        <v>101091494</v>
      </c>
      <c r="B6159" t="s">
        <v>5745</v>
      </c>
      <c r="C6159" t="s">
        <v>10207</v>
      </c>
      <c r="D6159" t="s">
        <v>215</v>
      </c>
      <c r="E6159" t="s">
        <v>215</v>
      </c>
      <c r="F6159" s="33">
        <v>45856</v>
      </c>
      <c r="G6159" t="s">
        <v>13512</v>
      </c>
      <c r="H6159" t="s">
        <v>55</v>
      </c>
      <c r="I6159" t="s">
        <v>5678</v>
      </c>
      <c r="J6159" t="s">
        <v>247</v>
      </c>
      <c r="K6159" t="s">
        <v>5748</v>
      </c>
      <c r="L6159" t="s">
        <v>5773</v>
      </c>
      <c r="M6159" t="s">
        <v>10209</v>
      </c>
    </row>
    <row r="6160" spans="1:13">
      <c r="A6160">
        <v>101091949</v>
      </c>
      <c r="B6160" t="s">
        <v>6641</v>
      </c>
      <c r="C6160" t="s">
        <v>10380</v>
      </c>
      <c r="D6160" t="s">
        <v>39</v>
      </c>
      <c r="E6160" t="s">
        <v>39</v>
      </c>
      <c r="F6160" s="33">
        <v>45856</v>
      </c>
      <c r="G6160" t="s">
        <v>13504</v>
      </c>
      <c r="H6160" t="s">
        <v>5727</v>
      </c>
      <c r="I6160" t="s">
        <v>5678</v>
      </c>
      <c r="J6160" t="s">
        <v>46</v>
      </c>
      <c r="K6160" t="s">
        <v>7716</v>
      </c>
      <c r="L6160" t="s">
        <v>7717</v>
      </c>
      <c r="M6160" t="s">
        <v>10382</v>
      </c>
    </row>
    <row r="6161" spans="1:13">
      <c r="A6161">
        <v>101091283</v>
      </c>
      <c r="B6161" t="s">
        <v>73</v>
      </c>
      <c r="C6161" t="s">
        <v>9351</v>
      </c>
      <c r="D6161" t="s">
        <v>217</v>
      </c>
      <c r="E6161" t="s">
        <v>217</v>
      </c>
      <c r="F6161" s="33">
        <v>45856</v>
      </c>
      <c r="G6161" t="s">
        <v>13513</v>
      </c>
      <c r="H6161" t="s">
        <v>55</v>
      </c>
      <c r="I6161" t="s">
        <v>5678</v>
      </c>
      <c r="J6161" t="s">
        <v>136</v>
      </c>
      <c r="K6161" t="s">
        <v>5748</v>
      </c>
      <c r="L6161" t="s">
        <v>5773</v>
      </c>
      <c r="M6161" t="s">
        <v>9353</v>
      </c>
    </row>
    <row r="6162" spans="1:13">
      <c r="A6162">
        <v>101091725</v>
      </c>
      <c r="B6162" t="s">
        <v>34</v>
      </c>
      <c r="C6162" t="s">
        <v>101</v>
      </c>
      <c r="D6162" t="s">
        <v>99</v>
      </c>
      <c r="E6162" t="s">
        <v>99</v>
      </c>
      <c r="F6162" s="33">
        <v>45856</v>
      </c>
      <c r="G6162" t="s">
        <v>13514</v>
      </c>
      <c r="H6162" t="s">
        <v>5912</v>
      </c>
      <c r="I6162" t="s">
        <v>5678</v>
      </c>
      <c r="J6162" t="s">
        <v>46</v>
      </c>
      <c r="K6162" t="s">
        <v>5738</v>
      </c>
      <c r="L6162" t="s">
        <v>5739</v>
      </c>
      <c r="M6162" t="s">
        <v>107</v>
      </c>
    </row>
    <row r="6163" spans="1:13">
      <c r="A6163">
        <v>101086918</v>
      </c>
      <c r="B6163" t="s">
        <v>82</v>
      </c>
      <c r="C6163" t="s">
        <v>9309</v>
      </c>
      <c r="D6163" t="s">
        <v>265</v>
      </c>
      <c r="E6163" t="s">
        <v>265</v>
      </c>
      <c r="F6163" s="33">
        <v>45856</v>
      </c>
      <c r="G6163" t="s">
        <v>13515</v>
      </c>
      <c r="H6163" t="s">
        <v>5705</v>
      </c>
      <c r="I6163" t="s">
        <v>326</v>
      </c>
      <c r="J6163" t="s">
        <v>192</v>
      </c>
      <c r="K6163" t="s">
        <v>5700</v>
      </c>
      <c r="L6163" t="s">
        <v>5701</v>
      </c>
      <c r="M6163" t="s">
        <v>9310</v>
      </c>
    </row>
    <row r="6164" spans="1:13">
      <c r="A6164">
        <v>101084810</v>
      </c>
      <c r="B6164" t="s">
        <v>5745</v>
      </c>
      <c r="C6164" t="s">
        <v>8821</v>
      </c>
      <c r="D6164" t="s">
        <v>193</v>
      </c>
      <c r="E6164" t="s">
        <v>193</v>
      </c>
      <c r="F6164" s="33">
        <v>45856</v>
      </c>
      <c r="G6164" t="s">
        <v>13516</v>
      </c>
      <c r="H6164" t="s">
        <v>5737</v>
      </c>
      <c r="I6164" t="s">
        <v>326</v>
      </c>
      <c r="J6164" t="s">
        <v>192</v>
      </c>
      <c r="K6164" t="s">
        <v>5748</v>
      </c>
      <c r="L6164" t="s">
        <v>5749</v>
      </c>
      <c r="M6164" t="s">
        <v>8823</v>
      </c>
    </row>
    <row r="6165" spans="1:13">
      <c r="A6165">
        <v>101082448</v>
      </c>
      <c r="B6165" t="s">
        <v>73</v>
      </c>
      <c r="C6165" t="s">
        <v>5846</v>
      </c>
      <c r="D6165" t="s">
        <v>131</v>
      </c>
      <c r="E6165" t="s">
        <v>131</v>
      </c>
      <c r="F6165" s="33">
        <v>45856</v>
      </c>
      <c r="G6165" t="s">
        <v>13517</v>
      </c>
      <c r="H6165" t="s">
        <v>5737</v>
      </c>
      <c r="I6165" t="s">
        <v>326</v>
      </c>
      <c r="J6165" t="s">
        <v>136</v>
      </c>
      <c r="K6165" t="s">
        <v>5748</v>
      </c>
      <c r="L6165" t="s">
        <v>5773</v>
      </c>
      <c r="M6165" t="s">
        <v>5848</v>
      </c>
    </row>
    <row r="6166" spans="1:13">
      <c r="A6166">
        <v>101090273</v>
      </c>
      <c r="B6166" t="s">
        <v>5745</v>
      </c>
      <c r="C6166" t="s">
        <v>8821</v>
      </c>
      <c r="D6166" t="s">
        <v>193</v>
      </c>
      <c r="E6166" t="s">
        <v>193</v>
      </c>
      <c r="F6166" s="33">
        <v>45856</v>
      </c>
      <c r="G6166" t="s">
        <v>13518</v>
      </c>
      <c r="H6166" t="s">
        <v>5727</v>
      </c>
      <c r="I6166" t="s">
        <v>5678</v>
      </c>
      <c r="J6166" t="s">
        <v>192</v>
      </c>
      <c r="K6166" t="s">
        <v>5748</v>
      </c>
      <c r="L6166" t="s">
        <v>5749</v>
      </c>
      <c r="M6166" t="s">
        <v>8823</v>
      </c>
    </row>
    <row r="6167" spans="1:13">
      <c r="A6167">
        <v>101091778</v>
      </c>
      <c r="B6167" t="s">
        <v>34</v>
      </c>
      <c r="C6167" t="s">
        <v>11796</v>
      </c>
      <c r="D6167" t="s">
        <v>153</v>
      </c>
      <c r="E6167" t="s">
        <v>153</v>
      </c>
      <c r="F6167" s="33">
        <v>45856</v>
      </c>
      <c r="G6167" t="s">
        <v>13519</v>
      </c>
      <c r="H6167" t="s">
        <v>5777</v>
      </c>
      <c r="I6167" t="s">
        <v>5678</v>
      </c>
      <c r="J6167" t="s">
        <v>70</v>
      </c>
      <c r="K6167" t="s">
        <v>5738</v>
      </c>
      <c r="L6167" t="s">
        <v>5739</v>
      </c>
      <c r="M6167" t="s">
        <v>11798</v>
      </c>
    </row>
    <row r="6168" spans="1:13">
      <c r="A6168">
        <v>101091549</v>
      </c>
      <c r="B6168" t="s">
        <v>34</v>
      </c>
      <c r="C6168" t="s">
        <v>9364</v>
      </c>
      <c r="D6168" t="s">
        <v>64</v>
      </c>
      <c r="E6168" t="s">
        <v>64</v>
      </c>
      <c r="F6168" s="33">
        <v>45856</v>
      </c>
      <c r="G6168" t="s">
        <v>13520</v>
      </c>
      <c r="H6168" t="s">
        <v>67</v>
      </c>
      <c r="I6168" t="s">
        <v>5678</v>
      </c>
      <c r="J6168" t="s">
        <v>70</v>
      </c>
      <c r="K6168" t="s">
        <v>5738</v>
      </c>
      <c r="L6168" t="s">
        <v>5739</v>
      </c>
      <c r="M6168" t="s">
        <v>9366</v>
      </c>
    </row>
    <row r="6169" spans="1:13">
      <c r="A6169">
        <v>101091048</v>
      </c>
      <c r="B6169" t="s">
        <v>73</v>
      </c>
      <c r="C6169" t="s">
        <v>9351</v>
      </c>
      <c r="D6169" t="s">
        <v>217</v>
      </c>
      <c r="E6169" t="s">
        <v>217</v>
      </c>
      <c r="F6169" s="33">
        <v>45856</v>
      </c>
      <c r="G6169" t="s">
        <v>13521</v>
      </c>
      <c r="H6169" t="s">
        <v>55</v>
      </c>
      <c r="I6169" t="s">
        <v>353</v>
      </c>
      <c r="J6169" t="s">
        <v>136</v>
      </c>
      <c r="K6169" t="s">
        <v>5748</v>
      </c>
      <c r="L6169" t="s">
        <v>5773</v>
      </c>
      <c r="M6169" t="s">
        <v>9353</v>
      </c>
    </row>
    <row r="6170" spans="1:13">
      <c r="A6170">
        <v>101084739</v>
      </c>
      <c r="B6170" t="s">
        <v>5745</v>
      </c>
      <c r="C6170" t="s">
        <v>6939</v>
      </c>
      <c r="D6170" t="s">
        <v>238</v>
      </c>
      <c r="E6170" t="s">
        <v>238</v>
      </c>
      <c r="F6170" s="33">
        <v>45856</v>
      </c>
      <c r="G6170" t="s">
        <v>13522</v>
      </c>
      <c r="H6170" t="s">
        <v>5737</v>
      </c>
      <c r="I6170" t="s">
        <v>326</v>
      </c>
      <c r="J6170" t="s">
        <v>136</v>
      </c>
      <c r="K6170" t="s">
        <v>5748</v>
      </c>
      <c r="L6170" t="s">
        <v>5773</v>
      </c>
      <c r="M6170" t="s">
        <v>6941</v>
      </c>
    </row>
    <row r="6171" spans="1:13">
      <c r="A6171">
        <v>101091068</v>
      </c>
      <c r="B6171" t="s">
        <v>73</v>
      </c>
      <c r="C6171" t="s">
        <v>5846</v>
      </c>
      <c r="D6171" t="s">
        <v>131</v>
      </c>
      <c r="E6171" t="s">
        <v>131</v>
      </c>
      <c r="F6171" s="33">
        <v>45856</v>
      </c>
      <c r="G6171" t="s">
        <v>13523</v>
      </c>
      <c r="H6171" t="s">
        <v>5777</v>
      </c>
      <c r="I6171" t="s">
        <v>353</v>
      </c>
      <c r="J6171" t="s">
        <v>136</v>
      </c>
      <c r="K6171" t="s">
        <v>5748</v>
      </c>
      <c r="L6171" t="s">
        <v>5773</v>
      </c>
      <c r="M6171" t="s">
        <v>5848</v>
      </c>
    </row>
    <row r="6172" spans="1:13">
      <c r="A6172">
        <v>101091196</v>
      </c>
      <c r="B6172" t="s">
        <v>5745</v>
      </c>
      <c r="C6172" t="s">
        <v>6939</v>
      </c>
      <c r="D6172" t="s">
        <v>238</v>
      </c>
      <c r="E6172" t="s">
        <v>238</v>
      </c>
      <c r="F6172" s="33">
        <v>45856</v>
      </c>
      <c r="G6172" t="s">
        <v>13524</v>
      </c>
      <c r="H6172" t="s">
        <v>67</v>
      </c>
      <c r="I6172" t="s">
        <v>5678</v>
      </c>
      <c r="J6172" t="s">
        <v>136</v>
      </c>
      <c r="K6172" t="s">
        <v>5748</v>
      </c>
      <c r="L6172" t="s">
        <v>5773</v>
      </c>
      <c r="M6172" t="s">
        <v>6941</v>
      </c>
    </row>
    <row r="6173" spans="1:13">
      <c r="A6173">
        <v>101091284</v>
      </c>
      <c r="B6173" t="s">
        <v>73</v>
      </c>
      <c r="C6173" t="s">
        <v>12213</v>
      </c>
      <c r="D6173" t="s">
        <v>217</v>
      </c>
      <c r="E6173" t="s">
        <v>217</v>
      </c>
      <c r="F6173" s="33">
        <v>45856</v>
      </c>
      <c r="G6173" t="s">
        <v>13513</v>
      </c>
      <c r="H6173" t="s">
        <v>55</v>
      </c>
      <c r="I6173" t="s">
        <v>5678</v>
      </c>
      <c r="J6173" t="s">
        <v>136</v>
      </c>
      <c r="K6173" t="s">
        <v>5748</v>
      </c>
      <c r="L6173" t="s">
        <v>5773</v>
      </c>
      <c r="M6173" t="s">
        <v>12215</v>
      </c>
    </row>
    <row r="6174" spans="1:13">
      <c r="A6174">
        <v>101090983</v>
      </c>
      <c r="B6174" t="s">
        <v>73</v>
      </c>
      <c r="C6174" t="s">
        <v>12213</v>
      </c>
      <c r="D6174" t="s">
        <v>217</v>
      </c>
      <c r="E6174" t="s">
        <v>217</v>
      </c>
      <c r="F6174" s="33">
        <v>45856</v>
      </c>
      <c r="G6174" t="s">
        <v>13521</v>
      </c>
      <c r="H6174" t="s">
        <v>55</v>
      </c>
      <c r="I6174" t="s">
        <v>353</v>
      </c>
      <c r="J6174" t="s">
        <v>136</v>
      </c>
      <c r="K6174" t="s">
        <v>5748</v>
      </c>
      <c r="L6174" t="s">
        <v>5773</v>
      </c>
      <c r="M6174" t="s">
        <v>12215</v>
      </c>
    </row>
    <row r="6175" spans="1:13">
      <c r="A6175">
        <v>101091505</v>
      </c>
      <c r="B6175" t="s">
        <v>5745</v>
      </c>
      <c r="C6175" t="s">
        <v>13505</v>
      </c>
      <c r="D6175" t="s">
        <v>221</v>
      </c>
      <c r="E6175" t="s">
        <v>221</v>
      </c>
      <c r="F6175" s="33">
        <v>45856</v>
      </c>
      <c r="G6175" t="s">
        <v>13525</v>
      </c>
      <c r="H6175" t="s">
        <v>55</v>
      </c>
      <c r="I6175" t="s">
        <v>5678</v>
      </c>
      <c r="J6175" t="s">
        <v>247</v>
      </c>
      <c r="K6175" t="s">
        <v>5748</v>
      </c>
      <c r="L6175" t="s">
        <v>5773</v>
      </c>
      <c r="M6175" t="s">
        <v>13507</v>
      </c>
    </row>
    <row r="6176" spans="1:13">
      <c r="A6176">
        <v>101092042</v>
      </c>
      <c r="B6176" t="s">
        <v>109</v>
      </c>
      <c r="C6176" t="s">
        <v>8329</v>
      </c>
      <c r="D6176" t="s">
        <v>217</v>
      </c>
      <c r="E6176" t="s">
        <v>217</v>
      </c>
      <c r="F6176" s="33">
        <v>45856</v>
      </c>
      <c r="G6176" t="s">
        <v>13526</v>
      </c>
      <c r="H6176" t="s">
        <v>5727</v>
      </c>
      <c r="I6176" t="s">
        <v>5678</v>
      </c>
      <c r="J6176" t="s">
        <v>136</v>
      </c>
      <c r="K6176" t="s">
        <v>5748</v>
      </c>
      <c r="L6176" t="s">
        <v>6045</v>
      </c>
      <c r="M6176" t="s">
        <v>8331</v>
      </c>
    </row>
    <row r="6177" spans="1:13">
      <c r="A6177">
        <v>101092000</v>
      </c>
      <c r="B6177" t="s">
        <v>7145</v>
      </c>
      <c r="C6177" t="s">
        <v>7146</v>
      </c>
      <c r="D6177" t="s">
        <v>86</v>
      </c>
      <c r="E6177" t="s">
        <v>86</v>
      </c>
      <c r="F6177" s="33">
        <v>45856</v>
      </c>
      <c r="G6177" t="s">
        <v>13527</v>
      </c>
      <c r="H6177" t="s">
        <v>5705</v>
      </c>
      <c r="I6177" t="s">
        <v>5678</v>
      </c>
      <c r="J6177" t="s">
        <v>46</v>
      </c>
      <c r="K6177" t="s">
        <v>5711</v>
      </c>
      <c r="L6177" t="s">
        <v>5711</v>
      </c>
      <c r="M6177" t="s">
        <v>7148</v>
      </c>
    </row>
    <row r="6178" spans="1:13">
      <c r="A6178">
        <v>101091742</v>
      </c>
      <c r="B6178" t="s">
        <v>73</v>
      </c>
      <c r="C6178" t="s">
        <v>7586</v>
      </c>
      <c r="D6178" t="s">
        <v>64</v>
      </c>
      <c r="E6178" t="s">
        <v>64</v>
      </c>
      <c r="F6178" s="33">
        <v>45856</v>
      </c>
      <c r="G6178" t="s">
        <v>13528</v>
      </c>
      <c r="H6178" t="s">
        <v>55</v>
      </c>
      <c r="I6178" t="s">
        <v>5678</v>
      </c>
      <c r="J6178" t="s">
        <v>70</v>
      </c>
      <c r="K6178" t="s">
        <v>5748</v>
      </c>
      <c r="L6178" t="s">
        <v>5773</v>
      </c>
      <c r="M6178" t="s">
        <v>7589</v>
      </c>
    </row>
    <row r="6179" spans="1:13">
      <c r="A6179">
        <v>101091868</v>
      </c>
      <c r="B6179" t="s">
        <v>73</v>
      </c>
      <c r="C6179" t="s">
        <v>9334</v>
      </c>
      <c r="D6179" t="s">
        <v>242</v>
      </c>
      <c r="E6179" t="s">
        <v>242</v>
      </c>
      <c r="F6179" s="33">
        <v>45856</v>
      </c>
      <c r="G6179" t="s">
        <v>13529</v>
      </c>
      <c r="H6179" t="s">
        <v>5722</v>
      </c>
      <c r="I6179" t="s">
        <v>5678</v>
      </c>
      <c r="J6179" t="s">
        <v>241</v>
      </c>
      <c r="K6179" t="s">
        <v>5748</v>
      </c>
      <c r="L6179" t="s">
        <v>5773</v>
      </c>
      <c r="M6179" t="s">
        <v>9336</v>
      </c>
    </row>
    <row r="6180" spans="1:13">
      <c r="A6180">
        <v>101091150</v>
      </c>
      <c r="B6180" t="s">
        <v>34</v>
      </c>
      <c r="C6180" t="s">
        <v>7699</v>
      </c>
      <c r="D6180" t="s">
        <v>238</v>
      </c>
      <c r="E6180" t="s">
        <v>238</v>
      </c>
      <c r="F6180" s="33">
        <v>45856</v>
      </c>
      <c r="G6180" t="s">
        <v>13530</v>
      </c>
      <c r="H6180" t="s">
        <v>5805</v>
      </c>
      <c r="I6180" t="s">
        <v>5678</v>
      </c>
      <c r="J6180" t="s">
        <v>136</v>
      </c>
      <c r="K6180" t="s">
        <v>5728</v>
      </c>
      <c r="L6180" t="s">
        <v>5729</v>
      </c>
      <c r="M6180" t="s">
        <v>7700</v>
      </c>
    </row>
    <row r="6181" spans="1:13">
      <c r="A6181">
        <v>101080783</v>
      </c>
      <c r="B6181" t="s">
        <v>34</v>
      </c>
      <c r="C6181" t="s">
        <v>9127</v>
      </c>
      <c r="D6181" t="s">
        <v>217</v>
      </c>
      <c r="E6181" t="s">
        <v>217</v>
      </c>
      <c r="F6181" s="33">
        <v>45856</v>
      </c>
      <c r="G6181" t="s">
        <v>13531</v>
      </c>
      <c r="H6181" t="s">
        <v>5737</v>
      </c>
      <c r="I6181" t="s">
        <v>326</v>
      </c>
      <c r="J6181" t="s">
        <v>136</v>
      </c>
      <c r="K6181" t="s">
        <v>5738</v>
      </c>
      <c r="L6181" t="s">
        <v>5739</v>
      </c>
      <c r="M6181" t="s">
        <v>9129</v>
      </c>
    </row>
    <row r="6182" spans="1:13">
      <c r="A6182">
        <v>101091874</v>
      </c>
      <c r="B6182" t="s">
        <v>5862</v>
      </c>
      <c r="C6182" t="s">
        <v>7114</v>
      </c>
      <c r="D6182" t="s">
        <v>265</v>
      </c>
      <c r="E6182" t="s">
        <v>265</v>
      </c>
      <c r="F6182" s="33">
        <v>45856</v>
      </c>
      <c r="G6182" t="s">
        <v>13532</v>
      </c>
      <c r="H6182" t="s">
        <v>5912</v>
      </c>
      <c r="I6182" t="s">
        <v>5678</v>
      </c>
      <c r="J6182" t="s">
        <v>192</v>
      </c>
      <c r="K6182" t="s">
        <v>5778</v>
      </c>
      <c r="L6182" t="s">
        <v>6192</v>
      </c>
      <c r="M6182" t="s">
        <v>7116</v>
      </c>
    </row>
    <row r="6183" spans="1:13">
      <c r="A6183">
        <v>101082063</v>
      </c>
      <c r="B6183" t="s">
        <v>73</v>
      </c>
      <c r="C6183" t="s">
        <v>6101</v>
      </c>
      <c r="D6183" t="s">
        <v>99</v>
      </c>
      <c r="E6183" t="s">
        <v>99</v>
      </c>
      <c r="F6183" s="33">
        <v>45856</v>
      </c>
      <c r="G6183" t="s">
        <v>13470</v>
      </c>
      <c r="H6183" t="s">
        <v>5737</v>
      </c>
      <c r="I6183" t="s">
        <v>326</v>
      </c>
      <c r="J6183" t="s">
        <v>46</v>
      </c>
      <c r="K6183" t="s">
        <v>5748</v>
      </c>
      <c r="L6183" t="s">
        <v>5773</v>
      </c>
      <c r="M6183" t="s">
        <v>6104</v>
      </c>
    </row>
    <row r="6184" spans="1:13">
      <c r="A6184">
        <v>101092048</v>
      </c>
      <c r="B6184" t="s">
        <v>127</v>
      </c>
      <c r="C6184" t="s">
        <v>11357</v>
      </c>
      <c r="D6184" t="s">
        <v>119</v>
      </c>
      <c r="E6184" t="s">
        <v>39</v>
      </c>
      <c r="F6184" s="33">
        <v>45856</v>
      </c>
      <c r="G6184" t="s">
        <v>13533</v>
      </c>
      <c r="H6184" t="s">
        <v>173</v>
      </c>
      <c r="I6184" t="s">
        <v>5678</v>
      </c>
      <c r="J6184" t="s">
        <v>46</v>
      </c>
      <c r="K6184" t="s">
        <v>5748</v>
      </c>
      <c r="L6184" t="s">
        <v>5773</v>
      </c>
      <c r="M6184" t="s">
        <v>11359</v>
      </c>
    </row>
    <row r="6185" spans="1:13">
      <c r="A6185">
        <v>101088748</v>
      </c>
      <c r="B6185" t="s">
        <v>204</v>
      </c>
      <c r="C6185" t="s">
        <v>8188</v>
      </c>
      <c r="D6185" t="s">
        <v>64</v>
      </c>
      <c r="E6185" t="s">
        <v>64</v>
      </c>
      <c r="F6185" s="33">
        <v>45856</v>
      </c>
      <c r="G6185" t="s">
        <v>13534</v>
      </c>
      <c r="H6185" t="s">
        <v>6027</v>
      </c>
      <c r="I6185" t="s">
        <v>6348</v>
      </c>
      <c r="J6185" t="s">
        <v>70</v>
      </c>
      <c r="K6185" t="s">
        <v>5700</v>
      </c>
      <c r="L6185" t="s">
        <v>5701</v>
      </c>
      <c r="M6185" t="s">
        <v>8190</v>
      </c>
    </row>
    <row r="6186" spans="1:13">
      <c r="A6186">
        <v>101091891</v>
      </c>
      <c r="B6186" t="s">
        <v>5745</v>
      </c>
      <c r="C6186" t="s">
        <v>7308</v>
      </c>
      <c r="D6186" t="s">
        <v>215</v>
      </c>
      <c r="E6186" t="s">
        <v>215</v>
      </c>
      <c r="F6186" s="33">
        <v>45856</v>
      </c>
      <c r="G6186" t="s">
        <v>13535</v>
      </c>
      <c r="H6186" t="s">
        <v>67</v>
      </c>
      <c r="I6186" t="s">
        <v>5678</v>
      </c>
      <c r="J6186" t="s">
        <v>247</v>
      </c>
      <c r="K6186" t="s">
        <v>5748</v>
      </c>
      <c r="L6186" t="s">
        <v>5749</v>
      </c>
      <c r="M6186" t="s">
        <v>7310</v>
      </c>
    </row>
    <row r="6187" spans="1:13">
      <c r="A6187">
        <v>101092058</v>
      </c>
      <c r="B6187" t="s">
        <v>73</v>
      </c>
      <c r="C6187" t="s">
        <v>8134</v>
      </c>
      <c r="D6187" t="s">
        <v>193</v>
      </c>
      <c r="E6187" t="s">
        <v>193</v>
      </c>
      <c r="F6187" s="33">
        <v>45856</v>
      </c>
      <c r="G6187" t="s">
        <v>13536</v>
      </c>
      <c r="H6187" t="s">
        <v>67</v>
      </c>
      <c r="I6187" t="s">
        <v>5678</v>
      </c>
      <c r="J6187" t="s">
        <v>192</v>
      </c>
      <c r="K6187" t="s">
        <v>5748</v>
      </c>
      <c r="L6187" t="s">
        <v>5773</v>
      </c>
      <c r="M6187" t="s">
        <v>8135</v>
      </c>
    </row>
    <row r="6188" spans="1:13">
      <c r="A6188">
        <v>101080105</v>
      </c>
      <c r="B6188" t="s">
        <v>34</v>
      </c>
      <c r="C6188" t="s">
        <v>7053</v>
      </c>
      <c r="D6188" t="s">
        <v>39</v>
      </c>
      <c r="E6188" t="s">
        <v>119</v>
      </c>
      <c r="F6188" s="33">
        <v>45856</v>
      </c>
      <c r="G6188" t="s">
        <v>13471</v>
      </c>
      <c r="H6188" t="s">
        <v>5737</v>
      </c>
      <c r="I6188" t="s">
        <v>326</v>
      </c>
      <c r="J6188" t="s">
        <v>46</v>
      </c>
      <c r="K6188" t="s">
        <v>5738</v>
      </c>
      <c r="L6188" t="s">
        <v>5739</v>
      </c>
      <c r="M6188" t="s">
        <v>7054</v>
      </c>
    </row>
    <row r="6189" spans="1:13">
      <c r="A6189">
        <v>101092113</v>
      </c>
      <c r="B6189" t="s">
        <v>73</v>
      </c>
      <c r="C6189" t="s">
        <v>6693</v>
      </c>
      <c r="D6189" t="s">
        <v>153</v>
      </c>
      <c r="E6189" t="s">
        <v>153</v>
      </c>
      <c r="F6189" s="33">
        <v>45856</v>
      </c>
      <c r="G6189" t="s">
        <v>13537</v>
      </c>
      <c r="H6189" t="s">
        <v>67</v>
      </c>
      <c r="I6189" t="s">
        <v>5678</v>
      </c>
      <c r="J6189" t="s">
        <v>70</v>
      </c>
      <c r="K6189" t="s">
        <v>5738</v>
      </c>
      <c r="L6189" t="s">
        <v>5739</v>
      </c>
      <c r="M6189" t="s">
        <v>6694</v>
      </c>
    </row>
    <row r="6190" spans="1:13">
      <c r="A6190">
        <v>101090794</v>
      </c>
      <c r="B6190" t="s">
        <v>73</v>
      </c>
      <c r="C6190" t="s">
        <v>7876</v>
      </c>
      <c r="D6190" t="s">
        <v>161</v>
      </c>
      <c r="E6190" t="s">
        <v>161</v>
      </c>
      <c r="F6190" s="33">
        <v>45856</v>
      </c>
      <c r="G6190" t="s">
        <v>13538</v>
      </c>
      <c r="H6190" t="s">
        <v>55</v>
      </c>
      <c r="I6190" t="s">
        <v>353</v>
      </c>
      <c r="J6190" t="s">
        <v>166</v>
      </c>
      <c r="K6190" t="s">
        <v>5748</v>
      </c>
      <c r="L6190" t="s">
        <v>5773</v>
      </c>
      <c r="M6190" t="s">
        <v>7878</v>
      </c>
    </row>
    <row r="6191" spans="1:13">
      <c r="A6191">
        <v>101091990</v>
      </c>
      <c r="B6191" t="s">
        <v>34</v>
      </c>
      <c r="C6191" t="s">
        <v>13478</v>
      </c>
      <c r="D6191" t="s">
        <v>104</v>
      </c>
      <c r="E6191" t="s">
        <v>104</v>
      </c>
      <c r="F6191" s="33">
        <v>45856</v>
      </c>
      <c r="G6191" t="s">
        <v>13539</v>
      </c>
      <c r="H6191" t="s">
        <v>5727</v>
      </c>
      <c r="I6191" t="s">
        <v>5678</v>
      </c>
      <c r="J6191" t="s">
        <v>70</v>
      </c>
      <c r="K6191" t="s">
        <v>5728</v>
      </c>
      <c r="L6191" t="s">
        <v>5729</v>
      </c>
      <c r="M6191" t="s">
        <v>13480</v>
      </c>
    </row>
    <row r="6192" spans="1:13">
      <c r="A6192">
        <v>101080559</v>
      </c>
      <c r="B6192" t="s">
        <v>34</v>
      </c>
      <c r="C6192" t="s">
        <v>6898</v>
      </c>
      <c r="D6192" t="s">
        <v>39</v>
      </c>
      <c r="E6192" t="s">
        <v>119</v>
      </c>
      <c r="F6192" s="33">
        <v>45856</v>
      </c>
      <c r="G6192" t="s">
        <v>13471</v>
      </c>
      <c r="H6192" t="s">
        <v>5737</v>
      </c>
      <c r="I6192" t="s">
        <v>326</v>
      </c>
      <c r="J6192" t="s">
        <v>46</v>
      </c>
      <c r="K6192" t="s">
        <v>5728</v>
      </c>
      <c r="L6192" t="s">
        <v>5729</v>
      </c>
      <c r="M6192" t="s">
        <v>6900</v>
      </c>
    </row>
    <row r="6193" spans="1:13">
      <c r="A6193">
        <v>101092065</v>
      </c>
      <c r="B6193" t="s">
        <v>5745</v>
      </c>
      <c r="C6193" t="s">
        <v>6280</v>
      </c>
      <c r="D6193" t="s">
        <v>221</v>
      </c>
      <c r="E6193" t="s">
        <v>221</v>
      </c>
      <c r="F6193" s="33">
        <v>45856</v>
      </c>
      <c r="G6193" t="s">
        <v>13540</v>
      </c>
      <c r="H6193" t="s">
        <v>67</v>
      </c>
      <c r="I6193" t="s">
        <v>353</v>
      </c>
      <c r="J6193" t="s">
        <v>247</v>
      </c>
      <c r="K6193" t="s">
        <v>5748</v>
      </c>
      <c r="L6193" t="s">
        <v>5773</v>
      </c>
      <c r="M6193" t="s">
        <v>6282</v>
      </c>
    </row>
    <row r="6194" spans="1:13">
      <c r="A6194">
        <v>101090741</v>
      </c>
      <c r="B6194" t="s">
        <v>73</v>
      </c>
      <c r="C6194" t="s">
        <v>6101</v>
      </c>
      <c r="D6194" t="s">
        <v>99</v>
      </c>
      <c r="E6194" t="s">
        <v>99</v>
      </c>
      <c r="F6194" s="33">
        <v>45856</v>
      </c>
      <c r="G6194" t="s">
        <v>13541</v>
      </c>
      <c r="H6194" t="s">
        <v>55</v>
      </c>
      <c r="I6194" t="s">
        <v>353</v>
      </c>
      <c r="J6194" t="s">
        <v>46</v>
      </c>
      <c r="K6194" t="s">
        <v>5748</v>
      </c>
      <c r="L6194" t="s">
        <v>5773</v>
      </c>
      <c r="M6194" t="s">
        <v>6104</v>
      </c>
    </row>
    <row r="6195" spans="1:13">
      <c r="A6195">
        <v>101091041</v>
      </c>
      <c r="B6195" t="s">
        <v>73</v>
      </c>
      <c r="C6195" t="s">
        <v>7586</v>
      </c>
      <c r="D6195" t="s">
        <v>64</v>
      </c>
      <c r="E6195" t="s">
        <v>64</v>
      </c>
      <c r="F6195" s="33">
        <v>45856</v>
      </c>
      <c r="G6195" t="s">
        <v>13542</v>
      </c>
      <c r="H6195" t="s">
        <v>5777</v>
      </c>
      <c r="I6195" t="s">
        <v>353</v>
      </c>
      <c r="J6195" t="s">
        <v>70</v>
      </c>
      <c r="K6195" t="s">
        <v>5748</v>
      </c>
      <c r="L6195" t="s">
        <v>5773</v>
      </c>
      <c r="M6195" t="s">
        <v>7589</v>
      </c>
    </row>
    <row r="6196" spans="1:13">
      <c r="A6196">
        <v>101091864</v>
      </c>
      <c r="B6196" t="s">
        <v>5745</v>
      </c>
      <c r="C6196" t="s">
        <v>9888</v>
      </c>
      <c r="D6196" t="s">
        <v>215</v>
      </c>
      <c r="E6196" t="s">
        <v>221</v>
      </c>
      <c r="F6196" s="33">
        <v>45856</v>
      </c>
      <c r="G6196" t="s">
        <v>13543</v>
      </c>
      <c r="H6196" t="s">
        <v>67</v>
      </c>
      <c r="I6196" t="s">
        <v>5678</v>
      </c>
      <c r="J6196" t="s">
        <v>247</v>
      </c>
      <c r="K6196" t="s">
        <v>5748</v>
      </c>
      <c r="L6196" t="s">
        <v>5773</v>
      </c>
      <c r="M6196" t="s">
        <v>9890</v>
      </c>
    </row>
    <row r="6197" spans="1:13">
      <c r="A6197">
        <v>101091478</v>
      </c>
      <c r="B6197" t="s">
        <v>5782</v>
      </c>
      <c r="C6197" t="s">
        <v>5783</v>
      </c>
      <c r="D6197" t="s">
        <v>218</v>
      </c>
      <c r="E6197" t="s">
        <v>218</v>
      </c>
      <c r="F6197" s="33">
        <v>45856</v>
      </c>
      <c r="G6197" t="s">
        <v>13544</v>
      </c>
      <c r="H6197" t="s">
        <v>6918</v>
      </c>
      <c r="I6197" t="s">
        <v>5678</v>
      </c>
      <c r="J6197" t="s">
        <v>241</v>
      </c>
      <c r="K6197" t="s">
        <v>5700</v>
      </c>
      <c r="L6197" t="s">
        <v>5701</v>
      </c>
      <c r="M6197" t="s">
        <v>5785</v>
      </c>
    </row>
    <row r="6198" spans="1:13">
      <c r="A6198">
        <v>101091359</v>
      </c>
      <c r="B6198" t="s">
        <v>204</v>
      </c>
      <c r="C6198" t="s">
        <v>5789</v>
      </c>
      <c r="D6198" t="s">
        <v>218</v>
      </c>
      <c r="E6198" t="s">
        <v>218</v>
      </c>
      <c r="F6198" s="33">
        <v>45856</v>
      </c>
      <c r="G6198" t="s">
        <v>13545</v>
      </c>
      <c r="H6198" t="s">
        <v>5757</v>
      </c>
      <c r="I6198" t="s">
        <v>5678</v>
      </c>
      <c r="J6198" t="s">
        <v>241</v>
      </c>
      <c r="K6198" t="s">
        <v>5711</v>
      </c>
      <c r="L6198" t="s">
        <v>5711</v>
      </c>
      <c r="M6198" t="s">
        <v>5790</v>
      </c>
    </row>
    <row r="6199" spans="1:13">
      <c r="A6199">
        <v>101090813</v>
      </c>
      <c r="B6199" t="s">
        <v>73</v>
      </c>
      <c r="C6199" t="s">
        <v>7891</v>
      </c>
      <c r="D6199" t="s">
        <v>161</v>
      </c>
      <c r="E6199" t="s">
        <v>161</v>
      </c>
      <c r="F6199" s="33">
        <v>45856</v>
      </c>
      <c r="G6199" t="s">
        <v>13546</v>
      </c>
      <c r="H6199" t="s">
        <v>55</v>
      </c>
      <c r="I6199" t="s">
        <v>353</v>
      </c>
      <c r="J6199" t="s">
        <v>166</v>
      </c>
      <c r="K6199" t="s">
        <v>5748</v>
      </c>
      <c r="L6199" t="s">
        <v>5773</v>
      </c>
      <c r="M6199" t="s">
        <v>7892</v>
      </c>
    </row>
    <row r="6200" spans="1:13">
      <c r="A6200">
        <v>101087214</v>
      </c>
      <c r="B6200" t="s">
        <v>6314</v>
      </c>
      <c r="C6200" t="s">
        <v>6602</v>
      </c>
      <c r="D6200" t="s">
        <v>99</v>
      </c>
      <c r="E6200" t="s">
        <v>99</v>
      </c>
      <c r="F6200" s="33">
        <v>45856</v>
      </c>
      <c r="G6200" t="s">
        <v>13508</v>
      </c>
      <c r="H6200" t="s">
        <v>5705</v>
      </c>
      <c r="I6200" t="s">
        <v>326</v>
      </c>
      <c r="J6200" t="s">
        <v>46</v>
      </c>
      <c r="K6200" t="s">
        <v>5700</v>
      </c>
      <c r="L6200" t="s">
        <v>5733</v>
      </c>
      <c r="M6200" t="s">
        <v>6604</v>
      </c>
    </row>
    <row r="6201" spans="1:13">
      <c r="A6201">
        <v>101083747</v>
      </c>
      <c r="B6201" t="s">
        <v>292</v>
      </c>
      <c r="C6201" t="s">
        <v>6696</v>
      </c>
      <c r="D6201" t="s">
        <v>86</v>
      </c>
      <c r="E6201" t="s">
        <v>86</v>
      </c>
      <c r="F6201" s="33">
        <v>45856</v>
      </c>
      <c r="G6201" t="s">
        <v>13476</v>
      </c>
      <c r="H6201" t="s">
        <v>5705</v>
      </c>
      <c r="I6201" t="s">
        <v>326</v>
      </c>
      <c r="J6201" t="s">
        <v>46</v>
      </c>
      <c r="K6201" t="s">
        <v>5700</v>
      </c>
      <c r="L6201" t="s">
        <v>5701</v>
      </c>
      <c r="M6201" t="s">
        <v>6697</v>
      </c>
    </row>
    <row r="6202" spans="1:13">
      <c r="A6202">
        <v>101092145</v>
      </c>
      <c r="B6202" t="s">
        <v>34</v>
      </c>
      <c r="C6202" t="s">
        <v>7631</v>
      </c>
      <c r="D6202" t="s">
        <v>238</v>
      </c>
      <c r="E6202" t="s">
        <v>238</v>
      </c>
      <c r="F6202" s="33">
        <v>45856</v>
      </c>
      <c r="G6202" t="s">
        <v>13547</v>
      </c>
      <c r="H6202" t="s">
        <v>67</v>
      </c>
      <c r="I6202" t="s">
        <v>5678</v>
      </c>
      <c r="J6202" t="s">
        <v>136</v>
      </c>
      <c r="K6202" t="s">
        <v>5728</v>
      </c>
      <c r="L6202" t="s">
        <v>5729</v>
      </c>
      <c r="M6202" t="s">
        <v>7632</v>
      </c>
    </row>
    <row r="6203" spans="1:13">
      <c r="A6203">
        <v>101090881</v>
      </c>
      <c r="B6203" t="s">
        <v>73</v>
      </c>
      <c r="C6203" t="s">
        <v>7500</v>
      </c>
      <c r="D6203" t="s">
        <v>217</v>
      </c>
      <c r="E6203" t="s">
        <v>131</v>
      </c>
      <c r="F6203" s="33">
        <v>45856</v>
      </c>
      <c r="G6203" t="s">
        <v>13548</v>
      </c>
      <c r="H6203" t="s">
        <v>5768</v>
      </c>
      <c r="I6203" t="s">
        <v>353</v>
      </c>
      <c r="J6203" t="s">
        <v>136</v>
      </c>
      <c r="K6203" t="s">
        <v>5748</v>
      </c>
      <c r="L6203" t="s">
        <v>5773</v>
      </c>
      <c r="M6203" t="s">
        <v>7502</v>
      </c>
    </row>
    <row r="6204" spans="1:13">
      <c r="A6204">
        <v>101092102</v>
      </c>
      <c r="B6204" t="s">
        <v>73</v>
      </c>
      <c r="C6204" t="s">
        <v>7500</v>
      </c>
      <c r="D6204" t="s">
        <v>217</v>
      </c>
      <c r="E6204" t="s">
        <v>131</v>
      </c>
      <c r="F6204" s="33">
        <v>45856</v>
      </c>
      <c r="G6204" t="s">
        <v>13549</v>
      </c>
      <c r="H6204" t="s">
        <v>55</v>
      </c>
      <c r="I6204" t="s">
        <v>5678</v>
      </c>
      <c r="J6204" t="s">
        <v>136</v>
      </c>
      <c r="K6204" t="s">
        <v>5748</v>
      </c>
      <c r="L6204" t="s">
        <v>5773</v>
      </c>
      <c r="M6204" t="s">
        <v>7502</v>
      </c>
    </row>
    <row r="6205" spans="1:13">
      <c r="A6205">
        <v>101091936</v>
      </c>
      <c r="B6205" t="s">
        <v>73</v>
      </c>
      <c r="C6205" t="s">
        <v>8583</v>
      </c>
      <c r="D6205" t="s">
        <v>193</v>
      </c>
      <c r="E6205" t="s">
        <v>193</v>
      </c>
      <c r="F6205" s="33">
        <v>45856</v>
      </c>
      <c r="G6205" t="s">
        <v>13550</v>
      </c>
      <c r="H6205" t="s">
        <v>55</v>
      </c>
      <c r="I6205" t="s">
        <v>5678</v>
      </c>
      <c r="J6205" t="s">
        <v>192</v>
      </c>
      <c r="K6205" t="s">
        <v>5748</v>
      </c>
      <c r="L6205" t="s">
        <v>5773</v>
      </c>
      <c r="M6205" t="s">
        <v>8585</v>
      </c>
    </row>
    <row r="6206" spans="1:13">
      <c r="A6206">
        <v>101092222</v>
      </c>
      <c r="B6206" t="s">
        <v>109</v>
      </c>
      <c r="C6206" t="s">
        <v>10626</v>
      </c>
      <c r="D6206" t="s">
        <v>265</v>
      </c>
      <c r="E6206" t="s">
        <v>265</v>
      </c>
      <c r="F6206" s="33">
        <v>45856</v>
      </c>
      <c r="G6206" t="s">
        <v>13551</v>
      </c>
      <c r="H6206" t="s">
        <v>55</v>
      </c>
      <c r="I6206" t="s">
        <v>5678</v>
      </c>
      <c r="J6206" t="s">
        <v>192</v>
      </c>
      <c r="K6206" t="s">
        <v>5748</v>
      </c>
      <c r="L6206" t="s">
        <v>5773</v>
      </c>
      <c r="M6206" t="s">
        <v>10628</v>
      </c>
    </row>
    <row r="6207" spans="1:13">
      <c r="A6207">
        <v>101084220</v>
      </c>
      <c r="B6207" t="s">
        <v>195</v>
      </c>
      <c r="C6207" t="s">
        <v>7047</v>
      </c>
      <c r="D6207" t="s">
        <v>161</v>
      </c>
      <c r="E6207" t="s">
        <v>161</v>
      </c>
      <c r="F6207" s="33">
        <v>45855</v>
      </c>
      <c r="G6207" t="s">
        <v>13552</v>
      </c>
      <c r="H6207" t="s">
        <v>5705</v>
      </c>
      <c r="I6207" t="s">
        <v>326</v>
      </c>
      <c r="J6207" t="s">
        <v>166</v>
      </c>
      <c r="K6207" t="s">
        <v>5778</v>
      </c>
      <c r="L6207" t="s">
        <v>182</v>
      </c>
      <c r="M6207" t="s">
        <v>7048</v>
      </c>
    </row>
    <row r="6208" spans="1:13">
      <c r="A6208">
        <v>101089289</v>
      </c>
      <c r="B6208" t="s">
        <v>5807</v>
      </c>
      <c r="C6208" t="s">
        <v>6825</v>
      </c>
      <c r="D6208" t="s">
        <v>104</v>
      </c>
      <c r="E6208" t="s">
        <v>104</v>
      </c>
      <c r="F6208" s="33">
        <v>45855</v>
      </c>
      <c r="G6208" t="s">
        <v>13553</v>
      </c>
      <c r="H6208" t="s">
        <v>5705</v>
      </c>
      <c r="I6208" t="s">
        <v>326</v>
      </c>
      <c r="J6208" t="s">
        <v>70</v>
      </c>
      <c r="K6208" t="s">
        <v>5700</v>
      </c>
      <c r="L6208" t="s">
        <v>5723</v>
      </c>
      <c r="M6208" t="s">
        <v>6827</v>
      </c>
    </row>
    <row r="6209" spans="1:13">
      <c r="A6209">
        <v>101088504</v>
      </c>
      <c r="B6209" t="s">
        <v>5998</v>
      </c>
      <c r="C6209" t="s">
        <v>6749</v>
      </c>
      <c r="D6209" t="s">
        <v>153</v>
      </c>
      <c r="E6209" t="s">
        <v>153</v>
      </c>
      <c r="F6209" s="33">
        <v>45855</v>
      </c>
      <c r="G6209" t="s">
        <v>13554</v>
      </c>
      <c r="H6209" t="s">
        <v>5705</v>
      </c>
      <c r="I6209" t="s">
        <v>326</v>
      </c>
      <c r="J6209" t="s">
        <v>70</v>
      </c>
      <c r="K6209" t="s">
        <v>5711</v>
      </c>
      <c r="L6209" t="s">
        <v>5711</v>
      </c>
      <c r="M6209" t="s">
        <v>6750</v>
      </c>
    </row>
    <row r="6210" spans="1:13">
      <c r="A6210">
        <v>101090504</v>
      </c>
      <c r="B6210" t="s">
        <v>5745</v>
      </c>
      <c r="C6210" t="s">
        <v>8882</v>
      </c>
      <c r="D6210" t="s">
        <v>215</v>
      </c>
      <c r="E6210" t="s">
        <v>221</v>
      </c>
      <c r="F6210" s="33">
        <v>45855</v>
      </c>
      <c r="G6210" t="s">
        <v>13555</v>
      </c>
      <c r="H6210" t="s">
        <v>67</v>
      </c>
      <c r="I6210" t="s">
        <v>5678</v>
      </c>
      <c r="J6210" t="s">
        <v>247</v>
      </c>
      <c r="K6210" t="s">
        <v>5748</v>
      </c>
      <c r="L6210" t="s">
        <v>5773</v>
      </c>
      <c r="M6210" t="s">
        <v>8884</v>
      </c>
    </row>
    <row r="6211" spans="1:13">
      <c r="A6211">
        <v>101088511</v>
      </c>
      <c r="B6211" t="s">
        <v>5998</v>
      </c>
      <c r="C6211" t="s">
        <v>8408</v>
      </c>
      <c r="D6211" t="s">
        <v>99</v>
      </c>
      <c r="E6211" t="s">
        <v>99</v>
      </c>
      <c r="F6211" s="33">
        <v>45855</v>
      </c>
      <c r="G6211" t="s">
        <v>13556</v>
      </c>
      <c r="H6211" t="s">
        <v>5705</v>
      </c>
      <c r="I6211" t="s">
        <v>326</v>
      </c>
      <c r="J6211" t="s">
        <v>46</v>
      </c>
      <c r="K6211" t="s">
        <v>5778</v>
      </c>
      <c r="L6211" t="s">
        <v>6192</v>
      </c>
      <c r="M6211" t="s">
        <v>8410</v>
      </c>
    </row>
    <row r="6212" spans="1:13">
      <c r="A6212">
        <v>101091134</v>
      </c>
      <c r="B6212" t="s">
        <v>127</v>
      </c>
      <c r="C6212" t="s">
        <v>11675</v>
      </c>
      <c r="D6212" t="s">
        <v>265</v>
      </c>
      <c r="E6212" t="s">
        <v>265</v>
      </c>
      <c r="F6212" s="33">
        <v>45855</v>
      </c>
      <c r="G6212" t="s">
        <v>13557</v>
      </c>
      <c r="H6212" t="s">
        <v>55</v>
      </c>
      <c r="I6212" t="s">
        <v>5678</v>
      </c>
      <c r="J6212" t="s">
        <v>192</v>
      </c>
      <c r="K6212" t="s">
        <v>5748</v>
      </c>
      <c r="L6212" t="s">
        <v>5773</v>
      </c>
      <c r="M6212" t="s">
        <v>11676</v>
      </c>
    </row>
    <row r="6213" spans="1:13">
      <c r="A6213">
        <v>101089301</v>
      </c>
      <c r="B6213" t="s">
        <v>5807</v>
      </c>
      <c r="C6213" t="s">
        <v>7101</v>
      </c>
      <c r="D6213" t="s">
        <v>104</v>
      </c>
      <c r="E6213" t="s">
        <v>104</v>
      </c>
      <c r="F6213" s="33">
        <v>45855</v>
      </c>
      <c r="G6213" t="s">
        <v>13553</v>
      </c>
      <c r="H6213" t="s">
        <v>5705</v>
      </c>
      <c r="I6213" t="s">
        <v>326</v>
      </c>
      <c r="J6213" t="s">
        <v>70</v>
      </c>
      <c r="K6213" t="s">
        <v>5700</v>
      </c>
      <c r="L6213" t="s">
        <v>5723</v>
      </c>
      <c r="M6213" t="s">
        <v>7102</v>
      </c>
    </row>
    <row r="6214" spans="1:13">
      <c r="A6214">
        <v>101091150</v>
      </c>
      <c r="B6214" t="s">
        <v>34</v>
      </c>
      <c r="C6214" t="s">
        <v>7699</v>
      </c>
      <c r="D6214" t="s">
        <v>238</v>
      </c>
      <c r="E6214" t="s">
        <v>238</v>
      </c>
      <c r="F6214" s="33">
        <v>45855</v>
      </c>
      <c r="G6214" t="s">
        <v>13558</v>
      </c>
      <c r="H6214" t="s">
        <v>5805</v>
      </c>
      <c r="I6214" t="s">
        <v>5678</v>
      </c>
      <c r="J6214" t="s">
        <v>136</v>
      </c>
      <c r="K6214" t="s">
        <v>5728</v>
      </c>
      <c r="L6214" t="s">
        <v>5729</v>
      </c>
      <c r="M6214" t="s">
        <v>7700</v>
      </c>
    </row>
    <row r="6215" spans="1:13">
      <c r="A6215">
        <v>101090831</v>
      </c>
      <c r="B6215" t="s">
        <v>73</v>
      </c>
      <c r="C6215" t="s">
        <v>7820</v>
      </c>
      <c r="D6215" t="s">
        <v>238</v>
      </c>
      <c r="E6215" t="s">
        <v>238</v>
      </c>
      <c r="F6215" s="33">
        <v>45855</v>
      </c>
      <c r="G6215" t="s">
        <v>13559</v>
      </c>
      <c r="H6215" t="s">
        <v>55</v>
      </c>
      <c r="I6215" t="s">
        <v>353</v>
      </c>
      <c r="J6215" t="s">
        <v>136</v>
      </c>
      <c r="K6215" t="s">
        <v>5748</v>
      </c>
      <c r="L6215" t="s">
        <v>5773</v>
      </c>
      <c r="M6215" t="s">
        <v>7822</v>
      </c>
    </row>
    <row r="6216" spans="1:13">
      <c r="A6216">
        <v>101091512</v>
      </c>
      <c r="B6216" t="s">
        <v>5745</v>
      </c>
      <c r="C6216" t="s">
        <v>7662</v>
      </c>
      <c r="D6216" t="s">
        <v>64</v>
      </c>
      <c r="E6216" t="s">
        <v>64</v>
      </c>
      <c r="F6216" s="33">
        <v>45855</v>
      </c>
      <c r="G6216" t="s">
        <v>13560</v>
      </c>
      <c r="H6216" t="s">
        <v>6076</v>
      </c>
      <c r="I6216" t="s">
        <v>5678</v>
      </c>
      <c r="J6216" t="s">
        <v>70</v>
      </c>
      <c r="K6216" t="s">
        <v>5836</v>
      </c>
      <c r="L6216" t="s">
        <v>6126</v>
      </c>
      <c r="M6216" t="s">
        <v>7664</v>
      </c>
    </row>
    <row r="6217" spans="1:13">
      <c r="A6217">
        <v>101090273</v>
      </c>
      <c r="B6217" t="s">
        <v>5745</v>
      </c>
      <c r="C6217" t="s">
        <v>8821</v>
      </c>
      <c r="D6217" t="s">
        <v>193</v>
      </c>
      <c r="E6217" t="s">
        <v>193</v>
      </c>
      <c r="F6217" s="33">
        <v>45855</v>
      </c>
      <c r="G6217" t="s">
        <v>13561</v>
      </c>
      <c r="H6217" t="s">
        <v>5727</v>
      </c>
      <c r="I6217" t="s">
        <v>5678</v>
      </c>
      <c r="J6217" t="s">
        <v>192</v>
      </c>
      <c r="K6217" t="s">
        <v>5748</v>
      </c>
      <c r="L6217" t="s">
        <v>5749</v>
      </c>
      <c r="M6217" t="s">
        <v>8823</v>
      </c>
    </row>
    <row r="6218" spans="1:13">
      <c r="A6218">
        <v>101091291</v>
      </c>
      <c r="B6218" t="s">
        <v>73</v>
      </c>
      <c r="C6218" t="s">
        <v>6798</v>
      </c>
      <c r="D6218" t="s">
        <v>217</v>
      </c>
      <c r="E6218" t="s">
        <v>217</v>
      </c>
      <c r="F6218" s="33">
        <v>45855</v>
      </c>
      <c r="G6218" t="s">
        <v>13562</v>
      </c>
      <c r="H6218" t="s">
        <v>5777</v>
      </c>
      <c r="I6218" t="s">
        <v>5678</v>
      </c>
      <c r="J6218" t="s">
        <v>136</v>
      </c>
      <c r="K6218" t="s">
        <v>5748</v>
      </c>
      <c r="L6218" t="s">
        <v>5773</v>
      </c>
      <c r="M6218" t="s">
        <v>6800</v>
      </c>
    </row>
    <row r="6219" spans="1:13">
      <c r="A6219">
        <v>101081619</v>
      </c>
      <c r="B6219" t="s">
        <v>73</v>
      </c>
      <c r="C6219" t="s">
        <v>5834</v>
      </c>
      <c r="D6219" t="s">
        <v>99</v>
      </c>
      <c r="E6219" t="s">
        <v>99</v>
      </c>
      <c r="F6219" s="33">
        <v>45855</v>
      </c>
      <c r="G6219" t="s">
        <v>13563</v>
      </c>
      <c r="H6219" t="s">
        <v>5737</v>
      </c>
      <c r="I6219" t="s">
        <v>326</v>
      </c>
      <c r="J6219" t="s">
        <v>46</v>
      </c>
      <c r="K6219" t="s">
        <v>5836</v>
      </c>
      <c r="L6219" t="s">
        <v>5837</v>
      </c>
      <c r="M6219" t="s">
        <v>5838</v>
      </c>
    </row>
    <row r="6220" spans="1:13">
      <c r="A6220">
        <v>101088571</v>
      </c>
      <c r="B6220" t="s">
        <v>5782</v>
      </c>
      <c r="C6220" t="s">
        <v>7233</v>
      </c>
      <c r="D6220" t="s">
        <v>104</v>
      </c>
      <c r="E6220" t="s">
        <v>104</v>
      </c>
      <c r="F6220" s="33">
        <v>45855</v>
      </c>
      <c r="G6220" t="s">
        <v>13553</v>
      </c>
      <c r="H6220" t="s">
        <v>5705</v>
      </c>
      <c r="I6220" t="s">
        <v>326</v>
      </c>
      <c r="J6220" t="s">
        <v>70</v>
      </c>
      <c r="K6220" t="s">
        <v>5700</v>
      </c>
      <c r="L6220" t="s">
        <v>5723</v>
      </c>
      <c r="M6220" t="s">
        <v>7235</v>
      </c>
    </row>
    <row r="6221" spans="1:13">
      <c r="A6221">
        <v>101080556</v>
      </c>
      <c r="B6221" t="s">
        <v>34</v>
      </c>
      <c r="C6221" t="s">
        <v>7580</v>
      </c>
      <c r="D6221" t="s">
        <v>64</v>
      </c>
      <c r="E6221" t="s">
        <v>64</v>
      </c>
      <c r="F6221" s="33">
        <v>45855</v>
      </c>
      <c r="G6221" t="s">
        <v>13564</v>
      </c>
      <c r="H6221" t="s">
        <v>5737</v>
      </c>
      <c r="I6221" t="s">
        <v>326</v>
      </c>
      <c r="J6221" t="s">
        <v>70</v>
      </c>
      <c r="K6221" t="s">
        <v>5728</v>
      </c>
      <c r="L6221" t="s">
        <v>5729</v>
      </c>
      <c r="M6221" t="s">
        <v>7582</v>
      </c>
    </row>
    <row r="6222" spans="1:13">
      <c r="A6222">
        <v>101091125</v>
      </c>
      <c r="B6222" t="s">
        <v>73</v>
      </c>
      <c r="C6222" t="s">
        <v>9334</v>
      </c>
      <c r="D6222" t="s">
        <v>242</v>
      </c>
      <c r="E6222" t="s">
        <v>242</v>
      </c>
      <c r="F6222" s="33">
        <v>45855</v>
      </c>
      <c r="G6222" t="s">
        <v>13565</v>
      </c>
      <c r="H6222" t="s">
        <v>5777</v>
      </c>
      <c r="I6222" t="s">
        <v>5678</v>
      </c>
      <c r="J6222" t="s">
        <v>241</v>
      </c>
      <c r="K6222" t="s">
        <v>5748</v>
      </c>
      <c r="L6222" t="s">
        <v>5773</v>
      </c>
      <c r="M6222" t="s">
        <v>9336</v>
      </c>
    </row>
    <row r="6223" spans="1:13">
      <c r="A6223">
        <v>101090918</v>
      </c>
      <c r="B6223" t="s">
        <v>73</v>
      </c>
      <c r="C6223" t="s">
        <v>6798</v>
      </c>
      <c r="D6223" t="s">
        <v>217</v>
      </c>
      <c r="E6223" t="s">
        <v>217</v>
      </c>
      <c r="F6223" s="33">
        <v>45855</v>
      </c>
      <c r="G6223" t="s">
        <v>13566</v>
      </c>
      <c r="H6223" t="s">
        <v>5777</v>
      </c>
      <c r="I6223" t="s">
        <v>353</v>
      </c>
      <c r="J6223" t="s">
        <v>136</v>
      </c>
      <c r="K6223" t="s">
        <v>5748</v>
      </c>
      <c r="L6223" t="s">
        <v>5773</v>
      </c>
      <c r="M6223" t="s">
        <v>6800</v>
      </c>
    </row>
    <row r="6224" spans="1:13">
      <c r="A6224">
        <v>101084406</v>
      </c>
      <c r="B6224" t="s">
        <v>195</v>
      </c>
      <c r="C6224" t="s">
        <v>9726</v>
      </c>
      <c r="D6224" t="s">
        <v>86</v>
      </c>
      <c r="E6224" t="s">
        <v>86</v>
      </c>
      <c r="F6224" s="33">
        <v>45855</v>
      </c>
      <c r="G6224" t="s">
        <v>13567</v>
      </c>
      <c r="H6224" t="s">
        <v>5705</v>
      </c>
      <c r="I6224" t="s">
        <v>326</v>
      </c>
      <c r="J6224" t="s">
        <v>46</v>
      </c>
      <c r="K6224" t="s">
        <v>5778</v>
      </c>
      <c r="L6224" t="s">
        <v>182</v>
      </c>
      <c r="M6224" t="s">
        <v>9727</v>
      </c>
    </row>
    <row r="6225" spans="1:13">
      <c r="A6225">
        <v>101090369</v>
      </c>
      <c r="B6225" t="s">
        <v>109</v>
      </c>
      <c r="C6225" t="s">
        <v>6676</v>
      </c>
      <c r="D6225" t="s">
        <v>39</v>
      </c>
      <c r="E6225" t="s">
        <v>119</v>
      </c>
      <c r="F6225" s="33">
        <v>45855</v>
      </c>
      <c r="G6225" t="s">
        <v>13568</v>
      </c>
      <c r="H6225" t="s">
        <v>5777</v>
      </c>
      <c r="I6225" t="s">
        <v>353</v>
      </c>
      <c r="J6225" t="s">
        <v>46</v>
      </c>
      <c r="K6225" t="s">
        <v>5748</v>
      </c>
      <c r="L6225" t="s">
        <v>5773</v>
      </c>
      <c r="M6225" t="s">
        <v>6678</v>
      </c>
    </row>
    <row r="6226" spans="1:13">
      <c r="A6226">
        <v>101090227</v>
      </c>
      <c r="B6226" t="s">
        <v>34</v>
      </c>
      <c r="C6226" t="s">
        <v>6406</v>
      </c>
      <c r="D6226" t="s">
        <v>153</v>
      </c>
      <c r="E6226" t="s">
        <v>153</v>
      </c>
      <c r="F6226" s="33">
        <v>45855</v>
      </c>
      <c r="G6226" t="s">
        <v>13569</v>
      </c>
      <c r="H6226" t="s">
        <v>67</v>
      </c>
      <c r="I6226" t="s">
        <v>5678</v>
      </c>
      <c r="J6226" t="s">
        <v>70</v>
      </c>
      <c r="K6226" t="s">
        <v>5728</v>
      </c>
      <c r="L6226" t="s">
        <v>5729</v>
      </c>
      <c r="M6226" t="s">
        <v>6408</v>
      </c>
    </row>
    <row r="6227" spans="1:13">
      <c r="A6227">
        <v>101087070</v>
      </c>
      <c r="B6227" t="s">
        <v>177</v>
      </c>
      <c r="C6227" t="s">
        <v>8486</v>
      </c>
      <c r="D6227" t="s">
        <v>104</v>
      </c>
      <c r="E6227" t="s">
        <v>104</v>
      </c>
      <c r="F6227" s="33">
        <v>45855</v>
      </c>
      <c r="G6227" t="s">
        <v>13553</v>
      </c>
      <c r="H6227" t="s">
        <v>5705</v>
      </c>
      <c r="I6227" t="s">
        <v>326</v>
      </c>
      <c r="J6227" t="s">
        <v>70</v>
      </c>
      <c r="K6227" t="s">
        <v>5700</v>
      </c>
      <c r="L6227" t="s">
        <v>5733</v>
      </c>
      <c r="M6227" t="s">
        <v>8487</v>
      </c>
    </row>
    <row r="6228" spans="1:13">
      <c r="A6228">
        <v>101084624</v>
      </c>
      <c r="B6228" t="s">
        <v>5986</v>
      </c>
      <c r="C6228" t="s">
        <v>6720</v>
      </c>
      <c r="D6228" t="s">
        <v>153</v>
      </c>
      <c r="E6228" t="s">
        <v>153</v>
      </c>
      <c r="F6228" s="33">
        <v>45855</v>
      </c>
      <c r="G6228" t="s">
        <v>13554</v>
      </c>
      <c r="H6228" t="s">
        <v>5705</v>
      </c>
      <c r="I6228" t="s">
        <v>326</v>
      </c>
      <c r="J6228" t="s">
        <v>70</v>
      </c>
      <c r="K6228" t="s">
        <v>5778</v>
      </c>
      <c r="L6228" t="s">
        <v>182</v>
      </c>
      <c r="M6228" t="s">
        <v>6722</v>
      </c>
    </row>
    <row r="6229" spans="1:13">
      <c r="A6229">
        <v>101091293</v>
      </c>
      <c r="B6229" t="s">
        <v>204</v>
      </c>
      <c r="C6229" t="s">
        <v>8102</v>
      </c>
      <c r="D6229" t="s">
        <v>219</v>
      </c>
      <c r="E6229" t="s">
        <v>219</v>
      </c>
      <c r="F6229" s="33">
        <v>45855</v>
      </c>
      <c r="G6229" t="s">
        <v>13570</v>
      </c>
      <c r="H6229" t="s">
        <v>5877</v>
      </c>
      <c r="I6229" t="s">
        <v>5678</v>
      </c>
      <c r="J6229" t="s">
        <v>241</v>
      </c>
      <c r="K6229" t="s">
        <v>5700</v>
      </c>
      <c r="L6229" t="s">
        <v>5701</v>
      </c>
      <c r="M6229" t="s">
        <v>8104</v>
      </c>
    </row>
    <row r="6230" spans="1:13">
      <c r="A6230">
        <v>101088517</v>
      </c>
      <c r="B6230" t="s">
        <v>5998</v>
      </c>
      <c r="C6230" t="s">
        <v>5999</v>
      </c>
      <c r="D6230" t="s">
        <v>64</v>
      </c>
      <c r="E6230" t="s">
        <v>64</v>
      </c>
      <c r="F6230" s="33">
        <v>45855</v>
      </c>
      <c r="G6230" t="s">
        <v>13571</v>
      </c>
      <c r="H6230" t="s">
        <v>5737</v>
      </c>
      <c r="I6230" t="s">
        <v>326</v>
      </c>
      <c r="J6230" t="s">
        <v>70</v>
      </c>
      <c r="K6230" t="s">
        <v>5711</v>
      </c>
      <c r="L6230" t="s">
        <v>5711</v>
      </c>
      <c r="M6230" t="s">
        <v>6001</v>
      </c>
    </row>
    <row r="6231" spans="1:13">
      <c r="A6231">
        <v>101090942</v>
      </c>
      <c r="B6231" t="s">
        <v>127</v>
      </c>
      <c r="C6231" t="s">
        <v>8723</v>
      </c>
      <c r="D6231" t="s">
        <v>193</v>
      </c>
      <c r="E6231" t="s">
        <v>193</v>
      </c>
      <c r="F6231" s="33">
        <v>45855</v>
      </c>
      <c r="G6231" t="s">
        <v>13572</v>
      </c>
      <c r="H6231" t="s">
        <v>5912</v>
      </c>
      <c r="I6231" t="s">
        <v>5678</v>
      </c>
      <c r="J6231" t="s">
        <v>192</v>
      </c>
      <c r="K6231" t="s">
        <v>5748</v>
      </c>
      <c r="L6231" t="s">
        <v>5749</v>
      </c>
      <c r="M6231" t="s">
        <v>8725</v>
      </c>
    </row>
    <row r="6232" spans="1:13">
      <c r="A6232">
        <v>101091601</v>
      </c>
      <c r="B6232" t="s">
        <v>5942</v>
      </c>
      <c r="C6232" t="s">
        <v>7430</v>
      </c>
      <c r="D6232" t="s">
        <v>86</v>
      </c>
      <c r="E6232" t="s">
        <v>119</v>
      </c>
      <c r="F6232" s="33">
        <v>45855</v>
      </c>
      <c r="G6232" t="s">
        <v>13573</v>
      </c>
      <c r="H6232" t="s">
        <v>5768</v>
      </c>
      <c r="I6232" t="s">
        <v>353</v>
      </c>
      <c r="J6232" t="s">
        <v>46</v>
      </c>
      <c r="K6232" t="s">
        <v>5748</v>
      </c>
      <c r="L6232" t="s">
        <v>5773</v>
      </c>
      <c r="M6232" t="s">
        <v>7432</v>
      </c>
    </row>
    <row r="6233" spans="1:13">
      <c r="A6233">
        <v>101090868</v>
      </c>
      <c r="B6233" t="s">
        <v>73</v>
      </c>
      <c r="C6233" t="s">
        <v>10424</v>
      </c>
      <c r="D6233" t="s">
        <v>242</v>
      </c>
      <c r="E6233" t="s">
        <v>242</v>
      </c>
      <c r="F6233" s="33">
        <v>45855</v>
      </c>
      <c r="G6233" t="s">
        <v>13574</v>
      </c>
      <c r="H6233" t="s">
        <v>5768</v>
      </c>
      <c r="I6233" t="s">
        <v>353</v>
      </c>
      <c r="J6233" t="s">
        <v>241</v>
      </c>
      <c r="K6233" t="s">
        <v>5748</v>
      </c>
      <c r="L6233" t="s">
        <v>5773</v>
      </c>
      <c r="M6233" t="s">
        <v>10425</v>
      </c>
    </row>
    <row r="6234" spans="1:13">
      <c r="A6234">
        <v>101090960</v>
      </c>
      <c r="B6234" t="s">
        <v>73</v>
      </c>
      <c r="C6234" t="s">
        <v>10421</v>
      </c>
      <c r="D6234" t="s">
        <v>242</v>
      </c>
      <c r="E6234" t="s">
        <v>242</v>
      </c>
      <c r="F6234" s="33">
        <v>45855</v>
      </c>
      <c r="G6234" t="s">
        <v>13575</v>
      </c>
      <c r="H6234" t="s">
        <v>5768</v>
      </c>
      <c r="I6234" t="s">
        <v>353</v>
      </c>
      <c r="J6234" t="s">
        <v>241</v>
      </c>
      <c r="K6234" t="s">
        <v>5748</v>
      </c>
      <c r="L6234" t="s">
        <v>5773</v>
      </c>
      <c r="M6234" t="s">
        <v>10423</v>
      </c>
    </row>
    <row r="6235" spans="1:13">
      <c r="A6235">
        <v>101091723</v>
      </c>
      <c r="B6235" t="s">
        <v>73</v>
      </c>
      <c r="C6235" t="s">
        <v>8840</v>
      </c>
      <c r="D6235" t="s">
        <v>39</v>
      </c>
      <c r="E6235" t="s">
        <v>39</v>
      </c>
      <c r="F6235" s="33">
        <v>45855</v>
      </c>
      <c r="G6235" t="s">
        <v>13576</v>
      </c>
      <c r="H6235" t="s">
        <v>5722</v>
      </c>
      <c r="I6235" t="s">
        <v>5678</v>
      </c>
      <c r="J6235" t="s">
        <v>46</v>
      </c>
      <c r="K6235" t="s">
        <v>5738</v>
      </c>
      <c r="L6235" t="s">
        <v>5739</v>
      </c>
      <c r="M6235" t="s">
        <v>8842</v>
      </c>
    </row>
    <row r="6236" spans="1:13">
      <c r="A6236">
        <v>101083870</v>
      </c>
      <c r="B6236" t="s">
        <v>5998</v>
      </c>
      <c r="C6236" t="s">
        <v>6438</v>
      </c>
      <c r="D6236" t="s">
        <v>86</v>
      </c>
      <c r="E6236" t="s">
        <v>86</v>
      </c>
      <c r="F6236" s="33">
        <v>45855</v>
      </c>
      <c r="G6236" t="s">
        <v>13577</v>
      </c>
      <c r="H6236" t="s">
        <v>5705</v>
      </c>
      <c r="I6236" t="s">
        <v>326</v>
      </c>
      <c r="J6236" t="s">
        <v>46</v>
      </c>
      <c r="K6236" t="s">
        <v>5711</v>
      </c>
      <c r="L6236" t="s">
        <v>5711</v>
      </c>
      <c r="M6236" t="s">
        <v>6440</v>
      </c>
    </row>
    <row r="6237" spans="1:13">
      <c r="A6237">
        <v>101091777</v>
      </c>
      <c r="B6237" t="s">
        <v>34</v>
      </c>
      <c r="C6237" t="s">
        <v>9561</v>
      </c>
      <c r="D6237" t="s">
        <v>153</v>
      </c>
      <c r="E6237" t="s">
        <v>153</v>
      </c>
      <c r="F6237" s="33">
        <v>45855</v>
      </c>
      <c r="G6237" t="s">
        <v>13519</v>
      </c>
      <c r="H6237" t="s">
        <v>5777</v>
      </c>
      <c r="I6237" t="s">
        <v>5678</v>
      </c>
      <c r="J6237" t="s">
        <v>70</v>
      </c>
      <c r="K6237" t="s">
        <v>5738</v>
      </c>
      <c r="L6237" t="s">
        <v>5739</v>
      </c>
      <c r="M6237" t="s">
        <v>9563</v>
      </c>
    </row>
    <row r="6238" spans="1:13">
      <c r="A6238">
        <v>101091471</v>
      </c>
      <c r="B6238" t="s">
        <v>73</v>
      </c>
      <c r="C6238" t="s">
        <v>10421</v>
      </c>
      <c r="D6238" t="s">
        <v>242</v>
      </c>
      <c r="E6238" t="s">
        <v>242</v>
      </c>
      <c r="F6238" s="33">
        <v>45855</v>
      </c>
      <c r="G6238" t="s">
        <v>13578</v>
      </c>
      <c r="H6238" t="s">
        <v>55</v>
      </c>
      <c r="I6238" t="s">
        <v>5678</v>
      </c>
      <c r="J6238" t="s">
        <v>241</v>
      </c>
      <c r="K6238" t="s">
        <v>5748</v>
      </c>
      <c r="L6238" t="s">
        <v>5773</v>
      </c>
      <c r="M6238" t="s">
        <v>10423</v>
      </c>
    </row>
    <row r="6239" spans="1:13">
      <c r="A6239">
        <v>101091467</v>
      </c>
      <c r="B6239" t="s">
        <v>73</v>
      </c>
      <c r="C6239" t="s">
        <v>10424</v>
      </c>
      <c r="D6239" t="s">
        <v>242</v>
      </c>
      <c r="E6239" t="s">
        <v>242</v>
      </c>
      <c r="F6239" s="33">
        <v>45855</v>
      </c>
      <c r="G6239" t="s">
        <v>13579</v>
      </c>
      <c r="H6239" t="s">
        <v>55</v>
      </c>
      <c r="I6239" t="s">
        <v>5678</v>
      </c>
      <c r="J6239" t="s">
        <v>241</v>
      </c>
      <c r="K6239" t="s">
        <v>5748</v>
      </c>
      <c r="L6239" t="s">
        <v>5773</v>
      </c>
      <c r="M6239" t="s">
        <v>10425</v>
      </c>
    </row>
    <row r="6240" spans="1:13">
      <c r="A6240">
        <v>101091546</v>
      </c>
      <c r="B6240" t="s">
        <v>5998</v>
      </c>
      <c r="C6240" t="s">
        <v>6438</v>
      </c>
      <c r="D6240" t="s">
        <v>86</v>
      </c>
      <c r="E6240" t="s">
        <v>86</v>
      </c>
      <c r="F6240" s="33">
        <v>45855</v>
      </c>
      <c r="G6240" t="s">
        <v>13580</v>
      </c>
      <c r="H6240" t="s">
        <v>5877</v>
      </c>
      <c r="I6240" t="s">
        <v>5678</v>
      </c>
      <c r="J6240" t="s">
        <v>46</v>
      </c>
      <c r="K6240" t="s">
        <v>5711</v>
      </c>
      <c r="L6240" t="s">
        <v>5711</v>
      </c>
      <c r="M6240" t="s">
        <v>6440</v>
      </c>
    </row>
    <row r="6241" spans="1:13">
      <c r="A6241">
        <v>101091496</v>
      </c>
      <c r="B6241" t="s">
        <v>5745</v>
      </c>
      <c r="C6241" t="s">
        <v>11166</v>
      </c>
      <c r="D6241" t="s">
        <v>215</v>
      </c>
      <c r="E6241" t="s">
        <v>215</v>
      </c>
      <c r="F6241" s="33">
        <v>45855</v>
      </c>
      <c r="G6241" t="s">
        <v>13581</v>
      </c>
      <c r="H6241" t="s">
        <v>67</v>
      </c>
      <c r="I6241" t="s">
        <v>5678</v>
      </c>
      <c r="J6241" t="s">
        <v>247</v>
      </c>
      <c r="K6241" t="s">
        <v>5748</v>
      </c>
      <c r="L6241" t="s">
        <v>5773</v>
      </c>
      <c r="M6241" t="s">
        <v>11168</v>
      </c>
    </row>
    <row r="6242" spans="1:13">
      <c r="A6242">
        <v>101090266</v>
      </c>
      <c r="B6242" t="s">
        <v>6007</v>
      </c>
      <c r="C6242" t="s">
        <v>7732</v>
      </c>
      <c r="D6242" t="s">
        <v>86</v>
      </c>
      <c r="E6242" t="s">
        <v>39</v>
      </c>
      <c r="F6242" s="33">
        <v>45855</v>
      </c>
      <c r="G6242" t="s">
        <v>13582</v>
      </c>
      <c r="H6242" t="s">
        <v>67</v>
      </c>
      <c r="I6242" t="s">
        <v>353</v>
      </c>
      <c r="J6242" t="s">
        <v>46</v>
      </c>
      <c r="K6242" t="s">
        <v>5728</v>
      </c>
      <c r="L6242" t="s">
        <v>5753</v>
      </c>
      <c r="M6242" t="s">
        <v>7734</v>
      </c>
    </row>
    <row r="6243" spans="1:13">
      <c r="A6243">
        <v>101091600</v>
      </c>
      <c r="B6243" t="s">
        <v>5942</v>
      </c>
      <c r="C6243" t="s">
        <v>8802</v>
      </c>
      <c r="D6243" t="s">
        <v>131</v>
      </c>
      <c r="E6243" t="s">
        <v>131</v>
      </c>
      <c r="F6243" s="33">
        <v>45855</v>
      </c>
      <c r="G6243" t="s">
        <v>13583</v>
      </c>
      <c r="H6243" t="s">
        <v>5768</v>
      </c>
      <c r="I6243" t="s">
        <v>353</v>
      </c>
      <c r="J6243" t="s">
        <v>136</v>
      </c>
      <c r="K6243" t="s">
        <v>5748</v>
      </c>
      <c r="L6243" t="s">
        <v>5773</v>
      </c>
      <c r="M6243" t="s">
        <v>8804</v>
      </c>
    </row>
    <row r="6244" spans="1:13">
      <c r="A6244">
        <v>101091132</v>
      </c>
      <c r="B6244" t="s">
        <v>127</v>
      </c>
      <c r="C6244" t="s">
        <v>11669</v>
      </c>
      <c r="D6244" t="s">
        <v>265</v>
      </c>
      <c r="E6244" t="s">
        <v>265</v>
      </c>
      <c r="F6244" s="33">
        <v>45855</v>
      </c>
      <c r="G6244" t="s">
        <v>13557</v>
      </c>
      <c r="H6244" t="s">
        <v>55</v>
      </c>
      <c r="I6244" t="s">
        <v>5678</v>
      </c>
      <c r="J6244" t="s">
        <v>192</v>
      </c>
      <c r="K6244" t="s">
        <v>5748</v>
      </c>
      <c r="L6244" t="s">
        <v>5773</v>
      </c>
      <c r="M6244" t="s">
        <v>11671</v>
      </c>
    </row>
    <row r="6245" spans="1:13">
      <c r="A6245">
        <v>101088519</v>
      </c>
      <c r="B6245" t="s">
        <v>5998</v>
      </c>
      <c r="C6245" t="s">
        <v>9787</v>
      </c>
      <c r="D6245" t="s">
        <v>86</v>
      </c>
      <c r="E6245" t="s">
        <v>119</v>
      </c>
      <c r="F6245" s="33">
        <v>45855</v>
      </c>
      <c r="G6245" t="s">
        <v>13516</v>
      </c>
      <c r="H6245" t="s">
        <v>5705</v>
      </c>
      <c r="I6245" t="s">
        <v>326</v>
      </c>
      <c r="J6245" t="s">
        <v>46</v>
      </c>
      <c r="K6245" t="s">
        <v>5700</v>
      </c>
      <c r="L6245" t="s">
        <v>5723</v>
      </c>
      <c r="M6245" t="s">
        <v>9788</v>
      </c>
    </row>
    <row r="6246" spans="1:13">
      <c r="A6246">
        <v>101083871</v>
      </c>
      <c r="B6246" t="s">
        <v>5998</v>
      </c>
      <c r="C6246" t="s">
        <v>6409</v>
      </c>
      <c r="D6246" t="s">
        <v>86</v>
      </c>
      <c r="E6246" t="s">
        <v>104</v>
      </c>
      <c r="F6246" s="33">
        <v>45855</v>
      </c>
      <c r="G6246" t="s">
        <v>13584</v>
      </c>
      <c r="H6246" t="s">
        <v>5705</v>
      </c>
      <c r="I6246" t="s">
        <v>326</v>
      </c>
      <c r="J6246" t="s">
        <v>46</v>
      </c>
      <c r="K6246" t="s">
        <v>5800</v>
      </c>
      <c r="L6246" t="s">
        <v>5801</v>
      </c>
      <c r="M6246" t="s">
        <v>6411</v>
      </c>
    </row>
    <row r="6247" spans="1:13">
      <c r="A6247">
        <v>101091641</v>
      </c>
      <c r="B6247" t="s">
        <v>6173</v>
      </c>
      <c r="C6247" t="s">
        <v>8509</v>
      </c>
      <c r="D6247" t="s">
        <v>226</v>
      </c>
      <c r="E6247" t="s">
        <v>226</v>
      </c>
      <c r="F6247" s="33">
        <v>45855</v>
      </c>
      <c r="G6247" t="s">
        <v>13585</v>
      </c>
      <c r="H6247" t="s">
        <v>5768</v>
      </c>
      <c r="I6247" t="s">
        <v>353</v>
      </c>
      <c r="J6247" t="s">
        <v>136</v>
      </c>
      <c r="K6247" t="s">
        <v>5748</v>
      </c>
      <c r="L6247" t="s">
        <v>5773</v>
      </c>
      <c r="M6247" t="s">
        <v>8511</v>
      </c>
    </row>
    <row r="6248" spans="1:13">
      <c r="A6248">
        <v>101091695</v>
      </c>
      <c r="B6248" t="s">
        <v>204</v>
      </c>
      <c r="C6248" t="s">
        <v>10662</v>
      </c>
      <c r="D6248" t="s">
        <v>220</v>
      </c>
      <c r="E6248" t="s">
        <v>220</v>
      </c>
      <c r="F6248" s="33">
        <v>45855</v>
      </c>
      <c r="G6248" t="s">
        <v>13586</v>
      </c>
      <c r="H6248" t="s">
        <v>5768</v>
      </c>
      <c r="I6248" t="s">
        <v>353</v>
      </c>
      <c r="J6248" t="s">
        <v>166</v>
      </c>
      <c r="K6248" t="s">
        <v>5748</v>
      </c>
      <c r="L6248" t="s">
        <v>5773</v>
      </c>
      <c r="M6248" t="s">
        <v>10664</v>
      </c>
    </row>
    <row r="6249" spans="1:13">
      <c r="A6249">
        <v>101091658</v>
      </c>
      <c r="B6249" t="s">
        <v>6007</v>
      </c>
      <c r="C6249" t="s">
        <v>9407</v>
      </c>
      <c r="D6249" t="s">
        <v>265</v>
      </c>
      <c r="E6249" t="s">
        <v>265</v>
      </c>
      <c r="F6249" s="33">
        <v>45855</v>
      </c>
      <c r="G6249" t="s">
        <v>13587</v>
      </c>
      <c r="H6249" t="s">
        <v>6404</v>
      </c>
      <c r="I6249" t="s">
        <v>5678</v>
      </c>
      <c r="J6249" t="s">
        <v>192</v>
      </c>
      <c r="K6249" t="s">
        <v>5728</v>
      </c>
      <c r="L6249" t="s">
        <v>5753</v>
      </c>
      <c r="M6249" t="s">
        <v>9408</v>
      </c>
    </row>
    <row r="6250" spans="1:13">
      <c r="A6250">
        <v>101091483</v>
      </c>
      <c r="B6250" t="s">
        <v>5745</v>
      </c>
      <c r="C6250" t="s">
        <v>6280</v>
      </c>
      <c r="D6250" t="s">
        <v>221</v>
      </c>
      <c r="E6250" t="s">
        <v>221</v>
      </c>
      <c r="F6250" s="33">
        <v>45855</v>
      </c>
      <c r="G6250" t="s">
        <v>13588</v>
      </c>
      <c r="H6250" t="s">
        <v>67</v>
      </c>
      <c r="I6250" t="s">
        <v>5678</v>
      </c>
      <c r="J6250" t="s">
        <v>247</v>
      </c>
      <c r="K6250" t="s">
        <v>5748</v>
      </c>
      <c r="L6250" t="s">
        <v>5773</v>
      </c>
      <c r="M6250" t="s">
        <v>6282</v>
      </c>
    </row>
    <row r="6251" spans="1:13">
      <c r="A6251">
        <v>101091268</v>
      </c>
      <c r="B6251" t="s">
        <v>34</v>
      </c>
      <c r="C6251" t="s">
        <v>9127</v>
      </c>
      <c r="D6251" t="s">
        <v>217</v>
      </c>
      <c r="E6251" t="s">
        <v>217</v>
      </c>
      <c r="F6251" s="33">
        <v>45855</v>
      </c>
      <c r="G6251" t="s">
        <v>13589</v>
      </c>
      <c r="H6251" t="s">
        <v>67</v>
      </c>
      <c r="I6251" t="s">
        <v>5678</v>
      </c>
      <c r="J6251" t="s">
        <v>136</v>
      </c>
      <c r="K6251" t="s">
        <v>5738</v>
      </c>
      <c r="L6251" t="s">
        <v>5739</v>
      </c>
      <c r="M6251" t="s">
        <v>9129</v>
      </c>
    </row>
    <row r="6252" spans="1:13">
      <c r="A6252">
        <v>101091619</v>
      </c>
      <c r="B6252" t="s">
        <v>34</v>
      </c>
      <c r="C6252" t="s">
        <v>7912</v>
      </c>
      <c r="D6252" t="s">
        <v>39</v>
      </c>
      <c r="E6252" t="s">
        <v>119</v>
      </c>
      <c r="F6252" s="33">
        <v>45855</v>
      </c>
      <c r="G6252" t="s">
        <v>13590</v>
      </c>
      <c r="H6252" t="s">
        <v>6076</v>
      </c>
      <c r="I6252" t="s">
        <v>5678</v>
      </c>
      <c r="J6252" t="s">
        <v>46</v>
      </c>
      <c r="K6252" t="s">
        <v>5728</v>
      </c>
      <c r="L6252" t="s">
        <v>5729</v>
      </c>
      <c r="M6252" t="s">
        <v>7914</v>
      </c>
    </row>
    <row r="6253" spans="1:13">
      <c r="A6253">
        <v>101091099</v>
      </c>
      <c r="B6253" t="s">
        <v>5942</v>
      </c>
      <c r="C6253" t="s">
        <v>7430</v>
      </c>
      <c r="D6253" t="s">
        <v>86</v>
      </c>
      <c r="E6253" t="s">
        <v>39</v>
      </c>
      <c r="F6253" s="33">
        <v>45855</v>
      </c>
      <c r="G6253" t="s">
        <v>13591</v>
      </c>
      <c r="H6253" t="s">
        <v>6537</v>
      </c>
      <c r="I6253" t="s">
        <v>5678</v>
      </c>
      <c r="J6253" t="s">
        <v>46</v>
      </c>
      <c r="K6253" t="s">
        <v>5748</v>
      </c>
      <c r="L6253" t="s">
        <v>5773</v>
      </c>
      <c r="M6253" t="s">
        <v>7432</v>
      </c>
    </row>
    <row r="6254" spans="1:13">
      <c r="A6254">
        <v>101084780</v>
      </c>
      <c r="B6254" t="s">
        <v>5745</v>
      </c>
      <c r="C6254" t="s">
        <v>7939</v>
      </c>
      <c r="D6254" t="s">
        <v>221</v>
      </c>
      <c r="E6254" t="s">
        <v>221</v>
      </c>
      <c r="F6254" s="33">
        <v>45855</v>
      </c>
      <c r="G6254" t="s">
        <v>13592</v>
      </c>
      <c r="H6254" t="s">
        <v>5737</v>
      </c>
      <c r="I6254" t="s">
        <v>326</v>
      </c>
      <c r="J6254" t="s">
        <v>247</v>
      </c>
      <c r="K6254" t="s">
        <v>5748</v>
      </c>
      <c r="L6254" t="s">
        <v>5773</v>
      </c>
      <c r="M6254" t="s">
        <v>7941</v>
      </c>
    </row>
    <row r="6255" spans="1:13">
      <c r="A6255">
        <v>101091573</v>
      </c>
      <c r="B6255" t="s">
        <v>5696</v>
      </c>
      <c r="C6255" t="s">
        <v>12385</v>
      </c>
      <c r="D6255" t="s">
        <v>262</v>
      </c>
      <c r="E6255" t="s">
        <v>262</v>
      </c>
      <c r="F6255" s="33">
        <v>45855</v>
      </c>
      <c r="G6255" t="s">
        <v>13593</v>
      </c>
      <c r="H6255" t="s">
        <v>55</v>
      </c>
      <c r="I6255" t="s">
        <v>353</v>
      </c>
      <c r="J6255" t="s">
        <v>192</v>
      </c>
      <c r="K6255" t="s">
        <v>5748</v>
      </c>
      <c r="L6255" t="s">
        <v>5773</v>
      </c>
      <c r="M6255" t="s">
        <v>12387</v>
      </c>
    </row>
    <row r="6256" spans="1:13">
      <c r="A6256">
        <v>101090704</v>
      </c>
      <c r="B6256" t="s">
        <v>73</v>
      </c>
      <c r="C6256" t="s">
        <v>7766</v>
      </c>
      <c r="D6256" t="s">
        <v>221</v>
      </c>
      <c r="E6256" t="s">
        <v>221</v>
      </c>
      <c r="F6256" s="33">
        <v>45854</v>
      </c>
      <c r="G6256" t="s">
        <v>13594</v>
      </c>
      <c r="H6256" t="s">
        <v>5768</v>
      </c>
      <c r="I6256" t="s">
        <v>353</v>
      </c>
      <c r="J6256" t="s">
        <v>247</v>
      </c>
      <c r="K6256" t="s">
        <v>5748</v>
      </c>
      <c r="L6256" t="s">
        <v>5773</v>
      </c>
      <c r="M6256" t="s">
        <v>7768</v>
      </c>
    </row>
    <row r="6257" spans="1:13">
      <c r="A6257">
        <v>101090411</v>
      </c>
      <c r="B6257" t="s">
        <v>109</v>
      </c>
      <c r="C6257" t="s">
        <v>9777</v>
      </c>
      <c r="D6257" t="s">
        <v>265</v>
      </c>
      <c r="E6257" t="s">
        <v>193</v>
      </c>
      <c r="F6257" s="33">
        <v>45854</v>
      </c>
      <c r="G6257" t="s">
        <v>13595</v>
      </c>
      <c r="H6257" t="s">
        <v>55</v>
      </c>
      <c r="I6257" t="s">
        <v>353</v>
      </c>
      <c r="J6257" t="s">
        <v>192</v>
      </c>
      <c r="K6257" t="s">
        <v>5748</v>
      </c>
      <c r="L6257" t="s">
        <v>5773</v>
      </c>
      <c r="M6257" t="s">
        <v>9779</v>
      </c>
    </row>
    <row r="6258" spans="1:13">
      <c r="A6258">
        <v>101084808</v>
      </c>
      <c r="B6258" t="s">
        <v>5745</v>
      </c>
      <c r="C6258" t="s">
        <v>9089</v>
      </c>
      <c r="D6258" t="s">
        <v>217</v>
      </c>
      <c r="E6258" t="s">
        <v>238</v>
      </c>
      <c r="F6258" s="33">
        <v>45854</v>
      </c>
      <c r="G6258" t="s">
        <v>13596</v>
      </c>
      <c r="H6258" t="s">
        <v>5737</v>
      </c>
      <c r="I6258" t="s">
        <v>326</v>
      </c>
      <c r="J6258" t="s">
        <v>136</v>
      </c>
      <c r="K6258" t="s">
        <v>5748</v>
      </c>
      <c r="L6258" t="s">
        <v>5749</v>
      </c>
      <c r="M6258" t="s">
        <v>9091</v>
      </c>
    </row>
    <row r="6259" spans="1:13">
      <c r="A6259">
        <v>101090422</v>
      </c>
      <c r="B6259" t="s">
        <v>109</v>
      </c>
      <c r="C6259" t="s">
        <v>12222</v>
      </c>
      <c r="D6259" t="s">
        <v>219</v>
      </c>
      <c r="E6259" t="s">
        <v>219</v>
      </c>
      <c r="F6259" s="33">
        <v>45854</v>
      </c>
      <c r="G6259" t="s">
        <v>13597</v>
      </c>
      <c r="H6259" t="s">
        <v>55</v>
      </c>
      <c r="I6259" t="s">
        <v>353</v>
      </c>
      <c r="J6259" t="s">
        <v>241</v>
      </c>
      <c r="K6259" t="s">
        <v>5748</v>
      </c>
      <c r="L6259" t="s">
        <v>5773</v>
      </c>
      <c r="M6259" t="s">
        <v>12223</v>
      </c>
    </row>
    <row r="6260" spans="1:13">
      <c r="A6260">
        <v>101089557</v>
      </c>
      <c r="B6260" t="s">
        <v>109</v>
      </c>
      <c r="C6260" t="s">
        <v>9636</v>
      </c>
      <c r="D6260" t="s">
        <v>265</v>
      </c>
      <c r="E6260" t="s">
        <v>193</v>
      </c>
      <c r="F6260" s="33">
        <v>45854</v>
      </c>
      <c r="G6260" t="s">
        <v>13598</v>
      </c>
      <c r="H6260" t="s">
        <v>67</v>
      </c>
      <c r="I6260" t="s">
        <v>5678</v>
      </c>
      <c r="J6260" t="s">
        <v>192</v>
      </c>
      <c r="K6260" t="s">
        <v>5748</v>
      </c>
      <c r="L6260" t="s">
        <v>5773</v>
      </c>
      <c r="M6260" t="s">
        <v>9638</v>
      </c>
    </row>
    <row r="6261" spans="1:13">
      <c r="A6261">
        <v>101091127</v>
      </c>
      <c r="B6261" t="s">
        <v>73</v>
      </c>
      <c r="C6261" t="s">
        <v>11217</v>
      </c>
      <c r="D6261" t="s">
        <v>64</v>
      </c>
      <c r="E6261" t="s">
        <v>64</v>
      </c>
      <c r="F6261" s="33">
        <v>45854</v>
      </c>
      <c r="G6261" t="s">
        <v>13599</v>
      </c>
      <c r="H6261" t="s">
        <v>5805</v>
      </c>
      <c r="I6261" t="s">
        <v>5678</v>
      </c>
      <c r="J6261" t="s">
        <v>70</v>
      </c>
      <c r="K6261" t="s">
        <v>5748</v>
      </c>
      <c r="L6261" t="s">
        <v>5773</v>
      </c>
      <c r="M6261" t="s">
        <v>11219</v>
      </c>
    </row>
    <row r="6262" spans="1:13">
      <c r="A6262">
        <v>101090065</v>
      </c>
      <c r="B6262" t="s">
        <v>6007</v>
      </c>
      <c r="C6262" t="s">
        <v>9093</v>
      </c>
      <c r="D6262" t="s">
        <v>265</v>
      </c>
      <c r="E6262" t="s">
        <v>265</v>
      </c>
      <c r="F6262" s="33">
        <v>45854</v>
      </c>
      <c r="G6262" t="s">
        <v>13600</v>
      </c>
      <c r="H6262" t="s">
        <v>5777</v>
      </c>
      <c r="I6262" t="s">
        <v>5678</v>
      </c>
      <c r="J6262" t="s">
        <v>192</v>
      </c>
      <c r="K6262" t="s">
        <v>5728</v>
      </c>
      <c r="L6262" t="s">
        <v>5753</v>
      </c>
      <c r="M6262" t="s">
        <v>9095</v>
      </c>
    </row>
    <row r="6263" spans="1:13">
      <c r="A6263">
        <v>101080778</v>
      </c>
      <c r="B6263" t="s">
        <v>34</v>
      </c>
      <c r="C6263" t="s">
        <v>9908</v>
      </c>
      <c r="D6263" t="s">
        <v>119</v>
      </c>
      <c r="E6263" t="s">
        <v>39</v>
      </c>
      <c r="F6263" s="33">
        <v>45854</v>
      </c>
      <c r="G6263" t="s">
        <v>13601</v>
      </c>
      <c r="H6263" t="s">
        <v>5737</v>
      </c>
      <c r="I6263" t="s">
        <v>326</v>
      </c>
      <c r="J6263" t="s">
        <v>46</v>
      </c>
      <c r="K6263" t="s">
        <v>5738</v>
      </c>
      <c r="L6263" t="s">
        <v>5739</v>
      </c>
      <c r="M6263" t="s">
        <v>9909</v>
      </c>
    </row>
    <row r="6264" spans="1:13">
      <c r="A6264">
        <v>101088324</v>
      </c>
      <c r="B6264" t="s">
        <v>73</v>
      </c>
      <c r="C6264" t="s">
        <v>10742</v>
      </c>
      <c r="D6264" t="s">
        <v>131</v>
      </c>
      <c r="E6264" t="s">
        <v>215</v>
      </c>
      <c r="F6264" s="33">
        <v>45854</v>
      </c>
      <c r="G6264" t="s">
        <v>13602</v>
      </c>
      <c r="H6264" t="s">
        <v>67</v>
      </c>
      <c r="I6264" t="s">
        <v>5678</v>
      </c>
      <c r="J6264" t="s">
        <v>136</v>
      </c>
      <c r="K6264" t="s">
        <v>5748</v>
      </c>
      <c r="L6264" t="s">
        <v>5773</v>
      </c>
      <c r="M6264" t="s">
        <v>10744</v>
      </c>
    </row>
    <row r="6265" spans="1:13">
      <c r="A6265">
        <v>101090268</v>
      </c>
      <c r="B6265" t="s">
        <v>34</v>
      </c>
      <c r="C6265" t="s">
        <v>10647</v>
      </c>
      <c r="D6265" t="s">
        <v>39</v>
      </c>
      <c r="E6265" t="s">
        <v>86</v>
      </c>
      <c r="F6265" s="33">
        <v>45854</v>
      </c>
      <c r="G6265" t="s">
        <v>13603</v>
      </c>
      <c r="H6265" t="s">
        <v>6076</v>
      </c>
      <c r="I6265" t="s">
        <v>5678</v>
      </c>
      <c r="J6265" t="s">
        <v>46</v>
      </c>
      <c r="K6265" t="s">
        <v>5728</v>
      </c>
      <c r="L6265" t="s">
        <v>5729</v>
      </c>
      <c r="M6265" t="s">
        <v>10648</v>
      </c>
    </row>
    <row r="6266" spans="1:13">
      <c r="A6266">
        <v>101090160</v>
      </c>
      <c r="B6266" t="s">
        <v>127</v>
      </c>
      <c r="C6266" t="s">
        <v>150</v>
      </c>
      <c r="D6266" t="s">
        <v>153</v>
      </c>
      <c r="E6266" t="s">
        <v>153</v>
      </c>
      <c r="F6266" s="33">
        <v>45854</v>
      </c>
      <c r="G6266" t="s">
        <v>13604</v>
      </c>
      <c r="H6266" t="s">
        <v>5912</v>
      </c>
      <c r="I6266" t="s">
        <v>5678</v>
      </c>
      <c r="J6266" t="s">
        <v>70</v>
      </c>
      <c r="K6266" t="s">
        <v>5748</v>
      </c>
      <c r="L6266" t="s">
        <v>5749</v>
      </c>
      <c r="M6266" t="s">
        <v>156</v>
      </c>
    </row>
    <row r="6267" spans="1:13">
      <c r="A6267">
        <v>101090410</v>
      </c>
      <c r="B6267" t="s">
        <v>109</v>
      </c>
      <c r="C6267" t="s">
        <v>9636</v>
      </c>
      <c r="D6267" t="s">
        <v>265</v>
      </c>
      <c r="E6267" t="s">
        <v>193</v>
      </c>
      <c r="F6267" s="33">
        <v>45854</v>
      </c>
      <c r="G6267" t="s">
        <v>13595</v>
      </c>
      <c r="H6267" t="s">
        <v>55</v>
      </c>
      <c r="I6267" t="s">
        <v>353</v>
      </c>
      <c r="J6267" t="s">
        <v>192</v>
      </c>
      <c r="K6267" t="s">
        <v>5748</v>
      </c>
      <c r="L6267" t="s">
        <v>5773</v>
      </c>
      <c r="M6267" t="s">
        <v>9638</v>
      </c>
    </row>
    <row r="6268" spans="1:13">
      <c r="A6268">
        <v>101090423</v>
      </c>
      <c r="B6268" t="s">
        <v>109</v>
      </c>
      <c r="C6268" t="s">
        <v>8569</v>
      </c>
      <c r="D6268" t="s">
        <v>219</v>
      </c>
      <c r="E6268" t="s">
        <v>219</v>
      </c>
      <c r="F6268" s="33">
        <v>45854</v>
      </c>
      <c r="G6268" t="s">
        <v>13605</v>
      </c>
      <c r="H6268" t="s">
        <v>55</v>
      </c>
      <c r="I6268" t="s">
        <v>353</v>
      </c>
      <c r="J6268" t="s">
        <v>241</v>
      </c>
      <c r="K6268" t="s">
        <v>5748</v>
      </c>
      <c r="L6268" t="s">
        <v>5773</v>
      </c>
      <c r="M6268" t="s">
        <v>8571</v>
      </c>
    </row>
    <row r="6269" spans="1:13">
      <c r="A6269">
        <v>101080777</v>
      </c>
      <c r="B6269" t="s">
        <v>34</v>
      </c>
      <c r="C6269" t="s">
        <v>9902</v>
      </c>
      <c r="D6269" t="s">
        <v>119</v>
      </c>
      <c r="E6269" t="s">
        <v>39</v>
      </c>
      <c r="F6269" s="33">
        <v>45854</v>
      </c>
      <c r="G6269" t="s">
        <v>13606</v>
      </c>
      <c r="H6269" t="s">
        <v>5737</v>
      </c>
      <c r="I6269" t="s">
        <v>326</v>
      </c>
      <c r="J6269" t="s">
        <v>46</v>
      </c>
      <c r="K6269" t="s">
        <v>5738</v>
      </c>
      <c r="L6269" t="s">
        <v>5739</v>
      </c>
      <c r="M6269" t="s">
        <v>9904</v>
      </c>
    </row>
    <row r="6270" spans="1:13">
      <c r="A6270">
        <v>101087382</v>
      </c>
      <c r="B6270" t="s">
        <v>5862</v>
      </c>
      <c r="C6270" t="s">
        <v>5863</v>
      </c>
      <c r="D6270" t="s">
        <v>99</v>
      </c>
      <c r="E6270" t="s">
        <v>99</v>
      </c>
      <c r="F6270" s="33">
        <v>45854</v>
      </c>
      <c r="G6270" t="s">
        <v>13607</v>
      </c>
      <c r="H6270" t="s">
        <v>5705</v>
      </c>
      <c r="I6270" t="s">
        <v>326</v>
      </c>
      <c r="J6270" t="s">
        <v>46</v>
      </c>
      <c r="K6270" t="s">
        <v>5700</v>
      </c>
      <c r="L6270" t="s">
        <v>5701</v>
      </c>
      <c r="M6270" t="s">
        <v>5864</v>
      </c>
    </row>
    <row r="6271" spans="1:13">
      <c r="A6271">
        <v>101090435</v>
      </c>
      <c r="B6271" t="s">
        <v>109</v>
      </c>
      <c r="C6271" t="s">
        <v>11902</v>
      </c>
      <c r="D6271" t="s">
        <v>104</v>
      </c>
      <c r="E6271" t="s">
        <v>104</v>
      </c>
      <c r="F6271" s="33">
        <v>45854</v>
      </c>
      <c r="G6271" t="s">
        <v>13608</v>
      </c>
      <c r="H6271" t="s">
        <v>55</v>
      </c>
      <c r="I6271" t="s">
        <v>353</v>
      </c>
      <c r="J6271" t="s">
        <v>70</v>
      </c>
      <c r="K6271" t="s">
        <v>5748</v>
      </c>
      <c r="L6271" t="s">
        <v>5773</v>
      </c>
      <c r="M6271" t="s">
        <v>11903</v>
      </c>
    </row>
    <row r="6272" spans="1:13">
      <c r="A6272">
        <v>101090224</v>
      </c>
      <c r="B6272" t="s">
        <v>5745</v>
      </c>
      <c r="C6272" t="s">
        <v>9089</v>
      </c>
      <c r="D6272" t="s">
        <v>217</v>
      </c>
      <c r="E6272" t="s">
        <v>238</v>
      </c>
      <c r="F6272" s="33">
        <v>45854</v>
      </c>
      <c r="G6272" t="s">
        <v>13609</v>
      </c>
      <c r="H6272" t="s">
        <v>6076</v>
      </c>
      <c r="I6272" t="s">
        <v>5678</v>
      </c>
      <c r="J6272" t="s">
        <v>136</v>
      </c>
      <c r="K6272" t="s">
        <v>5748</v>
      </c>
      <c r="L6272" t="s">
        <v>5749</v>
      </c>
      <c r="M6272" t="s">
        <v>9091</v>
      </c>
    </row>
    <row r="6273" spans="1:13">
      <c r="A6273">
        <v>101083273</v>
      </c>
      <c r="B6273" t="s">
        <v>127</v>
      </c>
      <c r="C6273" t="s">
        <v>8090</v>
      </c>
      <c r="D6273" t="s">
        <v>161</v>
      </c>
      <c r="E6273" t="s">
        <v>161</v>
      </c>
      <c r="F6273" s="33">
        <v>45854</v>
      </c>
      <c r="G6273" t="s">
        <v>13610</v>
      </c>
      <c r="H6273" t="s">
        <v>5737</v>
      </c>
      <c r="I6273" t="s">
        <v>326</v>
      </c>
      <c r="J6273" t="s">
        <v>166</v>
      </c>
      <c r="K6273" t="s">
        <v>5748</v>
      </c>
      <c r="L6273" t="s">
        <v>5773</v>
      </c>
      <c r="M6273" t="s">
        <v>8092</v>
      </c>
    </row>
    <row r="6274" spans="1:13">
      <c r="A6274">
        <v>101090119</v>
      </c>
      <c r="B6274" t="s">
        <v>177</v>
      </c>
      <c r="C6274" t="s">
        <v>9694</v>
      </c>
      <c r="D6274" t="s">
        <v>131</v>
      </c>
      <c r="E6274" t="s">
        <v>217</v>
      </c>
      <c r="F6274" s="33">
        <v>45854</v>
      </c>
      <c r="G6274" t="s">
        <v>13611</v>
      </c>
      <c r="H6274" t="s">
        <v>5699</v>
      </c>
      <c r="I6274" t="s">
        <v>5678</v>
      </c>
      <c r="J6274" t="s">
        <v>136</v>
      </c>
      <c r="K6274" t="s">
        <v>5778</v>
      </c>
      <c r="L6274" t="s">
        <v>182</v>
      </c>
      <c r="M6274" t="s">
        <v>9696</v>
      </c>
    </row>
    <row r="6275" spans="1:13">
      <c r="A6275">
        <v>101087721</v>
      </c>
      <c r="B6275" t="s">
        <v>204</v>
      </c>
      <c r="C6275" t="s">
        <v>8324</v>
      </c>
      <c r="D6275" t="s">
        <v>226</v>
      </c>
      <c r="E6275" t="s">
        <v>226</v>
      </c>
      <c r="F6275" s="33">
        <v>45854</v>
      </c>
      <c r="G6275" t="s">
        <v>13612</v>
      </c>
      <c r="H6275" t="s">
        <v>5705</v>
      </c>
      <c r="I6275" t="s">
        <v>326</v>
      </c>
      <c r="J6275" t="s">
        <v>136</v>
      </c>
      <c r="K6275" t="s">
        <v>5700</v>
      </c>
      <c r="L6275" t="s">
        <v>5701</v>
      </c>
      <c r="M6275" t="s">
        <v>8325</v>
      </c>
    </row>
    <row r="6276" spans="1:13">
      <c r="A6276">
        <v>101084750</v>
      </c>
      <c r="B6276" t="s">
        <v>5745</v>
      </c>
      <c r="C6276" t="s">
        <v>5803</v>
      </c>
      <c r="D6276" t="s">
        <v>221</v>
      </c>
      <c r="E6276" t="s">
        <v>221</v>
      </c>
      <c r="F6276" s="33">
        <v>45854</v>
      </c>
      <c r="G6276" t="s">
        <v>13613</v>
      </c>
      <c r="H6276" t="s">
        <v>5737</v>
      </c>
      <c r="I6276" t="s">
        <v>326</v>
      </c>
      <c r="J6276" t="s">
        <v>247</v>
      </c>
      <c r="K6276" t="s">
        <v>5748</v>
      </c>
      <c r="L6276" t="s">
        <v>5773</v>
      </c>
      <c r="M6276" t="s">
        <v>5806</v>
      </c>
    </row>
    <row r="6277" spans="1:13">
      <c r="A6277">
        <v>101090220</v>
      </c>
      <c r="B6277" t="s">
        <v>73</v>
      </c>
      <c r="C6277" t="s">
        <v>7476</v>
      </c>
      <c r="D6277" t="s">
        <v>265</v>
      </c>
      <c r="E6277" t="s">
        <v>193</v>
      </c>
      <c r="F6277" s="33">
        <v>45854</v>
      </c>
      <c r="G6277" t="s">
        <v>13614</v>
      </c>
      <c r="H6277" t="s">
        <v>5912</v>
      </c>
      <c r="I6277" t="s">
        <v>5678</v>
      </c>
      <c r="J6277" t="s">
        <v>192</v>
      </c>
      <c r="K6277" t="s">
        <v>5748</v>
      </c>
      <c r="L6277" t="s">
        <v>5749</v>
      </c>
      <c r="M6277" t="s">
        <v>7477</v>
      </c>
    </row>
    <row r="6278" spans="1:13">
      <c r="A6278">
        <v>101090094</v>
      </c>
      <c r="B6278" t="s">
        <v>127</v>
      </c>
      <c r="C6278" t="s">
        <v>8090</v>
      </c>
      <c r="D6278" t="s">
        <v>161</v>
      </c>
      <c r="E6278" t="s">
        <v>161</v>
      </c>
      <c r="F6278" s="33">
        <v>45854</v>
      </c>
      <c r="G6278" t="s">
        <v>13615</v>
      </c>
      <c r="H6278" t="s">
        <v>6076</v>
      </c>
      <c r="I6278" t="s">
        <v>5678</v>
      </c>
      <c r="J6278" t="s">
        <v>166</v>
      </c>
      <c r="K6278" t="s">
        <v>5748</v>
      </c>
      <c r="L6278" t="s">
        <v>5773</v>
      </c>
      <c r="M6278" t="s">
        <v>8092</v>
      </c>
    </row>
    <row r="6279" spans="1:13">
      <c r="A6279">
        <v>101090433</v>
      </c>
      <c r="B6279" t="s">
        <v>109</v>
      </c>
      <c r="C6279" t="s">
        <v>6774</v>
      </c>
      <c r="D6279" t="s">
        <v>220</v>
      </c>
      <c r="E6279" t="s">
        <v>220</v>
      </c>
      <c r="F6279" s="33">
        <v>45854</v>
      </c>
      <c r="G6279" t="s">
        <v>13616</v>
      </c>
      <c r="H6279" t="s">
        <v>55</v>
      </c>
      <c r="I6279" t="s">
        <v>353</v>
      </c>
      <c r="J6279" t="s">
        <v>166</v>
      </c>
      <c r="K6279" t="s">
        <v>5748</v>
      </c>
      <c r="L6279" t="s">
        <v>5773</v>
      </c>
      <c r="M6279" t="s">
        <v>6775</v>
      </c>
    </row>
    <row r="6280" spans="1:13">
      <c r="A6280">
        <v>101083265</v>
      </c>
      <c r="B6280" t="s">
        <v>127</v>
      </c>
      <c r="C6280" t="s">
        <v>13080</v>
      </c>
      <c r="D6280" t="s">
        <v>131</v>
      </c>
      <c r="E6280" t="s">
        <v>238</v>
      </c>
      <c r="F6280" s="33">
        <v>45854</v>
      </c>
      <c r="G6280" t="s">
        <v>13617</v>
      </c>
      <c r="H6280" t="s">
        <v>5737</v>
      </c>
      <c r="I6280" t="s">
        <v>326</v>
      </c>
      <c r="J6280" t="s">
        <v>136</v>
      </c>
      <c r="K6280" t="s">
        <v>5748</v>
      </c>
      <c r="L6280" t="s">
        <v>5773</v>
      </c>
      <c r="M6280" t="s">
        <v>13082</v>
      </c>
    </row>
    <row r="6281" spans="1:13">
      <c r="A6281">
        <v>101090266</v>
      </c>
      <c r="B6281" t="s">
        <v>6007</v>
      </c>
      <c r="C6281" t="s">
        <v>7732</v>
      </c>
      <c r="D6281" t="s">
        <v>86</v>
      </c>
      <c r="E6281" t="s">
        <v>39</v>
      </c>
      <c r="F6281" s="33">
        <v>45854</v>
      </c>
      <c r="G6281" t="s">
        <v>13618</v>
      </c>
      <c r="H6281" t="s">
        <v>67</v>
      </c>
      <c r="I6281" t="s">
        <v>353</v>
      </c>
      <c r="J6281" t="s">
        <v>46</v>
      </c>
      <c r="K6281" t="s">
        <v>5728</v>
      </c>
      <c r="L6281" t="s">
        <v>5753</v>
      </c>
      <c r="M6281" t="s">
        <v>7734</v>
      </c>
    </row>
    <row r="6282" spans="1:13">
      <c r="A6282">
        <v>101089769</v>
      </c>
      <c r="B6282" t="s">
        <v>5899</v>
      </c>
      <c r="C6282" t="s">
        <v>6200</v>
      </c>
      <c r="D6282" t="s">
        <v>131</v>
      </c>
      <c r="E6282" t="s">
        <v>217</v>
      </c>
      <c r="F6282" s="33">
        <v>45854</v>
      </c>
      <c r="G6282" t="s">
        <v>13619</v>
      </c>
      <c r="H6282" t="s">
        <v>5757</v>
      </c>
      <c r="I6282" t="s">
        <v>5678</v>
      </c>
      <c r="J6282" t="s">
        <v>136</v>
      </c>
      <c r="K6282" t="s">
        <v>5700</v>
      </c>
      <c r="L6282" t="s">
        <v>5733</v>
      </c>
      <c r="M6282" t="s">
        <v>6202</v>
      </c>
    </row>
    <row r="6283" spans="1:13">
      <c r="A6283">
        <v>101090016</v>
      </c>
      <c r="B6283" t="s">
        <v>5745</v>
      </c>
      <c r="C6283" t="s">
        <v>5803</v>
      </c>
      <c r="D6283" t="s">
        <v>221</v>
      </c>
      <c r="E6283" t="s">
        <v>221</v>
      </c>
      <c r="F6283" s="33">
        <v>45854</v>
      </c>
      <c r="G6283" t="s">
        <v>13620</v>
      </c>
      <c r="H6283" t="s">
        <v>67</v>
      </c>
      <c r="I6283" t="s">
        <v>5678</v>
      </c>
      <c r="J6283" t="s">
        <v>247</v>
      </c>
      <c r="K6283" t="s">
        <v>5748</v>
      </c>
      <c r="L6283" t="s">
        <v>5773</v>
      </c>
      <c r="M6283" t="s">
        <v>5806</v>
      </c>
    </row>
    <row r="6284" spans="1:13">
      <c r="A6284">
        <v>101090227</v>
      </c>
      <c r="B6284" t="s">
        <v>34</v>
      </c>
      <c r="C6284" t="s">
        <v>6406</v>
      </c>
      <c r="D6284" t="s">
        <v>153</v>
      </c>
      <c r="E6284" t="s">
        <v>153</v>
      </c>
      <c r="F6284" s="33">
        <v>45854</v>
      </c>
      <c r="G6284" t="s">
        <v>13621</v>
      </c>
      <c r="H6284" t="s">
        <v>67</v>
      </c>
      <c r="I6284" t="s">
        <v>5678</v>
      </c>
      <c r="J6284" t="s">
        <v>70</v>
      </c>
      <c r="K6284" t="s">
        <v>5728</v>
      </c>
      <c r="L6284" t="s">
        <v>5729</v>
      </c>
      <c r="M6284" t="s">
        <v>6408</v>
      </c>
    </row>
    <row r="6285" spans="1:13">
      <c r="A6285">
        <v>101082667</v>
      </c>
      <c r="B6285" t="s">
        <v>34</v>
      </c>
      <c r="C6285" t="s">
        <v>9902</v>
      </c>
      <c r="D6285" t="s">
        <v>119</v>
      </c>
      <c r="E6285" t="s">
        <v>39</v>
      </c>
      <c r="F6285" s="33">
        <v>45854</v>
      </c>
      <c r="G6285" t="s">
        <v>13622</v>
      </c>
      <c r="H6285" t="s">
        <v>67</v>
      </c>
      <c r="I6285" t="s">
        <v>5678</v>
      </c>
      <c r="J6285" t="s">
        <v>46</v>
      </c>
      <c r="K6285" t="s">
        <v>5738</v>
      </c>
      <c r="L6285" t="s">
        <v>5739</v>
      </c>
      <c r="M6285" t="s">
        <v>9904</v>
      </c>
    </row>
    <row r="6286" spans="1:13">
      <c r="A6286">
        <v>101090535</v>
      </c>
      <c r="B6286" t="s">
        <v>204</v>
      </c>
      <c r="C6286" t="s">
        <v>8324</v>
      </c>
      <c r="D6286" t="s">
        <v>226</v>
      </c>
      <c r="E6286" t="s">
        <v>226</v>
      </c>
      <c r="F6286" s="33">
        <v>45854</v>
      </c>
      <c r="G6286" t="s">
        <v>13623</v>
      </c>
      <c r="H6286" t="s">
        <v>5777</v>
      </c>
      <c r="I6286" t="s">
        <v>5678</v>
      </c>
      <c r="J6286" t="s">
        <v>136</v>
      </c>
      <c r="K6286" t="s">
        <v>5700</v>
      </c>
      <c r="L6286" t="s">
        <v>5701</v>
      </c>
      <c r="M6286" t="s">
        <v>8325</v>
      </c>
    </row>
    <row r="6287" spans="1:13">
      <c r="A6287">
        <v>101090430</v>
      </c>
      <c r="B6287" t="s">
        <v>109</v>
      </c>
      <c r="C6287" t="s">
        <v>10392</v>
      </c>
      <c r="D6287" t="s">
        <v>104</v>
      </c>
      <c r="E6287" t="s">
        <v>104</v>
      </c>
      <c r="F6287" s="33">
        <v>45854</v>
      </c>
      <c r="G6287" t="s">
        <v>13608</v>
      </c>
      <c r="H6287" t="s">
        <v>55</v>
      </c>
      <c r="I6287" t="s">
        <v>353</v>
      </c>
      <c r="J6287" t="s">
        <v>70</v>
      </c>
      <c r="K6287" t="s">
        <v>5748</v>
      </c>
      <c r="L6287" t="s">
        <v>5773</v>
      </c>
      <c r="M6287" t="s">
        <v>10394</v>
      </c>
    </row>
    <row r="6288" spans="1:13">
      <c r="A6288">
        <v>101080484</v>
      </c>
      <c r="B6288" t="s">
        <v>34</v>
      </c>
      <c r="C6288" t="s">
        <v>6770</v>
      </c>
      <c r="D6288" t="s">
        <v>119</v>
      </c>
      <c r="E6288" t="s">
        <v>119</v>
      </c>
      <c r="F6288" s="33">
        <v>45854</v>
      </c>
      <c r="G6288" t="s">
        <v>13624</v>
      </c>
      <c r="H6288" t="s">
        <v>5737</v>
      </c>
      <c r="I6288" t="s">
        <v>326</v>
      </c>
      <c r="J6288" t="s">
        <v>46</v>
      </c>
      <c r="K6288" t="s">
        <v>5728</v>
      </c>
      <c r="L6288" t="s">
        <v>5729</v>
      </c>
      <c r="M6288" t="s">
        <v>6772</v>
      </c>
    </row>
    <row r="6289" spans="1:13">
      <c r="A6289">
        <v>101084582</v>
      </c>
      <c r="B6289" t="s">
        <v>5998</v>
      </c>
      <c r="C6289" t="s">
        <v>9787</v>
      </c>
      <c r="D6289" t="s">
        <v>86</v>
      </c>
      <c r="E6289" t="s">
        <v>86</v>
      </c>
      <c r="F6289" s="33">
        <v>45854</v>
      </c>
      <c r="G6289" t="s">
        <v>13567</v>
      </c>
      <c r="H6289" t="s">
        <v>5705</v>
      </c>
      <c r="I6289" t="s">
        <v>326</v>
      </c>
      <c r="J6289" t="s">
        <v>46</v>
      </c>
      <c r="K6289" t="s">
        <v>5700</v>
      </c>
      <c r="L6289" t="s">
        <v>5723</v>
      </c>
      <c r="M6289" t="s">
        <v>9788</v>
      </c>
    </row>
    <row r="6290" spans="1:13">
      <c r="A6290">
        <v>101084764</v>
      </c>
      <c r="B6290" t="s">
        <v>5745</v>
      </c>
      <c r="C6290" t="s">
        <v>7919</v>
      </c>
      <c r="D6290" t="s">
        <v>221</v>
      </c>
      <c r="E6290" t="s">
        <v>221</v>
      </c>
      <c r="F6290" s="33">
        <v>45854</v>
      </c>
      <c r="G6290" t="s">
        <v>13625</v>
      </c>
      <c r="H6290" t="s">
        <v>5737</v>
      </c>
      <c r="I6290" t="s">
        <v>326</v>
      </c>
      <c r="J6290" t="s">
        <v>247</v>
      </c>
      <c r="K6290" t="s">
        <v>5748</v>
      </c>
      <c r="L6290" t="s">
        <v>5773</v>
      </c>
      <c r="M6290" t="s">
        <v>7921</v>
      </c>
    </row>
    <row r="6291" spans="1:13">
      <c r="A6291">
        <v>101091122</v>
      </c>
      <c r="B6291" t="s">
        <v>34</v>
      </c>
      <c r="C6291" t="s">
        <v>7580</v>
      </c>
      <c r="D6291" t="s">
        <v>64</v>
      </c>
      <c r="E6291" t="s">
        <v>64</v>
      </c>
      <c r="F6291" s="33">
        <v>45854</v>
      </c>
      <c r="G6291" t="s">
        <v>13626</v>
      </c>
      <c r="H6291" t="s">
        <v>67</v>
      </c>
      <c r="I6291" t="s">
        <v>5678</v>
      </c>
      <c r="J6291" t="s">
        <v>70</v>
      </c>
      <c r="K6291" t="s">
        <v>5728</v>
      </c>
      <c r="L6291" t="s">
        <v>5729</v>
      </c>
      <c r="M6291" t="s">
        <v>7582</v>
      </c>
    </row>
    <row r="6292" spans="1:13">
      <c r="A6292">
        <v>101090420</v>
      </c>
      <c r="B6292" t="s">
        <v>109</v>
      </c>
      <c r="C6292" t="s">
        <v>13627</v>
      </c>
      <c r="D6292" t="s">
        <v>217</v>
      </c>
      <c r="E6292" t="s">
        <v>217</v>
      </c>
      <c r="F6292" s="33">
        <v>45854</v>
      </c>
      <c r="G6292" t="s">
        <v>13628</v>
      </c>
      <c r="H6292" t="s">
        <v>55</v>
      </c>
      <c r="I6292" t="s">
        <v>353</v>
      </c>
      <c r="J6292" t="s">
        <v>136</v>
      </c>
      <c r="K6292" t="s">
        <v>5748</v>
      </c>
      <c r="L6292" t="s">
        <v>5773</v>
      </c>
      <c r="M6292" t="s">
        <v>13629</v>
      </c>
    </row>
    <row r="6293" spans="1:13">
      <c r="A6293">
        <v>101090805</v>
      </c>
      <c r="B6293" t="s">
        <v>73</v>
      </c>
      <c r="C6293" t="s">
        <v>5919</v>
      </c>
      <c r="D6293" t="s">
        <v>220</v>
      </c>
      <c r="E6293" t="s">
        <v>220</v>
      </c>
      <c r="F6293" s="33">
        <v>45854</v>
      </c>
      <c r="G6293" t="s">
        <v>13630</v>
      </c>
      <c r="H6293" t="s">
        <v>55</v>
      </c>
      <c r="I6293" t="s">
        <v>353</v>
      </c>
      <c r="J6293" t="s">
        <v>166</v>
      </c>
      <c r="K6293" t="s">
        <v>5748</v>
      </c>
      <c r="L6293" t="s">
        <v>5773</v>
      </c>
      <c r="M6293" t="s">
        <v>5921</v>
      </c>
    </row>
    <row r="6294" spans="1:13">
      <c r="A6294">
        <v>101090811</v>
      </c>
      <c r="B6294" t="s">
        <v>73</v>
      </c>
      <c r="C6294" t="s">
        <v>12004</v>
      </c>
      <c r="D6294" t="s">
        <v>262</v>
      </c>
      <c r="E6294" t="s">
        <v>262</v>
      </c>
      <c r="F6294" s="33">
        <v>45854</v>
      </c>
      <c r="G6294" t="s">
        <v>13631</v>
      </c>
      <c r="H6294" t="s">
        <v>55</v>
      </c>
      <c r="I6294" t="s">
        <v>353</v>
      </c>
      <c r="J6294" t="s">
        <v>192</v>
      </c>
      <c r="K6294" t="s">
        <v>5748</v>
      </c>
      <c r="L6294" t="s">
        <v>5773</v>
      </c>
      <c r="M6294" t="s">
        <v>12006</v>
      </c>
    </row>
    <row r="6295" spans="1:13">
      <c r="A6295">
        <v>101090520</v>
      </c>
      <c r="B6295" t="s">
        <v>73</v>
      </c>
      <c r="C6295" t="s">
        <v>10183</v>
      </c>
      <c r="D6295" t="s">
        <v>193</v>
      </c>
      <c r="E6295" t="s">
        <v>193</v>
      </c>
      <c r="F6295" s="33">
        <v>45854</v>
      </c>
      <c r="G6295" t="s">
        <v>13632</v>
      </c>
      <c r="H6295" t="s">
        <v>67</v>
      </c>
      <c r="I6295" t="s">
        <v>5678</v>
      </c>
      <c r="J6295" t="s">
        <v>192</v>
      </c>
      <c r="K6295" t="s">
        <v>5748</v>
      </c>
      <c r="L6295" t="s">
        <v>5773</v>
      </c>
      <c r="M6295" t="s">
        <v>10185</v>
      </c>
    </row>
    <row r="6296" spans="1:13">
      <c r="A6296">
        <v>101084423</v>
      </c>
      <c r="B6296" t="s">
        <v>195</v>
      </c>
      <c r="C6296" t="s">
        <v>9873</v>
      </c>
      <c r="D6296" t="s">
        <v>99</v>
      </c>
      <c r="E6296" t="s">
        <v>99</v>
      </c>
      <c r="F6296" s="33">
        <v>45854</v>
      </c>
      <c r="G6296" t="s">
        <v>13556</v>
      </c>
      <c r="H6296" t="s">
        <v>5705</v>
      </c>
      <c r="I6296" t="s">
        <v>326</v>
      </c>
      <c r="J6296" t="s">
        <v>46</v>
      </c>
      <c r="K6296" t="s">
        <v>5700</v>
      </c>
      <c r="L6296" t="s">
        <v>5733</v>
      </c>
      <c r="M6296" t="s">
        <v>9874</v>
      </c>
    </row>
    <row r="6297" spans="1:13">
      <c r="A6297">
        <v>101091469</v>
      </c>
      <c r="B6297" t="s">
        <v>127</v>
      </c>
      <c r="C6297" t="s">
        <v>6595</v>
      </c>
      <c r="D6297" t="s">
        <v>215</v>
      </c>
      <c r="E6297" t="s">
        <v>215</v>
      </c>
      <c r="F6297" s="33">
        <v>45854</v>
      </c>
      <c r="G6297" t="s">
        <v>13633</v>
      </c>
      <c r="H6297" t="s">
        <v>8229</v>
      </c>
      <c r="I6297" t="s">
        <v>5678</v>
      </c>
      <c r="J6297" t="s">
        <v>247</v>
      </c>
      <c r="K6297" t="s">
        <v>5748</v>
      </c>
      <c r="L6297" t="s">
        <v>5749</v>
      </c>
      <c r="M6297" t="s">
        <v>6597</v>
      </c>
    </row>
    <row r="6298" spans="1:13">
      <c r="A6298">
        <v>101090688</v>
      </c>
      <c r="B6298" t="s">
        <v>73</v>
      </c>
      <c r="C6298" t="s">
        <v>8134</v>
      </c>
      <c r="D6298" t="s">
        <v>193</v>
      </c>
      <c r="E6298" t="s">
        <v>193</v>
      </c>
      <c r="F6298" s="33">
        <v>45854</v>
      </c>
      <c r="G6298" t="s">
        <v>13634</v>
      </c>
      <c r="H6298" t="s">
        <v>5777</v>
      </c>
      <c r="I6298" t="s">
        <v>353</v>
      </c>
      <c r="J6298" t="s">
        <v>192</v>
      </c>
      <c r="K6298" t="s">
        <v>5748</v>
      </c>
      <c r="L6298" t="s">
        <v>5773</v>
      </c>
      <c r="M6298" t="s">
        <v>8135</v>
      </c>
    </row>
    <row r="6299" spans="1:13">
      <c r="A6299">
        <v>101090370</v>
      </c>
      <c r="B6299" t="s">
        <v>109</v>
      </c>
      <c r="C6299" t="s">
        <v>6581</v>
      </c>
      <c r="D6299" t="s">
        <v>39</v>
      </c>
      <c r="E6299" t="s">
        <v>119</v>
      </c>
      <c r="F6299" s="33">
        <v>45854</v>
      </c>
      <c r="G6299" t="s">
        <v>13635</v>
      </c>
      <c r="H6299" t="s">
        <v>5777</v>
      </c>
      <c r="I6299" t="s">
        <v>353</v>
      </c>
      <c r="J6299" t="s">
        <v>46</v>
      </c>
      <c r="K6299" t="s">
        <v>5748</v>
      </c>
      <c r="L6299" t="s">
        <v>5773</v>
      </c>
      <c r="M6299" t="s">
        <v>6583</v>
      </c>
    </row>
    <row r="6300" spans="1:13">
      <c r="A6300">
        <v>101090804</v>
      </c>
      <c r="B6300" t="s">
        <v>73</v>
      </c>
      <c r="C6300" t="s">
        <v>10183</v>
      </c>
      <c r="D6300" t="s">
        <v>193</v>
      </c>
      <c r="E6300" t="s">
        <v>193</v>
      </c>
      <c r="F6300" s="33">
        <v>45854</v>
      </c>
      <c r="G6300" t="s">
        <v>13634</v>
      </c>
      <c r="H6300" t="s">
        <v>5777</v>
      </c>
      <c r="I6300" t="s">
        <v>353</v>
      </c>
      <c r="J6300" t="s">
        <v>192</v>
      </c>
      <c r="K6300" t="s">
        <v>5748</v>
      </c>
      <c r="L6300" t="s">
        <v>5773</v>
      </c>
      <c r="M6300" t="s">
        <v>10185</v>
      </c>
    </row>
    <row r="6301" spans="1:13">
      <c r="A6301">
        <v>101090550</v>
      </c>
      <c r="B6301" t="s">
        <v>73</v>
      </c>
      <c r="C6301" t="s">
        <v>7820</v>
      </c>
      <c r="D6301" t="s">
        <v>238</v>
      </c>
      <c r="E6301" t="s">
        <v>238</v>
      </c>
      <c r="F6301" s="33">
        <v>45854</v>
      </c>
      <c r="G6301" t="s">
        <v>13636</v>
      </c>
      <c r="H6301" t="s">
        <v>67</v>
      </c>
      <c r="I6301" t="s">
        <v>5678</v>
      </c>
      <c r="J6301" t="s">
        <v>136</v>
      </c>
      <c r="K6301" t="s">
        <v>5748</v>
      </c>
      <c r="L6301" t="s">
        <v>5773</v>
      </c>
      <c r="M6301" t="s">
        <v>7822</v>
      </c>
    </row>
    <row r="6302" spans="1:13">
      <c r="A6302">
        <v>101090198</v>
      </c>
      <c r="B6302" t="s">
        <v>34</v>
      </c>
      <c r="C6302" t="s">
        <v>6770</v>
      </c>
      <c r="D6302" t="s">
        <v>119</v>
      </c>
      <c r="E6302" t="s">
        <v>119</v>
      </c>
      <c r="F6302" s="33">
        <v>45854</v>
      </c>
      <c r="G6302" t="s">
        <v>13637</v>
      </c>
      <c r="H6302" t="s">
        <v>6076</v>
      </c>
      <c r="I6302" t="s">
        <v>5678</v>
      </c>
      <c r="J6302" t="s">
        <v>46</v>
      </c>
      <c r="K6302" t="s">
        <v>5728</v>
      </c>
      <c r="L6302" t="s">
        <v>5729</v>
      </c>
      <c r="M6302" t="s">
        <v>6772</v>
      </c>
    </row>
    <row r="6303" spans="1:13">
      <c r="A6303">
        <v>101090573</v>
      </c>
      <c r="B6303" t="s">
        <v>73</v>
      </c>
      <c r="C6303" t="s">
        <v>10803</v>
      </c>
      <c r="D6303" t="s">
        <v>265</v>
      </c>
      <c r="E6303" t="s">
        <v>265</v>
      </c>
      <c r="F6303" s="33">
        <v>45854</v>
      </c>
      <c r="G6303" t="s">
        <v>13638</v>
      </c>
      <c r="H6303" t="s">
        <v>55</v>
      </c>
      <c r="I6303" t="s">
        <v>353</v>
      </c>
      <c r="J6303" t="s">
        <v>192</v>
      </c>
      <c r="K6303" t="s">
        <v>5748</v>
      </c>
      <c r="L6303" t="s">
        <v>5773</v>
      </c>
      <c r="M6303" t="s">
        <v>10804</v>
      </c>
    </row>
    <row r="6304" spans="1:13">
      <c r="A6304">
        <v>101090425</v>
      </c>
      <c r="B6304" t="s">
        <v>109</v>
      </c>
      <c r="C6304" t="s">
        <v>13639</v>
      </c>
      <c r="D6304" t="s">
        <v>161</v>
      </c>
      <c r="E6304" t="s">
        <v>161</v>
      </c>
      <c r="F6304" s="33">
        <v>45854</v>
      </c>
      <c r="G6304" t="s">
        <v>13640</v>
      </c>
      <c r="H6304" t="s">
        <v>55</v>
      </c>
      <c r="I6304" t="s">
        <v>353</v>
      </c>
      <c r="J6304" t="s">
        <v>166</v>
      </c>
      <c r="K6304" t="s">
        <v>5748</v>
      </c>
      <c r="L6304" t="s">
        <v>5773</v>
      </c>
      <c r="M6304" t="s">
        <v>13641</v>
      </c>
    </row>
    <row r="6305" spans="1:13">
      <c r="A6305">
        <v>101090039</v>
      </c>
      <c r="B6305" t="s">
        <v>204</v>
      </c>
      <c r="C6305" t="s">
        <v>5930</v>
      </c>
      <c r="D6305" t="s">
        <v>262</v>
      </c>
      <c r="E6305" t="s">
        <v>262</v>
      </c>
      <c r="F6305" s="33">
        <v>45854</v>
      </c>
      <c r="G6305" t="s">
        <v>13642</v>
      </c>
      <c r="H6305" t="s">
        <v>6636</v>
      </c>
      <c r="I6305" t="s">
        <v>5678</v>
      </c>
      <c r="J6305" t="s">
        <v>192</v>
      </c>
      <c r="K6305" t="s">
        <v>5700</v>
      </c>
      <c r="L6305" t="s">
        <v>5701</v>
      </c>
      <c r="M6305" t="s">
        <v>5932</v>
      </c>
    </row>
    <row r="6306" spans="1:13">
      <c r="A6306">
        <v>101090798</v>
      </c>
      <c r="B6306" t="s">
        <v>73</v>
      </c>
      <c r="C6306" t="s">
        <v>8897</v>
      </c>
      <c r="D6306" t="s">
        <v>265</v>
      </c>
      <c r="E6306" t="s">
        <v>265</v>
      </c>
      <c r="F6306" s="33">
        <v>45854</v>
      </c>
      <c r="G6306" t="s">
        <v>13643</v>
      </c>
      <c r="H6306" t="s">
        <v>55</v>
      </c>
      <c r="I6306" t="s">
        <v>353</v>
      </c>
      <c r="J6306" t="s">
        <v>192</v>
      </c>
      <c r="K6306" t="s">
        <v>5748</v>
      </c>
      <c r="L6306" t="s">
        <v>5773</v>
      </c>
      <c r="M6306" t="s">
        <v>8899</v>
      </c>
    </row>
    <row r="6307" spans="1:13">
      <c r="A6307">
        <v>101090465</v>
      </c>
      <c r="B6307" t="s">
        <v>177</v>
      </c>
      <c r="C6307" t="s">
        <v>7642</v>
      </c>
      <c r="D6307" t="s">
        <v>193</v>
      </c>
      <c r="E6307" t="s">
        <v>193</v>
      </c>
      <c r="F6307" s="33">
        <v>45854</v>
      </c>
      <c r="G6307" t="s">
        <v>13644</v>
      </c>
      <c r="H6307" t="s">
        <v>5722</v>
      </c>
      <c r="I6307" t="s">
        <v>5678</v>
      </c>
      <c r="J6307" t="s">
        <v>192</v>
      </c>
      <c r="K6307" t="s">
        <v>5778</v>
      </c>
      <c r="L6307" t="s">
        <v>182</v>
      </c>
      <c r="M6307" t="s">
        <v>7643</v>
      </c>
    </row>
    <row r="6308" spans="1:13">
      <c r="A6308">
        <v>101083885</v>
      </c>
      <c r="B6308" t="s">
        <v>195</v>
      </c>
      <c r="C6308" t="s">
        <v>6905</v>
      </c>
      <c r="D6308" t="s">
        <v>104</v>
      </c>
      <c r="E6308" t="s">
        <v>104</v>
      </c>
      <c r="F6308" s="33">
        <v>45854</v>
      </c>
      <c r="G6308" t="s">
        <v>13553</v>
      </c>
      <c r="H6308" t="s">
        <v>5737</v>
      </c>
      <c r="I6308" t="s">
        <v>326</v>
      </c>
      <c r="J6308" t="s">
        <v>70</v>
      </c>
      <c r="K6308" t="s">
        <v>5778</v>
      </c>
      <c r="L6308" t="s">
        <v>182</v>
      </c>
      <c r="M6308" t="s">
        <v>6906</v>
      </c>
    </row>
    <row r="6309" spans="1:13">
      <c r="A6309">
        <v>101090783</v>
      </c>
      <c r="B6309" t="s">
        <v>73</v>
      </c>
      <c r="C6309" t="s">
        <v>6435</v>
      </c>
      <c r="D6309" t="s">
        <v>215</v>
      </c>
      <c r="E6309" t="s">
        <v>215</v>
      </c>
      <c r="F6309" s="33">
        <v>45854</v>
      </c>
      <c r="G6309" t="s">
        <v>13645</v>
      </c>
      <c r="H6309" t="s">
        <v>55</v>
      </c>
      <c r="I6309" t="s">
        <v>353</v>
      </c>
      <c r="J6309" t="s">
        <v>247</v>
      </c>
      <c r="K6309" t="s">
        <v>5748</v>
      </c>
      <c r="L6309" t="s">
        <v>5773</v>
      </c>
      <c r="M6309" t="s">
        <v>6437</v>
      </c>
    </row>
    <row r="6310" spans="1:13">
      <c r="A6310">
        <v>101084424</v>
      </c>
      <c r="B6310" t="s">
        <v>195</v>
      </c>
      <c r="C6310" t="s">
        <v>9867</v>
      </c>
      <c r="D6310" t="s">
        <v>99</v>
      </c>
      <c r="E6310" t="s">
        <v>99</v>
      </c>
      <c r="F6310" s="33">
        <v>45854</v>
      </c>
      <c r="G6310" t="s">
        <v>13556</v>
      </c>
      <c r="H6310" t="s">
        <v>5705</v>
      </c>
      <c r="I6310" t="s">
        <v>326</v>
      </c>
      <c r="J6310" t="s">
        <v>46</v>
      </c>
      <c r="K6310" t="s">
        <v>5700</v>
      </c>
      <c r="L6310" t="s">
        <v>5733</v>
      </c>
      <c r="M6310" t="s">
        <v>9868</v>
      </c>
    </row>
    <row r="6311" spans="1:13">
      <c r="A6311">
        <v>101090564</v>
      </c>
      <c r="B6311" t="s">
        <v>73</v>
      </c>
      <c r="C6311" t="s">
        <v>10563</v>
      </c>
      <c r="D6311" t="s">
        <v>262</v>
      </c>
      <c r="E6311" t="s">
        <v>262</v>
      </c>
      <c r="F6311" s="33">
        <v>45854</v>
      </c>
      <c r="G6311" t="s">
        <v>13631</v>
      </c>
      <c r="H6311" t="s">
        <v>55</v>
      </c>
      <c r="I6311" t="s">
        <v>353</v>
      </c>
      <c r="J6311" t="s">
        <v>192</v>
      </c>
      <c r="K6311" t="s">
        <v>5748</v>
      </c>
      <c r="L6311" t="s">
        <v>5749</v>
      </c>
      <c r="M6311" t="s">
        <v>10565</v>
      </c>
    </row>
    <row r="6312" spans="1:13">
      <c r="A6312">
        <v>101090477</v>
      </c>
      <c r="B6312" t="s">
        <v>73</v>
      </c>
      <c r="C6312" t="s">
        <v>8134</v>
      </c>
      <c r="D6312" t="s">
        <v>193</v>
      </c>
      <c r="E6312" t="s">
        <v>193</v>
      </c>
      <c r="F6312" s="33">
        <v>45854</v>
      </c>
      <c r="G6312" t="s">
        <v>13646</v>
      </c>
      <c r="H6312" t="s">
        <v>7588</v>
      </c>
      <c r="I6312" t="s">
        <v>5678</v>
      </c>
      <c r="J6312" t="s">
        <v>192</v>
      </c>
      <c r="K6312" t="s">
        <v>5748</v>
      </c>
      <c r="L6312" t="s">
        <v>5773</v>
      </c>
      <c r="M6312" t="s">
        <v>8135</v>
      </c>
    </row>
    <row r="6313" spans="1:13">
      <c r="A6313">
        <v>101091289</v>
      </c>
      <c r="B6313" t="s">
        <v>73</v>
      </c>
      <c r="C6313" t="s">
        <v>5919</v>
      </c>
      <c r="D6313" t="s">
        <v>220</v>
      </c>
      <c r="E6313" t="s">
        <v>220</v>
      </c>
      <c r="F6313" s="33">
        <v>45854</v>
      </c>
      <c r="G6313" t="s">
        <v>13647</v>
      </c>
      <c r="H6313" t="s">
        <v>67</v>
      </c>
      <c r="I6313" t="s">
        <v>5678</v>
      </c>
      <c r="J6313" t="s">
        <v>166</v>
      </c>
      <c r="K6313" t="s">
        <v>5748</v>
      </c>
      <c r="L6313" t="s">
        <v>5773</v>
      </c>
      <c r="M6313" t="s">
        <v>5921</v>
      </c>
    </row>
    <row r="6314" spans="1:13">
      <c r="A6314">
        <v>101090802</v>
      </c>
      <c r="B6314" t="s">
        <v>73</v>
      </c>
      <c r="C6314" t="s">
        <v>7984</v>
      </c>
      <c r="D6314" t="s">
        <v>220</v>
      </c>
      <c r="E6314" t="s">
        <v>220</v>
      </c>
      <c r="F6314" s="33">
        <v>45854</v>
      </c>
      <c r="G6314" t="s">
        <v>13630</v>
      </c>
      <c r="H6314" t="s">
        <v>55</v>
      </c>
      <c r="I6314" t="s">
        <v>353</v>
      </c>
      <c r="J6314" t="s">
        <v>166</v>
      </c>
      <c r="K6314" t="s">
        <v>5748</v>
      </c>
      <c r="L6314" t="s">
        <v>5773</v>
      </c>
      <c r="M6314" t="s">
        <v>7986</v>
      </c>
    </row>
    <row r="6315" spans="1:13">
      <c r="A6315">
        <v>101090515</v>
      </c>
      <c r="B6315" t="s">
        <v>73</v>
      </c>
      <c r="C6315" t="s">
        <v>8134</v>
      </c>
      <c r="D6315" t="s">
        <v>193</v>
      </c>
      <c r="E6315" t="s">
        <v>193</v>
      </c>
      <c r="F6315" s="33">
        <v>45854</v>
      </c>
      <c r="G6315" t="s">
        <v>13648</v>
      </c>
      <c r="H6315" t="s">
        <v>5805</v>
      </c>
      <c r="I6315" t="s">
        <v>5678</v>
      </c>
      <c r="J6315" t="s">
        <v>192</v>
      </c>
      <c r="K6315" t="s">
        <v>5748</v>
      </c>
      <c r="L6315" t="s">
        <v>5773</v>
      </c>
      <c r="M6315" t="s">
        <v>8135</v>
      </c>
    </row>
    <row r="6316" spans="1:13">
      <c r="A6316">
        <v>101090421</v>
      </c>
      <c r="B6316" t="s">
        <v>109</v>
      </c>
      <c r="C6316" t="s">
        <v>13649</v>
      </c>
      <c r="D6316" t="s">
        <v>217</v>
      </c>
      <c r="E6316" t="s">
        <v>217</v>
      </c>
      <c r="F6316" s="33">
        <v>45854</v>
      </c>
      <c r="G6316" t="s">
        <v>13562</v>
      </c>
      <c r="H6316" t="s">
        <v>55</v>
      </c>
      <c r="I6316" t="s">
        <v>353</v>
      </c>
      <c r="J6316" t="s">
        <v>136</v>
      </c>
      <c r="K6316" t="s">
        <v>5748</v>
      </c>
      <c r="L6316" t="s">
        <v>5773</v>
      </c>
      <c r="M6316" t="s">
        <v>13650</v>
      </c>
    </row>
    <row r="6317" spans="1:13">
      <c r="A6317">
        <v>101091099</v>
      </c>
      <c r="B6317" t="s">
        <v>5942</v>
      </c>
      <c r="C6317" t="s">
        <v>7430</v>
      </c>
      <c r="D6317" t="s">
        <v>86</v>
      </c>
      <c r="E6317" t="s">
        <v>39</v>
      </c>
      <c r="F6317" s="33">
        <v>45854</v>
      </c>
      <c r="G6317" t="s">
        <v>13618</v>
      </c>
      <c r="H6317" t="s">
        <v>6537</v>
      </c>
      <c r="I6317" t="s">
        <v>5678</v>
      </c>
      <c r="J6317" t="s">
        <v>46</v>
      </c>
      <c r="K6317" t="s">
        <v>5748</v>
      </c>
      <c r="L6317" t="s">
        <v>5773</v>
      </c>
      <c r="M6317" t="s">
        <v>7432</v>
      </c>
    </row>
    <row r="6318" spans="1:13">
      <c r="A6318">
        <v>101091308</v>
      </c>
      <c r="B6318" t="s">
        <v>5745</v>
      </c>
      <c r="C6318" t="s">
        <v>5746</v>
      </c>
      <c r="D6318" t="s">
        <v>238</v>
      </c>
      <c r="E6318" t="s">
        <v>238</v>
      </c>
      <c r="F6318" s="33">
        <v>45854</v>
      </c>
      <c r="G6318" t="s">
        <v>13651</v>
      </c>
      <c r="H6318" t="s">
        <v>55</v>
      </c>
      <c r="I6318" t="s">
        <v>5678</v>
      </c>
      <c r="J6318" t="s">
        <v>136</v>
      </c>
      <c r="K6318" t="s">
        <v>5748</v>
      </c>
      <c r="L6318" t="s">
        <v>5749</v>
      </c>
      <c r="M6318" t="s">
        <v>5750</v>
      </c>
    </row>
    <row r="6319" spans="1:13">
      <c r="A6319">
        <v>101090259</v>
      </c>
      <c r="B6319" t="s">
        <v>73</v>
      </c>
      <c r="C6319" t="s">
        <v>8897</v>
      </c>
      <c r="D6319" t="s">
        <v>265</v>
      </c>
      <c r="E6319" t="s">
        <v>265</v>
      </c>
      <c r="F6319" s="33">
        <v>45854</v>
      </c>
      <c r="G6319" t="s">
        <v>13652</v>
      </c>
      <c r="H6319" t="s">
        <v>55</v>
      </c>
      <c r="I6319" t="s">
        <v>5678</v>
      </c>
      <c r="J6319" t="s">
        <v>192</v>
      </c>
      <c r="K6319" t="s">
        <v>5748</v>
      </c>
      <c r="L6319" t="s">
        <v>5773</v>
      </c>
      <c r="M6319" t="s">
        <v>8899</v>
      </c>
    </row>
    <row r="6320" spans="1:13">
      <c r="A6320">
        <v>101068652</v>
      </c>
      <c r="B6320" t="s">
        <v>73</v>
      </c>
      <c r="C6320" t="s">
        <v>283</v>
      </c>
      <c r="D6320" t="s">
        <v>215</v>
      </c>
      <c r="E6320" t="s">
        <v>215</v>
      </c>
      <c r="F6320" s="33">
        <v>45854</v>
      </c>
      <c r="G6320" t="s">
        <v>13653</v>
      </c>
      <c r="H6320" t="s">
        <v>5737</v>
      </c>
      <c r="I6320" t="s">
        <v>326</v>
      </c>
      <c r="J6320" t="s">
        <v>247</v>
      </c>
      <c r="K6320" t="s">
        <v>5728</v>
      </c>
      <c r="L6320" t="s">
        <v>5729</v>
      </c>
      <c r="M6320" t="s">
        <v>8619</v>
      </c>
    </row>
    <row r="6321" spans="1:13">
      <c r="A6321">
        <v>101089328</v>
      </c>
      <c r="B6321" t="s">
        <v>127</v>
      </c>
      <c r="C6321" t="s">
        <v>6274</v>
      </c>
      <c r="D6321" t="s">
        <v>119</v>
      </c>
      <c r="E6321" t="s">
        <v>119</v>
      </c>
      <c r="F6321" s="33">
        <v>45853</v>
      </c>
      <c r="G6321" t="s">
        <v>13654</v>
      </c>
      <c r="H6321" t="s">
        <v>67</v>
      </c>
      <c r="I6321" t="s">
        <v>5678</v>
      </c>
      <c r="J6321" t="s">
        <v>46</v>
      </c>
      <c r="K6321" t="s">
        <v>5748</v>
      </c>
      <c r="L6321" t="s">
        <v>5773</v>
      </c>
      <c r="M6321" t="s">
        <v>6276</v>
      </c>
    </row>
    <row r="6322" spans="1:13">
      <c r="A6322">
        <v>101084795</v>
      </c>
      <c r="B6322" t="s">
        <v>5745</v>
      </c>
      <c r="C6322" t="s">
        <v>6638</v>
      </c>
      <c r="D6322" t="s">
        <v>215</v>
      </c>
      <c r="E6322" t="s">
        <v>221</v>
      </c>
      <c r="F6322" s="33">
        <v>45853</v>
      </c>
      <c r="G6322" t="s">
        <v>13655</v>
      </c>
      <c r="H6322" t="s">
        <v>5737</v>
      </c>
      <c r="I6322" t="s">
        <v>326</v>
      </c>
      <c r="J6322" t="s">
        <v>247</v>
      </c>
      <c r="K6322" t="s">
        <v>5748</v>
      </c>
      <c r="L6322" t="s">
        <v>5773</v>
      </c>
      <c r="M6322" t="s">
        <v>6640</v>
      </c>
    </row>
    <row r="6323" spans="1:13">
      <c r="A6323">
        <v>101089415</v>
      </c>
      <c r="B6323" t="s">
        <v>6007</v>
      </c>
      <c r="C6323" t="s">
        <v>9407</v>
      </c>
      <c r="D6323" t="s">
        <v>265</v>
      </c>
      <c r="E6323" t="s">
        <v>193</v>
      </c>
      <c r="F6323" s="33">
        <v>45853</v>
      </c>
      <c r="G6323" t="s">
        <v>13656</v>
      </c>
      <c r="H6323" t="s">
        <v>6918</v>
      </c>
      <c r="I6323" t="s">
        <v>5678</v>
      </c>
      <c r="J6323" t="s">
        <v>192</v>
      </c>
      <c r="K6323" t="s">
        <v>5728</v>
      </c>
      <c r="L6323" t="s">
        <v>5753</v>
      </c>
      <c r="M6323" t="s">
        <v>9408</v>
      </c>
    </row>
    <row r="6324" spans="1:13">
      <c r="A6324">
        <v>101090037</v>
      </c>
      <c r="B6324" t="s">
        <v>177</v>
      </c>
      <c r="C6324" t="s">
        <v>6920</v>
      </c>
      <c r="D6324" t="s">
        <v>119</v>
      </c>
      <c r="E6324" t="s">
        <v>86</v>
      </c>
      <c r="F6324" s="33">
        <v>45853</v>
      </c>
      <c r="G6324" t="s">
        <v>13657</v>
      </c>
      <c r="H6324" t="s">
        <v>6150</v>
      </c>
      <c r="I6324" t="s">
        <v>353</v>
      </c>
      <c r="J6324" t="s">
        <v>46</v>
      </c>
      <c r="K6324" t="s">
        <v>5700</v>
      </c>
      <c r="L6324" t="s">
        <v>5733</v>
      </c>
      <c r="M6324" t="s">
        <v>6921</v>
      </c>
    </row>
    <row r="6325" spans="1:13">
      <c r="A6325">
        <v>101084805</v>
      </c>
      <c r="B6325" t="s">
        <v>5745</v>
      </c>
      <c r="C6325" t="s">
        <v>5746</v>
      </c>
      <c r="D6325" t="s">
        <v>238</v>
      </c>
      <c r="E6325" t="s">
        <v>238</v>
      </c>
      <c r="F6325" s="33">
        <v>45853</v>
      </c>
      <c r="G6325" t="s">
        <v>13658</v>
      </c>
      <c r="H6325" t="s">
        <v>5737</v>
      </c>
      <c r="I6325" t="s">
        <v>326</v>
      </c>
      <c r="J6325" t="s">
        <v>136</v>
      </c>
      <c r="K6325" t="s">
        <v>5748</v>
      </c>
      <c r="L6325" t="s">
        <v>5749</v>
      </c>
      <c r="M6325" t="s">
        <v>5750</v>
      </c>
    </row>
    <row r="6326" spans="1:13">
      <c r="A6326">
        <v>101083309</v>
      </c>
      <c r="B6326" t="s">
        <v>127</v>
      </c>
      <c r="C6326" t="s">
        <v>6274</v>
      </c>
      <c r="D6326" t="s">
        <v>119</v>
      </c>
      <c r="E6326" t="s">
        <v>119</v>
      </c>
      <c r="F6326" s="33">
        <v>45853</v>
      </c>
      <c r="G6326" t="s">
        <v>13659</v>
      </c>
      <c r="H6326" t="s">
        <v>5737</v>
      </c>
      <c r="I6326" t="s">
        <v>326</v>
      </c>
      <c r="J6326" t="s">
        <v>46</v>
      </c>
      <c r="K6326" t="s">
        <v>5748</v>
      </c>
      <c r="L6326" t="s">
        <v>5773</v>
      </c>
      <c r="M6326" t="s">
        <v>6276</v>
      </c>
    </row>
    <row r="6327" spans="1:13">
      <c r="A6327">
        <v>101089989</v>
      </c>
      <c r="B6327" t="s">
        <v>109</v>
      </c>
      <c r="C6327" t="s">
        <v>12297</v>
      </c>
      <c r="D6327" t="s">
        <v>219</v>
      </c>
      <c r="E6327" t="s">
        <v>219</v>
      </c>
      <c r="F6327" s="33">
        <v>45853</v>
      </c>
      <c r="G6327" t="s">
        <v>13660</v>
      </c>
      <c r="H6327" t="s">
        <v>8078</v>
      </c>
      <c r="I6327" t="s">
        <v>5678</v>
      </c>
      <c r="J6327" t="s">
        <v>241</v>
      </c>
      <c r="K6327" t="s">
        <v>5748</v>
      </c>
      <c r="L6327" t="s">
        <v>5773</v>
      </c>
      <c r="M6327" t="s">
        <v>12299</v>
      </c>
    </row>
    <row r="6328" spans="1:13">
      <c r="A6328">
        <v>101089898</v>
      </c>
      <c r="B6328" t="s">
        <v>177</v>
      </c>
      <c r="C6328" t="s">
        <v>8682</v>
      </c>
      <c r="D6328" t="s">
        <v>131</v>
      </c>
      <c r="E6328" t="s">
        <v>217</v>
      </c>
      <c r="F6328" s="33">
        <v>45853</v>
      </c>
      <c r="G6328" t="s">
        <v>13661</v>
      </c>
      <c r="H6328" t="s">
        <v>5699</v>
      </c>
      <c r="I6328" t="s">
        <v>5678</v>
      </c>
      <c r="J6328" t="s">
        <v>136</v>
      </c>
      <c r="K6328" t="s">
        <v>5778</v>
      </c>
      <c r="L6328" t="s">
        <v>182</v>
      </c>
      <c r="M6328" t="s">
        <v>8684</v>
      </c>
    </row>
    <row r="6329" spans="1:13">
      <c r="A6329">
        <v>101089603</v>
      </c>
      <c r="B6329" t="s">
        <v>5745</v>
      </c>
      <c r="C6329" t="s">
        <v>6638</v>
      </c>
      <c r="D6329" t="s">
        <v>215</v>
      </c>
      <c r="E6329" t="s">
        <v>221</v>
      </c>
      <c r="F6329" s="33">
        <v>45853</v>
      </c>
      <c r="G6329" t="s">
        <v>13662</v>
      </c>
      <c r="H6329" t="s">
        <v>67</v>
      </c>
      <c r="I6329" t="s">
        <v>5678</v>
      </c>
      <c r="J6329" t="s">
        <v>247</v>
      </c>
      <c r="K6329" t="s">
        <v>5748</v>
      </c>
      <c r="L6329" t="s">
        <v>5773</v>
      </c>
      <c r="M6329" t="s">
        <v>6640</v>
      </c>
    </row>
    <row r="6330" spans="1:13">
      <c r="A6330">
        <v>101090065</v>
      </c>
      <c r="B6330" t="s">
        <v>6007</v>
      </c>
      <c r="C6330" t="s">
        <v>9093</v>
      </c>
      <c r="D6330" t="s">
        <v>265</v>
      </c>
      <c r="E6330" t="s">
        <v>265</v>
      </c>
      <c r="F6330" s="33">
        <v>45853</v>
      </c>
      <c r="G6330" t="s">
        <v>13663</v>
      </c>
      <c r="H6330" t="s">
        <v>5777</v>
      </c>
      <c r="I6330" t="s">
        <v>5678</v>
      </c>
      <c r="J6330" t="s">
        <v>192</v>
      </c>
      <c r="K6330" t="s">
        <v>5728</v>
      </c>
      <c r="L6330" t="s">
        <v>5753</v>
      </c>
      <c r="M6330" t="s">
        <v>9095</v>
      </c>
    </row>
    <row r="6331" spans="1:13">
      <c r="A6331">
        <v>101080613</v>
      </c>
      <c r="B6331" t="s">
        <v>34</v>
      </c>
      <c r="C6331" t="s">
        <v>6623</v>
      </c>
      <c r="D6331" t="s">
        <v>153</v>
      </c>
      <c r="E6331" t="s">
        <v>153</v>
      </c>
      <c r="F6331" s="33">
        <v>45853</v>
      </c>
      <c r="G6331" t="s">
        <v>13664</v>
      </c>
      <c r="H6331" t="s">
        <v>5737</v>
      </c>
      <c r="I6331" t="s">
        <v>326</v>
      </c>
      <c r="J6331" t="s">
        <v>70</v>
      </c>
      <c r="K6331" t="s">
        <v>5728</v>
      </c>
      <c r="L6331" t="s">
        <v>5729</v>
      </c>
      <c r="M6331" t="s">
        <v>6625</v>
      </c>
    </row>
    <row r="6332" spans="1:13">
      <c r="A6332">
        <v>101089542</v>
      </c>
      <c r="B6332" t="s">
        <v>109</v>
      </c>
      <c r="C6332" t="s">
        <v>10626</v>
      </c>
      <c r="D6332" t="s">
        <v>265</v>
      </c>
      <c r="E6332" t="s">
        <v>193</v>
      </c>
      <c r="F6332" s="33">
        <v>45853</v>
      </c>
      <c r="G6332" t="s">
        <v>13665</v>
      </c>
      <c r="H6332" t="s">
        <v>55</v>
      </c>
      <c r="I6332" t="s">
        <v>5678</v>
      </c>
      <c r="J6332" t="s">
        <v>192</v>
      </c>
      <c r="K6332" t="s">
        <v>5748</v>
      </c>
      <c r="L6332" t="s">
        <v>5773</v>
      </c>
      <c r="M6332" t="s">
        <v>10628</v>
      </c>
    </row>
    <row r="6333" spans="1:13">
      <c r="A6333">
        <v>101089848</v>
      </c>
      <c r="B6333" t="s">
        <v>6423</v>
      </c>
      <c r="C6333" t="s">
        <v>6424</v>
      </c>
      <c r="D6333" t="s">
        <v>86</v>
      </c>
      <c r="E6333" t="s">
        <v>86</v>
      </c>
      <c r="F6333" s="33">
        <v>45853</v>
      </c>
      <c r="G6333" t="s">
        <v>13666</v>
      </c>
      <c r="H6333" t="s">
        <v>5777</v>
      </c>
      <c r="I6333" t="s">
        <v>5678</v>
      </c>
      <c r="J6333" t="s">
        <v>46</v>
      </c>
      <c r="K6333" t="s">
        <v>5711</v>
      </c>
      <c r="L6333" t="s">
        <v>5711</v>
      </c>
      <c r="M6333" t="s">
        <v>6425</v>
      </c>
    </row>
    <row r="6334" spans="1:13">
      <c r="A6334">
        <v>101089557</v>
      </c>
      <c r="B6334" t="s">
        <v>109</v>
      </c>
      <c r="C6334" t="s">
        <v>9636</v>
      </c>
      <c r="D6334" t="s">
        <v>265</v>
      </c>
      <c r="E6334" t="s">
        <v>193</v>
      </c>
      <c r="F6334" s="33">
        <v>45853</v>
      </c>
      <c r="G6334" t="s">
        <v>13667</v>
      </c>
      <c r="H6334" t="s">
        <v>67</v>
      </c>
      <c r="I6334" t="s">
        <v>5678</v>
      </c>
      <c r="J6334" t="s">
        <v>192</v>
      </c>
      <c r="K6334" t="s">
        <v>5748</v>
      </c>
      <c r="L6334" t="s">
        <v>5773</v>
      </c>
      <c r="M6334" t="s">
        <v>9638</v>
      </c>
    </row>
    <row r="6335" spans="1:13">
      <c r="A6335">
        <v>101080033</v>
      </c>
      <c r="B6335" t="s">
        <v>34</v>
      </c>
      <c r="C6335" t="s">
        <v>9880</v>
      </c>
      <c r="D6335" t="s">
        <v>238</v>
      </c>
      <c r="E6335" t="s">
        <v>238</v>
      </c>
      <c r="F6335" s="33">
        <v>45853</v>
      </c>
      <c r="G6335" t="s">
        <v>13668</v>
      </c>
      <c r="H6335" t="s">
        <v>5737</v>
      </c>
      <c r="I6335" t="s">
        <v>326</v>
      </c>
      <c r="J6335" t="s">
        <v>136</v>
      </c>
      <c r="K6335" t="s">
        <v>5738</v>
      </c>
      <c r="L6335" t="s">
        <v>5739</v>
      </c>
      <c r="M6335" t="s">
        <v>9882</v>
      </c>
    </row>
    <row r="6336" spans="1:13">
      <c r="A6336">
        <v>101090058</v>
      </c>
      <c r="B6336" t="s">
        <v>34</v>
      </c>
      <c r="C6336" t="s">
        <v>5990</v>
      </c>
      <c r="D6336" t="s">
        <v>226</v>
      </c>
      <c r="E6336" t="s">
        <v>226</v>
      </c>
      <c r="F6336" s="33">
        <v>45853</v>
      </c>
      <c r="G6336" t="s">
        <v>13669</v>
      </c>
      <c r="H6336" t="s">
        <v>67</v>
      </c>
      <c r="I6336" t="s">
        <v>5678</v>
      </c>
      <c r="J6336" t="s">
        <v>136</v>
      </c>
      <c r="K6336" t="s">
        <v>5728</v>
      </c>
      <c r="L6336" t="s">
        <v>5729</v>
      </c>
      <c r="M6336" t="s">
        <v>5992</v>
      </c>
    </row>
    <row r="6337" spans="1:13">
      <c r="A6337">
        <v>101083774</v>
      </c>
      <c r="B6337" t="s">
        <v>292</v>
      </c>
      <c r="C6337" t="s">
        <v>6557</v>
      </c>
      <c r="D6337" t="s">
        <v>86</v>
      </c>
      <c r="E6337" t="s">
        <v>86</v>
      </c>
      <c r="F6337" s="33">
        <v>45853</v>
      </c>
      <c r="G6337" t="s">
        <v>13670</v>
      </c>
      <c r="H6337" t="s">
        <v>5705</v>
      </c>
      <c r="I6337" t="s">
        <v>326</v>
      </c>
      <c r="J6337" t="s">
        <v>46</v>
      </c>
      <c r="K6337" t="s">
        <v>5700</v>
      </c>
      <c r="L6337" t="s">
        <v>5723</v>
      </c>
      <c r="M6337" t="s">
        <v>6559</v>
      </c>
    </row>
    <row r="6338" spans="1:13">
      <c r="A6338">
        <v>101080291</v>
      </c>
      <c r="B6338" t="s">
        <v>34</v>
      </c>
      <c r="C6338" t="s">
        <v>7091</v>
      </c>
      <c r="D6338" t="s">
        <v>99</v>
      </c>
      <c r="E6338" t="s">
        <v>99</v>
      </c>
      <c r="F6338" s="33">
        <v>45853</v>
      </c>
      <c r="G6338" t="s">
        <v>13671</v>
      </c>
      <c r="H6338" t="s">
        <v>5737</v>
      </c>
      <c r="I6338" t="s">
        <v>326</v>
      </c>
      <c r="J6338" t="s">
        <v>46</v>
      </c>
      <c r="K6338" t="s">
        <v>5728</v>
      </c>
      <c r="L6338" t="s">
        <v>5729</v>
      </c>
      <c r="M6338" t="s">
        <v>7093</v>
      </c>
    </row>
    <row r="6339" spans="1:13">
      <c r="A6339">
        <v>101089769</v>
      </c>
      <c r="B6339" t="s">
        <v>5899</v>
      </c>
      <c r="C6339" t="s">
        <v>6200</v>
      </c>
      <c r="D6339" t="s">
        <v>131</v>
      </c>
      <c r="E6339" t="s">
        <v>217</v>
      </c>
      <c r="F6339" s="33">
        <v>45853</v>
      </c>
      <c r="G6339" t="s">
        <v>13672</v>
      </c>
      <c r="H6339" t="s">
        <v>5757</v>
      </c>
      <c r="I6339" t="s">
        <v>5678</v>
      </c>
      <c r="J6339" t="s">
        <v>136</v>
      </c>
      <c r="K6339" t="s">
        <v>5700</v>
      </c>
      <c r="L6339" t="s">
        <v>5733</v>
      </c>
      <c r="M6339" t="s">
        <v>6202</v>
      </c>
    </row>
    <row r="6340" spans="1:13">
      <c r="A6340">
        <v>101080553</v>
      </c>
      <c r="B6340" t="s">
        <v>34</v>
      </c>
      <c r="C6340" t="s">
        <v>6829</v>
      </c>
      <c r="D6340" t="s">
        <v>104</v>
      </c>
      <c r="E6340" t="s">
        <v>104</v>
      </c>
      <c r="F6340" s="33">
        <v>45853</v>
      </c>
      <c r="G6340" t="s">
        <v>13673</v>
      </c>
      <c r="H6340" t="s">
        <v>5737</v>
      </c>
      <c r="I6340" t="s">
        <v>326</v>
      </c>
      <c r="J6340" t="s">
        <v>70</v>
      </c>
      <c r="K6340" t="s">
        <v>5728</v>
      </c>
      <c r="L6340" t="s">
        <v>5729</v>
      </c>
      <c r="M6340" t="s">
        <v>6831</v>
      </c>
    </row>
    <row r="6341" spans="1:13">
      <c r="A6341">
        <v>101080485</v>
      </c>
      <c r="B6341" t="s">
        <v>34</v>
      </c>
      <c r="C6341" t="s">
        <v>387</v>
      </c>
      <c r="D6341" t="s">
        <v>238</v>
      </c>
      <c r="E6341" t="s">
        <v>238</v>
      </c>
      <c r="F6341" s="33">
        <v>45853</v>
      </c>
      <c r="G6341" t="s">
        <v>13674</v>
      </c>
      <c r="H6341" t="s">
        <v>5737</v>
      </c>
      <c r="I6341" t="s">
        <v>326</v>
      </c>
      <c r="J6341" t="s">
        <v>136</v>
      </c>
      <c r="K6341" t="s">
        <v>5728</v>
      </c>
      <c r="L6341" t="s">
        <v>5729</v>
      </c>
      <c r="M6341" t="s">
        <v>6084</v>
      </c>
    </row>
    <row r="6342" spans="1:13">
      <c r="A6342">
        <v>101080649</v>
      </c>
      <c r="B6342" t="s">
        <v>34</v>
      </c>
      <c r="C6342" t="s">
        <v>6246</v>
      </c>
      <c r="D6342" t="s">
        <v>39</v>
      </c>
      <c r="E6342" t="s">
        <v>39</v>
      </c>
      <c r="F6342" s="33">
        <v>45853</v>
      </c>
      <c r="G6342" t="s">
        <v>13675</v>
      </c>
      <c r="H6342" t="s">
        <v>5737</v>
      </c>
      <c r="I6342" t="s">
        <v>326</v>
      </c>
      <c r="J6342" t="s">
        <v>46</v>
      </c>
      <c r="K6342" t="s">
        <v>5728</v>
      </c>
      <c r="L6342" t="s">
        <v>5729</v>
      </c>
      <c r="M6342" t="s">
        <v>6248</v>
      </c>
    </row>
    <row r="6343" spans="1:13">
      <c r="A6343">
        <v>101088277</v>
      </c>
      <c r="B6343" t="s">
        <v>5745</v>
      </c>
      <c r="C6343" t="s">
        <v>7680</v>
      </c>
      <c r="D6343" t="s">
        <v>215</v>
      </c>
      <c r="E6343" t="s">
        <v>215</v>
      </c>
      <c r="F6343" s="33">
        <v>45853</v>
      </c>
      <c r="G6343" t="s">
        <v>13676</v>
      </c>
      <c r="H6343" t="s">
        <v>5727</v>
      </c>
      <c r="I6343" t="s">
        <v>5678</v>
      </c>
      <c r="J6343" t="s">
        <v>247</v>
      </c>
      <c r="K6343" t="s">
        <v>5836</v>
      </c>
      <c r="L6343" t="s">
        <v>6126</v>
      </c>
      <c r="M6343" t="s">
        <v>7682</v>
      </c>
    </row>
    <row r="6344" spans="1:13">
      <c r="A6344">
        <v>101089577</v>
      </c>
      <c r="B6344" t="s">
        <v>34</v>
      </c>
      <c r="C6344" t="s">
        <v>9364</v>
      </c>
      <c r="D6344" t="s">
        <v>64</v>
      </c>
      <c r="E6344" t="s">
        <v>64</v>
      </c>
      <c r="F6344" s="33">
        <v>45853</v>
      </c>
      <c r="G6344" t="s">
        <v>13677</v>
      </c>
      <c r="H6344" t="s">
        <v>67</v>
      </c>
      <c r="I6344" t="s">
        <v>5678</v>
      </c>
      <c r="J6344" t="s">
        <v>70</v>
      </c>
      <c r="K6344" t="s">
        <v>5738</v>
      </c>
      <c r="L6344" t="s">
        <v>5739</v>
      </c>
      <c r="M6344" t="s">
        <v>9366</v>
      </c>
    </row>
    <row r="6345" spans="1:13">
      <c r="A6345">
        <v>101086458</v>
      </c>
      <c r="B6345" t="s">
        <v>5745</v>
      </c>
      <c r="C6345" t="s">
        <v>10254</v>
      </c>
      <c r="D6345" t="s">
        <v>215</v>
      </c>
      <c r="E6345" t="s">
        <v>215</v>
      </c>
      <c r="F6345" s="33">
        <v>45853</v>
      </c>
      <c r="G6345" t="s">
        <v>13678</v>
      </c>
      <c r="H6345" t="s">
        <v>55</v>
      </c>
      <c r="I6345" t="s">
        <v>5678</v>
      </c>
      <c r="J6345" t="s">
        <v>247</v>
      </c>
      <c r="K6345" t="s">
        <v>5748</v>
      </c>
      <c r="L6345" t="s">
        <v>5773</v>
      </c>
      <c r="M6345" t="s">
        <v>10256</v>
      </c>
    </row>
    <row r="6346" spans="1:13">
      <c r="A6346">
        <v>101089595</v>
      </c>
      <c r="B6346" t="s">
        <v>109</v>
      </c>
      <c r="C6346" t="s">
        <v>13679</v>
      </c>
      <c r="D6346" t="s">
        <v>217</v>
      </c>
      <c r="E6346" t="s">
        <v>217</v>
      </c>
      <c r="F6346" s="33">
        <v>45853</v>
      </c>
      <c r="G6346" t="s">
        <v>13680</v>
      </c>
      <c r="H6346" t="s">
        <v>5777</v>
      </c>
      <c r="I6346" t="s">
        <v>5678</v>
      </c>
      <c r="J6346" t="s">
        <v>136</v>
      </c>
      <c r="K6346" t="s">
        <v>5748</v>
      </c>
      <c r="L6346" t="s">
        <v>5773</v>
      </c>
      <c r="M6346" t="s">
        <v>13681</v>
      </c>
    </row>
    <row r="6347" spans="1:13">
      <c r="A6347">
        <v>101089965</v>
      </c>
      <c r="B6347" t="s">
        <v>6641</v>
      </c>
      <c r="C6347" t="s">
        <v>13682</v>
      </c>
      <c r="D6347" t="s">
        <v>99</v>
      </c>
      <c r="E6347" t="s">
        <v>99</v>
      </c>
      <c r="F6347" s="33">
        <v>45853</v>
      </c>
      <c r="G6347" t="s">
        <v>13683</v>
      </c>
      <c r="H6347" t="s">
        <v>5996</v>
      </c>
      <c r="I6347" t="s">
        <v>5678</v>
      </c>
      <c r="J6347" t="s">
        <v>46</v>
      </c>
      <c r="K6347" t="s">
        <v>7716</v>
      </c>
      <c r="L6347" t="s">
        <v>7717</v>
      </c>
      <c r="M6347" t="s">
        <v>13684</v>
      </c>
    </row>
    <row r="6348" spans="1:13">
      <c r="A6348">
        <v>101089565</v>
      </c>
      <c r="B6348" t="s">
        <v>127</v>
      </c>
      <c r="C6348" t="s">
        <v>8943</v>
      </c>
      <c r="D6348" t="s">
        <v>265</v>
      </c>
      <c r="E6348" t="s">
        <v>193</v>
      </c>
      <c r="F6348" s="33">
        <v>45853</v>
      </c>
      <c r="G6348" t="s">
        <v>13685</v>
      </c>
      <c r="H6348" t="s">
        <v>5727</v>
      </c>
      <c r="I6348" t="s">
        <v>5678</v>
      </c>
      <c r="J6348" t="s">
        <v>192</v>
      </c>
      <c r="K6348" t="s">
        <v>5748</v>
      </c>
      <c r="L6348" t="s">
        <v>5749</v>
      </c>
      <c r="M6348" t="s">
        <v>8945</v>
      </c>
    </row>
    <row r="6349" spans="1:13">
      <c r="A6349">
        <v>101090419</v>
      </c>
      <c r="B6349" t="s">
        <v>109</v>
      </c>
      <c r="C6349" t="s">
        <v>11840</v>
      </c>
      <c r="D6349" t="s">
        <v>215</v>
      </c>
      <c r="E6349" t="s">
        <v>215</v>
      </c>
      <c r="F6349" s="33">
        <v>45853</v>
      </c>
      <c r="G6349" t="s">
        <v>13686</v>
      </c>
      <c r="H6349" t="s">
        <v>5768</v>
      </c>
      <c r="I6349" t="s">
        <v>353</v>
      </c>
      <c r="J6349" t="s">
        <v>247</v>
      </c>
      <c r="K6349" t="s">
        <v>5748</v>
      </c>
      <c r="L6349" t="s">
        <v>5773</v>
      </c>
      <c r="M6349" t="s">
        <v>11842</v>
      </c>
    </row>
    <row r="6350" spans="1:13">
      <c r="A6350">
        <v>101090244</v>
      </c>
      <c r="B6350" t="s">
        <v>127</v>
      </c>
      <c r="C6350" t="s">
        <v>13080</v>
      </c>
      <c r="D6350" t="s">
        <v>131</v>
      </c>
      <c r="E6350" t="s">
        <v>238</v>
      </c>
      <c r="F6350" s="33">
        <v>45853</v>
      </c>
      <c r="G6350" t="s">
        <v>13687</v>
      </c>
      <c r="H6350" t="s">
        <v>67</v>
      </c>
      <c r="I6350" t="s">
        <v>5678</v>
      </c>
      <c r="J6350" t="s">
        <v>136</v>
      </c>
      <c r="K6350" t="s">
        <v>5748</v>
      </c>
      <c r="L6350" t="s">
        <v>5773</v>
      </c>
      <c r="M6350" t="s">
        <v>13082</v>
      </c>
    </row>
    <row r="6351" spans="1:13">
      <c r="A6351">
        <v>101090228</v>
      </c>
      <c r="B6351" t="s">
        <v>34</v>
      </c>
      <c r="C6351" t="s">
        <v>8136</v>
      </c>
      <c r="D6351" t="s">
        <v>104</v>
      </c>
      <c r="E6351" t="s">
        <v>104</v>
      </c>
      <c r="F6351" s="33">
        <v>45853</v>
      </c>
      <c r="G6351" t="s">
        <v>13688</v>
      </c>
      <c r="H6351" t="s">
        <v>67</v>
      </c>
      <c r="I6351" t="s">
        <v>5678</v>
      </c>
      <c r="J6351" t="s">
        <v>70</v>
      </c>
      <c r="K6351" t="s">
        <v>5728</v>
      </c>
      <c r="L6351" t="s">
        <v>5729</v>
      </c>
      <c r="M6351" t="s">
        <v>8138</v>
      </c>
    </row>
    <row r="6352" spans="1:13">
      <c r="A6352">
        <v>101083543</v>
      </c>
      <c r="B6352" t="s">
        <v>127</v>
      </c>
      <c r="C6352" t="s">
        <v>7674</v>
      </c>
      <c r="D6352" t="s">
        <v>220</v>
      </c>
      <c r="E6352" t="s">
        <v>220</v>
      </c>
      <c r="F6352" s="33">
        <v>45853</v>
      </c>
      <c r="G6352" t="s">
        <v>13689</v>
      </c>
      <c r="H6352" t="s">
        <v>5737</v>
      </c>
      <c r="I6352" t="s">
        <v>326</v>
      </c>
      <c r="J6352" t="s">
        <v>166</v>
      </c>
      <c r="K6352" t="s">
        <v>5748</v>
      </c>
      <c r="L6352" t="s">
        <v>5749</v>
      </c>
      <c r="M6352" t="s">
        <v>7676</v>
      </c>
    </row>
    <row r="6353" spans="1:13">
      <c r="A6353">
        <v>101089122</v>
      </c>
      <c r="B6353" t="s">
        <v>177</v>
      </c>
      <c r="C6353" t="s">
        <v>6356</v>
      </c>
      <c r="D6353" t="s">
        <v>161</v>
      </c>
      <c r="E6353" t="s">
        <v>161</v>
      </c>
      <c r="F6353" s="33">
        <v>45853</v>
      </c>
      <c r="G6353" t="s">
        <v>13690</v>
      </c>
      <c r="H6353" t="s">
        <v>5777</v>
      </c>
      <c r="I6353" t="s">
        <v>5678</v>
      </c>
      <c r="J6353" t="s">
        <v>166</v>
      </c>
      <c r="K6353" t="s">
        <v>5778</v>
      </c>
      <c r="L6353" t="s">
        <v>182</v>
      </c>
      <c r="M6353" t="s">
        <v>6358</v>
      </c>
    </row>
    <row r="6354" spans="1:13">
      <c r="A6354">
        <v>101081994</v>
      </c>
      <c r="B6354" t="s">
        <v>73</v>
      </c>
      <c r="C6354" t="s">
        <v>8867</v>
      </c>
      <c r="D6354" t="s">
        <v>265</v>
      </c>
      <c r="E6354" t="s">
        <v>265</v>
      </c>
      <c r="F6354" s="33">
        <v>45853</v>
      </c>
      <c r="G6354" t="s">
        <v>13691</v>
      </c>
      <c r="H6354" t="s">
        <v>5737</v>
      </c>
      <c r="I6354" t="s">
        <v>326</v>
      </c>
      <c r="J6354" t="s">
        <v>192</v>
      </c>
      <c r="K6354" t="s">
        <v>5748</v>
      </c>
      <c r="L6354" t="s">
        <v>5773</v>
      </c>
      <c r="M6354" t="s">
        <v>8869</v>
      </c>
    </row>
    <row r="6355" spans="1:13">
      <c r="A6355">
        <v>101089490</v>
      </c>
      <c r="B6355" t="s">
        <v>73</v>
      </c>
      <c r="C6355" t="s">
        <v>6402</v>
      </c>
      <c r="D6355" t="s">
        <v>64</v>
      </c>
      <c r="E6355" t="s">
        <v>64</v>
      </c>
      <c r="F6355" s="33">
        <v>45853</v>
      </c>
      <c r="G6355" t="s">
        <v>13692</v>
      </c>
      <c r="H6355" t="s">
        <v>6404</v>
      </c>
      <c r="I6355" t="s">
        <v>5678</v>
      </c>
      <c r="J6355" t="s">
        <v>70</v>
      </c>
      <c r="K6355" t="s">
        <v>5748</v>
      </c>
      <c r="L6355" t="s">
        <v>5773</v>
      </c>
      <c r="M6355" t="s">
        <v>6405</v>
      </c>
    </row>
    <row r="6356" spans="1:13">
      <c r="A6356">
        <v>101090219</v>
      </c>
      <c r="B6356" t="s">
        <v>73</v>
      </c>
      <c r="C6356" t="s">
        <v>6353</v>
      </c>
      <c r="D6356" t="s">
        <v>119</v>
      </c>
      <c r="E6356" t="s">
        <v>119</v>
      </c>
      <c r="F6356" s="33">
        <v>45853</v>
      </c>
      <c r="G6356" t="s">
        <v>13693</v>
      </c>
      <c r="H6356" t="s">
        <v>5805</v>
      </c>
      <c r="I6356" t="s">
        <v>5678</v>
      </c>
      <c r="J6356" t="s">
        <v>46</v>
      </c>
      <c r="K6356" t="s">
        <v>5738</v>
      </c>
      <c r="L6356" t="s">
        <v>5729</v>
      </c>
      <c r="M6356" t="s">
        <v>6355</v>
      </c>
    </row>
    <row r="6357" spans="1:13">
      <c r="A6357">
        <v>101089128</v>
      </c>
      <c r="B6357" t="s">
        <v>7145</v>
      </c>
      <c r="C6357" t="s">
        <v>7146</v>
      </c>
      <c r="D6357" t="s">
        <v>86</v>
      </c>
      <c r="E6357" t="s">
        <v>86</v>
      </c>
      <c r="F6357" s="33">
        <v>45853</v>
      </c>
      <c r="G6357" t="s">
        <v>13694</v>
      </c>
      <c r="H6357" t="s">
        <v>5737</v>
      </c>
      <c r="I6357" t="s">
        <v>326</v>
      </c>
      <c r="J6357" t="s">
        <v>46</v>
      </c>
      <c r="K6357" t="s">
        <v>5711</v>
      </c>
      <c r="L6357" t="s">
        <v>5711</v>
      </c>
      <c r="M6357" t="s">
        <v>7148</v>
      </c>
    </row>
    <row r="6358" spans="1:13">
      <c r="A6358">
        <v>101090164</v>
      </c>
      <c r="B6358" t="s">
        <v>109</v>
      </c>
      <c r="C6358" t="s">
        <v>11847</v>
      </c>
      <c r="D6358" t="s">
        <v>215</v>
      </c>
      <c r="E6358" t="s">
        <v>215</v>
      </c>
      <c r="F6358" s="33">
        <v>45853</v>
      </c>
      <c r="G6358" t="s">
        <v>13695</v>
      </c>
      <c r="H6358" t="s">
        <v>67</v>
      </c>
      <c r="I6358" t="s">
        <v>5678</v>
      </c>
      <c r="J6358" t="s">
        <v>247</v>
      </c>
      <c r="K6358" t="s">
        <v>5836</v>
      </c>
      <c r="L6358" t="s">
        <v>5837</v>
      </c>
      <c r="M6358" t="s">
        <v>11848</v>
      </c>
    </row>
    <row r="6359" spans="1:13">
      <c r="A6359">
        <v>101090249</v>
      </c>
      <c r="B6359" t="s">
        <v>73</v>
      </c>
      <c r="C6359" t="s">
        <v>9919</v>
      </c>
      <c r="D6359" t="s">
        <v>217</v>
      </c>
      <c r="E6359" t="s">
        <v>217</v>
      </c>
      <c r="F6359" s="33">
        <v>45853</v>
      </c>
      <c r="G6359" t="s">
        <v>13696</v>
      </c>
      <c r="H6359" t="s">
        <v>67</v>
      </c>
      <c r="I6359" t="s">
        <v>5678</v>
      </c>
      <c r="J6359" t="s">
        <v>136</v>
      </c>
      <c r="K6359" t="s">
        <v>5748</v>
      </c>
      <c r="L6359" t="s">
        <v>5773</v>
      </c>
      <c r="M6359" t="s">
        <v>9921</v>
      </c>
    </row>
    <row r="6360" spans="1:13">
      <c r="A6360">
        <v>101090115</v>
      </c>
      <c r="B6360" t="s">
        <v>127</v>
      </c>
      <c r="C6360" t="s">
        <v>7674</v>
      </c>
      <c r="D6360" t="s">
        <v>220</v>
      </c>
      <c r="E6360" t="s">
        <v>220</v>
      </c>
      <c r="F6360" s="33">
        <v>45853</v>
      </c>
      <c r="G6360" t="s">
        <v>13697</v>
      </c>
      <c r="H6360" t="s">
        <v>55</v>
      </c>
      <c r="I6360" t="s">
        <v>5678</v>
      </c>
      <c r="J6360" t="s">
        <v>166</v>
      </c>
      <c r="K6360" t="s">
        <v>5748</v>
      </c>
      <c r="L6360" t="s">
        <v>5749</v>
      </c>
      <c r="M6360" t="s">
        <v>7676</v>
      </c>
    </row>
    <row r="6361" spans="1:13">
      <c r="A6361">
        <v>101090015</v>
      </c>
      <c r="B6361" t="s">
        <v>5745</v>
      </c>
      <c r="C6361" t="s">
        <v>6280</v>
      </c>
      <c r="D6361" t="s">
        <v>221</v>
      </c>
      <c r="E6361" t="s">
        <v>221</v>
      </c>
      <c r="F6361" s="33">
        <v>45853</v>
      </c>
      <c r="G6361" t="s">
        <v>13698</v>
      </c>
      <c r="H6361" t="s">
        <v>67</v>
      </c>
      <c r="I6361" t="s">
        <v>5678</v>
      </c>
      <c r="J6361" t="s">
        <v>247</v>
      </c>
      <c r="K6361" t="s">
        <v>5748</v>
      </c>
      <c r="L6361" t="s">
        <v>5773</v>
      </c>
      <c r="M6361" t="s">
        <v>6282</v>
      </c>
    </row>
    <row r="6362" spans="1:13">
      <c r="A6362">
        <v>101090315</v>
      </c>
      <c r="B6362" t="s">
        <v>292</v>
      </c>
      <c r="C6362" t="s">
        <v>8973</v>
      </c>
      <c r="D6362" t="s">
        <v>262</v>
      </c>
      <c r="E6362" t="s">
        <v>262</v>
      </c>
      <c r="F6362" s="33">
        <v>45853</v>
      </c>
      <c r="G6362" t="s">
        <v>13699</v>
      </c>
      <c r="H6362" t="s">
        <v>5912</v>
      </c>
      <c r="I6362" t="s">
        <v>5678</v>
      </c>
      <c r="J6362" t="s">
        <v>192</v>
      </c>
      <c r="K6362" t="s">
        <v>5700</v>
      </c>
      <c r="L6362" t="s">
        <v>5723</v>
      </c>
      <c r="M6362" t="s">
        <v>8975</v>
      </c>
    </row>
    <row r="6363" spans="1:13">
      <c r="A6363">
        <v>101089919</v>
      </c>
      <c r="B6363" t="s">
        <v>177</v>
      </c>
      <c r="C6363" t="s">
        <v>7611</v>
      </c>
      <c r="D6363" t="s">
        <v>193</v>
      </c>
      <c r="E6363" t="s">
        <v>193</v>
      </c>
      <c r="F6363" s="33">
        <v>45853</v>
      </c>
      <c r="G6363" t="s">
        <v>13700</v>
      </c>
      <c r="H6363" t="s">
        <v>6537</v>
      </c>
      <c r="I6363" t="s">
        <v>5678</v>
      </c>
      <c r="J6363" t="s">
        <v>192</v>
      </c>
      <c r="K6363" t="s">
        <v>5700</v>
      </c>
      <c r="L6363" t="s">
        <v>5701</v>
      </c>
      <c r="M6363" t="s">
        <v>7613</v>
      </c>
    </row>
    <row r="6364" spans="1:13">
      <c r="A6364">
        <v>101090090</v>
      </c>
      <c r="B6364" t="s">
        <v>7145</v>
      </c>
      <c r="C6364" t="s">
        <v>7146</v>
      </c>
      <c r="D6364" t="s">
        <v>86</v>
      </c>
      <c r="E6364" t="s">
        <v>86</v>
      </c>
      <c r="F6364" s="33">
        <v>45853</v>
      </c>
      <c r="G6364" t="s">
        <v>13701</v>
      </c>
      <c r="H6364" t="s">
        <v>5877</v>
      </c>
      <c r="I6364" t="s">
        <v>5678</v>
      </c>
      <c r="J6364" t="s">
        <v>46</v>
      </c>
      <c r="K6364" t="s">
        <v>5711</v>
      </c>
      <c r="L6364" t="s">
        <v>5711</v>
      </c>
      <c r="M6364" t="s">
        <v>7148</v>
      </c>
    </row>
    <row r="6365" spans="1:13">
      <c r="A6365">
        <v>101088332</v>
      </c>
      <c r="B6365" t="s">
        <v>127</v>
      </c>
      <c r="C6365" t="s">
        <v>6848</v>
      </c>
      <c r="D6365" t="s">
        <v>161</v>
      </c>
      <c r="E6365" t="s">
        <v>161</v>
      </c>
      <c r="F6365" s="33">
        <v>45853</v>
      </c>
      <c r="G6365" t="s">
        <v>13702</v>
      </c>
      <c r="H6365" t="s">
        <v>5969</v>
      </c>
      <c r="I6365" t="s">
        <v>5970</v>
      </c>
      <c r="J6365" t="s">
        <v>166</v>
      </c>
      <c r="K6365" t="s">
        <v>5748</v>
      </c>
      <c r="L6365" t="s">
        <v>5749</v>
      </c>
      <c r="M6365" t="s">
        <v>6850</v>
      </c>
    </row>
    <row r="6366" spans="1:13">
      <c r="A6366">
        <v>101081943</v>
      </c>
      <c r="B6366" t="s">
        <v>73</v>
      </c>
      <c r="C6366" t="s">
        <v>12294</v>
      </c>
      <c r="D6366" t="s">
        <v>265</v>
      </c>
      <c r="E6366" t="s">
        <v>265</v>
      </c>
      <c r="F6366" s="33">
        <v>45853</v>
      </c>
      <c r="G6366" t="s">
        <v>13691</v>
      </c>
      <c r="H6366" t="s">
        <v>5737</v>
      </c>
      <c r="I6366" t="s">
        <v>326</v>
      </c>
      <c r="J6366" t="s">
        <v>192</v>
      </c>
      <c r="K6366" t="s">
        <v>5748</v>
      </c>
      <c r="L6366" t="s">
        <v>5773</v>
      </c>
      <c r="M6366" t="s">
        <v>12296</v>
      </c>
    </row>
    <row r="6367" spans="1:13">
      <c r="A6367">
        <v>101089607</v>
      </c>
      <c r="B6367" t="s">
        <v>73</v>
      </c>
      <c r="C6367" t="s">
        <v>12294</v>
      </c>
      <c r="D6367" t="s">
        <v>265</v>
      </c>
      <c r="E6367" t="s">
        <v>265</v>
      </c>
      <c r="F6367" s="33">
        <v>45853</v>
      </c>
      <c r="G6367" t="s">
        <v>13703</v>
      </c>
      <c r="H6367" t="s">
        <v>67</v>
      </c>
      <c r="I6367" t="s">
        <v>5678</v>
      </c>
      <c r="J6367" t="s">
        <v>192</v>
      </c>
      <c r="K6367" t="s">
        <v>5748</v>
      </c>
      <c r="L6367" t="s">
        <v>5773</v>
      </c>
      <c r="M6367" t="s">
        <v>12296</v>
      </c>
    </row>
    <row r="6368" spans="1:13">
      <c r="A6368">
        <v>101084749</v>
      </c>
      <c r="B6368" t="s">
        <v>5745</v>
      </c>
      <c r="C6368" t="s">
        <v>6280</v>
      </c>
      <c r="D6368" t="s">
        <v>221</v>
      </c>
      <c r="E6368" t="s">
        <v>221</v>
      </c>
      <c r="F6368" s="33">
        <v>45853</v>
      </c>
      <c r="G6368" t="s">
        <v>13704</v>
      </c>
      <c r="H6368" t="s">
        <v>5737</v>
      </c>
      <c r="I6368" t="s">
        <v>326</v>
      </c>
      <c r="J6368" t="s">
        <v>247</v>
      </c>
      <c r="K6368" t="s">
        <v>5748</v>
      </c>
      <c r="L6368" t="s">
        <v>5773</v>
      </c>
      <c r="M6368" t="s">
        <v>6282</v>
      </c>
    </row>
    <row r="6369" spans="1:13">
      <c r="A6369">
        <v>101077454</v>
      </c>
      <c r="B6369" t="s">
        <v>204</v>
      </c>
      <c r="C6369" t="s">
        <v>6976</v>
      </c>
      <c r="D6369" t="s">
        <v>161</v>
      </c>
      <c r="E6369" t="s">
        <v>161</v>
      </c>
      <c r="F6369" s="33">
        <v>45852</v>
      </c>
      <c r="G6369" t="s">
        <v>13705</v>
      </c>
      <c r="H6369" t="s">
        <v>6027</v>
      </c>
      <c r="I6369" t="s">
        <v>6348</v>
      </c>
      <c r="J6369" t="s">
        <v>166</v>
      </c>
      <c r="K6369" t="s">
        <v>5700</v>
      </c>
      <c r="L6369" t="s">
        <v>5701</v>
      </c>
      <c r="M6369" t="s">
        <v>6978</v>
      </c>
    </row>
    <row r="6370" spans="1:13">
      <c r="A6370">
        <v>101089840</v>
      </c>
      <c r="B6370" t="s">
        <v>177</v>
      </c>
      <c r="C6370" t="s">
        <v>8682</v>
      </c>
      <c r="D6370" t="s">
        <v>131</v>
      </c>
      <c r="E6370" t="s">
        <v>217</v>
      </c>
      <c r="F6370" s="33">
        <v>45852</v>
      </c>
      <c r="G6370" t="s">
        <v>13706</v>
      </c>
      <c r="H6370" t="s">
        <v>6150</v>
      </c>
      <c r="I6370" t="s">
        <v>5678</v>
      </c>
      <c r="J6370" t="s">
        <v>136</v>
      </c>
      <c r="K6370" t="s">
        <v>5778</v>
      </c>
      <c r="L6370" t="s">
        <v>182</v>
      </c>
      <c r="M6370" t="s">
        <v>8684</v>
      </c>
    </row>
    <row r="6371" spans="1:13">
      <c r="A6371">
        <v>101081906</v>
      </c>
      <c r="B6371" t="s">
        <v>73</v>
      </c>
      <c r="C6371" t="s">
        <v>7447</v>
      </c>
      <c r="D6371" t="s">
        <v>220</v>
      </c>
      <c r="E6371" t="s">
        <v>220</v>
      </c>
      <c r="F6371" s="33">
        <v>45852</v>
      </c>
      <c r="G6371" t="s">
        <v>13707</v>
      </c>
      <c r="H6371" t="s">
        <v>5737</v>
      </c>
      <c r="I6371" t="s">
        <v>326</v>
      </c>
      <c r="J6371" t="s">
        <v>166</v>
      </c>
      <c r="K6371" t="s">
        <v>5748</v>
      </c>
      <c r="L6371" t="s">
        <v>5773</v>
      </c>
      <c r="M6371" t="s">
        <v>7449</v>
      </c>
    </row>
    <row r="6372" spans="1:13">
      <c r="A6372">
        <v>101089490</v>
      </c>
      <c r="B6372" t="s">
        <v>73</v>
      </c>
      <c r="C6372" t="s">
        <v>6402</v>
      </c>
      <c r="D6372" t="s">
        <v>64</v>
      </c>
      <c r="E6372" t="s">
        <v>64</v>
      </c>
      <c r="F6372" s="33">
        <v>45852</v>
      </c>
      <c r="G6372" t="s">
        <v>13708</v>
      </c>
      <c r="H6372" t="s">
        <v>6404</v>
      </c>
      <c r="I6372" t="s">
        <v>5678</v>
      </c>
      <c r="J6372" t="s">
        <v>70</v>
      </c>
      <c r="K6372" t="s">
        <v>5748</v>
      </c>
      <c r="L6372" t="s">
        <v>5773</v>
      </c>
      <c r="M6372" t="s">
        <v>6405</v>
      </c>
    </row>
    <row r="6373" spans="1:13">
      <c r="A6373">
        <v>101083787</v>
      </c>
      <c r="B6373" t="s">
        <v>292</v>
      </c>
      <c r="C6373" t="s">
        <v>6091</v>
      </c>
      <c r="D6373" t="s">
        <v>86</v>
      </c>
      <c r="E6373" t="s">
        <v>86</v>
      </c>
      <c r="F6373" s="33">
        <v>45852</v>
      </c>
      <c r="G6373" t="s">
        <v>13709</v>
      </c>
      <c r="H6373" t="s">
        <v>5705</v>
      </c>
      <c r="I6373" t="s">
        <v>326</v>
      </c>
      <c r="J6373" t="s">
        <v>46</v>
      </c>
      <c r="K6373" t="s">
        <v>5700</v>
      </c>
      <c r="L6373" t="s">
        <v>5733</v>
      </c>
      <c r="M6373" t="s">
        <v>6092</v>
      </c>
    </row>
    <row r="6374" spans="1:13">
      <c r="A6374">
        <v>101083235</v>
      </c>
      <c r="B6374" t="s">
        <v>127</v>
      </c>
      <c r="C6374" t="s">
        <v>10236</v>
      </c>
      <c r="D6374" t="s">
        <v>193</v>
      </c>
      <c r="E6374" t="s">
        <v>193</v>
      </c>
      <c r="F6374" s="33">
        <v>45852</v>
      </c>
      <c r="G6374" t="s">
        <v>13710</v>
      </c>
      <c r="H6374" t="s">
        <v>5737</v>
      </c>
      <c r="I6374" t="s">
        <v>326</v>
      </c>
      <c r="J6374" t="s">
        <v>192</v>
      </c>
      <c r="K6374" t="s">
        <v>5748</v>
      </c>
      <c r="L6374" t="s">
        <v>5773</v>
      </c>
      <c r="M6374" t="s">
        <v>10238</v>
      </c>
    </row>
    <row r="6375" spans="1:13">
      <c r="A6375">
        <v>101080345</v>
      </c>
      <c r="B6375" t="s">
        <v>34</v>
      </c>
      <c r="C6375" t="s">
        <v>7473</v>
      </c>
      <c r="D6375" t="s">
        <v>104</v>
      </c>
      <c r="E6375" t="s">
        <v>104</v>
      </c>
      <c r="F6375" s="33">
        <v>45852</v>
      </c>
      <c r="G6375" t="s">
        <v>13711</v>
      </c>
      <c r="H6375" t="s">
        <v>5737</v>
      </c>
      <c r="I6375" t="s">
        <v>326</v>
      </c>
      <c r="J6375" t="s">
        <v>70</v>
      </c>
      <c r="K6375" t="s">
        <v>5728</v>
      </c>
      <c r="L6375" t="s">
        <v>5729</v>
      </c>
      <c r="M6375" t="s">
        <v>7475</v>
      </c>
    </row>
    <row r="6376" spans="1:13">
      <c r="A6376">
        <v>101088981</v>
      </c>
      <c r="B6376" t="s">
        <v>127</v>
      </c>
      <c r="C6376" t="s">
        <v>6595</v>
      </c>
      <c r="D6376" t="s">
        <v>215</v>
      </c>
      <c r="E6376" t="s">
        <v>215</v>
      </c>
      <c r="F6376" s="33">
        <v>45852</v>
      </c>
      <c r="G6376" t="s">
        <v>13712</v>
      </c>
      <c r="H6376" t="s">
        <v>6918</v>
      </c>
      <c r="I6376" t="s">
        <v>5678</v>
      </c>
      <c r="J6376" t="s">
        <v>247</v>
      </c>
      <c r="K6376" t="s">
        <v>5748</v>
      </c>
      <c r="L6376" t="s">
        <v>5749</v>
      </c>
      <c r="M6376" t="s">
        <v>6597</v>
      </c>
    </row>
    <row r="6377" spans="1:13">
      <c r="A6377">
        <v>101089579</v>
      </c>
      <c r="B6377" t="s">
        <v>109</v>
      </c>
      <c r="C6377" t="s">
        <v>7531</v>
      </c>
      <c r="D6377" t="s">
        <v>226</v>
      </c>
      <c r="E6377" t="s">
        <v>226</v>
      </c>
      <c r="F6377" s="33">
        <v>45852</v>
      </c>
      <c r="G6377" t="s">
        <v>13713</v>
      </c>
      <c r="H6377" t="s">
        <v>55</v>
      </c>
      <c r="I6377" t="s">
        <v>5678</v>
      </c>
      <c r="J6377" t="s">
        <v>136</v>
      </c>
      <c r="K6377" t="s">
        <v>5748</v>
      </c>
      <c r="L6377" t="s">
        <v>5773</v>
      </c>
      <c r="M6377" t="s">
        <v>7533</v>
      </c>
    </row>
    <row r="6378" spans="1:13">
      <c r="A6378">
        <v>101082455</v>
      </c>
      <c r="B6378" t="s">
        <v>73</v>
      </c>
      <c r="C6378" t="s">
        <v>9919</v>
      </c>
      <c r="D6378" t="s">
        <v>217</v>
      </c>
      <c r="E6378" t="s">
        <v>217</v>
      </c>
      <c r="F6378" s="33">
        <v>45852</v>
      </c>
      <c r="G6378" t="s">
        <v>13714</v>
      </c>
      <c r="H6378" t="s">
        <v>5737</v>
      </c>
      <c r="I6378" t="s">
        <v>326</v>
      </c>
      <c r="J6378" t="s">
        <v>136</v>
      </c>
      <c r="K6378" t="s">
        <v>5748</v>
      </c>
      <c r="L6378" t="s">
        <v>5773</v>
      </c>
      <c r="M6378" t="s">
        <v>9921</v>
      </c>
    </row>
    <row r="6379" spans="1:13">
      <c r="A6379">
        <v>101082044</v>
      </c>
      <c r="B6379" t="s">
        <v>73</v>
      </c>
      <c r="C6379" t="s">
        <v>7820</v>
      </c>
      <c r="D6379" t="s">
        <v>238</v>
      </c>
      <c r="E6379" t="s">
        <v>238</v>
      </c>
      <c r="F6379" s="33">
        <v>45852</v>
      </c>
      <c r="G6379" t="s">
        <v>13715</v>
      </c>
      <c r="H6379" t="s">
        <v>5737</v>
      </c>
      <c r="I6379" t="s">
        <v>326</v>
      </c>
      <c r="J6379" t="s">
        <v>136</v>
      </c>
      <c r="K6379" t="s">
        <v>5748</v>
      </c>
      <c r="L6379" t="s">
        <v>5773</v>
      </c>
      <c r="M6379" t="s">
        <v>7822</v>
      </c>
    </row>
    <row r="6380" spans="1:13">
      <c r="A6380">
        <v>101089410</v>
      </c>
      <c r="B6380" t="s">
        <v>34</v>
      </c>
      <c r="C6380" t="s">
        <v>7837</v>
      </c>
      <c r="D6380" t="s">
        <v>99</v>
      </c>
      <c r="E6380" t="s">
        <v>99</v>
      </c>
      <c r="F6380" s="33">
        <v>45852</v>
      </c>
      <c r="G6380" t="s">
        <v>13716</v>
      </c>
      <c r="H6380" t="s">
        <v>5805</v>
      </c>
      <c r="I6380" t="s">
        <v>5678</v>
      </c>
      <c r="J6380" t="s">
        <v>46</v>
      </c>
      <c r="K6380" t="s">
        <v>5738</v>
      </c>
      <c r="L6380" t="s">
        <v>5739</v>
      </c>
      <c r="M6380" t="s">
        <v>7839</v>
      </c>
    </row>
    <row r="6381" spans="1:13">
      <c r="A6381">
        <v>101089565</v>
      </c>
      <c r="B6381" t="s">
        <v>127</v>
      </c>
      <c r="C6381" t="s">
        <v>8943</v>
      </c>
      <c r="D6381" t="s">
        <v>265</v>
      </c>
      <c r="E6381" t="s">
        <v>265</v>
      </c>
      <c r="F6381" s="33">
        <v>45852</v>
      </c>
      <c r="G6381" t="s">
        <v>13717</v>
      </c>
      <c r="H6381" t="s">
        <v>5727</v>
      </c>
      <c r="I6381" t="s">
        <v>5678</v>
      </c>
      <c r="J6381" t="s">
        <v>192</v>
      </c>
      <c r="K6381" t="s">
        <v>5748</v>
      </c>
      <c r="L6381" t="s">
        <v>5749</v>
      </c>
      <c r="M6381" t="s">
        <v>8945</v>
      </c>
    </row>
    <row r="6382" spans="1:13">
      <c r="A6382">
        <v>101089576</v>
      </c>
      <c r="B6382" t="s">
        <v>5745</v>
      </c>
      <c r="C6382" t="s">
        <v>8469</v>
      </c>
      <c r="D6382" t="s">
        <v>221</v>
      </c>
      <c r="E6382" t="s">
        <v>221</v>
      </c>
      <c r="F6382" s="33">
        <v>45852</v>
      </c>
      <c r="G6382" t="s">
        <v>13718</v>
      </c>
      <c r="H6382" t="s">
        <v>67</v>
      </c>
      <c r="I6382" t="s">
        <v>5678</v>
      </c>
      <c r="J6382" t="s">
        <v>247</v>
      </c>
      <c r="K6382" t="s">
        <v>5748</v>
      </c>
      <c r="L6382" t="s">
        <v>5773</v>
      </c>
      <c r="M6382" t="s">
        <v>8471</v>
      </c>
    </row>
    <row r="6383" spans="1:13">
      <c r="A6383">
        <v>101082019</v>
      </c>
      <c r="B6383" t="s">
        <v>73</v>
      </c>
      <c r="C6383" t="s">
        <v>6402</v>
      </c>
      <c r="D6383" t="s">
        <v>64</v>
      </c>
      <c r="E6383" t="s">
        <v>64</v>
      </c>
      <c r="F6383" s="33">
        <v>45852</v>
      </c>
      <c r="G6383" t="s">
        <v>13719</v>
      </c>
      <c r="H6383" t="s">
        <v>5737</v>
      </c>
      <c r="I6383" t="s">
        <v>326</v>
      </c>
      <c r="J6383" t="s">
        <v>70</v>
      </c>
      <c r="K6383" t="s">
        <v>5748</v>
      </c>
      <c r="L6383" t="s">
        <v>5773</v>
      </c>
      <c r="M6383" t="s">
        <v>6405</v>
      </c>
    </row>
    <row r="6384" spans="1:13">
      <c r="A6384">
        <v>101083782</v>
      </c>
      <c r="B6384" t="s">
        <v>292</v>
      </c>
      <c r="C6384" t="s">
        <v>6579</v>
      </c>
      <c r="D6384" t="s">
        <v>86</v>
      </c>
      <c r="E6384" t="s">
        <v>86</v>
      </c>
      <c r="F6384" s="33">
        <v>45852</v>
      </c>
      <c r="G6384" t="s">
        <v>13670</v>
      </c>
      <c r="H6384" t="s">
        <v>5737</v>
      </c>
      <c r="I6384" t="s">
        <v>326</v>
      </c>
      <c r="J6384" t="s">
        <v>46</v>
      </c>
      <c r="K6384" t="s">
        <v>5700</v>
      </c>
      <c r="L6384" t="s">
        <v>5723</v>
      </c>
      <c r="M6384" t="s">
        <v>6580</v>
      </c>
    </row>
    <row r="6385" spans="1:13">
      <c r="A6385">
        <v>101080312</v>
      </c>
      <c r="B6385" t="s">
        <v>34</v>
      </c>
      <c r="C6385" t="s">
        <v>6573</v>
      </c>
      <c r="D6385" t="s">
        <v>104</v>
      </c>
      <c r="E6385" t="s">
        <v>104</v>
      </c>
      <c r="F6385" s="33">
        <v>45852</v>
      </c>
      <c r="G6385" t="s">
        <v>13711</v>
      </c>
      <c r="H6385" t="s">
        <v>5737</v>
      </c>
      <c r="I6385" t="s">
        <v>326</v>
      </c>
      <c r="J6385" t="s">
        <v>70</v>
      </c>
      <c r="K6385" t="s">
        <v>5728</v>
      </c>
      <c r="L6385" t="s">
        <v>5729</v>
      </c>
      <c r="M6385" t="s">
        <v>6575</v>
      </c>
    </row>
    <row r="6386" spans="1:13">
      <c r="A6386">
        <v>101080549</v>
      </c>
      <c r="B6386" t="s">
        <v>34</v>
      </c>
      <c r="C6386" t="s">
        <v>7184</v>
      </c>
      <c r="D6386" t="s">
        <v>99</v>
      </c>
      <c r="E6386" t="s">
        <v>99</v>
      </c>
      <c r="F6386" s="33">
        <v>45852</v>
      </c>
      <c r="G6386" t="s">
        <v>13671</v>
      </c>
      <c r="H6386" t="s">
        <v>5737</v>
      </c>
      <c r="I6386" t="s">
        <v>326</v>
      </c>
      <c r="J6386" t="s">
        <v>46</v>
      </c>
      <c r="K6386" t="s">
        <v>5728</v>
      </c>
      <c r="L6386" t="s">
        <v>5729</v>
      </c>
      <c r="M6386" t="s">
        <v>7185</v>
      </c>
    </row>
    <row r="6387" spans="1:13">
      <c r="A6387">
        <v>101089987</v>
      </c>
      <c r="B6387" t="s">
        <v>109</v>
      </c>
      <c r="C6387" t="s">
        <v>6733</v>
      </c>
      <c r="D6387" t="s">
        <v>220</v>
      </c>
      <c r="E6387" t="s">
        <v>220</v>
      </c>
      <c r="F6387" s="33">
        <v>45852</v>
      </c>
      <c r="G6387" t="s">
        <v>13720</v>
      </c>
      <c r="H6387" t="s">
        <v>8078</v>
      </c>
      <c r="I6387" t="s">
        <v>5678</v>
      </c>
      <c r="J6387" t="s">
        <v>166</v>
      </c>
      <c r="K6387" t="s">
        <v>5748</v>
      </c>
      <c r="L6387" t="s">
        <v>5773</v>
      </c>
      <c r="M6387" t="s">
        <v>6735</v>
      </c>
    </row>
    <row r="6388" spans="1:13">
      <c r="A6388">
        <v>101088209</v>
      </c>
      <c r="B6388" t="s">
        <v>34</v>
      </c>
      <c r="C6388" t="s">
        <v>6623</v>
      </c>
      <c r="D6388" t="s">
        <v>153</v>
      </c>
      <c r="E6388" t="s">
        <v>153</v>
      </c>
      <c r="F6388" s="33">
        <v>45852</v>
      </c>
      <c r="G6388" t="s">
        <v>13721</v>
      </c>
      <c r="H6388" t="s">
        <v>5727</v>
      </c>
      <c r="I6388" t="s">
        <v>5678</v>
      </c>
      <c r="J6388" t="s">
        <v>70</v>
      </c>
      <c r="K6388" t="s">
        <v>5728</v>
      </c>
      <c r="L6388" t="s">
        <v>5729</v>
      </c>
      <c r="M6388" t="s">
        <v>6625</v>
      </c>
    </row>
    <row r="6389" spans="1:13">
      <c r="A6389">
        <v>101089571</v>
      </c>
      <c r="B6389" t="s">
        <v>204</v>
      </c>
      <c r="C6389" t="s">
        <v>8543</v>
      </c>
      <c r="D6389" t="s">
        <v>219</v>
      </c>
      <c r="E6389" t="s">
        <v>219</v>
      </c>
      <c r="F6389" s="33">
        <v>45851</v>
      </c>
      <c r="G6389" t="s">
        <v>13722</v>
      </c>
      <c r="H6389" t="s">
        <v>6918</v>
      </c>
      <c r="I6389" t="s">
        <v>5678</v>
      </c>
      <c r="J6389" t="s">
        <v>241</v>
      </c>
      <c r="K6389" t="s">
        <v>5700</v>
      </c>
      <c r="L6389" t="s">
        <v>5701</v>
      </c>
      <c r="M6389" t="s">
        <v>8545</v>
      </c>
    </row>
    <row r="6390" spans="1:13">
      <c r="A6390">
        <v>101087699</v>
      </c>
      <c r="B6390" t="s">
        <v>204</v>
      </c>
      <c r="C6390" t="s">
        <v>8543</v>
      </c>
      <c r="D6390" t="s">
        <v>219</v>
      </c>
      <c r="E6390" t="s">
        <v>219</v>
      </c>
      <c r="F6390" s="33">
        <v>45851</v>
      </c>
      <c r="G6390" t="s">
        <v>13723</v>
      </c>
      <c r="H6390" t="s">
        <v>5705</v>
      </c>
      <c r="I6390" t="s">
        <v>326</v>
      </c>
      <c r="J6390" t="s">
        <v>241</v>
      </c>
      <c r="K6390" t="s">
        <v>5700</v>
      </c>
      <c r="L6390" t="s">
        <v>5701</v>
      </c>
      <c r="M6390" t="s">
        <v>8545</v>
      </c>
    </row>
    <row r="6391" spans="1:13">
      <c r="A6391">
        <v>101089134</v>
      </c>
      <c r="B6391" t="s">
        <v>5745</v>
      </c>
      <c r="C6391" t="s">
        <v>6267</v>
      </c>
      <c r="D6391" t="s">
        <v>221</v>
      </c>
      <c r="E6391" t="s">
        <v>221</v>
      </c>
      <c r="F6391" s="33">
        <v>45851</v>
      </c>
      <c r="G6391" t="s">
        <v>13724</v>
      </c>
      <c r="H6391" t="s">
        <v>5912</v>
      </c>
      <c r="I6391" t="s">
        <v>5678</v>
      </c>
      <c r="J6391" t="s">
        <v>247</v>
      </c>
      <c r="K6391" t="s">
        <v>5748</v>
      </c>
      <c r="L6391" t="s">
        <v>5773</v>
      </c>
      <c r="M6391" t="s">
        <v>6269</v>
      </c>
    </row>
    <row r="6392" spans="1:13">
      <c r="A6392">
        <v>101089695</v>
      </c>
      <c r="B6392" t="s">
        <v>7885</v>
      </c>
      <c r="C6392" t="s">
        <v>7886</v>
      </c>
      <c r="D6392" t="s">
        <v>86</v>
      </c>
      <c r="E6392" t="s">
        <v>86</v>
      </c>
      <c r="F6392" s="33">
        <v>45851</v>
      </c>
      <c r="G6392" t="s">
        <v>13725</v>
      </c>
      <c r="H6392" t="s">
        <v>5777</v>
      </c>
      <c r="I6392" t="s">
        <v>5678</v>
      </c>
      <c r="J6392" t="s">
        <v>46</v>
      </c>
      <c r="K6392" t="s">
        <v>5700</v>
      </c>
      <c r="L6392" t="s">
        <v>5701</v>
      </c>
      <c r="M6392" t="s">
        <v>7887</v>
      </c>
    </row>
    <row r="6393" spans="1:13">
      <c r="A6393">
        <v>101089655</v>
      </c>
      <c r="B6393" t="s">
        <v>204</v>
      </c>
      <c r="C6393" t="s">
        <v>6148</v>
      </c>
      <c r="D6393" t="s">
        <v>193</v>
      </c>
      <c r="E6393" t="s">
        <v>193</v>
      </c>
      <c r="F6393" s="33">
        <v>45851</v>
      </c>
      <c r="G6393" t="s">
        <v>13726</v>
      </c>
      <c r="H6393" t="s">
        <v>8592</v>
      </c>
      <c r="I6393" t="s">
        <v>5678</v>
      </c>
      <c r="J6393" t="s">
        <v>192</v>
      </c>
      <c r="K6393" t="s">
        <v>5700</v>
      </c>
      <c r="L6393" t="s">
        <v>5701</v>
      </c>
      <c r="M6393" t="s">
        <v>6151</v>
      </c>
    </row>
    <row r="6394" spans="1:13">
      <c r="A6394">
        <v>101083773</v>
      </c>
      <c r="B6394" t="s">
        <v>292</v>
      </c>
      <c r="C6394" t="s">
        <v>6587</v>
      </c>
      <c r="D6394" t="s">
        <v>86</v>
      </c>
      <c r="E6394" t="s">
        <v>86</v>
      </c>
      <c r="F6394" s="33">
        <v>45851</v>
      </c>
      <c r="G6394" t="s">
        <v>13727</v>
      </c>
      <c r="H6394" t="s">
        <v>5705</v>
      </c>
      <c r="I6394" t="s">
        <v>326</v>
      </c>
      <c r="J6394" t="s">
        <v>46</v>
      </c>
      <c r="K6394" t="s">
        <v>5700</v>
      </c>
      <c r="L6394" t="s">
        <v>5723</v>
      </c>
      <c r="M6394" t="s">
        <v>6588</v>
      </c>
    </row>
    <row r="6395" spans="1:13">
      <c r="A6395">
        <v>101089699</v>
      </c>
      <c r="B6395" t="s">
        <v>5935</v>
      </c>
      <c r="C6395" t="s">
        <v>8667</v>
      </c>
      <c r="D6395" t="s">
        <v>193</v>
      </c>
      <c r="E6395" t="s">
        <v>193</v>
      </c>
      <c r="F6395" s="33">
        <v>45851</v>
      </c>
      <c r="G6395" t="s">
        <v>13728</v>
      </c>
      <c r="H6395" t="s">
        <v>8274</v>
      </c>
      <c r="I6395" t="s">
        <v>5678</v>
      </c>
      <c r="J6395" t="s">
        <v>192</v>
      </c>
      <c r="K6395" t="s">
        <v>5700</v>
      </c>
      <c r="L6395" t="s">
        <v>5701</v>
      </c>
      <c r="M6395" t="s">
        <v>8669</v>
      </c>
    </row>
    <row r="6396" spans="1:13">
      <c r="A6396">
        <v>101083205</v>
      </c>
      <c r="B6396" t="s">
        <v>127</v>
      </c>
      <c r="C6396" t="s">
        <v>7781</v>
      </c>
      <c r="D6396" t="s">
        <v>131</v>
      </c>
      <c r="E6396" t="s">
        <v>131</v>
      </c>
      <c r="F6396" s="33">
        <v>45850</v>
      </c>
      <c r="G6396" t="s">
        <v>13729</v>
      </c>
      <c r="H6396" t="s">
        <v>5737</v>
      </c>
      <c r="I6396" t="s">
        <v>326</v>
      </c>
      <c r="J6396" t="s">
        <v>136</v>
      </c>
      <c r="K6396" t="s">
        <v>5748</v>
      </c>
      <c r="L6396" t="s">
        <v>5773</v>
      </c>
      <c r="M6396" t="s">
        <v>7783</v>
      </c>
    </row>
    <row r="6397" spans="1:13">
      <c r="A6397">
        <v>101083324</v>
      </c>
      <c r="B6397" t="s">
        <v>127</v>
      </c>
      <c r="C6397" t="s">
        <v>12417</v>
      </c>
      <c r="D6397" t="s">
        <v>193</v>
      </c>
      <c r="E6397" t="s">
        <v>193</v>
      </c>
      <c r="F6397" s="33">
        <v>45850</v>
      </c>
      <c r="G6397" t="s">
        <v>13730</v>
      </c>
      <c r="H6397" t="s">
        <v>5737</v>
      </c>
      <c r="I6397" t="s">
        <v>326</v>
      </c>
      <c r="J6397" t="s">
        <v>192</v>
      </c>
      <c r="K6397" t="s">
        <v>5748</v>
      </c>
      <c r="L6397" t="s">
        <v>5773</v>
      </c>
      <c r="M6397" t="s">
        <v>12419</v>
      </c>
    </row>
    <row r="6398" spans="1:13">
      <c r="A6398">
        <v>101085171</v>
      </c>
      <c r="B6398" t="s">
        <v>82</v>
      </c>
      <c r="C6398" t="s">
        <v>6342</v>
      </c>
      <c r="D6398" t="s">
        <v>104</v>
      </c>
      <c r="E6398" t="s">
        <v>104</v>
      </c>
      <c r="F6398" s="33">
        <v>45850</v>
      </c>
      <c r="G6398" t="s">
        <v>13731</v>
      </c>
      <c r="H6398" t="s">
        <v>5877</v>
      </c>
      <c r="I6398" t="s">
        <v>5678</v>
      </c>
      <c r="J6398" t="s">
        <v>70</v>
      </c>
      <c r="K6398" t="s">
        <v>5711</v>
      </c>
      <c r="L6398" t="s">
        <v>5711</v>
      </c>
      <c r="M6398" t="s">
        <v>6344</v>
      </c>
    </row>
    <row r="6399" spans="1:13">
      <c r="A6399">
        <v>101088734</v>
      </c>
      <c r="B6399" t="s">
        <v>73</v>
      </c>
      <c r="C6399" t="s">
        <v>6798</v>
      </c>
      <c r="D6399" t="s">
        <v>217</v>
      </c>
      <c r="E6399" t="s">
        <v>131</v>
      </c>
      <c r="F6399" s="33">
        <v>45850</v>
      </c>
      <c r="G6399" t="s">
        <v>13732</v>
      </c>
      <c r="H6399" t="s">
        <v>67</v>
      </c>
      <c r="I6399" t="s">
        <v>5678</v>
      </c>
      <c r="J6399" t="s">
        <v>136</v>
      </c>
      <c r="K6399" t="s">
        <v>5748</v>
      </c>
      <c r="L6399" t="s">
        <v>5773</v>
      </c>
      <c r="M6399" t="s">
        <v>6800</v>
      </c>
    </row>
    <row r="6400" spans="1:13">
      <c r="A6400">
        <v>101084990</v>
      </c>
      <c r="B6400" t="s">
        <v>73</v>
      </c>
      <c r="C6400" t="s">
        <v>9840</v>
      </c>
      <c r="D6400" t="s">
        <v>153</v>
      </c>
      <c r="E6400" t="s">
        <v>64</v>
      </c>
      <c r="F6400" s="33">
        <v>45850</v>
      </c>
      <c r="G6400" t="s">
        <v>13733</v>
      </c>
      <c r="H6400" t="s">
        <v>6027</v>
      </c>
      <c r="I6400" t="s">
        <v>6348</v>
      </c>
      <c r="J6400" t="s">
        <v>70</v>
      </c>
      <c r="K6400" t="s">
        <v>5738</v>
      </c>
      <c r="L6400" t="s">
        <v>5739</v>
      </c>
      <c r="M6400" t="s">
        <v>9842</v>
      </c>
    </row>
    <row r="6401" spans="1:13">
      <c r="A6401">
        <v>101088209</v>
      </c>
      <c r="B6401" t="s">
        <v>34</v>
      </c>
      <c r="C6401" t="s">
        <v>6623</v>
      </c>
      <c r="D6401" t="s">
        <v>153</v>
      </c>
      <c r="E6401" t="s">
        <v>153</v>
      </c>
      <c r="F6401" s="33">
        <v>45850</v>
      </c>
      <c r="G6401" t="s">
        <v>13734</v>
      </c>
      <c r="H6401" t="s">
        <v>5727</v>
      </c>
      <c r="I6401" t="s">
        <v>5678</v>
      </c>
      <c r="J6401" t="s">
        <v>70</v>
      </c>
      <c r="K6401" t="s">
        <v>5728</v>
      </c>
      <c r="L6401" t="s">
        <v>5729</v>
      </c>
      <c r="M6401" t="s">
        <v>6625</v>
      </c>
    </row>
    <row r="6402" spans="1:13">
      <c r="A6402">
        <v>101089221</v>
      </c>
      <c r="B6402" t="s">
        <v>34</v>
      </c>
      <c r="C6402" t="s">
        <v>8663</v>
      </c>
      <c r="D6402" t="s">
        <v>39</v>
      </c>
      <c r="E6402" t="s">
        <v>39</v>
      </c>
      <c r="F6402" s="33">
        <v>45850</v>
      </c>
      <c r="G6402" t="s">
        <v>13735</v>
      </c>
      <c r="H6402" t="s">
        <v>5805</v>
      </c>
      <c r="I6402" t="s">
        <v>5678</v>
      </c>
      <c r="J6402" t="s">
        <v>46</v>
      </c>
      <c r="K6402" t="s">
        <v>5728</v>
      </c>
      <c r="L6402" t="s">
        <v>5729</v>
      </c>
      <c r="M6402" t="s">
        <v>8665</v>
      </c>
    </row>
    <row r="6403" spans="1:13">
      <c r="A6403">
        <v>101086144</v>
      </c>
      <c r="B6403" t="s">
        <v>5745</v>
      </c>
      <c r="C6403" t="s">
        <v>7287</v>
      </c>
      <c r="D6403" t="s">
        <v>221</v>
      </c>
      <c r="E6403" t="s">
        <v>221</v>
      </c>
      <c r="F6403" s="33">
        <v>45850</v>
      </c>
      <c r="G6403" t="s">
        <v>13736</v>
      </c>
      <c r="H6403" t="s">
        <v>5777</v>
      </c>
      <c r="I6403" t="s">
        <v>5678</v>
      </c>
      <c r="J6403" t="s">
        <v>247</v>
      </c>
      <c r="K6403" t="s">
        <v>5836</v>
      </c>
      <c r="L6403" t="s">
        <v>5837</v>
      </c>
      <c r="M6403" t="s">
        <v>7289</v>
      </c>
    </row>
    <row r="6404" spans="1:13">
      <c r="A6404">
        <v>101082391</v>
      </c>
      <c r="B6404" t="s">
        <v>73</v>
      </c>
      <c r="C6404" t="s">
        <v>6798</v>
      </c>
      <c r="D6404" t="s">
        <v>217</v>
      </c>
      <c r="E6404" t="s">
        <v>131</v>
      </c>
      <c r="F6404" s="33">
        <v>45850</v>
      </c>
      <c r="G6404" t="s">
        <v>13737</v>
      </c>
      <c r="H6404" t="s">
        <v>5737</v>
      </c>
      <c r="I6404" t="s">
        <v>326</v>
      </c>
      <c r="J6404" t="s">
        <v>136</v>
      </c>
      <c r="K6404" t="s">
        <v>5748</v>
      </c>
      <c r="L6404" t="s">
        <v>5773</v>
      </c>
      <c r="M6404" t="s">
        <v>6800</v>
      </c>
    </row>
    <row r="6405" spans="1:13">
      <c r="A6405">
        <v>101088762</v>
      </c>
      <c r="B6405" t="s">
        <v>5899</v>
      </c>
      <c r="C6405" t="s">
        <v>6200</v>
      </c>
      <c r="D6405" t="s">
        <v>131</v>
      </c>
      <c r="E6405" t="s">
        <v>217</v>
      </c>
      <c r="F6405" s="33">
        <v>45850</v>
      </c>
      <c r="G6405" t="s">
        <v>13738</v>
      </c>
      <c r="H6405" t="s">
        <v>6918</v>
      </c>
      <c r="I6405" t="s">
        <v>5678</v>
      </c>
      <c r="J6405" t="s">
        <v>136</v>
      </c>
      <c r="K6405" t="s">
        <v>5700</v>
      </c>
      <c r="L6405" t="s">
        <v>5733</v>
      </c>
      <c r="M6405" t="s">
        <v>6202</v>
      </c>
    </row>
    <row r="6406" spans="1:13">
      <c r="A6406">
        <v>101080613</v>
      </c>
      <c r="B6406" t="s">
        <v>34</v>
      </c>
      <c r="C6406" t="s">
        <v>6623</v>
      </c>
      <c r="D6406" t="s">
        <v>153</v>
      </c>
      <c r="E6406" t="s">
        <v>153</v>
      </c>
      <c r="F6406" s="33">
        <v>45850</v>
      </c>
      <c r="G6406" t="s">
        <v>13739</v>
      </c>
      <c r="H6406" t="s">
        <v>5737</v>
      </c>
      <c r="I6406" t="s">
        <v>326</v>
      </c>
      <c r="J6406" t="s">
        <v>70</v>
      </c>
      <c r="K6406" t="s">
        <v>5728</v>
      </c>
      <c r="L6406" t="s">
        <v>5729</v>
      </c>
      <c r="M6406" t="s">
        <v>6625</v>
      </c>
    </row>
    <row r="6407" spans="1:13">
      <c r="A6407">
        <v>101088239</v>
      </c>
      <c r="B6407" t="s">
        <v>34</v>
      </c>
      <c r="C6407" t="s">
        <v>6145</v>
      </c>
      <c r="D6407" t="s">
        <v>39</v>
      </c>
      <c r="E6407" t="s">
        <v>99</v>
      </c>
      <c r="F6407" s="33">
        <v>45850</v>
      </c>
      <c r="G6407" t="s">
        <v>13740</v>
      </c>
      <c r="H6407" t="s">
        <v>5805</v>
      </c>
      <c r="I6407" t="s">
        <v>5678</v>
      </c>
      <c r="J6407" t="s">
        <v>46</v>
      </c>
      <c r="K6407" t="s">
        <v>5728</v>
      </c>
      <c r="L6407" t="s">
        <v>5729</v>
      </c>
      <c r="M6407" t="s">
        <v>6147</v>
      </c>
    </row>
    <row r="6408" spans="1:13">
      <c r="A6408">
        <v>101089625</v>
      </c>
      <c r="B6408" t="s">
        <v>5899</v>
      </c>
      <c r="C6408" t="s">
        <v>6200</v>
      </c>
      <c r="D6408" t="s">
        <v>131</v>
      </c>
      <c r="E6408" t="s">
        <v>217</v>
      </c>
      <c r="F6408" s="33">
        <v>45850</v>
      </c>
      <c r="G6408" t="s">
        <v>13741</v>
      </c>
      <c r="H6408" t="s">
        <v>5757</v>
      </c>
      <c r="I6408" t="s">
        <v>5678</v>
      </c>
      <c r="J6408" t="s">
        <v>136</v>
      </c>
      <c r="K6408" t="s">
        <v>5700</v>
      </c>
      <c r="L6408" t="s">
        <v>5733</v>
      </c>
      <c r="M6408" t="s">
        <v>6202</v>
      </c>
    </row>
    <row r="6409" spans="1:13">
      <c r="A6409">
        <v>101086458</v>
      </c>
      <c r="B6409" t="s">
        <v>5745</v>
      </c>
      <c r="C6409" t="s">
        <v>10254</v>
      </c>
      <c r="D6409" t="s">
        <v>215</v>
      </c>
      <c r="E6409" t="s">
        <v>215</v>
      </c>
      <c r="F6409" s="33">
        <v>45850</v>
      </c>
      <c r="G6409" t="s">
        <v>13742</v>
      </c>
      <c r="H6409" t="s">
        <v>55</v>
      </c>
      <c r="I6409" t="s">
        <v>5678</v>
      </c>
      <c r="J6409" t="s">
        <v>247</v>
      </c>
      <c r="K6409" t="s">
        <v>5748</v>
      </c>
      <c r="L6409" t="s">
        <v>5773</v>
      </c>
      <c r="M6409" t="s">
        <v>10256</v>
      </c>
    </row>
    <row r="6410" spans="1:13">
      <c r="A6410">
        <v>101088328</v>
      </c>
      <c r="B6410" t="s">
        <v>34</v>
      </c>
      <c r="C6410" t="s">
        <v>49</v>
      </c>
      <c r="D6410" t="s">
        <v>39</v>
      </c>
      <c r="E6410" t="s">
        <v>119</v>
      </c>
      <c r="F6410" s="33">
        <v>45850</v>
      </c>
      <c r="G6410" t="s">
        <v>13743</v>
      </c>
      <c r="H6410" t="s">
        <v>67</v>
      </c>
      <c r="I6410" t="s">
        <v>5678</v>
      </c>
      <c r="J6410" t="s">
        <v>46</v>
      </c>
      <c r="K6410" t="s">
        <v>5738</v>
      </c>
      <c r="L6410" t="s">
        <v>5739</v>
      </c>
      <c r="M6410" t="s">
        <v>58</v>
      </c>
    </row>
    <row r="6411" spans="1:13">
      <c r="A6411">
        <v>101084991</v>
      </c>
      <c r="B6411" t="s">
        <v>73</v>
      </c>
      <c r="C6411" t="s">
        <v>9167</v>
      </c>
      <c r="D6411" t="s">
        <v>153</v>
      </c>
      <c r="E6411" t="s">
        <v>64</v>
      </c>
      <c r="F6411" s="33">
        <v>45850</v>
      </c>
      <c r="G6411" t="s">
        <v>13744</v>
      </c>
      <c r="H6411" t="s">
        <v>6027</v>
      </c>
      <c r="I6411" t="s">
        <v>6348</v>
      </c>
      <c r="J6411" t="s">
        <v>70</v>
      </c>
      <c r="K6411" t="s">
        <v>5728</v>
      </c>
      <c r="L6411" t="s">
        <v>5729</v>
      </c>
      <c r="M6411" t="s">
        <v>9169</v>
      </c>
    </row>
    <row r="6412" spans="1:13">
      <c r="A6412">
        <v>101089415</v>
      </c>
      <c r="B6412" t="s">
        <v>6007</v>
      </c>
      <c r="C6412" t="s">
        <v>9407</v>
      </c>
      <c r="D6412" t="s">
        <v>265</v>
      </c>
      <c r="E6412" t="s">
        <v>193</v>
      </c>
      <c r="F6412" s="33">
        <v>45850</v>
      </c>
      <c r="G6412" t="s">
        <v>13745</v>
      </c>
      <c r="H6412" t="s">
        <v>6918</v>
      </c>
      <c r="I6412" t="s">
        <v>5678</v>
      </c>
      <c r="J6412" t="s">
        <v>192</v>
      </c>
      <c r="K6412" t="s">
        <v>5728</v>
      </c>
      <c r="L6412" t="s">
        <v>5753</v>
      </c>
      <c r="M6412" t="s">
        <v>9408</v>
      </c>
    </row>
    <row r="6413" spans="1:13">
      <c r="A6413">
        <v>101082349</v>
      </c>
      <c r="B6413" t="s">
        <v>73</v>
      </c>
      <c r="C6413" t="s">
        <v>7500</v>
      </c>
      <c r="D6413" t="s">
        <v>217</v>
      </c>
      <c r="E6413" t="s">
        <v>131</v>
      </c>
      <c r="F6413" s="33">
        <v>45850</v>
      </c>
      <c r="G6413" t="s">
        <v>13729</v>
      </c>
      <c r="H6413" t="s">
        <v>5737</v>
      </c>
      <c r="I6413" t="s">
        <v>326</v>
      </c>
      <c r="J6413" t="s">
        <v>136</v>
      </c>
      <c r="K6413" t="s">
        <v>5748</v>
      </c>
      <c r="L6413" t="s">
        <v>5773</v>
      </c>
      <c r="M6413" t="s">
        <v>7502</v>
      </c>
    </row>
    <row r="6414" spans="1:13">
      <c r="A6414">
        <v>101089577</v>
      </c>
      <c r="B6414" t="s">
        <v>34</v>
      </c>
      <c r="C6414" t="s">
        <v>9364</v>
      </c>
      <c r="D6414" t="s">
        <v>64</v>
      </c>
      <c r="E6414" t="s">
        <v>64</v>
      </c>
      <c r="F6414" s="33">
        <v>45850</v>
      </c>
      <c r="G6414" t="s">
        <v>13746</v>
      </c>
      <c r="H6414" t="s">
        <v>67</v>
      </c>
      <c r="I6414" t="s">
        <v>5678</v>
      </c>
      <c r="J6414" t="s">
        <v>70</v>
      </c>
      <c r="K6414" t="s">
        <v>5738</v>
      </c>
      <c r="L6414" t="s">
        <v>5739</v>
      </c>
      <c r="M6414" t="s">
        <v>9366</v>
      </c>
    </row>
    <row r="6415" spans="1:13">
      <c r="A6415">
        <v>101089538</v>
      </c>
      <c r="B6415" t="s">
        <v>34</v>
      </c>
      <c r="C6415" t="s">
        <v>9364</v>
      </c>
      <c r="D6415" t="s">
        <v>64</v>
      </c>
      <c r="E6415" t="s">
        <v>64</v>
      </c>
      <c r="F6415" s="33">
        <v>45850</v>
      </c>
      <c r="G6415" t="s">
        <v>13747</v>
      </c>
      <c r="H6415" t="s">
        <v>67</v>
      </c>
      <c r="I6415" t="s">
        <v>353</v>
      </c>
      <c r="J6415" t="s">
        <v>70</v>
      </c>
      <c r="K6415" t="s">
        <v>5738</v>
      </c>
      <c r="L6415" t="s">
        <v>5739</v>
      </c>
      <c r="M6415" t="s">
        <v>9366</v>
      </c>
    </row>
    <row r="6416" spans="1:13">
      <c r="A6416">
        <v>101089410</v>
      </c>
      <c r="B6416" t="s">
        <v>34</v>
      </c>
      <c r="C6416" t="s">
        <v>7837</v>
      </c>
      <c r="D6416" t="s">
        <v>99</v>
      </c>
      <c r="E6416" t="s">
        <v>99</v>
      </c>
      <c r="F6416" s="33">
        <v>45850</v>
      </c>
      <c r="G6416" t="s">
        <v>13748</v>
      </c>
      <c r="H6416" t="s">
        <v>5805</v>
      </c>
      <c r="I6416" t="s">
        <v>5678</v>
      </c>
      <c r="J6416" t="s">
        <v>46</v>
      </c>
      <c r="K6416" t="s">
        <v>5738</v>
      </c>
      <c r="L6416" t="s">
        <v>5739</v>
      </c>
      <c r="M6416" t="s">
        <v>7839</v>
      </c>
    </row>
    <row r="6417" spans="1:13">
      <c r="A6417">
        <v>101077454</v>
      </c>
      <c r="B6417" t="s">
        <v>204</v>
      </c>
      <c r="C6417" t="s">
        <v>6976</v>
      </c>
      <c r="D6417" t="s">
        <v>161</v>
      </c>
      <c r="E6417" t="s">
        <v>161</v>
      </c>
      <c r="F6417" s="33">
        <v>45850</v>
      </c>
      <c r="G6417" t="s">
        <v>13749</v>
      </c>
      <c r="H6417" t="s">
        <v>6027</v>
      </c>
      <c r="I6417" t="s">
        <v>6348</v>
      </c>
      <c r="J6417" t="s">
        <v>166</v>
      </c>
      <c r="K6417" t="s">
        <v>5700</v>
      </c>
      <c r="L6417" t="s">
        <v>5701</v>
      </c>
      <c r="M6417" t="s">
        <v>6978</v>
      </c>
    </row>
    <row r="6418" spans="1:13">
      <c r="A6418">
        <v>101083735</v>
      </c>
      <c r="B6418" t="s">
        <v>292</v>
      </c>
      <c r="C6418" t="s">
        <v>6590</v>
      </c>
      <c r="D6418" t="s">
        <v>86</v>
      </c>
      <c r="E6418" t="s">
        <v>86</v>
      </c>
      <c r="F6418" s="33">
        <v>45850</v>
      </c>
      <c r="G6418" t="s">
        <v>13727</v>
      </c>
      <c r="H6418" t="s">
        <v>5705</v>
      </c>
      <c r="I6418" t="s">
        <v>326</v>
      </c>
      <c r="J6418" t="s">
        <v>46</v>
      </c>
      <c r="K6418" t="s">
        <v>5700</v>
      </c>
      <c r="L6418" t="s">
        <v>5733</v>
      </c>
      <c r="M6418" t="s">
        <v>6591</v>
      </c>
    </row>
    <row r="6419" spans="1:13">
      <c r="A6419">
        <v>101089459</v>
      </c>
      <c r="B6419" t="s">
        <v>73</v>
      </c>
      <c r="C6419" t="s">
        <v>7500</v>
      </c>
      <c r="D6419" t="s">
        <v>217</v>
      </c>
      <c r="E6419" t="s">
        <v>131</v>
      </c>
      <c r="F6419" s="33">
        <v>45850</v>
      </c>
      <c r="G6419" t="s">
        <v>13750</v>
      </c>
      <c r="H6419" t="s">
        <v>67</v>
      </c>
      <c r="I6419" t="s">
        <v>5678</v>
      </c>
      <c r="J6419" t="s">
        <v>136</v>
      </c>
      <c r="K6419" t="s">
        <v>5748</v>
      </c>
      <c r="L6419" t="s">
        <v>5773</v>
      </c>
      <c r="M6419" t="s">
        <v>7502</v>
      </c>
    </row>
    <row r="6420" spans="1:13">
      <c r="A6420">
        <v>101086365</v>
      </c>
      <c r="B6420" t="s">
        <v>34</v>
      </c>
      <c r="C6420" t="s">
        <v>9364</v>
      </c>
      <c r="D6420" t="s">
        <v>64</v>
      </c>
      <c r="E6420" t="s">
        <v>64</v>
      </c>
      <c r="F6420" s="33">
        <v>45849</v>
      </c>
      <c r="G6420" t="s">
        <v>13751</v>
      </c>
      <c r="H6420" t="s">
        <v>67</v>
      </c>
      <c r="I6420" t="s">
        <v>5678</v>
      </c>
      <c r="J6420" t="s">
        <v>70</v>
      </c>
      <c r="K6420" t="s">
        <v>5738</v>
      </c>
      <c r="L6420" t="s">
        <v>5739</v>
      </c>
      <c r="M6420" t="s">
        <v>9366</v>
      </c>
    </row>
    <row r="6421" spans="1:13">
      <c r="A6421">
        <v>101049791</v>
      </c>
      <c r="B6421" t="s">
        <v>109</v>
      </c>
      <c r="C6421" t="s">
        <v>10626</v>
      </c>
      <c r="D6421" t="s">
        <v>265</v>
      </c>
      <c r="E6421" t="s">
        <v>193</v>
      </c>
      <c r="F6421" s="33">
        <v>45849</v>
      </c>
      <c r="G6421" t="s">
        <v>13752</v>
      </c>
      <c r="H6421" t="s">
        <v>5737</v>
      </c>
      <c r="I6421" t="s">
        <v>326</v>
      </c>
      <c r="J6421" t="s">
        <v>192</v>
      </c>
      <c r="K6421" t="s">
        <v>5748</v>
      </c>
      <c r="L6421" t="s">
        <v>5773</v>
      </c>
      <c r="M6421" t="s">
        <v>10628</v>
      </c>
    </row>
    <row r="6422" spans="1:13">
      <c r="A6422">
        <v>101088253</v>
      </c>
      <c r="B6422" t="s">
        <v>73</v>
      </c>
      <c r="C6422" t="s">
        <v>12374</v>
      </c>
      <c r="D6422" t="s">
        <v>99</v>
      </c>
      <c r="E6422" t="s">
        <v>99</v>
      </c>
      <c r="F6422" s="33">
        <v>45849</v>
      </c>
      <c r="G6422" t="s">
        <v>13753</v>
      </c>
      <c r="H6422" t="s">
        <v>5805</v>
      </c>
      <c r="I6422" t="s">
        <v>5678</v>
      </c>
      <c r="J6422" t="s">
        <v>46</v>
      </c>
      <c r="K6422" t="s">
        <v>5836</v>
      </c>
      <c r="L6422" t="s">
        <v>5837</v>
      </c>
      <c r="M6422" t="s">
        <v>12375</v>
      </c>
    </row>
    <row r="6423" spans="1:13">
      <c r="A6423">
        <v>101086461</v>
      </c>
      <c r="B6423" t="s">
        <v>5745</v>
      </c>
      <c r="C6423" t="s">
        <v>7343</v>
      </c>
      <c r="D6423" t="s">
        <v>215</v>
      </c>
      <c r="E6423" t="s">
        <v>221</v>
      </c>
      <c r="F6423" s="33">
        <v>45849</v>
      </c>
      <c r="G6423" t="s">
        <v>13754</v>
      </c>
      <c r="H6423" t="s">
        <v>5805</v>
      </c>
      <c r="I6423" t="s">
        <v>5678</v>
      </c>
      <c r="J6423" t="s">
        <v>247</v>
      </c>
      <c r="K6423" t="s">
        <v>5836</v>
      </c>
      <c r="L6423" t="s">
        <v>6126</v>
      </c>
      <c r="M6423" t="s">
        <v>7345</v>
      </c>
    </row>
    <row r="6424" spans="1:13">
      <c r="A6424">
        <v>101049790</v>
      </c>
      <c r="B6424" t="s">
        <v>109</v>
      </c>
      <c r="C6424" t="s">
        <v>9777</v>
      </c>
      <c r="D6424" t="s">
        <v>265</v>
      </c>
      <c r="E6424" t="s">
        <v>265</v>
      </c>
      <c r="F6424" s="33">
        <v>45849</v>
      </c>
      <c r="G6424" t="s">
        <v>13755</v>
      </c>
      <c r="H6424" t="s">
        <v>5737</v>
      </c>
      <c r="I6424" t="s">
        <v>326</v>
      </c>
      <c r="J6424" t="s">
        <v>192</v>
      </c>
      <c r="K6424" t="s">
        <v>5748</v>
      </c>
      <c r="L6424" t="s">
        <v>5773</v>
      </c>
      <c r="M6424" t="s">
        <v>9779</v>
      </c>
    </row>
    <row r="6425" spans="1:13">
      <c r="A6425">
        <v>101049789</v>
      </c>
      <c r="B6425" t="s">
        <v>109</v>
      </c>
      <c r="C6425" t="s">
        <v>9636</v>
      </c>
      <c r="D6425" t="s">
        <v>265</v>
      </c>
      <c r="E6425" t="s">
        <v>265</v>
      </c>
      <c r="F6425" s="33">
        <v>45849</v>
      </c>
      <c r="G6425" t="s">
        <v>13755</v>
      </c>
      <c r="H6425" t="s">
        <v>5737</v>
      </c>
      <c r="I6425" t="s">
        <v>326</v>
      </c>
      <c r="J6425" t="s">
        <v>192</v>
      </c>
      <c r="K6425" t="s">
        <v>5748</v>
      </c>
      <c r="L6425" t="s">
        <v>5773</v>
      </c>
      <c r="M6425" t="s">
        <v>9638</v>
      </c>
    </row>
    <row r="6426" spans="1:13">
      <c r="A6426">
        <v>101088291</v>
      </c>
      <c r="B6426" t="s">
        <v>127</v>
      </c>
      <c r="C6426" t="s">
        <v>146</v>
      </c>
      <c r="D6426" t="s">
        <v>131</v>
      </c>
      <c r="E6426" t="s">
        <v>217</v>
      </c>
      <c r="F6426" s="33">
        <v>45849</v>
      </c>
      <c r="G6426" t="s">
        <v>13756</v>
      </c>
      <c r="H6426" t="s">
        <v>5969</v>
      </c>
      <c r="I6426" t="s">
        <v>5970</v>
      </c>
      <c r="J6426" t="s">
        <v>136</v>
      </c>
      <c r="K6426" t="s">
        <v>5748</v>
      </c>
      <c r="L6426" t="s">
        <v>5773</v>
      </c>
      <c r="M6426" t="s">
        <v>148</v>
      </c>
    </row>
    <row r="6427" spans="1:13">
      <c r="A6427">
        <v>101080584</v>
      </c>
      <c r="B6427" t="s">
        <v>34</v>
      </c>
      <c r="C6427" t="s">
        <v>7699</v>
      </c>
      <c r="D6427" t="s">
        <v>238</v>
      </c>
      <c r="E6427" t="s">
        <v>238</v>
      </c>
      <c r="F6427" s="33">
        <v>45849</v>
      </c>
      <c r="G6427" t="s">
        <v>13757</v>
      </c>
      <c r="H6427" t="s">
        <v>5737</v>
      </c>
      <c r="I6427" t="s">
        <v>326</v>
      </c>
      <c r="J6427" t="s">
        <v>136</v>
      </c>
      <c r="K6427" t="s">
        <v>5728</v>
      </c>
      <c r="L6427" t="s">
        <v>5729</v>
      </c>
      <c r="M6427" t="s">
        <v>7700</v>
      </c>
    </row>
    <row r="6428" spans="1:13">
      <c r="A6428">
        <v>101080109</v>
      </c>
      <c r="B6428" t="s">
        <v>34</v>
      </c>
      <c r="C6428" t="s">
        <v>7706</v>
      </c>
      <c r="D6428" t="s">
        <v>238</v>
      </c>
      <c r="E6428" t="s">
        <v>238</v>
      </c>
      <c r="F6428" s="33">
        <v>45849</v>
      </c>
      <c r="G6428" t="s">
        <v>13757</v>
      </c>
      <c r="H6428" t="s">
        <v>5737</v>
      </c>
      <c r="I6428" t="s">
        <v>326</v>
      </c>
      <c r="J6428" t="s">
        <v>136</v>
      </c>
      <c r="K6428" t="s">
        <v>5728</v>
      </c>
      <c r="L6428" t="s">
        <v>5729</v>
      </c>
      <c r="M6428" t="s">
        <v>7708</v>
      </c>
    </row>
    <row r="6429" spans="1:13">
      <c r="A6429">
        <v>101086347</v>
      </c>
      <c r="B6429" t="s">
        <v>109</v>
      </c>
      <c r="C6429" t="s">
        <v>9733</v>
      </c>
      <c r="D6429" t="s">
        <v>265</v>
      </c>
      <c r="E6429" t="s">
        <v>265</v>
      </c>
      <c r="F6429" s="33">
        <v>45849</v>
      </c>
      <c r="G6429" t="s">
        <v>13758</v>
      </c>
      <c r="H6429" t="s">
        <v>6076</v>
      </c>
      <c r="I6429" t="s">
        <v>5678</v>
      </c>
      <c r="J6429" t="s">
        <v>192</v>
      </c>
      <c r="K6429" t="s">
        <v>5748</v>
      </c>
      <c r="L6429" t="s">
        <v>6045</v>
      </c>
      <c r="M6429" t="s">
        <v>9735</v>
      </c>
    </row>
    <row r="6430" spans="1:13">
      <c r="A6430">
        <v>101049786</v>
      </c>
      <c r="B6430" t="s">
        <v>109</v>
      </c>
      <c r="C6430" t="s">
        <v>8503</v>
      </c>
      <c r="D6430" t="s">
        <v>265</v>
      </c>
      <c r="E6430" t="s">
        <v>193</v>
      </c>
      <c r="F6430" s="33">
        <v>45849</v>
      </c>
      <c r="G6430" t="s">
        <v>13752</v>
      </c>
      <c r="H6430" t="s">
        <v>5737</v>
      </c>
      <c r="I6430" t="s">
        <v>326</v>
      </c>
      <c r="J6430" t="s">
        <v>192</v>
      </c>
      <c r="K6430" t="s">
        <v>5748</v>
      </c>
      <c r="L6430" t="s">
        <v>6045</v>
      </c>
      <c r="M6430" t="s">
        <v>8505</v>
      </c>
    </row>
    <row r="6431" spans="1:13">
      <c r="A6431">
        <v>101086470</v>
      </c>
      <c r="B6431" t="s">
        <v>73</v>
      </c>
      <c r="C6431" t="s">
        <v>7896</v>
      </c>
      <c r="D6431" t="s">
        <v>119</v>
      </c>
      <c r="E6431" t="s">
        <v>119</v>
      </c>
      <c r="F6431" s="33">
        <v>45849</v>
      </c>
      <c r="G6431" t="s">
        <v>13759</v>
      </c>
      <c r="H6431" t="s">
        <v>67</v>
      </c>
      <c r="I6431" t="s">
        <v>5678</v>
      </c>
      <c r="J6431" t="s">
        <v>46</v>
      </c>
      <c r="K6431" t="s">
        <v>5738</v>
      </c>
      <c r="L6431" t="s">
        <v>5739</v>
      </c>
      <c r="M6431" t="s">
        <v>7898</v>
      </c>
    </row>
    <row r="6432" spans="1:13">
      <c r="A6432">
        <v>101088166</v>
      </c>
      <c r="B6432" t="s">
        <v>109</v>
      </c>
      <c r="C6432" t="s">
        <v>9737</v>
      </c>
      <c r="D6432" t="s">
        <v>265</v>
      </c>
      <c r="E6432" t="s">
        <v>193</v>
      </c>
      <c r="F6432" s="33">
        <v>45849</v>
      </c>
      <c r="G6432" t="s">
        <v>13760</v>
      </c>
      <c r="H6432" t="s">
        <v>6076</v>
      </c>
      <c r="I6432" t="s">
        <v>5678</v>
      </c>
      <c r="J6432" t="s">
        <v>192</v>
      </c>
      <c r="K6432" t="s">
        <v>5748</v>
      </c>
      <c r="L6432" t="s">
        <v>6045</v>
      </c>
      <c r="M6432" t="s">
        <v>9738</v>
      </c>
    </row>
    <row r="6433" spans="1:13">
      <c r="A6433">
        <v>101085410</v>
      </c>
      <c r="B6433" t="s">
        <v>5745</v>
      </c>
      <c r="C6433" t="s">
        <v>7316</v>
      </c>
      <c r="D6433" t="s">
        <v>215</v>
      </c>
      <c r="E6433" t="s">
        <v>215</v>
      </c>
      <c r="F6433" s="33">
        <v>45849</v>
      </c>
      <c r="G6433" t="s">
        <v>13761</v>
      </c>
      <c r="H6433" t="s">
        <v>67</v>
      </c>
      <c r="I6433" t="s">
        <v>5678</v>
      </c>
      <c r="J6433" t="s">
        <v>247</v>
      </c>
      <c r="K6433" t="s">
        <v>5748</v>
      </c>
      <c r="L6433" t="s">
        <v>5773</v>
      </c>
      <c r="M6433" t="s">
        <v>7317</v>
      </c>
    </row>
    <row r="6434" spans="1:13">
      <c r="A6434">
        <v>101088187</v>
      </c>
      <c r="B6434" t="s">
        <v>73</v>
      </c>
      <c r="C6434" t="s">
        <v>7444</v>
      </c>
      <c r="D6434" t="s">
        <v>226</v>
      </c>
      <c r="E6434" t="s">
        <v>226</v>
      </c>
      <c r="F6434" s="33">
        <v>45849</v>
      </c>
      <c r="G6434" t="s">
        <v>13762</v>
      </c>
      <c r="H6434" t="s">
        <v>67</v>
      </c>
      <c r="I6434" t="s">
        <v>5678</v>
      </c>
      <c r="J6434" t="s">
        <v>136</v>
      </c>
      <c r="K6434" t="s">
        <v>5748</v>
      </c>
      <c r="L6434" t="s">
        <v>5773</v>
      </c>
      <c r="M6434" t="s">
        <v>7446</v>
      </c>
    </row>
    <row r="6435" spans="1:13">
      <c r="A6435">
        <v>101083833</v>
      </c>
      <c r="B6435" t="s">
        <v>177</v>
      </c>
      <c r="C6435" t="s">
        <v>6971</v>
      </c>
      <c r="D6435" t="s">
        <v>86</v>
      </c>
      <c r="E6435" t="s">
        <v>86</v>
      </c>
      <c r="F6435" s="33">
        <v>45849</v>
      </c>
      <c r="G6435" t="s">
        <v>13763</v>
      </c>
      <c r="H6435" t="s">
        <v>5705</v>
      </c>
      <c r="I6435" t="s">
        <v>326</v>
      </c>
      <c r="J6435" t="s">
        <v>46</v>
      </c>
      <c r="K6435" t="s">
        <v>5778</v>
      </c>
      <c r="L6435" t="s">
        <v>182</v>
      </c>
      <c r="M6435" t="s">
        <v>6972</v>
      </c>
    </row>
    <row r="6436" spans="1:13">
      <c r="A6436">
        <v>101087900</v>
      </c>
      <c r="B6436" t="s">
        <v>177</v>
      </c>
      <c r="C6436" t="s">
        <v>6142</v>
      </c>
      <c r="D6436" t="s">
        <v>193</v>
      </c>
      <c r="E6436" t="s">
        <v>265</v>
      </c>
      <c r="F6436" s="33">
        <v>45849</v>
      </c>
      <c r="G6436" t="s">
        <v>13764</v>
      </c>
      <c r="H6436" t="s">
        <v>6537</v>
      </c>
      <c r="I6436" t="s">
        <v>5678</v>
      </c>
      <c r="J6436" t="s">
        <v>192</v>
      </c>
      <c r="K6436" t="s">
        <v>5778</v>
      </c>
      <c r="L6436" t="s">
        <v>182</v>
      </c>
      <c r="M6436" t="s">
        <v>6144</v>
      </c>
    </row>
    <row r="6437" spans="1:13">
      <c r="A6437">
        <v>101049788</v>
      </c>
      <c r="B6437" t="s">
        <v>109</v>
      </c>
      <c r="C6437" t="s">
        <v>10850</v>
      </c>
      <c r="D6437" t="s">
        <v>265</v>
      </c>
      <c r="E6437" t="s">
        <v>265</v>
      </c>
      <c r="F6437" s="33">
        <v>45849</v>
      </c>
      <c r="G6437" t="s">
        <v>13755</v>
      </c>
      <c r="H6437" t="s">
        <v>5737</v>
      </c>
      <c r="I6437" t="s">
        <v>326</v>
      </c>
      <c r="J6437" t="s">
        <v>192</v>
      </c>
      <c r="K6437" t="s">
        <v>5748</v>
      </c>
      <c r="L6437" t="s">
        <v>6045</v>
      </c>
      <c r="M6437" t="s">
        <v>10851</v>
      </c>
    </row>
    <row r="6438" spans="1:13">
      <c r="A6438">
        <v>101088236</v>
      </c>
      <c r="B6438" t="s">
        <v>73</v>
      </c>
      <c r="C6438" t="s">
        <v>6584</v>
      </c>
      <c r="D6438" t="s">
        <v>39</v>
      </c>
      <c r="E6438" t="s">
        <v>119</v>
      </c>
      <c r="F6438" s="33">
        <v>45849</v>
      </c>
      <c r="G6438" t="s">
        <v>13765</v>
      </c>
      <c r="H6438" t="s">
        <v>5727</v>
      </c>
      <c r="I6438" t="s">
        <v>5678</v>
      </c>
      <c r="J6438" t="s">
        <v>46</v>
      </c>
      <c r="K6438" t="s">
        <v>5728</v>
      </c>
      <c r="L6438" t="s">
        <v>5729</v>
      </c>
      <c r="M6438" t="s">
        <v>6586</v>
      </c>
    </row>
    <row r="6439" spans="1:13">
      <c r="A6439">
        <v>101088197</v>
      </c>
      <c r="B6439" t="s">
        <v>5899</v>
      </c>
      <c r="C6439" t="s">
        <v>6185</v>
      </c>
      <c r="D6439" t="s">
        <v>131</v>
      </c>
      <c r="E6439" t="s">
        <v>131</v>
      </c>
      <c r="F6439" s="33">
        <v>45849</v>
      </c>
      <c r="G6439" t="s">
        <v>13766</v>
      </c>
      <c r="H6439" t="s">
        <v>5912</v>
      </c>
      <c r="I6439" t="s">
        <v>5678</v>
      </c>
      <c r="J6439" t="s">
        <v>136</v>
      </c>
      <c r="K6439" t="s">
        <v>5700</v>
      </c>
      <c r="L6439" t="s">
        <v>5733</v>
      </c>
      <c r="M6439" t="s">
        <v>6186</v>
      </c>
    </row>
    <row r="6440" spans="1:13">
      <c r="A6440">
        <v>101086458</v>
      </c>
      <c r="B6440" t="s">
        <v>5745</v>
      </c>
      <c r="C6440" t="s">
        <v>10254</v>
      </c>
      <c r="D6440" t="s">
        <v>215</v>
      </c>
      <c r="E6440" t="s">
        <v>215</v>
      </c>
      <c r="F6440" s="33">
        <v>45849</v>
      </c>
      <c r="G6440" t="s">
        <v>13767</v>
      </c>
      <c r="H6440" t="s">
        <v>55</v>
      </c>
      <c r="I6440" t="s">
        <v>5678</v>
      </c>
      <c r="J6440" t="s">
        <v>247</v>
      </c>
      <c r="K6440" t="s">
        <v>5748</v>
      </c>
      <c r="L6440" t="s">
        <v>5773</v>
      </c>
      <c r="M6440" t="s">
        <v>10256</v>
      </c>
    </row>
    <row r="6441" spans="1:13">
      <c r="A6441">
        <v>101080585</v>
      </c>
      <c r="B6441" t="s">
        <v>34</v>
      </c>
      <c r="C6441" t="s">
        <v>7620</v>
      </c>
      <c r="D6441" t="s">
        <v>238</v>
      </c>
      <c r="E6441" t="s">
        <v>238</v>
      </c>
      <c r="F6441" s="33">
        <v>45849</v>
      </c>
      <c r="G6441" t="s">
        <v>13757</v>
      </c>
      <c r="H6441" t="s">
        <v>5737</v>
      </c>
      <c r="I6441" t="s">
        <v>326</v>
      </c>
      <c r="J6441" t="s">
        <v>136</v>
      </c>
      <c r="K6441" t="s">
        <v>5728</v>
      </c>
      <c r="L6441" t="s">
        <v>5729</v>
      </c>
      <c r="M6441" t="s">
        <v>7622</v>
      </c>
    </row>
    <row r="6442" spans="1:13">
      <c r="A6442">
        <v>101088258</v>
      </c>
      <c r="B6442" t="s">
        <v>73</v>
      </c>
      <c r="C6442" t="s">
        <v>9847</v>
      </c>
      <c r="D6442" t="s">
        <v>153</v>
      </c>
      <c r="E6442" t="s">
        <v>153</v>
      </c>
      <c r="F6442" s="33">
        <v>45849</v>
      </c>
      <c r="G6442" t="s">
        <v>13768</v>
      </c>
      <c r="H6442" t="s">
        <v>67</v>
      </c>
      <c r="I6442" t="s">
        <v>5678</v>
      </c>
      <c r="J6442" t="s">
        <v>70</v>
      </c>
      <c r="K6442" t="s">
        <v>5748</v>
      </c>
      <c r="L6442" t="s">
        <v>5773</v>
      </c>
      <c r="M6442" t="s">
        <v>9849</v>
      </c>
    </row>
    <row r="6443" spans="1:13">
      <c r="A6443">
        <v>101088290</v>
      </c>
      <c r="B6443" t="s">
        <v>73</v>
      </c>
      <c r="C6443" t="s">
        <v>6098</v>
      </c>
      <c r="D6443" t="s">
        <v>39</v>
      </c>
      <c r="E6443" t="s">
        <v>119</v>
      </c>
      <c r="F6443" s="33">
        <v>45849</v>
      </c>
      <c r="G6443" t="s">
        <v>13769</v>
      </c>
      <c r="H6443" t="s">
        <v>6918</v>
      </c>
      <c r="I6443" t="s">
        <v>5678</v>
      </c>
      <c r="J6443" t="s">
        <v>46</v>
      </c>
      <c r="K6443" t="s">
        <v>5728</v>
      </c>
      <c r="L6443" t="s">
        <v>5729</v>
      </c>
      <c r="M6443" t="s">
        <v>6100</v>
      </c>
    </row>
    <row r="6444" spans="1:13">
      <c r="A6444">
        <v>101086143</v>
      </c>
      <c r="B6444" t="s">
        <v>5745</v>
      </c>
      <c r="C6444" t="s">
        <v>7300</v>
      </c>
      <c r="D6444" t="s">
        <v>221</v>
      </c>
      <c r="E6444" t="s">
        <v>221</v>
      </c>
      <c r="F6444" s="33">
        <v>45849</v>
      </c>
      <c r="G6444" t="s">
        <v>13770</v>
      </c>
      <c r="H6444" t="s">
        <v>5777</v>
      </c>
      <c r="I6444" t="s">
        <v>5678</v>
      </c>
      <c r="J6444" t="s">
        <v>247</v>
      </c>
      <c r="K6444" t="s">
        <v>5836</v>
      </c>
      <c r="L6444" t="s">
        <v>5837</v>
      </c>
      <c r="M6444" t="s">
        <v>7301</v>
      </c>
    </row>
    <row r="6445" spans="1:13">
      <c r="A6445">
        <v>101088277</v>
      </c>
      <c r="B6445" t="s">
        <v>5745</v>
      </c>
      <c r="C6445" t="s">
        <v>7680</v>
      </c>
      <c r="D6445" t="s">
        <v>215</v>
      </c>
      <c r="E6445" t="s">
        <v>215</v>
      </c>
      <c r="F6445" s="33">
        <v>45849</v>
      </c>
      <c r="G6445" t="s">
        <v>13771</v>
      </c>
      <c r="H6445" t="s">
        <v>5727</v>
      </c>
      <c r="I6445" t="s">
        <v>5678</v>
      </c>
      <c r="J6445" t="s">
        <v>247</v>
      </c>
      <c r="K6445" t="s">
        <v>5836</v>
      </c>
      <c r="L6445" t="s">
        <v>6126</v>
      </c>
      <c r="M6445" t="s">
        <v>7682</v>
      </c>
    </row>
    <row r="6446" spans="1:13">
      <c r="A6446">
        <v>101084846</v>
      </c>
      <c r="B6446" t="s">
        <v>5745</v>
      </c>
      <c r="C6446" t="s">
        <v>8789</v>
      </c>
      <c r="D6446" t="s">
        <v>217</v>
      </c>
      <c r="E6446" t="s">
        <v>217</v>
      </c>
      <c r="F6446" s="33">
        <v>45849</v>
      </c>
      <c r="G6446" t="s">
        <v>13772</v>
      </c>
      <c r="H6446" t="s">
        <v>5737</v>
      </c>
      <c r="I6446" t="s">
        <v>326</v>
      </c>
      <c r="J6446" t="s">
        <v>136</v>
      </c>
      <c r="K6446" t="s">
        <v>5836</v>
      </c>
      <c r="L6446" t="s">
        <v>6126</v>
      </c>
      <c r="M6446" t="s">
        <v>8791</v>
      </c>
    </row>
    <row r="6447" spans="1:13">
      <c r="A6447">
        <v>101086198</v>
      </c>
      <c r="B6447" t="s">
        <v>127</v>
      </c>
      <c r="C6447" t="s">
        <v>7781</v>
      </c>
      <c r="D6447" t="s">
        <v>131</v>
      </c>
      <c r="E6447" t="s">
        <v>131</v>
      </c>
      <c r="F6447" s="33">
        <v>45849</v>
      </c>
      <c r="G6447" t="s">
        <v>13773</v>
      </c>
      <c r="H6447" t="s">
        <v>55</v>
      </c>
      <c r="I6447" t="s">
        <v>5678</v>
      </c>
      <c r="J6447" t="s">
        <v>136</v>
      </c>
      <c r="K6447" t="s">
        <v>5748</v>
      </c>
      <c r="L6447" t="s">
        <v>5773</v>
      </c>
      <c r="M6447" t="s">
        <v>7783</v>
      </c>
    </row>
    <row r="6448" spans="1:13">
      <c r="A6448">
        <v>101086271</v>
      </c>
      <c r="B6448" t="s">
        <v>6007</v>
      </c>
      <c r="C6448" t="s">
        <v>7732</v>
      </c>
      <c r="D6448" t="s">
        <v>86</v>
      </c>
      <c r="E6448" t="s">
        <v>39</v>
      </c>
      <c r="F6448" s="33">
        <v>45849</v>
      </c>
      <c r="G6448" t="s">
        <v>13774</v>
      </c>
      <c r="H6448" t="s">
        <v>67</v>
      </c>
      <c r="I6448" t="s">
        <v>5678</v>
      </c>
      <c r="J6448" t="s">
        <v>46</v>
      </c>
      <c r="K6448" t="s">
        <v>5728</v>
      </c>
      <c r="L6448" t="s">
        <v>5753</v>
      </c>
      <c r="M6448" t="s">
        <v>7734</v>
      </c>
    </row>
    <row r="6449" spans="1:13">
      <c r="A6449">
        <v>101088237</v>
      </c>
      <c r="B6449" t="s">
        <v>5745</v>
      </c>
      <c r="C6449" t="s">
        <v>8789</v>
      </c>
      <c r="D6449" t="s">
        <v>217</v>
      </c>
      <c r="E6449" t="s">
        <v>217</v>
      </c>
      <c r="F6449" s="33">
        <v>45849</v>
      </c>
      <c r="G6449" t="s">
        <v>13775</v>
      </c>
      <c r="H6449" t="s">
        <v>67</v>
      </c>
      <c r="I6449" t="s">
        <v>5678</v>
      </c>
      <c r="J6449" t="s">
        <v>136</v>
      </c>
      <c r="K6449" t="s">
        <v>5836</v>
      </c>
      <c r="L6449" t="s">
        <v>6126</v>
      </c>
      <c r="M6449" t="s">
        <v>8791</v>
      </c>
    </row>
    <row r="6450" spans="1:13">
      <c r="A6450">
        <v>101088253</v>
      </c>
      <c r="B6450" t="s">
        <v>73</v>
      </c>
      <c r="C6450" t="s">
        <v>12374</v>
      </c>
      <c r="D6450" t="s">
        <v>99</v>
      </c>
      <c r="E6450" t="s">
        <v>99</v>
      </c>
      <c r="F6450" s="33">
        <v>45849</v>
      </c>
      <c r="G6450" t="s">
        <v>13776</v>
      </c>
      <c r="H6450" t="s">
        <v>5805</v>
      </c>
      <c r="I6450" t="s">
        <v>5678</v>
      </c>
      <c r="J6450" t="s">
        <v>46</v>
      </c>
      <c r="K6450" t="s">
        <v>5836</v>
      </c>
      <c r="L6450" t="s">
        <v>5837</v>
      </c>
      <c r="M6450" t="s">
        <v>12375</v>
      </c>
    </row>
    <row r="6451" spans="1:13">
      <c r="A6451">
        <v>101088480</v>
      </c>
      <c r="B6451" t="s">
        <v>73</v>
      </c>
      <c r="C6451" t="s">
        <v>7456</v>
      </c>
      <c r="D6451" t="s">
        <v>193</v>
      </c>
      <c r="E6451" t="s">
        <v>193</v>
      </c>
      <c r="F6451" s="33">
        <v>45849</v>
      </c>
      <c r="G6451" t="s">
        <v>13777</v>
      </c>
      <c r="H6451" t="s">
        <v>67</v>
      </c>
      <c r="I6451" t="s">
        <v>5678</v>
      </c>
      <c r="J6451" t="s">
        <v>192</v>
      </c>
      <c r="K6451" t="s">
        <v>5748</v>
      </c>
      <c r="L6451" t="s">
        <v>5773</v>
      </c>
      <c r="M6451" t="s">
        <v>7458</v>
      </c>
    </row>
    <row r="6452" spans="1:13">
      <c r="A6452">
        <v>101084990</v>
      </c>
      <c r="B6452" t="s">
        <v>73</v>
      </c>
      <c r="C6452" t="s">
        <v>9840</v>
      </c>
      <c r="D6452" t="s">
        <v>153</v>
      </c>
      <c r="E6452" t="s">
        <v>153</v>
      </c>
      <c r="F6452" s="33">
        <v>45849</v>
      </c>
      <c r="G6452" t="s">
        <v>13778</v>
      </c>
      <c r="H6452" t="s">
        <v>6027</v>
      </c>
      <c r="I6452" t="s">
        <v>6348</v>
      </c>
      <c r="J6452" t="s">
        <v>70</v>
      </c>
      <c r="K6452" t="s">
        <v>5738</v>
      </c>
      <c r="L6452" t="s">
        <v>5739</v>
      </c>
      <c r="M6452" t="s">
        <v>9842</v>
      </c>
    </row>
    <row r="6453" spans="1:13">
      <c r="A6453">
        <v>101088210</v>
      </c>
      <c r="B6453" t="s">
        <v>5745</v>
      </c>
      <c r="C6453" t="s">
        <v>10207</v>
      </c>
      <c r="D6453" t="s">
        <v>215</v>
      </c>
      <c r="E6453" t="s">
        <v>221</v>
      </c>
      <c r="F6453" s="33">
        <v>45849</v>
      </c>
      <c r="G6453" t="s">
        <v>13779</v>
      </c>
      <c r="H6453" t="s">
        <v>67</v>
      </c>
      <c r="I6453" t="s">
        <v>5678</v>
      </c>
      <c r="J6453" t="s">
        <v>247</v>
      </c>
      <c r="K6453" t="s">
        <v>5748</v>
      </c>
      <c r="L6453" t="s">
        <v>5773</v>
      </c>
      <c r="M6453" t="s">
        <v>10209</v>
      </c>
    </row>
    <row r="6454" spans="1:13">
      <c r="A6454">
        <v>101084991</v>
      </c>
      <c r="B6454" t="s">
        <v>73</v>
      </c>
      <c r="C6454" t="s">
        <v>9167</v>
      </c>
      <c r="D6454" t="s">
        <v>153</v>
      </c>
      <c r="E6454" t="s">
        <v>153</v>
      </c>
      <c r="F6454" s="33">
        <v>45849</v>
      </c>
      <c r="G6454" t="s">
        <v>13780</v>
      </c>
      <c r="H6454" t="s">
        <v>6027</v>
      </c>
      <c r="I6454" t="s">
        <v>6348</v>
      </c>
      <c r="J6454" t="s">
        <v>70</v>
      </c>
      <c r="K6454" t="s">
        <v>5728</v>
      </c>
      <c r="L6454" t="s">
        <v>5729</v>
      </c>
      <c r="M6454" t="s">
        <v>9169</v>
      </c>
    </row>
    <row r="6455" spans="1:13">
      <c r="A6455">
        <v>101088290</v>
      </c>
      <c r="B6455" t="s">
        <v>73</v>
      </c>
      <c r="C6455" t="s">
        <v>6098</v>
      </c>
      <c r="D6455" t="s">
        <v>39</v>
      </c>
      <c r="E6455" t="s">
        <v>119</v>
      </c>
      <c r="F6455" s="33">
        <v>45849</v>
      </c>
      <c r="G6455" t="s">
        <v>13781</v>
      </c>
      <c r="H6455" t="s">
        <v>6918</v>
      </c>
      <c r="I6455" t="s">
        <v>5678</v>
      </c>
      <c r="J6455" t="s">
        <v>46</v>
      </c>
      <c r="K6455" t="s">
        <v>5728</v>
      </c>
      <c r="L6455" t="s">
        <v>5729</v>
      </c>
      <c r="M6455" t="s">
        <v>6100</v>
      </c>
    </row>
    <row r="6456" spans="1:13">
      <c r="A6456">
        <v>101088240</v>
      </c>
      <c r="B6456" t="s">
        <v>7145</v>
      </c>
      <c r="C6456" t="s">
        <v>7146</v>
      </c>
      <c r="D6456" t="s">
        <v>86</v>
      </c>
      <c r="E6456" t="s">
        <v>86</v>
      </c>
      <c r="F6456" s="33">
        <v>45849</v>
      </c>
      <c r="G6456" t="s">
        <v>13782</v>
      </c>
      <c r="H6456" t="s">
        <v>7403</v>
      </c>
      <c r="I6456" t="s">
        <v>5678</v>
      </c>
      <c r="J6456" t="s">
        <v>46</v>
      </c>
      <c r="K6456" t="s">
        <v>5711</v>
      </c>
      <c r="L6456" t="s">
        <v>5711</v>
      </c>
      <c r="M6456" t="s">
        <v>7148</v>
      </c>
    </row>
    <row r="6457" spans="1:13">
      <c r="A6457">
        <v>101086271</v>
      </c>
      <c r="B6457" t="s">
        <v>6007</v>
      </c>
      <c r="C6457" t="s">
        <v>7732</v>
      </c>
      <c r="D6457" t="s">
        <v>86</v>
      </c>
      <c r="E6457" t="s">
        <v>39</v>
      </c>
      <c r="F6457" s="33">
        <v>45849</v>
      </c>
      <c r="G6457" t="s">
        <v>13783</v>
      </c>
      <c r="H6457" t="s">
        <v>67</v>
      </c>
      <c r="I6457" t="s">
        <v>5678</v>
      </c>
      <c r="J6457" t="s">
        <v>46</v>
      </c>
      <c r="K6457" t="s">
        <v>5728</v>
      </c>
      <c r="L6457" t="s">
        <v>5753</v>
      </c>
      <c r="M6457" t="s">
        <v>7734</v>
      </c>
    </row>
    <row r="6458" spans="1:13">
      <c r="A6458">
        <v>101088427</v>
      </c>
      <c r="B6458" t="s">
        <v>34</v>
      </c>
      <c r="C6458" t="s">
        <v>5914</v>
      </c>
      <c r="D6458" t="s">
        <v>104</v>
      </c>
      <c r="E6458" t="s">
        <v>104</v>
      </c>
      <c r="F6458" s="33">
        <v>45849</v>
      </c>
      <c r="G6458" t="s">
        <v>13784</v>
      </c>
      <c r="H6458" t="s">
        <v>6076</v>
      </c>
      <c r="I6458" t="s">
        <v>5678</v>
      </c>
      <c r="J6458" t="s">
        <v>70</v>
      </c>
      <c r="K6458" t="s">
        <v>5728</v>
      </c>
      <c r="L6458" t="s">
        <v>5729</v>
      </c>
      <c r="M6458" t="s">
        <v>5916</v>
      </c>
    </row>
    <row r="6459" spans="1:13">
      <c r="A6459">
        <v>101086392</v>
      </c>
      <c r="B6459" t="s">
        <v>195</v>
      </c>
      <c r="C6459" t="s">
        <v>6179</v>
      </c>
      <c r="D6459" t="s">
        <v>86</v>
      </c>
      <c r="E6459" t="s">
        <v>86</v>
      </c>
      <c r="F6459" s="33">
        <v>45849</v>
      </c>
      <c r="G6459" t="s">
        <v>13785</v>
      </c>
      <c r="H6459" t="s">
        <v>173</v>
      </c>
      <c r="I6459" t="s">
        <v>5678</v>
      </c>
      <c r="J6459" t="s">
        <v>46</v>
      </c>
      <c r="K6459" t="s">
        <v>5778</v>
      </c>
      <c r="L6459" t="s">
        <v>182</v>
      </c>
      <c r="M6459" t="s">
        <v>6181</v>
      </c>
    </row>
    <row r="6460" spans="1:13">
      <c r="A6460">
        <v>101084030</v>
      </c>
      <c r="B6460" t="s">
        <v>6070</v>
      </c>
      <c r="C6460" t="s">
        <v>6152</v>
      </c>
      <c r="D6460" t="s">
        <v>86</v>
      </c>
      <c r="E6460" t="s">
        <v>86</v>
      </c>
      <c r="F6460" s="33">
        <v>45848</v>
      </c>
      <c r="G6460" t="s">
        <v>13763</v>
      </c>
      <c r="H6460" t="s">
        <v>5705</v>
      </c>
      <c r="I6460" t="s">
        <v>326</v>
      </c>
      <c r="J6460" t="s">
        <v>46</v>
      </c>
      <c r="K6460" t="s">
        <v>5778</v>
      </c>
      <c r="L6460" t="s">
        <v>182</v>
      </c>
      <c r="M6460" t="s">
        <v>6154</v>
      </c>
    </row>
    <row r="6461" spans="1:13">
      <c r="A6461">
        <v>101084811</v>
      </c>
      <c r="B6461" t="s">
        <v>5745</v>
      </c>
      <c r="C6461" t="s">
        <v>7844</v>
      </c>
      <c r="D6461" t="s">
        <v>193</v>
      </c>
      <c r="E6461" t="s">
        <v>193</v>
      </c>
      <c r="F6461" s="33">
        <v>45848</v>
      </c>
      <c r="G6461" t="s">
        <v>13752</v>
      </c>
      <c r="H6461" t="s">
        <v>5737</v>
      </c>
      <c r="I6461" t="s">
        <v>326</v>
      </c>
      <c r="J6461" t="s">
        <v>192</v>
      </c>
      <c r="K6461" t="s">
        <v>5748</v>
      </c>
      <c r="L6461" t="s">
        <v>5749</v>
      </c>
      <c r="M6461" t="s">
        <v>7846</v>
      </c>
    </row>
    <row r="6462" spans="1:13">
      <c r="A6462">
        <v>101086477</v>
      </c>
      <c r="B6462" t="s">
        <v>73</v>
      </c>
      <c r="C6462" t="s">
        <v>7984</v>
      </c>
      <c r="D6462" t="s">
        <v>220</v>
      </c>
      <c r="E6462" t="s">
        <v>220</v>
      </c>
      <c r="F6462" s="33">
        <v>45848</v>
      </c>
      <c r="G6462" t="s">
        <v>13786</v>
      </c>
      <c r="H6462" t="s">
        <v>67</v>
      </c>
      <c r="I6462" t="s">
        <v>5678</v>
      </c>
      <c r="J6462" t="s">
        <v>166</v>
      </c>
      <c r="K6462" t="s">
        <v>5748</v>
      </c>
      <c r="L6462" t="s">
        <v>5773</v>
      </c>
      <c r="M6462" t="s">
        <v>7986</v>
      </c>
    </row>
    <row r="6463" spans="1:13">
      <c r="A6463">
        <v>101083748</v>
      </c>
      <c r="B6463" t="s">
        <v>292</v>
      </c>
      <c r="C6463" t="s">
        <v>293</v>
      </c>
      <c r="D6463" t="s">
        <v>99</v>
      </c>
      <c r="E6463" t="s">
        <v>99</v>
      </c>
      <c r="F6463" s="33">
        <v>45848</v>
      </c>
      <c r="G6463" t="s">
        <v>13787</v>
      </c>
      <c r="H6463" t="s">
        <v>5705</v>
      </c>
      <c r="I6463" t="s">
        <v>326</v>
      </c>
      <c r="J6463" t="s">
        <v>46</v>
      </c>
      <c r="K6463" t="s">
        <v>5700</v>
      </c>
      <c r="L6463" t="s">
        <v>5733</v>
      </c>
      <c r="M6463" t="s">
        <v>6086</v>
      </c>
    </row>
    <row r="6464" spans="1:13">
      <c r="A6464">
        <v>101085016</v>
      </c>
      <c r="B6464" t="s">
        <v>73</v>
      </c>
      <c r="C6464" t="s">
        <v>9818</v>
      </c>
      <c r="D6464" t="s">
        <v>221</v>
      </c>
      <c r="E6464" t="s">
        <v>221</v>
      </c>
      <c r="F6464" s="33">
        <v>45848</v>
      </c>
      <c r="G6464" t="s">
        <v>13788</v>
      </c>
      <c r="H6464" t="s">
        <v>6027</v>
      </c>
      <c r="I6464" t="s">
        <v>6348</v>
      </c>
      <c r="J6464" t="s">
        <v>247</v>
      </c>
      <c r="K6464" t="s">
        <v>5728</v>
      </c>
      <c r="L6464" t="s">
        <v>5729</v>
      </c>
      <c r="M6464" t="s">
        <v>9820</v>
      </c>
    </row>
    <row r="6465" spans="1:13">
      <c r="A6465">
        <v>101084802</v>
      </c>
      <c r="B6465" t="s">
        <v>5745</v>
      </c>
      <c r="C6465" t="s">
        <v>8599</v>
      </c>
      <c r="D6465" t="s">
        <v>193</v>
      </c>
      <c r="E6465" t="s">
        <v>193</v>
      </c>
      <c r="F6465" s="33">
        <v>45848</v>
      </c>
      <c r="G6465" t="s">
        <v>13752</v>
      </c>
      <c r="H6465" t="s">
        <v>5737</v>
      </c>
      <c r="I6465" t="s">
        <v>326</v>
      </c>
      <c r="J6465" t="s">
        <v>192</v>
      </c>
      <c r="K6465" t="s">
        <v>5748</v>
      </c>
      <c r="L6465" t="s">
        <v>5749</v>
      </c>
      <c r="M6465" t="s">
        <v>8601</v>
      </c>
    </row>
    <row r="6466" spans="1:13">
      <c r="A6466">
        <v>101086082</v>
      </c>
      <c r="B6466" t="s">
        <v>109</v>
      </c>
      <c r="C6466" t="s">
        <v>11653</v>
      </c>
      <c r="D6466" t="s">
        <v>104</v>
      </c>
      <c r="E6466" t="s">
        <v>104</v>
      </c>
      <c r="F6466" s="33">
        <v>45848</v>
      </c>
      <c r="G6466" t="s">
        <v>13789</v>
      </c>
      <c r="H6466" t="s">
        <v>5727</v>
      </c>
      <c r="I6466" t="s">
        <v>5678</v>
      </c>
      <c r="J6466" t="s">
        <v>70</v>
      </c>
      <c r="K6466" t="s">
        <v>5748</v>
      </c>
      <c r="L6466" t="s">
        <v>6045</v>
      </c>
      <c r="M6466" t="s">
        <v>11655</v>
      </c>
    </row>
    <row r="6467" spans="1:13">
      <c r="A6467">
        <v>101086251</v>
      </c>
      <c r="B6467" t="s">
        <v>10835</v>
      </c>
      <c r="C6467" t="s">
        <v>10843</v>
      </c>
      <c r="D6467" t="s">
        <v>262</v>
      </c>
      <c r="E6467" t="s">
        <v>262</v>
      </c>
      <c r="F6467" s="33">
        <v>45848</v>
      </c>
      <c r="G6467" t="s">
        <v>13790</v>
      </c>
      <c r="H6467" t="s">
        <v>6027</v>
      </c>
      <c r="I6467" t="s">
        <v>5678</v>
      </c>
      <c r="J6467" t="s">
        <v>192</v>
      </c>
      <c r="K6467" t="s">
        <v>5700</v>
      </c>
      <c r="L6467" t="s">
        <v>5723</v>
      </c>
      <c r="M6467" t="s">
        <v>10844</v>
      </c>
    </row>
    <row r="6468" spans="1:13">
      <c r="A6468">
        <v>101086198</v>
      </c>
      <c r="B6468" t="s">
        <v>127</v>
      </c>
      <c r="C6468" t="s">
        <v>7781</v>
      </c>
      <c r="D6468" t="s">
        <v>131</v>
      </c>
      <c r="E6468" t="s">
        <v>217</v>
      </c>
      <c r="F6468" s="33">
        <v>45848</v>
      </c>
      <c r="G6468" t="s">
        <v>13791</v>
      </c>
      <c r="H6468" t="s">
        <v>55</v>
      </c>
      <c r="I6468" t="s">
        <v>5678</v>
      </c>
      <c r="J6468" t="s">
        <v>136</v>
      </c>
      <c r="K6468" t="s">
        <v>5748</v>
      </c>
      <c r="L6468" t="s">
        <v>5773</v>
      </c>
      <c r="M6468" t="s">
        <v>7783</v>
      </c>
    </row>
    <row r="6469" spans="1:13">
      <c r="A6469">
        <v>101082273</v>
      </c>
      <c r="B6469" t="s">
        <v>73</v>
      </c>
      <c r="C6469" t="s">
        <v>7636</v>
      </c>
      <c r="D6469" t="s">
        <v>238</v>
      </c>
      <c r="E6469" t="s">
        <v>238</v>
      </c>
      <c r="F6469" s="33">
        <v>45848</v>
      </c>
      <c r="G6469" t="s">
        <v>13792</v>
      </c>
      <c r="H6469" t="s">
        <v>5737</v>
      </c>
      <c r="I6469" t="s">
        <v>326</v>
      </c>
      <c r="J6469" t="s">
        <v>136</v>
      </c>
      <c r="K6469" t="s">
        <v>5748</v>
      </c>
      <c r="L6469" t="s">
        <v>5773</v>
      </c>
      <c r="M6469" t="s">
        <v>7638</v>
      </c>
    </row>
    <row r="6470" spans="1:13">
      <c r="A6470">
        <v>101085597</v>
      </c>
      <c r="B6470" t="s">
        <v>127</v>
      </c>
      <c r="C6470" t="s">
        <v>6595</v>
      </c>
      <c r="D6470" t="s">
        <v>215</v>
      </c>
      <c r="E6470" t="s">
        <v>215</v>
      </c>
      <c r="F6470" s="33">
        <v>45848</v>
      </c>
      <c r="G6470" t="s">
        <v>13793</v>
      </c>
      <c r="H6470" t="s">
        <v>173</v>
      </c>
      <c r="I6470" t="s">
        <v>5678</v>
      </c>
      <c r="J6470" t="s">
        <v>247</v>
      </c>
      <c r="K6470" t="s">
        <v>5748</v>
      </c>
      <c r="L6470" t="s">
        <v>5749</v>
      </c>
      <c r="M6470" t="s">
        <v>6597</v>
      </c>
    </row>
    <row r="6471" spans="1:13">
      <c r="A6471">
        <v>101085013</v>
      </c>
      <c r="B6471" t="s">
        <v>73</v>
      </c>
      <c r="C6471" t="s">
        <v>8162</v>
      </c>
      <c r="D6471" t="s">
        <v>221</v>
      </c>
      <c r="E6471" t="s">
        <v>221</v>
      </c>
      <c r="F6471" s="33">
        <v>45848</v>
      </c>
      <c r="G6471" t="s">
        <v>13794</v>
      </c>
      <c r="H6471" t="s">
        <v>6027</v>
      </c>
      <c r="I6471" t="s">
        <v>6348</v>
      </c>
      <c r="J6471" t="s">
        <v>247</v>
      </c>
      <c r="K6471" t="s">
        <v>5738</v>
      </c>
      <c r="L6471" t="s">
        <v>5739</v>
      </c>
      <c r="M6471" t="s">
        <v>8164</v>
      </c>
    </row>
    <row r="6472" spans="1:13">
      <c r="A6472">
        <v>101086081</v>
      </c>
      <c r="B6472" t="s">
        <v>109</v>
      </c>
      <c r="C6472" t="s">
        <v>110</v>
      </c>
      <c r="D6472" t="s">
        <v>104</v>
      </c>
      <c r="E6472" t="s">
        <v>104</v>
      </c>
      <c r="F6472" s="33">
        <v>45848</v>
      </c>
      <c r="G6472" t="s">
        <v>13795</v>
      </c>
      <c r="H6472" t="s">
        <v>5727</v>
      </c>
      <c r="I6472" t="s">
        <v>5678</v>
      </c>
      <c r="J6472" t="s">
        <v>70</v>
      </c>
      <c r="K6472" t="s">
        <v>5748</v>
      </c>
      <c r="L6472" t="s">
        <v>6045</v>
      </c>
      <c r="M6472" t="s">
        <v>115</v>
      </c>
    </row>
    <row r="6473" spans="1:13">
      <c r="A6473">
        <v>101084213</v>
      </c>
      <c r="B6473" t="s">
        <v>195</v>
      </c>
      <c r="C6473" t="s">
        <v>6968</v>
      </c>
      <c r="D6473" t="s">
        <v>220</v>
      </c>
      <c r="E6473" t="s">
        <v>220</v>
      </c>
      <c r="F6473" s="33">
        <v>45848</v>
      </c>
      <c r="G6473" t="s">
        <v>13796</v>
      </c>
      <c r="H6473" t="s">
        <v>5705</v>
      </c>
      <c r="I6473" t="s">
        <v>326</v>
      </c>
      <c r="J6473" t="s">
        <v>166</v>
      </c>
      <c r="K6473" t="s">
        <v>5778</v>
      </c>
      <c r="L6473" t="s">
        <v>182</v>
      </c>
      <c r="M6473" t="s">
        <v>6970</v>
      </c>
    </row>
    <row r="6474" spans="1:13">
      <c r="A6474">
        <v>101086472</v>
      </c>
      <c r="B6474" t="s">
        <v>73</v>
      </c>
      <c r="C6474" t="s">
        <v>7876</v>
      </c>
      <c r="D6474" t="s">
        <v>161</v>
      </c>
      <c r="E6474" t="s">
        <v>161</v>
      </c>
      <c r="F6474" s="33">
        <v>45848</v>
      </c>
      <c r="G6474" t="s">
        <v>13797</v>
      </c>
      <c r="H6474" t="s">
        <v>5777</v>
      </c>
      <c r="I6474" t="s">
        <v>5678</v>
      </c>
      <c r="J6474" t="s">
        <v>166</v>
      </c>
      <c r="K6474" t="s">
        <v>5748</v>
      </c>
      <c r="L6474" t="s">
        <v>5773</v>
      </c>
      <c r="M6474" t="s">
        <v>7878</v>
      </c>
    </row>
    <row r="6475" spans="1:13">
      <c r="A6475">
        <v>101084066</v>
      </c>
      <c r="B6475" t="s">
        <v>109</v>
      </c>
      <c r="C6475" t="s">
        <v>9995</v>
      </c>
      <c r="D6475" t="s">
        <v>219</v>
      </c>
      <c r="E6475" t="s">
        <v>219</v>
      </c>
      <c r="F6475" s="33">
        <v>45847</v>
      </c>
      <c r="G6475" t="s">
        <v>13798</v>
      </c>
      <c r="H6475" t="s">
        <v>5737</v>
      </c>
      <c r="I6475" t="s">
        <v>5678</v>
      </c>
      <c r="J6475" t="s">
        <v>241</v>
      </c>
      <c r="K6475" t="s">
        <v>5748</v>
      </c>
      <c r="L6475" t="s">
        <v>6045</v>
      </c>
      <c r="M6475" t="s">
        <v>9997</v>
      </c>
    </row>
    <row r="6476" spans="1:13">
      <c r="A6476">
        <v>101085703</v>
      </c>
      <c r="B6476" t="s">
        <v>34</v>
      </c>
      <c r="C6476" t="s">
        <v>7879</v>
      </c>
      <c r="D6476" t="s">
        <v>238</v>
      </c>
      <c r="E6476" t="s">
        <v>238</v>
      </c>
      <c r="F6476" s="33">
        <v>45847</v>
      </c>
      <c r="G6476" t="s">
        <v>13799</v>
      </c>
      <c r="H6476" t="s">
        <v>67</v>
      </c>
      <c r="I6476" t="s">
        <v>5678</v>
      </c>
      <c r="J6476" t="s">
        <v>136</v>
      </c>
      <c r="K6476" t="s">
        <v>5738</v>
      </c>
      <c r="L6476" t="s">
        <v>5739</v>
      </c>
      <c r="M6476" t="s">
        <v>7881</v>
      </c>
    </row>
    <row r="6477" spans="1:13">
      <c r="A6477">
        <v>101081945</v>
      </c>
      <c r="B6477" t="s">
        <v>73</v>
      </c>
      <c r="C6477" t="s">
        <v>8897</v>
      </c>
      <c r="D6477" t="s">
        <v>265</v>
      </c>
      <c r="E6477" t="s">
        <v>265</v>
      </c>
      <c r="F6477" s="33">
        <v>45847</v>
      </c>
      <c r="G6477" t="s">
        <v>13800</v>
      </c>
      <c r="H6477" t="s">
        <v>5737</v>
      </c>
      <c r="I6477" t="s">
        <v>326</v>
      </c>
      <c r="J6477" t="s">
        <v>192</v>
      </c>
      <c r="K6477" t="s">
        <v>5748</v>
      </c>
      <c r="L6477" t="s">
        <v>5773</v>
      </c>
      <c r="M6477" t="s">
        <v>8899</v>
      </c>
    </row>
    <row r="6478" spans="1:13">
      <c r="A6478">
        <v>101081982</v>
      </c>
      <c r="B6478" t="s">
        <v>73</v>
      </c>
      <c r="C6478" t="s">
        <v>10803</v>
      </c>
      <c r="D6478" t="s">
        <v>265</v>
      </c>
      <c r="E6478" t="s">
        <v>265</v>
      </c>
      <c r="F6478" s="33">
        <v>45847</v>
      </c>
      <c r="G6478" t="s">
        <v>13800</v>
      </c>
      <c r="H6478" t="s">
        <v>5737</v>
      </c>
      <c r="I6478" t="s">
        <v>326</v>
      </c>
      <c r="J6478" t="s">
        <v>192</v>
      </c>
      <c r="K6478" t="s">
        <v>5748</v>
      </c>
      <c r="L6478" t="s">
        <v>5773</v>
      </c>
      <c r="M6478" t="s">
        <v>10804</v>
      </c>
    </row>
    <row r="6479" spans="1:13">
      <c r="A6479">
        <v>101085699</v>
      </c>
      <c r="B6479" t="s">
        <v>34</v>
      </c>
      <c r="C6479" t="s">
        <v>7027</v>
      </c>
      <c r="D6479" t="s">
        <v>104</v>
      </c>
      <c r="E6479" t="s">
        <v>104</v>
      </c>
      <c r="F6479" s="33">
        <v>45847</v>
      </c>
      <c r="G6479" t="s">
        <v>13801</v>
      </c>
      <c r="H6479" t="s">
        <v>67</v>
      </c>
      <c r="I6479" t="s">
        <v>5678</v>
      </c>
      <c r="J6479" t="s">
        <v>70</v>
      </c>
      <c r="K6479" t="s">
        <v>5728</v>
      </c>
      <c r="L6479" t="s">
        <v>5729</v>
      </c>
      <c r="M6479" t="s">
        <v>7029</v>
      </c>
    </row>
    <row r="6480" spans="1:13">
      <c r="A6480">
        <v>101086142</v>
      </c>
      <c r="B6480" t="s">
        <v>127</v>
      </c>
      <c r="C6480" t="s">
        <v>8723</v>
      </c>
      <c r="D6480" t="s">
        <v>193</v>
      </c>
      <c r="E6480" t="s">
        <v>193</v>
      </c>
      <c r="F6480" s="33">
        <v>45847</v>
      </c>
      <c r="G6480" t="s">
        <v>13802</v>
      </c>
      <c r="H6480" t="s">
        <v>67</v>
      </c>
      <c r="I6480" t="s">
        <v>353</v>
      </c>
      <c r="J6480" t="s">
        <v>192</v>
      </c>
      <c r="K6480" t="s">
        <v>5748</v>
      </c>
      <c r="L6480" t="s">
        <v>5749</v>
      </c>
      <c r="M6480" t="s">
        <v>8725</v>
      </c>
    </row>
    <row r="6481" spans="1:13">
      <c r="A6481">
        <v>101080395</v>
      </c>
      <c r="B6481" t="s">
        <v>34</v>
      </c>
      <c r="C6481" t="s">
        <v>6657</v>
      </c>
      <c r="D6481" t="s">
        <v>99</v>
      </c>
      <c r="E6481" t="s">
        <v>99</v>
      </c>
      <c r="F6481" s="33">
        <v>45847</v>
      </c>
      <c r="G6481" t="s">
        <v>13803</v>
      </c>
      <c r="H6481" t="s">
        <v>5737</v>
      </c>
      <c r="I6481" t="s">
        <v>326</v>
      </c>
      <c r="J6481" t="s">
        <v>46</v>
      </c>
      <c r="K6481" t="s">
        <v>5728</v>
      </c>
      <c r="L6481" t="s">
        <v>5729</v>
      </c>
      <c r="M6481" t="s">
        <v>6658</v>
      </c>
    </row>
    <row r="6482" spans="1:13">
      <c r="A6482">
        <v>101085512</v>
      </c>
      <c r="B6482" t="s">
        <v>73</v>
      </c>
      <c r="C6482" t="s">
        <v>10803</v>
      </c>
      <c r="D6482" t="s">
        <v>265</v>
      </c>
      <c r="E6482" t="s">
        <v>265</v>
      </c>
      <c r="F6482" s="33">
        <v>45847</v>
      </c>
      <c r="G6482" t="s">
        <v>13804</v>
      </c>
      <c r="H6482" t="s">
        <v>67</v>
      </c>
      <c r="I6482" t="s">
        <v>5678</v>
      </c>
      <c r="J6482" t="s">
        <v>192</v>
      </c>
      <c r="K6482" t="s">
        <v>5748</v>
      </c>
      <c r="L6482" t="s">
        <v>5773</v>
      </c>
      <c r="M6482" t="s">
        <v>10804</v>
      </c>
    </row>
    <row r="6483" spans="1:13">
      <c r="A6483">
        <v>101085789</v>
      </c>
      <c r="B6483" t="s">
        <v>5899</v>
      </c>
      <c r="C6483" t="s">
        <v>6185</v>
      </c>
      <c r="D6483" t="s">
        <v>131</v>
      </c>
      <c r="E6483" t="s">
        <v>217</v>
      </c>
      <c r="F6483" s="33">
        <v>45847</v>
      </c>
      <c r="G6483" t="s">
        <v>13805</v>
      </c>
      <c r="H6483" t="s">
        <v>8078</v>
      </c>
      <c r="I6483" t="s">
        <v>5678</v>
      </c>
      <c r="J6483" t="s">
        <v>136</v>
      </c>
      <c r="K6483" t="s">
        <v>5700</v>
      </c>
      <c r="L6483" t="s">
        <v>5733</v>
      </c>
      <c r="M6483" t="s">
        <v>6186</v>
      </c>
    </row>
    <row r="6484" spans="1:13">
      <c r="A6484">
        <v>101085683</v>
      </c>
      <c r="B6484" t="s">
        <v>73</v>
      </c>
      <c r="C6484" t="s">
        <v>6584</v>
      </c>
      <c r="D6484" t="s">
        <v>39</v>
      </c>
      <c r="E6484" t="s">
        <v>86</v>
      </c>
      <c r="F6484" s="33">
        <v>45847</v>
      </c>
      <c r="G6484" t="s">
        <v>13806</v>
      </c>
      <c r="H6484" t="s">
        <v>5727</v>
      </c>
      <c r="I6484" t="s">
        <v>5678</v>
      </c>
      <c r="J6484" t="s">
        <v>46</v>
      </c>
      <c r="K6484" t="s">
        <v>5728</v>
      </c>
      <c r="L6484" t="s">
        <v>5729</v>
      </c>
      <c r="M6484" t="s">
        <v>6586</v>
      </c>
    </row>
    <row r="6485" spans="1:13">
      <c r="A6485">
        <v>101083412</v>
      </c>
      <c r="B6485" t="s">
        <v>127</v>
      </c>
      <c r="C6485" t="s">
        <v>8723</v>
      </c>
      <c r="D6485" t="s">
        <v>193</v>
      </c>
      <c r="E6485" t="s">
        <v>193</v>
      </c>
      <c r="F6485" s="33">
        <v>45847</v>
      </c>
      <c r="G6485" t="s">
        <v>13807</v>
      </c>
      <c r="H6485" t="s">
        <v>5737</v>
      </c>
      <c r="I6485" t="s">
        <v>326</v>
      </c>
      <c r="J6485" t="s">
        <v>192</v>
      </c>
      <c r="K6485" t="s">
        <v>5748</v>
      </c>
      <c r="L6485" t="s">
        <v>5749</v>
      </c>
      <c r="M6485" t="s">
        <v>8725</v>
      </c>
    </row>
    <row r="6486" spans="1:13">
      <c r="A6486">
        <v>101085685</v>
      </c>
      <c r="B6486" t="s">
        <v>73</v>
      </c>
      <c r="C6486" t="s">
        <v>6098</v>
      </c>
      <c r="D6486" t="s">
        <v>39</v>
      </c>
      <c r="E6486" t="s">
        <v>86</v>
      </c>
      <c r="F6486" s="33">
        <v>45847</v>
      </c>
      <c r="G6486" t="s">
        <v>13808</v>
      </c>
      <c r="H6486" t="s">
        <v>6918</v>
      </c>
      <c r="I6486" t="s">
        <v>5678</v>
      </c>
      <c r="J6486" t="s">
        <v>46</v>
      </c>
      <c r="K6486" t="s">
        <v>5728</v>
      </c>
      <c r="L6486" t="s">
        <v>5729</v>
      </c>
      <c r="M6486" t="s">
        <v>6100</v>
      </c>
    </row>
    <row r="6487" spans="1:13">
      <c r="A6487">
        <v>101085669</v>
      </c>
      <c r="B6487" t="s">
        <v>34</v>
      </c>
      <c r="C6487" t="s">
        <v>7018</v>
      </c>
      <c r="D6487" t="s">
        <v>39</v>
      </c>
      <c r="E6487" t="s">
        <v>39</v>
      </c>
      <c r="F6487" s="33">
        <v>45847</v>
      </c>
      <c r="G6487" t="s">
        <v>13809</v>
      </c>
      <c r="H6487" t="s">
        <v>5912</v>
      </c>
      <c r="I6487" t="s">
        <v>5678</v>
      </c>
      <c r="J6487" t="s">
        <v>46</v>
      </c>
      <c r="K6487" t="s">
        <v>5728</v>
      </c>
      <c r="L6487" t="s">
        <v>5729</v>
      </c>
      <c r="M6487" t="s">
        <v>7020</v>
      </c>
    </row>
    <row r="6488" spans="1:13">
      <c r="A6488">
        <v>101084256</v>
      </c>
      <c r="B6488" t="s">
        <v>195</v>
      </c>
      <c r="C6488" t="s">
        <v>9301</v>
      </c>
      <c r="D6488" t="s">
        <v>220</v>
      </c>
      <c r="E6488" t="s">
        <v>220</v>
      </c>
      <c r="F6488" s="33">
        <v>45847</v>
      </c>
      <c r="G6488" t="s">
        <v>13810</v>
      </c>
      <c r="H6488" t="s">
        <v>5705</v>
      </c>
      <c r="I6488" t="s">
        <v>326</v>
      </c>
      <c r="J6488" t="s">
        <v>166</v>
      </c>
      <c r="K6488" t="s">
        <v>5778</v>
      </c>
      <c r="L6488" t="s">
        <v>182</v>
      </c>
      <c r="M6488" t="s">
        <v>9303</v>
      </c>
    </row>
    <row r="6489" spans="1:13">
      <c r="A6489">
        <v>101080758</v>
      </c>
      <c r="B6489" t="s">
        <v>34</v>
      </c>
      <c r="C6489" t="s">
        <v>6730</v>
      </c>
      <c r="D6489" t="s">
        <v>119</v>
      </c>
      <c r="E6489" t="s">
        <v>119</v>
      </c>
      <c r="F6489" s="33">
        <v>45847</v>
      </c>
      <c r="G6489" t="s">
        <v>13807</v>
      </c>
      <c r="H6489" t="s">
        <v>5737</v>
      </c>
      <c r="I6489" t="s">
        <v>326</v>
      </c>
      <c r="J6489" t="s">
        <v>46</v>
      </c>
      <c r="K6489" t="s">
        <v>5728</v>
      </c>
      <c r="L6489" t="s">
        <v>5729</v>
      </c>
      <c r="M6489" t="s">
        <v>6732</v>
      </c>
    </row>
    <row r="6490" spans="1:13">
      <c r="A6490">
        <v>101085702</v>
      </c>
      <c r="B6490" t="s">
        <v>34</v>
      </c>
      <c r="C6490" t="s">
        <v>7631</v>
      </c>
      <c r="D6490" t="s">
        <v>238</v>
      </c>
      <c r="E6490" t="s">
        <v>238</v>
      </c>
      <c r="F6490" s="33">
        <v>45847</v>
      </c>
      <c r="G6490" t="s">
        <v>13811</v>
      </c>
      <c r="H6490" t="s">
        <v>5727</v>
      </c>
      <c r="I6490" t="s">
        <v>5678</v>
      </c>
      <c r="J6490" t="s">
        <v>136</v>
      </c>
      <c r="K6490" t="s">
        <v>5728</v>
      </c>
      <c r="L6490" t="s">
        <v>5729</v>
      </c>
      <c r="M6490" t="s">
        <v>7632</v>
      </c>
    </row>
    <row r="6491" spans="1:13">
      <c r="A6491">
        <v>101085477</v>
      </c>
      <c r="B6491" t="s">
        <v>34</v>
      </c>
      <c r="C6491" t="s">
        <v>9610</v>
      </c>
      <c r="D6491" t="s">
        <v>64</v>
      </c>
      <c r="E6491" t="s">
        <v>64</v>
      </c>
      <c r="F6491" s="33">
        <v>45847</v>
      </c>
      <c r="G6491" t="s">
        <v>13812</v>
      </c>
      <c r="H6491" t="s">
        <v>67</v>
      </c>
      <c r="I6491" t="s">
        <v>5678</v>
      </c>
      <c r="J6491" t="s">
        <v>70</v>
      </c>
      <c r="K6491" t="s">
        <v>5728</v>
      </c>
      <c r="L6491" t="s">
        <v>5729</v>
      </c>
      <c r="M6491" t="s">
        <v>9612</v>
      </c>
    </row>
    <row r="6492" spans="1:13">
      <c r="A6492">
        <v>101085621</v>
      </c>
      <c r="B6492" t="s">
        <v>5986</v>
      </c>
      <c r="C6492" t="s">
        <v>7126</v>
      </c>
      <c r="D6492" t="s">
        <v>153</v>
      </c>
      <c r="E6492" t="s">
        <v>153</v>
      </c>
      <c r="F6492" s="33">
        <v>45847</v>
      </c>
      <c r="G6492" t="s">
        <v>13813</v>
      </c>
      <c r="H6492" t="s">
        <v>5757</v>
      </c>
      <c r="I6492" t="s">
        <v>5678</v>
      </c>
      <c r="J6492" t="s">
        <v>70</v>
      </c>
      <c r="K6492" t="s">
        <v>5778</v>
      </c>
      <c r="L6492" t="s">
        <v>182</v>
      </c>
      <c r="M6492" t="s">
        <v>7128</v>
      </c>
    </row>
    <row r="6493" spans="1:13">
      <c r="A6493">
        <v>101085434</v>
      </c>
      <c r="B6493" t="s">
        <v>34</v>
      </c>
      <c r="C6493" t="s">
        <v>7945</v>
      </c>
      <c r="D6493" t="s">
        <v>119</v>
      </c>
      <c r="E6493" t="s">
        <v>39</v>
      </c>
      <c r="F6493" s="33">
        <v>45847</v>
      </c>
      <c r="G6493" t="s">
        <v>13814</v>
      </c>
      <c r="H6493" t="s">
        <v>67</v>
      </c>
      <c r="I6493" t="s">
        <v>5678</v>
      </c>
      <c r="J6493" t="s">
        <v>46</v>
      </c>
      <c r="K6493" t="s">
        <v>5728</v>
      </c>
      <c r="L6493" t="s">
        <v>5729</v>
      </c>
      <c r="M6493" t="s">
        <v>7947</v>
      </c>
    </row>
    <row r="6494" spans="1:13">
      <c r="A6494">
        <v>101085013</v>
      </c>
      <c r="B6494" t="s">
        <v>73</v>
      </c>
      <c r="C6494" t="s">
        <v>8162</v>
      </c>
      <c r="D6494" t="s">
        <v>221</v>
      </c>
      <c r="E6494" t="s">
        <v>221</v>
      </c>
      <c r="F6494" s="33">
        <v>45847</v>
      </c>
      <c r="G6494" t="s">
        <v>13815</v>
      </c>
      <c r="H6494" t="s">
        <v>6027</v>
      </c>
      <c r="I6494" t="s">
        <v>6348</v>
      </c>
      <c r="J6494" t="s">
        <v>247</v>
      </c>
      <c r="K6494" t="s">
        <v>5738</v>
      </c>
      <c r="L6494" t="s">
        <v>5739</v>
      </c>
      <c r="M6494" t="s">
        <v>8164</v>
      </c>
    </row>
    <row r="6495" spans="1:13">
      <c r="A6495">
        <v>101085789</v>
      </c>
      <c r="B6495" t="s">
        <v>5899</v>
      </c>
      <c r="C6495" t="s">
        <v>6185</v>
      </c>
      <c r="D6495" t="s">
        <v>131</v>
      </c>
      <c r="E6495" t="s">
        <v>217</v>
      </c>
      <c r="F6495" s="33">
        <v>45847</v>
      </c>
      <c r="G6495" t="s">
        <v>13816</v>
      </c>
      <c r="H6495" t="s">
        <v>8078</v>
      </c>
      <c r="I6495" t="s">
        <v>5678</v>
      </c>
      <c r="J6495" t="s">
        <v>136</v>
      </c>
      <c r="K6495" t="s">
        <v>5700</v>
      </c>
      <c r="L6495" t="s">
        <v>5733</v>
      </c>
      <c r="M6495" t="s">
        <v>6186</v>
      </c>
    </row>
    <row r="6496" spans="1:13">
      <c r="A6496">
        <v>101084978</v>
      </c>
      <c r="B6496" t="s">
        <v>73</v>
      </c>
      <c r="C6496" t="s">
        <v>9998</v>
      </c>
      <c r="D6496" t="s">
        <v>215</v>
      </c>
      <c r="E6496" t="s">
        <v>215</v>
      </c>
      <c r="F6496" s="33">
        <v>45847</v>
      </c>
      <c r="G6496" t="s">
        <v>13817</v>
      </c>
      <c r="H6496" t="s">
        <v>6027</v>
      </c>
      <c r="I6496" t="s">
        <v>6348</v>
      </c>
      <c r="J6496" t="s">
        <v>247</v>
      </c>
      <c r="K6496" t="s">
        <v>5728</v>
      </c>
      <c r="L6496" t="s">
        <v>5729</v>
      </c>
      <c r="M6496" t="s">
        <v>10000</v>
      </c>
    </row>
    <row r="6497" spans="1:13">
      <c r="A6497">
        <v>101085016</v>
      </c>
      <c r="B6497" t="s">
        <v>73</v>
      </c>
      <c r="C6497" t="s">
        <v>9818</v>
      </c>
      <c r="D6497" t="s">
        <v>221</v>
      </c>
      <c r="E6497" t="s">
        <v>221</v>
      </c>
      <c r="F6497" s="33">
        <v>45847</v>
      </c>
      <c r="G6497" t="s">
        <v>13815</v>
      </c>
      <c r="H6497" t="s">
        <v>6027</v>
      </c>
      <c r="I6497" t="s">
        <v>6348</v>
      </c>
      <c r="J6497" t="s">
        <v>247</v>
      </c>
      <c r="K6497" t="s">
        <v>5728</v>
      </c>
      <c r="L6497" t="s">
        <v>5729</v>
      </c>
      <c r="M6497" t="s">
        <v>9820</v>
      </c>
    </row>
    <row r="6498" spans="1:13">
      <c r="A6498">
        <v>101083883</v>
      </c>
      <c r="B6498" t="s">
        <v>195</v>
      </c>
      <c r="C6498" t="s">
        <v>6179</v>
      </c>
      <c r="D6498" t="s">
        <v>86</v>
      </c>
      <c r="E6498" t="s">
        <v>86</v>
      </c>
      <c r="F6498" s="33">
        <v>45847</v>
      </c>
      <c r="G6498" t="s">
        <v>13818</v>
      </c>
      <c r="H6498" t="s">
        <v>5705</v>
      </c>
      <c r="I6498" t="s">
        <v>326</v>
      </c>
      <c r="J6498" t="s">
        <v>46</v>
      </c>
      <c r="K6498" t="s">
        <v>5778</v>
      </c>
      <c r="L6498" t="s">
        <v>182</v>
      </c>
      <c r="M6498" t="s">
        <v>6181</v>
      </c>
    </row>
    <row r="6499" spans="1:13">
      <c r="A6499">
        <v>101086449</v>
      </c>
      <c r="B6499" t="s">
        <v>195</v>
      </c>
      <c r="C6499" t="s">
        <v>10649</v>
      </c>
      <c r="D6499" t="s">
        <v>219</v>
      </c>
      <c r="E6499" t="s">
        <v>219</v>
      </c>
      <c r="F6499" s="33">
        <v>45847</v>
      </c>
      <c r="G6499" t="s">
        <v>13819</v>
      </c>
      <c r="H6499" t="s">
        <v>5737</v>
      </c>
      <c r="I6499" t="s">
        <v>5678</v>
      </c>
      <c r="J6499" t="s">
        <v>241</v>
      </c>
      <c r="K6499" t="s">
        <v>5778</v>
      </c>
      <c r="L6499" t="s">
        <v>182</v>
      </c>
      <c r="M6499" t="s">
        <v>10651</v>
      </c>
    </row>
    <row r="6500" spans="1:13">
      <c r="A6500">
        <v>101086392</v>
      </c>
      <c r="B6500" t="s">
        <v>195</v>
      </c>
      <c r="C6500" t="s">
        <v>6179</v>
      </c>
      <c r="D6500" t="s">
        <v>86</v>
      </c>
      <c r="E6500" t="s">
        <v>86</v>
      </c>
      <c r="F6500" s="33">
        <v>45847</v>
      </c>
      <c r="G6500" t="s">
        <v>13820</v>
      </c>
      <c r="H6500" t="s">
        <v>173</v>
      </c>
      <c r="I6500" t="s">
        <v>5678</v>
      </c>
      <c r="J6500" t="s">
        <v>46</v>
      </c>
      <c r="K6500" t="s">
        <v>5778</v>
      </c>
      <c r="L6500" t="s">
        <v>182</v>
      </c>
      <c r="M6500" t="s">
        <v>6181</v>
      </c>
    </row>
    <row r="6501" spans="1:13">
      <c r="A6501">
        <v>101086199</v>
      </c>
      <c r="B6501" t="s">
        <v>5745</v>
      </c>
      <c r="C6501" t="s">
        <v>12689</v>
      </c>
      <c r="D6501" t="s">
        <v>265</v>
      </c>
      <c r="E6501" t="s">
        <v>265</v>
      </c>
      <c r="F6501" s="33">
        <v>45847</v>
      </c>
      <c r="G6501" t="s">
        <v>13804</v>
      </c>
      <c r="H6501" t="s">
        <v>67</v>
      </c>
      <c r="I6501" t="s">
        <v>5678</v>
      </c>
      <c r="J6501" t="s">
        <v>192</v>
      </c>
      <c r="K6501" t="s">
        <v>5748</v>
      </c>
      <c r="L6501" t="s">
        <v>5773</v>
      </c>
      <c r="M6501" t="s">
        <v>12691</v>
      </c>
    </row>
    <row r="6502" spans="1:13">
      <c r="A6502">
        <v>101084977</v>
      </c>
      <c r="B6502" t="s">
        <v>73</v>
      </c>
      <c r="C6502" t="s">
        <v>13821</v>
      </c>
      <c r="D6502" t="s">
        <v>215</v>
      </c>
      <c r="E6502" t="s">
        <v>215</v>
      </c>
      <c r="F6502" s="33">
        <v>45847</v>
      </c>
      <c r="G6502" t="s">
        <v>13822</v>
      </c>
      <c r="H6502" t="s">
        <v>6027</v>
      </c>
      <c r="I6502" t="s">
        <v>6348</v>
      </c>
      <c r="J6502" t="s">
        <v>247</v>
      </c>
      <c r="K6502" t="s">
        <v>5738</v>
      </c>
      <c r="L6502" t="s">
        <v>5739</v>
      </c>
      <c r="M6502" t="s">
        <v>13823</v>
      </c>
    </row>
    <row r="6503" spans="1:13">
      <c r="A6503">
        <v>101085718</v>
      </c>
      <c r="B6503" t="s">
        <v>204</v>
      </c>
      <c r="C6503" t="s">
        <v>6011</v>
      </c>
      <c r="D6503" t="s">
        <v>219</v>
      </c>
      <c r="E6503" t="s">
        <v>219</v>
      </c>
      <c r="F6503" s="33">
        <v>45847</v>
      </c>
      <c r="G6503" t="s">
        <v>13824</v>
      </c>
      <c r="H6503" t="s">
        <v>5727</v>
      </c>
      <c r="I6503" t="s">
        <v>5678</v>
      </c>
      <c r="J6503" t="s">
        <v>241</v>
      </c>
      <c r="K6503" t="s">
        <v>5700</v>
      </c>
      <c r="L6503" t="s">
        <v>5701</v>
      </c>
      <c r="M6503" t="s">
        <v>6013</v>
      </c>
    </row>
    <row r="6504" spans="1:13">
      <c r="A6504">
        <v>101086158</v>
      </c>
      <c r="B6504" t="s">
        <v>34</v>
      </c>
      <c r="C6504" t="s">
        <v>8306</v>
      </c>
      <c r="D6504" t="s">
        <v>131</v>
      </c>
      <c r="E6504" t="s">
        <v>217</v>
      </c>
      <c r="F6504" s="33">
        <v>45847</v>
      </c>
      <c r="G6504" t="s">
        <v>13825</v>
      </c>
      <c r="H6504" t="s">
        <v>67</v>
      </c>
      <c r="I6504" t="s">
        <v>5678</v>
      </c>
      <c r="J6504" t="s">
        <v>136</v>
      </c>
      <c r="K6504" t="s">
        <v>5728</v>
      </c>
      <c r="L6504" t="s">
        <v>5729</v>
      </c>
      <c r="M6504" t="s">
        <v>8308</v>
      </c>
    </row>
    <row r="6505" spans="1:13">
      <c r="A6505">
        <v>101078887</v>
      </c>
      <c r="B6505" t="s">
        <v>5899</v>
      </c>
      <c r="C6505" t="s">
        <v>10222</v>
      </c>
      <c r="D6505" t="s">
        <v>104</v>
      </c>
      <c r="E6505" t="s">
        <v>104</v>
      </c>
      <c r="F6505" s="33">
        <v>45847</v>
      </c>
      <c r="G6505" t="s">
        <v>13826</v>
      </c>
      <c r="H6505" t="s">
        <v>6027</v>
      </c>
      <c r="I6505" t="s">
        <v>6348</v>
      </c>
      <c r="J6505" t="s">
        <v>70</v>
      </c>
      <c r="K6505" t="s">
        <v>5700</v>
      </c>
      <c r="L6505" t="s">
        <v>5723</v>
      </c>
      <c r="M6505" t="s">
        <v>10223</v>
      </c>
    </row>
    <row r="6506" spans="1:13">
      <c r="A6506">
        <v>101086271</v>
      </c>
      <c r="B6506" t="s">
        <v>6007</v>
      </c>
      <c r="C6506" t="s">
        <v>7732</v>
      </c>
      <c r="D6506" t="s">
        <v>86</v>
      </c>
      <c r="E6506" t="s">
        <v>39</v>
      </c>
      <c r="F6506" s="33">
        <v>45847</v>
      </c>
      <c r="G6506" t="s">
        <v>13827</v>
      </c>
      <c r="H6506" t="s">
        <v>67</v>
      </c>
      <c r="I6506" t="s">
        <v>5678</v>
      </c>
      <c r="J6506" t="s">
        <v>46</v>
      </c>
      <c r="K6506" t="s">
        <v>5728</v>
      </c>
      <c r="L6506" t="s">
        <v>5753</v>
      </c>
      <c r="M6506" t="s">
        <v>7734</v>
      </c>
    </row>
    <row r="6507" spans="1:13">
      <c r="A6507">
        <v>101085522</v>
      </c>
      <c r="B6507" t="s">
        <v>127</v>
      </c>
      <c r="C6507" t="s">
        <v>8084</v>
      </c>
      <c r="D6507" t="s">
        <v>226</v>
      </c>
      <c r="E6507" t="s">
        <v>226</v>
      </c>
      <c r="F6507" s="33">
        <v>45846</v>
      </c>
      <c r="G6507" t="s">
        <v>13828</v>
      </c>
      <c r="H6507" t="s">
        <v>67</v>
      </c>
      <c r="I6507" t="s">
        <v>5678</v>
      </c>
      <c r="J6507" t="s">
        <v>136</v>
      </c>
      <c r="K6507" t="s">
        <v>5738</v>
      </c>
      <c r="L6507" t="s">
        <v>5739</v>
      </c>
      <c r="M6507" t="s">
        <v>8085</v>
      </c>
    </row>
    <row r="6508" spans="1:13">
      <c r="A6508">
        <v>101085529</v>
      </c>
      <c r="B6508" t="s">
        <v>73</v>
      </c>
      <c r="C6508" t="s">
        <v>6353</v>
      </c>
      <c r="D6508" t="s">
        <v>119</v>
      </c>
      <c r="E6508" t="s">
        <v>119</v>
      </c>
      <c r="F6508" s="33">
        <v>45846</v>
      </c>
      <c r="G6508" t="s">
        <v>13829</v>
      </c>
      <c r="H6508" t="s">
        <v>5969</v>
      </c>
      <c r="I6508" t="s">
        <v>5678</v>
      </c>
      <c r="J6508" t="s">
        <v>46</v>
      </c>
      <c r="K6508" t="s">
        <v>5738</v>
      </c>
      <c r="L6508" t="s">
        <v>5729</v>
      </c>
      <c r="M6508" t="s">
        <v>6355</v>
      </c>
    </row>
    <row r="6509" spans="1:13">
      <c r="A6509">
        <v>101085521</v>
      </c>
      <c r="B6509" t="s">
        <v>73</v>
      </c>
      <c r="C6509" t="s">
        <v>12374</v>
      </c>
      <c r="D6509" t="s">
        <v>99</v>
      </c>
      <c r="E6509" t="s">
        <v>99</v>
      </c>
      <c r="F6509" s="33">
        <v>45846</v>
      </c>
      <c r="G6509" t="s">
        <v>13830</v>
      </c>
      <c r="H6509" t="s">
        <v>67</v>
      </c>
      <c r="I6509" t="s">
        <v>5678</v>
      </c>
      <c r="J6509" t="s">
        <v>46</v>
      </c>
      <c r="K6509" t="s">
        <v>5836</v>
      </c>
      <c r="L6509" t="s">
        <v>5837</v>
      </c>
      <c r="M6509" t="s">
        <v>12375</v>
      </c>
    </row>
    <row r="6510" spans="1:13">
      <c r="A6510">
        <v>101085218</v>
      </c>
      <c r="B6510" t="s">
        <v>127</v>
      </c>
      <c r="C6510" t="s">
        <v>11411</v>
      </c>
      <c r="D6510" t="s">
        <v>131</v>
      </c>
      <c r="E6510" t="s">
        <v>131</v>
      </c>
      <c r="F6510" s="33">
        <v>45846</v>
      </c>
      <c r="G6510" t="s">
        <v>13831</v>
      </c>
      <c r="H6510" t="s">
        <v>67</v>
      </c>
      <c r="I6510" t="s">
        <v>5678</v>
      </c>
      <c r="J6510" t="s">
        <v>136</v>
      </c>
      <c r="K6510" t="s">
        <v>5836</v>
      </c>
      <c r="L6510" t="s">
        <v>5837</v>
      </c>
      <c r="M6510" t="s">
        <v>11413</v>
      </c>
    </row>
    <row r="6511" spans="1:13">
      <c r="A6511">
        <v>101085455</v>
      </c>
      <c r="B6511" t="s">
        <v>7145</v>
      </c>
      <c r="C6511" t="s">
        <v>7146</v>
      </c>
      <c r="D6511" t="s">
        <v>86</v>
      </c>
      <c r="E6511" t="s">
        <v>86</v>
      </c>
      <c r="F6511" s="33">
        <v>45846</v>
      </c>
      <c r="G6511" t="s">
        <v>13832</v>
      </c>
      <c r="H6511" t="s">
        <v>7403</v>
      </c>
      <c r="I6511" t="s">
        <v>5678</v>
      </c>
      <c r="J6511" t="s">
        <v>46</v>
      </c>
      <c r="K6511" t="s">
        <v>5711</v>
      </c>
      <c r="L6511" t="s">
        <v>5711</v>
      </c>
      <c r="M6511" t="s">
        <v>7148</v>
      </c>
    </row>
    <row r="6512" spans="1:13">
      <c r="A6512">
        <v>101084796</v>
      </c>
      <c r="B6512" t="s">
        <v>5745</v>
      </c>
      <c r="C6512" t="s">
        <v>10257</v>
      </c>
      <c r="D6512" t="s">
        <v>221</v>
      </c>
      <c r="E6512" t="s">
        <v>221</v>
      </c>
      <c r="F6512" s="33">
        <v>45846</v>
      </c>
      <c r="G6512" t="s">
        <v>13833</v>
      </c>
      <c r="H6512" t="s">
        <v>5737</v>
      </c>
      <c r="I6512" t="s">
        <v>326</v>
      </c>
      <c r="J6512" t="s">
        <v>247</v>
      </c>
      <c r="K6512" t="s">
        <v>5748</v>
      </c>
      <c r="L6512" t="s">
        <v>5773</v>
      </c>
      <c r="M6512" t="s">
        <v>10259</v>
      </c>
    </row>
    <row r="6513" spans="1:13">
      <c r="A6513">
        <v>101085464</v>
      </c>
      <c r="B6513" t="s">
        <v>5899</v>
      </c>
      <c r="C6513" t="s">
        <v>6185</v>
      </c>
      <c r="D6513" t="s">
        <v>131</v>
      </c>
      <c r="E6513" t="s">
        <v>217</v>
      </c>
      <c r="F6513" s="33">
        <v>45846</v>
      </c>
      <c r="G6513" t="s">
        <v>13834</v>
      </c>
      <c r="H6513" t="s">
        <v>5777</v>
      </c>
      <c r="I6513" t="s">
        <v>5678</v>
      </c>
      <c r="J6513" t="s">
        <v>136</v>
      </c>
      <c r="K6513" t="s">
        <v>5700</v>
      </c>
      <c r="L6513" t="s">
        <v>5733</v>
      </c>
      <c r="M6513" t="s">
        <v>6186</v>
      </c>
    </row>
    <row r="6514" spans="1:13">
      <c r="A6514">
        <v>101080382</v>
      </c>
      <c r="B6514" t="s">
        <v>34</v>
      </c>
      <c r="C6514" t="s">
        <v>101</v>
      </c>
      <c r="D6514" t="s">
        <v>99</v>
      </c>
      <c r="E6514" t="s">
        <v>99</v>
      </c>
      <c r="F6514" s="33">
        <v>45846</v>
      </c>
      <c r="G6514" t="s">
        <v>13835</v>
      </c>
      <c r="H6514" t="s">
        <v>5737</v>
      </c>
      <c r="I6514" t="s">
        <v>326</v>
      </c>
      <c r="J6514" t="s">
        <v>46</v>
      </c>
      <c r="K6514" t="s">
        <v>5738</v>
      </c>
      <c r="L6514" t="s">
        <v>5739</v>
      </c>
      <c r="M6514" t="s">
        <v>107</v>
      </c>
    </row>
    <row r="6515" spans="1:13">
      <c r="A6515">
        <v>101080290</v>
      </c>
      <c r="B6515" t="s">
        <v>34</v>
      </c>
      <c r="C6515" t="s">
        <v>8216</v>
      </c>
      <c r="D6515" t="s">
        <v>119</v>
      </c>
      <c r="E6515" t="s">
        <v>119</v>
      </c>
      <c r="F6515" s="33">
        <v>45846</v>
      </c>
      <c r="G6515" t="s">
        <v>13836</v>
      </c>
      <c r="H6515" t="s">
        <v>5737</v>
      </c>
      <c r="I6515" t="s">
        <v>326</v>
      </c>
      <c r="J6515" t="s">
        <v>46</v>
      </c>
      <c r="K6515" t="s">
        <v>5728</v>
      </c>
      <c r="L6515" t="s">
        <v>5729</v>
      </c>
      <c r="M6515" t="s">
        <v>8218</v>
      </c>
    </row>
    <row r="6516" spans="1:13">
      <c r="A6516">
        <v>101085316</v>
      </c>
      <c r="B6516" t="s">
        <v>204</v>
      </c>
      <c r="C6516" t="s">
        <v>8207</v>
      </c>
      <c r="D6516" t="s">
        <v>161</v>
      </c>
      <c r="E6516" t="s">
        <v>161</v>
      </c>
      <c r="F6516" s="33">
        <v>45846</v>
      </c>
      <c r="G6516" t="s">
        <v>13837</v>
      </c>
      <c r="H6516" t="s">
        <v>8274</v>
      </c>
      <c r="I6516" t="s">
        <v>5678</v>
      </c>
      <c r="J6516" t="s">
        <v>166</v>
      </c>
      <c r="K6516" t="s">
        <v>5700</v>
      </c>
      <c r="L6516" t="s">
        <v>5701</v>
      </c>
      <c r="M6516" t="s">
        <v>8209</v>
      </c>
    </row>
    <row r="6517" spans="1:13">
      <c r="A6517">
        <v>101085435</v>
      </c>
      <c r="B6517" t="s">
        <v>5745</v>
      </c>
      <c r="C6517" t="s">
        <v>10257</v>
      </c>
      <c r="D6517" t="s">
        <v>221</v>
      </c>
      <c r="E6517" t="s">
        <v>221</v>
      </c>
      <c r="F6517" s="33">
        <v>45846</v>
      </c>
      <c r="G6517" t="s">
        <v>13838</v>
      </c>
      <c r="H6517" t="s">
        <v>6537</v>
      </c>
      <c r="I6517" t="s">
        <v>5678</v>
      </c>
      <c r="J6517" t="s">
        <v>247</v>
      </c>
      <c r="K6517" t="s">
        <v>5748</v>
      </c>
      <c r="L6517" t="s">
        <v>5773</v>
      </c>
      <c r="M6517" t="s">
        <v>10259</v>
      </c>
    </row>
    <row r="6518" spans="1:13">
      <c r="A6518">
        <v>101084967</v>
      </c>
      <c r="B6518" t="s">
        <v>127</v>
      </c>
      <c r="C6518" t="s">
        <v>7748</v>
      </c>
      <c r="D6518" t="s">
        <v>220</v>
      </c>
      <c r="E6518" t="s">
        <v>220</v>
      </c>
      <c r="F6518" s="33">
        <v>45846</v>
      </c>
      <c r="G6518" t="s">
        <v>13839</v>
      </c>
      <c r="H6518" t="s">
        <v>67</v>
      </c>
      <c r="I6518" t="s">
        <v>5678</v>
      </c>
      <c r="J6518" t="s">
        <v>166</v>
      </c>
      <c r="K6518" t="s">
        <v>5748</v>
      </c>
      <c r="L6518" t="s">
        <v>5773</v>
      </c>
      <c r="M6518" t="s">
        <v>7749</v>
      </c>
    </row>
    <row r="6519" spans="1:13">
      <c r="A6519">
        <v>101084579</v>
      </c>
      <c r="B6519" t="s">
        <v>5745</v>
      </c>
      <c r="C6519" t="s">
        <v>8106</v>
      </c>
      <c r="D6519" t="s">
        <v>131</v>
      </c>
      <c r="E6519" t="s">
        <v>215</v>
      </c>
      <c r="F6519" s="33">
        <v>45846</v>
      </c>
      <c r="G6519" t="s">
        <v>13840</v>
      </c>
      <c r="H6519" t="s">
        <v>67</v>
      </c>
      <c r="I6519" t="s">
        <v>5678</v>
      </c>
      <c r="J6519" t="s">
        <v>136</v>
      </c>
      <c r="K6519" t="s">
        <v>5836</v>
      </c>
      <c r="L6519" t="s">
        <v>6126</v>
      </c>
      <c r="M6519" t="s">
        <v>8108</v>
      </c>
    </row>
    <row r="6520" spans="1:13">
      <c r="A6520">
        <v>101084358</v>
      </c>
      <c r="B6520" t="s">
        <v>195</v>
      </c>
      <c r="C6520" t="s">
        <v>9691</v>
      </c>
      <c r="D6520" t="s">
        <v>153</v>
      </c>
      <c r="E6520" t="s">
        <v>153</v>
      </c>
      <c r="F6520" s="33">
        <v>45846</v>
      </c>
      <c r="G6520" t="s">
        <v>13841</v>
      </c>
      <c r="H6520" t="s">
        <v>5705</v>
      </c>
      <c r="I6520" t="s">
        <v>326</v>
      </c>
      <c r="J6520" t="s">
        <v>70</v>
      </c>
      <c r="K6520" t="s">
        <v>5778</v>
      </c>
      <c r="L6520" t="s">
        <v>182</v>
      </c>
      <c r="M6520" t="s">
        <v>9693</v>
      </c>
    </row>
    <row r="6521" spans="1:13">
      <c r="A6521">
        <v>101084068</v>
      </c>
      <c r="B6521" t="s">
        <v>34</v>
      </c>
      <c r="C6521" t="s">
        <v>7631</v>
      </c>
      <c r="D6521" t="s">
        <v>238</v>
      </c>
      <c r="E6521" t="s">
        <v>238</v>
      </c>
      <c r="F6521" s="33">
        <v>45846</v>
      </c>
      <c r="G6521" t="s">
        <v>13842</v>
      </c>
      <c r="H6521" t="s">
        <v>5727</v>
      </c>
      <c r="I6521" t="s">
        <v>5678</v>
      </c>
      <c r="J6521" t="s">
        <v>136</v>
      </c>
      <c r="K6521" t="s">
        <v>5728</v>
      </c>
      <c r="L6521" t="s">
        <v>5729</v>
      </c>
      <c r="M6521" t="s">
        <v>7632</v>
      </c>
    </row>
    <row r="6522" spans="1:13">
      <c r="A6522">
        <v>101079986</v>
      </c>
      <c r="B6522" t="s">
        <v>34</v>
      </c>
      <c r="C6522" t="s">
        <v>5825</v>
      </c>
      <c r="D6522" t="s">
        <v>119</v>
      </c>
      <c r="E6522" t="s">
        <v>119</v>
      </c>
      <c r="F6522" s="33">
        <v>45846</v>
      </c>
      <c r="G6522" t="s">
        <v>13836</v>
      </c>
      <c r="H6522" t="s">
        <v>5737</v>
      </c>
      <c r="I6522" t="s">
        <v>326</v>
      </c>
      <c r="J6522" t="s">
        <v>46</v>
      </c>
      <c r="K6522" t="s">
        <v>5738</v>
      </c>
      <c r="L6522" t="s">
        <v>5739</v>
      </c>
      <c r="M6522" t="s">
        <v>5827</v>
      </c>
    </row>
    <row r="6523" spans="1:13">
      <c r="A6523">
        <v>101081268</v>
      </c>
      <c r="B6523" t="s">
        <v>73</v>
      </c>
      <c r="C6523" t="s">
        <v>6664</v>
      </c>
      <c r="D6523" t="s">
        <v>39</v>
      </c>
      <c r="E6523" t="s">
        <v>39</v>
      </c>
      <c r="F6523" s="33">
        <v>45846</v>
      </c>
      <c r="G6523" t="s">
        <v>13843</v>
      </c>
      <c r="H6523" t="s">
        <v>5737</v>
      </c>
      <c r="I6523" t="s">
        <v>326</v>
      </c>
      <c r="J6523" t="s">
        <v>46</v>
      </c>
      <c r="K6523" t="s">
        <v>5728</v>
      </c>
      <c r="L6523" t="s">
        <v>5729</v>
      </c>
      <c r="M6523" t="s">
        <v>6666</v>
      </c>
    </row>
    <row r="6524" spans="1:13">
      <c r="A6524">
        <v>101085536</v>
      </c>
      <c r="B6524" t="s">
        <v>34</v>
      </c>
      <c r="C6524" t="s">
        <v>6165</v>
      </c>
      <c r="D6524" t="s">
        <v>119</v>
      </c>
      <c r="E6524" t="s">
        <v>39</v>
      </c>
      <c r="F6524" s="33">
        <v>45846</v>
      </c>
      <c r="G6524" t="s">
        <v>13844</v>
      </c>
      <c r="H6524" t="s">
        <v>5727</v>
      </c>
      <c r="I6524" t="s">
        <v>5678</v>
      </c>
      <c r="J6524" t="s">
        <v>46</v>
      </c>
      <c r="K6524" t="s">
        <v>5728</v>
      </c>
      <c r="L6524" t="s">
        <v>5729</v>
      </c>
      <c r="M6524" t="s">
        <v>6167</v>
      </c>
    </row>
    <row r="6525" spans="1:13">
      <c r="A6525">
        <v>101080381</v>
      </c>
      <c r="B6525" t="s">
        <v>34</v>
      </c>
      <c r="C6525" t="s">
        <v>8372</v>
      </c>
      <c r="D6525" t="s">
        <v>99</v>
      </c>
      <c r="E6525" t="s">
        <v>99</v>
      </c>
      <c r="F6525" s="33">
        <v>45846</v>
      </c>
      <c r="G6525" t="s">
        <v>13835</v>
      </c>
      <c r="H6525" t="s">
        <v>5737</v>
      </c>
      <c r="I6525" t="s">
        <v>326</v>
      </c>
      <c r="J6525" t="s">
        <v>46</v>
      </c>
      <c r="K6525" t="s">
        <v>5738</v>
      </c>
      <c r="L6525" t="s">
        <v>5739</v>
      </c>
      <c r="M6525" t="s">
        <v>8374</v>
      </c>
    </row>
    <row r="6526" spans="1:13">
      <c r="A6526">
        <v>101085598</v>
      </c>
      <c r="B6526" t="s">
        <v>34</v>
      </c>
      <c r="C6526" t="s">
        <v>101</v>
      </c>
      <c r="D6526" t="s">
        <v>99</v>
      </c>
      <c r="E6526" t="s">
        <v>99</v>
      </c>
      <c r="F6526" s="33">
        <v>45846</v>
      </c>
      <c r="G6526" t="s">
        <v>13845</v>
      </c>
      <c r="H6526" t="s">
        <v>6365</v>
      </c>
      <c r="I6526" t="s">
        <v>5678</v>
      </c>
      <c r="J6526" t="s">
        <v>46</v>
      </c>
      <c r="K6526" t="s">
        <v>5738</v>
      </c>
      <c r="L6526" t="s">
        <v>5739</v>
      </c>
      <c r="M6526" t="s">
        <v>107</v>
      </c>
    </row>
    <row r="6527" spans="1:13">
      <c r="A6527">
        <v>101085645</v>
      </c>
      <c r="B6527" t="s">
        <v>73</v>
      </c>
      <c r="C6527" t="s">
        <v>6318</v>
      </c>
      <c r="D6527" t="s">
        <v>193</v>
      </c>
      <c r="E6527" t="s">
        <v>193</v>
      </c>
      <c r="F6527" s="33">
        <v>45846</v>
      </c>
      <c r="G6527" t="s">
        <v>13846</v>
      </c>
      <c r="H6527" t="s">
        <v>67</v>
      </c>
      <c r="I6527" t="s">
        <v>5678</v>
      </c>
      <c r="J6527" t="s">
        <v>192</v>
      </c>
      <c r="K6527" t="s">
        <v>5748</v>
      </c>
      <c r="L6527" t="s">
        <v>5773</v>
      </c>
      <c r="M6527" t="s">
        <v>6320</v>
      </c>
    </row>
    <row r="6528" spans="1:13">
      <c r="A6528">
        <v>101085528</v>
      </c>
      <c r="B6528" t="s">
        <v>73</v>
      </c>
      <c r="C6528" t="s">
        <v>10251</v>
      </c>
      <c r="D6528" t="s">
        <v>119</v>
      </c>
      <c r="E6528" t="s">
        <v>119</v>
      </c>
      <c r="F6528" s="33">
        <v>45846</v>
      </c>
      <c r="G6528" t="s">
        <v>13847</v>
      </c>
      <c r="H6528" t="s">
        <v>5969</v>
      </c>
      <c r="I6528" t="s">
        <v>5678</v>
      </c>
      <c r="J6528" t="s">
        <v>46</v>
      </c>
      <c r="K6528" t="s">
        <v>5728</v>
      </c>
      <c r="L6528" t="s">
        <v>5729</v>
      </c>
      <c r="M6528" t="s">
        <v>10253</v>
      </c>
    </row>
    <row r="6529" spans="1:13">
      <c r="A6529">
        <v>101085600</v>
      </c>
      <c r="B6529" t="s">
        <v>34</v>
      </c>
      <c r="C6529" t="s">
        <v>8372</v>
      </c>
      <c r="D6529" t="s">
        <v>99</v>
      </c>
      <c r="E6529" t="s">
        <v>99</v>
      </c>
      <c r="F6529" s="33">
        <v>45846</v>
      </c>
      <c r="G6529" t="s">
        <v>13848</v>
      </c>
      <c r="H6529" t="s">
        <v>6365</v>
      </c>
      <c r="I6529" t="s">
        <v>5678</v>
      </c>
      <c r="J6529" t="s">
        <v>46</v>
      </c>
      <c r="K6529" t="s">
        <v>5738</v>
      </c>
      <c r="L6529" t="s">
        <v>5739</v>
      </c>
      <c r="M6529" t="s">
        <v>8374</v>
      </c>
    </row>
    <row r="6530" spans="1:13">
      <c r="A6530">
        <v>101085666</v>
      </c>
      <c r="B6530" t="s">
        <v>73</v>
      </c>
      <c r="C6530" t="s">
        <v>6576</v>
      </c>
      <c r="D6530" t="s">
        <v>153</v>
      </c>
      <c r="E6530" t="s">
        <v>153</v>
      </c>
      <c r="F6530" s="33">
        <v>45846</v>
      </c>
      <c r="G6530" t="s">
        <v>13849</v>
      </c>
      <c r="H6530" t="s">
        <v>67</v>
      </c>
      <c r="I6530" t="s">
        <v>5678</v>
      </c>
      <c r="J6530" t="s">
        <v>70</v>
      </c>
      <c r="K6530" t="s">
        <v>5728</v>
      </c>
      <c r="L6530" t="s">
        <v>5729</v>
      </c>
      <c r="M6530" t="s">
        <v>6578</v>
      </c>
    </row>
    <row r="6531" spans="1:13">
      <c r="A6531">
        <v>101085634</v>
      </c>
      <c r="B6531" t="s">
        <v>34</v>
      </c>
      <c r="C6531" t="s">
        <v>6730</v>
      </c>
      <c r="D6531" t="s">
        <v>119</v>
      </c>
      <c r="E6531" t="s">
        <v>119</v>
      </c>
      <c r="F6531" s="33">
        <v>45846</v>
      </c>
      <c r="G6531" t="s">
        <v>13850</v>
      </c>
      <c r="H6531" t="s">
        <v>67</v>
      </c>
      <c r="I6531" t="s">
        <v>5678</v>
      </c>
      <c r="J6531" t="s">
        <v>46</v>
      </c>
      <c r="K6531" t="s">
        <v>5728</v>
      </c>
      <c r="L6531" t="s">
        <v>5729</v>
      </c>
      <c r="M6531" t="s">
        <v>6732</v>
      </c>
    </row>
    <row r="6532" spans="1:13">
      <c r="A6532">
        <v>101080772</v>
      </c>
      <c r="B6532" t="s">
        <v>34</v>
      </c>
      <c r="C6532" t="s">
        <v>6649</v>
      </c>
      <c r="D6532" t="s">
        <v>99</v>
      </c>
      <c r="E6532" t="s">
        <v>99</v>
      </c>
      <c r="F6532" s="33">
        <v>45846</v>
      </c>
      <c r="G6532" t="s">
        <v>13803</v>
      </c>
      <c r="H6532" t="s">
        <v>5737</v>
      </c>
      <c r="I6532" t="s">
        <v>326</v>
      </c>
      <c r="J6532" t="s">
        <v>46</v>
      </c>
      <c r="K6532" t="s">
        <v>5738</v>
      </c>
      <c r="L6532" t="s">
        <v>5739</v>
      </c>
      <c r="M6532" t="s">
        <v>6651</v>
      </c>
    </row>
    <row r="6533" spans="1:13">
      <c r="A6533">
        <v>101085594</v>
      </c>
      <c r="B6533" t="s">
        <v>204</v>
      </c>
      <c r="C6533" t="s">
        <v>7120</v>
      </c>
      <c r="D6533" t="s">
        <v>193</v>
      </c>
      <c r="E6533" t="s">
        <v>193</v>
      </c>
      <c r="F6533" s="33">
        <v>45846</v>
      </c>
      <c r="G6533" t="s">
        <v>13851</v>
      </c>
      <c r="H6533" t="s">
        <v>5699</v>
      </c>
      <c r="I6533" t="s">
        <v>5678</v>
      </c>
      <c r="J6533" t="s">
        <v>192</v>
      </c>
      <c r="K6533" t="s">
        <v>5711</v>
      </c>
      <c r="L6533" t="s">
        <v>5711</v>
      </c>
      <c r="M6533" t="s">
        <v>7121</v>
      </c>
    </row>
    <row r="6534" spans="1:13">
      <c r="A6534">
        <v>101085049</v>
      </c>
      <c r="B6534" t="s">
        <v>34</v>
      </c>
      <c r="C6534" t="s">
        <v>9388</v>
      </c>
      <c r="D6534" t="s">
        <v>64</v>
      </c>
      <c r="E6534" t="s">
        <v>64</v>
      </c>
      <c r="F6534" s="33">
        <v>45846</v>
      </c>
      <c r="G6534" t="s">
        <v>13852</v>
      </c>
      <c r="H6534" t="s">
        <v>5805</v>
      </c>
      <c r="I6534" t="s">
        <v>5678</v>
      </c>
      <c r="J6534" t="s">
        <v>70</v>
      </c>
      <c r="K6534" t="s">
        <v>5728</v>
      </c>
      <c r="L6534" t="s">
        <v>5729</v>
      </c>
      <c r="M6534" t="s">
        <v>9390</v>
      </c>
    </row>
    <row r="6535" spans="1:13">
      <c r="A6535">
        <v>101085674</v>
      </c>
      <c r="B6535" t="s">
        <v>34</v>
      </c>
      <c r="C6535" t="s">
        <v>7137</v>
      </c>
      <c r="D6535" t="s">
        <v>39</v>
      </c>
      <c r="E6535" t="s">
        <v>39</v>
      </c>
      <c r="F6535" s="33">
        <v>45846</v>
      </c>
      <c r="G6535" t="s">
        <v>13853</v>
      </c>
      <c r="H6535" t="s">
        <v>5912</v>
      </c>
      <c r="I6535" t="s">
        <v>5678</v>
      </c>
      <c r="J6535" t="s">
        <v>46</v>
      </c>
      <c r="K6535" t="s">
        <v>5728</v>
      </c>
      <c r="L6535" t="s">
        <v>5729</v>
      </c>
      <c r="M6535" t="s">
        <v>7138</v>
      </c>
    </row>
    <row r="6536" spans="1:13">
      <c r="A6536">
        <v>101085549</v>
      </c>
      <c r="B6536" t="s">
        <v>73</v>
      </c>
      <c r="C6536" t="s">
        <v>7727</v>
      </c>
      <c r="D6536" t="s">
        <v>238</v>
      </c>
      <c r="E6536" t="s">
        <v>238</v>
      </c>
      <c r="F6536" s="33">
        <v>45846</v>
      </c>
      <c r="G6536" t="s">
        <v>13854</v>
      </c>
      <c r="H6536" t="s">
        <v>6404</v>
      </c>
      <c r="I6536" t="s">
        <v>5678</v>
      </c>
      <c r="J6536" t="s">
        <v>136</v>
      </c>
      <c r="K6536" t="s">
        <v>5748</v>
      </c>
      <c r="L6536" t="s">
        <v>5773</v>
      </c>
      <c r="M6536" t="s">
        <v>7729</v>
      </c>
    </row>
    <row r="6537" spans="1:13">
      <c r="A6537">
        <v>101083793</v>
      </c>
      <c r="B6537" t="s">
        <v>292</v>
      </c>
      <c r="C6537" t="s">
        <v>8973</v>
      </c>
      <c r="D6537" t="s">
        <v>262</v>
      </c>
      <c r="E6537" t="s">
        <v>262</v>
      </c>
      <c r="F6537" s="33">
        <v>45846</v>
      </c>
      <c r="G6537" t="s">
        <v>13855</v>
      </c>
      <c r="H6537" t="s">
        <v>5705</v>
      </c>
      <c r="I6537" t="s">
        <v>326</v>
      </c>
      <c r="J6537" t="s">
        <v>192</v>
      </c>
      <c r="K6537" t="s">
        <v>5700</v>
      </c>
      <c r="L6537" t="s">
        <v>5723</v>
      </c>
      <c r="M6537" t="s">
        <v>8975</v>
      </c>
    </row>
    <row r="6538" spans="1:13">
      <c r="A6538">
        <v>101084528</v>
      </c>
      <c r="B6538" t="s">
        <v>73</v>
      </c>
      <c r="C6538" t="s">
        <v>330</v>
      </c>
      <c r="D6538" t="s">
        <v>242</v>
      </c>
      <c r="E6538" t="s">
        <v>242</v>
      </c>
      <c r="F6538" s="33">
        <v>45846</v>
      </c>
      <c r="G6538" t="s">
        <v>13856</v>
      </c>
      <c r="H6538" t="s">
        <v>67</v>
      </c>
      <c r="I6538" t="s">
        <v>5678</v>
      </c>
      <c r="J6538" t="s">
        <v>241</v>
      </c>
      <c r="K6538" t="s">
        <v>5748</v>
      </c>
      <c r="L6538" t="s">
        <v>5773</v>
      </c>
      <c r="M6538" t="s">
        <v>8211</v>
      </c>
    </row>
    <row r="6539" spans="1:13">
      <c r="A6539">
        <v>101085680</v>
      </c>
      <c r="B6539" t="s">
        <v>177</v>
      </c>
      <c r="C6539" t="s">
        <v>8466</v>
      </c>
      <c r="D6539" t="s">
        <v>193</v>
      </c>
      <c r="E6539" t="s">
        <v>265</v>
      </c>
      <c r="F6539" s="33">
        <v>45846</v>
      </c>
      <c r="G6539" t="s">
        <v>13857</v>
      </c>
      <c r="H6539" t="s">
        <v>5757</v>
      </c>
      <c r="I6539" t="s">
        <v>353</v>
      </c>
      <c r="J6539" t="s">
        <v>192</v>
      </c>
      <c r="K6539" t="s">
        <v>5700</v>
      </c>
      <c r="L6539" t="s">
        <v>5733</v>
      </c>
      <c r="M6539" t="s">
        <v>8468</v>
      </c>
    </row>
    <row r="6540" spans="1:13">
      <c r="A6540">
        <v>101084717</v>
      </c>
      <c r="B6540" t="s">
        <v>73</v>
      </c>
      <c r="C6540" t="s">
        <v>13858</v>
      </c>
      <c r="D6540" t="s">
        <v>64</v>
      </c>
      <c r="E6540" t="s">
        <v>64</v>
      </c>
      <c r="F6540" s="33">
        <v>45846</v>
      </c>
      <c r="G6540" t="s">
        <v>13859</v>
      </c>
      <c r="H6540" t="s">
        <v>6027</v>
      </c>
      <c r="I6540" t="s">
        <v>6348</v>
      </c>
      <c r="J6540" t="s">
        <v>70</v>
      </c>
      <c r="K6540" t="s">
        <v>5738</v>
      </c>
      <c r="L6540" t="s">
        <v>5739</v>
      </c>
      <c r="M6540" t="s">
        <v>13860</v>
      </c>
    </row>
    <row r="6541" spans="1:13">
      <c r="A6541">
        <v>101084718</v>
      </c>
      <c r="B6541" t="s">
        <v>73</v>
      </c>
      <c r="C6541" t="s">
        <v>74</v>
      </c>
      <c r="D6541" t="s">
        <v>64</v>
      </c>
      <c r="E6541" t="s">
        <v>64</v>
      </c>
      <c r="F6541" s="33">
        <v>45846</v>
      </c>
      <c r="G6541" t="s">
        <v>13861</v>
      </c>
      <c r="H6541" t="s">
        <v>6027</v>
      </c>
      <c r="I6541" t="s">
        <v>6348</v>
      </c>
      <c r="J6541" t="s">
        <v>70</v>
      </c>
      <c r="K6541" t="s">
        <v>5728</v>
      </c>
      <c r="L6541" t="s">
        <v>5729</v>
      </c>
      <c r="M6541" t="s">
        <v>79</v>
      </c>
    </row>
    <row r="6542" spans="1:13">
      <c r="A6542">
        <v>101085640</v>
      </c>
      <c r="B6542" t="s">
        <v>5899</v>
      </c>
      <c r="C6542" t="s">
        <v>6185</v>
      </c>
      <c r="D6542" t="s">
        <v>131</v>
      </c>
      <c r="E6542" t="s">
        <v>217</v>
      </c>
      <c r="F6542" s="33">
        <v>45846</v>
      </c>
      <c r="G6542" t="s">
        <v>13862</v>
      </c>
      <c r="H6542" t="s">
        <v>5777</v>
      </c>
      <c r="I6542" t="s">
        <v>353</v>
      </c>
      <c r="J6542" t="s">
        <v>136</v>
      </c>
      <c r="K6542" t="s">
        <v>5700</v>
      </c>
      <c r="L6542" t="s">
        <v>5733</v>
      </c>
      <c r="M6542" t="s">
        <v>6186</v>
      </c>
    </row>
    <row r="6543" spans="1:13">
      <c r="A6543">
        <v>101083471</v>
      </c>
      <c r="B6543" t="s">
        <v>127</v>
      </c>
      <c r="C6543" t="s">
        <v>7492</v>
      </c>
      <c r="D6543" t="s">
        <v>265</v>
      </c>
      <c r="E6543" t="s">
        <v>265</v>
      </c>
      <c r="F6543" s="33">
        <v>45846</v>
      </c>
      <c r="G6543" t="s">
        <v>13863</v>
      </c>
      <c r="H6543" t="s">
        <v>5737</v>
      </c>
      <c r="I6543" t="s">
        <v>326</v>
      </c>
      <c r="J6543" t="s">
        <v>192</v>
      </c>
      <c r="K6543" t="s">
        <v>5748</v>
      </c>
      <c r="L6543" t="s">
        <v>5773</v>
      </c>
      <c r="M6543" t="s">
        <v>7493</v>
      </c>
    </row>
    <row r="6544" spans="1:13">
      <c r="A6544">
        <v>101085560</v>
      </c>
      <c r="B6544" t="s">
        <v>6270</v>
      </c>
      <c r="C6544" t="s">
        <v>7948</v>
      </c>
      <c r="D6544" t="s">
        <v>86</v>
      </c>
      <c r="E6544" t="s">
        <v>86</v>
      </c>
      <c r="F6544" s="33">
        <v>45846</v>
      </c>
      <c r="G6544" t="s">
        <v>13864</v>
      </c>
      <c r="H6544" t="s">
        <v>6150</v>
      </c>
      <c r="I6544" t="s">
        <v>5678</v>
      </c>
      <c r="J6544" t="s">
        <v>46</v>
      </c>
      <c r="K6544" t="s">
        <v>5700</v>
      </c>
      <c r="L6544" t="s">
        <v>5701</v>
      </c>
      <c r="M6544" t="s">
        <v>7950</v>
      </c>
    </row>
    <row r="6545" spans="1:13">
      <c r="A6545">
        <v>101085543</v>
      </c>
      <c r="B6545" t="s">
        <v>6007</v>
      </c>
      <c r="C6545" t="s">
        <v>7732</v>
      </c>
      <c r="D6545" t="s">
        <v>86</v>
      </c>
      <c r="E6545" t="s">
        <v>39</v>
      </c>
      <c r="F6545" s="33">
        <v>45846</v>
      </c>
      <c r="G6545" t="s">
        <v>13865</v>
      </c>
      <c r="H6545" t="s">
        <v>5727</v>
      </c>
      <c r="I6545" t="s">
        <v>353</v>
      </c>
      <c r="J6545" t="s">
        <v>46</v>
      </c>
      <c r="K6545" t="s">
        <v>5728</v>
      </c>
      <c r="L6545" t="s">
        <v>5753</v>
      </c>
      <c r="M6545" t="s">
        <v>7734</v>
      </c>
    </row>
    <row r="6546" spans="1:13">
      <c r="A6546">
        <v>101085538</v>
      </c>
      <c r="B6546" t="s">
        <v>127</v>
      </c>
      <c r="C6546" t="s">
        <v>7492</v>
      </c>
      <c r="D6546" t="s">
        <v>265</v>
      </c>
      <c r="E6546" t="s">
        <v>265</v>
      </c>
      <c r="F6546" s="33">
        <v>45846</v>
      </c>
      <c r="G6546" t="s">
        <v>13866</v>
      </c>
      <c r="H6546" t="s">
        <v>67</v>
      </c>
      <c r="I6546" t="s">
        <v>5678</v>
      </c>
      <c r="J6546" t="s">
        <v>192</v>
      </c>
      <c r="K6546" t="s">
        <v>5748</v>
      </c>
      <c r="L6546" t="s">
        <v>5773</v>
      </c>
      <c r="M6546" t="s">
        <v>7493</v>
      </c>
    </row>
    <row r="6547" spans="1:13">
      <c r="A6547">
        <v>101085171</v>
      </c>
      <c r="B6547" t="s">
        <v>82</v>
      </c>
      <c r="C6547" t="s">
        <v>6342</v>
      </c>
      <c r="D6547" t="s">
        <v>104</v>
      </c>
      <c r="E6547" t="s">
        <v>104</v>
      </c>
      <c r="F6547" s="33">
        <v>45846</v>
      </c>
      <c r="G6547" t="s">
        <v>13867</v>
      </c>
      <c r="H6547" t="s">
        <v>5877</v>
      </c>
      <c r="I6547" t="s">
        <v>5678</v>
      </c>
      <c r="J6547" t="s">
        <v>70</v>
      </c>
      <c r="K6547" t="s">
        <v>5711</v>
      </c>
      <c r="L6547" t="s">
        <v>5711</v>
      </c>
      <c r="M6547" t="s">
        <v>6344</v>
      </c>
    </row>
    <row r="6548" spans="1:13">
      <c r="A6548">
        <v>101081584</v>
      </c>
      <c r="B6548" t="s">
        <v>73</v>
      </c>
      <c r="C6548" t="s">
        <v>8840</v>
      </c>
      <c r="D6548" t="s">
        <v>39</v>
      </c>
      <c r="E6548" t="s">
        <v>39</v>
      </c>
      <c r="F6548" s="33">
        <v>45845</v>
      </c>
      <c r="G6548" t="s">
        <v>13843</v>
      </c>
      <c r="H6548" t="s">
        <v>5737</v>
      </c>
      <c r="I6548" t="s">
        <v>326</v>
      </c>
      <c r="J6548" t="s">
        <v>46</v>
      </c>
      <c r="K6548" t="s">
        <v>5738</v>
      </c>
      <c r="L6548" t="s">
        <v>5739</v>
      </c>
      <c r="M6548" t="s">
        <v>8842</v>
      </c>
    </row>
    <row r="6549" spans="1:13">
      <c r="A6549">
        <v>101084921</v>
      </c>
      <c r="B6549" t="s">
        <v>34</v>
      </c>
      <c r="C6549" t="s">
        <v>8087</v>
      </c>
      <c r="D6549" t="s">
        <v>104</v>
      </c>
      <c r="E6549" t="s">
        <v>104</v>
      </c>
      <c r="F6549" s="33">
        <v>45845</v>
      </c>
      <c r="G6549" t="s">
        <v>13868</v>
      </c>
      <c r="H6549" t="s">
        <v>67</v>
      </c>
      <c r="I6549" t="s">
        <v>5678</v>
      </c>
      <c r="J6549" t="s">
        <v>70</v>
      </c>
      <c r="K6549" t="s">
        <v>5728</v>
      </c>
      <c r="L6549" t="s">
        <v>5729</v>
      </c>
      <c r="M6549" t="s">
        <v>8089</v>
      </c>
    </row>
    <row r="6550" spans="1:13">
      <c r="A6550">
        <v>101082097</v>
      </c>
      <c r="B6550" t="s">
        <v>73</v>
      </c>
      <c r="C6550" t="s">
        <v>5884</v>
      </c>
      <c r="D6550" t="s">
        <v>193</v>
      </c>
      <c r="E6550" t="s">
        <v>193</v>
      </c>
      <c r="F6550" s="33">
        <v>45845</v>
      </c>
      <c r="G6550" t="s">
        <v>13836</v>
      </c>
      <c r="H6550" t="s">
        <v>5737</v>
      </c>
      <c r="I6550" t="s">
        <v>326</v>
      </c>
      <c r="J6550" t="s">
        <v>192</v>
      </c>
      <c r="K6550" t="s">
        <v>5748</v>
      </c>
      <c r="L6550" t="s">
        <v>5749</v>
      </c>
      <c r="M6550" t="s">
        <v>5886</v>
      </c>
    </row>
    <row r="6551" spans="1:13">
      <c r="A6551">
        <v>101085036</v>
      </c>
      <c r="B6551" t="s">
        <v>73</v>
      </c>
      <c r="C6551" t="s">
        <v>7636</v>
      </c>
      <c r="D6551" t="s">
        <v>238</v>
      </c>
      <c r="E6551" t="s">
        <v>238</v>
      </c>
      <c r="F6551" s="33">
        <v>45845</v>
      </c>
      <c r="G6551" t="s">
        <v>13869</v>
      </c>
      <c r="H6551" t="s">
        <v>5912</v>
      </c>
      <c r="I6551" t="s">
        <v>5678</v>
      </c>
      <c r="J6551" t="s">
        <v>136</v>
      </c>
      <c r="K6551" t="s">
        <v>5748</v>
      </c>
      <c r="L6551" t="s">
        <v>5773</v>
      </c>
      <c r="M6551" t="s">
        <v>7638</v>
      </c>
    </row>
    <row r="6552" spans="1:13">
      <c r="A6552">
        <v>101084613</v>
      </c>
      <c r="B6552" t="s">
        <v>5986</v>
      </c>
      <c r="C6552" t="s">
        <v>7126</v>
      </c>
      <c r="D6552" t="s">
        <v>153</v>
      </c>
      <c r="E6552" t="s">
        <v>153</v>
      </c>
      <c r="F6552" s="33">
        <v>45845</v>
      </c>
      <c r="G6552" t="s">
        <v>13841</v>
      </c>
      <c r="H6552" t="s">
        <v>5705</v>
      </c>
      <c r="I6552" t="s">
        <v>326</v>
      </c>
      <c r="J6552" t="s">
        <v>70</v>
      </c>
      <c r="K6552" t="s">
        <v>5778</v>
      </c>
      <c r="L6552" t="s">
        <v>182</v>
      </c>
      <c r="M6552" t="s">
        <v>7128</v>
      </c>
    </row>
    <row r="6553" spans="1:13">
      <c r="A6553">
        <v>101083894</v>
      </c>
      <c r="B6553" t="s">
        <v>34</v>
      </c>
      <c r="C6553" t="s">
        <v>7879</v>
      </c>
      <c r="D6553" t="s">
        <v>238</v>
      </c>
      <c r="E6553" t="s">
        <v>238</v>
      </c>
      <c r="F6553" s="33">
        <v>45845</v>
      </c>
      <c r="G6553" t="s">
        <v>13870</v>
      </c>
      <c r="H6553" t="s">
        <v>5805</v>
      </c>
      <c r="I6553" t="s">
        <v>5678</v>
      </c>
      <c r="J6553" t="s">
        <v>136</v>
      </c>
      <c r="K6553" t="s">
        <v>5738</v>
      </c>
      <c r="L6553" t="s">
        <v>5739</v>
      </c>
      <c r="M6553" t="s">
        <v>7881</v>
      </c>
    </row>
    <row r="6554" spans="1:13">
      <c r="A6554">
        <v>101080583</v>
      </c>
      <c r="B6554" t="s">
        <v>34</v>
      </c>
      <c r="C6554" t="s">
        <v>7631</v>
      </c>
      <c r="D6554" t="s">
        <v>238</v>
      </c>
      <c r="E6554" t="s">
        <v>238</v>
      </c>
      <c r="F6554" s="33">
        <v>45845</v>
      </c>
      <c r="G6554" t="s">
        <v>13871</v>
      </c>
      <c r="H6554" t="s">
        <v>5705</v>
      </c>
      <c r="I6554" t="s">
        <v>326</v>
      </c>
      <c r="J6554" t="s">
        <v>136</v>
      </c>
      <c r="K6554" t="s">
        <v>5728</v>
      </c>
      <c r="L6554" t="s">
        <v>5729</v>
      </c>
      <c r="M6554" t="s">
        <v>7632</v>
      </c>
    </row>
    <row r="6555" spans="1:13">
      <c r="A6555">
        <v>101080110</v>
      </c>
      <c r="B6555" t="s">
        <v>34</v>
      </c>
      <c r="C6555" t="s">
        <v>7879</v>
      </c>
      <c r="D6555" t="s">
        <v>238</v>
      </c>
      <c r="E6555" t="s">
        <v>238</v>
      </c>
      <c r="F6555" s="33">
        <v>45845</v>
      </c>
      <c r="G6555" t="s">
        <v>13872</v>
      </c>
      <c r="H6555" t="s">
        <v>13873</v>
      </c>
      <c r="I6555" t="s">
        <v>326</v>
      </c>
      <c r="J6555" t="s">
        <v>136</v>
      </c>
      <c r="K6555" t="s">
        <v>5738</v>
      </c>
      <c r="L6555" t="s">
        <v>5739</v>
      </c>
      <c r="M6555" t="s">
        <v>7881</v>
      </c>
    </row>
    <row r="6556" spans="1:13">
      <c r="A6556">
        <v>101084549</v>
      </c>
      <c r="B6556" t="s">
        <v>73</v>
      </c>
      <c r="C6556" t="s">
        <v>7366</v>
      </c>
      <c r="D6556" t="s">
        <v>220</v>
      </c>
      <c r="E6556" t="s">
        <v>220</v>
      </c>
      <c r="F6556" s="33">
        <v>45845</v>
      </c>
      <c r="G6556" t="s">
        <v>13874</v>
      </c>
      <c r="H6556" t="s">
        <v>5805</v>
      </c>
      <c r="I6556" t="s">
        <v>5678</v>
      </c>
      <c r="J6556" t="s">
        <v>166</v>
      </c>
      <c r="K6556" t="s">
        <v>5748</v>
      </c>
      <c r="L6556" t="s">
        <v>5773</v>
      </c>
      <c r="M6556" t="s">
        <v>7368</v>
      </c>
    </row>
    <row r="6557" spans="1:13">
      <c r="A6557">
        <v>101083916</v>
      </c>
      <c r="B6557" t="s">
        <v>5978</v>
      </c>
      <c r="C6557" t="s">
        <v>6063</v>
      </c>
      <c r="D6557" t="s">
        <v>86</v>
      </c>
      <c r="E6557" t="s">
        <v>86</v>
      </c>
      <c r="F6557" s="33">
        <v>45845</v>
      </c>
      <c r="G6557" t="s">
        <v>13836</v>
      </c>
      <c r="H6557" t="s">
        <v>5705</v>
      </c>
      <c r="I6557" t="s">
        <v>326</v>
      </c>
      <c r="J6557" t="s">
        <v>46</v>
      </c>
      <c r="K6557" t="s">
        <v>5778</v>
      </c>
      <c r="L6557" t="s">
        <v>5981</v>
      </c>
      <c r="M6557" t="s">
        <v>6065</v>
      </c>
    </row>
    <row r="6558" spans="1:13">
      <c r="A6558">
        <v>101082345</v>
      </c>
      <c r="B6558" t="s">
        <v>73</v>
      </c>
      <c r="C6558" t="s">
        <v>13166</v>
      </c>
      <c r="D6558" t="s">
        <v>238</v>
      </c>
      <c r="E6558" t="s">
        <v>238</v>
      </c>
      <c r="F6558" s="33">
        <v>45845</v>
      </c>
      <c r="G6558" t="s">
        <v>13875</v>
      </c>
      <c r="H6558" t="s">
        <v>5737</v>
      </c>
      <c r="I6558" t="s">
        <v>326</v>
      </c>
      <c r="J6558" t="s">
        <v>136</v>
      </c>
      <c r="K6558" t="s">
        <v>5748</v>
      </c>
      <c r="L6558" t="s">
        <v>5773</v>
      </c>
      <c r="M6558" t="s">
        <v>13168</v>
      </c>
    </row>
    <row r="6559" spans="1:13">
      <c r="A6559">
        <v>101062414</v>
      </c>
      <c r="B6559" t="s">
        <v>5978</v>
      </c>
      <c r="C6559" t="s">
        <v>6063</v>
      </c>
      <c r="D6559" t="s">
        <v>86</v>
      </c>
      <c r="E6559" t="s">
        <v>86</v>
      </c>
      <c r="F6559" s="33">
        <v>45845</v>
      </c>
      <c r="G6559" t="s">
        <v>13876</v>
      </c>
      <c r="H6559" t="s">
        <v>5705</v>
      </c>
      <c r="I6559" t="s">
        <v>326</v>
      </c>
      <c r="J6559" t="s">
        <v>46</v>
      </c>
      <c r="K6559" t="s">
        <v>5778</v>
      </c>
      <c r="L6559" t="s">
        <v>5981</v>
      </c>
      <c r="M6559" t="s">
        <v>6065</v>
      </c>
    </row>
    <row r="6560" spans="1:13">
      <c r="A6560">
        <v>101082575</v>
      </c>
      <c r="B6560" t="s">
        <v>5745</v>
      </c>
      <c r="C6560" t="s">
        <v>10101</v>
      </c>
      <c r="D6560" t="s">
        <v>221</v>
      </c>
      <c r="E6560" t="s">
        <v>221</v>
      </c>
      <c r="F6560" s="33">
        <v>45845</v>
      </c>
      <c r="G6560" t="s">
        <v>13877</v>
      </c>
      <c r="H6560" t="s">
        <v>173</v>
      </c>
      <c r="I6560" t="s">
        <v>5678</v>
      </c>
      <c r="J6560" t="s">
        <v>247</v>
      </c>
      <c r="K6560" t="s">
        <v>5748</v>
      </c>
      <c r="L6560" t="s">
        <v>5773</v>
      </c>
      <c r="M6560" t="s">
        <v>10103</v>
      </c>
    </row>
    <row r="6561" spans="1:13">
      <c r="A6561">
        <v>101084940</v>
      </c>
      <c r="B6561" t="s">
        <v>8472</v>
      </c>
      <c r="C6561" t="s">
        <v>8473</v>
      </c>
      <c r="D6561" t="s">
        <v>131</v>
      </c>
      <c r="E6561" t="s">
        <v>217</v>
      </c>
      <c r="F6561" s="33">
        <v>45845</v>
      </c>
      <c r="G6561" t="s">
        <v>13878</v>
      </c>
      <c r="H6561" t="s">
        <v>6150</v>
      </c>
      <c r="I6561" t="s">
        <v>5678</v>
      </c>
      <c r="J6561" t="s">
        <v>136</v>
      </c>
      <c r="K6561" t="s">
        <v>5700</v>
      </c>
      <c r="L6561" t="s">
        <v>5723</v>
      </c>
      <c r="M6561" t="s">
        <v>8475</v>
      </c>
    </row>
    <row r="6562" spans="1:13">
      <c r="A6562">
        <v>101080392</v>
      </c>
      <c r="B6562" t="s">
        <v>34</v>
      </c>
      <c r="C6562" t="s">
        <v>7219</v>
      </c>
      <c r="D6562" t="s">
        <v>99</v>
      </c>
      <c r="E6562" t="s">
        <v>99</v>
      </c>
      <c r="F6562" s="33">
        <v>45845</v>
      </c>
      <c r="G6562" t="s">
        <v>13835</v>
      </c>
      <c r="H6562" t="s">
        <v>5737</v>
      </c>
      <c r="I6562" t="s">
        <v>326</v>
      </c>
      <c r="J6562" t="s">
        <v>46</v>
      </c>
      <c r="K6562" t="s">
        <v>5728</v>
      </c>
      <c r="L6562" t="s">
        <v>5729</v>
      </c>
      <c r="M6562" t="s">
        <v>7221</v>
      </c>
    </row>
    <row r="6563" spans="1:13">
      <c r="A6563">
        <v>101083881</v>
      </c>
      <c r="B6563" t="s">
        <v>127</v>
      </c>
      <c r="C6563" t="s">
        <v>10050</v>
      </c>
      <c r="D6563" t="s">
        <v>64</v>
      </c>
      <c r="E6563" t="s">
        <v>64</v>
      </c>
      <c r="F6563" s="33">
        <v>45845</v>
      </c>
      <c r="G6563" t="s">
        <v>13879</v>
      </c>
      <c r="H6563" t="s">
        <v>11751</v>
      </c>
      <c r="I6563" t="s">
        <v>5678</v>
      </c>
      <c r="J6563" t="s">
        <v>70</v>
      </c>
      <c r="K6563" t="s">
        <v>5748</v>
      </c>
      <c r="L6563" t="s">
        <v>5773</v>
      </c>
      <c r="M6563" t="s">
        <v>10052</v>
      </c>
    </row>
    <row r="6564" spans="1:13">
      <c r="A6564">
        <v>101081970</v>
      </c>
      <c r="B6564" t="s">
        <v>73</v>
      </c>
      <c r="C6564" t="s">
        <v>8134</v>
      </c>
      <c r="D6564" t="s">
        <v>193</v>
      </c>
      <c r="E6564" t="s">
        <v>193</v>
      </c>
      <c r="F6564" s="33">
        <v>45845</v>
      </c>
      <c r="G6564" t="s">
        <v>13836</v>
      </c>
      <c r="H6564" t="s">
        <v>5737</v>
      </c>
      <c r="I6564" t="s">
        <v>326</v>
      </c>
      <c r="J6564" t="s">
        <v>192</v>
      </c>
      <c r="K6564" t="s">
        <v>5748</v>
      </c>
      <c r="L6564" t="s">
        <v>5773</v>
      </c>
      <c r="M6564" t="s">
        <v>8135</v>
      </c>
    </row>
    <row r="6565" spans="1:13">
      <c r="A6565">
        <v>101080207</v>
      </c>
      <c r="B6565" t="s">
        <v>34</v>
      </c>
      <c r="C6565" t="s">
        <v>6203</v>
      </c>
      <c r="D6565" t="s">
        <v>119</v>
      </c>
      <c r="E6565" t="s">
        <v>119</v>
      </c>
      <c r="F6565" s="33">
        <v>45845</v>
      </c>
      <c r="G6565" t="s">
        <v>13836</v>
      </c>
      <c r="H6565" t="s">
        <v>5737</v>
      </c>
      <c r="I6565" t="s">
        <v>326</v>
      </c>
      <c r="J6565" t="s">
        <v>46</v>
      </c>
      <c r="K6565" t="s">
        <v>5738</v>
      </c>
      <c r="L6565" t="s">
        <v>5739</v>
      </c>
      <c r="M6565" t="s">
        <v>6205</v>
      </c>
    </row>
    <row r="6566" spans="1:13">
      <c r="A6566">
        <v>101083841</v>
      </c>
      <c r="B6566" t="s">
        <v>177</v>
      </c>
      <c r="C6566" t="s">
        <v>8466</v>
      </c>
      <c r="D6566" t="s">
        <v>193</v>
      </c>
      <c r="E6566" t="s">
        <v>265</v>
      </c>
      <c r="F6566" s="33">
        <v>45845</v>
      </c>
      <c r="G6566" t="s">
        <v>13863</v>
      </c>
      <c r="H6566" t="s">
        <v>5737</v>
      </c>
      <c r="I6566" t="s">
        <v>326</v>
      </c>
      <c r="J6566" t="s">
        <v>192</v>
      </c>
      <c r="K6566" t="s">
        <v>5700</v>
      </c>
      <c r="L6566" t="s">
        <v>5733</v>
      </c>
      <c r="M6566" t="s">
        <v>8468</v>
      </c>
    </row>
    <row r="6567" spans="1:13">
      <c r="A6567">
        <v>101085402</v>
      </c>
      <c r="B6567" t="s">
        <v>73</v>
      </c>
      <c r="C6567" t="s">
        <v>7891</v>
      </c>
      <c r="D6567" t="s">
        <v>161</v>
      </c>
      <c r="E6567" t="s">
        <v>161</v>
      </c>
      <c r="F6567" s="33">
        <v>45845</v>
      </c>
      <c r="G6567" t="s">
        <v>13880</v>
      </c>
      <c r="H6567" t="s">
        <v>6404</v>
      </c>
      <c r="I6567" t="s">
        <v>5678</v>
      </c>
      <c r="J6567" t="s">
        <v>166</v>
      </c>
      <c r="K6567" t="s">
        <v>5748</v>
      </c>
      <c r="L6567" t="s">
        <v>5773</v>
      </c>
      <c r="M6567" t="s">
        <v>7892</v>
      </c>
    </row>
    <row r="6568" spans="1:13">
      <c r="A6568">
        <v>101085050</v>
      </c>
      <c r="B6568" t="s">
        <v>34</v>
      </c>
      <c r="C6568" t="s">
        <v>5869</v>
      </c>
      <c r="D6568" t="s">
        <v>226</v>
      </c>
      <c r="E6568" t="s">
        <v>226</v>
      </c>
      <c r="F6568" s="33">
        <v>45845</v>
      </c>
      <c r="G6568" t="s">
        <v>13881</v>
      </c>
      <c r="H6568" t="s">
        <v>67</v>
      </c>
      <c r="I6568" t="s">
        <v>353</v>
      </c>
      <c r="J6568" t="s">
        <v>136</v>
      </c>
      <c r="K6568" t="s">
        <v>5728</v>
      </c>
      <c r="L6568" t="s">
        <v>5729</v>
      </c>
      <c r="M6568" t="s">
        <v>5871</v>
      </c>
    </row>
    <row r="6569" spans="1:13">
      <c r="A6569">
        <v>101081952</v>
      </c>
      <c r="B6569" t="s">
        <v>73</v>
      </c>
      <c r="C6569" t="s">
        <v>10183</v>
      </c>
      <c r="D6569" t="s">
        <v>193</v>
      </c>
      <c r="E6569" t="s">
        <v>193</v>
      </c>
      <c r="F6569" s="33">
        <v>45845</v>
      </c>
      <c r="G6569" t="s">
        <v>13836</v>
      </c>
      <c r="H6569" t="s">
        <v>5737</v>
      </c>
      <c r="I6569" t="s">
        <v>326</v>
      </c>
      <c r="J6569" t="s">
        <v>192</v>
      </c>
      <c r="K6569" t="s">
        <v>5748</v>
      </c>
      <c r="L6569" t="s">
        <v>5773</v>
      </c>
      <c r="M6569" t="s">
        <v>10185</v>
      </c>
    </row>
    <row r="6570" spans="1:13">
      <c r="A6570">
        <v>101080632</v>
      </c>
      <c r="B6570" t="s">
        <v>34</v>
      </c>
      <c r="C6570" t="s">
        <v>8087</v>
      </c>
      <c r="D6570" t="s">
        <v>104</v>
      </c>
      <c r="E6570" t="s">
        <v>104</v>
      </c>
      <c r="F6570" s="33">
        <v>45845</v>
      </c>
      <c r="G6570" t="s">
        <v>13882</v>
      </c>
      <c r="H6570" t="s">
        <v>5737</v>
      </c>
      <c r="I6570" t="s">
        <v>326</v>
      </c>
      <c r="J6570" t="s">
        <v>70</v>
      </c>
      <c r="K6570" t="s">
        <v>5728</v>
      </c>
      <c r="L6570" t="s">
        <v>5729</v>
      </c>
      <c r="M6570" t="s">
        <v>8089</v>
      </c>
    </row>
    <row r="6571" spans="1:13">
      <c r="A6571">
        <v>101081964</v>
      </c>
      <c r="B6571" t="s">
        <v>73</v>
      </c>
      <c r="C6571" t="s">
        <v>9670</v>
      </c>
      <c r="D6571" t="s">
        <v>193</v>
      </c>
      <c r="E6571" t="s">
        <v>193</v>
      </c>
      <c r="F6571" s="33">
        <v>45845</v>
      </c>
      <c r="G6571" t="s">
        <v>13836</v>
      </c>
      <c r="H6571" t="s">
        <v>5737</v>
      </c>
      <c r="I6571" t="s">
        <v>326</v>
      </c>
      <c r="J6571" t="s">
        <v>192</v>
      </c>
      <c r="K6571" t="s">
        <v>5748</v>
      </c>
      <c r="L6571" t="s">
        <v>5773</v>
      </c>
      <c r="M6571" t="s">
        <v>9672</v>
      </c>
    </row>
    <row r="6572" spans="1:13">
      <c r="A6572">
        <v>101085029</v>
      </c>
      <c r="B6572" t="s">
        <v>5745</v>
      </c>
      <c r="C6572" t="s">
        <v>7103</v>
      </c>
      <c r="D6572" t="s">
        <v>221</v>
      </c>
      <c r="E6572" t="s">
        <v>221</v>
      </c>
      <c r="F6572" s="33">
        <v>45844</v>
      </c>
      <c r="G6572" t="s">
        <v>13883</v>
      </c>
      <c r="H6572" t="s">
        <v>5805</v>
      </c>
      <c r="I6572" t="s">
        <v>5678</v>
      </c>
      <c r="J6572" t="s">
        <v>247</v>
      </c>
      <c r="K6572" t="s">
        <v>5748</v>
      </c>
      <c r="L6572" t="s">
        <v>5773</v>
      </c>
      <c r="M6572" t="s">
        <v>7104</v>
      </c>
    </row>
    <row r="6573" spans="1:13">
      <c r="A6573">
        <v>101084646</v>
      </c>
      <c r="B6573" t="s">
        <v>5745</v>
      </c>
      <c r="C6573" t="s">
        <v>10143</v>
      </c>
      <c r="D6573" t="s">
        <v>221</v>
      </c>
      <c r="E6573" t="s">
        <v>221</v>
      </c>
      <c r="F6573" s="33">
        <v>45844</v>
      </c>
      <c r="G6573" t="s">
        <v>13884</v>
      </c>
      <c r="H6573" t="s">
        <v>55</v>
      </c>
      <c r="I6573" t="s">
        <v>5678</v>
      </c>
      <c r="J6573" t="s">
        <v>247</v>
      </c>
      <c r="K6573" t="s">
        <v>5748</v>
      </c>
      <c r="L6573" t="s">
        <v>5773</v>
      </c>
      <c r="M6573" t="s">
        <v>10145</v>
      </c>
    </row>
    <row r="6574" spans="1:13">
      <c r="A6574">
        <v>101084923</v>
      </c>
      <c r="B6574" t="s">
        <v>5899</v>
      </c>
      <c r="C6574" t="s">
        <v>9742</v>
      </c>
      <c r="D6574" t="s">
        <v>131</v>
      </c>
      <c r="E6574" t="s">
        <v>131</v>
      </c>
      <c r="F6574" s="33">
        <v>45844</v>
      </c>
      <c r="G6574" t="s">
        <v>13885</v>
      </c>
      <c r="H6574" t="s">
        <v>5727</v>
      </c>
      <c r="I6574" t="s">
        <v>5678</v>
      </c>
      <c r="J6574" t="s">
        <v>136</v>
      </c>
      <c r="K6574" t="s">
        <v>5700</v>
      </c>
      <c r="L6574" t="s">
        <v>5733</v>
      </c>
      <c r="M6574" t="s">
        <v>9744</v>
      </c>
    </row>
    <row r="6575" spans="1:13">
      <c r="A6575">
        <v>101084659</v>
      </c>
      <c r="B6575" t="s">
        <v>204</v>
      </c>
      <c r="C6575" t="s">
        <v>6011</v>
      </c>
      <c r="D6575" t="s">
        <v>219</v>
      </c>
      <c r="E6575" t="s">
        <v>219</v>
      </c>
      <c r="F6575" s="33">
        <v>45844</v>
      </c>
      <c r="G6575" t="s">
        <v>13886</v>
      </c>
      <c r="H6575" t="s">
        <v>6537</v>
      </c>
      <c r="I6575" t="s">
        <v>5678</v>
      </c>
      <c r="J6575" t="s">
        <v>241</v>
      </c>
      <c r="K6575" t="s">
        <v>5700</v>
      </c>
      <c r="L6575" t="s">
        <v>5701</v>
      </c>
      <c r="M6575" t="s">
        <v>6013</v>
      </c>
    </row>
    <row r="6576" spans="1:13">
      <c r="A6576">
        <v>101085238</v>
      </c>
      <c r="B6576" t="s">
        <v>177</v>
      </c>
      <c r="C6576" t="s">
        <v>6971</v>
      </c>
      <c r="D6576" t="s">
        <v>86</v>
      </c>
      <c r="E6576" t="s">
        <v>119</v>
      </c>
      <c r="F6576" s="33">
        <v>45844</v>
      </c>
      <c r="G6576" t="s">
        <v>13887</v>
      </c>
      <c r="H6576" t="s">
        <v>5912</v>
      </c>
      <c r="I6576" t="s">
        <v>5678</v>
      </c>
      <c r="J6576" t="s">
        <v>46</v>
      </c>
      <c r="K6576" t="s">
        <v>5778</v>
      </c>
      <c r="L6576" t="s">
        <v>182</v>
      </c>
      <c r="M6576" t="s">
        <v>6972</v>
      </c>
    </row>
    <row r="6577" spans="1:13">
      <c r="A6577">
        <v>101084204</v>
      </c>
      <c r="B6577" t="s">
        <v>195</v>
      </c>
      <c r="C6577" t="s">
        <v>9115</v>
      </c>
      <c r="D6577" t="s">
        <v>220</v>
      </c>
      <c r="E6577" t="s">
        <v>220</v>
      </c>
      <c r="F6577" s="33">
        <v>45844</v>
      </c>
      <c r="G6577" t="s">
        <v>13888</v>
      </c>
      <c r="H6577" t="s">
        <v>5705</v>
      </c>
      <c r="I6577" t="s">
        <v>326</v>
      </c>
      <c r="J6577" t="s">
        <v>166</v>
      </c>
      <c r="K6577" t="s">
        <v>5778</v>
      </c>
      <c r="L6577" t="s">
        <v>182</v>
      </c>
      <c r="M6577" t="s">
        <v>9117</v>
      </c>
    </row>
    <row r="6578" spans="1:13">
      <c r="A6578">
        <v>101082720</v>
      </c>
      <c r="B6578" t="s">
        <v>34</v>
      </c>
      <c r="C6578" t="s">
        <v>6406</v>
      </c>
      <c r="D6578" t="s">
        <v>153</v>
      </c>
      <c r="E6578" t="s">
        <v>153</v>
      </c>
      <c r="F6578" s="33">
        <v>45843</v>
      </c>
      <c r="G6578" t="s">
        <v>13889</v>
      </c>
      <c r="H6578" t="s">
        <v>67</v>
      </c>
      <c r="I6578" t="s">
        <v>5678</v>
      </c>
      <c r="J6578" t="s">
        <v>70</v>
      </c>
      <c r="K6578" t="s">
        <v>5728</v>
      </c>
      <c r="L6578" t="s">
        <v>5729</v>
      </c>
      <c r="M6578" t="s">
        <v>6408</v>
      </c>
    </row>
    <row r="6579" spans="1:13">
      <c r="A6579">
        <v>101084458</v>
      </c>
      <c r="B6579" t="s">
        <v>9031</v>
      </c>
      <c r="C6579" t="s">
        <v>9032</v>
      </c>
      <c r="D6579" t="s">
        <v>86</v>
      </c>
      <c r="E6579" t="s">
        <v>39</v>
      </c>
      <c r="F6579" s="33">
        <v>45843</v>
      </c>
      <c r="G6579" t="s">
        <v>13890</v>
      </c>
      <c r="H6579" t="s">
        <v>5777</v>
      </c>
      <c r="I6579" t="s">
        <v>5678</v>
      </c>
      <c r="J6579" t="s">
        <v>46</v>
      </c>
      <c r="K6579" t="s">
        <v>5700</v>
      </c>
      <c r="L6579" t="s">
        <v>5701</v>
      </c>
      <c r="M6579" t="s">
        <v>9034</v>
      </c>
    </row>
    <row r="6580" spans="1:13">
      <c r="A6580">
        <v>101083234</v>
      </c>
      <c r="B6580" t="s">
        <v>127</v>
      </c>
      <c r="C6580" t="s">
        <v>8449</v>
      </c>
      <c r="D6580" t="s">
        <v>193</v>
      </c>
      <c r="E6580" t="s">
        <v>193</v>
      </c>
      <c r="F6580" s="33">
        <v>45843</v>
      </c>
      <c r="G6580" t="s">
        <v>13891</v>
      </c>
      <c r="H6580" t="s">
        <v>5737</v>
      </c>
      <c r="I6580" t="s">
        <v>326</v>
      </c>
      <c r="J6580" t="s">
        <v>192</v>
      </c>
      <c r="K6580" t="s">
        <v>5748</v>
      </c>
      <c r="L6580" t="s">
        <v>5773</v>
      </c>
      <c r="M6580" t="s">
        <v>8451</v>
      </c>
    </row>
    <row r="6581" spans="1:13">
      <c r="A6581">
        <v>101082034</v>
      </c>
      <c r="B6581" t="s">
        <v>73</v>
      </c>
      <c r="C6581" t="s">
        <v>7466</v>
      </c>
      <c r="D6581" t="s">
        <v>265</v>
      </c>
      <c r="E6581" t="s">
        <v>265</v>
      </c>
      <c r="F6581" s="33">
        <v>45843</v>
      </c>
      <c r="G6581" t="s">
        <v>13892</v>
      </c>
      <c r="H6581" t="s">
        <v>5737</v>
      </c>
      <c r="I6581" t="s">
        <v>326</v>
      </c>
      <c r="J6581" t="s">
        <v>192</v>
      </c>
      <c r="K6581" t="s">
        <v>5748</v>
      </c>
      <c r="L6581" t="s">
        <v>5773</v>
      </c>
      <c r="M6581" t="s">
        <v>7468</v>
      </c>
    </row>
    <row r="6582" spans="1:13">
      <c r="A6582">
        <v>101083865</v>
      </c>
      <c r="B6582" t="s">
        <v>34</v>
      </c>
      <c r="C6582" t="s">
        <v>9010</v>
      </c>
      <c r="D6582" t="s">
        <v>39</v>
      </c>
      <c r="E6582" t="s">
        <v>119</v>
      </c>
      <c r="F6582" s="33">
        <v>45843</v>
      </c>
      <c r="G6582" t="s">
        <v>13893</v>
      </c>
      <c r="H6582" t="s">
        <v>67</v>
      </c>
      <c r="I6582" t="s">
        <v>5678</v>
      </c>
      <c r="J6582" t="s">
        <v>46</v>
      </c>
      <c r="K6582" t="s">
        <v>5728</v>
      </c>
      <c r="L6582" t="s">
        <v>5729</v>
      </c>
      <c r="M6582" t="s">
        <v>9012</v>
      </c>
    </row>
    <row r="6583" spans="1:13">
      <c r="A6583">
        <v>101081941</v>
      </c>
      <c r="B6583" t="s">
        <v>73</v>
      </c>
      <c r="C6583" t="s">
        <v>7876</v>
      </c>
      <c r="D6583" t="s">
        <v>161</v>
      </c>
      <c r="E6583" t="s">
        <v>161</v>
      </c>
      <c r="F6583" s="33">
        <v>45843</v>
      </c>
      <c r="G6583" t="s">
        <v>13894</v>
      </c>
      <c r="H6583" t="s">
        <v>5737</v>
      </c>
      <c r="I6583" t="s">
        <v>326</v>
      </c>
      <c r="J6583" t="s">
        <v>166</v>
      </c>
      <c r="K6583" t="s">
        <v>5748</v>
      </c>
      <c r="L6583" t="s">
        <v>5773</v>
      </c>
      <c r="M6583" t="s">
        <v>7878</v>
      </c>
    </row>
    <row r="6584" spans="1:13">
      <c r="A6584">
        <v>101083231</v>
      </c>
      <c r="B6584" t="s">
        <v>127</v>
      </c>
      <c r="C6584" t="s">
        <v>8962</v>
      </c>
      <c r="D6584" t="s">
        <v>193</v>
      </c>
      <c r="E6584" t="s">
        <v>193</v>
      </c>
      <c r="F6584" s="33">
        <v>45843</v>
      </c>
      <c r="G6584" t="s">
        <v>13891</v>
      </c>
      <c r="H6584" t="s">
        <v>5737</v>
      </c>
      <c r="I6584" t="s">
        <v>326</v>
      </c>
      <c r="J6584" t="s">
        <v>192</v>
      </c>
      <c r="K6584" t="s">
        <v>5748</v>
      </c>
      <c r="L6584" t="s">
        <v>5773</v>
      </c>
      <c r="M6584" t="s">
        <v>8964</v>
      </c>
    </row>
    <row r="6585" spans="1:13">
      <c r="A6585">
        <v>101040420</v>
      </c>
      <c r="B6585" t="s">
        <v>6529</v>
      </c>
      <c r="C6585" t="s">
        <v>6979</v>
      </c>
      <c r="D6585" t="s">
        <v>99</v>
      </c>
      <c r="E6585" t="s">
        <v>99</v>
      </c>
      <c r="F6585" s="33">
        <v>45843</v>
      </c>
      <c r="G6585" t="s">
        <v>13895</v>
      </c>
      <c r="H6585" t="s">
        <v>5705</v>
      </c>
      <c r="I6585" t="s">
        <v>326</v>
      </c>
      <c r="J6585" t="s">
        <v>46</v>
      </c>
      <c r="K6585" t="s">
        <v>5700</v>
      </c>
      <c r="L6585" t="s">
        <v>5723</v>
      </c>
      <c r="M6585" t="s">
        <v>6981</v>
      </c>
    </row>
    <row r="6586" spans="1:13">
      <c r="A6586">
        <v>101080282</v>
      </c>
      <c r="B6586" t="s">
        <v>34</v>
      </c>
      <c r="C6586" t="s">
        <v>8353</v>
      </c>
      <c r="D6586" t="s">
        <v>238</v>
      </c>
      <c r="E6586" t="s">
        <v>238</v>
      </c>
      <c r="F6586" s="33">
        <v>45843</v>
      </c>
      <c r="G6586" t="s">
        <v>13896</v>
      </c>
      <c r="H6586" t="s">
        <v>5737</v>
      </c>
      <c r="I6586" t="s">
        <v>326</v>
      </c>
      <c r="J6586" t="s">
        <v>136</v>
      </c>
      <c r="K6586" t="s">
        <v>5728</v>
      </c>
      <c r="L6586" t="s">
        <v>5729</v>
      </c>
      <c r="M6586" t="s">
        <v>8355</v>
      </c>
    </row>
    <row r="6587" spans="1:13">
      <c r="A6587">
        <v>101080469</v>
      </c>
      <c r="B6587" t="s">
        <v>34</v>
      </c>
      <c r="C6587" t="s">
        <v>9010</v>
      </c>
      <c r="D6587" t="s">
        <v>39</v>
      </c>
      <c r="E6587" t="s">
        <v>119</v>
      </c>
      <c r="F6587" s="33">
        <v>45843</v>
      </c>
      <c r="G6587" t="s">
        <v>13891</v>
      </c>
      <c r="H6587" t="s">
        <v>5737</v>
      </c>
      <c r="I6587" t="s">
        <v>326</v>
      </c>
      <c r="J6587" t="s">
        <v>46</v>
      </c>
      <c r="K6587" t="s">
        <v>5728</v>
      </c>
      <c r="L6587" t="s">
        <v>5729</v>
      </c>
      <c r="M6587" t="s">
        <v>9012</v>
      </c>
    </row>
    <row r="6588" spans="1:13">
      <c r="A6588">
        <v>101078887</v>
      </c>
      <c r="B6588" t="s">
        <v>5899</v>
      </c>
      <c r="C6588" t="s">
        <v>10222</v>
      </c>
      <c r="D6588" t="s">
        <v>104</v>
      </c>
      <c r="E6588" t="s">
        <v>104</v>
      </c>
      <c r="F6588" s="33">
        <v>45843</v>
      </c>
      <c r="G6588" t="s">
        <v>13897</v>
      </c>
      <c r="H6588" t="s">
        <v>6027</v>
      </c>
      <c r="I6588" t="s">
        <v>6348</v>
      </c>
      <c r="J6588" t="s">
        <v>70</v>
      </c>
      <c r="K6588" t="s">
        <v>5700</v>
      </c>
      <c r="L6588" t="s">
        <v>5723</v>
      </c>
      <c r="M6588" t="s">
        <v>10223</v>
      </c>
    </row>
    <row r="6589" spans="1:13">
      <c r="A6589">
        <v>101084653</v>
      </c>
      <c r="B6589" t="s">
        <v>5745</v>
      </c>
      <c r="C6589" t="s">
        <v>5751</v>
      </c>
      <c r="D6589" t="s">
        <v>215</v>
      </c>
      <c r="E6589" t="s">
        <v>215</v>
      </c>
      <c r="F6589" s="33">
        <v>45843</v>
      </c>
      <c r="G6589" t="s">
        <v>13898</v>
      </c>
      <c r="H6589" t="s">
        <v>6537</v>
      </c>
      <c r="I6589" t="s">
        <v>5678</v>
      </c>
      <c r="J6589" t="s">
        <v>247</v>
      </c>
      <c r="K6589" t="s">
        <v>5728</v>
      </c>
      <c r="L6589" t="s">
        <v>5753</v>
      </c>
      <c r="M6589" t="s">
        <v>5754</v>
      </c>
    </row>
    <row r="6590" spans="1:13">
      <c r="A6590">
        <v>101062129</v>
      </c>
      <c r="B6590" t="s">
        <v>292</v>
      </c>
      <c r="C6590" t="s">
        <v>5817</v>
      </c>
      <c r="D6590" t="s">
        <v>99</v>
      </c>
      <c r="E6590" t="s">
        <v>99</v>
      </c>
      <c r="F6590" s="33">
        <v>45843</v>
      </c>
      <c r="G6590" t="s">
        <v>13899</v>
      </c>
      <c r="H6590" t="s">
        <v>5705</v>
      </c>
      <c r="I6590" t="s">
        <v>326</v>
      </c>
      <c r="J6590" t="s">
        <v>46</v>
      </c>
      <c r="K6590" t="s">
        <v>5700</v>
      </c>
      <c r="L6590" t="s">
        <v>5701</v>
      </c>
      <c r="M6590" t="s">
        <v>5819</v>
      </c>
    </row>
    <row r="6591" spans="1:13">
      <c r="A6591">
        <v>101080224</v>
      </c>
      <c r="B6591" t="s">
        <v>34</v>
      </c>
      <c r="C6591" t="s">
        <v>7375</v>
      </c>
      <c r="D6591" t="s">
        <v>99</v>
      </c>
      <c r="E6591" t="s">
        <v>99</v>
      </c>
      <c r="F6591" s="33">
        <v>45843</v>
      </c>
      <c r="G6591" t="s">
        <v>13900</v>
      </c>
      <c r="H6591" t="s">
        <v>5737</v>
      </c>
      <c r="I6591" t="s">
        <v>326</v>
      </c>
      <c r="J6591" t="s">
        <v>46</v>
      </c>
      <c r="K6591" t="s">
        <v>5738</v>
      </c>
      <c r="L6591" t="s">
        <v>5739</v>
      </c>
      <c r="M6591" t="s">
        <v>7377</v>
      </c>
    </row>
    <row r="6592" spans="1:13">
      <c r="A6592">
        <v>101084707</v>
      </c>
      <c r="B6592" t="s">
        <v>204</v>
      </c>
      <c r="C6592" t="s">
        <v>7120</v>
      </c>
      <c r="D6592" t="s">
        <v>193</v>
      </c>
      <c r="E6592" t="s">
        <v>193</v>
      </c>
      <c r="F6592" s="33">
        <v>45843</v>
      </c>
      <c r="G6592" t="s">
        <v>13901</v>
      </c>
      <c r="H6592" t="s">
        <v>5705</v>
      </c>
      <c r="I6592" t="s">
        <v>353</v>
      </c>
      <c r="J6592" t="s">
        <v>192</v>
      </c>
      <c r="K6592" t="s">
        <v>5711</v>
      </c>
      <c r="L6592" t="s">
        <v>5711</v>
      </c>
      <c r="M6592" t="s">
        <v>7121</v>
      </c>
    </row>
    <row r="6593" spans="1:13">
      <c r="A6593">
        <v>101084528</v>
      </c>
      <c r="B6593" t="s">
        <v>73</v>
      </c>
      <c r="C6593" t="s">
        <v>330</v>
      </c>
      <c r="D6593" t="s">
        <v>242</v>
      </c>
      <c r="E6593" t="s">
        <v>242</v>
      </c>
      <c r="F6593" s="33">
        <v>45843</v>
      </c>
      <c r="G6593" t="s">
        <v>13902</v>
      </c>
      <c r="H6593" t="s">
        <v>67</v>
      </c>
      <c r="I6593" t="s">
        <v>5678</v>
      </c>
      <c r="J6593" t="s">
        <v>241</v>
      </c>
      <c r="K6593" t="s">
        <v>5748</v>
      </c>
      <c r="L6593" t="s">
        <v>5773</v>
      </c>
      <c r="M6593" t="s">
        <v>8211</v>
      </c>
    </row>
    <row r="6594" spans="1:13">
      <c r="A6594">
        <v>101084966</v>
      </c>
      <c r="B6594" t="s">
        <v>204</v>
      </c>
      <c r="C6594" t="s">
        <v>5940</v>
      </c>
      <c r="D6594" t="s">
        <v>262</v>
      </c>
      <c r="E6594" t="s">
        <v>262</v>
      </c>
      <c r="F6594" s="33">
        <v>45843</v>
      </c>
      <c r="G6594" t="s">
        <v>13903</v>
      </c>
      <c r="H6594" t="s">
        <v>9142</v>
      </c>
      <c r="I6594" t="s">
        <v>5678</v>
      </c>
      <c r="J6594" t="s">
        <v>192</v>
      </c>
      <c r="K6594" t="s">
        <v>5700</v>
      </c>
      <c r="L6594" t="s">
        <v>5723</v>
      </c>
      <c r="M6594" t="s">
        <v>5941</v>
      </c>
    </row>
    <row r="6595" spans="1:13">
      <c r="A6595">
        <v>101084913</v>
      </c>
      <c r="B6595" t="s">
        <v>5745</v>
      </c>
      <c r="C6595" t="s">
        <v>10101</v>
      </c>
      <c r="D6595" t="s">
        <v>221</v>
      </c>
      <c r="E6595" t="s">
        <v>221</v>
      </c>
      <c r="F6595" s="33">
        <v>45843</v>
      </c>
      <c r="G6595" t="s">
        <v>13904</v>
      </c>
      <c r="H6595" t="s">
        <v>5768</v>
      </c>
      <c r="I6595" t="s">
        <v>353</v>
      </c>
      <c r="J6595" t="s">
        <v>247</v>
      </c>
      <c r="K6595" t="s">
        <v>5748</v>
      </c>
      <c r="L6595" t="s">
        <v>5773</v>
      </c>
      <c r="M6595" t="s">
        <v>10103</v>
      </c>
    </row>
    <row r="6596" spans="1:13">
      <c r="A6596">
        <v>101083801</v>
      </c>
      <c r="B6596" t="s">
        <v>6007</v>
      </c>
      <c r="C6596" t="s">
        <v>7732</v>
      </c>
      <c r="D6596" t="s">
        <v>86</v>
      </c>
      <c r="E6596" t="s">
        <v>39</v>
      </c>
      <c r="F6596" s="33">
        <v>45843</v>
      </c>
      <c r="G6596" t="s">
        <v>13905</v>
      </c>
      <c r="H6596" t="s">
        <v>8229</v>
      </c>
      <c r="I6596" t="s">
        <v>5678</v>
      </c>
      <c r="J6596" t="s">
        <v>46</v>
      </c>
      <c r="K6596" t="s">
        <v>5728</v>
      </c>
      <c r="L6596" t="s">
        <v>5753</v>
      </c>
      <c r="M6596" t="s">
        <v>7734</v>
      </c>
    </row>
    <row r="6597" spans="1:13">
      <c r="A6597">
        <v>101084979</v>
      </c>
      <c r="B6597" t="s">
        <v>5745</v>
      </c>
      <c r="C6597" t="s">
        <v>7308</v>
      </c>
      <c r="D6597" t="s">
        <v>215</v>
      </c>
      <c r="E6597" t="s">
        <v>215</v>
      </c>
      <c r="F6597" s="33">
        <v>45843</v>
      </c>
      <c r="G6597" t="s">
        <v>13906</v>
      </c>
      <c r="H6597" t="s">
        <v>67</v>
      </c>
      <c r="I6597" t="s">
        <v>5678</v>
      </c>
      <c r="J6597" t="s">
        <v>247</v>
      </c>
      <c r="K6597" t="s">
        <v>5748</v>
      </c>
      <c r="L6597" t="s">
        <v>5749</v>
      </c>
      <c r="M6597" t="s">
        <v>7310</v>
      </c>
    </row>
    <row r="6598" spans="1:13">
      <c r="A6598">
        <v>101084923</v>
      </c>
      <c r="B6598" t="s">
        <v>5899</v>
      </c>
      <c r="C6598" t="s">
        <v>9742</v>
      </c>
      <c r="D6598" t="s">
        <v>131</v>
      </c>
      <c r="E6598" t="s">
        <v>131</v>
      </c>
      <c r="F6598" s="33">
        <v>45843</v>
      </c>
      <c r="G6598" t="s">
        <v>13907</v>
      </c>
      <c r="H6598" t="s">
        <v>5727</v>
      </c>
      <c r="I6598" t="s">
        <v>5678</v>
      </c>
      <c r="J6598" t="s">
        <v>136</v>
      </c>
      <c r="K6598" t="s">
        <v>5700</v>
      </c>
      <c r="L6598" t="s">
        <v>5733</v>
      </c>
      <c r="M6598" t="s">
        <v>9744</v>
      </c>
    </row>
    <row r="6599" spans="1:13">
      <c r="A6599">
        <v>101084564</v>
      </c>
      <c r="B6599" t="s">
        <v>7885</v>
      </c>
      <c r="C6599" t="s">
        <v>7886</v>
      </c>
      <c r="D6599" t="s">
        <v>86</v>
      </c>
      <c r="E6599" t="s">
        <v>119</v>
      </c>
      <c r="F6599" s="33">
        <v>45843</v>
      </c>
      <c r="G6599" t="s">
        <v>13908</v>
      </c>
      <c r="H6599" t="s">
        <v>5823</v>
      </c>
      <c r="I6599" t="s">
        <v>5678</v>
      </c>
      <c r="J6599" t="s">
        <v>46</v>
      </c>
      <c r="K6599" t="s">
        <v>5700</v>
      </c>
      <c r="L6599" t="s">
        <v>5701</v>
      </c>
      <c r="M6599" t="s">
        <v>7887</v>
      </c>
    </row>
    <row r="6600" spans="1:13">
      <c r="A6600">
        <v>101084325</v>
      </c>
      <c r="B6600" t="s">
        <v>195</v>
      </c>
      <c r="C6600" t="s">
        <v>9717</v>
      </c>
      <c r="D6600" t="s">
        <v>86</v>
      </c>
      <c r="E6600" t="s">
        <v>39</v>
      </c>
      <c r="F6600" s="33">
        <v>45843</v>
      </c>
      <c r="G6600" t="s">
        <v>13909</v>
      </c>
      <c r="H6600" t="s">
        <v>5705</v>
      </c>
      <c r="I6600" t="s">
        <v>326</v>
      </c>
      <c r="J6600" t="s">
        <v>46</v>
      </c>
      <c r="K6600" t="s">
        <v>5778</v>
      </c>
      <c r="L6600" t="s">
        <v>182</v>
      </c>
      <c r="M6600" t="s">
        <v>9719</v>
      </c>
    </row>
    <row r="6601" spans="1:13">
      <c r="A6601">
        <v>101084950</v>
      </c>
      <c r="B6601" t="s">
        <v>6633</v>
      </c>
      <c r="C6601" t="s">
        <v>6634</v>
      </c>
      <c r="D6601" t="s">
        <v>131</v>
      </c>
      <c r="E6601" t="s">
        <v>217</v>
      </c>
      <c r="F6601" s="33">
        <v>45843</v>
      </c>
      <c r="G6601" t="s">
        <v>13910</v>
      </c>
      <c r="H6601" t="s">
        <v>5969</v>
      </c>
      <c r="I6601" t="s">
        <v>5678</v>
      </c>
      <c r="J6601" t="s">
        <v>136</v>
      </c>
      <c r="K6601" t="s">
        <v>5700</v>
      </c>
      <c r="L6601" t="s">
        <v>5701</v>
      </c>
      <c r="M6601" t="s">
        <v>6637</v>
      </c>
    </row>
    <row r="6602" spans="1:13">
      <c r="A6602">
        <v>101084543</v>
      </c>
      <c r="B6602" t="s">
        <v>5745</v>
      </c>
      <c r="C6602" t="s">
        <v>7316</v>
      </c>
      <c r="D6602" t="s">
        <v>215</v>
      </c>
      <c r="E6602" t="s">
        <v>215</v>
      </c>
      <c r="F6602" s="33">
        <v>45843</v>
      </c>
      <c r="G6602" t="s">
        <v>13911</v>
      </c>
      <c r="H6602" t="s">
        <v>67</v>
      </c>
      <c r="I6602" t="s">
        <v>5678</v>
      </c>
      <c r="J6602" t="s">
        <v>247</v>
      </c>
      <c r="K6602" t="s">
        <v>5748</v>
      </c>
      <c r="L6602" t="s">
        <v>5773</v>
      </c>
      <c r="M6602" t="s">
        <v>7317</v>
      </c>
    </row>
    <row r="6603" spans="1:13">
      <c r="A6603">
        <v>101084646</v>
      </c>
      <c r="B6603" t="s">
        <v>5745</v>
      </c>
      <c r="C6603" t="s">
        <v>10143</v>
      </c>
      <c r="D6603" t="s">
        <v>221</v>
      </c>
      <c r="E6603" t="s">
        <v>221</v>
      </c>
      <c r="F6603" s="33">
        <v>45843</v>
      </c>
      <c r="G6603" t="s">
        <v>13912</v>
      </c>
      <c r="H6603" t="s">
        <v>55</v>
      </c>
      <c r="I6603" t="s">
        <v>5678</v>
      </c>
      <c r="J6603" t="s">
        <v>247</v>
      </c>
      <c r="K6603" t="s">
        <v>5748</v>
      </c>
      <c r="L6603" t="s">
        <v>5773</v>
      </c>
      <c r="M6603" t="s">
        <v>10145</v>
      </c>
    </row>
    <row r="6604" spans="1:13">
      <c r="A6604">
        <v>101083982</v>
      </c>
      <c r="B6604" t="s">
        <v>73</v>
      </c>
      <c r="C6604" t="s">
        <v>6790</v>
      </c>
      <c r="D6604" t="s">
        <v>238</v>
      </c>
      <c r="E6604" t="s">
        <v>64</v>
      </c>
      <c r="F6604" s="33">
        <v>45843</v>
      </c>
      <c r="G6604" t="s">
        <v>13913</v>
      </c>
      <c r="H6604" t="s">
        <v>5777</v>
      </c>
      <c r="I6604" t="s">
        <v>5678</v>
      </c>
      <c r="J6604" t="s">
        <v>136</v>
      </c>
      <c r="K6604" t="s">
        <v>5728</v>
      </c>
      <c r="L6604" t="s">
        <v>5729</v>
      </c>
      <c r="M6604" t="s">
        <v>6792</v>
      </c>
    </row>
    <row r="6605" spans="1:13">
      <c r="A6605">
        <v>101084190</v>
      </c>
      <c r="B6605" t="s">
        <v>195</v>
      </c>
      <c r="C6605" t="s">
        <v>9717</v>
      </c>
      <c r="D6605" t="s">
        <v>86</v>
      </c>
      <c r="E6605" t="s">
        <v>39</v>
      </c>
      <c r="F6605" s="33">
        <v>45843</v>
      </c>
      <c r="G6605" t="s">
        <v>13914</v>
      </c>
      <c r="H6605" t="s">
        <v>7403</v>
      </c>
      <c r="I6605" t="s">
        <v>5678</v>
      </c>
      <c r="J6605" t="s">
        <v>46</v>
      </c>
      <c r="K6605" t="s">
        <v>5778</v>
      </c>
      <c r="L6605" t="s">
        <v>182</v>
      </c>
      <c r="M6605" t="s">
        <v>9719</v>
      </c>
    </row>
    <row r="6606" spans="1:13">
      <c r="A6606">
        <v>101083940</v>
      </c>
      <c r="B6606" t="s">
        <v>34</v>
      </c>
      <c r="C6606" t="s">
        <v>7571</v>
      </c>
      <c r="D6606" t="s">
        <v>217</v>
      </c>
      <c r="E6606" t="s">
        <v>131</v>
      </c>
      <c r="F6606" s="33">
        <v>45842</v>
      </c>
      <c r="G6606" t="s">
        <v>13915</v>
      </c>
      <c r="H6606" t="s">
        <v>6076</v>
      </c>
      <c r="I6606" t="s">
        <v>5678</v>
      </c>
      <c r="J6606" t="s">
        <v>136</v>
      </c>
      <c r="K6606" t="s">
        <v>5728</v>
      </c>
      <c r="L6606" t="s">
        <v>5729</v>
      </c>
      <c r="M6606" t="s">
        <v>7573</v>
      </c>
    </row>
    <row r="6607" spans="1:13">
      <c r="A6607">
        <v>101083938</v>
      </c>
      <c r="B6607" t="s">
        <v>73</v>
      </c>
      <c r="C6607" t="s">
        <v>7797</v>
      </c>
      <c r="D6607" t="s">
        <v>221</v>
      </c>
      <c r="E6607" t="s">
        <v>221</v>
      </c>
      <c r="F6607" s="33">
        <v>45842</v>
      </c>
      <c r="G6607" t="s">
        <v>13916</v>
      </c>
      <c r="H6607" t="s">
        <v>5727</v>
      </c>
      <c r="I6607" t="s">
        <v>5678</v>
      </c>
      <c r="J6607" t="s">
        <v>247</v>
      </c>
      <c r="K6607" t="s">
        <v>5728</v>
      </c>
      <c r="L6607" t="s">
        <v>5729</v>
      </c>
      <c r="M6607" t="s">
        <v>7799</v>
      </c>
    </row>
    <row r="6608" spans="1:13">
      <c r="A6608">
        <v>101083506</v>
      </c>
      <c r="B6608" t="s">
        <v>127</v>
      </c>
      <c r="C6608" t="s">
        <v>8943</v>
      </c>
      <c r="D6608" t="s">
        <v>265</v>
      </c>
      <c r="E6608" t="s">
        <v>265</v>
      </c>
      <c r="F6608" s="33">
        <v>45842</v>
      </c>
      <c r="G6608" t="s">
        <v>13917</v>
      </c>
      <c r="H6608" t="s">
        <v>5737</v>
      </c>
      <c r="I6608" t="s">
        <v>326</v>
      </c>
      <c r="J6608" t="s">
        <v>192</v>
      </c>
      <c r="K6608" t="s">
        <v>5748</v>
      </c>
      <c r="L6608" t="s">
        <v>5749</v>
      </c>
      <c r="M6608" t="s">
        <v>8945</v>
      </c>
    </row>
    <row r="6609" spans="1:13">
      <c r="A6609">
        <v>101082667</v>
      </c>
      <c r="B6609" t="s">
        <v>34</v>
      </c>
      <c r="C6609" t="s">
        <v>9902</v>
      </c>
      <c r="D6609" t="s">
        <v>119</v>
      </c>
      <c r="E6609" t="s">
        <v>119</v>
      </c>
      <c r="F6609" s="33">
        <v>45842</v>
      </c>
      <c r="G6609" t="s">
        <v>13918</v>
      </c>
      <c r="H6609" t="s">
        <v>67</v>
      </c>
      <c r="I6609" t="s">
        <v>5678</v>
      </c>
      <c r="J6609" t="s">
        <v>46</v>
      </c>
      <c r="K6609" t="s">
        <v>5738</v>
      </c>
      <c r="L6609" t="s">
        <v>5739</v>
      </c>
      <c r="M6609" t="s">
        <v>9904</v>
      </c>
    </row>
    <row r="6610" spans="1:13">
      <c r="A6610">
        <v>101079435</v>
      </c>
      <c r="B6610" t="s">
        <v>127</v>
      </c>
      <c r="C6610" t="s">
        <v>8723</v>
      </c>
      <c r="D6610" t="s">
        <v>193</v>
      </c>
      <c r="E6610" t="s">
        <v>193</v>
      </c>
      <c r="F6610" s="33">
        <v>45842</v>
      </c>
      <c r="G6610" t="s">
        <v>13919</v>
      </c>
      <c r="H6610" t="s">
        <v>6076</v>
      </c>
      <c r="I6610" t="s">
        <v>5678</v>
      </c>
      <c r="J6610" t="s">
        <v>192</v>
      </c>
      <c r="K6610" t="s">
        <v>5748</v>
      </c>
      <c r="L6610" t="s">
        <v>5749</v>
      </c>
      <c r="M6610" t="s">
        <v>8725</v>
      </c>
    </row>
    <row r="6611" spans="1:13">
      <c r="A6611">
        <v>101079467</v>
      </c>
      <c r="B6611" t="s">
        <v>34</v>
      </c>
      <c r="C6611" t="s">
        <v>9610</v>
      </c>
      <c r="D6611" t="s">
        <v>64</v>
      </c>
      <c r="E6611" t="s">
        <v>64</v>
      </c>
      <c r="F6611" s="33">
        <v>45842</v>
      </c>
      <c r="G6611" t="s">
        <v>13920</v>
      </c>
      <c r="H6611" t="s">
        <v>67</v>
      </c>
      <c r="I6611" t="s">
        <v>5678</v>
      </c>
      <c r="J6611" t="s">
        <v>70</v>
      </c>
      <c r="K6611" t="s">
        <v>5728</v>
      </c>
      <c r="L6611" t="s">
        <v>5729</v>
      </c>
      <c r="M6611" t="s">
        <v>9612</v>
      </c>
    </row>
    <row r="6612" spans="1:13">
      <c r="A6612">
        <v>101082633</v>
      </c>
      <c r="B6612" t="s">
        <v>5745</v>
      </c>
      <c r="C6612" t="s">
        <v>12483</v>
      </c>
      <c r="D6612" t="s">
        <v>215</v>
      </c>
      <c r="E6612" t="s">
        <v>215</v>
      </c>
      <c r="F6612" s="33">
        <v>45842</v>
      </c>
      <c r="G6612" t="s">
        <v>13921</v>
      </c>
      <c r="H6612" t="s">
        <v>67</v>
      </c>
      <c r="I6612" t="s">
        <v>5678</v>
      </c>
      <c r="J6612" t="s">
        <v>247</v>
      </c>
      <c r="K6612" t="s">
        <v>5748</v>
      </c>
      <c r="L6612" t="s">
        <v>5749</v>
      </c>
      <c r="M6612" t="s">
        <v>12485</v>
      </c>
    </row>
    <row r="6613" spans="1:13">
      <c r="A6613">
        <v>101080090</v>
      </c>
      <c r="B6613" t="s">
        <v>34</v>
      </c>
      <c r="C6613" t="s">
        <v>7888</v>
      </c>
      <c r="D6613" t="s">
        <v>217</v>
      </c>
      <c r="E6613" t="s">
        <v>131</v>
      </c>
      <c r="F6613" s="33">
        <v>45842</v>
      </c>
      <c r="G6613" t="s">
        <v>13922</v>
      </c>
      <c r="H6613" t="s">
        <v>5737</v>
      </c>
      <c r="I6613" t="s">
        <v>326</v>
      </c>
      <c r="J6613" t="s">
        <v>136</v>
      </c>
      <c r="K6613" t="s">
        <v>5738</v>
      </c>
      <c r="L6613" t="s">
        <v>5739</v>
      </c>
      <c r="M6613" t="s">
        <v>7889</v>
      </c>
    </row>
    <row r="6614" spans="1:13">
      <c r="A6614">
        <v>101083939</v>
      </c>
      <c r="B6614" t="s">
        <v>34</v>
      </c>
      <c r="C6614" t="s">
        <v>7900</v>
      </c>
      <c r="D6614" t="s">
        <v>217</v>
      </c>
      <c r="E6614" t="s">
        <v>131</v>
      </c>
      <c r="F6614" s="33">
        <v>45842</v>
      </c>
      <c r="G6614" t="s">
        <v>13923</v>
      </c>
      <c r="H6614" t="s">
        <v>5727</v>
      </c>
      <c r="I6614" t="s">
        <v>5678</v>
      </c>
      <c r="J6614" t="s">
        <v>136</v>
      </c>
      <c r="K6614" t="s">
        <v>5728</v>
      </c>
      <c r="L6614" t="s">
        <v>5729</v>
      </c>
      <c r="M6614" t="s">
        <v>7901</v>
      </c>
    </row>
    <row r="6615" spans="1:13">
      <c r="A6615">
        <v>101082062</v>
      </c>
      <c r="B6615" t="s">
        <v>73</v>
      </c>
      <c r="C6615" t="s">
        <v>341</v>
      </c>
      <c r="D6615" t="s">
        <v>39</v>
      </c>
      <c r="E6615" t="s">
        <v>99</v>
      </c>
      <c r="F6615" s="33">
        <v>45842</v>
      </c>
      <c r="G6615" t="s">
        <v>13924</v>
      </c>
      <c r="H6615" t="s">
        <v>5737</v>
      </c>
      <c r="I6615" t="s">
        <v>326</v>
      </c>
      <c r="J6615" t="s">
        <v>46</v>
      </c>
      <c r="K6615" t="s">
        <v>5748</v>
      </c>
      <c r="L6615" t="s">
        <v>5773</v>
      </c>
      <c r="M6615" t="s">
        <v>7813</v>
      </c>
    </row>
    <row r="6616" spans="1:13">
      <c r="A6616">
        <v>101082889</v>
      </c>
      <c r="B6616" t="s">
        <v>34</v>
      </c>
      <c r="C6616" t="s">
        <v>7158</v>
      </c>
      <c r="D6616" t="s">
        <v>104</v>
      </c>
      <c r="E6616" t="s">
        <v>104</v>
      </c>
      <c r="F6616" s="33">
        <v>45842</v>
      </c>
      <c r="G6616" t="s">
        <v>13925</v>
      </c>
      <c r="H6616" t="s">
        <v>67</v>
      </c>
      <c r="I6616" t="s">
        <v>5678</v>
      </c>
      <c r="J6616" t="s">
        <v>70</v>
      </c>
      <c r="K6616" t="s">
        <v>5728</v>
      </c>
      <c r="L6616" t="s">
        <v>5729</v>
      </c>
      <c r="M6616" t="s">
        <v>7160</v>
      </c>
    </row>
    <row r="6617" spans="1:13">
      <c r="A6617">
        <v>101083941</v>
      </c>
      <c r="B6617" t="s">
        <v>34</v>
      </c>
      <c r="C6617" t="s">
        <v>7888</v>
      </c>
      <c r="D6617" t="s">
        <v>217</v>
      </c>
      <c r="E6617" t="s">
        <v>131</v>
      </c>
      <c r="F6617" s="33">
        <v>45842</v>
      </c>
      <c r="G6617" t="s">
        <v>13926</v>
      </c>
      <c r="H6617" t="s">
        <v>67</v>
      </c>
      <c r="I6617" t="s">
        <v>5678</v>
      </c>
      <c r="J6617" t="s">
        <v>136</v>
      </c>
      <c r="K6617" t="s">
        <v>5738</v>
      </c>
      <c r="L6617" t="s">
        <v>5739</v>
      </c>
      <c r="M6617" t="s">
        <v>7889</v>
      </c>
    </row>
    <row r="6618" spans="1:13">
      <c r="A6618">
        <v>101083944</v>
      </c>
      <c r="B6618" t="s">
        <v>5745</v>
      </c>
      <c r="C6618" t="s">
        <v>6124</v>
      </c>
      <c r="D6618" t="s">
        <v>217</v>
      </c>
      <c r="E6618" t="s">
        <v>217</v>
      </c>
      <c r="F6618" s="33">
        <v>45842</v>
      </c>
      <c r="G6618" t="s">
        <v>13927</v>
      </c>
      <c r="H6618" t="s">
        <v>5722</v>
      </c>
      <c r="I6618" t="s">
        <v>5678</v>
      </c>
      <c r="J6618" t="s">
        <v>136</v>
      </c>
      <c r="K6618" t="s">
        <v>5836</v>
      </c>
      <c r="L6618" t="s">
        <v>6126</v>
      </c>
      <c r="M6618" t="s">
        <v>6127</v>
      </c>
    </row>
    <row r="6619" spans="1:13">
      <c r="A6619">
        <v>101083942</v>
      </c>
      <c r="B6619" t="s">
        <v>34</v>
      </c>
      <c r="C6619" t="s">
        <v>5869</v>
      </c>
      <c r="D6619" t="s">
        <v>226</v>
      </c>
      <c r="E6619" t="s">
        <v>226</v>
      </c>
      <c r="F6619" s="33">
        <v>45842</v>
      </c>
      <c r="G6619" t="s">
        <v>13928</v>
      </c>
      <c r="H6619" t="s">
        <v>67</v>
      </c>
      <c r="I6619" t="s">
        <v>5678</v>
      </c>
      <c r="J6619" t="s">
        <v>136</v>
      </c>
      <c r="K6619" t="s">
        <v>5728</v>
      </c>
      <c r="L6619" t="s">
        <v>5729</v>
      </c>
      <c r="M6619" t="s">
        <v>5871</v>
      </c>
    </row>
    <row r="6620" spans="1:13">
      <c r="A6620">
        <v>101079618</v>
      </c>
      <c r="B6620" t="s">
        <v>5745</v>
      </c>
      <c r="C6620" t="s">
        <v>6418</v>
      </c>
      <c r="D6620" t="s">
        <v>221</v>
      </c>
      <c r="E6620" t="s">
        <v>221</v>
      </c>
      <c r="F6620" s="33">
        <v>45842</v>
      </c>
      <c r="G6620" t="s">
        <v>13929</v>
      </c>
      <c r="H6620" t="s">
        <v>5727</v>
      </c>
      <c r="I6620" t="s">
        <v>5678</v>
      </c>
      <c r="J6620" t="s">
        <v>247</v>
      </c>
      <c r="K6620" t="s">
        <v>5836</v>
      </c>
      <c r="L6620" t="s">
        <v>6126</v>
      </c>
      <c r="M6620" t="s">
        <v>6420</v>
      </c>
    </row>
    <row r="6621" spans="1:13">
      <c r="A6621">
        <v>101080667</v>
      </c>
      <c r="B6621" t="s">
        <v>34</v>
      </c>
      <c r="C6621" t="s">
        <v>7900</v>
      </c>
      <c r="D6621" t="s">
        <v>217</v>
      </c>
      <c r="E6621" t="s">
        <v>131</v>
      </c>
      <c r="F6621" s="33">
        <v>45842</v>
      </c>
      <c r="G6621" t="s">
        <v>13922</v>
      </c>
      <c r="H6621" t="s">
        <v>5737</v>
      </c>
      <c r="I6621" t="s">
        <v>326</v>
      </c>
      <c r="J6621" t="s">
        <v>136</v>
      </c>
      <c r="K6621" t="s">
        <v>5728</v>
      </c>
      <c r="L6621" t="s">
        <v>5729</v>
      </c>
      <c r="M6621" t="s">
        <v>7901</v>
      </c>
    </row>
    <row r="6622" spans="1:13">
      <c r="A6622">
        <v>101082625</v>
      </c>
      <c r="B6622" t="s">
        <v>34</v>
      </c>
      <c r="C6622" t="s">
        <v>5964</v>
      </c>
      <c r="D6622" t="s">
        <v>217</v>
      </c>
      <c r="E6622" t="s">
        <v>217</v>
      </c>
      <c r="F6622" s="33">
        <v>45842</v>
      </c>
      <c r="G6622" t="s">
        <v>13930</v>
      </c>
      <c r="H6622" t="s">
        <v>5805</v>
      </c>
      <c r="I6622" t="s">
        <v>5678</v>
      </c>
      <c r="J6622" t="s">
        <v>136</v>
      </c>
      <c r="K6622" t="s">
        <v>5728</v>
      </c>
      <c r="L6622" t="s">
        <v>5729</v>
      </c>
      <c r="M6622" t="s">
        <v>5966</v>
      </c>
    </row>
    <row r="6623" spans="1:13">
      <c r="A6623">
        <v>101080265</v>
      </c>
      <c r="B6623" t="s">
        <v>34</v>
      </c>
      <c r="C6623" t="s">
        <v>6406</v>
      </c>
      <c r="D6623" t="s">
        <v>153</v>
      </c>
      <c r="E6623" t="s">
        <v>153</v>
      </c>
      <c r="F6623" s="33">
        <v>45842</v>
      </c>
      <c r="G6623" t="s">
        <v>13931</v>
      </c>
      <c r="H6623" t="s">
        <v>5737</v>
      </c>
      <c r="I6623" t="s">
        <v>326</v>
      </c>
      <c r="J6623" t="s">
        <v>70</v>
      </c>
      <c r="K6623" t="s">
        <v>5728</v>
      </c>
      <c r="L6623" t="s">
        <v>5729</v>
      </c>
      <c r="M6623" t="s">
        <v>6408</v>
      </c>
    </row>
    <row r="6624" spans="1:13">
      <c r="A6624">
        <v>101082633</v>
      </c>
      <c r="B6624" t="s">
        <v>5745</v>
      </c>
      <c r="C6624" t="s">
        <v>12483</v>
      </c>
      <c r="D6624" t="s">
        <v>215</v>
      </c>
      <c r="E6624" t="s">
        <v>215</v>
      </c>
      <c r="F6624" s="33">
        <v>45842</v>
      </c>
      <c r="G6624" t="s">
        <v>13932</v>
      </c>
      <c r="H6624" t="s">
        <v>67</v>
      </c>
      <c r="I6624" t="s">
        <v>5678</v>
      </c>
      <c r="J6624" t="s">
        <v>247</v>
      </c>
      <c r="K6624" t="s">
        <v>5748</v>
      </c>
      <c r="L6624" t="s">
        <v>5749</v>
      </c>
      <c r="M6624" t="s">
        <v>12485</v>
      </c>
    </row>
    <row r="6625" spans="1:13">
      <c r="A6625">
        <v>101082542</v>
      </c>
      <c r="B6625" t="s">
        <v>204</v>
      </c>
      <c r="C6625" t="s">
        <v>6727</v>
      </c>
      <c r="D6625" t="s">
        <v>226</v>
      </c>
      <c r="E6625" t="s">
        <v>226</v>
      </c>
      <c r="F6625" s="33">
        <v>45842</v>
      </c>
      <c r="G6625" t="s">
        <v>13933</v>
      </c>
      <c r="H6625" t="s">
        <v>8274</v>
      </c>
      <c r="I6625" t="s">
        <v>5678</v>
      </c>
      <c r="J6625" t="s">
        <v>136</v>
      </c>
      <c r="K6625" t="s">
        <v>5700</v>
      </c>
      <c r="L6625" t="s">
        <v>5701</v>
      </c>
      <c r="M6625" t="s">
        <v>6729</v>
      </c>
    </row>
    <row r="6626" spans="1:13">
      <c r="A6626">
        <v>101083829</v>
      </c>
      <c r="B6626" t="s">
        <v>5745</v>
      </c>
      <c r="C6626" t="s">
        <v>6549</v>
      </c>
      <c r="D6626" t="s">
        <v>215</v>
      </c>
      <c r="E6626" t="s">
        <v>215</v>
      </c>
      <c r="F6626" s="33">
        <v>45842</v>
      </c>
      <c r="G6626" t="s">
        <v>13934</v>
      </c>
      <c r="H6626" t="s">
        <v>67</v>
      </c>
      <c r="I6626" t="s">
        <v>5678</v>
      </c>
      <c r="J6626" t="s">
        <v>247</v>
      </c>
      <c r="K6626" t="s">
        <v>5748</v>
      </c>
      <c r="L6626" t="s">
        <v>5773</v>
      </c>
      <c r="M6626" t="s">
        <v>6551</v>
      </c>
    </row>
    <row r="6627" spans="1:13">
      <c r="A6627">
        <v>101080856</v>
      </c>
      <c r="B6627" t="s">
        <v>109</v>
      </c>
      <c r="C6627" t="s">
        <v>6137</v>
      </c>
      <c r="D6627" t="s">
        <v>39</v>
      </c>
      <c r="E6627" t="s">
        <v>119</v>
      </c>
      <c r="F6627" s="33">
        <v>45842</v>
      </c>
      <c r="G6627" t="s">
        <v>13935</v>
      </c>
      <c r="H6627" t="s">
        <v>5727</v>
      </c>
      <c r="I6627" t="s">
        <v>5678</v>
      </c>
      <c r="J6627" t="s">
        <v>46</v>
      </c>
      <c r="K6627" t="s">
        <v>5748</v>
      </c>
      <c r="L6627" t="s">
        <v>6045</v>
      </c>
      <c r="M6627" t="s">
        <v>6139</v>
      </c>
    </row>
    <row r="6628" spans="1:13">
      <c r="A6628">
        <v>101080604</v>
      </c>
      <c r="B6628" t="s">
        <v>34</v>
      </c>
      <c r="C6628" t="s">
        <v>9610</v>
      </c>
      <c r="D6628" t="s">
        <v>64</v>
      </c>
      <c r="E6628" t="s">
        <v>64</v>
      </c>
      <c r="F6628" s="33">
        <v>45842</v>
      </c>
      <c r="G6628" t="s">
        <v>13936</v>
      </c>
      <c r="H6628" t="s">
        <v>5737</v>
      </c>
      <c r="I6628" t="s">
        <v>326</v>
      </c>
      <c r="J6628" t="s">
        <v>70</v>
      </c>
      <c r="K6628" t="s">
        <v>5728</v>
      </c>
      <c r="L6628" t="s">
        <v>5729</v>
      </c>
      <c r="M6628" t="s">
        <v>9612</v>
      </c>
    </row>
    <row r="6629" spans="1:13">
      <c r="A6629">
        <v>101084051</v>
      </c>
      <c r="B6629" t="s">
        <v>195</v>
      </c>
      <c r="C6629" t="s">
        <v>9717</v>
      </c>
      <c r="D6629" t="s">
        <v>86</v>
      </c>
      <c r="E6629" t="s">
        <v>99</v>
      </c>
      <c r="F6629" s="33">
        <v>45842</v>
      </c>
      <c r="G6629" t="s">
        <v>13937</v>
      </c>
      <c r="H6629" t="s">
        <v>5877</v>
      </c>
      <c r="I6629" t="s">
        <v>5678</v>
      </c>
      <c r="J6629" t="s">
        <v>46</v>
      </c>
      <c r="K6629" t="s">
        <v>5778</v>
      </c>
      <c r="L6629" t="s">
        <v>182</v>
      </c>
      <c r="M6629" t="s">
        <v>9719</v>
      </c>
    </row>
    <row r="6630" spans="1:13">
      <c r="A6630">
        <v>101083893</v>
      </c>
      <c r="B6630" t="s">
        <v>109</v>
      </c>
      <c r="C6630" t="s">
        <v>12222</v>
      </c>
      <c r="D6630" t="s">
        <v>219</v>
      </c>
      <c r="E6630" t="s">
        <v>219</v>
      </c>
      <c r="F6630" s="33">
        <v>45842</v>
      </c>
      <c r="G6630" t="s">
        <v>13938</v>
      </c>
      <c r="H6630" t="s">
        <v>67</v>
      </c>
      <c r="I6630" t="s">
        <v>5678</v>
      </c>
      <c r="J6630" t="s">
        <v>241</v>
      </c>
      <c r="K6630" t="s">
        <v>5748</v>
      </c>
      <c r="L6630" t="s">
        <v>5773</v>
      </c>
      <c r="M6630" t="s">
        <v>12223</v>
      </c>
    </row>
    <row r="6631" spans="1:13">
      <c r="A6631">
        <v>101084491</v>
      </c>
      <c r="B6631" t="s">
        <v>5745</v>
      </c>
      <c r="C6631" t="s">
        <v>7333</v>
      </c>
      <c r="D6631" t="s">
        <v>215</v>
      </c>
      <c r="E6631" t="s">
        <v>215</v>
      </c>
      <c r="F6631" s="33">
        <v>45842</v>
      </c>
      <c r="G6631" t="s">
        <v>13939</v>
      </c>
      <c r="H6631" t="s">
        <v>5777</v>
      </c>
      <c r="I6631" t="s">
        <v>5678</v>
      </c>
      <c r="J6631" t="s">
        <v>247</v>
      </c>
      <c r="K6631" t="s">
        <v>5748</v>
      </c>
      <c r="L6631" t="s">
        <v>5773</v>
      </c>
      <c r="M6631" t="s">
        <v>7335</v>
      </c>
    </row>
    <row r="6632" spans="1:13">
      <c r="A6632">
        <v>101080750</v>
      </c>
      <c r="B6632" t="s">
        <v>34</v>
      </c>
      <c r="C6632" t="s">
        <v>9270</v>
      </c>
      <c r="D6632" t="s">
        <v>39</v>
      </c>
      <c r="E6632" t="s">
        <v>119</v>
      </c>
      <c r="F6632" s="33">
        <v>45842</v>
      </c>
      <c r="G6632" t="s">
        <v>13891</v>
      </c>
      <c r="H6632" t="s">
        <v>5737</v>
      </c>
      <c r="I6632" t="s">
        <v>326</v>
      </c>
      <c r="J6632" t="s">
        <v>46</v>
      </c>
      <c r="K6632" t="s">
        <v>5738</v>
      </c>
      <c r="L6632" t="s">
        <v>5739</v>
      </c>
      <c r="M6632" t="s">
        <v>9272</v>
      </c>
    </row>
    <row r="6633" spans="1:13">
      <c r="A6633">
        <v>101083323</v>
      </c>
      <c r="B6633" t="s">
        <v>127</v>
      </c>
      <c r="C6633" t="s">
        <v>5975</v>
      </c>
      <c r="D6633" t="s">
        <v>193</v>
      </c>
      <c r="E6633" t="s">
        <v>193</v>
      </c>
      <c r="F6633" s="33">
        <v>45842</v>
      </c>
      <c r="G6633" t="s">
        <v>13891</v>
      </c>
      <c r="H6633" t="s">
        <v>5737</v>
      </c>
      <c r="I6633" t="s">
        <v>326</v>
      </c>
      <c r="J6633" t="s">
        <v>192</v>
      </c>
      <c r="K6633" t="s">
        <v>5748</v>
      </c>
      <c r="L6633" t="s">
        <v>5773</v>
      </c>
      <c r="M6633" t="s">
        <v>5977</v>
      </c>
    </row>
    <row r="6634" spans="1:13">
      <c r="A6634">
        <v>101082289</v>
      </c>
      <c r="B6634" t="s">
        <v>73</v>
      </c>
      <c r="C6634" t="s">
        <v>7470</v>
      </c>
      <c r="D6634" t="s">
        <v>265</v>
      </c>
      <c r="E6634" t="s">
        <v>265</v>
      </c>
      <c r="F6634" s="33">
        <v>45842</v>
      </c>
      <c r="G6634" t="s">
        <v>13892</v>
      </c>
      <c r="H6634" t="s">
        <v>5737</v>
      </c>
      <c r="I6634" t="s">
        <v>326</v>
      </c>
      <c r="J6634" t="s">
        <v>192</v>
      </c>
      <c r="K6634" t="s">
        <v>5748</v>
      </c>
      <c r="L6634" t="s">
        <v>5773</v>
      </c>
      <c r="M6634" t="s">
        <v>7471</v>
      </c>
    </row>
    <row r="6635" spans="1:13">
      <c r="A6635">
        <v>101083942</v>
      </c>
      <c r="B6635" t="s">
        <v>34</v>
      </c>
      <c r="C6635" t="s">
        <v>5869</v>
      </c>
      <c r="D6635" t="s">
        <v>226</v>
      </c>
      <c r="E6635" t="s">
        <v>226</v>
      </c>
      <c r="F6635" s="33">
        <v>45842</v>
      </c>
      <c r="G6635" t="s">
        <v>13940</v>
      </c>
      <c r="H6635" t="s">
        <v>67</v>
      </c>
      <c r="I6635" t="s">
        <v>5678</v>
      </c>
      <c r="J6635" t="s">
        <v>136</v>
      </c>
      <c r="K6635" t="s">
        <v>5728</v>
      </c>
      <c r="L6635" t="s">
        <v>5729</v>
      </c>
      <c r="M6635" t="s">
        <v>5871</v>
      </c>
    </row>
    <row r="6636" spans="1:13">
      <c r="A6636">
        <v>101080412</v>
      </c>
      <c r="B6636" t="s">
        <v>34</v>
      </c>
      <c r="C6636" t="s">
        <v>7389</v>
      </c>
      <c r="D6636" t="s">
        <v>99</v>
      </c>
      <c r="E6636" t="s">
        <v>99</v>
      </c>
      <c r="F6636" s="33">
        <v>45842</v>
      </c>
      <c r="G6636" t="s">
        <v>13900</v>
      </c>
      <c r="H6636" t="s">
        <v>5737</v>
      </c>
      <c r="I6636" t="s">
        <v>326</v>
      </c>
      <c r="J6636" t="s">
        <v>46</v>
      </c>
      <c r="K6636" t="s">
        <v>5728</v>
      </c>
      <c r="L6636" t="s">
        <v>5729</v>
      </c>
      <c r="M6636" t="s">
        <v>7390</v>
      </c>
    </row>
    <row r="6637" spans="1:13">
      <c r="A6637">
        <v>101080822</v>
      </c>
      <c r="B6637" t="s">
        <v>127</v>
      </c>
      <c r="C6637" t="s">
        <v>7826</v>
      </c>
      <c r="D6637" t="s">
        <v>131</v>
      </c>
      <c r="E6637" t="s">
        <v>217</v>
      </c>
      <c r="F6637" s="33">
        <v>45842</v>
      </c>
      <c r="G6637" t="s">
        <v>13941</v>
      </c>
      <c r="H6637" t="s">
        <v>5969</v>
      </c>
      <c r="I6637" t="s">
        <v>5970</v>
      </c>
      <c r="J6637" t="s">
        <v>136</v>
      </c>
      <c r="K6637" t="s">
        <v>5748</v>
      </c>
      <c r="L6637" t="s">
        <v>5749</v>
      </c>
      <c r="M6637" t="s">
        <v>7828</v>
      </c>
    </row>
    <row r="6638" spans="1:13">
      <c r="A6638">
        <v>101082332</v>
      </c>
      <c r="B6638" t="s">
        <v>73</v>
      </c>
      <c r="C6638" t="s">
        <v>7488</v>
      </c>
      <c r="D6638" t="s">
        <v>265</v>
      </c>
      <c r="E6638" t="s">
        <v>265</v>
      </c>
      <c r="F6638" s="33">
        <v>45842</v>
      </c>
      <c r="G6638" t="s">
        <v>13892</v>
      </c>
      <c r="H6638" t="s">
        <v>5737</v>
      </c>
      <c r="I6638" t="s">
        <v>326</v>
      </c>
      <c r="J6638" t="s">
        <v>192</v>
      </c>
      <c r="K6638" t="s">
        <v>5748</v>
      </c>
      <c r="L6638" t="s">
        <v>5773</v>
      </c>
      <c r="M6638" t="s">
        <v>7489</v>
      </c>
    </row>
    <row r="6639" spans="1:13">
      <c r="A6639">
        <v>101083803</v>
      </c>
      <c r="B6639" t="s">
        <v>34</v>
      </c>
      <c r="C6639" t="s">
        <v>9270</v>
      </c>
      <c r="D6639" t="s">
        <v>39</v>
      </c>
      <c r="E6639" t="s">
        <v>119</v>
      </c>
      <c r="F6639" s="33">
        <v>45842</v>
      </c>
      <c r="G6639" t="s">
        <v>13942</v>
      </c>
      <c r="H6639" t="s">
        <v>67</v>
      </c>
      <c r="I6639" t="s">
        <v>5678</v>
      </c>
      <c r="J6639" t="s">
        <v>46</v>
      </c>
      <c r="K6639" t="s">
        <v>5738</v>
      </c>
      <c r="L6639" t="s">
        <v>5739</v>
      </c>
      <c r="M6639" t="s">
        <v>9272</v>
      </c>
    </row>
    <row r="6640" spans="1:13">
      <c r="A6640">
        <v>101081993</v>
      </c>
      <c r="B6640" t="s">
        <v>73</v>
      </c>
      <c r="C6640" t="s">
        <v>7891</v>
      </c>
      <c r="D6640" t="s">
        <v>161</v>
      </c>
      <c r="E6640" t="s">
        <v>161</v>
      </c>
      <c r="F6640" s="33">
        <v>45842</v>
      </c>
      <c r="G6640" t="s">
        <v>13894</v>
      </c>
      <c r="H6640" t="s">
        <v>5737</v>
      </c>
      <c r="I6640" t="s">
        <v>326</v>
      </c>
      <c r="J6640" t="s">
        <v>166</v>
      </c>
      <c r="K6640" t="s">
        <v>5748</v>
      </c>
      <c r="L6640" t="s">
        <v>5773</v>
      </c>
      <c r="M6640" t="s">
        <v>7892</v>
      </c>
    </row>
    <row r="6641" spans="1:13">
      <c r="A6641">
        <v>101082372</v>
      </c>
      <c r="B6641" t="s">
        <v>73</v>
      </c>
      <c r="C6641" t="s">
        <v>8300</v>
      </c>
      <c r="D6641" t="s">
        <v>161</v>
      </c>
      <c r="E6641" t="s">
        <v>161</v>
      </c>
      <c r="F6641" s="33">
        <v>45842</v>
      </c>
      <c r="G6641" t="s">
        <v>13943</v>
      </c>
      <c r="H6641" t="s">
        <v>5737</v>
      </c>
      <c r="I6641" t="s">
        <v>326</v>
      </c>
      <c r="J6641" t="s">
        <v>166</v>
      </c>
      <c r="K6641" t="s">
        <v>5748</v>
      </c>
      <c r="L6641" t="s">
        <v>5773</v>
      </c>
      <c r="M6641" t="s">
        <v>8302</v>
      </c>
    </row>
    <row r="6642" spans="1:13">
      <c r="A6642">
        <v>101082449</v>
      </c>
      <c r="B6642" t="s">
        <v>73</v>
      </c>
      <c r="C6642" t="s">
        <v>6989</v>
      </c>
      <c r="D6642" t="s">
        <v>265</v>
      </c>
      <c r="E6642" t="s">
        <v>265</v>
      </c>
      <c r="F6642" s="33">
        <v>45842</v>
      </c>
      <c r="G6642" t="s">
        <v>13892</v>
      </c>
      <c r="H6642" t="s">
        <v>5737</v>
      </c>
      <c r="I6642" t="s">
        <v>326</v>
      </c>
      <c r="J6642" t="s">
        <v>192</v>
      </c>
      <c r="K6642" t="s">
        <v>5748</v>
      </c>
      <c r="L6642" t="s">
        <v>5773</v>
      </c>
      <c r="M6642" t="s">
        <v>6991</v>
      </c>
    </row>
    <row r="6643" spans="1:13">
      <c r="A6643">
        <v>101081926</v>
      </c>
      <c r="B6643" t="s">
        <v>73</v>
      </c>
      <c r="C6643" t="s">
        <v>7476</v>
      </c>
      <c r="D6643" t="s">
        <v>265</v>
      </c>
      <c r="E6643" t="s">
        <v>265</v>
      </c>
      <c r="F6643" s="33">
        <v>45842</v>
      </c>
      <c r="G6643" t="s">
        <v>13892</v>
      </c>
      <c r="H6643" t="s">
        <v>5737</v>
      </c>
      <c r="I6643" t="s">
        <v>326</v>
      </c>
      <c r="J6643" t="s">
        <v>192</v>
      </c>
      <c r="K6643" t="s">
        <v>5748</v>
      </c>
      <c r="L6643" t="s">
        <v>5749</v>
      </c>
      <c r="M6643" t="s">
        <v>7477</v>
      </c>
    </row>
    <row r="6644" spans="1:13">
      <c r="A6644">
        <v>101083974</v>
      </c>
      <c r="B6644" t="s">
        <v>5986</v>
      </c>
      <c r="C6644" t="s">
        <v>7065</v>
      </c>
      <c r="D6644" t="s">
        <v>193</v>
      </c>
      <c r="E6644" t="s">
        <v>193</v>
      </c>
      <c r="F6644" s="33">
        <v>45842</v>
      </c>
      <c r="G6644" t="s">
        <v>13944</v>
      </c>
      <c r="H6644" t="s">
        <v>6918</v>
      </c>
      <c r="I6644" t="s">
        <v>353</v>
      </c>
      <c r="J6644" t="s">
        <v>192</v>
      </c>
      <c r="K6644" t="s">
        <v>5700</v>
      </c>
      <c r="L6644" t="s">
        <v>5733</v>
      </c>
      <c r="M6644" t="s">
        <v>7066</v>
      </c>
    </row>
    <row r="6645" spans="1:13">
      <c r="A6645">
        <v>101078353</v>
      </c>
      <c r="B6645" t="s">
        <v>6007</v>
      </c>
      <c r="C6645" t="s">
        <v>7001</v>
      </c>
      <c r="D6645" t="s">
        <v>153</v>
      </c>
      <c r="E6645" t="s">
        <v>5545</v>
      </c>
      <c r="F6645" s="33">
        <v>45842</v>
      </c>
      <c r="G6645" t="s">
        <v>13945</v>
      </c>
      <c r="H6645" t="s">
        <v>6027</v>
      </c>
      <c r="I6645" t="s">
        <v>6348</v>
      </c>
      <c r="J6645" t="s">
        <v>70</v>
      </c>
      <c r="K6645" t="s">
        <v>5728</v>
      </c>
      <c r="L6645" t="s">
        <v>5753</v>
      </c>
      <c r="M6645" t="s">
        <v>7003</v>
      </c>
    </row>
    <row r="6646" spans="1:13">
      <c r="A6646">
        <v>101082854</v>
      </c>
      <c r="B6646" t="s">
        <v>5765</v>
      </c>
      <c r="C6646" t="s">
        <v>5766</v>
      </c>
      <c r="D6646" t="s">
        <v>221</v>
      </c>
      <c r="E6646" t="s">
        <v>131</v>
      </c>
      <c r="F6646" s="33">
        <v>45842</v>
      </c>
      <c r="G6646" t="s">
        <v>13946</v>
      </c>
      <c r="H6646" t="s">
        <v>5768</v>
      </c>
      <c r="I6646" t="s">
        <v>5678</v>
      </c>
      <c r="J6646" t="s">
        <v>247</v>
      </c>
      <c r="M6646" t="s">
        <v>5769</v>
      </c>
    </row>
    <row r="6647" spans="1:13">
      <c r="A6647">
        <v>101083523</v>
      </c>
      <c r="B6647" t="s">
        <v>204</v>
      </c>
      <c r="C6647" t="s">
        <v>9660</v>
      </c>
      <c r="D6647" t="s">
        <v>64</v>
      </c>
      <c r="E6647" t="s">
        <v>64</v>
      </c>
      <c r="F6647" s="33">
        <v>45842</v>
      </c>
      <c r="G6647" t="s">
        <v>13947</v>
      </c>
      <c r="H6647" t="s">
        <v>6537</v>
      </c>
      <c r="I6647" t="s">
        <v>5678</v>
      </c>
      <c r="J6647" t="s">
        <v>70</v>
      </c>
      <c r="K6647" t="s">
        <v>5700</v>
      </c>
      <c r="L6647" t="s">
        <v>5701</v>
      </c>
      <c r="M6647" t="s">
        <v>9662</v>
      </c>
    </row>
    <row r="6648" spans="1:13">
      <c r="A6648">
        <v>101078864</v>
      </c>
      <c r="B6648" t="s">
        <v>5782</v>
      </c>
      <c r="C6648" t="s">
        <v>6787</v>
      </c>
      <c r="D6648" t="s">
        <v>218</v>
      </c>
      <c r="E6648" t="s">
        <v>218</v>
      </c>
      <c r="F6648" s="33">
        <v>45842</v>
      </c>
      <c r="G6648" t="s">
        <v>13948</v>
      </c>
      <c r="H6648" t="s">
        <v>6027</v>
      </c>
      <c r="I6648" t="s">
        <v>6348</v>
      </c>
      <c r="J6648" t="s">
        <v>241</v>
      </c>
      <c r="K6648" t="s">
        <v>5700</v>
      </c>
      <c r="L6648" t="s">
        <v>5701</v>
      </c>
      <c r="M6648" t="s">
        <v>6789</v>
      </c>
    </row>
    <row r="6649" spans="1:13">
      <c r="A6649">
        <v>101083801</v>
      </c>
      <c r="B6649" t="s">
        <v>6007</v>
      </c>
      <c r="C6649" t="s">
        <v>7732</v>
      </c>
      <c r="D6649" t="s">
        <v>86</v>
      </c>
      <c r="E6649" t="s">
        <v>39</v>
      </c>
      <c r="F6649" s="33">
        <v>45842</v>
      </c>
      <c r="G6649" t="s">
        <v>13949</v>
      </c>
      <c r="H6649" t="s">
        <v>8229</v>
      </c>
      <c r="I6649" t="s">
        <v>5678</v>
      </c>
      <c r="J6649" t="s">
        <v>46</v>
      </c>
      <c r="K6649" t="s">
        <v>5728</v>
      </c>
      <c r="L6649" t="s">
        <v>5753</v>
      </c>
      <c r="M6649" t="s">
        <v>7734</v>
      </c>
    </row>
    <row r="6650" spans="1:13">
      <c r="A6650">
        <v>101084107</v>
      </c>
      <c r="B6650" t="s">
        <v>127</v>
      </c>
      <c r="C6650" t="s">
        <v>138</v>
      </c>
      <c r="D6650" t="s">
        <v>131</v>
      </c>
      <c r="E6650" t="s">
        <v>131</v>
      </c>
      <c r="F6650" s="33">
        <v>45842</v>
      </c>
      <c r="G6650" t="s">
        <v>13950</v>
      </c>
      <c r="H6650" t="s">
        <v>5727</v>
      </c>
      <c r="I6650" t="s">
        <v>5678</v>
      </c>
      <c r="J6650" t="s">
        <v>136</v>
      </c>
      <c r="K6650" t="s">
        <v>5748</v>
      </c>
      <c r="L6650" t="s">
        <v>5749</v>
      </c>
      <c r="M6650" t="s">
        <v>142</v>
      </c>
    </row>
    <row r="6651" spans="1:13">
      <c r="A6651">
        <v>101080666</v>
      </c>
      <c r="B6651" t="s">
        <v>34</v>
      </c>
      <c r="C6651" t="s">
        <v>7571</v>
      </c>
      <c r="D6651" t="s">
        <v>217</v>
      </c>
      <c r="E6651" t="s">
        <v>131</v>
      </c>
      <c r="F6651" s="33">
        <v>45842</v>
      </c>
      <c r="G6651" t="s">
        <v>13922</v>
      </c>
      <c r="H6651" t="s">
        <v>5737</v>
      </c>
      <c r="I6651" t="s">
        <v>326</v>
      </c>
      <c r="J6651" t="s">
        <v>136</v>
      </c>
      <c r="K6651" t="s">
        <v>5728</v>
      </c>
      <c r="L6651" t="s">
        <v>5729</v>
      </c>
      <c r="M6651" t="s">
        <v>7573</v>
      </c>
    </row>
    <row r="6652" spans="1:13">
      <c r="A6652">
        <v>101080810</v>
      </c>
      <c r="B6652" t="s">
        <v>127</v>
      </c>
      <c r="C6652" t="s">
        <v>13080</v>
      </c>
      <c r="D6652" t="s">
        <v>131</v>
      </c>
      <c r="E6652" t="s">
        <v>131</v>
      </c>
      <c r="F6652" s="33">
        <v>45841</v>
      </c>
      <c r="G6652" t="s">
        <v>13951</v>
      </c>
      <c r="H6652" t="s">
        <v>6537</v>
      </c>
      <c r="I6652" t="s">
        <v>5678</v>
      </c>
      <c r="J6652" t="s">
        <v>136</v>
      </c>
      <c r="K6652" t="s">
        <v>5748</v>
      </c>
      <c r="L6652" t="s">
        <v>5773</v>
      </c>
      <c r="M6652" t="s">
        <v>13082</v>
      </c>
    </row>
    <row r="6653" spans="1:13">
      <c r="A6653">
        <v>101080883</v>
      </c>
      <c r="B6653" t="s">
        <v>5745</v>
      </c>
      <c r="C6653" t="s">
        <v>6074</v>
      </c>
      <c r="D6653" t="s">
        <v>193</v>
      </c>
      <c r="E6653" t="s">
        <v>193</v>
      </c>
      <c r="F6653" s="33">
        <v>45841</v>
      </c>
      <c r="G6653" t="s">
        <v>13952</v>
      </c>
      <c r="H6653" t="s">
        <v>6076</v>
      </c>
      <c r="I6653" t="s">
        <v>5678</v>
      </c>
      <c r="J6653" t="s">
        <v>192</v>
      </c>
      <c r="K6653" t="s">
        <v>5748</v>
      </c>
      <c r="L6653" t="s">
        <v>5749</v>
      </c>
      <c r="M6653" t="s">
        <v>6077</v>
      </c>
    </row>
    <row r="6654" spans="1:13">
      <c r="A6654">
        <v>101080856</v>
      </c>
      <c r="B6654" t="s">
        <v>109</v>
      </c>
      <c r="C6654" t="s">
        <v>6137</v>
      </c>
      <c r="D6654" t="s">
        <v>39</v>
      </c>
      <c r="E6654" t="s">
        <v>39</v>
      </c>
      <c r="F6654" s="33">
        <v>45841</v>
      </c>
      <c r="G6654" t="s">
        <v>13953</v>
      </c>
      <c r="H6654" t="s">
        <v>5727</v>
      </c>
      <c r="I6654" t="s">
        <v>5678</v>
      </c>
      <c r="J6654" t="s">
        <v>46</v>
      </c>
      <c r="K6654" t="s">
        <v>5748</v>
      </c>
      <c r="L6654" t="s">
        <v>6045</v>
      </c>
      <c r="M6654" t="s">
        <v>6139</v>
      </c>
    </row>
    <row r="6655" spans="1:13">
      <c r="A6655">
        <v>101082621</v>
      </c>
      <c r="B6655" t="s">
        <v>34</v>
      </c>
      <c r="C6655" t="s">
        <v>7212</v>
      </c>
      <c r="D6655" t="s">
        <v>131</v>
      </c>
      <c r="E6655" t="s">
        <v>217</v>
      </c>
      <c r="F6655" s="33">
        <v>45841</v>
      </c>
      <c r="G6655" t="s">
        <v>13954</v>
      </c>
      <c r="H6655" t="s">
        <v>67</v>
      </c>
      <c r="I6655" t="s">
        <v>5678</v>
      </c>
      <c r="J6655" t="s">
        <v>136</v>
      </c>
      <c r="K6655" t="s">
        <v>5728</v>
      </c>
      <c r="L6655" t="s">
        <v>5729</v>
      </c>
      <c r="M6655" t="s">
        <v>7214</v>
      </c>
    </row>
    <row r="6656" spans="1:13">
      <c r="A6656">
        <v>101082697</v>
      </c>
      <c r="B6656" t="s">
        <v>73</v>
      </c>
      <c r="C6656" t="s">
        <v>9042</v>
      </c>
      <c r="D6656" t="s">
        <v>238</v>
      </c>
      <c r="E6656" t="s">
        <v>215</v>
      </c>
      <c r="F6656" s="33">
        <v>45841</v>
      </c>
      <c r="G6656" t="s">
        <v>13955</v>
      </c>
      <c r="H6656" t="s">
        <v>5727</v>
      </c>
      <c r="I6656" t="s">
        <v>5678</v>
      </c>
      <c r="J6656" t="s">
        <v>136</v>
      </c>
      <c r="K6656" t="s">
        <v>5728</v>
      </c>
      <c r="L6656" t="s">
        <v>5729</v>
      </c>
      <c r="M6656" t="s">
        <v>9044</v>
      </c>
    </row>
    <row r="6657" spans="1:13">
      <c r="A6657">
        <v>101082061</v>
      </c>
      <c r="B6657" t="s">
        <v>73</v>
      </c>
      <c r="C6657" t="s">
        <v>8212</v>
      </c>
      <c r="D6657" t="s">
        <v>104</v>
      </c>
      <c r="E6657" t="s">
        <v>99</v>
      </c>
      <c r="F6657" s="33">
        <v>45841</v>
      </c>
      <c r="G6657" t="s">
        <v>13956</v>
      </c>
      <c r="H6657" t="s">
        <v>5737</v>
      </c>
      <c r="I6657" t="s">
        <v>326</v>
      </c>
      <c r="J6657" t="s">
        <v>70</v>
      </c>
      <c r="K6657" t="s">
        <v>5748</v>
      </c>
      <c r="L6657" t="s">
        <v>5773</v>
      </c>
      <c r="M6657" t="s">
        <v>8214</v>
      </c>
    </row>
    <row r="6658" spans="1:13">
      <c r="A6658">
        <v>101080170</v>
      </c>
      <c r="B6658" t="s">
        <v>34</v>
      </c>
      <c r="C6658" t="s">
        <v>7212</v>
      </c>
      <c r="D6658" t="s">
        <v>131</v>
      </c>
      <c r="E6658" t="s">
        <v>217</v>
      </c>
      <c r="F6658" s="33">
        <v>45841</v>
      </c>
      <c r="G6658" t="s">
        <v>13957</v>
      </c>
      <c r="H6658" t="s">
        <v>5737</v>
      </c>
      <c r="I6658" t="s">
        <v>326</v>
      </c>
      <c r="J6658" t="s">
        <v>136</v>
      </c>
      <c r="K6658" t="s">
        <v>5728</v>
      </c>
      <c r="L6658" t="s">
        <v>5729</v>
      </c>
      <c r="M6658" t="s">
        <v>7214</v>
      </c>
    </row>
    <row r="6659" spans="1:13">
      <c r="A6659">
        <v>101082508</v>
      </c>
      <c r="B6659" t="s">
        <v>5745</v>
      </c>
      <c r="C6659" t="s">
        <v>6280</v>
      </c>
      <c r="D6659" t="s">
        <v>221</v>
      </c>
      <c r="E6659" t="s">
        <v>221</v>
      </c>
      <c r="F6659" s="33">
        <v>45841</v>
      </c>
      <c r="G6659" t="s">
        <v>13958</v>
      </c>
      <c r="H6659" t="s">
        <v>67</v>
      </c>
      <c r="I6659" t="s">
        <v>5678</v>
      </c>
      <c r="J6659" t="s">
        <v>247</v>
      </c>
      <c r="K6659" t="s">
        <v>5748</v>
      </c>
      <c r="L6659" t="s">
        <v>5773</v>
      </c>
      <c r="M6659" t="s">
        <v>6282</v>
      </c>
    </row>
    <row r="6660" spans="1:13">
      <c r="A6660">
        <v>101082503</v>
      </c>
      <c r="B6660" t="s">
        <v>5745</v>
      </c>
      <c r="C6660" t="s">
        <v>6939</v>
      </c>
      <c r="D6660" t="s">
        <v>238</v>
      </c>
      <c r="E6660" t="s">
        <v>215</v>
      </c>
      <c r="F6660" s="33">
        <v>45841</v>
      </c>
      <c r="G6660" t="s">
        <v>13959</v>
      </c>
      <c r="H6660" t="s">
        <v>5777</v>
      </c>
      <c r="I6660" t="s">
        <v>5678</v>
      </c>
      <c r="J6660" t="s">
        <v>136</v>
      </c>
      <c r="K6660" t="s">
        <v>5748</v>
      </c>
      <c r="L6660" t="s">
        <v>5773</v>
      </c>
      <c r="M6660" t="s">
        <v>6941</v>
      </c>
    </row>
    <row r="6661" spans="1:13">
      <c r="A6661">
        <v>101082605</v>
      </c>
      <c r="B6661" t="s">
        <v>73</v>
      </c>
      <c r="C6661" t="s">
        <v>11498</v>
      </c>
      <c r="D6661" t="s">
        <v>153</v>
      </c>
      <c r="E6661" t="s">
        <v>153</v>
      </c>
      <c r="F6661" s="33">
        <v>45841</v>
      </c>
      <c r="G6661" t="s">
        <v>13960</v>
      </c>
      <c r="H6661" t="s">
        <v>67</v>
      </c>
      <c r="I6661" t="s">
        <v>5678</v>
      </c>
      <c r="J6661" t="s">
        <v>70</v>
      </c>
      <c r="K6661" t="s">
        <v>5748</v>
      </c>
      <c r="L6661" t="s">
        <v>5773</v>
      </c>
      <c r="M6661" t="s">
        <v>11500</v>
      </c>
    </row>
    <row r="6662" spans="1:13">
      <c r="A6662">
        <v>101080947</v>
      </c>
      <c r="B6662" t="s">
        <v>73</v>
      </c>
      <c r="C6662" t="s">
        <v>8212</v>
      </c>
      <c r="D6662" t="s">
        <v>104</v>
      </c>
      <c r="E6662" t="s">
        <v>99</v>
      </c>
      <c r="F6662" s="33">
        <v>45841</v>
      </c>
      <c r="G6662" t="s">
        <v>13961</v>
      </c>
      <c r="H6662" t="s">
        <v>67</v>
      </c>
      <c r="I6662" t="s">
        <v>5678</v>
      </c>
      <c r="J6662" t="s">
        <v>70</v>
      </c>
      <c r="K6662" t="s">
        <v>5748</v>
      </c>
      <c r="L6662" t="s">
        <v>5773</v>
      </c>
      <c r="M6662" t="s">
        <v>8214</v>
      </c>
    </row>
    <row r="6663" spans="1:13">
      <c r="A6663">
        <v>101080356</v>
      </c>
      <c r="B6663" t="s">
        <v>34</v>
      </c>
      <c r="C6663" t="s">
        <v>6567</v>
      </c>
      <c r="D6663" t="s">
        <v>119</v>
      </c>
      <c r="E6663" t="s">
        <v>104</v>
      </c>
      <c r="F6663" s="33">
        <v>45841</v>
      </c>
      <c r="G6663" t="s">
        <v>13962</v>
      </c>
      <c r="H6663" t="s">
        <v>5737</v>
      </c>
      <c r="I6663" t="s">
        <v>326</v>
      </c>
      <c r="J6663" t="s">
        <v>46</v>
      </c>
      <c r="K6663" t="s">
        <v>5728</v>
      </c>
      <c r="L6663" t="s">
        <v>5729</v>
      </c>
      <c r="M6663" t="s">
        <v>6569</v>
      </c>
    </row>
    <row r="6664" spans="1:13">
      <c r="A6664">
        <v>101079829</v>
      </c>
      <c r="B6664" t="s">
        <v>5745</v>
      </c>
      <c r="C6664" t="s">
        <v>10644</v>
      </c>
      <c r="D6664" t="s">
        <v>221</v>
      </c>
      <c r="E6664" t="s">
        <v>221</v>
      </c>
      <c r="F6664" s="33">
        <v>45841</v>
      </c>
      <c r="G6664" t="s">
        <v>13963</v>
      </c>
      <c r="H6664" t="s">
        <v>67</v>
      </c>
      <c r="I6664" t="s">
        <v>5678</v>
      </c>
      <c r="J6664" t="s">
        <v>247</v>
      </c>
      <c r="K6664" t="s">
        <v>5836</v>
      </c>
      <c r="L6664" t="s">
        <v>6126</v>
      </c>
      <c r="M6664" t="s">
        <v>10646</v>
      </c>
    </row>
    <row r="6665" spans="1:13">
      <c r="A6665">
        <v>101082618</v>
      </c>
      <c r="B6665" t="s">
        <v>6794</v>
      </c>
      <c r="C6665" t="s">
        <v>6795</v>
      </c>
      <c r="D6665" t="s">
        <v>220</v>
      </c>
      <c r="E6665" t="s">
        <v>220</v>
      </c>
      <c r="F6665" s="33">
        <v>45841</v>
      </c>
      <c r="G6665" t="s">
        <v>13964</v>
      </c>
      <c r="H6665" t="s">
        <v>8016</v>
      </c>
      <c r="I6665" t="s">
        <v>5678</v>
      </c>
      <c r="J6665" t="s">
        <v>166</v>
      </c>
      <c r="K6665" t="s">
        <v>5711</v>
      </c>
      <c r="L6665" t="s">
        <v>5711</v>
      </c>
      <c r="M6665" t="s">
        <v>6797</v>
      </c>
    </row>
    <row r="6666" spans="1:13">
      <c r="A6666">
        <v>101082584</v>
      </c>
      <c r="B6666" t="s">
        <v>5978</v>
      </c>
      <c r="C6666" t="s">
        <v>5979</v>
      </c>
      <c r="D6666" t="s">
        <v>131</v>
      </c>
      <c r="E6666" t="s">
        <v>217</v>
      </c>
      <c r="F6666" s="33">
        <v>45841</v>
      </c>
      <c r="G6666" t="s">
        <v>13965</v>
      </c>
      <c r="H6666" t="s">
        <v>5912</v>
      </c>
      <c r="I6666" t="s">
        <v>5678</v>
      </c>
      <c r="J6666" t="s">
        <v>136</v>
      </c>
      <c r="K6666" t="s">
        <v>5778</v>
      </c>
      <c r="L6666" t="s">
        <v>5981</v>
      </c>
      <c r="M6666" t="s">
        <v>5982</v>
      </c>
    </row>
    <row r="6667" spans="1:13">
      <c r="A6667">
        <v>101079547</v>
      </c>
      <c r="B6667" t="s">
        <v>127</v>
      </c>
      <c r="C6667" t="s">
        <v>5853</v>
      </c>
      <c r="D6667" t="s">
        <v>39</v>
      </c>
      <c r="E6667" t="s">
        <v>39</v>
      </c>
      <c r="F6667" s="33">
        <v>45841</v>
      </c>
      <c r="G6667" t="s">
        <v>13966</v>
      </c>
      <c r="H6667" t="s">
        <v>5727</v>
      </c>
      <c r="I6667" t="s">
        <v>5678</v>
      </c>
      <c r="J6667" t="s">
        <v>46</v>
      </c>
      <c r="K6667" t="s">
        <v>5728</v>
      </c>
      <c r="L6667" t="s">
        <v>5729</v>
      </c>
      <c r="M6667" t="s">
        <v>5855</v>
      </c>
    </row>
    <row r="6668" spans="1:13">
      <c r="A6668">
        <v>101082581</v>
      </c>
      <c r="B6668" t="s">
        <v>127</v>
      </c>
      <c r="C6668" t="s">
        <v>7062</v>
      </c>
      <c r="D6668" t="s">
        <v>220</v>
      </c>
      <c r="E6668" t="s">
        <v>220</v>
      </c>
      <c r="F6668" s="33">
        <v>45841</v>
      </c>
      <c r="G6668" t="s">
        <v>13967</v>
      </c>
      <c r="H6668" t="s">
        <v>5722</v>
      </c>
      <c r="I6668" t="s">
        <v>5678</v>
      </c>
      <c r="J6668" t="s">
        <v>166</v>
      </c>
      <c r="K6668" t="s">
        <v>5748</v>
      </c>
      <c r="L6668" t="s">
        <v>5773</v>
      </c>
      <c r="M6668" t="s">
        <v>7064</v>
      </c>
    </row>
    <row r="6669" spans="1:13">
      <c r="A6669">
        <v>101080136</v>
      </c>
      <c r="B6669" t="s">
        <v>34</v>
      </c>
      <c r="C6669" t="s">
        <v>9077</v>
      </c>
      <c r="D6669" t="s">
        <v>119</v>
      </c>
      <c r="E6669" t="s">
        <v>119</v>
      </c>
      <c r="F6669" s="33">
        <v>45841</v>
      </c>
      <c r="G6669" t="s">
        <v>13968</v>
      </c>
      <c r="H6669" t="s">
        <v>5737</v>
      </c>
      <c r="I6669" t="s">
        <v>326</v>
      </c>
      <c r="J6669" t="s">
        <v>46</v>
      </c>
      <c r="K6669" t="s">
        <v>5738</v>
      </c>
      <c r="L6669" t="s">
        <v>5739</v>
      </c>
      <c r="M6669" t="s">
        <v>9079</v>
      </c>
    </row>
    <row r="6670" spans="1:13">
      <c r="A6670">
        <v>101082498</v>
      </c>
      <c r="B6670" t="s">
        <v>109</v>
      </c>
      <c r="C6670" t="s">
        <v>9636</v>
      </c>
      <c r="D6670" t="s">
        <v>265</v>
      </c>
      <c r="E6670" t="s">
        <v>265</v>
      </c>
      <c r="F6670" s="33">
        <v>45841</v>
      </c>
      <c r="G6670" t="s">
        <v>13969</v>
      </c>
      <c r="H6670" t="s">
        <v>67</v>
      </c>
      <c r="I6670" t="s">
        <v>5678</v>
      </c>
      <c r="J6670" t="s">
        <v>192</v>
      </c>
      <c r="K6670" t="s">
        <v>5748</v>
      </c>
      <c r="L6670" t="s">
        <v>5773</v>
      </c>
      <c r="M6670" t="s">
        <v>9638</v>
      </c>
    </row>
    <row r="6671" spans="1:13">
      <c r="A6671">
        <v>101082542</v>
      </c>
      <c r="B6671" t="s">
        <v>204</v>
      </c>
      <c r="C6671" t="s">
        <v>6727</v>
      </c>
      <c r="D6671" t="s">
        <v>226</v>
      </c>
      <c r="E6671" t="s">
        <v>226</v>
      </c>
      <c r="F6671" s="33">
        <v>45841</v>
      </c>
      <c r="G6671" t="s">
        <v>13970</v>
      </c>
      <c r="H6671" t="s">
        <v>8274</v>
      </c>
      <c r="I6671" t="s">
        <v>5678</v>
      </c>
      <c r="J6671" t="s">
        <v>136</v>
      </c>
      <c r="K6671" t="s">
        <v>5700</v>
      </c>
      <c r="L6671" t="s">
        <v>5701</v>
      </c>
      <c r="M6671" t="s">
        <v>6729</v>
      </c>
    </row>
    <row r="6672" spans="1:13">
      <c r="A6672">
        <v>101079988</v>
      </c>
      <c r="B6672" t="s">
        <v>34</v>
      </c>
      <c r="C6672" t="s">
        <v>7863</v>
      </c>
      <c r="D6672" t="s">
        <v>153</v>
      </c>
      <c r="E6672" t="s">
        <v>153</v>
      </c>
      <c r="F6672" s="33">
        <v>45841</v>
      </c>
      <c r="G6672" t="s">
        <v>13971</v>
      </c>
      <c r="H6672" t="s">
        <v>5737</v>
      </c>
      <c r="I6672" t="s">
        <v>326</v>
      </c>
      <c r="J6672" t="s">
        <v>70</v>
      </c>
      <c r="K6672" t="s">
        <v>5738</v>
      </c>
      <c r="L6672" t="s">
        <v>5739</v>
      </c>
      <c r="M6672" t="s">
        <v>7865</v>
      </c>
    </row>
    <row r="6673" spans="1:13">
      <c r="A6673">
        <v>101081184</v>
      </c>
      <c r="B6673" t="s">
        <v>292</v>
      </c>
      <c r="C6673" t="s">
        <v>6590</v>
      </c>
      <c r="D6673" t="s">
        <v>86</v>
      </c>
      <c r="E6673" t="s">
        <v>356</v>
      </c>
      <c r="F6673" s="33">
        <v>45841</v>
      </c>
      <c r="G6673" t="s">
        <v>13972</v>
      </c>
      <c r="H6673" t="s">
        <v>5757</v>
      </c>
      <c r="I6673" t="s">
        <v>5678</v>
      </c>
      <c r="J6673" t="s">
        <v>46</v>
      </c>
      <c r="K6673" t="s">
        <v>5700</v>
      </c>
      <c r="L6673" t="s">
        <v>5733</v>
      </c>
      <c r="M6673" t="s">
        <v>6591</v>
      </c>
    </row>
    <row r="6674" spans="1:13">
      <c r="A6674">
        <v>101079773</v>
      </c>
      <c r="B6674" t="s">
        <v>127</v>
      </c>
      <c r="C6674" t="s">
        <v>11669</v>
      </c>
      <c r="D6674" t="s">
        <v>265</v>
      </c>
      <c r="E6674" t="s">
        <v>265</v>
      </c>
      <c r="F6674" s="33">
        <v>45841</v>
      </c>
      <c r="G6674" t="s">
        <v>13973</v>
      </c>
      <c r="H6674" t="s">
        <v>5969</v>
      </c>
      <c r="I6674" t="s">
        <v>5970</v>
      </c>
      <c r="J6674" t="s">
        <v>192</v>
      </c>
      <c r="K6674" t="s">
        <v>5748</v>
      </c>
      <c r="L6674" t="s">
        <v>5773</v>
      </c>
      <c r="M6674" t="s">
        <v>11671</v>
      </c>
    </row>
    <row r="6675" spans="1:13">
      <c r="A6675">
        <v>101080889</v>
      </c>
      <c r="B6675" t="s">
        <v>34</v>
      </c>
      <c r="C6675" t="s">
        <v>7208</v>
      </c>
      <c r="D6675" t="s">
        <v>131</v>
      </c>
      <c r="E6675" t="s">
        <v>131</v>
      </c>
      <c r="F6675" s="33">
        <v>45841</v>
      </c>
      <c r="G6675" t="s">
        <v>13974</v>
      </c>
      <c r="H6675" t="s">
        <v>5969</v>
      </c>
      <c r="I6675" t="s">
        <v>5678</v>
      </c>
      <c r="J6675" t="s">
        <v>136</v>
      </c>
      <c r="K6675" t="s">
        <v>5728</v>
      </c>
      <c r="L6675" t="s">
        <v>5729</v>
      </c>
      <c r="M6675" t="s">
        <v>7210</v>
      </c>
    </row>
    <row r="6676" spans="1:13">
      <c r="A6676">
        <v>101082494</v>
      </c>
      <c r="B6676" t="s">
        <v>5986</v>
      </c>
      <c r="C6676" t="s">
        <v>6607</v>
      </c>
      <c r="D6676" t="s">
        <v>86</v>
      </c>
      <c r="E6676" t="s">
        <v>39</v>
      </c>
      <c r="F6676" s="33">
        <v>45841</v>
      </c>
      <c r="G6676" t="s">
        <v>13975</v>
      </c>
      <c r="H6676" t="s">
        <v>5799</v>
      </c>
      <c r="I6676" t="s">
        <v>5678</v>
      </c>
      <c r="J6676" t="s">
        <v>46</v>
      </c>
      <c r="K6676" t="s">
        <v>5778</v>
      </c>
      <c r="L6676" t="s">
        <v>182</v>
      </c>
      <c r="M6676" t="s">
        <v>6608</v>
      </c>
    </row>
    <row r="6677" spans="1:13">
      <c r="A6677">
        <v>101082636</v>
      </c>
      <c r="B6677" t="s">
        <v>5745</v>
      </c>
      <c r="C6677" t="s">
        <v>5803</v>
      </c>
      <c r="D6677" t="s">
        <v>221</v>
      </c>
      <c r="E6677" t="s">
        <v>221</v>
      </c>
      <c r="F6677" s="33">
        <v>45841</v>
      </c>
      <c r="G6677" t="s">
        <v>13976</v>
      </c>
      <c r="H6677" t="s">
        <v>67</v>
      </c>
      <c r="I6677" t="s">
        <v>5678</v>
      </c>
      <c r="J6677" t="s">
        <v>247</v>
      </c>
      <c r="K6677" t="s">
        <v>5748</v>
      </c>
      <c r="L6677" t="s">
        <v>5773</v>
      </c>
      <c r="M6677" t="s">
        <v>5806</v>
      </c>
    </row>
    <row r="6678" spans="1:13">
      <c r="A6678">
        <v>101082514</v>
      </c>
      <c r="B6678" t="s">
        <v>127</v>
      </c>
      <c r="C6678" t="s">
        <v>8962</v>
      </c>
      <c r="D6678" t="s">
        <v>193</v>
      </c>
      <c r="E6678" t="s">
        <v>193</v>
      </c>
      <c r="F6678" s="33">
        <v>45841</v>
      </c>
      <c r="G6678" t="s">
        <v>13977</v>
      </c>
      <c r="H6678" t="s">
        <v>6076</v>
      </c>
      <c r="I6678" t="s">
        <v>5678</v>
      </c>
      <c r="J6678" t="s">
        <v>192</v>
      </c>
      <c r="K6678" t="s">
        <v>5748</v>
      </c>
      <c r="L6678" t="s">
        <v>5773</v>
      </c>
      <c r="M6678" t="s">
        <v>8964</v>
      </c>
    </row>
    <row r="6679" spans="1:13">
      <c r="A6679">
        <v>101082210</v>
      </c>
      <c r="B6679" t="s">
        <v>73</v>
      </c>
      <c r="C6679" t="s">
        <v>6782</v>
      </c>
      <c r="D6679" t="s">
        <v>161</v>
      </c>
      <c r="E6679" t="s">
        <v>161</v>
      </c>
      <c r="F6679" s="33">
        <v>45841</v>
      </c>
      <c r="G6679" t="s">
        <v>13978</v>
      </c>
      <c r="H6679" t="s">
        <v>5737</v>
      </c>
      <c r="I6679" t="s">
        <v>326</v>
      </c>
      <c r="J6679" t="s">
        <v>166</v>
      </c>
      <c r="K6679" t="s">
        <v>5748</v>
      </c>
      <c r="L6679" t="s">
        <v>5773</v>
      </c>
      <c r="M6679" t="s">
        <v>6784</v>
      </c>
    </row>
    <row r="6680" spans="1:13">
      <c r="A6680">
        <v>101081963</v>
      </c>
      <c r="B6680" t="s">
        <v>73</v>
      </c>
      <c r="C6680" t="s">
        <v>5919</v>
      </c>
      <c r="D6680" t="s">
        <v>220</v>
      </c>
      <c r="E6680" t="s">
        <v>220</v>
      </c>
      <c r="F6680" s="33">
        <v>45841</v>
      </c>
      <c r="G6680" t="s">
        <v>13979</v>
      </c>
      <c r="H6680" t="s">
        <v>5737</v>
      </c>
      <c r="I6680" t="s">
        <v>326</v>
      </c>
      <c r="J6680" t="s">
        <v>166</v>
      </c>
      <c r="K6680" t="s">
        <v>5748</v>
      </c>
      <c r="L6680" t="s">
        <v>5773</v>
      </c>
      <c r="M6680" t="s">
        <v>5921</v>
      </c>
    </row>
    <row r="6681" spans="1:13">
      <c r="A6681">
        <v>101082802</v>
      </c>
      <c r="B6681" t="s">
        <v>73</v>
      </c>
      <c r="C6681" t="s">
        <v>341</v>
      </c>
      <c r="D6681" t="s">
        <v>39</v>
      </c>
      <c r="E6681" t="s">
        <v>99</v>
      </c>
      <c r="F6681" s="33">
        <v>45841</v>
      </c>
      <c r="G6681" t="s">
        <v>13980</v>
      </c>
      <c r="H6681" t="s">
        <v>67</v>
      </c>
      <c r="I6681" t="s">
        <v>5678</v>
      </c>
      <c r="J6681" t="s">
        <v>46</v>
      </c>
      <c r="K6681" t="s">
        <v>5748</v>
      </c>
      <c r="L6681" t="s">
        <v>5773</v>
      </c>
      <c r="M6681" t="s">
        <v>7813</v>
      </c>
    </row>
    <row r="6682" spans="1:13">
      <c r="A6682">
        <v>101082567</v>
      </c>
      <c r="B6682" t="s">
        <v>34</v>
      </c>
      <c r="C6682" t="s">
        <v>8136</v>
      </c>
      <c r="D6682" t="s">
        <v>104</v>
      </c>
      <c r="E6682" t="s">
        <v>104</v>
      </c>
      <c r="F6682" s="33">
        <v>45841</v>
      </c>
      <c r="G6682" t="s">
        <v>13981</v>
      </c>
      <c r="H6682" t="s">
        <v>5737</v>
      </c>
      <c r="I6682" t="s">
        <v>5678</v>
      </c>
      <c r="J6682" t="s">
        <v>70</v>
      </c>
      <c r="K6682" t="s">
        <v>5728</v>
      </c>
      <c r="L6682" t="s">
        <v>5729</v>
      </c>
      <c r="M6682" t="s">
        <v>8138</v>
      </c>
    </row>
    <row r="6683" spans="1:13">
      <c r="A6683">
        <v>101080488</v>
      </c>
      <c r="B6683" t="s">
        <v>34</v>
      </c>
      <c r="C6683" t="s">
        <v>8136</v>
      </c>
      <c r="D6683" t="s">
        <v>104</v>
      </c>
      <c r="E6683" t="s">
        <v>104</v>
      </c>
      <c r="F6683" s="33">
        <v>45841</v>
      </c>
      <c r="G6683" t="s">
        <v>13982</v>
      </c>
      <c r="H6683" t="s">
        <v>5737</v>
      </c>
      <c r="I6683" t="s">
        <v>326</v>
      </c>
      <c r="J6683" t="s">
        <v>70</v>
      </c>
      <c r="K6683" t="s">
        <v>5728</v>
      </c>
      <c r="L6683" t="s">
        <v>5729</v>
      </c>
      <c r="M6683" t="s">
        <v>8138</v>
      </c>
    </row>
    <row r="6684" spans="1:13">
      <c r="A6684">
        <v>101082720</v>
      </c>
      <c r="B6684" t="s">
        <v>34</v>
      </c>
      <c r="C6684" t="s">
        <v>6406</v>
      </c>
      <c r="D6684" t="s">
        <v>153</v>
      </c>
      <c r="E6684" t="s">
        <v>153</v>
      </c>
      <c r="F6684" s="33">
        <v>45841</v>
      </c>
      <c r="G6684" t="s">
        <v>13983</v>
      </c>
      <c r="H6684" t="s">
        <v>67</v>
      </c>
      <c r="I6684" t="s">
        <v>5678</v>
      </c>
      <c r="J6684" t="s">
        <v>70</v>
      </c>
      <c r="K6684" t="s">
        <v>5728</v>
      </c>
      <c r="L6684" t="s">
        <v>5729</v>
      </c>
      <c r="M6684" t="s">
        <v>6408</v>
      </c>
    </row>
    <row r="6685" spans="1:13">
      <c r="A6685">
        <v>101082616</v>
      </c>
      <c r="B6685" t="s">
        <v>34</v>
      </c>
      <c r="C6685" t="s">
        <v>10674</v>
      </c>
      <c r="D6685" t="s">
        <v>64</v>
      </c>
      <c r="E6685" t="s">
        <v>64</v>
      </c>
      <c r="F6685" s="33">
        <v>45841</v>
      </c>
      <c r="G6685" t="s">
        <v>13984</v>
      </c>
      <c r="H6685" t="s">
        <v>5805</v>
      </c>
      <c r="I6685" t="s">
        <v>5678</v>
      </c>
      <c r="J6685" t="s">
        <v>70</v>
      </c>
      <c r="K6685" t="s">
        <v>5728</v>
      </c>
      <c r="L6685" t="s">
        <v>5729</v>
      </c>
      <c r="M6685" t="s">
        <v>10676</v>
      </c>
    </row>
    <row r="6686" spans="1:13">
      <c r="A6686">
        <v>101081950</v>
      </c>
      <c r="B6686" t="s">
        <v>73</v>
      </c>
      <c r="C6686" t="s">
        <v>7984</v>
      </c>
      <c r="D6686" t="s">
        <v>220</v>
      </c>
      <c r="E6686" t="s">
        <v>220</v>
      </c>
      <c r="F6686" s="33">
        <v>45841</v>
      </c>
      <c r="G6686" t="s">
        <v>13979</v>
      </c>
      <c r="H6686" t="s">
        <v>5737</v>
      </c>
      <c r="I6686" t="s">
        <v>326</v>
      </c>
      <c r="J6686" t="s">
        <v>166</v>
      </c>
      <c r="K6686" t="s">
        <v>5748</v>
      </c>
      <c r="L6686" t="s">
        <v>5773</v>
      </c>
      <c r="M6686" t="s">
        <v>7986</v>
      </c>
    </row>
    <row r="6687" spans="1:13">
      <c r="A6687">
        <v>101082575</v>
      </c>
      <c r="B6687" t="s">
        <v>5745</v>
      </c>
      <c r="C6687" t="s">
        <v>10101</v>
      </c>
      <c r="D6687" t="s">
        <v>221</v>
      </c>
      <c r="E6687" t="s">
        <v>221</v>
      </c>
      <c r="F6687" s="33">
        <v>45841</v>
      </c>
      <c r="G6687" t="s">
        <v>13985</v>
      </c>
      <c r="H6687" t="s">
        <v>173</v>
      </c>
      <c r="I6687" t="s">
        <v>5678</v>
      </c>
      <c r="J6687" t="s">
        <v>247</v>
      </c>
      <c r="K6687" t="s">
        <v>5748</v>
      </c>
      <c r="L6687" t="s">
        <v>5773</v>
      </c>
      <c r="M6687" t="s">
        <v>10103</v>
      </c>
    </row>
    <row r="6688" spans="1:13">
      <c r="A6688">
        <v>101082515</v>
      </c>
      <c r="B6688" t="s">
        <v>127</v>
      </c>
      <c r="C6688" t="s">
        <v>8449</v>
      </c>
      <c r="D6688" t="s">
        <v>193</v>
      </c>
      <c r="E6688" t="s">
        <v>193</v>
      </c>
      <c r="F6688" s="33">
        <v>45841</v>
      </c>
      <c r="G6688" t="s">
        <v>13986</v>
      </c>
      <c r="H6688" t="s">
        <v>67</v>
      </c>
      <c r="I6688" t="s">
        <v>5678</v>
      </c>
      <c r="J6688" t="s">
        <v>192</v>
      </c>
      <c r="K6688" t="s">
        <v>5748</v>
      </c>
      <c r="L6688" t="s">
        <v>5773</v>
      </c>
      <c r="M6688" t="s">
        <v>8451</v>
      </c>
    </row>
    <row r="6689" spans="1:13">
      <c r="A6689">
        <v>101082525</v>
      </c>
      <c r="B6689" t="s">
        <v>6641</v>
      </c>
      <c r="C6689" t="s">
        <v>13987</v>
      </c>
      <c r="D6689" t="s">
        <v>265</v>
      </c>
      <c r="E6689" t="s">
        <v>265</v>
      </c>
      <c r="F6689" s="33">
        <v>45841</v>
      </c>
      <c r="G6689" t="s">
        <v>13988</v>
      </c>
      <c r="H6689" t="s">
        <v>5927</v>
      </c>
      <c r="I6689" t="s">
        <v>5678</v>
      </c>
      <c r="J6689" t="s">
        <v>192</v>
      </c>
      <c r="K6689" t="s">
        <v>7716</v>
      </c>
      <c r="L6689" t="s">
        <v>7717</v>
      </c>
      <c r="M6689" t="s">
        <v>13989</v>
      </c>
    </row>
    <row r="6690" spans="1:13">
      <c r="A6690">
        <v>101082409</v>
      </c>
      <c r="B6690" t="s">
        <v>73</v>
      </c>
      <c r="C6690" t="s">
        <v>167</v>
      </c>
      <c r="D6690" t="s">
        <v>161</v>
      </c>
      <c r="E6690" t="s">
        <v>161</v>
      </c>
      <c r="F6690" s="33">
        <v>45841</v>
      </c>
      <c r="G6690" t="s">
        <v>13978</v>
      </c>
      <c r="H6690" t="s">
        <v>5737</v>
      </c>
      <c r="I6690" t="s">
        <v>326</v>
      </c>
      <c r="J6690" t="s">
        <v>166</v>
      </c>
      <c r="K6690" t="s">
        <v>5748</v>
      </c>
      <c r="L6690" t="s">
        <v>5773</v>
      </c>
      <c r="M6690" t="s">
        <v>175</v>
      </c>
    </row>
    <row r="6691" spans="1:13">
      <c r="A6691">
        <v>101082700</v>
      </c>
      <c r="B6691" t="s">
        <v>73</v>
      </c>
      <c r="C6691" t="s">
        <v>7586</v>
      </c>
      <c r="D6691" t="s">
        <v>64</v>
      </c>
      <c r="E6691" t="s">
        <v>64</v>
      </c>
      <c r="F6691" s="33">
        <v>45841</v>
      </c>
      <c r="G6691" t="s">
        <v>13990</v>
      </c>
      <c r="H6691" t="s">
        <v>5969</v>
      </c>
      <c r="I6691" t="s">
        <v>5678</v>
      </c>
      <c r="J6691" t="s">
        <v>70</v>
      </c>
      <c r="K6691" t="s">
        <v>5748</v>
      </c>
      <c r="L6691" t="s">
        <v>5773</v>
      </c>
      <c r="M6691" t="s">
        <v>7589</v>
      </c>
    </row>
    <row r="6692" spans="1:13">
      <c r="A6692">
        <v>101082163</v>
      </c>
      <c r="B6692" t="s">
        <v>73</v>
      </c>
      <c r="C6692" t="s">
        <v>8637</v>
      </c>
      <c r="D6692" t="s">
        <v>104</v>
      </c>
      <c r="E6692" t="s">
        <v>99</v>
      </c>
      <c r="F6692" s="33">
        <v>45841</v>
      </c>
      <c r="G6692" t="s">
        <v>13956</v>
      </c>
      <c r="H6692" t="s">
        <v>5737</v>
      </c>
      <c r="I6692" t="s">
        <v>326</v>
      </c>
      <c r="J6692" t="s">
        <v>70</v>
      </c>
      <c r="K6692" t="s">
        <v>5748</v>
      </c>
      <c r="L6692" t="s">
        <v>5773</v>
      </c>
      <c r="M6692" t="s">
        <v>8639</v>
      </c>
    </row>
    <row r="6693" spans="1:13">
      <c r="A6693">
        <v>101079457</v>
      </c>
      <c r="B6693" t="s">
        <v>5782</v>
      </c>
      <c r="C6693" t="s">
        <v>5783</v>
      </c>
      <c r="D6693" t="s">
        <v>218</v>
      </c>
      <c r="E6693" t="s">
        <v>218</v>
      </c>
      <c r="F6693" s="33">
        <v>45841</v>
      </c>
      <c r="G6693" t="s">
        <v>13991</v>
      </c>
      <c r="H6693" t="s">
        <v>6027</v>
      </c>
      <c r="I6693" t="s">
        <v>6348</v>
      </c>
      <c r="J6693" t="s">
        <v>241</v>
      </c>
      <c r="K6693" t="s">
        <v>5700</v>
      </c>
      <c r="L6693" t="s">
        <v>5701</v>
      </c>
      <c r="M6693" t="s">
        <v>5785</v>
      </c>
    </row>
    <row r="6694" spans="1:13">
      <c r="A6694">
        <v>101079661</v>
      </c>
      <c r="B6694" t="s">
        <v>204</v>
      </c>
      <c r="C6694" t="s">
        <v>6148</v>
      </c>
      <c r="D6694" t="s">
        <v>193</v>
      </c>
      <c r="E6694" t="s">
        <v>193</v>
      </c>
      <c r="F6694" s="33">
        <v>45841</v>
      </c>
      <c r="G6694" t="s">
        <v>13992</v>
      </c>
      <c r="H6694" t="s">
        <v>8592</v>
      </c>
      <c r="I6694" t="s">
        <v>5678</v>
      </c>
      <c r="J6694" t="s">
        <v>192</v>
      </c>
      <c r="K6694" t="s">
        <v>5700</v>
      </c>
      <c r="L6694" t="s">
        <v>5701</v>
      </c>
      <c r="M6694" t="s">
        <v>6151</v>
      </c>
    </row>
    <row r="6695" spans="1:13">
      <c r="A6695">
        <v>101078425</v>
      </c>
      <c r="B6695" t="s">
        <v>73</v>
      </c>
      <c r="C6695" t="s">
        <v>7896</v>
      </c>
      <c r="D6695" t="s">
        <v>119</v>
      </c>
      <c r="E6695" t="s">
        <v>119</v>
      </c>
      <c r="F6695" s="33">
        <v>45841</v>
      </c>
      <c r="G6695" t="s">
        <v>13993</v>
      </c>
      <c r="H6695" t="s">
        <v>6027</v>
      </c>
      <c r="I6695" t="s">
        <v>6348</v>
      </c>
      <c r="J6695" t="s">
        <v>46</v>
      </c>
      <c r="K6695" t="s">
        <v>5738</v>
      </c>
      <c r="L6695" t="s">
        <v>5739</v>
      </c>
      <c r="M6695" t="s">
        <v>7898</v>
      </c>
    </row>
    <row r="6696" spans="1:13">
      <c r="A6696">
        <v>101082600</v>
      </c>
      <c r="B6696" t="s">
        <v>73</v>
      </c>
      <c r="C6696" t="s">
        <v>7456</v>
      </c>
      <c r="D6696" t="s">
        <v>193</v>
      </c>
      <c r="E6696" t="s">
        <v>193</v>
      </c>
      <c r="F6696" s="33">
        <v>45841</v>
      </c>
      <c r="G6696" t="s">
        <v>13994</v>
      </c>
      <c r="H6696" t="s">
        <v>67</v>
      </c>
      <c r="I6696" t="s">
        <v>5678</v>
      </c>
      <c r="J6696" t="s">
        <v>192</v>
      </c>
      <c r="K6696" t="s">
        <v>5748</v>
      </c>
      <c r="L6696" t="s">
        <v>5773</v>
      </c>
      <c r="M6696" t="s">
        <v>7458</v>
      </c>
    </row>
    <row r="6697" spans="1:13">
      <c r="A6697">
        <v>101082673</v>
      </c>
      <c r="B6697" t="s">
        <v>73</v>
      </c>
      <c r="C6697" t="s">
        <v>7984</v>
      </c>
      <c r="D6697" t="s">
        <v>220</v>
      </c>
      <c r="E6697" t="s">
        <v>220</v>
      </c>
      <c r="F6697" s="33">
        <v>45841</v>
      </c>
      <c r="G6697" t="s">
        <v>13995</v>
      </c>
      <c r="H6697" t="s">
        <v>67</v>
      </c>
      <c r="I6697" t="s">
        <v>5678</v>
      </c>
      <c r="J6697" t="s">
        <v>166</v>
      </c>
      <c r="K6697" t="s">
        <v>5748</v>
      </c>
      <c r="L6697" t="s">
        <v>5773</v>
      </c>
      <c r="M6697" t="s">
        <v>7986</v>
      </c>
    </row>
    <row r="6698" spans="1:13">
      <c r="A6698">
        <v>101081946</v>
      </c>
      <c r="B6698" t="s">
        <v>73</v>
      </c>
      <c r="C6698" t="s">
        <v>7456</v>
      </c>
      <c r="D6698" t="s">
        <v>193</v>
      </c>
      <c r="E6698" t="s">
        <v>193</v>
      </c>
      <c r="F6698" s="33">
        <v>45841</v>
      </c>
      <c r="G6698" t="s">
        <v>13996</v>
      </c>
      <c r="H6698" t="s">
        <v>5737</v>
      </c>
      <c r="I6698" t="s">
        <v>326</v>
      </c>
      <c r="J6698" t="s">
        <v>192</v>
      </c>
      <c r="K6698" t="s">
        <v>5748</v>
      </c>
      <c r="L6698" t="s">
        <v>5773</v>
      </c>
      <c r="M6698" t="s">
        <v>7458</v>
      </c>
    </row>
    <row r="6699" spans="1:13">
      <c r="A6699">
        <v>101078426</v>
      </c>
      <c r="B6699" t="s">
        <v>73</v>
      </c>
      <c r="C6699" t="s">
        <v>7312</v>
      </c>
      <c r="D6699" t="s">
        <v>119</v>
      </c>
      <c r="E6699" t="s">
        <v>104</v>
      </c>
      <c r="F6699" s="33">
        <v>45841</v>
      </c>
      <c r="G6699" t="s">
        <v>13997</v>
      </c>
      <c r="H6699" t="s">
        <v>6027</v>
      </c>
      <c r="I6699" t="s">
        <v>6348</v>
      </c>
      <c r="J6699" t="s">
        <v>46</v>
      </c>
      <c r="K6699" t="s">
        <v>5728</v>
      </c>
      <c r="L6699" t="s">
        <v>5729</v>
      </c>
      <c r="M6699" t="s">
        <v>7314</v>
      </c>
    </row>
    <row r="6700" spans="1:13">
      <c r="A6700">
        <v>101079801</v>
      </c>
      <c r="B6700" t="s">
        <v>34</v>
      </c>
      <c r="C6700" t="s">
        <v>7212</v>
      </c>
      <c r="D6700" t="s">
        <v>131</v>
      </c>
      <c r="E6700" t="s">
        <v>217</v>
      </c>
      <c r="F6700" s="33">
        <v>45840</v>
      </c>
      <c r="G6700" t="s">
        <v>13998</v>
      </c>
      <c r="H6700" t="s">
        <v>5805</v>
      </c>
      <c r="I6700" t="s">
        <v>5678</v>
      </c>
      <c r="J6700" t="s">
        <v>136</v>
      </c>
      <c r="K6700" t="s">
        <v>5728</v>
      </c>
      <c r="L6700" t="s">
        <v>5729</v>
      </c>
      <c r="M6700" t="s">
        <v>7214</v>
      </c>
    </row>
    <row r="6701" spans="1:13">
      <c r="A6701">
        <v>101079435</v>
      </c>
      <c r="B6701" t="s">
        <v>127</v>
      </c>
      <c r="C6701" t="s">
        <v>8723</v>
      </c>
      <c r="D6701" t="s">
        <v>193</v>
      </c>
      <c r="E6701" t="s">
        <v>193</v>
      </c>
      <c r="F6701" s="33">
        <v>45840</v>
      </c>
      <c r="G6701" t="s">
        <v>13999</v>
      </c>
      <c r="H6701" t="s">
        <v>6076</v>
      </c>
      <c r="I6701" t="s">
        <v>5678</v>
      </c>
      <c r="J6701" t="s">
        <v>192</v>
      </c>
      <c r="K6701" t="s">
        <v>5748</v>
      </c>
      <c r="L6701" t="s">
        <v>5749</v>
      </c>
      <c r="M6701" t="s">
        <v>8725</v>
      </c>
    </row>
    <row r="6702" spans="1:13">
      <c r="A6702">
        <v>101079467</v>
      </c>
      <c r="B6702" t="s">
        <v>34</v>
      </c>
      <c r="C6702" t="s">
        <v>9610</v>
      </c>
      <c r="D6702" t="s">
        <v>64</v>
      </c>
      <c r="E6702" t="s">
        <v>64</v>
      </c>
      <c r="F6702" s="33">
        <v>45840</v>
      </c>
      <c r="G6702" t="s">
        <v>14000</v>
      </c>
      <c r="H6702" t="s">
        <v>67</v>
      </c>
      <c r="I6702" t="s">
        <v>5678</v>
      </c>
      <c r="J6702" t="s">
        <v>70</v>
      </c>
      <c r="K6702" t="s">
        <v>5728</v>
      </c>
      <c r="L6702" t="s">
        <v>5729</v>
      </c>
      <c r="M6702" t="s">
        <v>9612</v>
      </c>
    </row>
    <row r="6703" spans="1:13">
      <c r="A6703">
        <v>101079631</v>
      </c>
      <c r="B6703" t="s">
        <v>6423</v>
      </c>
      <c r="C6703" t="s">
        <v>6424</v>
      </c>
      <c r="D6703" t="s">
        <v>86</v>
      </c>
      <c r="E6703" t="s">
        <v>104</v>
      </c>
      <c r="F6703" s="33">
        <v>45840</v>
      </c>
      <c r="G6703" t="s">
        <v>14001</v>
      </c>
      <c r="H6703" t="s">
        <v>5757</v>
      </c>
      <c r="I6703" t="s">
        <v>5678</v>
      </c>
      <c r="J6703" t="s">
        <v>46</v>
      </c>
      <c r="K6703" t="s">
        <v>5711</v>
      </c>
      <c r="L6703" t="s">
        <v>5711</v>
      </c>
      <c r="M6703" t="s">
        <v>6425</v>
      </c>
    </row>
    <row r="6704" spans="1:13">
      <c r="A6704">
        <v>101080311</v>
      </c>
      <c r="B6704" t="s">
        <v>5796</v>
      </c>
      <c r="C6704" t="s">
        <v>5797</v>
      </c>
      <c r="D6704" t="s">
        <v>161</v>
      </c>
      <c r="E6704" t="s">
        <v>161</v>
      </c>
      <c r="F6704" s="33">
        <v>45840</v>
      </c>
      <c r="G6704" t="s">
        <v>14002</v>
      </c>
      <c r="H6704" t="s">
        <v>5699</v>
      </c>
      <c r="I6704" t="s">
        <v>5678</v>
      </c>
      <c r="J6704" t="s">
        <v>166</v>
      </c>
      <c r="K6704" t="s">
        <v>5800</v>
      </c>
      <c r="L6704" t="s">
        <v>5801</v>
      </c>
      <c r="M6704" t="s">
        <v>5802</v>
      </c>
    </row>
    <row r="6705" spans="1:13">
      <c r="A6705">
        <v>101079757</v>
      </c>
      <c r="B6705" t="s">
        <v>73</v>
      </c>
      <c r="C6705" t="s">
        <v>8897</v>
      </c>
      <c r="D6705" t="s">
        <v>265</v>
      </c>
      <c r="E6705" t="s">
        <v>265</v>
      </c>
      <c r="F6705" s="33">
        <v>45840</v>
      </c>
      <c r="G6705" t="s">
        <v>14003</v>
      </c>
      <c r="H6705" t="s">
        <v>67</v>
      </c>
      <c r="I6705" t="s">
        <v>5678</v>
      </c>
      <c r="J6705" t="s">
        <v>192</v>
      </c>
      <c r="K6705" t="s">
        <v>5748</v>
      </c>
      <c r="L6705" t="s">
        <v>5773</v>
      </c>
      <c r="M6705" t="s">
        <v>8899</v>
      </c>
    </row>
    <row r="6706" spans="1:13">
      <c r="A6706">
        <v>101080802</v>
      </c>
      <c r="B6706" t="s">
        <v>5899</v>
      </c>
      <c r="C6706" t="s">
        <v>7031</v>
      </c>
      <c r="D6706" t="s">
        <v>226</v>
      </c>
      <c r="E6706" t="s">
        <v>226</v>
      </c>
      <c r="F6706" s="33">
        <v>45840</v>
      </c>
      <c r="G6706" t="s">
        <v>14004</v>
      </c>
      <c r="H6706" t="s">
        <v>6076</v>
      </c>
      <c r="I6706" t="s">
        <v>5678</v>
      </c>
      <c r="J6706" t="s">
        <v>136</v>
      </c>
      <c r="K6706" t="s">
        <v>5700</v>
      </c>
      <c r="L6706" t="s">
        <v>5733</v>
      </c>
      <c r="M6706" t="s">
        <v>7033</v>
      </c>
    </row>
    <row r="6707" spans="1:13">
      <c r="A6707">
        <v>101079517</v>
      </c>
      <c r="B6707" t="s">
        <v>34</v>
      </c>
      <c r="C6707" t="s">
        <v>7369</v>
      </c>
      <c r="D6707" t="s">
        <v>153</v>
      </c>
      <c r="E6707" t="s">
        <v>153</v>
      </c>
      <c r="F6707" s="33">
        <v>45840</v>
      </c>
      <c r="G6707" t="s">
        <v>14005</v>
      </c>
      <c r="H6707" t="s">
        <v>5722</v>
      </c>
      <c r="I6707" t="s">
        <v>5678</v>
      </c>
      <c r="J6707" t="s">
        <v>70</v>
      </c>
      <c r="K6707" t="s">
        <v>5728</v>
      </c>
      <c r="L6707" t="s">
        <v>5729</v>
      </c>
      <c r="M6707" t="s">
        <v>7371</v>
      </c>
    </row>
    <row r="6708" spans="1:13">
      <c r="A6708">
        <v>101079863</v>
      </c>
      <c r="B6708" t="s">
        <v>5745</v>
      </c>
      <c r="C6708" t="s">
        <v>5983</v>
      </c>
      <c r="D6708" t="s">
        <v>221</v>
      </c>
      <c r="E6708" t="s">
        <v>221</v>
      </c>
      <c r="F6708" s="33">
        <v>45840</v>
      </c>
      <c r="G6708" t="s">
        <v>14006</v>
      </c>
      <c r="H6708" t="s">
        <v>67</v>
      </c>
      <c r="I6708" t="s">
        <v>5678</v>
      </c>
      <c r="J6708" t="s">
        <v>247</v>
      </c>
      <c r="K6708" t="s">
        <v>5836</v>
      </c>
      <c r="L6708" t="s">
        <v>5837</v>
      </c>
      <c r="M6708" t="s">
        <v>5984</v>
      </c>
    </row>
    <row r="6709" spans="1:13">
      <c r="A6709">
        <v>101079366</v>
      </c>
      <c r="B6709" t="s">
        <v>5899</v>
      </c>
      <c r="C6709" t="s">
        <v>7031</v>
      </c>
      <c r="D6709" t="s">
        <v>226</v>
      </c>
      <c r="E6709" t="s">
        <v>226</v>
      </c>
      <c r="F6709" s="33">
        <v>45840</v>
      </c>
      <c r="G6709" t="s">
        <v>14007</v>
      </c>
      <c r="H6709" t="s">
        <v>8078</v>
      </c>
      <c r="I6709" t="s">
        <v>5678</v>
      </c>
      <c r="J6709" t="s">
        <v>136</v>
      </c>
      <c r="K6709" t="s">
        <v>5700</v>
      </c>
      <c r="L6709" t="s">
        <v>5733</v>
      </c>
      <c r="M6709" t="s">
        <v>7033</v>
      </c>
    </row>
    <row r="6710" spans="1:13">
      <c r="A6710">
        <v>101079521</v>
      </c>
      <c r="B6710" t="s">
        <v>5745</v>
      </c>
      <c r="C6710" t="s">
        <v>6549</v>
      </c>
      <c r="D6710" t="s">
        <v>215</v>
      </c>
      <c r="E6710" t="s">
        <v>215</v>
      </c>
      <c r="F6710" s="33">
        <v>45840</v>
      </c>
      <c r="G6710" t="s">
        <v>14008</v>
      </c>
      <c r="H6710" t="s">
        <v>67</v>
      </c>
      <c r="I6710" t="s">
        <v>5678</v>
      </c>
      <c r="J6710" t="s">
        <v>247</v>
      </c>
      <c r="K6710" t="s">
        <v>5748</v>
      </c>
      <c r="L6710" t="s">
        <v>5773</v>
      </c>
      <c r="M6710" t="s">
        <v>6551</v>
      </c>
    </row>
    <row r="6711" spans="1:13">
      <c r="A6711">
        <v>101079447</v>
      </c>
      <c r="B6711" t="s">
        <v>34</v>
      </c>
      <c r="C6711" t="s">
        <v>7996</v>
      </c>
      <c r="D6711" t="s">
        <v>99</v>
      </c>
      <c r="E6711" t="s">
        <v>99</v>
      </c>
      <c r="F6711" s="33">
        <v>45840</v>
      </c>
      <c r="G6711" t="s">
        <v>14009</v>
      </c>
      <c r="H6711" t="s">
        <v>5805</v>
      </c>
      <c r="I6711" t="s">
        <v>5678</v>
      </c>
      <c r="J6711" t="s">
        <v>46</v>
      </c>
      <c r="K6711" t="s">
        <v>5738</v>
      </c>
      <c r="L6711" t="s">
        <v>5739</v>
      </c>
      <c r="M6711" t="s">
        <v>7998</v>
      </c>
    </row>
    <row r="6712" spans="1:13">
      <c r="A6712">
        <v>101079472</v>
      </c>
      <c r="B6712" t="s">
        <v>127</v>
      </c>
      <c r="C6712" t="s">
        <v>8309</v>
      </c>
      <c r="D6712" t="s">
        <v>39</v>
      </c>
      <c r="E6712" t="s">
        <v>119</v>
      </c>
      <c r="F6712" s="33">
        <v>45840</v>
      </c>
      <c r="G6712" t="s">
        <v>14010</v>
      </c>
      <c r="H6712" t="s">
        <v>67</v>
      </c>
      <c r="I6712" t="s">
        <v>5678</v>
      </c>
      <c r="J6712" t="s">
        <v>46</v>
      </c>
      <c r="K6712" t="s">
        <v>5748</v>
      </c>
      <c r="L6712" t="s">
        <v>5773</v>
      </c>
      <c r="M6712" t="s">
        <v>8311</v>
      </c>
    </row>
    <row r="6713" spans="1:13">
      <c r="A6713">
        <v>101078891</v>
      </c>
      <c r="B6713" t="s">
        <v>5899</v>
      </c>
      <c r="C6713" t="s">
        <v>6200</v>
      </c>
      <c r="D6713" t="s">
        <v>131</v>
      </c>
      <c r="E6713" t="s">
        <v>131</v>
      </c>
      <c r="F6713" s="33">
        <v>45840</v>
      </c>
      <c r="G6713" t="s">
        <v>14011</v>
      </c>
      <c r="H6713" t="s">
        <v>5757</v>
      </c>
      <c r="I6713" t="s">
        <v>5678</v>
      </c>
      <c r="J6713" t="s">
        <v>136</v>
      </c>
      <c r="K6713" t="s">
        <v>5700</v>
      </c>
      <c r="L6713" t="s">
        <v>5733</v>
      </c>
      <c r="M6713" t="s">
        <v>6202</v>
      </c>
    </row>
    <row r="6714" spans="1:13">
      <c r="A6714">
        <v>101079764</v>
      </c>
      <c r="B6714" t="s">
        <v>73</v>
      </c>
      <c r="C6714" t="s">
        <v>5846</v>
      </c>
      <c r="D6714" t="s">
        <v>131</v>
      </c>
      <c r="E6714" t="s">
        <v>217</v>
      </c>
      <c r="F6714" s="33">
        <v>45840</v>
      </c>
      <c r="G6714" t="s">
        <v>14012</v>
      </c>
      <c r="H6714" t="s">
        <v>55</v>
      </c>
      <c r="I6714" t="s">
        <v>5678</v>
      </c>
      <c r="J6714" t="s">
        <v>136</v>
      </c>
      <c r="K6714" t="s">
        <v>5748</v>
      </c>
      <c r="L6714" t="s">
        <v>5773</v>
      </c>
      <c r="M6714" t="s">
        <v>5848</v>
      </c>
    </row>
    <row r="6715" spans="1:13">
      <c r="A6715">
        <v>101079887</v>
      </c>
      <c r="B6715" t="s">
        <v>177</v>
      </c>
      <c r="C6715" t="s">
        <v>6300</v>
      </c>
      <c r="D6715" t="s">
        <v>119</v>
      </c>
      <c r="E6715" t="s">
        <v>119</v>
      </c>
      <c r="F6715" s="33">
        <v>45840</v>
      </c>
      <c r="G6715" t="s">
        <v>14013</v>
      </c>
      <c r="H6715" t="s">
        <v>5799</v>
      </c>
      <c r="I6715" t="s">
        <v>5678</v>
      </c>
      <c r="J6715" t="s">
        <v>46</v>
      </c>
      <c r="K6715" t="s">
        <v>5700</v>
      </c>
      <c r="L6715" t="s">
        <v>5733</v>
      </c>
      <c r="M6715" t="s">
        <v>6301</v>
      </c>
    </row>
    <row r="6716" spans="1:13">
      <c r="A6716">
        <v>101079661</v>
      </c>
      <c r="B6716" t="s">
        <v>204</v>
      </c>
      <c r="C6716" t="s">
        <v>6148</v>
      </c>
      <c r="D6716" t="s">
        <v>193</v>
      </c>
      <c r="E6716" t="s">
        <v>193</v>
      </c>
      <c r="F6716" s="33">
        <v>45840</v>
      </c>
      <c r="G6716" t="s">
        <v>14014</v>
      </c>
      <c r="H6716" t="s">
        <v>8592</v>
      </c>
      <c r="I6716" t="s">
        <v>5678</v>
      </c>
      <c r="J6716" t="s">
        <v>192</v>
      </c>
      <c r="K6716" t="s">
        <v>5700</v>
      </c>
      <c r="L6716" t="s">
        <v>5701</v>
      </c>
      <c r="M6716" t="s">
        <v>6151</v>
      </c>
    </row>
    <row r="6717" spans="1:13">
      <c r="A6717">
        <v>101080827</v>
      </c>
      <c r="B6717" t="s">
        <v>5978</v>
      </c>
      <c r="C6717" t="s">
        <v>6063</v>
      </c>
      <c r="D6717" t="s">
        <v>86</v>
      </c>
      <c r="E6717" t="s">
        <v>119</v>
      </c>
      <c r="F6717" s="33">
        <v>45840</v>
      </c>
      <c r="G6717" t="s">
        <v>14015</v>
      </c>
      <c r="H6717" t="s">
        <v>6918</v>
      </c>
      <c r="I6717" t="s">
        <v>5678</v>
      </c>
      <c r="J6717" t="s">
        <v>46</v>
      </c>
      <c r="K6717" t="s">
        <v>5778</v>
      </c>
      <c r="L6717" t="s">
        <v>5981</v>
      </c>
      <c r="M6717" t="s">
        <v>6065</v>
      </c>
    </row>
    <row r="6718" spans="1:13">
      <c r="A6718">
        <v>101079817</v>
      </c>
      <c r="B6718" t="s">
        <v>127</v>
      </c>
      <c r="C6718" t="s">
        <v>8317</v>
      </c>
      <c r="D6718" t="s">
        <v>220</v>
      </c>
      <c r="E6718" t="s">
        <v>220</v>
      </c>
      <c r="F6718" s="33">
        <v>45840</v>
      </c>
      <c r="G6718" t="s">
        <v>14016</v>
      </c>
      <c r="H6718" t="s">
        <v>67</v>
      </c>
      <c r="I6718" t="s">
        <v>5678</v>
      </c>
      <c r="J6718" t="s">
        <v>166</v>
      </c>
      <c r="K6718" t="s">
        <v>5748</v>
      </c>
      <c r="L6718" t="s">
        <v>5773</v>
      </c>
      <c r="M6718" t="s">
        <v>8319</v>
      </c>
    </row>
    <row r="6719" spans="1:13">
      <c r="A6719">
        <v>101079618</v>
      </c>
      <c r="B6719" t="s">
        <v>5745</v>
      </c>
      <c r="C6719" t="s">
        <v>6418</v>
      </c>
      <c r="D6719" t="s">
        <v>221</v>
      </c>
      <c r="E6719" t="s">
        <v>221</v>
      </c>
      <c r="F6719" s="33">
        <v>45840</v>
      </c>
      <c r="G6719" t="s">
        <v>14017</v>
      </c>
      <c r="H6719" t="s">
        <v>5727</v>
      </c>
      <c r="I6719" t="s">
        <v>5678</v>
      </c>
      <c r="J6719" t="s">
        <v>247</v>
      </c>
      <c r="K6719" t="s">
        <v>5836</v>
      </c>
      <c r="L6719" t="s">
        <v>6126</v>
      </c>
      <c r="M6719" t="s">
        <v>6420</v>
      </c>
    </row>
    <row r="6720" spans="1:13">
      <c r="A6720">
        <v>101079764</v>
      </c>
      <c r="B6720" t="s">
        <v>73</v>
      </c>
      <c r="C6720" t="s">
        <v>5846</v>
      </c>
      <c r="D6720" t="s">
        <v>131</v>
      </c>
      <c r="E6720" t="s">
        <v>217</v>
      </c>
      <c r="F6720" s="33">
        <v>45840</v>
      </c>
      <c r="G6720" t="s">
        <v>14018</v>
      </c>
      <c r="H6720" t="s">
        <v>55</v>
      </c>
      <c r="I6720" t="s">
        <v>5678</v>
      </c>
      <c r="J6720" t="s">
        <v>136</v>
      </c>
      <c r="K6720" t="s">
        <v>5748</v>
      </c>
      <c r="L6720" t="s">
        <v>5773</v>
      </c>
      <c r="M6720" t="s">
        <v>5848</v>
      </c>
    </row>
    <row r="6721" spans="1:13">
      <c r="A6721">
        <v>101080182</v>
      </c>
      <c r="B6721" t="s">
        <v>34</v>
      </c>
      <c r="C6721" t="s">
        <v>5958</v>
      </c>
      <c r="D6721" t="s">
        <v>119</v>
      </c>
      <c r="E6721" t="s">
        <v>119</v>
      </c>
      <c r="F6721" s="33">
        <v>45840</v>
      </c>
      <c r="G6721" t="s">
        <v>14019</v>
      </c>
      <c r="H6721" t="s">
        <v>5737</v>
      </c>
      <c r="I6721" t="s">
        <v>326</v>
      </c>
      <c r="J6721" t="s">
        <v>46</v>
      </c>
      <c r="K6721" t="s">
        <v>5738</v>
      </c>
      <c r="L6721" t="s">
        <v>5739</v>
      </c>
      <c r="M6721" t="s">
        <v>5960</v>
      </c>
    </row>
    <row r="6722" spans="1:13">
      <c r="A6722">
        <v>101080852</v>
      </c>
      <c r="B6722" t="s">
        <v>73</v>
      </c>
      <c r="C6722" t="s">
        <v>13166</v>
      </c>
      <c r="D6722" t="s">
        <v>238</v>
      </c>
      <c r="E6722" t="s">
        <v>238</v>
      </c>
      <c r="F6722" s="33">
        <v>45840</v>
      </c>
      <c r="G6722" t="s">
        <v>14020</v>
      </c>
      <c r="H6722" t="s">
        <v>6404</v>
      </c>
      <c r="I6722" t="s">
        <v>5678</v>
      </c>
      <c r="J6722" t="s">
        <v>136</v>
      </c>
      <c r="K6722" t="s">
        <v>5748</v>
      </c>
      <c r="L6722" t="s">
        <v>5773</v>
      </c>
      <c r="M6722" t="s">
        <v>13168</v>
      </c>
    </row>
    <row r="6723" spans="1:13">
      <c r="A6723">
        <v>101079737</v>
      </c>
      <c r="B6723" t="s">
        <v>109</v>
      </c>
      <c r="C6723" t="s">
        <v>7186</v>
      </c>
      <c r="D6723" t="s">
        <v>265</v>
      </c>
      <c r="E6723" t="s">
        <v>265</v>
      </c>
      <c r="F6723" s="33">
        <v>45840</v>
      </c>
      <c r="G6723" t="s">
        <v>14021</v>
      </c>
      <c r="H6723" t="s">
        <v>6076</v>
      </c>
      <c r="I6723" t="s">
        <v>5678</v>
      </c>
      <c r="J6723" t="s">
        <v>192</v>
      </c>
      <c r="K6723" t="s">
        <v>5748</v>
      </c>
      <c r="L6723" t="s">
        <v>6045</v>
      </c>
      <c r="M6723" t="s">
        <v>7188</v>
      </c>
    </row>
    <row r="6724" spans="1:13">
      <c r="A6724">
        <v>101082509</v>
      </c>
      <c r="B6724" t="s">
        <v>5865</v>
      </c>
      <c r="C6724" t="s">
        <v>5866</v>
      </c>
      <c r="D6724" t="s">
        <v>193</v>
      </c>
      <c r="E6724" t="s">
        <v>193</v>
      </c>
      <c r="F6724" s="33">
        <v>45840</v>
      </c>
      <c r="G6724" t="s">
        <v>14022</v>
      </c>
      <c r="H6724" t="s">
        <v>6918</v>
      </c>
      <c r="I6724" t="s">
        <v>5678</v>
      </c>
      <c r="J6724" t="s">
        <v>192</v>
      </c>
      <c r="K6724" t="s">
        <v>5700</v>
      </c>
      <c r="L6724" t="s">
        <v>5723</v>
      </c>
      <c r="M6724" t="s">
        <v>5868</v>
      </c>
    </row>
    <row r="6725" spans="1:13">
      <c r="A6725">
        <v>101078456</v>
      </c>
      <c r="B6725" t="s">
        <v>34</v>
      </c>
      <c r="C6725" t="s">
        <v>9364</v>
      </c>
      <c r="D6725" t="s">
        <v>64</v>
      </c>
      <c r="E6725" t="s">
        <v>64</v>
      </c>
      <c r="F6725" s="33">
        <v>45840</v>
      </c>
      <c r="G6725" t="s">
        <v>14023</v>
      </c>
      <c r="H6725" t="s">
        <v>67</v>
      </c>
      <c r="I6725" t="s">
        <v>5678</v>
      </c>
      <c r="J6725" t="s">
        <v>70</v>
      </c>
      <c r="K6725" t="s">
        <v>5738</v>
      </c>
      <c r="L6725" t="s">
        <v>5739</v>
      </c>
      <c r="M6725" t="s">
        <v>9366</v>
      </c>
    </row>
    <row r="6726" spans="1:13">
      <c r="A6726">
        <v>101079881</v>
      </c>
      <c r="B6726" t="s">
        <v>73</v>
      </c>
      <c r="C6726" t="s">
        <v>8134</v>
      </c>
      <c r="D6726" t="s">
        <v>193</v>
      </c>
      <c r="E6726" t="s">
        <v>193</v>
      </c>
      <c r="F6726" s="33">
        <v>45840</v>
      </c>
      <c r="G6726" t="s">
        <v>14024</v>
      </c>
      <c r="H6726" t="s">
        <v>67</v>
      </c>
      <c r="I6726" t="s">
        <v>5678</v>
      </c>
      <c r="J6726" t="s">
        <v>192</v>
      </c>
      <c r="K6726" t="s">
        <v>5748</v>
      </c>
      <c r="L6726" t="s">
        <v>5773</v>
      </c>
      <c r="M6726" t="s">
        <v>8135</v>
      </c>
    </row>
    <row r="6727" spans="1:13">
      <c r="A6727">
        <v>101080855</v>
      </c>
      <c r="B6727" t="s">
        <v>10754</v>
      </c>
      <c r="C6727" t="s">
        <v>10755</v>
      </c>
      <c r="D6727" t="s">
        <v>262</v>
      </c>
      <c r="E6727" t="s">
        <v>262</v>
      </c>
      <c r="F6727" s="33">
        <v>45840</v>
      </c>
      <c r="G6727" t="s">
        <v>14025</v>
      </c>
      <c r="H6727" t="s">
        <v>5912</v>
      </c>
      <c r="I6727" t="s">
        <v>5678</v>
      </c>
      <c r="J6727" t="s">
        <v>192</v>
      </c>
      <c r="K6727" t="s">
        <v>5700</v>
      </c>
      <c r="L6727" t="s">
        <v>5701</v>
      </c>
      <c r="M6727" t="s">
        <v>10756</v>
      </c>
    </row>
    <row r="6728" spans="1:13">
      <c r="A6728">
        <v>101080818</v>
      </c>
      <c r="B6728" t="s">
        <v>34</v>
      </c>
      <c r="C6728" t="s">
        <v>7620</v>
      </c>
      <c r="D6728" t="s">
        <v>238</v>
      </c>
      <c r="E6728" t="s">
        <v>238</v>
      </c>
      <c r="F6728" s="33">
        <v>45840</v>
      </c>
      <c r="G6728" t="s">
        <v>14026</v>
      </c>
      <c r="H6728" t="s">
        <v>5727</v>
      </c>
      <c r="I6728" t="s">
        <v>5678</v>
      </c>
      <c r="J6728" t="s">
        <v>136</v>
      </c>
      <c r="K6728" t="s">
        <v>5728</v>
      </c>
      <c r="L6728" t="s">
        <v>5729</v>
      </c>
      <c r="M6728" t="s">
        <v>7622</v>
      </c>
    </row>
    <row r="6729" spans="1:13">
      <c r="A6729">
        <v>101078845</v>
      </c>
      <c r="B6729" t="s">
        <v>34</v>
      </c>
      <c r="C6729" t="s">
        <v>7631</v>
      </c>
      <c r="D6729" t="s">
        <v>238</v>
      </c>
      <c r="E6729" t="s">
        <v>238</v>
      </c>
      <c r="F6729" s="33">
        <v>45840</v>
      </c>
      <c r="G6729" t="s">
        <v>14027</v>
      </c>
      <c r="H6729" t="s">
        <v>5727</v>
      </c>
      <c r="I6729" t="s">
        <v>5678</v>
      </c>
      <c r="J6729" t="s">
        <v>136</v>
      </c>
      <c r="K6729" t="s">
        <v>5728</v>
      </c>
      <c r="L6729" t="s">
        <v>5729</v>
      </c>
      <c r="M6729" t="s">
        <v>7632</v>
      </c>
    </row>
    <row r="6730" spans="1:13">
      <c r="A6730">
        <v>101078864</v>
      </c>
      <c r="B6730" t="s">
        <v>5782</v>
      </c>
      <c r="C6730" t="s">
        <v>6787</v>
      </c>
      <c r="D6730" t="s">
        <v>218</v>
      </c>
      <c r="E6730" t="s">
        <v>218</v>
      </c>
      <c r="F6730" s="33">
        <v>45840</v>
      </c>
      <c r="G6730" t="s">
        <v>14028</v>
      </c>
      <c r="H6730" t="s">
        <v>6027</v>
      </c>
      <c r="I6730" t="s">
        <v>6348</v>
      </c>
      <c r="J6730" t="s">
        <v>241</v>
      </c>
      <c r="K6730" t="s">
        <v>5700</v>
      </c>
      <c r="L6730" t="s">
        <v>5701</v>
      </c>
      <c r="M6730" t="s">
        <v>6789</v>
      </c>
    </row>
    <row r="6731" spans="1:13">
      <c r="A6731">
        <v>101079585</v>
      </c>
      <c r="B6731" t="s">
        <v>6007</v>
      </c>
      <c r="C6731" t="s">
        <v>7732</v>
      </c>
      <c r="D6731" t="s">
        <v>86</v>
      </c>
      <c r="E6731" t="s">
        <v>39</v>
      </c>
      <c r="F6731" s="33">
        <v>45840</v>
      </c>
      <c r="G6731" t="s">
        <v>14029</v>
      </c>
      <c r="H6731" t="s">
        <v>5912</v>
      </c>
      <c r="I6731" t="s">
        <v>5678</v>
      </c>
      <c r="J6731" t="s">
        <v>46</v>
      </c>
      <c r="K6731" t="s">
        <v>5728</v>
      </c>
      <c r="L6731" t="s">
        <v>5753</v>
      </c>
      <c r="M6731" t="s">
        <v>7734</v>
      </c>
    </row>
    <row r="6732" spans="1:13">
      <c r="A6732">
        <v>101079873</v>
      </c>
      <c r="B6732" t="s">
        <v>73</v>
      </c>
      <c r="C6732" t="s">
        <v>9670</v>
      </c>
      <c r="D6732" t="s">
        <v>193</v>
      </c>
      <c r="E6732" t="s">
        <v>193</v>
      </c>
      <c r="F6732" s="33">
        <v>45840</v>
      </c>
      <c r="G6732" t="s">
        <v>14024</v>
      </c>
      <c r="H6732" t="s">
        <v>67</v>
      </c>
      <c r="I6732" t="s">
        <v>5678</v>
      </c>
      <c r="J6732" t="s">
        <v>192</v>
      </c>
      <c r="K6732" t="s">
        <v>5748</v>
      </c>
      <c r="L6732" t="s">
        <v>5773</v>
      </c>
      <c r="M6732" t="s">
        <v>9672</v>
      </c>
    </row>
    <row r="6733" spans="1:13">
      <c r="A6733">
        <v>101079479</v>
      </c>
      <c r="B6733" t="s">
        <v>34</v>
      </c>
      <c r="C6733" t="s">
        <v>8392</v>
      </c>
      <c r="D6733" t="s">
        <v>64</v>
      </c>
      <c r="E6733" t="s">
        <v>64</v>
      </c>
      <c r="F6733" s="33">
        <v>45839</v>
      </c>
      <c r="G6733" t="s">
        <v>14030</v>
      </c>
      <c r="H6733" t="s">
        <v>5805</v>
      </c>
      <c r="I6733" t="s">
        <v>5678</v>
      </c>
      <c r="J6733" t="s">
        <v>70</v>
      </c>
      <c r="K6733" t="s">
        <v>5728</v>
      </c>
      <c r="L6733" t="s">
        <v>5729</v>
      </c>
      <c r="M6733" t="s">
        <v>8394</v>
      </c>
    </row>
    <row r="6734" spans="1:13">
      <c r="A6734">
        <v>101079478</v>
      </c>
      <c r="B6734" t="s">
        <v>34</v>
      </c>
      <c r="C6734" t="s">
        <v>10674</v>
      </c>
      <c r="D6734" t="s">
        <v>64</v>
      </c>
      <c r="E6734" t="s">
        <v>64</v>
      </c>
      <c r="F6734" s="33">
        <v>45839</v>
      </c>
      <c r="G6734" t="s">
        <v>14031</v>
      </c>
      <c r="H6734" t="s">
        <v>5805</v>
      </c>
      <c r="I6734" t="s">
        <v>5678</v>
      </c>
      <c r="J6734" t="s">
        <v>70</v>
      </c>
      <c r="K6734" t="s">
        <v>5728</v>
      </c>
      <c r="L6734" t="s">
        <v>5729</v>
      </c>
      <c r="M6734" t="s">
        <v>10676</v>
      </c>
    </row>
    <row r="6735" spans="1:13">
      <c r="A6735">
        <v>101079430</v>
      </c>
      <c r="B6735" t="s">
        <v>6423</v>
      </c>
      <c r="C6735" t="s">
        <v>6424</v>
      </c>
      <c r="D6735" t="s">
        <v>86</v>
      </c>
      <c r="E6735" t="s">
        <v>39</v>
      </c>
      <c r="F6735" s="33">
        <v>45839</v>
      </c>
      <c r="G6735" t="s">
        <v>14032</v>
      </c>
      <c r="H6735" t="s">
        <v>8078</v>
      </c>
      <c r="I6735" t="s">
        <v>5678</v>
      </c>
      <c r="J6735" t="s">
        <v>46</v>
      </c>
      <c r="K6735" t="s">
        <v>5711</v>
      </c>
      <c r="L6735" t="s">
        <v>5711</v>
      </c>
      <c r="M6735" t="s">
        <v>6425</v>
      </c>
    </row>
    <row r="6736" spans="1:13">
      <c r="A6736">
        <v>101079519</v>
      </c>
      <c r="B6736" t="s">
        <v>5745</v>
      </c>
      <c r="C6736" t="s">
        <v>5983</v>
      </c>
      <c r="D6736" t="s">
        <v>221</v>
      </c>
      <c r="E6736" t="s">
        <v>249</v>
      </c>
      <c r="F6736" s="33">
        <v>45839</v>
      </c>
      <c r="G6736" t="s">
        <v>14033</v>
      </c>
      <c r="H6736" t="s">
        <v>67</v>
      </c>
      <c r="I6736" t="s">
        <v>5678</v>
      </c>
      <c r="J6736" t="s">
        <v>247</v>
      </c>
      <c r="K6736" t="s">
        <v>5836</v>
      </c>
      <c r="L6736" t="s">
        <v>5837</v>
      </c>
      <c r="M6736" t="s">
        <v>5984</v>
      </c>
    </row>
    <row r="6737" spans="1:13">
      <c r="A6737">
        <v>101079209</v>
      </c>
      <c r="B6737" t="s">
        <v>5899</v>
      </c>
      <c r="C6737" t="s">
        <v>6185</v>
      </c>
      <c r="D6737" t="s">
        <v>131</v>
      </c>
      <c r="E6737" t="s">
        <v>226</v>
      </c>
      <c r="F6737" s="33">
        <v>45839</v>
      </c>
      <c r="G6737" t="s">
        <v>14034</v>
      </c>
      <c r="H6737" t="s">
        <v>5877</v>
      </c>
      <c r="I6737" t="s">
        <v>5678</v>
      </c>
      <c r="J6737" t="s">
        <v>136</v>
      </c>
      <c r="K6737" t="s">
        <v>5700</v>
      </c>
      <c r="L6737" t="s">
        <v>5733</v>
      </c>
      <c r="M6737" t="s">
        <v>6186</v>
      </c>
    </row>
    <row r="6738" spans="1:13">
      <c r="A6738">
        <v>101079485</v>
      </c>
      <c r="B6738" t="s">
        <v>5745</v>
      </c>
      <c r="C6738" t="s">
        <v>10436</v>
      </c>
      <c r="D6738" t="s">
        <v>215</v>
      </c>
      <c r="E6738" t="s">
        <v>215</v>
      </c>
      <c r="F6738" s="33">
        <v>45839</v>
      </c>
      <c r="G6738" t="s">
        <v>14035</v>
      </c>
      <c r="H6738" t="s">
        <v>5722</v>
      </c>
      <c r="I6738" t="s">
        <v>5678</v>
      </c>
      <c r="J6738" t="s">
        <v>247</v>
      </c>
      <c r="K6738" t="s">
        <v>5836</v>
      </c>
      <c r="L6738" t="s">
        <v>5837</v>
      </c>
      <c r="M6738" t="s">
        <v>10438</v>
      </c>
    </row>
    <row r="6739" spans="1:13">
      <c r="A6739">
        <v>101079027</v>
      </c>
      <c r="B6739" t="s">
        <v>6070</v>
      </c>
      <c r="C6739" t="s">
        <v>6071</v>
      </c>
      <c r="D6739" t="s">
        <v>131</v>
      </c>
      <c r="E6739" t="s">
        <v>217</v>
      </c>
      <c r="F6739" s="33">
        <v>45839</v>
      </c>
      <c r="G6739" t="s">
        <v>14036</v>
      </c>
      <c r="H6739" t="s">
        <v>5722</v>
      </c>
      <c r="I6739" t="s">
        <v>5678</v>
      </c>
      <c r="J6739" t="s">
        <v>136</v>
      </c>
      <c r="K6739" t="s">
        <v>5778</v>
      </c>
      <c r="L6739" t="s">
        <v>182</v>
      </c>
      <c r="M6739" t="s">
        <v>6073</v>
      </c>
    </row>
    <row r="6740" spans="1:13">
      <c r="A6740">
        <v>101079382</v>
      </c>
      <c r="B6740" t="s">
        <v>5745</v>
      </c>
      <c r="C6740" t="s">
        <v>7290</v>
      </c>
      <c r="D6740" t="s">
        <v>215</v>
      </c>
      <c r="E6740" t="s">
        <v>215</v>
      </c>
      <c r="F6740" s="33">
        <v>45839</v>
      </c>
      <c r="G6740" t="s">
        <v>14037</v>
      </c>
      <c r="H6740" t="s">
        <v>67</v>
      </c>
      <c r="I6740" t="s">
        <v>5678</v>
      </c>
      <c r="J6740" t="s">
        <v>247</v>
      </c>
      <c r="K6740" t="s">
        <v>5748</v>
      </c>
      <c r="L6740" t="s">
        <v>5749</v>
      </c>
      <c r="M6740" t="s">
        <v>7292</v>
      </c>
    </row>
    <row r="6741" spans="1:13">
      <c r="A6741">
        <v>101078505</v>
      </c>
      <c r="B6741" t="s">
        <v>9354</v>
      </c>
      <c r="C6741" t="s">
        <v>14038</v>
      </c>
      <c r="D6741" t="s">
        <v>131</v>
      </c>
      <c r="E6741" t="s">
        <v>217</v>
      </c>
      <c r="F6741" s="33">
        <v>45839</v>
      </c>
      <c r="G6741" t="s">
        <v>14039</v>
      </c>
      <c r="H6741" t="s">
        <v>5705</v>
      </c>
      <c r="I6741" t="s">
        <v>326</v>
      </c>
      <c r="J6741" t="s">
        <v>136</v>
      </c>
      <c r="K6741" t="s">
        <v>5700</v>
      </c>
      <c r="L6741" t="s">
        <v>5701</v>
      </c>
      <c r="M6741" t="s">
        <v>14040</v>
      </c>
    </row>
    <row r="6742" spans="1:13">
      <c r="A6742">
        <v>101079193</v>
      </c>
      <c r="B6742" t="s">
        <v>195</v>
      </c>
      <c r="C6742" t="s">
        <v>10129</v>
      </c>
      <c r="D6742" t="s">
        <v>131</v>
      </c>
      <c r="E6742" t="s">
        <v>226</v>
      </c>
      <c r="F6742" s="33">
        <v>45839</v>
      </c>
      <c r="G6742" t="s">
        <v>14041</v>
      </c>
      <c r="H6742" t="s">
        <v>5996</v>
      </c>
      <c r="I6742" t="s">
        <v>5678</v>
      </c>
      <c r="J6742" t="s">
        <v>136</v>
      </c>
      <c r="K6742" t="s">
        <v>5778</v>
      </c>
      <c r="L6742" t="s">
        <v>182</v>
      </c>
      <c r="M6742" t="s">
        <v>10131</v>
      </c>
    </row>
    <row r="6743" spans="1:13">
      <c r="A6743">
        <v>101078738</v>
      </c>
      <c r="B6743" t="s">
        <v>5745</v>
      </c>
      <c r="C6743" t="s">
        <v>9960</v>
      </c>
      <c r="D6743" t="s">
        <v>217</v>
      </c>
      <c r="E6743" t="s">
        <v>217</v>
      </c>
      <c r="F6743" s="33">
        <v>45839</v>
      </c>
      <c r="G6743" t="s">
        <v>14042</v>
      </c>
      <c r="H6743" t="s">
        <v>55</v>
      </c>
      <c r="I6743" t="s">
        <v>5678</v>
      </c>
      <c r="J6743" t="s">
        <v>136</v>
      </c>
      <c r="K6743" t="s">
        <v>5748</v>
      </c>
      <c r="L6743" t="s">
        <v>5773</v>
      </c>
      <c r="M6743" t="s">
        <v>9962</v>
      </c>
    </row>
    <row r="6744" spans="1:13">
      <c r="A6744">
        <v>101078893</v>
      </c>
      <c r="B6744" t="s">
        <v>127</v>
      </c>
      <c r="C6744" t="s">
        <v>11977</v>
      </c>
      <c r="D6744" t="s">
        <v>64</v>
      </c>
      <c r="E6744" t="s">
        <v>64</v>
      </c>
      <c r="F6744" s="33">
        <v>45839</v>
      </c>
      <c r="G6744" t="s">
        <v>14043</v>
      </c>
      <c r="H6744" t="s">
        <v>5727</v>
      </c>
      <c r="I6744" t="s">
        <v>5678</v>
      </c>
      <c r="J6744" t="s">
        <v>70</v>
      </c>
      <c r="K6744" t="s">
        <v>5748</v>
      </c>
      <c r="L6744" t="s">
        <v>5749</v>
      </c>
      <c r="M6744" t="s">
        <v>11979</v>
      </c>
    </row>
    <row r="6745" spans="1:13">
      <c r="A6745">
        <v>101078879</v>
      </c>
      <c r="B6745" t="s">
        <v>13266</v>
      </c>
      <c r="C6745" t="s">
        <v>14044</v>
      </c>
      <c r="D6745" t="s">
        <v>39</v>
      </c>
      <c r="E6745" t="s">
        <v>99</v>
      </c>
      <c r="F6745" s="33">
        <v>45839</v>
      </c>
      <c r="G6745" t="s">
        <v>14045</v>
      </c>
      <c r="H6745" t="s">
        <v>5768</v>
      </c>
      <c r="I6745" t="s">
        <v>353</v>
      </c>
      <c r="J6745" t="s">
        <v>46</v>
      </c>
      <c r="M6745" t="s">
        <v>14046</v>
      </c>
    </row>
    <row r="6746" spans="1:13">
      <c r="A6746">
        <v>101078711</v>
      </c>
      <c r="B6746" t="s">
        <v>73</v>
      </c>
      <c r="C6746" t="s">
        <v>6318</v>
      </c>
      <c r="D6746" t="s">
        <v>193</v>
      </c>
      <c r="E6746" t="s">
        <v>193</v>
      </c>
      <c r="F6746" s="33">
        <v>45839</v>
      </c>
      <c r="G6746" t="s">
        <v>14047</v>
      </c>
      <c r="H6746" t="s">
        <v>55</v>
      </c>
      <c r="I6746" t="s">
        <v>5678</v>
      </c>
      <c r="J6746" t="s">
        <v>192</v>
      </c>
      <c r="K6746" t="s">
        <v>5748</v>
      </c>
      <c r="L6746" t="s">
        <v>5773</v>
      </c>
      <c r="M6746" t="s">
        <v>6320</v>
      </c>
    </row>
    <row r="6747" spans="1:13">
      <c r="A6747">
        <v>101078768</v>
      </c>
      <c r="B6747" t="s">
        <v>34</v>
      </c>
      <c r="C6747" t="s">
        <v>5964</v>
      </c>
      <c r="D6747" t="s">
        <v>217</v>
      </c>
      <c r="E6747" t="s">
        <v>131</v>
      </c>
      <c r="F6747" s="33">
        <v>45839</v>
      </c>
      <c r="G6747" t="s">
        <v>14048</v>
      </c>
      <c r="H6747" t="s">
        <v>5805</v>
      </c>
      <c r="I6747" t="s">
        <v>5678</v>
      </c>
      <c r="J6747" t="s">
        <v>136</v>
      </c>
      <c r="K6747" t="s">
        <v>5728</v>
      </c>
      <c r="L6747" t="s">
        <v>5729</v>
      </c>
      <c r="M6747" t="s">
        <v>5966</v>
      </c>
    </row>
    <row r="6748" spans="1:13">
      <c r="A6748">
        <v>101078846</v>
      </c>
      <c r="B6748" t="s">
        <v>34</v>
      </c>
      <c r="C6748" t="s">
        <v>7620</v>
      </c>
      <c r="D6748" t="s">
        <v>238</v>
      </c>
      <c r="E6748" t="s">
        <v>238</v>
      </c>
      <c r="F6748" s="33">
        <v>45839</v>
      </c>
      <c r="G6748" t="s">
        <v>14049</v>
      </c>
      <c r="H6748" t="s">
        <v>6076</v>
      </c>
      <c r="I6748" t="s">
        <v>5678</v>
      </c>
      <c r="J6748" t="s">
        <v>136</v>
      </c>
      <c r="K6748" t="s">
        <v>5728</v>
      </c>
      <c r="L6748" t="s">
        <v>5729</v>
      </c>
      <c r="M6748" t="s">
        <v>7622</v>
      </c>
    </row>
    <row r="6749" spans="1:13">
      <c r="A6749">
        <v>101079435</v>
      </c>
      <c r="B6749" t="s">
        <v>127</v>
      </c>
      <c r="C6749" t="s">
        <v>8723</v>
      </c>
      <c r="D6749" t="s">
        <v>193</v>
      </c>
      <c r="E6749" t="s">
        <v>193</v>
      </c>
      <c r="F6749" s="33">
        <v>45839</v>
      </c>
      <c r="G6749" t="s">
        <v>14050</v>
      </c>
      <c r="H6749" t="s">
        <v>6076</v>
      </c>
      <c r="I6749" t="s">
        <v>5678</v>
      </c>
      <c r="J6749" t="s">
        <v>192</v>
      </c>
      <c r="K6749" t="s">
        <v>5748</v>
      </c>
      <c r="L6749" t="s">
        <v>5749</v>
      </c>
      <c r="M6749" t="s">
        <v>8725</v>
      </c>
    </row>
    <row r="6750" spans="1:13">
      <c r="A6750">
        <v>101079433</v>
      </c>
      <c r="B6750" t="s">
        <v>82</v>
      </c>
      <c r="C6750" t="s">
        <v>6560</v>
      </c>
      <c r="D6750" t="s">
        <v>153</v>
      </c>
      <c r="E6750" t="s">
        <v>153</v>
      </c>
      <c r="F6750" s="33">
        <v>45839</v>
      </c>
      <c r="G6750" t="s">
        <v>14051</v>
      </c>
      <c r="H6750" t="s">
        <v>5699</v>
      </c>
      <c r="I6750" t="s">
        <v>5678</v>
      </c>
      <c r="J6750" t="s">
        <v>70</v>
      </c>
      <c r="K6750" t="s">
        <v>5711</v>
      </c>
      <c r="L6750" t="s">
        <v>5711</v>
      </c>
      <c r="M6750" t="s">
        <v>6562</v>
      </c>
    </row>
    <row r="6751" spans="1:13">
      <c r="A6751">
        <v>101079272</v>
      </c>
      <c r="B6751" t="s">
        <v>204</v>
      </c>
      <c r="C6751" t="s">
        <v>6011</v>
      </c>
      <c r="D6751" t="s">
        <v>219</v>
      </c>
      <c r="E6751" t="s">
        <v>219</v>
      </c>
      <c r="F6751" s="33">
        <v>45839</v>
      </c>
      <c r="G6751" t="s">
        <v>14052</v>
      </c>
      <c r="H6751" t="s">
        <v>5799</v>
      </c>
      <c r="I6751" t="s">
        <v>5678</v>
      </c>
      <c r="J6751" t="s">
        <v>241</v>
      </c>
      <c r="K6751" t="s">
        <v>5700</v>
      </c>
      <c r="L6751" t="s">
        <v>5701</v>
      </c>
      <c r="M6751" t="s">
        <v>6013</v>
      </c>
    </row>
    <row r="6752" spans="1:13">
      <c r="A6752">
        <v>101078845</v>
      </c>
      <c r="B6752" t="s">
        <v>34</v>
      </c>
      <c r="C6752" t="s">
        <v>7631</v>
      </c>
      <c r="D6752" t="s">
        <v>238</v>
      </c>
      <c r="E6752" t="s">
        <v>238</v>
      </c>
      <c r="F6752" s="33">
        <v>45839</v>
      </c>
      <c r="G6752" t="s">
        <v>14053</v>
      </c>
      <c r="H6752" t="s">
        <v>5727</v>
      </c>
      <c r="I6752" t="s">
        <v>5678</v>
      </c>
      <c r="J6752" t="s">
        <v>136</v>
      </c>
      <c r="K6752" t="s">
        <v>5728</v>
      </c>
      <c r="L6752" t="s">
        <v>5729</v>
      </c>
      <c r="M6752" t="s">
        <v>7632</v>
      </c>
    </row>
    <row r="6753" spans="1:13">
      <c r="A6753">
        <v>101079593</v>
      </c>
      <c r="B6753" t="s">
        <v>34</v>
      </c>
      <c r="C6753" t="s">
        <v>5990</v>
      </c>
      <c r="D6753" t="s">
        <v>226</v>
      </c>
      <c r="E6753" t="s">
        <v>226</v>
      </c>
      <c r="F6753" s="33">
        <v>45839</v>
      </c>
      <c r="G6753" t="s">
        <v>14054</v>
      </c>
      <c r="H6753" t="s">
        <v>5727</v>
      </c>
      <c r="I6753" t="s">
        <v>5678</v>
      </c>
      <c r="J6753" t="s">
        <v>136</v>
      </c>
      <c r="K6753" t="s">
        <v>5728</v>
      </c>
      <c r="L6753" t="s">
        <v>5729</v>
      </c>
      <c r="M6753" t="s">
        <v>5992</v>
      </c>
    </row>
    <row r="6754" spans="1:13">
      <c r="A6754">
        <v>101079482</v>
      </c>
      <c r="B6754" t="s">
        <v>5986</v>
      </c>
      <c r="C6754" t="s">
        <v>8929</v>
      </c>
      <c r="D6754" t="s">
        <v>262</v>
      </c>
      <c r="E6754" t="s">
        <v>262</v>
      </c>
      <c r="F6754" s="33">
        <v>45839</v>
      </c>
      <c r="G6754" t="s">
        <v>14055</v>
      </c>
      <c r="H6754" t="s">
        <v>5777</v>
      </c>
      <c r="I6754" t="s">
        <v>5678</v>
      </c>
      <c r="J6754" t="s">
        <v>192</v>
      </c>
      <c r="K6754" t="s">
        <v>5700</v>
      </c>
      <c r="L6754" t="s">
        <v>5733</v>
      </c>
      <c r="M6754" t="s">
        <v>8930</v>
      </c>
    </row>
    <row r="6755" spans="1:13">
      <c r="A6755">
        <v>101079036</v>
      </c>
      <c r="B6755" t="s">
        <v>5745</v>
      </c>
      <c r="C6755" t="s">
        <v>6267</v>
      </c>
      <c r="D6755" t="s">
        <v>221</v>
      </c>
      <c r="E6755" t="s">
        <v>221</v>
      </c>
      <c r="F6755" s="33">
        <v>45839</v>
      </c>
      <c r="G6755" t="s">
        <v>14056</v>
      </c>
      <c r="H6755" t="s">
        <v>67</v>
      </c>
      <c r="I6755" t="s">
        <v>5678</v>
      </c>
      <c r="J6755" t="s">
        <v>247</v>
      </c>
      <c r="K6755" t="s">
        <v>5748</v>
      </c>
      <c r="L6755" t="s">
        <v>5773</v>
      </c>
      <c r="M6755" t="s">
        <v>6269</v>
      </c>
    </row>
    <row r="6756" spans="1:13">
      <c r="A6756">
        <v>101079596</v>
      </c>
      <c r="B6756" t="s">
        <v>204</v>
      </c>
      <c r="C6756" t="s">
        <v>5779</v>
      </c>
      <c r="D6756" t="s">
        <v>193</v>
      </c>
      <c r="E6756" t="s">
        <v>193</v>
      </c>
      <c r="F6756" s="33">
        <v>45839</v>
      </c>
      <c r="G6756" t="s">
        <v>14057</v>
      </c>
      <c r="H6756" t="s">
        <v>5768</v>
      </c>
      <c r="I6756" t="s">
        <v>5678</v>
      </c>
      <c r="J6756" t="s">
        <v>192</v>
      </c>
      <c r="K6756" t="s">
        <v>5700</v>
      </c>
      <c r="L6756" t="s">
        <v>5701</v>
      </c>
      <c r="M6756" t="s">
        <v>5781</v>
      </c>
    </row>
    <row r="6757" spans="1:13">
      <c r="A6757">
        <v>101079571</v>
      </c>
      <c r="B6757" t="s">
        <v>177</v>
      </c>
      <c r="C6757" t="s">
        <v>8729</v>
      </c>
      <c r="D6757" t="s">
        <v>86</v>
      </c>
      <c r="E6757" t="s">
        <v>119</v>
      </c>
      <c r="F6757" s="33">
        <v>45839</v>
      </c>
      <c r="G6757" t="s">
        <v>14058</v>
      </c>
      <c r="H6757" t="s">
        <v>5757</v>
      </c>
      <c r="I6757" t="s">
        <v>5678</v>
      </c>
      <c r="J6757" t="s">
        <v>46</v>
      </c>
      <c r="K6757" t="s">
        <v>5700</v>
      </c>
      <c r="L6757" t="s">
        <v>5733</v>
      </c>
      <c r="M6757" t="s">
        <v>8731</v>
      </c>
    </row>
    <row r="6758" spans="1:13">
      <c r="A6758">
        <v>101078901</v>
      </c>
      <c r="B6758" t="s">
        <v>73</v>
      </c>
      <c r="C6758" t="s">
        <v>7820</v>
      </c>
      <c r="D6758" t="s">
        <v>238</v>
      </c>
      <c r="E6758" t="s">
        <v>238</v>
      </c>
      <c r="F6758" s="33">
        <v>45839</v>
      </c>
      <c r="G6758" t="s">
        <v>14059</v>
      </c>
      <c r="H6758" t="s">
        <v>67</v>
      </c>
      <c r="I6758" t="s">
        <v>5678</v>
      </c>
      <c r="J6758" t="s">
        <v>136</v>
      </c>
      <c r="K6758" t="s">
        <v>5748</v>
      </c>
      <c r="L6758" t="s">
        <v>5773</v>
      </c>
      <c r="M6758" t="s">
        <v>7822</v>
      </c>
    </row>
    <row r="6759" spans="1:13">
      <c r="A6759">
        <v>101079378</v>
      </c>
      <c r="B6759" t="s">
        <v>177</v>
      </c>
      <c r="C6759" t="s">
        <v>6142</v>
      </c>
      <c r="D6759" t="s">
        <v>193</v>
      </c>
      <c r="E6759" t="s">
        <v>265</v>
      </c>
      <c r="F6759" s="33">
        <v>45839</v>
      </c>
      <c r="G6759" t="s">
        <v>14060</v>
      </c>
      <c r="H6759" t="s">
        <v>5705</v>
      </c>
      <c r="I6759" t="s">
        <v>326</v>
      </c>
      <c r="J6759" t="s">
        <v>192</v>
      </c>
      <c r="K6759" t="s">
        <v>5778</v>
      </c>
      <c r="L6759" t="s">
        <v>182</v>
      </c>
      <c r="M6759" t="s">
        <v>6144</v>
      </c>
    </row>
    <row r="6760" spans="1:13">
      <c r="A6760">
        <v>101078298</v>
      </c>
      <c r="B6760" t="s">
        <v>5745</v>
      </c>
      <c r="C6760" t="s">
        <v>11886</v>
      </c>
      <c r="D6760" t="s">
        <v>215</v>
      </c>
      <c r="E6760" t="s">
        <v>215</v>
      </c>
      <c r="F6760" s="33">
        <v>45839</v>
      </c>
      <c r="G6760" t="s">
        <v>14061</v>
      </c>
      <c r="H6760" t="s">
        <v>6365</v>
      </c>
      <c r="I6760" t="s">
        <v>5678</v>
      </c>
      <c r="J6760" t="s">
        <v>247</v>
      </c>
      <c r="K6760" t="s">
        <v>11888</v>
      </c>
      <c r="L6760" t="s">
        <v>11889</v>
      </c>
      <c r="M6760" t="s">
        <v>11890</v>
      </c>
    </row>
    <row r="6761" spans="1:13">
      <c r="A6761">
        <v>101079366</v>
      </c>
      <c r="B6761" t="s">
        <v>5899</v>
      </c>
      <c r="C6761" t="s">
        <v>7031</v>
      </c>
      <c r="D6761" t="s">
        <v>226</v>
      </c>
      <c r="E6761" t="s">
        <v>226</v>
      </c>
      <c r="F6761" s="33">
        <v>45839</v>
      </c>
      <c r="G6761" t="s">
        <v>14062</v>
      </c>
      <c r="H6761" t="s">
        <v>8078</v>
      </c>
      <c r="I6761" t="s">
        <v>5678</v>
      </c>
      <c r="J6761" t="s">
        <v>136</v>
      </c>
      <c r="K6761" t="s">
        <v>5700</v>
      </c>
      <c r="L6761" t="s">
        <v>5733</v>
      </c>
      <c r="M6761" t="s">
        <v>7033</v>
      </c>
    </row>
    <row r="6762" spans="1:13">
      <c r="A6762">
        <v>101079549</v>
      </c>
      <c r="B6762" t="s">
        <v>73</v>
      </c>
      <c r="C6762" t="s">
        <v>7456</v>
      </c>
      <c r="D6762" t="s">
        <v>193</v>
      </c>
      <c r="E6762" t="s">
        <v>193</v>
      </c>
      <c r="F6762" s="33">
        <v>45839</v>
      </c>
      <c r="G6762" t="s">
        <v>14063</v>
      </c>
      <c r="H6762" t="s">
        <v>67</v>
      </c>
      <c r="I6762" t="s">
        <v>5678</v>
      </c>
      <c r="J6762" t="s">
        <v>192</v>
      </c>
      <c r="K6762" t="s">
        <v>5748</v>
      </c>
      <c r="L6762" t="s">
        <v>5773</v>
      </c>
      <c r="M6762" t="s">
        <v>7458</v>
      </c>
    </row>
    <row r="6763" spans="1:13">
      <c r="A6763">
        <v>101079302</v>
      </c>
      <c r="B6763" t="s">
        <v>204</v>
      </c>
      <c r="C6763" t="s">
        <v>7558</v>
      </c>
      <c r="D6763" t="s">
        <v>218</v>
      </c>
      <c r="E6763" t="s">
        <v>218</v>
      </c>
      <c r="F6763" s="33">
        <v>45839</v>
      </c>
      <c r="G6763" t="s">
        <v>14064</v>
      </c>
      <c r="H6763" t="s">
        <v>5777</v>
      </c>
      <c r="I6763" t="s">
        <v>5678</v>
      </c>
      <c r="J6763" t="s">
        <v>241</v>
      </c>
      <c r="K6763" t="s">
        <v>5700</v>
      </c>
      <c r="L6763" t="s">
        <v>5701</v>
      </c>
      <c r="M6763" t="s">
        <v>7559</v>
      </c>
    </row>
    <row r="6764" spans="1:13">
      <c r="A6764">
        <v>101079202</v>
      </c>
      <c r="B6764" t="s">
        <v>177</v>
      </c>
      <c r="C6764" t="s">
        <v>9754</v>
      </c>
      <c r="D6764" t="s">
        <v>217</v>
      </c>
      <c r="E6764" t="s">
        <v>131</v>
      </c>
      <c r="F6764" s="33">
        <v>45839</v>
      </c>
      <c r="G6764" t="s">
        <v>14065</v>
      </c>
      <c r="H6764" t="s">
        <v>5799</v>
      </c>
      <c r="I6764" t="s">
        <v>5678</v>
      </c>
      <c r="J6764" t="s">
        <v>136</v>
      </c>
      <c r="K6764" t="s">
        <v>5778</v>
      </c>
      <c r="L6764" t="s">
        <v>182</v>
      </c>
      <c r="M6764" t="s">
        <v>9755</v>
      </c>
    </row>
    <row r="6765" spans="1:13">
      <c r="A6765">
        <v>101079209</v>
      </c>
      <c r="B6765" t="s">
        <v>5899</v>
      </c>
      <c r="C6765" t="s">
        <v>6185</v>
      </c>
      <c r="D6765" t="s">
        <v>131</v>
      </c>
      <c r="E6765" t="s">
        <v>217</v>
      </c>
      <c r="F6765" s="33">
        <v>45839</v>
      </c>
      <c r="G6765" t="s">
        <v>14066</v>
      </c>
      <c r="H6765" t="s">
        <v>5877</v>
      </c>
      <c r="I6765" t="s">
        <v>5678</v>
      </c>
      <c r="J6765" t="s">
        <v>136</v>
      </c>
      <c r="K6765" t="s">
        <v>5700</v>
      </c>
      <c r="L6765" t="s">
        <v>5733</v>
      </c>
      <c r="M6765" t="s">
        <v>6186</v>
      </c>
    </row>
    <row r="6766" spans="1:13">
      <c r="A6766">
        <v>101079265</v>
      </c>
      <c r="B6766" t="s">
        <v>5942</v>
      </c>
      <c r="C6766" t="s">
        <v>6593</v>
      </c>
      <c r="D6766" t="s">
        <v>86</v>
      </c>
      <c r="E6766" t="s">
        <v>119</v>
      </c>
      <c r="F6766" s="33">
        <v>45839</v>
      </c>
      <c r="G6766" t="s">
        <v>14067</v>
      </c>
      <c r="H6766" t="s">
        <v>5757</v>
      </c>
      <c r="I6766" t="s">
        <v>5678</v>
      </c>
      <c r="J6766" t="s">
        <v>46</v>
      </c>
      <c r="K6766" t="s">
        <v>5711</v>
      </c>
      <c r="L6766" t="s">
        <v>5711</v>
      </c>
      <c r="M6766" t="s">
        <v>6594</v>
      </c>
    </row>
    <row r="6767" spans="1:13">
      <c r="A6767">
        <v>101079037</v>
      </c>
      <c r="B6767" t="s">
        <v>5745</v>
      </c>
      <c r="C6767" t="s">
        <v>8469</v>
      </c>
      <c r="D6767" t="s">
        <v>221</v>
      </c>
      <c r="E6767" t="s">
        <v>221</v>
      </c>
      <c r="F6767" s="33">
        <v>45839</v>
      </c>
      <c r="G6767" t="s">
        <v>14068</v>
      </c>
      <c r="H6767" t="s">
        <v>67</v>
      </c>
      <c r="I6767" t="s">
        <v>5678</v>
      </c>
      <c r="J6767" t="s">
        <v>247</v>
      </c>
      <c r="K6767" t="s">
        <v>5748</v>
      </c>
      <c r="L6767" t="s">
        <v>5773</v>
      </c>
      <c r="M6767" t="s">
        <v>8471</v>
      </c>
    </row>
    <row r="6768" spans="1:13">
      <c r="A6768">
        <v>101078891</v>
      </c>
      <c r="B6768" t="s">
        <v>5899</v>
      </c>
      <c r="C6768" t="s">
        <v>6200</v>
      </c>
      <c r="D6768" t="s">
        <v>131</v>
      </c>
      <c r="E6768" t="s">
        <v>131</v>
      </c>
      <c r="F6768" s="33">
        <v>45839</v>
      </c>
      <c r="G6768" t="s">
        <v>14069</v>
      </c>
      <c r="H6768" t="s">
        <v>5757</v>
      </c>
      <c r="I6768" t="s">
        <v>5678</v>
      </c>
      <c r="J6768" t="s">
        <v>136</v>
      </c>
      <c r="K6768" t="s">
        <v>5700</v>
      </c>
      <c r="L6768" t="s">
        <v>5733</v>
      </c>
      <c r="M6768" t="s">
        <v>6202</v>
      </c>
    </row>
    <row r="6769" spans="1:13">
      <c r="A6769">
        <v>101079619</v>
      </c>
      <c r="B6769" t="s">
        <v>195</v>
      </c>
      <c r="C6769" t="s">
        <v>9717</v>
      </c>
      <c r="D6769" t="s">
        <v>86</v>
      </c>
      <c r="E6769" t="s">
        <v>39</v>
      </c>
      <c r="F6769" s="33">
        <v>45839</v>
      </c>
      <c r="G6769" t="s">
        <v>14070</v>
      </c>
      <c r="H6769" t="s">
        <v>5699</v>
      </c>
      <c r="I6769" t="s">
        <v>5678</v>
      </c>
      <c r="J6769" t="s">
        <v>46</v>
      </c>
      <c r="K6769" t="s">
        <v>5778</v>
      </c>
      <c r="L6769" t="s">
        <v>182</v>
      </c>
      <c r="M6769" t="s">
        <v>9719</v>
      </c>
    </row>
    <row r="6770" spans="1:13">
      <c r="A6770">
        <v>101079147</v>
      </c>
      <c r="B6770" t="s">
        <v>177</v>
      </c>
      <c r="C6770" t="s">
        <v>8729</v>
      </c>
      <c r="D6770" t="s">
        <v>86</v>
      </c>
      <c r="E6770" t="s">
        <v>39</v>
      </c>
      <c r="F6770" s="33">
        <v>45838</v>
      </c>
      <c r="G6770" t="s">
        <v>14071</v>
      </c>
      <c r="H6770" t="s">
        <v>5699</v>
      </c>
      <c r="I6770" t="s">
        <v>5678</v>
      </c>
      <c r="J6770" t="s">
        <v>46</v>
      </c>
      <c r="K6770" t="s">
        <v>5700</v>
      </c>
      <c r="L6770" t="s">
        <v>5733</v>
      </c>
      <c r="M6770" t="s">
        <v>8731</v>
      </c>
    </row>
    <row r="6771" spans="1:13">
      <c r="A6771">
        <v>101010917</v>
      </c>
      <c r="B6771" t="s">
        <v>14072</v>
      </c>
      <c r="C6771" t="s">
        <v>14073</v>
      </c>
      <c r="D6771" t="s">
        <v>218</v>
      </c>
      <c r="E6771" t="s">
        <v>218</v>
      </c>
      <c r="F6771" s="33">
        <v>45838</v>
      </c>
      <c r="G6771" t="s">
        <v>14074</v>
      </c>
      <c r="H6771" t="s">
        <v>5737</v>
      </c>
      <c r="I6771" t="s">
        <v>326</v>
      </c>
      <c r="J6771" t="s">
        <v>241</v>
      </c>
      <c r="K6771" t="s">
        <v>5748</v>
      </c>
      <c r="L6771" t="s">
        <v>5773</v>
      </c>
      <c r="M6771" t="s">
        <v>14075</v>
      </c>
    </row>
    <row r="6772" spans="1:13">
      <c r="A6772">
        <v>101061342</v>
      </c>
      <c r="B6772" t="s">
        <v>82</v>
      </c>
      <c r="C6772" t="s">
        <v>7511</v>
      </c>
      <c r="D6772" t="s">
        <v>218</v>
      </c>
      <c r="E6772" t="s">
        <v>218</v>
      </c>
      <c r="F6772" s="33">
        <v>45838</v>
      </c>
      <c r="G6772" t="s">
        <v>14076</v>
      </c>
      <c r="H6772" t="s">
        <v>5705</v>
      </c>
      <c r="I6772" t="s">
        <v>326</v>
      </c>
      <c r="J6772" t="s">
        <v>241</v>
      </c>
      <c r="K6772" t="s">
        <v>5711</v>
      </c>
      <c r="L6772" t="s">
        <v>5711</v>
      </c>
      <c r="M6772" t="s">
        <v>7513</v>
      </c>
    </row>
    <row r="6773" spans="1:13">
      <c r="A6773">
        <v>101078759</v>
      </c>
      <c r="B6773" t="s">
        <v>5745</v>
      </c>
      <c r="C6773" t="s">
        <v>11886</v>
      </c>
      <c r="D6773" t="s">
        <v>215</v>
      </c>
      <c r="E6773" t="s">
        <v>215</v>
      </c>
      <c r="F6773" s="33">
        <v>45838</v>
      </c>
      <c r="G6773" t="s">
        <v>14077</v>
      </c>
      <c r="H6773" t="s">
        <v>6636</v>
      </c>
      <c r="I6773" t="s">
        <v>353</v>
      </c>
      <c r="J6773" t="s">
        <v>247</v>
      </c>
      <c r="K6773" t="s">
        <v>11888</v>
      </c>
      <c r="L6773" t="s">
        <v>11889</v>
      </c>
      <c r="M6773" t="s">
        <v>11890</v>
      </c>
    </row>
    <row r="6774" spans="1:13">
      <c r="A6774">
        <v>101078943</v>
      </c>
      <c r="B6774" t="s">
        <v>7013</v>
      </c>
      <c r="C6774" t="s">
        <v>7014</v>
      </c>
      <c r="D6774" t="s">
        <v>86</v>
      </c>
      <c r="E6774" t="s">
        <v>119</v>
      </c>
      <c r="F6774" s="33">
        <v>45838</v>
      </c>
      <c r="G6774" t="s">
        <v>14078</v>
      </c>
      <c r="H6774" t="s">
        <v>5823</v>
      </c>
      <c r="I6774" t="s">
        <v>5678</v>
      </c>
      <c r="J6774" t="s">
        <v>46</v>
      </c>
      <c r="K6774" t="s">
        <v>5700</v>
      </c>
      <c r="L6774" t="s">
        <v>5701</v>
      </c>
      <c r="M6774" t="s">
        <v>7015</v>
      </c>
    </row>
    <row r="6775" spans="1:13">
      <c r="A6775">
        <v>101078298</v>
      </c>
      <c r="B6775" t="s">
        <v>5745</v>
      </c>
      <c r="C6775" t="s">
        <v>11886</v>
      </c>
      <c r="D6775" t="s">
        <v>215</v>
      </c>
      <c r="E6775" t="s">
        <v>215</v>
      </c>
      <c r="F6775" s="33">
        <v>45838</v>
      </c>
      <c r="G6775" t="s">
        <v>14079</v>
      </c>
      <c r="H6775" t="s">
        <v>6365</v>
      </c>
      <c r="I6775" t="s">
        <v>5678</v>
      </c>
      <c r="J6775" t="s">
        <v>247</v>
      </c>
      <c r="K6775" t="s">
        <v>11888</v>
      </c>
      <c r="L6775" t="s">
        <v>11889</v>
      </c>
      <c r="M6775" t="s">
        <v>11890</v>
      </c>
    </row>
    <row r="6776" spans="1:13">
      <c r="A6776">
        <v>101078806</v>
      </c>
      <c r="B6776" t="s">
        <v>73</v>
      </c>
      <c r="C6776" t="s">
        <v>7727</v>
      </c>
      <c r="D6776" t="s">
        <v>238</v>
      </c>
      <c r="E6776" t="s">
        <v>238</v>
      </c>
      <c r="F6776" s="33">
        <v>45838</v>
      </c>
      <c r="G6776" t="s">
        <v>14080</v>
      </c>
      <c r="H6776" t="s">
        <v>55</v>
      </c>
      <c r="I6776" t="s">
        <v>5678</v>
      </c>
      <c r="J6776" t="s">
        <v>136</v>
      </c>
      <c r="K6776" t="s">
        <v>5748</v>
      </c>
      <c r="L6776" t="s">
        <v>5773</v>
      </c>
      <c r="M6776" t="s">
        <v>7729</v>
      </c>
    </row>
    <row r="6777" spans="1:13">
      <c r="A6777">
        <v>101078506</v>
      </c>
      <c r="B6777" t="s">
        <v>9354</v>
      </c>
      <c r="C6777" t="s">
        <v>14081</v>
      </c>
      <c r="D6777" t="s">
        <v>131</v>
      </c>
      <c r="E6777" t="s">
        <v>217</v>
      </c>
      <c r="F6777" s="33">
        <v>45838</v>
      </c>
      <c r="G6777" t="s">
        <v>14039</v>
      </c>
      <c r="H6777" t="s">
        <v>5705</v>
      </c>
      <c r="I6777" t="s">
        <v>326</v>
      </c>
      <c r="J6777" t="s">
        <v>136</v>
      </c>
      <c r="K6777" t="s">
        <v>5700</v>
      </c>
      <c r="L6777" t="s">
        <v>5701</v>
      </c>
      <c r="M6777" t="s">
        <v>14082</v>
      </c>
    </row>
    <row r="6778" spans="1:13">
      <c r="A6778">
        <v>101079265</v>
      </c>
      <c r="B6778" t="s">
        <v>5942</v>
      </c>
      <c r="C6778" t="s">
        <v>6593</v>
      </c>
      <c r="D6778" t="s">
        <v>86</v>
      </c>
      <c r="E6778" t="s">
        <v>119</v>
      </c>
      <c r="F6778" s="33">
        <v>45838</v>
      </c>
      <c r="G6778" t="s">
        <v>14083</v>
      </c>
      <c r="H6778" t="s">
        <v>5757</v>
      </c>
      <c r="I6778" t="s">
        <v>5678</v>
      </c>
      <c r="J6778" t="s">
        <v>46</v>
      </c>
      <c r="K6778" t="s">
        <v>5711</v>
      </c>
      <c r="L6778" t="s">
        <v>5711</v>
      </c>
      <c r="M6778" t="s">
        <v>6594</v>
      </c>
    </row>
    <row r="6779" spans="1:13">
      <c r="A6779">
        <v>101079121</v>
      </c>
      <c r="B6779" t="s">
        <v>6509</v>
      </c>
      <c r="C6779" t="s">
        <v>6535</v>
      </c>
      <c r="D6779" t="s">
        <v>153</v>
      </c>
      <c r="E6779" t="s">
        <v>153</v>
      </c>
      <c r="F6779" s="33">
        <v>45838</v>
      </c>
      <c r="G6779" t="s">
        <v>14084</v>
      </c>
      <c r="H6779" t="s">
        <v>5799</v>
      </c>
      <c r="I6779" t="s">
        <v>5678</v>
      </c>
      <c r="J6779" t="s">
        <v>70</v>
      </c>
      <c r="K6779" t="s">
        <v>5700</v>
      </c>
      <c r="L6779" t="s">
        <v>5701</v>
      </c>
      <c r="M6779" t="s">
        <v>6538</v>
      </c>
    </row>
    <row r="6780" spans="1:13">
      <c r="A6780">
        <v>101077632</v>
      </c>
      <c r="B6780" t="s">
        <v>5745</v>
      </c>
      <c r="C6780" t="s">
        <v>6286</v>
      </c>
      <c r="D6780" t="s">
        <v>221</v>
      </c>
      <c r="E6780" t="s">
        <v>221</v>
      </c>
      <c r="F6780" s="33">
        <v>45838</v>
      </c>
      <c r="G6780" t="s">
        <v>14085</v>
      </c>
      <c r="H6780" t="s">
        <v>5727</v>
      </c>
      <c r="I6780" t="s">
        <v>5678</v>
      </c>
      <c r="J6780" t="s">
        <v>247</v>
      </c>
      <c r="K6780" t="s">
        <v>5836</v>
      </c>
      <c r="L6780" t="s">
        <v>6126</v>
      </c>
      <c r="M6780" t="s">
        <v>6288</v>
      </c>
    </row>
    <row r="6781" spans="1:13">
      <c r="A6781">
        <v>101079366</v>
      </c>
      <c r="B6781" t="s">
        <v>5899</v>
      </c>
      <c r="C6781" t="s">
        <v>7031</v>
      </c>
      <c r="D6781" t="s">
        <v>226</v>
      </c>
      <c r="E6781" t="s">
        <v>226</v>
      </c>
      <c r="F6781" s="33">
        <v>45838</v>
      </c>
      <c r="G6781" t="s">
        <v>14086</v>
      </c>
      <c r="H6781" t="s">
        <v>8078</v>
      </c>
      <c r="I6781" t="s">
        <v>5678</v>
      </c>
      <c r="J6781" t="s">
        <v>136</v>
      </c>
      <c r="K6781" t="s">
        <v>5700</v>
      </c>
      <c r="L6781" t="s">
        <v>5733</v>
      </c>
      <c r="M6781" t="s">
        <v>7033</v>
      </c>
    </row>
    <row r="6782" spans="1:13">
      <c r="A6782">
        <v>101069308</v>
      </c>
      <c r="B6782" t="s">
        <v>204</v>
      </c>
      <c r="C6782" t="s">
        <v>10577</v>
      </c>
      <c r="D6782" t="s">
        <v>219</v>
      </c>
      <c r="E6782" t="s">
        <v>219</v>
      </c>
      <c r="F6782" s="33">
        <v>45838</v>
      </c>
      <c r="G6782" t="s">
        <v>14087</v>
      </c>
      <c r="H6782" t="s">
        <v>8322</v>
      </c>
      <c r="I6782" t="s">
        <v>6348</v>
      </c>
      <c r="J6782" t="s">
        <v>241</v>
      </c>
      <c r="K6782" t="s">
        <v>5700</v>
      </c>
      <c r="L6782" t="s">
        <v>5701</v>
      </c>
      <c r="M6782" t="s">
        <v>10579</v>
      </c>
    </row>
    <row r="6783" spans="1:13">
      <c r="A6783">
        <v>101078511</v>
      </c>
      <c r="B6783" t="s">
        <v>5899</v>
      </c>
      <c r="C6783" t="s">
        <v>9742</v>
      </c>
      <c r="D6783" t="s">
        <v>131</v>
      </c>
      <c r="E6783" t="s">
        <v>217</v>
      </c>
      <c r="F6783" s="33">
        <v>45837</v>
      </c>
      <c r="G6783" t="s">
        <v>14088</v>
      </c>
      <c r="H6783" t="s">
        <v>5768</v>
      </c>
      <c r="I6783" t="s">
        <v>5678</v>
      </c>
      <c r="J6783" t="s">
        <v>136</v>
      </c>
      <c r="K6783" t="s">
        <v>5700</v>
      </c>
      <c r="L6783" t="s">
        <v>5733</v>
      </c>
      <c r="M6783" t="s">
        <v>9744</v>
      </c>
    </row>
    <row r="6784" spans="1:13">
      <c r="A6784">
        <v>101078738</v>
      </c>
      <c r="B6784" t="s">
        <v>5745</v>
      </c>
      <c r="C6784" t="s">
        <v>9960</v>
      </c>
      <c r="D6784" t="s">
        <v>217</v>
      </c>
      <c r="E6784" t="s">
        <v>217</v>
      </c>
      <c r="F6784" s="33">
        <v>45836</v>
      </c>
      <c r="G6784" t="s">
        <v>14089</v>
      </c>
      <c r="H6784" t="s">
        <v>55</v>
      </c>
      <c r="I6784" t="s">
        <v>5678</v>
      </c>
      <c r="J6784" t="s">
        <v>136</v>
      </c>
      <c r="K6784" t="s">
        <v>5748</v>
      </c>
      <c r="L6784" t="s">
        <v>5773</v>
      </c>
      <c r="M6784" t="s">
        <v>9962</v>
      </c>
    </row>
    <row r="6785" spans="1:13">
      <c r="A6785">
        <v>101078145</v>
      </c>
      <c r="B6785" t="s">
        <v>73</v>
      </c>
      <c r="C6785" t="s">
        <v>167</v>
      </c>
      <c r="D6785" t="s">
        <v>161</v>
      </c>
      <c r="E6785" t="s">
        <v>161</v>
      </c>
      <c r="F6785" s="33">
        <v>45836</v>
      </c>
      <c r="G6785" t="s">
        <v>14090</v>
      </c>
      <c r="H6785" t="s">
        <v>6404</v>
      </c>
      <c r="I6785" t="s">
        <v>5678</v>
      </c>
      <c r="J6785" t="s">
        <v>166</v>
      </c>
      <c r="K6785" t="s">
        <v>5748</v>
      </c>
      <c r="L6785" t="s">
        <v>5773</v>
      </c>
      <c r="M6785" t="s">
        <v>175</v>
      </c>
    </row>
    <row r="6786" spans="1:13">
      <c r="A6786">
        <v>101078547</v>
      </c>
      <c r="B6786" t="s">
        <v>34</v>
      </c>
      <c r="C6786" t="s">
        <v>7369</v>
      </c>
      <c r="D6786" t="s">
        <v>153</v>
      </c>
      <c r="E6786" t="s">
        <v>153</v>
      </c>
      <c r="F6786" s="33">
        <v>45836</v>
      </c>
      <c r="G6786" t="s">
        <v>14091</v>
      </c>
      <c r="H6786" t="s">
        <v>5722</v>
      </c>
      <c r="I6786" t="s">
        <v>5678</v>
      </c>
      <c r="J6786" t="s">
        <v>70</v>
      </c>
      <c r="K6786" t="s">
        <v>5728</v>
      </c>
      <c r="L6786" t="s">
        <v>5729</v>
      </c>
      <c r="M6786" t="s">
        <v>7371</v>
      </c>
    </row>
    <row r="6787" spans="1:13">
      <c r="A6787">
        <v>101040764</v>
      </c>
      <c r="B6787" t="s">
        <v>12981</v>
      </c>
      <c r="C6787" t="s">
        <v>12982</v>
      </c>
      <c r="D6787" t="s">
        <v>265</v>
      </c>
      <c r="E6787" t="s">
        <v>265</v>
      </c>
      <c r="F6787" s="33">
        <v>45836</v>
      </c>
      <c r="G6787" t="s">
        <v>14092</v>
      </c>
      <c r="H6787" t="s">
        <v>5705</v>
      </c>
      <c r="I6787" t="s">
        <v>326</v>
      </c>
      <c r="J6787" t="s">
        <v>192</v>
      </c>
      <c r="K6787" t="s">
        <v>5700</v>
      </c>
      <c r="L6787" t="s">
        <v>5701</v>
      </c>
      <c r="M6787" t="s">
        <v>12984</v>
      </c>
    </row>
    <row r="6788" spans="1:13">
      <c r="A6788">
        <v>101078711</v>
      </c>
      <c r="B6788" t="s">
        <v>73</v>
      </c>
      <c r="C6788" t="s">
        <v>6318</v>
      </c>
      <c r="D6788" t="s">
        <v>193</v>
      </c>
      <c r="E6788" t="s">
        <v>193</v>
      </c>
      <c r="F6788" s="33">
        <v>45836</v>
      </c>
      <c r="G6788" t="s">
        <v>14093</v>
      </c>
      <c r="H6788" t="s">
        <v>55</v>
      </c>
      <c r="I6788" t="s">
        <v>5678</v>
      </c>
      <c r="J6788" t="s">
        <v>192</v>
      </c>
      <c r="K6788" t="s">
        <v>5748</v>
      </c>
      <c r="L6788" t="s">
        <v>5773</v>
      </c>
      <c r="M6788" t="s">
        <v>6320</v>
      </c>
    </row>
    <row r="6789" spans="1:13">
      <c r="A6789">
        <v>101013644</v>
      </c>
      <c r="B6789" t="s">
        <v>34</v>
      </c>
      <c r="C6789" t="s">
        <v>6740</v>
      </c>
      <c r="D6789" t="s">
        <v>221</v>
      </c>
      <c r="E6789" t="s">
        <v>64</v>
      </c>
      <c r="F6789" s="33">
        <v>45836</v>
      </c>
      <c r="G6789" t="s">
        <v>14094</v>
      </c>
      <c r="H6789" t="s">
        <v>5737</v>
      </c>
      <c r="I6789" t="s">
        <v>326</v>
      </c>
      <c r="J6789" t="s">
        <v>247</v>
      </c>
      <c r="K6789" t="s">
        <v>5728</v>
      </c>
      <c r="L6789" t="s">
        <v>5729</v>
      </c>
      <c r="M6789" t="s">
        <v>6742</v>
      </c>
    </row>
    <row r="6790" spans="1:13">
      <c r="A6790">
        <v>101078729</v>
      </c>
      <c r="B6790" t="s">
        <v>34</v>
      </c>
      <c r="C6790" t="s">
        <v>35</v>
      </c>
      <c r="D6790" t="s">
        <v>39</v>
      </c>
      <c r="E6790" t="s">
        <v>86</v>
      </c>
      <c r="F6790" s="33">
        <v>45836</v>
      </c>
      <c r="G6790" t="s">
        <v>14095</v>
      </c>
      <c r="H6790" t="s">
        <v>5805</v>
      </c>
      <c r="I6790" t="s">
        <v>5678</v>
      </c>
      <c r="J6790" t="s">
        <v>46</v>
      </c>
      <c r="K6790" t="s">
        <v>5728</v>
      </c>
      <c r="L6790" t="s">
        <v>5729</v>
      </c>
      <c r="M6790" t="s">
        <v>45</v>
      </c>
    </row>
    <row r="6791" spans="1:13">
      <c r="A6791">
        <v>101078511</v>
      </c>
      <c r="B6791" t="s">
        <v>5899</v>
      </c>
      <c r="C6791" t="s">
        <v>9742</v>
      </c>
      <c r="D6791" t="s">
        <v>131</v>
      </c>
      <c r="E6791" t="s">
        <v>217</v>
      </c>
      <c r="F6791" s="33">
        <v>45836</v>
      </c>
      <c r="G6791" t="s">
        <v>14096</v>
      </c>
      <c r="H6791" t="s">
        <v>5768</v>
      </c>
      <c r="I6791" t="s">
        <v>5678</v>
      </c>
      <c r="J6791" t="s">
        <v>136</v>
      </c>
      <c r="K6791" t="s">
        <v>5700</v>
      </c>
      <c r="L6791" t="s">
        <v>5733</v>
      </c>
      <c r="M6791" t="s">
        <v>9744</v>
      </c>
    </row>
    <row r="6792" spans="1:13">
      <c r="A6792">
        <v>101040991</v>
      </c>
      <c r="B6792" t="s">
        <v>8547</v>
      </c>
      <c r="C6792" t="s">
        <v>8548</v>
      </c>
      <c r="D6792" t="s">
        <v>265</v>
      </c>
      <c r="E6792" t="s">
        <v>265</v>
      </c>
      <c r="F6792" s="33">
        <v>45836</v>
      </c>
      <c r="G6792" t="s">
        <v>14092</v>
      </c>
      <c r="H6792" t="s">
        <v>5705</v>
      </c>
      <c r="I6792" t="s">
        <v>326</v>
      </c>
      <c r="J6792" t="s">
        <v>192</v>
      </c>
      <c r="K6792" t="s">
        <v>5700</v>
      </c>
      <c r="L6792" t="s">
        <v>5723</v>
      </c>
      <c r="M6792" t="s">
        <v>8550</v>
      </c>
    </row>
    <row r="6793" spans="1:13">
      <c r="A6793">
        <v>101040793</v>
      </c>
      <c r="B6793" t="s">
        <v>6754</v>
      </c>
      <c r="C6793" t="s">
        <v>6755</v>
      </c>
      <c r="D6793" t="s">
        <v>265</v>
      </c>
      <c r="E6793" t="s">
        <v>265</v>
      </c>
      <c r="F6793" s="33">
        <v>45836</v>
      </c>
      <c r="G6793" t="s">
        <v>14092</v>
      </c>
      <c r="H6793" t="s">
        <v>5705</v>
      </c>
      <c r="I6793" t="s">
        <v>326</v>
      </c>
      <c r="J6793" t="s">
        <v>192</v>
      </c>
      <c r="K6793" t="s">
        <v>5700</v>
      </c>
      <c r="L6793" t="s">
        <v>5701</v>
      </c>
      <c r="M6793" t="s">
        <v>6757</v>
      </c>
    </row>
    <row r="6794" spans="1:13">
      <c r="A6794">
        <v>101077602</v>
      </c>
      <c r="B6794" t="s">
        <v>127</v>
      </c>
      <c r="C6794" t="s">
        <v>11669</v>
      </c>
      <c r="D6794" t="s">
        <v>265</v>
      </c>
      <c r="E6794" t="s">
        <v>265</v>
      </c>
      <c r="F6794" s="33">
        <v>45836</v>
      </c>
      <c r="G6794" t="s">
        <v>14097</v>
      </c>
      <c r="H6794" t="s">
        <v>67</v>
      </c>
      <c r="I6794" t="s">
        <v>5678</v>
      </c>
      <c r="J6794" t="s">
        <v>192</v>
      </c>
      <c r="K6794" t="s">
        <v>5748</v>
      </c>
      <c r="L6794" t="s">
        <v>5773</v>
      </c>
      <c r="M6794" t="s">
        <v>11671</v>
      </c>
    </row>
    <row r="6795" spans="1:13">
      <c r="A6795">
        <v>101078512</v>
      </c>
      <c r="B6795" t="s">
        <v>5899</v>
      </c>
      <c r="C6795" t="s">
        <v>7031</v>
      </c>
      <c r="D6795" t="s">
        <v>226</v>
      </c>
      <c r="E6795" t="s">
        <v>226</v>
      </c>
      <c r="F6795" s="33">
        <v>45836</v>
      </c>
      <c r="G6795" t="s">
        <v>14098</v>
      </c>
      <c r="H6795" t="s">
        <v>5823</v>
      </c>
      <c r="I6795" t="s">
        <v>5678</v>
      </c>
      <c r="J6795" t="s">
        <v>136</v>
      </c>
      <c r="K6795" t="s">
        <v>5700</v>
      </c>
      <c r="L6795" t="s">
        <v>5733</v>
      </c>
      <c r="M6795" t="s">
        <v>7033</v>
      </c>
    </row>
    <row r="6796" spans="1:13">
      <c r="A6796">
        <v>101078565</v>
      </c>
      <c r="B6796" t="s">
        <v>6007</v>
      </c>
      <c r="C6796" t="s">
        <v>7732</v>
      </c>
      <c r="D6796" t="s">
        <v>86</v>
      </c>
      <c r="E6796" t="s">
        <v>39</v>
      </c>
      <c r="F6796" s="33">
        <v>45836</v>
      </c>
      <c r="G6796" t="s">
        <v>14099</v>
      </c>
      <c r="H6796" t="s">
        <v>5969</v>
      </c>
      <c r="I6796" t="s">
        <v>5678</v>
      </c>
      <c r="J6796" t="s">
        <v>46</v>
      </c>
      <c r="K6796" t="s">
        <v>5728</v>
      </c>
      <c r="L6796" t="s">
        <v>5753</v>
      </c>
      <c r="M6796" t="s">
        <v>7734</v>
      </c>
    </row>
    <row r="6797" spans="1:13">
      <c r="A6797">
        <v>101078522</v>
      </c>
      <c r="B6797" t="s">
        <v>127</v>
      </c>
      <c r="C6797" t="s">
        <v>6432</v>
      </c>
      <c r="D6797" t="s">
        <v>104</v>
      </c>
      <c r="E6797" t="s">
        <v>99</v>
      </c>
      <c r="F6797" s="33">
        <v>45836</v>
      </c>
      <c r="G6797" t="s">
        <v>14100</v>
      </c>
      <c r="H6797" t="s">
        <v>67</v>
      </c>
      <c r="I6797" t="s">
        <v>5678</v>
      </c>
      <c r="J6797" t="s">
        <v>70</v>
      </c>
      <c r="K6797" t="s">
        <v>5748</v>
      </c>
      <c r="L6797" t="s">
        <v>5749</v>
      </c>
      <c r="M6797" t="s">
        <v>6434</v>
      </c>
    </row>
    <row r="6798" spans="1:13">
      <c r="A6798">
        <v>101078753</v>
      </c>
      <c r="B6798" t="s">
        <v>127</v>
      </c>
      <c r="C6798" t="s">
        <v>11357</v>
      </c>
      <c r="D6798" t="s">
        <v>119</v>
      </c>
      <c r="E6798" t="s">
        <v>119</v>
      </c>
      <c r="F6798" s="33">
        <v>45836</v>
      </c>
      <c r="G6798" t="s">
        <v>14101</v>
      </c>
      <c r="H6798" t="s">
        <v>67</v>
      </c>
      <c r="I6798" t="s">
        <v>5678</v>
      </c>
      <c r="J6798" t="s">
        <v>46</v>
      </c>
      <c r="K6798" t="s">
        <v>5748</v>
      </c>
      <c r="L6798" t="s">
        <v>5773</v>
      </c>
      <c r="M6798" t="s">
        <v>11359</v>
      </c>
    </row>
    <row r="6799" spans="1:13">
      <c r="A6799">
        <v>101078826</v>
      </c>
      <c r="B6799" t="s">
        <v>5745</v>
      </c>
      <c r="C6799" t="s">
        <v>11917</v>
      </c>
      <c r="D6799" t="s">
        <v>215</v>
      </c>
      <c r="E6799" t="s">
        <v>221</v>
      </c>
      <c r="F6799" s="33">
        <v>45836</v>
      </c>
      <c r="G6799" t="s">
        <v>14102</v>
      </c>
      <c r="H6799" t="s">
        <v>67</v>
      </c>
      <c r="I6799" t="s">
        <v>5678</v>
      </c>
      <c r="J6799" t="s">
        <v>247</v>
      </c>
      <c r="K6799" t="s">
        <v>5728</v>
      </c>
      <c r="L6799" t="s">
        <v>5753</v>
      </c>
      <c r="M6799" t="s">
        <v>11918</v>
      </c>
    </row>
    <row r="6800" spans="1:13">
      <c r="A6800">
        <v>101078631</v>
      </c>
      <c r="B6800" t="s">
        <v>204</v>
      </c>
      <c r="C6800" t="s">
        <v>6615</v>
      </c>
      <c r="D6800" t="s">
        <v>221</v>
      </c>
      <c r="E6800" t="s">
        <v>221</v>
      </c>
      <c r="F6800" s="33">
        <v>45836</v>
      </c>
      <c r="G6800" t="s">
        <v>14103</v>
      </c>
      <c r="H6800" t="s">
        <v>5705</v>
      </c>
      <c r="I6800" t="s">
        <v>5678</v>
      </c>
      <c r="J6800" t="s">
        <v>247</v>
      </c>
      <c r="K6800" t="s">
        <v>5700</v>
      </c>
      <c r="L6800" t="s">
        <v>5701</v>
      </c>
      <c r="M6800" t="s">
        <v>6617</v>
      </c>
    </row>
    <row r="6801" spans="1:13">
      <c r="A6801">
        <v>101078656</v>
      </c>
      <c r="B6801" t="s">
        <v>195</v>
      </c>
      <c r="C6801" t="s">
        <v>9207</v>
      </c>
      <c r="D6801" t="s">
        <v>161</v>
      </c>
      <c r="E6801" t="s">
        <v>161</v>
      </c>
      <c r="F6801" s="33">
        <v>45836</v>
      </c>
      <c r="G6801" t="s">
        <v>14104</v>
      </c>
      <c r="H6801" t="s">
        <v>5777</v>
      </c>
      <c r="I6801" t="s">
        <v>5678</v>
      </c>
      <c r="J6801" t="s">
        <v>166</v>
      </c>
      <c r="K6801" t="s">
        <v>5700</v>
      </c>
      <c r="L6801" t="s">
        <v>5733</v>
      </c>
      <c r="M6801" t="s">
        <v>9209</v>
      </c>
    </row>
    <row r="6802" spans="1:13">
      <c r="A6802">
        <v>101078538</v>
      </c>
      <c r="B6802" t="s">
        <v>34</v>
      </c>
      <c r="C6802" t="s">
        <v>8554</v>
      </c>
      <c r="D6802" t="s">
        <v>238</v>
      </c>
      <c r="E6802" t="s">
        <v>238</v>
      </c>
      <c r="F6802" s="33">
        <v>45836</v>
      </c>
      <c r="G6802" t="s">
        <v>14105</v>
      </c>
      <c r="H6802" t="s">
        <v>67</v>
      </c>
      <c r="I6802" t="s">
        <v>5678</v>
      </c>
      <c r="J6802" t="s">
        <v>136</v>
      </c>
      <c r="K6802" t="s">
        <v>5728</v>
      </c>
      <c r="L6802" t="s">
        <v>5729</v>
      </c>
      <c r="M6802" t="s">
        <v>8556</v>
      </c>
    </row>
    <row r="6803" spans="1:13">
      <c r="A6803">
        <v>101078837</v>
      </c>
      <c r="B6803" t="s">
        <v>7145</v>
      </c>
      <c r="C6803" t="s">
        <v>7146</v>
      </c>
      <c r="D6803" t="s">
        <v>86</v>
      </c>
      <c r="E6803" t="s">
        <v>86</v>
      </c>
      <c r="F6803" s="33">
        <v>45836</v>
      </c>
      <c r="G6803" t="s">
        <v>14106</v>
      </c>
      <c r="H6803" t="s">
        <v>5777</v>
      </c>
      <c r="I6803" t="s">
        <v>5678</v>
      </c>
      <c r="J6803" t="s">
        <v>46</v>
      </c>
      <c r="K6803" t="s">
        <v>5711</v>
      </c>
      <c r="L6803" t="s">
        <v>5711</v>
      </c>
      <c r="M6803" t="s">
        <v>7148</v>
      </c>
    </row>
    <row r="6804" spans="1:13">
      <c r="A6804">
        <v>101078163</v>
      </c>
      <c r="B6804" t="s">
        <v>5745</v>
      </c>
      <c r="C6804" t="s">
        <v>6418</v>
      </c>
      <c r="D6804" t="s">
        <v>221</v>
      </c>
      <c r="E6804" t="s">
        <v>221</v>
      </c>
      <c r="F6804" s="33">
        <v>45836</v>
      </c>
      <c r="G6804" t="s">
        <v>14107</v>
      </c>
      <c r="H6804" t="s">
        <v>5727</v>
      </c>
      <c r="I6804" t="s">
        <v>5678</v>
      </c>
      <c r="J6804" t="s">
        <v>247</v>
      </c>
      <c r="K6804" t="s">
        <v>5836</v>
      </c>
      <c r="L6804" t="s">
        <v>6126</v>
      </c>
      <c r="M6804" t="s">
        <v>6420</v>
      </c>
    </row>
    <row r="6805" spans="1:13">
      <c r="A6805">
        <v>101078806</v>
      </c>
      <c r="B6805" t="s">
        <v>73</v>
      </c>
      <c r="C6805" t="s">
        <v>7727</v>
      </c>
      <c r="D6805" t="s">
        <v>238</v>
      </c>
      <c r="E6805" t="s">
        <v>238</v>
      </c>
      <c r="F6805" s="33">
        <v>45836</v>
      </c>
      <c r="G6805" t="s">
        <v>14108</v>
      </c>
      <c r="H6805" t="s">
        <v>55</v>
      </c>
      <c r="I6805" t="s">
        <v>5678</v>
      </c>
      <c r="J6805" t="s">
        <v>136</v>
      </c>
      <c r="K6805" t="s">
        <v>5748</v>
      </c>
      <c r="L6805" t="s">
        <v>5773</v>
      </c>
      <c r="M6805" t="s">
        <v>7729</v>
      </c>
    </row>
    <row r="6806" spans="1:13">
      <c r="A6806">
        <v>101040765</v>
      </c>
      <c r="B6806" t="s">
        <v>12981</v>
      </c>
      <c r="C6806" t="s">
        <v>13027</v>
      </c>
      <c r="D6806" t="s">
        <v>265</v>
      </c>
      <c r="E6806" t="s">
        <v>265</v>
      </c>
      <c r="F6806" s="33">
        <v>45836</v>
      </c>
      <c r="G6806" t="s">
        <v>14092</v>
      </c>
      <c r="H6806" t="s">
        <v>5705</v>
      </c>
      <c r="I6806" t="s">
        <v>326</v>
      </c>
      <c r="J6806" t="s">
        <v>192</v>
      </c>
      <c r="K6806" t="s">
        <v>5700</v>
      </c>
      <c r="L6806" t="s">
        <v>5701</v>
      </c>
      <c r="M6806" t="s">
        <v>13028</v>
      </c>
    </row>
    <row r="6807" spans="1:13">
      <c r="A6807">
        <v>101078699</v>
      </c>
      <c r="B6807" t="s">
        <v>73</v>
      </c>
      <c r="C6807" t="s">
        <v>7456</v>
      </c>
      <c r="D6807" t="s">
        <v>193</v>
      </c>
      <c r="E6807" t="s">
        <v>193</v>
      </c>
      <c r="F6807" s="33">
        <v>45836</v>
      </c>
      <c r="G6807" t="s">
        <v>14109</v>
      </c>
      <c r="H6807" t="s">
        <v>67</v>
      </c>
      <c r="I6807" t="s">
        <v>5678</v>
      </c>
      <c r="J6807" t="s">
        <v>192</v>
      </c>
      <c r="K6807" t="s">
        <v>5748</v>
      </c>
      <c r="L6807" t="s">
        <v>5773</v>
      </c>
      <c r="M6807" t="s">
        <v>7458</v>
      </c>
    </row>
    <row r="6808" spans="1:13">
      <c r="A6808">
        <v>101041352</v>
      </c>
      <c r="B6808" t="s">
        <v>10329</v>
      </c>
      <c r="C6808" t="s">
        <v>10330</v>
      </c>
      <c r="D6808" t="s">
        <v>265</v>
      </c>
      <c r="E6808" t="s">
        <v>265</v>
      </c>
      <c r="F6808" s="33">
        <v>45836</v>
      </c>
      <c r="G6808" t="s">
        <v>14092</v>
      </c>
      <c r="H6808" t="s">
        <v>5705</v>
      </c>
      <c r="I6808" t="s">
        <v>326</v>
      </c>
      <c r="J6808" t="s">
        <v>192</v>
      </c>
      <c r="K6808" t="s">
        <v>5700</v>
      </c>
      <c r="L6808" t="s">
        <v>5701</v>
      </c>
      <c r="M6808" t="s">
        <v>10331</v>
      </c>
    </row>
    <row r="6809" spans="1:13">
      <c r="A6809">
        <v>101077632</v>
      </c>
      <c r="B6809" t="s">
        <v>5745</v>
      </c>
      <c r="C6809" t="s">
        <v>6286</v>
      </c>
      <c r="D6809" t="s">
        <v>221</v>
      </c>
      <c r="E6809" t="s">
        <v>221</v>
      </c>
      <c r="F6809" s="33">
        <v>45835</v>
      </c>
      <c r="G6809" t="s">
        <v>14110</v>
      </c>
      <c r="H6809" t="s">
        <v>5727</v>
      </c>
      <c r="I6809" t="s">
        <v>5678</v>
      </c>
      <c r="J6809" t="s">
        <v>247</v>
      </c>
      <c r="K6809" t="s">
        <v>5836</v>
      </c>
      <c r="L6809" t="s">
        <v>6126</v>
      </c>
      <c r="M6809" t="s">
        <v>6288</v>
      </c>
    </row>
    <row r="6810" spans="1:13">
      <c r="A6810">
        <v>101078407</v>
      </c>
      <c r="B6810" t="s">
        <v>73</v>
      </c>
      <c r="C6810" t="s">
        <v>167</v>
      </c>
      <c r="D6810" t="s">
        <v>161</v>
      </c>
      <c r="E6810" t="s">
        <v>161</v>
      </c>
      <c r="F6810" s="33">
        <v>45835</v>
      </c>
      <c r="G6810" t="s">
        <v>14111</v>
      </c>
      <c r="H6810" t="s">
        <v>5969</v>
      </c>
      <c r="I6810" t="s">
        <v>5678</v>
      </c>
      <c r="J6810" t="s">
        <v>166</v>
      </c>
      <c r="K6810" t="s">
        <v>5748</v>
      </c>
      <c r="L6810" t="s">
        <v>5773</v>
      </c>
      <c r="M6810" t="s">
        <v>175</v>
      </c>
    </row>
    <row r="6811" spans="1:13">
      <c r="A6811">
        <v>101077314</v>
      </c>
      <c r="B6811" t="s">
        <v>34</v>
      </c>
      <c r="C6811" t="s">
        <v>6649</v>
      </c>
      <c r="D6811" t="s">
        <v>99</v>
      </c>
      <c r="E6811" t="s">
        <v>99</v>
      </c>
      <c r="F6811" s="33">
        <v>45835</v>
      </c>
      <c r="G6811" t="s">
        <v>14112</v>
      </c>
      <c r="H6811" t="s">
        <v>5805</v>
      </c>
      <c r="I6811" t="s">
        <v>5678</v>
      </c>
      <c r="J6811" t="s">
        <v>46</v>
      </c>
      <c r="K6811" t="s">
        <v>5738</v>
      </c>
      <c r="L6811" t="s">
        <v>5739</v>
      </c>
      <c r="M6811" t="s">
        <v>6651</v>
      </c>
    </row>
    <row r="6812" spans="1:13">
      <c r="A6812">
        <v>101077479</v>
      </c>
      <c r="B6812" t="s">
        <v>204</v>
      </c>
      <c r="C6812" t="s">
        <v>6554</v>
      </c>
      <c r="D6812" t="s">
        <v>226</v>
      </c>
      <c r="E6812" t="s">
        <v>226</v>
      </c>
      <c r="F6812" s="33">
        <v>45835</v>
      </c>
      <c r="G6812" t="s">
        <v>14113</v>
      </c>
      <c r="H6812" t="s">
        <v>5794</v>
      </c>
      <c r="I6812" t="s">
        <v>5678</v>
      </c>
      <c r="J6812" t="s">
        <v>136</v>
      </c>
      <c r="K6812" t="s">
        <v>5700</v>
      </c>
      <c r="L6812" t="s">
        <v>5723</v>
      </c>
      <c r="M6812" t="s">
        <v>6556</v>
      </c>
    </row>
    <row r="6813" spans="1:13">
      <c r="A6813">
        <v>101078385</v>
      </c>
      <c r="B6813" t="s">
        <v>34</v>
      </c>
      <c r="C6813" t="s">
        <v>8753</v>
      </c>
      <c r="D6813" t="s">
        <v>39</v>
      </c>
      <c r="E6813" t="s">
        <v>119</v>
      </c>
      <c r="F6813" s="33">
        <v>45835</v>
      </c>
      <c r="G6813" t="s">
        <v>14114</v>
      </c>
      <c r="H6813" t="s">
        <v>5805</v>
      </c>
      <c r="I6813" t="s">
        <v>5678</v>
      </c>
      <c r="J6813" t="s">
        <v>46</v>
      </c>
      <c r="K6813" t="s">
        <v>5728</v>
      </c>
      <c r="L6813" t="s">
        <v>5729</v>
      </c>
      <c r="M6813" t="s">
        <v>8755</v>
      </c>
    </row>
    <row r="6814" spans="1:13">
      <c r="A6814">
        <v>101078414</v>
      </c>
      <c r="B6814" t="s">
        <v>73</v>
      </c>
      <c r="C6814" t="s">
        <v>7727</v>
      </c>
      <c r="D6814" t="s">
        <v>238</v>
      </c>
      <c r="E6814" t="s">
        <v>238</v>
      </c>
      <c r="F6814" s="33">
        <v>45835</v>
      </c>
      <c r="G6814" t="s">
        <v>14115</v>
      </c>
      <c r="H6814" t="s">
        <v>5969</v>
      </c>
      <c r="I6814" t="s">
        <v>5678</v>
      </c>
      <c r="J6814" t="s">
        <v>136</v>
      </c>
      <c r="K6814" t="s">
        <v>5748</v>
      </c>
      <c r="L6814" t="s">
        <v>5773</v>
      </c>
      <c r="M6814" t="s">
        <v>7729</v>
      </c>
    </row>
    <row r="6815" spans="1:13">
      <c r="A6815">
        <v>101078331</v>
      </c>
      <c r="B6815" t="s">
        <v>34</v>
      </c>
      <c r="C6815" t="s">
        <v>7620</v>
      </c>
      <c r="D6815" t="s">
        <v>238</v>
      </c>
      <c r="E6815" t="s">
        <v>238</v>
      </c>
      <c r="F6815" s="33">
        <v>45835</v>
      </c>
      <c r="G6815" t="s">
        <v>14116</v>
      </c>
      <c r="H6815" t="s">
        <v>6076</v>
      </c>
      <c r="I6815" t="s">
        <v>5678</v>
      </c>
      <c r="J6815" t="s">
        <v>136</v>
      </c>
      <c r="K6815" t="s">
        <v>5728</v>
      </c>
      <c r="L6815" t="s">
        <v>5729</v>
      </c>
      <c r="M6815" t="s">
        <v>7622</v>
      </c>
    </row>
    <row r="6816" spans="1:13">
      <c r="A6816">
        <v>101078169</v>
      </c>
      <c r="B6816" t="s">
        <v>73</v>
      </c>
      <c r="C6816" t="s">
        <v>6782</v>
      </c>
      <c r="D6816" t="s">
        <v>161</v>
      </c>
      <c r="E6816" t="s">
        <v>161</v>
      </c>
      <c r="F6816" s="33">
        <v>45835</v>
      </c>
      <c r="G6816" t="s">
        <v>14117</v>
      </c>
      <c r="H6816" t="s">
        <v>67</v>
      </c>
      <c r="I6816" t="s">
        <v>5678</v>
      </c>
      <c r="J6816" t="s">
        <v>166</v>
      </c>
      <c r="K6816" t="s">
        <v>5748</v>
      </c>
      <c r="L6816" t="s">
        <v>5773</v>
      </c>
      <c r="M6816" t="s">
        <v>6784</v>
      </c>
    </row>
    <row r="6817" spans="1:13">
      <c r="A6817">
        <v>101077474</v>
      </c>
      <c r="B6817" t="s">
        <v>82</v>
      </c>
      <c r="C6817" t="s">
        <v>7416</v>
      </c>
      <c r="D6817" t="s">
        <v>193</v>
      </c>
      <c r="E6817" t="s">
        <v>193</v>
      </c>
      <c r="F6817" s="33">
        <v>45835</v>
      </c>
      <c r="G6817" t="s">
        <v>14118</v>
      </c>
      <c r="H6817" t="s">
        <v>7403</v>
      </c>
      <c r="I6817" t="s">
        <v>5678</v>
      </c>
      <c r="J6817" t="s">
        <v>192</v>
      </c>
      <c r="K6817" t="s">
        <v>5711</v>
      </c>
      <c r="L6817" t="s">
        <v>5711</v>
      </c>
      <c r="M6817" t="s">
        <v>7418</v>
      </c>
    </row>
    <row r="6818" spans="1:13">
      <c r="A6818">
        <v>101077488</v>
      </c>
      <c r="B6818" t="s">
        <v>82</v>
      </c>
      <c r="C6818" t="s">
        <v>10030</v>
      </c>
      <c r="D6818" t="s">
        <v>193</v>
      </c>
      <c r="E6818" t="s">
        <v>193</v>
      </c>
      <c r="F6818" s="33">
        <v>45835</v>
      </c>
      <c r="G6818" t="s">
        <v>14119</v>
      </c>
      <c r="H6818" t="s">
        <v>5823</v>
      </c>
      <c r="I6818" t="s">
        <v>5678</v>
      </c>
      <c r="J6818" t="s">
        <v>192</v>
      </c>
      <c r="K6818" t="s">
        <v>5700</v>
      </c>
      <c r="L6818" t="s">
        <v>5723</v>
      </c>
      <c r="M6818" t="s">
        <v>10032</v>
      </c>
    </row>
    <row r="6819" spans="1:13">
      <c r="A6819">
        <v>101078082</v>
      </c>
      <c r="B6819" t="s">
        <v>34</v>
      </c>
      <c r="C6819" t="s">
        <v>7723</v>
      </c>
      <c r="D6819" t="s">
        <v>104</v>
      </c>
      <c r="E6819" t="s">
        <v>153</v>
      </c>
      <c r="F6819" s="33">
        <v>45835</v>
      </c>
      <c r="G6819" t="s">
        <v>14120</v>
      </c>
      <c r="H6819" t="s">
        <v>5912</v>
      </c>
      <c r="I6819" t="s">
        <v>5678</v>
      </c>
      <c r="J6819" t="s">
        <v>70</v>
      </c>
      <c r="K6819" t="s">
        <v>5728</v>
      </c>
      <c r="L6819" t="s">
        <v>5729</v>
      </c>
      <c r="M6819" t="s">
        <v>7725</v>
      </c>
    </row>
    <row r="6820" spans="1:13">
      <c r="A6820">
        <v>101078103</v>
      </c>
      <c r="B6820" t="s">
        <v>127</v>
      </c>
      <c r="C6820" t="s">
        <v>12417</v>
      </c>
      <c r="D6820" t="s">
        <v>193</v>
      </c>
      <c r="E6820" t="s">
        <v>265</v>
      </c>
      <c r="F6820" s="33">
        <v>45835</v>
      </c>
      <c r="G6820" t="s">
        <v>14121</v>
      </c>
      <c r="H6820" t="s">
        <v>67</v>
      </c>
      <c r="I6820" t="s">
        <v>5678</v>
      </c>
      <c r="J6820" t="s">
        <v>192</v>
      </c>
      <c r="K6820" t="s">
        <v>5748</v>
      </c>
      <c r="L6820" t="s">
        <v>5773</v>
      </c>
      <c r="M6820" t="s">
        <v>12419</v>
      </c>
    </row>
    <row r="6821" spans="1:13">
      <c r="A6821">
        <v>101077251</v>
      </c>
      <c r="B6821" t="s">
        <v>34</v>
      </c>
      <c r="C6821" t="s">
        <v>11597</v>
      </c>
      <c r="D6821" t="s">
        <v>64</v>
      </c>
      <c r="E6821" t="s">
        <v>64</v>
      </c>
      <c r="F6821" s="33">
        <v>45835</v>
      </c>
      <c r="G6821" t="s">
        <v>14122</v>
      </c>
      <c r="H6821" t="s">
        <v>55</v>
      </c>
      <c r="I6821" t="s">
        <v>5678</v>
      </c>
      <c r="J6821" t="s">
        <v>70</v>
      </c>
      <c r="K6821" t="s">
        <v>5728</v>
      </c>
      <c r="L6821" t="s">
        <v>5729</v>
      </c>
      <c r="M6821" t="s">
        <v>11599</v>
      </c>
    </row>
    <row r="6822" spans="1:13">
      <c r="A6822">
        <v>101078412</v>
      </c>
      <c r="B6822" t="s">
        <v>127</v>
      </c>
      <c r="C6822" t="s">
        <v>8029</v>
      </c>
      <c r="D6822" t="s">
        <v>131</v>
      </c>
      <c r="E6822" t="s">
        <v>217</v>
      </c>
      <c r="F6822" s="33">
        <v>45835</v>
      </c>
      <c r="G6822" t="s">
        <v>14123</v>
      </c>
      <c r="H6822" t="s">
        <v>67</v>
      </c>
      <c r="I6822" t="s">
        <v>5678</v>
      </c>
      <c r="J6822" t="s">
        <v>136</v>
      </c>
      <c r="K6822" t="s">
        <v>5748</v>
      </c>
      <c r="L6822" t="s">
        <v>5773</v>
      </c>
      <c r="M6822" t="s">
        <v>8031</v>
      </c>
    </row>
    <row r="6823" spans="1:13">
      <c r="A6823">
        <v>101077241</v>
      </c>
      <c r="B6823" t="s">
        <v>5765</v>
      </c>
      <c r="C6823" t="s">
        <v>5766</v>
      </c>
      <c r="D6823" t="s">
        <v>221</v>
      </c>
      <c r="E6823" t="s">
        <v>218</v>
      </c>
      <c r="F6823" s="33">
        <v>45835</v>
      </c>
      <c r="G6823" t="s">
        <v>14124</v>
      </c>
      <c r="H6823" t="s">
        <v>5768</v>
      </c>
      <c r="I6823" t="s">
        <v>5678</v>
      </c>
      <c r="J6823" t="s">
        <v>247</v>
      </c>
      <c r="M6823" t="s">
        <v>5769</v>
      </c>
    </row>
    <row r="6824" spans="1:13">
      <c r="A6824">
        <v>101038275</v>
      </c>
      <c r="B6824" t="s">
        <v>82</v>
      </c>
      <c r="C6824" t="s">
        <v>6768</v>
      </c>
      <c r="D6824" t="s">
        <v>265</v>
      </c>
      <c r="E6824" t="s">
        <v>265</v>
      </c>
      <c r="F6824" s="33">
        <v>45835</v>
      </c>
      <c r="G6824" t="s">
        <v>14125</v>
      </c>
      <c r="H6824" t="s">
        <v>5705</v>
      </c>
      <c r="I6824" t="s">
        <v>326</v>
      </c>
      <c r="J6824" t="s">
        <v>192</v>
      </c>
      <c r="K6824" t="s">
        <v>5711</v>
      </c>
      <c r="L6824" t="s">
        <v>5711</v>
      </c>
      <c r="M6824" t="s">
        <v>6769</v>
      </c>
    </row>
    <row r="6825" spans="1:13">
      <c r="A6825">
        <v>101078228</v>
      </c>
      <c r="B6825" t="s">
        <v>195</v>
      </c>
      <c r="C6825" t="s">
        <v>7583</v>
      </c>
      <c r="D6825" t="s">
        <v>215</v>
      </c>
      <c r="E6825" t="s">
        <v>221</v>
      </c>
      <c r="F6825" s="33">
        <v>45835</v>
      </c>
      <c r="G6825" t="s">
        <v>14126</v>
      </c>
      <c r="H6825" t="s">
        <v>5777</v>
      </c>
      <c r="I6825" t="s">
        <v>5678</v>
      </c>
      <c r="J6825" t="s">
        <v>247</v>
      </c>
      <c r="K6825" t="s">
        <v>5700</v>
      </c>
      <c r="L6825" t="s">
        <v>5733</v>
      </c>
      <c r="M6825" t="s">
        <v>7585</v>
      </c>
    </row>
    <row r="6826" spans="1:13">
      <c r="A6826">
        <v>101078414</v>
      </c>
      <c r="B6826" t="s">
        <v>73</v>
      </c>
      <c r="C6826" t="s">
        <v>7727</v>
      </c>
      <c r="D6826" t="s">
        <v>238</v>
      </c>
      <c r="E6826" t="s">
        <v>238</v>
      </c>
      <c r="F6826" s="33">
        <v>45835</v>
      </c>
      <c r="G6826" t="s">
        <v>14127</v>
      </c>
      <c r="H6826" t="s">
        <v>5969</v>
      </c>
      <c r="I6826" t="s">
        <v>5678</v>
      </c>
      <c r="J6826" t="s">
        <v>136</v>
      </c>
      <c r="K6826" t="s">
        <v>5748</v>
      </c>
      <c r="L6826" t="s">
        <v>5773</v>
      </c>
      <c r="M6826" t="s">
        <v>7729</v>
      </c>
    </row>
    <row r="6827" spans="1:13">
      <c r="A6827">
        <v>101078457</v>
      </c>
      <c r="B6827" t="s">
        <v>73</v>
      </c>
      <c r="C6827" t="s">
        <v>6490</v>
      </c>
      <c r="D6827" t="s">
        <v>193</v>
      </c>
      <c r="E6827" t="s">
        <v>193</v>
      </c>
      <c r="F6827" s="33">
        <v>45835</v>
      </c>
      <c r="G6827" t="s">
        <v>14128</v>
      </c>
      <c r="H6827" t="s">
        <v>5737</v>
      </c>
      <c r="I6827" t="s">
        <v>326</v>
      </c>
      <c r="J6827" t="s">
        <v>192</v>
      </c>
      <c r="K6827" t="s">
        <v>5748</v>
      </c>
      <c r="L6827" t="s">
        <v>5773</v>
      </c>
      <c r="M6827" t="s">
        <v>6492</v>
      </c>
    </row>
    <row r="6828" spans="1:13">
      <c r="A6828">
        <v>101078385</v>
      </c>
      <c r="B6828" t="s">
        <v>34</v>
      </c>
      <c r="C6828" t="s">
        <v>8753</v>
      </c>
      <c r="D6828" t="s">
        <v>39</v>
      </c>
      <c r="E6828" t="s">
        <v>119</v>
      </c>
      <c r="F6828" s="33">
        <v>45835</v>
      </c>
      <c r="G6828" t="s">
        <v>14129</v>
      </c>
      <c r="H6828" t="s">
        <v>5805</v>
      </c>
      <c r="I6828" t="s">
        <v>5678</v>
      </c>
      <c r="J6828" t="s">
        <v>46</v>
      </c>
      <c r="K6828" t="s">
        <v>5728</v>
      </c>
      <c r="L6828" t="s">
        <v>5729</v>
      </c>
      <c r="M6828" t="s">
        <v>8755</v>
      </c>
    </row>
    <row r="6829" spans="1:13">
      <c r="A6829">
        <v>101078343</v>
      </c>
      <c r="B6829" t="s">
        <v>34</v>
      </c>
      <c r="C6829" t="s">
        <v>5859</v>
      </c>
      <c r="D6829" t="s">
        <v>226</v>
      </c>
      <c r="E6829" t="s">
        <v>226</v>
      </c>
      <c r="F6829" s="33">
        <v>45835</v>
      </c>
      <c r="G6829" t="s">
        <v>14130</v>
      </c>
      <c r="H6829" t="s">
        <v>67</v>
      </c>
      <c r="I6829" t="s">
        <v>5678</v>
      </c>
      <c r="J6829" t="s">
        <v>136</v>
      </c>
      <c r="K6829" t="s">
        <v>5738</v>
      </c>
      <c r="L6829" t="s">
        <v>5739</v>
      </c>
      <c r="M6829" t="s">
        <v>5861</v>
      </c>
    </row>
    <row r="6830" spans="1:13">
      <c r="A6830">
        <v>101078445</v>
      </c>
      <c r="B6830" t="s">
        <v>34</v>
      </c>
      <c r="C6830" t="s">
        <v>7357</v>
      </c>
      <c r="D6830" t="s">
        <v>153</v>
      </c>
      <c r="E6830" t="s">
        <v>153</v>
      </c>
      <c r="F6830" s="33">
        <v>45835</v>
      </c>
      <c r="G6830" t="s">
        <v>14131</v>
      </c>
      <c r="H6830" t="s">
        <v>5727</v>
      </c>
      <c r="I6830" t="s">
        <v>5678</v>
      </c>
      <c r="J6830" t="s">
        <v>70</v>
      </c>
      <c r="K6830" t="s">
        <v>5728</v>
      </c>
      <c r="L6830" t="s">
        <v>5729</v>
      </c>
      <c r="M6830" t="s">
        <v>7359</v>
      </c>
    </row>
    <row r="6831" spans="1:13">
      <c r="A6831">
        <v>101077952</v>
      </c>
      <c r="B6831" t="s">
        <v>204</v>
      </c>
      <c r="C6831" t="s">
        <v>6055</v>
      </c>
      <c r="D6831" t="s">
        <v>262</v>
      </c>
      <c r="E6831" t="s">
        <v>262</v>
      </c>
      <c r="F6831" s="33">
        <v>45835</v>
      </c>
      <c r="G6831" t="s">
        <v>14132</v>
      </c>
      <c r="H6831" t="s">
        <v>14133</v>
      </c>
      <c r="I6831" t="s">
        <v>5678</v>
      </c>
      <c r="J6831" t="s">
        <v>192</v>
      </c>
      <c r="K6831" t="s">
        <v>5700</v>
      </c>
      <c r="L6831" t="s">
        <v>5723</v>
      </c>
      <c r="M6831" t="s">
        <v>6056</v>
      </c>
    </row>
    <row r="6832" spans="1:13">
      <c r="A6832">
        <v>101078453</v>
      </c>
      <c r="B6832" t="s">
        <v>5745</v>
      </c>
      <c r="C6832" t="s">
        <v>6074</v>
      </c>
      <c r="D6832" t="s">
        <v>193</v>
      </c>
      <c r="E6832" t="s">
        <v>193</v>
      </c>
      <c r="F6832" s="33">
        <v>45835</v>
      </c>
      <c r="G6832" t="s">
        <v>14134</v>
      </c>
      <c r="H6832" t="s">
        <v>67</v>
      </c>
      <c r="I6832" t="s">
        <v>5678</v>
      </c>
      <c r="J6832" t="s">
        <v>192</v>
      </c>
      <c r="K6832" t="s">
        <v>5748</v>
      </c>
      <c r="L6832" t="s">
        <v>5749</v>
      </c>
      <c r="M6832" t="s">
        <v>6077</v>
      </c>
    </row>
    <row r="6833" spans="1:13">
      <c r="A6833">
        <v>101077988</v>
      </c>
      <c r="B6833" t="s">
        <v>5745</v>
      </c>
      <c r="C6833" t="s">
        <v>6549</v>
      </c>
      <c r="D6833" t="s">
        <v>215</v>
      </c>
      <c r="E6833" t="s">
        <v>221</v>
      </c>
      <c r="F6833" s="33">
        <v>45835</v>
      </c>
      <c r="G6833" t="s">
        <v>14135</v>
      </c>
      <c r="H6833" t="s">
        <v>67</v>
      </c>
      <c r="I6833" t="s">
        <v>5678</v>
      </c>
      <c r="J6833" t="s">
        <v>247</v>
      </c>
      <c r="K6833" t="s">
        <v>5748</v>
      </c>
      <c r="L6833" t="s">
        <v>5773</v>
      </c>
      <c r="M6833" t="s">
        <v>6551</v>
      </c>
    </row>
    <row r="6834" spans="1:13">
      <c r="A6834">
        <v>101077344</v>
      </c>
      <c r="B6834" t="s">
        <v>204</v>
      </c>
      <c r="C6834" t="s">
        <v>5713</v>
      </c>
      <c r="D6834" t="s">
        <v>218</v>
      </c>
      <c r="E6834" t="s">
        <v>218</v>
      </c>
      <c r="F6834" s="33">
        <v>45835</v>
      </c>
      <c r="G6834" t="s">
        <v>14136</v>
      </c>
      <c r="H6834" t="s">
        <v>6918</v>
      </c>
      <c r="I6834" t="s">
        <v>5678</v>
      </c>
      <c r="J6834" t="s">
        <v>241</v>
      </c>
      <c r="K6834" t="s">
        <v>5700</v>
      </c>
      <c r="L6834" t="s">
        <v>5701</v>
      </c>
      <c r="M6834" t="s">
        <v>5714</v>
      </c>
    </row>
    <row r="6835" spans="1:13">
      <c r="A6835">
        <v>101078456</v>
      </c>
      <c r="B6835" t="s">
        <v>34</v>
      </c>
      <c r="C6835" t="s">
        <v>9364</v>
      </c>
      <c r="D6835" t="s">
        <v>64</v>
      </c>
      <c r="E6835" t="s">
        <v>64</v>
      </c>
      <c r="F6835" s="33">
        <v>45835</v>
      </c>
      <c r="G6835" t="s">
        <v>14137</v>
      </c>
      <c r="H6835" t="s">
        <v>67</v>
      </c>
      <c r="I6835" t="s">
        <v>5678</v>
      </c>
      <c r="J6835" t="s">
        <v>70</v>
      </c>
      <c r="K6835" t="s">
        <v>5738</v>
      </c>
      <c r="L6835" t="s">
        <v>5739</v>
      </c>
      <c r="M6835" t="s">
        <v>9366</v>
      </c>
    </row>
    <row r="6836" spans="1:13">
      <c r="A6836">
        <v>101078515</v>
      </c>
      <c r="B6836" t="s">
        <v>73</v>
      </c>
      <c r="C6836" t="s">
        <v>12294</v>
      </c>
      <c r="D6836" t="s">
        <v>265</v>
      </c>
      <c r="E6836" t="s">
        <v>265</v>
      </c>
      <c r="F6836" s="33">
        <v>45835</v>
      </c>
      <c r="G6836" t="s">
        <v>14138</v>
      </c>
      <c r="H6836" t="s">
        <v>67</v>
      </c>
      <c r="I6836" t="s">
        <v>5678</v>
      </c>
      <c r="J6836" t="s">
        <v>192</v>
      </c>
      <c r="K6836" t="s">
        <v>5748</v>
      </c>
      <c r="L6836" t="s">
        <v>5773</v>
      </c>
      <c r="M6836" t="s">
        <v>12296</v>
      </c>
    </row>
    <row r="6837" spans="1:13">
      <c r="A6837">
        <v>101077743</v>
      </c>
      <c r="B6837" t="s">
        <v>6007</v>
      </c>
      <c r="C6837" t="s">
        <v>7732</v>
      </c>
      <c r="D6837" t="s">
        <v>86</v>
      </c>
      <c r="E6837" t="s">
        <v>39</v>
      </c>
      <c r="F6837" s="33">
        <v>45834</v>
      </c>
      <c r="G6837" t="s">
        <v>14139</v>
      </c>
      <c r="H6837" t="s">
        <v>67</v>
      </c>
      <c r="I6837" t="s">
        <v>5678</v>
      </c>
      <c r="J6837" t="s">
        <v>46</v>
      </c>
      <c r="K6837" t="s">
        <v>5728</v>
      </c>
      <c r="L6837" t="s">
        <v>5753</v>
      </c>
      <c r="M6837" t="s">
        <v>7734</v>
      </c>
    </row>
    <row r="6838" spans="1:13">
      <c r="A6838">
        <v>101078100</v>
      </c>
      <c r="B6838" t="s">
        <v>5745</v>
      </c>
      <c r="C6838" t="s">
        <v>7919</v>
      </c>
      <c r="D6838" t="s">
        <v>221</v>
      </c>
      <c r="E6838" t="s">
        <v>249</v>
      </c>
      <c r="F6838" s="33">
        <v>45834</v>
      </c>
      <c r="G6838" t="s">
        <v>14140</v>
      </c>
      <c r="H6838" t="s">
        <v>5912</v>
      </c>
      <c r="I6838" t="s">
        <v>5678</v>
      </c>
      <c r="J6838" t="s">
        <v>247</v>
      </c>
      <c r="K6838" t="s">
        <v>5748</v>
      </c>
      <c r="L6838" t="s">
        <v>5773</v>
      </c>
      <c r="M6838" t="s">
        <v>7921</v>
      </c>
    </row>
    <row r="6839" spans="1:13">
      <c r="A6839">
        <v>101040746</v>
      </c>
      <c r="B6839" t="s">
        <v>5935</v>
      </c>
      <c r="C6839" t="s">
        <v>8667</v>
      </c>
      <c r="D6839" t="s">
        <v>265</v>
      </c>
      <c r="E6839" t="s">
        <v>193</v>
      </c>
      <c r="F6839" s="33">
        <v>45834</v>
      </c>
      <c r="G6839" t="s">
        <v>14141</v>
      </c>
      <c r="H6839" t="s">
        <v>5705</v>
      </c>
      <c r="I6839" t="s">
        <v>326</v>
      </c>
      <c r="J6839" t="s">
        <v>192</v>
      </c>
      <c r="K6839" t="s">
        <v>5700</v>
      </c>
      <c r="L6839" t="s">
        <v>5701</v>
      </c>
      <c r="M6839" t="s">
        <v>8669</v>
      </c>
    </row>
    <row r="6840" spans="1:13">
      <c r="A6840">
        <v>101077865</v>
      </c>
      <c r="B6840" t="s">
        <v>177</v>
      </c>
      <c r="C6840" t="s">
        <v>6142</v>
      </c>
      <c r="D6840" t="s">
        <v>193</v>
      </c>
      <c r="E6840" t="s">
        <v>265</v>
      </c>
      <c r="F6840" s="33">
        <v>45834</v>
      </c>
      <c r="G6840" t="s">
        <v>14142</v>
      </c>
      <c r="H6840" t="s">
        <v>6103</v>
      </c>
      <c r="I6840" t="s">
        <v>5678</v>
      </c>
      <c r="J6840" t="s">
        <v>192</v>
      </c>
      <c r="K6840" t="s">
        <v>5778</v>
      </c>
      <c r="L6840" t="s">
        <v>182</v>
      </c>
      <c r="M6840" t="s">
        <v>6144</v>
      </c>
    </row>
    <row r="6841" spans="1:13">
      <c r="A6841">
        <v>101013983</v>
      </c>
      <c r="B6841" t="s">
        <v>34</v>
      </c>
      <c r="C6841" t="s">
        <v>9706</v>
      </c>
      <c r="D6841" t="s">
        <v>64</v>
      </c>
      <c r="E6841" t="s">
        <v>64</v>
      </c>
      <c r="F6841" s="33">
        <v>45834</v>
      </c>
      <c r="G6841" t="s">
        <v>14143</v>
      </c>
      <c r="H6841" t="s">
        <v>5737</v>
      </c>
      <c r="I6841" t="s">
        <v>326</v>
      </c>
      <c r="J6841" t="s">
        <v>70</v>
      </c>
      <c r="K6841" t="s">
        <v>5728</v>
      </c>
      <c r="L6841" t="s">
        <v>5729</v>
      </c>
      <c r="M6841" t="s">
        <v>9708</v>
      </c>
    </row>
    <row r="6842" spans="1:13">
      <c r="A6842">
        <v>101078011</v>
      </c>
      <c r="B6842" t="s">
        <v>127</v>
      </c>
      <c r="C6842" t="s">
        <v>7433</v>
      </c>
      <c r="D6842" t="s">
        <v>104</v>
      </c>
      <c r="E6842" t="s">
        <v>153</v>
      </c>
      <c r="F6842" s="33">
        <v>45834</v>
      </c>
      <c r="G6842" t="s">
        <v>14144</v>
      </c>
      <c r="H6842" t="s">
        <v>67</v>
      </c>
      <c r="I6842" t="s">
        <v>5678</v>
      </c>
      <c r="J6842" t="s">
        <v>70</v>
      </c>
      <c r="K6842" t="s">
        <v>5748</v>
      </c>
      <c r="L6842" t="s">
        <v>5773</v>
      </c>
      <c r="M6842" t="s">
        <v>7435</v>
      </c>
    </row>
    <row r="6843" spans="1:13">
      <c r="A6843">
        <v>101077990</v>
      </c>
      <c r="B6843" t="s">
        <v>34</v>
      </c>
      <c r="C6843" t="s">
        <v>35</v>
      </c>
      <c r="D6843" t="s">
        <v>39</v>
      </c>
      <c r="E6843" t="s">
        <v>119</v>
      </c>
      <c r="F6843" s="33">
        <v>45834</v>
      </c>
      <c r="G6843" t="s">
        <v>14145</v>
      </c>
      <c r="H6843" t="s">
        <v>5805</v>
      </c>
      <c r="I6843" t="s">
        <v>5678</v>
      </c>
      <c r="J6843" t="s">
        <v>46</v>
      </c>
      <c r="K6843" t="s">
        <v>5728</v>
      </c>
      <c r="L6843" t="s">
        <v>5729</v>
      </c>
      <c r="M6843" t="s">
        <v>45</v>
      </c>
    </row>
    <row r="6844" spans="1:13">
      <c r="A6844">
        <v>101077479</v>
      </c>
      <c r="B6844" t="s">
        <v>204</v>
      </c>
      <c r="C6844" t="s">
        <v>6554</v>
      </c>
      <c r="D6844" t="s">
        <v>226</v>
      </c>
      <c r="E6844" t="s">
        <v>217</v>
      </c>
      <c r="F6844" s="33">
        <v>45834</v>
      </c>
      <c r="G6844" t="s">
        <v>14146</v>
      </c>
      <c r="H6844" t="s">
        <v>5794</v>
      </c>
      <c r="I6844" t="s">
        <v>5678</v>
      </c>
      <c r="J6844" t="s">
        <v>136</v>
      </c>
      <c r="K6844" t="s">
        <v>5700</v>
      </c>
      <c r="L6844" t="s">
        <v>5723</v>
      </c>
      <c r="M6844" t="s">
        <v>6556</v>
      </c>
    </row>
    <row r="6845" spans="1:13">
      <c r="A6845">
        <v>101077949</v>
      </c>
      <c r="B6845" t="s">
        <v>6794</v>
      </c>
      <c r="C6845" t="s">
        <v>6822</v>
      </c>
      <c r="D6845" t="s">
        <v>220</v>
      </c>
      <c r="E6845" t="s">
        <v>220</v>
      </c>
      <c r="F6845" s="33">
        <v>45834</v>
      </c>
      <c r="G6845" t="s">
        <v>14147</v>
      </c>
      <c r="H6845" t="s">
        <v>5768</v>
      </c>
      <c r="I6845" t="s">
        <v>5678</v>
      </c>
      <c r="J6845" t="s">
        <v>166</v>
      </c>
      <c r="K6845" t="s">
        <v>5711</v>
      </c>
      <c r="L6845" t="s">
        <v>5711</v>
      </c>
      <c r="M6845" t="s">
        <v>6824</v>
      </c>
    </row>
    <row r="6846" spans="1:13">
      <c r="A6846">
        <v>101014058</v>
      </c>
      <c r="B6846" t="s">
        <v>34</v>
      </c>
      <c r="C6846" t="s">
        <v>6522</v>
      </c>
      <c r="D6846" t="s">
        <v>64</v>
      </c>
      <c r="E6846" t="s">
        <v>64</v>
      </c>
      <c r="F6846" s="33">
        <v>45834</v>
      </c>
      <c r="G6846" t="s">
        <v>14143</v>
      </c>
      <c r="H6846" t="s">
        <v>5737</v>
      </c>
      <c r="I6846" t="s">
        <v>326</v>
      </c>
      <c r="J6846" t="s">
        <v>70</v>
      </c>
      <c r="K6846" t="s">
        <v>5728</v>
      </c>
      <c r="L6846" t="s">
        <v>5729</v>
      </c>
      <c r="M6846" t="s">
        <v>6524</v>
      </c>
    </row>
    <row r="6847" spans="1:13">
      <c r="A6847">
        <v>101077811</v>
      </c>
      <c r="B6847" t="s">
        <v>73</v>
      </c>
      <c r="C6847" t="s">
        <v>12806</v>
      </c>
      <c r="D6847" t="s">
        <v>242</v>
      </c>
      <c r="E6847" t="s">
        <v>242</v>
      </c>
      <c r="F6847" s="33">
        <v>45834</v>
      </c>
      <c r="G6847" t="s">
        <v>14148</v>
      </c>
      <c r="H6847" t="s">
        <v>67</v>
      </c>
      <c r="I6847" t="s">
        <v>5678</v>
      </c>
      <c r="J6847" t="s">
        <v>241</v>
      </c>
      <c r="K6847" t="s">
        <v>5748</v>
      </c>
      <c r="L6847" t="s">
        <v>5773</v>
      </c>
      <c r="M6847" t="s">
        <v>12808</v>
      </c>
    </row>
    <row r="6848" spans="1:13">
      <c r="A6848">
        <v>101077921</v>
      </c>
      <c r="B6848" t="s">
        <v>6270</v>
      </c>
      <c r="C6848" t="s">
        <v>8430</v>
      </c>
      <c r="D6848" t="s">
        <v>86</v>
      </c>
      <c r="E6848" t="s">
        <v>86</v>
      </c>
      <c r="F6848" s="33">
        <v>45834</v>
      </c>
      <c r="G6848" t="s">
        <v>14149</v>
      </c>
      <c r="H6848" t="s">
        <v>5777</v>
      </c>
      <c r="I6848" t="s">
        <v>5678</v>
      </c>
      <c r="J6848" t="s">
        <v>46</v>
      </c>
      <c r="K6848" t="s">
        <v>5700</v>
      </c>
      <c r="L6848" t="s">
        <v>5733</v>
      </c>
      <c r="M6848" t="s">
        <v>8432</v>
      </c>
    </row>
    <row r="6849" spans="1:13">
      <c r="A6849">
        <v>101077469</v>
      </c>
      <c r="B6849" t="s">
        <v>7666</v>
      </c>
      <c r="C6849" t="s">
        <v>7667</v>
      </c>
      <c r="D6849" t="s">
        <v>193</v>
      </c>
      <c r="E6849" t="s">
        <v>193</v>
      </c>
      <c r="F6849" s="33">
        <v>45834</v>
      </c>
      <c r="G6849" t="s">
        <v>14150</v>
      </c>
      <c r="H6849" t="s">
        <v>5799</v>
      </c>
      <c r="I6849" t="s">
        <v>5678</v>
      </c>
      <c r="J6849" t="s">
        <v>192</v>
      </c>
      <c r="K6849" t="s">
        <v>5700</v>
      </c>
      <c r="L6849" t="s">
        <v>5701</v>
      </c>
      <c r="M6849" t="s">
        <v>7669</v>
      </c>
    </row>
    <row r="6850" spans="1:13">
      <c r="A6850">
        <v>101049508</v>
      </c>
      <c r="B6850" t="s">
        <v>109</v>
      </c>
      <c r="C6850" t="s">
        <v>6774</v>
      </c>
      <c r="D6850" t="s">
        <v>220</v>
      </c>
      <c r="E6850" t="s">
        <v>220</v>
      </c>
      <c r="F6850" s="33">
        <v>45834</v>
      </c>
      <c r="G6850" t="s">
        <v>14151</v>
      </c>
      <c r="H6850" t="s">
        <v>5737</v>
      </c>
      <c r="I6850" t="s">
        <v>326</v>
      </c>
      <c r="J6850" t="s">
        <v>166</v>
      </c>
      <c r="K6850" t="s">
        <v>5748</v>
      </c>
      <c r="L6850" t="s">
        <v>5773</v>
      </c>
      <c r="M6850" t="s">
        <v>6775</v>
      </c>
    </row>
    <row r="6851" spans="1:13">
      <c r="A6851">
        <v>101077761</v>
      </c>
      <c r="B6851" t="s">
        <v>34</v>
      </c>
      <c r="C6851" t="s">
        <v>6743</v>
      </c>
      <c r="D6851" t="s">
        <v>104</v>
      </c>
      <c r="E6851" t="s">
        <v>153</v>
      </c>
      <c r="F6851" s="33">
        <v>45834</v>
      </c>
      <c r="G6851" t="s">
        <v>14152</v>
      </c>
      <c r="H6851" t="s">
        <v>5805</v>
      </c>
      <c r="I6851" t="s">
        <v>5678</v>
      </c>
      <c r="J6851" t="s">
        <v>70</v>
      </c>
      <c r="K6851" t="s">
        <v>5728</v>
      </c>
      <c r="L6851" t="s">
        <v>5729</v>
      </c>
      <c r="M6851" t="s">
        <v>6745</v>
      </c>
    </row>
    <row r="6852" spans="1:13">
      <c r="A6852">
        <v>101078015</v>
      </c>
      <c r="B6852" t="s">
        <v>34</v>
      </c>
      <c r="C6852" t="s">
        <v>94</v>
      </c>
      <c r="D6852" t="s">
        <v>99</v>
      </c>
      <c r="E6852" t="s">
        <v>99</v>
      </c>
      <c r="F6852" s="33">
        <v>45834</v>
      </c>
      <c r="G6852" t="s">
        <v>14153</v>
      </c>
      <c r="H6852" t="s">
        <v>5727</v>
      </c>
      <c r="I6852" t="s">
        <v>5678</v>
      </c>
      <c r="J6852" t="s">
        <v>46</v>
      </c>
      <c r="K6852" t="s">
        <v>5728</v>
      </c>
      <c r="L6852" t="s">
        <v>5729</v>
      </c>
      <c r="M6852" t="s">
        <v>98</v>
      </c>
    </row>
    <row r="6853" spans="1:13">
      <c r="A6853">
        <v>101077926</v>
      </c>
      <c r="B6853" t="s">
        <v>73</v>
      </c>
      <c r="C6853" t="s">
        <v>7820</v>
      </c>
      <c r="D6853" t="s">
        <v>238</v>
      </c>
      <c r="E6853" t="s">
        <v>238</v>
      </c>
      <c r="F6853" s="33">
        <v>45834</v>
      </c>
      <c r="G6853" t="s">
        <v>14154</v>
      </c>
      <c r="H6853" t="s">
        <v>67</v>
      </c>
      <c r="I6853" t="s">
        <v>5678</v>
      </c>
      <c r="J6853" t="s">
        <v>136</v>
      </c>
      <c r="K6853" t="s">
        <v>5748</v>
      </c>
      <c r="L6853" t="s">
        <v>5773</v>
      </c>
      <c r="M6853" t="s">
        <v>7822</v>
      </c>
    </row>
    <row r="6854" spans="1:13">
      <c r="A6854">
        <v>101039000</v>
      </c>
      <c r="B6854" t="s">
        <v>7720</v>
      </c>
      <c r="C6854" t="s">
        <v>7721</v>
      </c>
      <c r="D6854" t="s">
        <v>265</v>
      </c>
      <c r="E6854" t="s">
        <v>193</v>
      </c>
      <c r="F6854" s="33">
        <v>45834</v>
      </c>
      <c r="G6854" t="s">
        <v>14141</v>
      </c>
      <c r="H6854" t="s">
        <v>5705</v>
      </c>
      <c r="I6854" t="s">
        <v>326</v>
      </c>
      <c r="J6854" t="s">
        <v>192</v>
      </c>
      <c r="K6854" t="s">
        <v>5700</v>
      </c>
      <c r="L6854" t="s">
        <v>5701</v>
      </c>
      <c r="M6854" t="s">
        <v>7722</v>
      </c>
    </row>
    <row r="6855" spans="1:13">
      <c r="A6855">
        <v>101038825</v>
      </c>
      <c r="B6855" t="s">
        <v>7666</v>
      </c>
      <c r="C6855" t="s">
        <v>9526</v>
      </c>
      <c r="D6855" t="s">
        <v>265</v>
      </c>
      <c r="E6855" t="s">
        <v>193</v>
      </c>
      <c r="F6855" s="33">
        <v>45834</v>
      </c>
      <c r="G6855" t="s">
        <v>14141</v>
      </c>
      <c r="H6855" t="s">
        <v>5705</v>
      </c>
      <c r="I6855" t="s">
        <v>326</v>
      </c>
      <c r="J6855" t="s">
        <v>192</v>
      </c>
      <c r="K6855" t="s">
        <v>5700</v>
      </c>
      <c r="L6855" t="s">
        <v>5701</v>
      </c>
      <c r="M6855" t="s">
        <v>9527</v>
      </c>
    </row>
    <row r="6856" spans="1:13">
      <c r="A6856">
        <v>101078165</v>
      </c>
      <c r="B6856" t="s">
        <v>127</v>
      </c>
      <c r="C6856" t="s">
        <v>7781</v>
      </c>
      <c r="D6856" t="s">
        <v>131</v>
      </c>
      <c r="E6856" t="s">
        <v>217</v>
      </c>
      <c r="F6856" s="33">
        <v>45834</v>
      </c>
      <c r="G6856" t="s">
        <v>14155</v>
      </c>
      <c r="H6856" t="s">
        <v>67</v>
      </c>
      <c r="I6856" t="s">
        <v>5678</v>
      </c>
      <c r="J6856" t="s">
        <v>136</v>
      </c>
      <c r="K6856" t="s">
        <v>5748</v>
      </c>
      <c r="L6856" t="s">
        <v>5773</v>
      </c>
      <c r="M6856" t="s">
        <v>7783</v>
      </c>
    </row>
    <row r="6857" spans="1:13">
      <c r="A6857">
        <v>101077706</v>
      </c>
      <c r="B6857" t="s">
        <v>5745</v>
      </c>
      <c r="C6857" t="s">
        <v>8106</v>
      </c>
      <c r="D6857" t="s">
        <v>131</v>
      </c>
      <c r="E6857" t="s">
        <v>221</v>
      </c>
      <c r="F6857" s="33">
        <v>45834</v>
      </c>
      <c r="G6857" t="s">
        <v>14156</v>
      </c>
      <c r="H6857" t="s">
        <v>5727</v>
      </c>
      <c r="I6857" t="s">
        <v>5678</v>
      </c>
      <c r="J6857" t="s">
        <v>136</v>
      </c>
      <c r="K6857" t="s">
        <v>5836</v>
      </c>
      <c r="L6857" t="s">
        <v>6126</v>
      </c>
      <c r="M6857" t="s">
        <v>8108</v>
      </c>
    </row>
    <row r="6858" spans="1:13">
      <c r="A6858">
        <v>101078214</v>
      </c>
      <c r="B6858" t="s">
        <v>204</v>
      </c>
      <c r="C6858" t="s">
        <v>6011</v>
      </c>
      <c r="D6858" t="s">
        <v>219</v>
      </c>
      <c r="E6858" t="s">
        <v>219</v>
      </c>
      <c r="F6858" s="33">
        <v>45834</v>
      </c>
      <c r="G6858" t="s">
        <v>14157</v>
      </c>
      <c r="H6858" t="s">
        <v>6027</v>
      </c>
      <c r="I6858" t="s">
        <v>6348</v>
      </c>
      <c r="J6858" t="s">
        <v>241</v>
      </c>
      <c r="K6858" t="s">
        <v>5700</v>
      </c>
      <c r="L6858" t="s">
        <v>5701</v>
      </c>
      <c r="M6858" t="s">
        <v>6013</v>
      </c>
    </row>
    <row r="6859" spans="1:13">
      <c r="A6859">
        <v>101078035</v>
      </c>
      <c r="B6859" t="s">
        <v>73</v>
      </c>
      <c r="C6859" t="s">
        <v>7636</v>
      </c>
      <c r="D6859" t="s">
        <v>238</v>
      </c>
      <c r="E6859" t="s">
        <v>238</v>
      </c>
      <c r="F6859" s="33">
        <v>45834</v>
      </c>
      <c r="G6859" t="s">
        <v>14158</v>
      </c>
      <c r="H6859" t="s">
        <v>67</v>
      </c>
      <c r="I6859" t="s">
        <v>5678</v>
      </c>
      <c r="J6859" t="s">
        <v>136</v>
      </c>
      <c r="K6859" t="s">
        <v>5748</v>
      </c>
      <c r="L6859" t="s">
        <v>5773</v>
      </c>
      <c r="M6859" t="s">
        <v>7638</v>
      </c>
    </row>
    <row r="6860" spans="1:13">
      <c r="A6860">
        <v>101078145</v>
      </c>
      <c r="B6860" t="s">
        <v>73</v>
      </c>
      <c r="C6860" t="s">
        <v>167</v>
      </c>
      <c r="D6860" t="s">
        <v>161</v>
      </c>
      <c r="E6860" t="s">
        <v>161</v>
      </c>
      <c r="F6860" s="33">
        <v>45834</v>
      </c>
      <c r="G6860" t="s">
        <v>14159</v>
      </c>
      <c r="H6860" t="s">
        <v>6404</v>
      </c>
      <c r="I6860" t="s">
        <v>5678</v>
      </c>
      <c r="J6860" t="s">
        <v>166</v>
      </c>
      <c r="K6860" t="s">
        <v>5748</v>
      </c>
      <c r="L6860" t="s">
        <v>5773</v>
      </c>
      <c r="M6860" t="s">
        <v>175</v>
      </c>
    </row>
    <row r="6861" spans="1:13">
      <c r="A6861">
        <v>101077807</v>
      </c>
      <c r="B6861" t="s">
        <v>127</v>
      </c>
      <c r="C6861" t="s">
        <v>12502</v>
      </c>
      <c r="D6861" t="s">
        <v>119</v>
      </c>
      <c r="E6861" t="s">
        <v>119</v>
      </c>
      <c r="F6861" s="33">
        <v>45834</v>
      </c>
      <c r="G6861" t="s">
        <v>14160</v>
      </c>
      <c r="H6861" t="s">
        <v>55</v>
      </c>
      <c r="I6861" t="s">
        <v>5678</v>
      </c>
      <c r="J6861" t="s">
        <v>46</v>
      </c>
      <c r="K6861" t="s">
        <v>5748</v>
      </c>
      <c r="L6861" t="s">
        <v>5773</v>
      </c>
      <c r="M6861" t="s">
        <v>12504</v>
      </c>
    </row>
    <row r="6862" spans="1:13">
      <c r="A6862">
        <v>101078113</v>
      </c>
      <c r="B6862" t="s">
        <v>5745</v>
      </c>
      <c r="C6862" t="s">
        <v>7662</v>
      </c>
      <c r="D6862" t="s">
        <v>64</v>
      </c>
      <c r="E6862" t="s">
        <v>64</v>
      </c>
      <c r="F6862" s="33">
        <v>45834</v>
      </c>
      <c r="G6862" t="s">
        <v>14161</v>
      </c>
      <c r="H6862" t="s">
        <v>5727</v>
      </c>
      <c r="I6862" t="s">
        <v>5678</v>
      </c>
      <c r="J6862" t="s">
        <v>70</v>
      </c>
      <c r="K6862" t="s">
        <v>5836</v>
      </c>
      <c r="L6862" t="s">
        <v>6126</v>
      </c>
      <c r="M6862" t="s">
        <v>7664</v>
      </c>
    </row>
    <row r="6863" spans="1:13">
      <c r="A6863">
        <v>101078166</v>
      </c>
      <c r="B6863" t="s">
        <v>73</v>
      </c>
      <c r="C6863" t="s">
        <v>7476</v>
      </c>
      <c r="D6863" t="s">
        <v>265</v>
      </c>
      <c r="E6863" t="s">
        <v>265</v>
      </c>
      <c r="F6863" s="33">
        <v>45834</v>
      </c>
      <c r="G6863" t="s">
        <v>14162</v>
      </c>
      <c r="H6863" t="s">
        <v>5727</v>
      </c>
      <c r="I6863" t="s">
        <v>5678</v>
      </c>
      <c r="J6863" t="s">
        <v>192</v>
      </c>
      <c r="K6863" t="s">
        <v>5748</v>
      </c>
      <c r="L6863" t="s">
        <v>5749</v>
      </c>
      <c r="M6863" t="s">
        <v>7477</v>
      </c>
    </row>
    <row r="6864" spans="1:13">
      <c r="A6864">
        <v>101078093</v>
      </c>
      <c r="B6864" t="s">
        <v>73</v>
      </c>
      <c r="C6864" t="s">
        <v>8862</v>
      </c>
      <c r="D6864" t="s">
        <v>39</v>
      </c>
      <c r="E6864" t="s">
        <v>39</v>
      </c>
      <c r="F6864" s="33">
        <v>45834</v>
      </c>
      <c r="G6864" t="s">
        <v>14163</v>
      </c>
      <c r="H6864" t="s">
        <v>5805</v>
      </c>
      <c r="I6864" t="s">
        <v>5678</v>
      </c>
      <c r="J6864" t="s">
        <v>46</v>
      </c>
      <c r="K6864" t="s">
        <v>5738</v>
      </c>
      <c r="L6864" t="s">
        <v>5739</v>
      </c>
      <c r="M6864" t="s">
        <v>8864</v>
      </c>
    </row>
    <row r="6865" spans="1:13">
      <c r="A6865">
        <v>101053056</v>
      </c>
      <c r="B6865" t="s">
        <v>6070</v>
      </c>
      <c r="C6865" t="s">
        <v>6152</v>
      </c>
      <c r="D6865" t="s">
        <v>86</v>
      </c>
      <c r="E6865" t="s">
        <v>86</v>
      </c>
      <c r="F6865" s="33">
        <v>45834</v>
      </c>
      <c r="G6865" t="s">
        <v>14164</v>
      </c>
      <c r="H6865" t="s">
        <v>5777</v>
      </c>
      <c r="I6865" t="s">
        <v>353</v>
      </c>
      <c r="J6865" t="s">
        <v>46</v>
      </c>
      <c r="K6865" t="s">
        <v>5778</v>
      </c>
      <c r="L6865" t="s">
        <v>182</v>
      </c>
      <c r="M6865" t="s">
        <v>6154</v>
      </c>
    </row>
    <row r="6866" spans="1:13">
      <c r="A6866">
        <v>101049510</v>
      </c>
      <c r="B6866" t="s">
        <v>109</v>
      </c>
      <c r="C6866" t="s">
        <v>6746</v>
      </c>
      <c r="D6866" t="s">
        <v>220</v>
      </c>
      <c r="E6866" t="s">
        <v>220</v>
      </c>
      <c r="F6866" s="33">
        <v>45834</v>
      </c>
      <c r="G6866" t="s">
        <v>14165</v>
      </c>
      <c r="H6866" t="s">
        <v>5737</v>
      </c>
      <c r="I6866" t="s">
        <v>326</v>
      </c>
      <c r="J6866" t="s">
        <v>166</v>
      </c>
      <c r="K6866" t="s">
        <v>5748</v>
      </c>
      <c r="L6866" t="s">
        <v>6045</v>
      </c>
      <c r="M6866" t="s">
        <v>6748</v>
      </c>
    </row>
    <row r="6867" spans="1:13">
      <c r="A6867">
        <v>101013993</v>
      </c>
      <c r="B6867" t="s">
        <v>34</v>
      </c>
      <c r="C6867" t="s">
        <v>8644</v>
      </c>
      <c r="D6867" t="s">
        <v>64</v>
      </c>
      <c r="E6867" t="s">
        <v>64</v>
      </c>
      <c r="F6867" s="33">
        <v>45834</v>
      </c>
      <c r="G6867" t="s">
        <v>14143</v>
      </c>
      <c r="H6867" t="s">
        <v>5737</v>
      </c>
      <c r="I6867" t="s">
        <v>326</v>
      </c>
      <c r="J6867" t="s">
        <v>70</v>
      </c>
      <c r="K6867" t="s">
        <v>5728</v>
      </c>
      <c r="L6867" t="s">
        <v>5729</v>
      </c>
      <c r="M6867" t="s">
        <v>8646</v>
      </c>
    </row>
    <row r="6868" spans="1:13">
      <c r="A6868">
        <v>101077763</v>
      </c>
      <c r="B6868" t="s">
        <v>127</v>
      </c>
      <c r="C6868" t="s">
        <v>9891</v>
      </c>
      <c r="D6868" t="s">
        <v>131</v>
      </c>
      <c r="E6868" t="s">
        <v>217</v>
      </c>
      <c r="F6868" s="33">
        <v>45834</v>
      </c>
      <c r="G6868" t="s">
        <v>14166</v>
      </c>
      <c r="H6868" t="s">
        <v>5727</v>
      </c>
      <c r="I6868" t="s">
        <v>5678</v>
      </c>
      <c r="J6868" t="s">
        <v>136</v>
      </c>
      <c r="K6868" t="s">
        <v>5748</v>
      </c>
      <c r="L6868" t="s">
        <v>5773</v>
      </c>
      <c r="M6868" t="s">
        <v>9893</v>
      </c>
    </row>
    <row r="6869" spans="1:13">
      <c r="A6869">
        <v>101077681</v>
      </c>
      <c r="B6869" t="s">
        <v>127</v>
      </c>
      <c r="C6869" t="s">
        <v>6432</v>
      </c>
      <c r="D6869" t="s">
        <v>104</v>
      </c>
      <c r="E6869" t="s">
        <v>153</v>
      </c>
      <c r="F6869" s="33">
        <v>45834</v>
      </c>
      <c r="G6869" t="s">
        <v>14167</v>
      </c>
      <c r="H6869" t="s">
        <v>67</v>
      </c>
      <c r="I6869" t="s">
        <v>5678</v>
      </c>
      <c r="J6869" t="s">
        <v>70</v>
      </c>
      <c r="K6869" t="s">
        <v>5748</v>
      </c>
      <c r="L6869" t="s">
        <v>5749</v>
      </c>
      <c r="M6869" t="s">
        <v>6434</v>
      </c>
    </row>
    <row r="6870" spans="1:13">
      <c r="A6870">
        <v>101078057</v>
      </c>
      <c r="B6870" t="s">
        <v>127</v>
      </c>
      <c r="C6870" t="s">
        <v>8962</v>
      </c>
      <c r="D6870" t="s">
        <v>193</v>
      </c>
      <c r="E6870" t="s">
        <v>265</v>
      </c>
      <c r="F6870" s="33">
        <v>45834</v>
      </c>
      <c r="G6870" t="s">
        <v>14168</v>
      </c>
      <c r="H6870" t="s">
        <v>5805</v>
      </c>
      <c r="I6870" t="s">
        <v>5678</v>
      </c>
      <c r="J6870" t="s">
        <v>192</v>
      </c>
      <c r="K6870" t="s">
        <v>5748</v>
      </c>
      <c r="L6870" t="s">
        <v>5773</v>
      </c>
      <c r="M6870" t="s">
        <v>8964</v>
      </c>
    </row>
    <row r="6871" spans="1:13">
      <c r="A6871">
        <v>101049470</v>
      </c>
      <c r="B6871" t="s">
        <v>109</v>
      </c>
      <c r="C6871" t="s">
        <v>6733</v>
      </c>
      <c r="D6871" t="s">
        <v>220</v>
      </c>
      <c r="E6871" t="s">
        <v>220</v>
      </c>
      <c r="F6871" s="33">
        <v>45834</v>
      </c>
      <c r="G6871" t="s">
        <v>14169</v>
      </c>
      <c r="H6871" t="s">
        <v>5737</v>
      </c>
      <c r="I6871" t="s">
        <v>326</v>
      </c>
      <c r="J6871" t="s">
        <v>166</v>
      </c>
      <c r="K6871" t="s">
        <v>5748</v>
      </c>
      <c r="L6871" t="s">
        <v>5773</v>
      </c>
      <c r="M6871" t="s">
        <v>6735</v>
      </c>
    </row>
    <row r="6872" spans="1:13">
      <c r="A6872">
        <v>101077972</v>
      </c>
      <c r="B6872" t="s">
        <v>73</v>
      </c>
      <c r="C6872" t="s">
        <v>186</v>
      </c>
      <c r="D6872" t="s">
        <v>262</v>
      </c>
      <c r="E6872" t="s">
        <v>262</v>
      </c>
      <c r="F6872" s="33">
        <v>45834</v>
      </c>
      <c r="G6872" t="s">
        <v>14170</v>
      </c>
      <c r="H6872" t="s">
        <v>67</v>
      </c>
      <c r="I6872" t="s">
        <v>5678</v>
      </c>
      <c r="J6872" t="s">
        <v>192</v>
      </c>
      <c r="K6872" t="s">
        <v>5748</v>
      </c>
      <c r="L6872" t="s">
        <v>5773</v>
      </c>
      <c r="M6872" t="s">
        <v>191</v>
      </c>
    </row>
    <row r="6873" spans="1:13">
      <c r="A6873">
        <v>101077360</v>
      </c>
      <c r="B6873" t="s">
        <v>6007</v>
      </c>
      <c r="C6873" t="s">
        <v>9407</v>
      </c>
      <c r="D6873" t="s">
        <v>265</v>
      </c>
      <c r="E6873" t="s">
        <v>265</v>
      </c>
      <c r="F6873" s="33">
        <v>45833</v>
      </c>
      <c r="G6873" t="s">
        <v>14171</v>
      </c>
      <c r="H6873" t="s">
        <v>5777</v>
      </c>
      <c r="I6873" t="s">
        <v>5678</v>
      </c>
      <c r="J6873" t="s">
        <v>192</v>
      </c>
      <c r="K6873" t="s">
        <v>5728</v>
      </c>
      <c r="L6873" t="s">
        <v>5753</v>
      </c>
      <c r="M6873" t="s">
        <v>9408</v>
      </c>
    </row>
    <row r="6874" spans="1:13">
      <c r="A6874">
        <v>101063026</v>
      </c>
      <c r="B6874" t="s">
        <v>73</v>
      </c>
      <c r="C6874" t="s">
        <v>7987</v>
      </c>
      <c r="D6874" t="s">
        <v>252</v>
      </c>
      <c r="E6874" t="s">
        <v>221</v>
      </c>
      <c r="F6874" s="33">
        <v>45833</v>
      </c>
      <c r="G6874" t="s">
        <v>14172</v>
      </c>
      <c r="H6874" t="s">
        <v>5737</v>
      </c>
      <c r="I6874" t="s">
        <v>326</v>
      </c>
      <c r="J6874" t="s">
        <v>247</v>
      </c>
      <c r="K6874" t="s">
        <v>5728</v>
      </c>
      <c r="L6874" t="s">
        <v>5729</v>
      </c>
      <c r="M6874" t="s">
        <v>7989</v>
      </c>
    </row>
    <row r="6875" spans="1:13">
      <c r="A6875">
        <v>101077273</v>
      </c>
      <c r="B6875" t="s">
        <v>5745</v>
      </c>
      <c r="C6875" t="s">
        <v>10387</v>
      </c>
      <c r="D6875" t="s">
        <v>262</v>
      </c>
      <c r="E6875" t="s">
        <v>262</v>
      </c>
      <c r="F6875" s="33">
        <v>45833</v>
      </c>
      <c r="G6875" t="s">
        <v>14173</v>
      </c>
      <c r="H6875" t="s">
        <v>67</v>
      </c>
      <c r="I6875" t="s">
        <v>5678</v>
      </c>
      <c r="J6875" t="s">
        <v>192</v>
      </c>
      <c r="K6875" t="s">
        <v>5748</v>
      </c>
      <c r="L6875" t="s">
        <v>5749</v>
      </c>
      <c r="M6875" t="s">
        <v>10389</v>
      </c>
    </row>
    <row r="6876" spans="1:13">
      <c r="A6876">
        <v>101057081</v>
      </c>
      <c r="B6876" t="s">
        <v>204</v>
      </c>
      <c r="C6876" t="s">
        <v>6194</v>
      </c>
      <c r="D6876" t="s">
        <v>219</v>
      </c>
      <c r="E6876" t="s">
        <v>219</v>
      </c>
      <c r="F6876" s="33">
        <v>45833</v>
      </c>
      <c r="G6876" t="s">
        <v>14174</v>
      </c>
      <c r="H6876" t="s">
        <v>5705</v>
      </c>
      <c r="I6876" t="s">
        <v>326</v>
      </c>
      <c r="J6876" t="s">
        <v>241</v>
      </c>
      <c r="K6876" t="s">
        <v>5700</v>
      </c>
      <c r="L6876" t="s">
        <v>5701</v>
      </c>
      <c r="M6876" t="s">
        <v>6196</v>
      </c>
    </row>
    <row r="6877" spans="1:13">
      <c r="A6877">
        <v>101077675</v>
      </c>
      <c r="B6877" t="s">
        <v>127</v>
      </c>
      <c r="C6877" t="s">
        <v>12542</v>
      </c>
      <c r="D6877" t="s">
        <v>153</v>
      </c>
      <c r="E6877" t="s">
        <v>153</v>
      </c>
      <c r="F6877" s="33">
        <v>45833</v>
      </c>
      <c r="G6877" t="s">
        <v>14175</v>
      </c>
      <c r="H6877" t="s">
        <v>5727</v>
      </c>
      <c r="I6877" t="s">
        <v>5678</v>
      </c>
      <c r="J6877" t="s">
        <v>70</v>
      </c>
      <c r="K6877" t="s">
        <v>5748</v>
      </c>
      <c r="L6877" t="s">
        <v>5773</v>
      </c>
      <c r="M6877" t="s">
        <v>12544</v>
      </c>
    </row>
    <row r="6878" spans="1:13">
      <c r="A6878">
        <v>101077251</v>
      </c>
      <c r="B6878" t="s">
        <v>34</v>
      </c>
      <c r="C6878" t="s">
        <v>11597</v>
      </c>
      <c r="D6878" t="s">
        <v>64</v>
      </c>
      <c r="E6878" t="s">
        <v>64</v>
      </c>
      <c r="F6878" s="33">
        <v>45833</v>
      </c>
      <c r="G6878" t="s">
        <v>14176</v>
      </c>
      <c r="H6878" t="s">
        <v>55</v>
      </c>
      <c r="I6878" t="s">
        <v>5678</v>
      </c>
      <c r="J6878" t="s">
        <v>70</v>
      </c>
      <c r="K6878" t="s">
        <v>5728</v>
      </c>
      <c r="L6878" t="s">
        <v>5729</v>
      </c>
      <c r="M6878" t="s">
        <v>11599</v>
      </c>
    </row>
    <row r="6879" spans="1:13">
      <c r="A6879">
        <v>101077681</v>
      </c>
      <c r="B6879" t="s">
        <v>127</v>
      </c>
      <c r="C6879" t="s">
        <v>6432</v>
      </c>
      <c r="D6879" t="s">
        <v>104</v>
      </c>
      <c r="E6879" t="s">
        <v>99</v>
      </c>
      <c r="F6879" s="33">
        <v>45833</v>
      </c>
      <c r="G6879" t="s">
        <v>14177</v>
      </c>
      <c r="H6879" t="s">
        <v>67</v>
      </c>
      <c r="I6879" t="s">
        <v>5678</v>
      </c>
      <c r="J6879" t="s">
        <v>70</v>
      </c>
      <c r="K6879" t="s">
        <v>5748</v>
      </c>
      <c r="L6879" t="s">
        <v>5749</v>
      </c>
      <c r="M6879" t="s">
        <v>6434</v>
      </c>
    </row>
    <row r="6880" spans="1:13">
      <c r="A6880">
        <v>101077446</v>
      </c>
      <c r="B6880" t="s">
        <v>34</v>
      </c>
      <c r="C6880" t="s">
        <v>7627</v>
      </c>
      <c r="D6880" t="s">
        <v>104</v>
      </c>
      <c r="E6880" t="s">
        <v>99</v>
      </c>
      <c r="F6880" s="33">
        <v>45833</v>
      </c>
      <c r="G6880" t="s">
        <v>14178</v>
      </c>
      <c r="H6880" t="s">
        <v>67</v>
      </c>
      <c r="I6880" t="s">
        <v>5678</v>
      </c>
      <c r="J6880" t="s">
        <v>70</v>
      </c>
      <c r="K6880" t="s">
        <v>5728</v>
      </c>
      <c r="L6880" t="s">
        <v>5729</v>
      </c>
      <c r="M6880" t="s">
        <v>7629</v>
      </c>
    </row>
    <row r="6881" spans="1:13">
      <c r="A6881">
        <v>101077322</v>
      </c>
      <c r="B6881" t="s">
        <v>73</v>
      </c>
      <c r="C6881" t="s">
        <v>7987</v>
      </c>
      <c r="D6881" t="s">
        <v>215</v>
      </c>
      <c r="E6881" t="s">
        <v>221</v>
      </c>
      <c r="F6881" s="33">
        <v>45833</v>
      </c>
      <c r="G6881" t="s">
        <v>14179</v>
      </c>
      <c r="H6881" t="s">
        <v>5912</v>
      </c>
      <c r="I6881" t="s">
        <v>5678</v>
      </c>
      <c r="J6881" t="s">
        <v>247</v>
      </c>
      <c r="K6881" t="s">
        <v>5728</v>
      </c>
      <c r="L6881" t="s">
        <v>5729</v>
      </c>
      <c r="M6881" t="s">
        <v>7989</v>
      </c>
    </row>
    <row r="6882" spans="1:13">
      <c r="A6882">
        <v>101077314</v>
      </c>
      <c r="B6882" t="s">
        <v>34</v>
      </c>
      <c r="C6882" t="s">
        <v>6649</v>
      </c>
      <c r="D6882" t="s">
        <v>99</v>
      </c>
      <c r="E6882" t="s">
        <v>119</v>
      </c>
      <c r="F6882" s="33">
        <v>45833</v>
      </c>
      <c r="G6882" t="s">
        <v>14180</v>
      </c>
      <c r="H6882" t="s">
        <v>5805</v>
      </c>
      <c r="I6882" t="s">
        <v>5678</v>
      </c>
      <c r="J6882" t="s">
        <v>46</v>
      </c>
      <c r="K6882" t="s">
        <v>5738</v>
      </c>
      <c r="L6882" t="s">
        <v>5739</v>
      </c>
      <c r="M6882" t="s">
        <v>6651</v>
      </c>
    </row>
    <row r="6883" spans="1:13">
      <c r="A6883">
        <v>101077558</v>
      </c>
      <c r="B6883" t="s">
        <v>34</v>
      </c>
      <c r="C6883" t="s">
        <v>123</v>
      </c>
      <c r="D6883" t="s">
        <v>119</v>
      </c>
      <c r="E6883" t="s">
        <v>86</v>
      </c>
      <c r="F6883" s="33">
        <v>45833</v>
      </c>
      <c r="G6883" t="s">
        <v>14181</v>
      </c>
      <c r="H6883" t="s">
        <v>5805</v>
      </c>
      <c r="I6883" t="s">
        <v>5678</v>
      </c>
      <c r="J6883" t="s">
        <v>46</v>
      </c>
      <c r="K6883" t="s">
        <v>5738</v>
      </c>
      <c r="L6883" t="s">
        <v>5739</v>
      </c>
      <c r="M6883" t="s">
        <v>125</v>
      </c>
    </row>
    <row r="6884" spans="1:13">
      <c r="A6884">
        <v>101077153</v>
      </c>
      <c r="B6884" t="s">
        <v>73</v>
      </c>
      <c r="C6884" t="s">
        <v>12294</v>
      </c>
      <c r="D6884" t="s">
        <v>265</v>
      </c>
      <c r="E6884" t="s">
        <v>193</v>
      </c>
      <c r="F6884" s="33">
        <v>45833</v>
      </c>
      <c r="G6884" t="s">
        <v>14182</v>
      </c>
      <c r="H6884" t="s">
        <v>67</v>
      </c>
      <c r="I6884" t="s">
        <v>5678</v>
      </c>
      <c r="J6884" t="s">
        <v>192</v>
      </c>
      <c r="K6884" t="s">
        <v>5748</v>
      </c>
      <c r="L6884" t="s">
        <v>5773</v>
      </c>
      <c r="M6884" t="s">
        <v>12296</v>
      </c>
    </row>
    <row r="6885" spans="1:13">
      <c r="A6885">
        <v>101076424</v>
      </c>
      <c r="B6885" t="s">
        <v>34</v>
      </c>
      <c r="C6885" t="s">
        <v>5759</v>
      </c>
      <c r="D6885" t="s">
        <v>104</v>
      </c>
      <c r="E6885" t="s">
        <v>99</v>
      </c>
      <c r="F6885" s="33">
        <v>45833</v>
      </c>
      <c r="G6885" t="s">
        <v>14183</v>
      </c>
      <c r="H6885" t="s">
        <v>67</v>
      </c>
      <c r="I6885" t="s">
        <v>5678</v>
      </c>
      <c r="J6885" t="s">
        <v>70</v>
      </c>
      <c r="K6885" t="s">
        <v>5728</v>
      </c>
      <c r="L6885" t="s">
        <v>5729</v>
      </c>
      <c r="M6885" t="s">
        <v>5761</v>
      </c>
    </row>
    <row r="6886" spans="1:13">
      <c r="A6886">
        <v>101057056</v>
      </c>
      <c r="B6886" t="s">
        <v>204</v>
      </c>
      <c r="C6886" t="s">
        <v>9230</v>
      </c>
      <c r="D6886" t="s">
        <v>219</v>
      </c>
      <c r="E6886" t="s">
        <v>219</v>
      </c>
      <c r="F6886" s="33">
        <v>45833</v>
      </c>
      <c r="G6886" t="s">
        <v>14174</v>
      </c>
      <c r="H6886" t="s">
        <v>5705</v>
      </c>
      <c r="I6886" t="s">
        <v>326</v>
      </c>
      <c r="J6886" t="s">
        <v>241</v>
      </c>
      <c r="K6886" t="s">
        <v>5700</v>
      </c>
      <c r="L6886" t="s">
        <v>5701</v>
      </c>
      <c r="M6886" t="s">
        <v>9232</v>
      </c>
    </row>
    <row r="6887" spans="1:13">
      <c r="A6887">
        <v>101077431</v>
      </c>
      <c r="B6887" t="s">
        <v>6007</v>
      </c>
      <c r="C6887" t="s">
        <v>6008</v>
      </c>
      <c r="D6887" t="s">
        <v>131</v>
      </c>
      <c r="E6887" t="s">
        <v>217</v>
      </c>
      <c r="F6887" s="33">
        <v>45833</v>
      </c>
      <c r="G6887" t="s">
        <v>14184</v>
      </c>
      <c r="H6887" t="s">
        <v>67</v>
      </c>
      <c r="I6887" t="s">
        <v>5678</v>
      </c>
      <c r="J6887" t="s">
        <v>136</v>
      </c>
      <c r="K6887" t="s">
        <v>5728</v>
      </c>
      <c r="L6887" t="s">
        <v>5753</v>
      </c>
      <c r="M6887" t="s">
        <v>6010</v>
      </c>
    </row>
    <row r="6888" spans="1:13">
      <c r="A6888">
        <v>101077736</v>
      </c>
      <c r="B6888" t="s">
        <v>34</v>
      </c>
      <c r="C6888" t="s">
        <v>5914</v>
      </c>
      <c r="D6888" t="s">
        <v>104</v>
      </c>
      <c r="E6888" t="s">
        <v>99</v>
      </c>
      <c r="F6888" s="33">
        <v>45833</v>
      </c>
      <c r="G6888" t="s">
        <v>14185</v>
      </c>
      <c r="H6888" t="s">
        <v>67</v>
      </c>
      <c r="I6888" t="s">
        <v>5678</v>
      </c>
      <c r="J6888" t="s">
        <v>70</v>
      </c>
      <c r="K6888" t="s">
        <v>5728</v>
      </c>
      <c r="L6888" t="s">
        <v>5729</v>
      </c>
      <c r="M6888" t="s">
        <v>5916</v>
      </c>
    </row>
    <row r="6889" spans="1:13">
      <c r="A6889">
        <v>101077589</v>
      </c>
      <c r="B6889" t="s">
        <v>109</v>
      </c>
      <c r="C6889" t="s">
        <v>7540</v>
      </c>
      <c r="D6889" t="s">
        <v>226</v>
      </c>
      <c r="E6889" t="s">
        <v>226</v>
      </c>
      <c r="F6889" s="33">
        <v>45833</v>
      </c>
      <c r="G6889" t="s">
        <v>14186</v>
      </c>
      <c r="H6889" t="s">
        <v>5722</v>
      </c>
      <c r="I6889" t="s">
        <v>5678</v>
      </c>
      <c r="J6889" t="s">
        <v>136</v>
      </c>
      <c r="K6889" t="s">
        <v>5836</v>
      </c>
      <c r="L6889" t="s">
        <v>5837</v>
      </c>
      <c r="M6889" t="s">
        <v>7542</v>
      </c>
    </row>
    <row r="6890" spans="1:13">
      <c r="A6890">
        <v>101077619</v>
      </c>
      <c r="B6890" t="s">
        <v>7145</v>
      </c>
      <c r="C6890" t="s">
        <v>7146</v>
      </c>
      <c r="D6890" t="s">
        <v>86</v>
      </c>
      <c r="E6890" t="s">
        <v>86</v>
      </c>
      <c r="F6890" s="33">
        <v>45833</v>
      </c>
      <c r="G6890" t="s">
        <v>14187</v>
      </c>
      <c r="H6890" t="s">
        <v>5699</v>
      </c>
      <c r="I6890" t="s">
        <v>5678</v>
      </c>
      <c r="J6890" t="s">
        <v>46</v>
      </c>
      <c r="K6890" t="s">
        <v>5711</v>
      </c>
      <c r="L6890" t="s">
        <v>5711</v>
      </c>
      <c r="M6890" t="s">
        <v>7148</v>
      </c>
    </row>
    <row r="6891" spans="1:13">
      <c r="A6891">
        <v>101077807</v>
      </c>
      <c r="B6891" t="s">
        <v>127</v>
      </c>
      <c r="C6891" t="s">
        <v>12502</v>
      </c>
      <c r="D6891" t="s">
        <v>119</v>
      </c>
      <c r="E6891" t="s">
        <v>119</v>
      </c>
      <c r="F6891" s="33">
        <v>45833</v>
      </c>
      <c r="G6891" t="s">
        <v>14188</v>
      </c>
      <c r="H6891" t="s">
        <v>55</v>
      </c>
      <c r="I6891" t="s">
        <v>5678</v>
      </c>
      <c r="J6891" t="s">
        <v>46</v>
      </c>
      <c r="K6891" t="s">
        <v>5748</v>
      </c>
      <c r="L6891" t="s">
        <v>5773</v>
      </c>
      <c r="M6891" t="s">
        <v>12504</v>
      </c>
    </row>
    <row r="6892" spans="1:13">
      <c r="A6892">
        <v>101077833</v>
      </c>
      <c r="B6892" t="s">
        <v>34</v>
      </c>
      <c r="C6892" t="s">
        <v>7302</v>
      </c>
      <c r="D6892" t="s">
        <v>238</v>
      </c>
      <c r="E6892" t="s">
        <v>238</v>
      </c>
      <c r="F6892" s="33">
        <v>45833</v>
      </c>
      <c r="G6892" t="s">
        <v>14189</v>
      </c>
      <c r="H6892" t="s">
        <v>67</v>
      </c>
      <c r="I6892" t="s">
        <v>5678</v>
      </c>
      <c r="J6892" t="s">
        <v>136</v>
      </c>
      <c r="K6892" t="s">
        <v>5738</v>
      </c>
      <c r="L6892" t="s">
        <v>5739</v>
      </c>
      <c r="M6892" t="s">
        <v>7304</v>
      </c>
    </row>
    <row r="6893" spans="1:13">
      <c r="A6893">
        <v>101077737</v>
      </c>
      <c r="B6893" t="s">
        <v>127</v>
      </c>
      <c r="C6893" t="s">
        <v>8317</v>
      </c>
      <c r="D6893" t="s">
        <v>220</v>
      </c>
      <c r="E6893" t="s">
        <v>220</v>
      </c>
      <c r="F6893" s="33">
        <v>45833</v>
      </c>
      <c r="G6893" t="s">
        <v>14190</v>
      </c>
      <c r="H6893" t="s">
        <v>67</v>
      </c>
      <c r="I6893" t="s">
        <v>5678</v>
      </c>
      <c r="J6893" t="s">
        <v>166</v>
      </c>
      <c r="K6893" t="s">
        <v>5748</v>
      </c>
      <c r="L6893" t="s">
        <v>5773</v>
      </c>
      <c r="M6893" t="s">
        <v>8319</v>
      </c>
    </row>
    <row r="6894" spans="1:13">
      <c r="A6894">
        <v>101077824</v>
      </c>
      <c r="B6894" t="s">
        <v>34</v>
      </c>
      <c r="C6894" t="s">
        <v>7882</v>
      </c>
      <c r="D6894" t="s">
        <v>99</v>
      </c>
      <c r="E6894" t="s">
        <v>99</v>
      </c>
      <c r="F6894" s="33">
        <v>45833</v>
      </c>
      <c r="G6894" t="s">
        <v>14191</v>
      </c>
      <c r="H6894" t="s">
        <v>5722</v>
      </c>
      <c r="I6894" t="s">
        <v>5678</v>
      </c>
      <c r="J6894" t="s">
        <v>46</v>
      </c>
      <c r="K6894" t="s">
        <v>5738</v>
      </c>
      <c r="L6894" t="s">
        <v>5739</v>
      </c>
      <c r="M6894" t="s">
        <v>7884</v>
      </c>
    </row>
    <row r="6895" spans="1:13">
      <c r="A6895">
        <v>101077620</v>
      </c>
      <c r="B6895" t="s">
        <v>127</v>
      </c>
      <c r="C6895" t="s">
        <v>10050</v>
      </c>
      <c r="D6895" t="s">
        <v>64</v>
      </c>
      <c r="E6895" t="s">
        <v>64</v>
      </c>
      <c r="F6895" s="33">
        <v>45833</v>
      </c>
      <c r="G6895" t="s">
        <v>14192</v>
      </c>
      <c r="H6895" t="s">
        <v>5912</v>
      </c>
      <c r="I6895" t="s">
        <v>5678</v>
      </c>
      <c r="J6895" t="s">
        <v>70</v>
      </c>
      <c r="K6895" t="s">
        <v>5748</v>
      </c>
      <c r="L6895" t="s">
        <v>5773</v>
      </c>
      <c r="M6895" t="s">
        <v>10052</v>
      </c>
    </row>
    <row r="6896" spans="1:13">
      <c r="A6896">
        <v>101007573</v>
      </c>
      <c r="B6896" t="s">
        <v>73</v>
      </c>
      <c r="C6896" t="s">
        <v>8758</v>
      </c>
      <c r="D6896" t="s">
        <v>64</v>
      </c>
      <c r="E6896" t="s">
        <v>64</v>
      </c>
      <c r="F6896" s="33">
        <v>45833</v>
      </c>
      <c r="G6896" t="s">
        <v>14193</v>
      </c>
      <c r="H6896" t="s">
        <v>5737</v>
      </c>
      <c r="I6896" t="s">
        <v>326</v>
      </c>
      <c r="J6896" t="s">
        <v>70</v>
      </c>
      <c r="K6896" t="s">
        <v>5738</v>
      </c>
      <c r="L6896" t="s">
        <v>5739</v>
      </c>
      <c r="M6896" t="s">
        <v>8760</v>
      </c>
    </row>
    <row r="6897" spans="1:13">
      <c r="A6897">
        <v>101077646</v>
      </c>
      <c r="B6897" t="s">
        <v>5765</v>
      </c>
      <c r="C6897" t="s">
        <v>5766</v>
      </c>
      <c r="D6897" t="s">
        <v>221</v>
      </c>
      <c r="E6897" t="s">
        <v>161</v>
      </c>
      <c r="F6897" s="33">
        <v>45833</v>
      </c>
      <c r="G6897" t="s">
        <v>14194</v>
      </c>
      <c r="H6897" t="s">
        <v>5768</v>
      </c>
      <c r="I6897" t="s">
        <v>5678</v>
      </c>
      <c r="J6897" t="s">
        <v>247</v>
      </c>
      <c r="M6897" t="s">
        <v>5769</v>
      </c>
    </row>
    <row r="6898" spans="1:13">
      <c r="A6898">
        <v>101077404</v>
      </c>
      <c r="B6898" t="s">
        <v>127</v>
      </c>
      <c r="C6898" t="s">
        <v>11549</v>
      </c>
      <c r="D6898" t="s">
        <v>265</v>
      </c>
      <c r="E6898" t="s">
        <v>265</v>
      </c>
      <c r="F6898" s="33">
        <v>45833</v>
      </c>
      <c r="G6898" t="s">
        <v>14195</v>
      </c>
      <c r="H6898" t="s">
        <v>67</v>
      </c>
      <c r="I6898" t="s">
        <v>5678</v>
      </c>
      <c r="J6898" t="s">
        <v>192</v>
      </c>
      <c r="K6898" t="s">
        <v>5748</v>
      </c>
      <c r="L6898" t="s">
        <v>5773</v>
      </c>
      <c r="M6898" t="s">
        <v>11551</v>
      </c>
    </row>
    <row r="6899" spans="1:13">
      <c r="A6899">
        <v>101077734</v>
      </c>
      <c r="B6899" t="s">
        <v>6641</v>
      </c>
      <c r="C6899" t="s">
        <v>14196</v>
      </c>
      <c r="D6899" t="s">
        <v>193</v>
      </c>
      <c r="E6899" t="s">
        <v>193</v>
      </c>
      <c r="F6899" s="33">
        <v>45833</v>
      </c>
      <c r="G6899" t="s">
        <v>14197</v>
      </c>
      <c r="H6899" t="s">
        <v>5912</v>
      </c>
      <c r="I6899" t="s">
        <v>5678</v>
      </c>
      <c r="J6899" t="s">
        <v>192</v>
      </c>
      <c r="K6899" t="s">
        <v>7716</v>
      </c>
      <c r="L6899" t="s">
        <v>7717</v>
      </c>
      <c r="M6899" t="s">
        <v>14198</v>
      </c>
    </row>
    <row r="6900" spans="1:13">
      <c r="A6900">
        <v>101077589</v>
      </c>
      <c r="B6900" t="s">
        <v>109</v>
      </c>
      <c r="C6900" t="s">
        <v>7540</v>
      </c>
      <c r="D6900" t="s">
        <v>226</v>
      </c>
      <c r="E6900" t="s">
        <v>226</v>
      </c>
      <c r="F6900" s="33">
        <v>45833</v>
      </c>
      <c r="G6900" t="s">
        <v>14199</v>
      </c>
      <c r="H6900" t="s">
        <v>5722</v>
      </c>
      <c r="I6900" t="s">
        <v>5678</v>
      </c>
      <c r="J6900" t="s">
        <v>136</v>
      </c>
      <c r="K6900" t="s">
        <v>5836</v>
      </c>
      <c r="L6900" t="s">
        <v>5837</v>
      </c>
      <c r="M6900" t="s">
        <v>7542</v>
      </c>
    </row>
    <row r="6901" spans="1:13">
      <c r="A6901">
        <v>101077573</v>
      </c>
      <c r="B6901" t="s">
        <v>5942</v>
      </c>
      <c r="C6901" t="s">
        <v>7430</v>
      </c>
      <c r="D6901" t="s">
        <v>86</v>
      </c>
      <c r="E6901" t="s">
        <v>119</v>
      </c>
      <c r="F6901" s="33">
        <v>45833</v>
      </c>
      <c r="G6901" t="s">
        <v>14200</v>
      </c>
      <c r="H6901" t="s">
        <v>6537</v>
      </c>
      <c r="I6901" t="s">
        <v>5678</v>
      </c>
      <c r="J6901" t="s">
        <v>46</v>
      </c>
      <c r="K6901" t="s">
        <v>5748</v>
      </c>
      <c r="L6901" t="s">
        <v>5773</v>
      </c>
      <c r="M6901" t="s">
        <v>7432</v>
      </c>
    </row>
    <row r="6902" spans="1:13">
      <c r="A6902">
        <v>101057132</v>
      </c>
      <c r="B6902" t="s">
        <v>204</v>
      </c>
      <c r="C6902" t="s">
        <v>9660</v>
      </c>
      <c r="D6902" t="s">
        <v>64</v>
      </c>
      <c r="E6902" t="s">
        <v>64</v>
      </c>
      <c r="F6902" s="33">
        <v>45833</v>
      </c>
      <c r="G6902" t="s">
        <v>14201</v>
      </c>
      <c r="H6902" t="s">
        <v>5705</v>
      </c>
      <c r="I6902" t="s">
        <v>326</v>
      </c>
      <c r="J6902" t="s">
        <v>70</v>
      </c>
      <c r="K6902" t="s">
        <v>5700</v>
      </c>
      <c r="L6902" t="s">
        <v>5701</v>
      </c>
      <c r="M6902" t="s">
        <v>9662</v>
      </c>
    </row>
    <row r="6903" spans="1:13">
      <c r="A6903">
        <v>101007375</v>
      </c>
      <c r="B6903" t="s">
        <v>73</v>
      </c>
      <c r="C6903" t="s">
        <v>9629</v>
      </c>
      <c r="D6903" t="s">
        <v>64</v>
      </c>
      <c r="E6903" t="s">
        <v>64</v>
      </c>
      <c r="F6903" s="33">
        <v>45833</v>
      </c>
      <c r="G6903" t="s">
        <v>14201</v>
      </c>
      <c r="H6903" t="s">
        <v>5737</v>
      </c>
      <c r="I6903" t="s">
        <v>326</v>
      </c>
      <c r="J6903" t="s">
        <v>70</v>
      </c>
      <c r="K6903" t="s">
        <v>5748</v>
      </c>
      <c r="L6903" t="s">
        <v>5773</v>
      </c>
      <c r="M6903" t="s">
        <v>9631</v>
      </c>
    </row>
    <row r="6904" spans="1:13">
      <c r="A6904">
        <v>101077708</v>
      </c>
      <c r="B6904" t="s">
        <v>5899</v>
      </c>
      <c r="C6904" t="s">
        <v>6185</v>
      </c>
      <c r="D6904" t="s">
        <v>131</v>
      </c>
      <c r="E6904" t="s">
        <v>217</v>
      </c>
      <c r="F6904" s="33">
        <v>45833</v>
      </c>
      <c r="G6904" t="s">
        <v>14202</v>
      </c>
      <c r="H6904" t="s">
        <v>5727</v>
      </c>
      <c r="I6904" t="s">
        <v>5678</v>
      </c>
      <c r="J6904" t="s">
        <v>136</v>
      </c>
      <c r="K6904" t="s">
        <v>5700</v>
      </c>
      <c r="L6904" t="s">
        <v>5733</v>
      </c>
      <c r="M6904" t="s">
        <v>6186</v>
      </c>
    </row>
    <row r="6905" spans="1:13">
      <c r="A6905">
        <v>101077729</v>
      </c>
      <c r="B6905" t="s">
        <v>6641</v>
      </c>
      <c r="C6905" t="s">
        <v>10360</v>
      </c>
      <c r="D6905" t="s">
        <v>193</v>
      </c>
      <c r="E6905" t="s">
        <v>193</v>
      </c>
      <c r="F6905" s="33">
        <v>45833</v>
      </c>
      <c r="G6905" t="s">
        <v>14203</v>
      </c>
      <c r="H6905" t="s">
        <v>5996</v>
      </c>
      <c r="I6905" t="s">
        <v>5678</v>
      </c>
      <c r="J6905" t="s">
        <v>192</v>
      </c>
      <c r="K6905" t="s">
        <v>7716</v>
      </c>
      <c r="L6905" t="s">
        <v>7717</v>
      </c>
      <c r="M6905" t="s">
        <v>10362</v>
      </c>
    </row>
    <row r="6906" spans="1:13">
      <c r="A6906">
        <v>101076953</v>
      </c>
      <c r="B6906" t="s">
        <v>204</v>
      </c>
      <c r="C6906" t="s">
        <v>6089</v>
      </c>
      <c r="D6906" t="s">
        <v>262</v>
      </c>
      <c r="E6906" t="s">
        <v>262</v>
      </c>
      <c r="F6906" s="33">
        <v>45832</v>
      </c>
      <c r="G6906" t="s">
        <v>14204</v>
      </c>
      <c r="H6906" t="s">
        <v>5777</v>
      </c>
      <c r="I6906" t="s">
        <v>5678</v>
      </c>
      <c r="J6906" t="s">
        <v>192</v>
      </c>
      <c r="K6906" t="s">
        <v>5711</v>
      </c>
      <c r="L6906" t="s">
        <v>5711</v>
      </c>
      <c r="M6906" t="s">
        <v>6090</v>
      </c>
    </row>
    <row r="6907" spans="1:13">
      <c r="A6907">
        <v>101077259</v>
      </c>
      <c r="B6907" t="s">
        <v>127</v>
      </c>
      <c r="C6907" t="s">
        <v>11977</v>
      </c>
      <c r="D6907" t="s">
        <v>64</v>
      </c>
      <c r="E6907" t="s">
        <v>64</v>
      </c>
      <c r="F6907" s="33">
        <v>45832</v>
      </c>
      <c r="G6907" t="s">
        <v>14205</v>
      </c>
      <c r="H6907" t="s">
        <v>67</v>
      </c>
      <c r="I6907" t="s">
        <v>5678</v>
      </c>
      <c r="J6907" t="s">
        <v>70</v>
      </c>
      <c r="K6907" t="s">
        <v>5748</v>
      </c>
      <c r="L6907" t="s">
        <v>5749</v>
      </c>
      <c r="M6907" t="s">
        <v>11979</v>
      </c>
    </row>
    <row r="6908" spans="1:13">
      <c r="A6908">
        <v>101057858</v>
      </c>
      <c r="B6908" t="s">
        <v>8053</v>
      </c>
      <c r="C6908" t="s">
        <v>8054</v>
      </c>
      <c r="D6908" t="s">
        <v>265</v>
      </c>
      <c r="E6908" t="s">
        <v>193</v>
      </c>
      <c r="F6908" s="33">
        <v>45832</v>
      </c>
      <c r="G6908" t="s">
        <v>14206</v>
      </c>
      <c r="H6908" t="s">
        <v>5705</v>
      </c>
      <c r="I6908" t="s">
        <v>326</v>
      </c>
      <c r="J6908" t="s">
        <v>192</v>
      </c>
      <c r="K6908" t="s">
        <v>5700</v>
      </c>
      <c r="L6908" t="s">
        <v>5701</v>
      </c>
      <c r="M6908" t="s">
        <v>8056</v>
      </c>
    </row>
    <row r="6909" spans="1:13">
      <c r="A6909">
        <v>101057148</v>
      </c>
      <c r="B6909" t="s">
        <v>204</v>
      </c>
      <c r="C6909" t="s">
        <v>10114</v>
      </c>
      <c r="D6909" t="s">
        <v>265</v>
      </c>
      <c r="E6909" t="s">
        <v>265</v>
      </c>
      <c r="F6909" s="33">
        <v>45832</v>
      </c>
      <c r="G6909" t="s">
        <v>14207</v>
      </c>
      <c r="H6909" t="s">
        <v>5705</v>
      </c>
      <c r="I6909" t="s">
        <v>326</v>
      </c>
      <c r="J6909" t="s">
        <v>192</v>
      </c>
      <c r="K6909" t="s">
        <v>5700</v>
      </c>
      <c r="L6909" t="s">
        <v>5723</v>
      </c>
      <c r="M6909" t="s">
        <v>10116</v>
      </c>
    </row>
    <row r="6910" spans="1:13">
      <c r="A6910">
        <v>101057822</v>
      </c>
      <c r="B6910" t="s">
        <v>5899</v>
      </c>
      <c r="C6910" t="s">
        <v>9191</v>
      </c>
      <c r="D6910" t="s">
        <v>265</v>
      </c>
      <c r="E6910" t="s">
        <v>193</v>
      </c>
      <c r="F6910" s="33">
        <v>45832</v>
      </c>
      <c r="G6910" t="s">
        <v>14206</v>
      </c>
      <c r="H6910" t="s">
        <v>5705</v>
      </c>
      <c r="I6910" t="s">
        <v>326</v>
      </c>
      <c r="J6910" t="s">
        <v>192</v>
      </c>
      <c r="K6910" t="s">
        <v>5700</v>
      </c>
      <c r="L6910" t="s">
        <v>5733</v>
      </c>
      <c r="M6910" t="s">
        <v>9192</v>
      </c>
    </row>
    <row r="6911" spans="1:13">
      <c r="A6911">
        <v>101076025</v>
      </c>
      <c r="B6911" t="s">
        <v>34</v>
      </c>
      <c r="C6911" t="s">
        <v>8554</v>
      </c>
      <c r="D6911" t="s">
        <v>238</v>
      </c>
      <c r="E6911" t="s">
        <v>238</v>
      </c>
      <c r="F6911" s="33">
        <v>45832</v>
      </c>
      <c r="G6911" t="s">
        <v>14208</v>
      </c>
      <c r="H6911" t="s">
        <v>5805</v>
      </c>
      <c r="I6911" t="s">
        <v>5678</v>
      </c>
      <c r="J6911" t="s">
        <v>136</v>
      </c>
      <c r="K6911" t="s">
        <v>5728</v>
      </c>
      <c r="L6911" t="s">
        <v>5729</v>
      </c>
      <c r="M6911" t="s">
        <v>8556</v>
      </c>
    </row>
    <row r="6912" spans="1:13">
      <c r="A6912">
        <v>101076204</v>
      </c>
      <c r="B6912" t="s">
        <v>34</v>
      </c>
      <c r="C6912" t="s">
        <v>8073</v>
      </c>
      <c r="D6912" t="s">
        <v>104</v>
      </c>
      <c r="E6912" t="s">
        <v>153</v>
      </c>
      <c r="F6912" s="33">
        <v>45832</v>
      </c>
      <c r="G6912" t="s">
        <v>14209</v>
      </c>
      <c r="H6912" t="s">
        <v>5805</v>
      </c>
      <c r="I6912" t="s">
        <v>5678</v>
      </c>
      <c r="J6912" t="s">
        <v>70</v>
      </c>
      <c r="K6912" t="s">
        <v>5728</v>
      </c>
      <c r="L6912" t="s">
        <v>5729</v>
      </c>
      <c r="M6912" t="s">
        <v>8075</v>
      </c>
    </row>
    <row r="6913" spans="1:13">
      <c r="A6913">
        <v>101076085</v>
      </c>
      <c r="B6913" t="s">
        <v>34</v>
      </c>
      <c r="C6913" t="s">
        <v>7205</v>
      </c>
      <c r="D6913" t="s">
        <v>131</v>
      </c>
      <c r="E6913" t="s">
        <v>217</v>
      </c>
      <c r="F6913" s="33">
        <v>45832</v>
      </c>
      <c r="G6913" t="s">
        <v>14210</v>
      </c>
      <c r="H6913" t="s">
        <v>5727</v>
      </c>
      <c r="I6913" t="s">
        <v>5678</v>
      </c>
      <c r="J6913" t="s">
        <v>136</v>
      </c>
      <c r="K6913" t="s">
        <v>5728</v>
      </c>
      <c r="L6913" t="s">
        <v>5729</v>
      </c>
      <c r="M6913" t="s">
        <v>7207</v>
      </c>
    </row>
    <row r="6914" spans="1:13">
      <c r="A6914">
        <v>101057798</v>
      </c>
      <c r="B6914" t="s">
        <v>6270</v>
      </c>
      <c r="C6914" t="s">
        <v>7451</v>
      </c>
      <c r="D6914" t="s">
        <v>86</v>
      </c>
      <c r="E6914" t="s">
        <v>86</v>
      </c>
      <c r="F6914" s="33">
        <v>45832</v>
      </c>
      <c r="G6914" t="s">
        <v>14211</v>
      </c>
      <c r="H6914" t="s">
        <v>5705</v>
      </c>
      <c r="I6914" t="s">
        <v>326</v>
      </c>
      <c r="J6914" t="s">
        <v>46</v>
      </c>
      <c r="K6914" t="s">
        <v>5800</v>
      </c>
      <c r="L6914" t="s">
        <v>5801</v>
      </c>
      <c r="M6914" t="s">
        <v>7452</v>
      </c>
    </row>
    <row r="6915" spans="1:13">
      <c r="A6915">
        <v>101077301</v>
      </c>
      <c r="B6915" t="s">
        <v>204</v>
      </c>
      <c r="C6915" t="s">
        <v>8832</v>
      </c>
      <c r="D6915" t="s">
        <v>265</v>
      </c>
      <c r="E6915" t="s">
        <v>265</v>
      </c>
      <c r="F6915" s="33">
        <v>45832</v>
      </c>
      <c r="G6915" t="s">
        <v>14212</v>
      </c>
      <c r="H6915" t="s">
        <v>6537</v>
      </c>
      <c r="I6915" t="s">
        <v>5678</v>
      </c>
      <c r="J6915" t="s">
        <v>192</v>
      </c>
      <c r="K6915" t="s">
        <v>5700</v>
      </c>
      <c r="L6915" t="s">
        <v>5723</v>
      </c>
      <c r="M6915" t="s">
        <v>8834</v>
      </c>
    </row>
    <row r="6916" spans="1:13">
      <c r="A6916">
        <v>101077028</v>
      </c>
      <c r="B6916" t="s">
        <v>204</v>
      </c>
      <c r="C6916" t="s">
        <v>6724</v>
      </c>
      <c r="D6916" t="s">
        <v>265</v>
      </c>
      <c r="E6916" t="s">
        <v>265</v>
      </c>
      <c r="F6916" s="33">
        <v>45832</v>
      </c>
      <c r="G6916" t="s">
        <v>14213</v>
      </c>
      <c r="H6916" t="s">
        <v>5757</v>
      </c>
      <c r="I6916" t="s">
        <v>5678</v>
      </c>
      <c r="J6916" t="s">
        <v>192</v>
      </c>
      <c r="K6916" t="s">
        <v>5700</v>
      </c>
      <c r="L6916" t="s">
        <v>5723</v>
      </c>
      <c r="M6916" t="s">
        <v>6726</v>
      </c>
    </row>
    <row r="6917" spans="1:13">
      <c r="A6917">
        <v>101077142</v>
      </c>
      <c r="B6917" t="s">
        <v>6270</v>
      </c>
      <c r="C6917" t="s">
        <v>7451</v>
      </c>
      <c r="D6917" t="s">
        <v>86</v>
      </c>
      <c r="E6917" t="s">
        <v>86</v>
      </c>
      <c r="F6917" s="33">
        <v>45832</v>
      </c>
      <c r="G6917" t="s">
        <v>14214</v>
      </c>
      <c r="H6917" t="s">
        <v>5757</v>
      </c>
      <c r="I6917" t="s">
        <v>5678</v>
      </c>
      <c r="J6917" t="s">
        <v>46</v>
      </c>
      <c r="K6917" t="s">
        <v>5800</v>
      </c>
      <c r="L6917" t="s">
        <v>5801</v>
      </c>
      <c r="M6917" t="s">
        <v>7452</v>
      </c>
    </row>
    <row r="6918" spans="1:13">
      <c r="A6918">
        <v>101076710</v>
      </c>
      <c r="B6918" t="s">
        <v>204</v>
      </c>
      <c r="C6918" t="s">
        <v>8543</v>
      </c>
      <c r="D6918" t="s">
        <v>219</v>
      </c>
      <c r="E6918" t="s">
        <v>219</v>
      </c>
      <c r="F6918" s="33">
        <v>45832</v>
      </c>
      <c r="G6918" t="s">
        <v>14215</v>
      </c>
      <c r="H6918" t="s">
        <v>6103</v>
      </c>
      <c r="I6918" t="s">
        <v>5678</v>
      </c>
      <c r="J6918" t="s">
        <v>241</v>
      </c>
      <c r="K6918" t="s">
        <v>5700</v>
      </c>
      <c r="L6918" t="s">
        <v>5701</v>
      </c>
      <c r="M6918" t="s">
        <v>8545</v>
      </c>
    </row>
    <row r="6919" spans="1:13">
      <c r="A6919">
        <v>101077219</v>
      </c>
      <c r="B6919" t="s">
        <v>127</v>
      </c>
      <c r="C6919" t="s">
        <v>8084</v>
      </c>
      <c r="D6919" t="s">
        <v>226</v>
      </c>
      <c r="E6919" t="s">
        <v>226</v>
      </c>
      <c r="F6919" s="33">
        <v>45832</v>
      </c>
      <c r="G6919" t="s">
        <v>14216</v>
      </c>
      <c r="H6919" t="s">
        <v>5727</v>
      </c>
      <c r="I6919" t="s">
        <v>5678</v>
      </c>
      <c r="J6919" t="s">
        <v>136</v>
      </c>
      <c r="K6919" t="s">
        <v>5738</v>
      </c>
      <c r="L6919" t="s">
        <v>5739</v>
      </c>
      <c r="M6919" t="s">
        <v>8085</v>
      </c>
    </row>
    <row r="6920" spans="1:13">
      <c r="A6920">
        <v>101076472</v>
      </c>
      <c r="B6920" t="s">
        <v>73</v>
      </c>
      <c r="C6920" t="s">
        <v>7636</v>
      </c>
      <c r="D6920" t="s">
        <v>238</v>
      </c>
      <c r="E6920" t="s">
        <v>238</v>
      </c>
      <c r="F6920" s="33">
        <v>45832</v>
      </c>
      <c r="G6920" t="s">
        <v>14217</v>
      </c>
      <c r="H6920" t="s">
        <v>67</v>
      </c>
      <c r="I6920" t="s">
        <v>5678</v>
      </c>
      <c r="J6920" t="s">
        <v>136</v>
      </c>
      <c r="K6920" t="s">
        <v>5748</v>
      </c>
      <c r="L6920" t="s">
        <v>5773</v>
      </c>
      <c r="M6920" t="s">
        <v>7638</v>
      </c>
    </row>
    <row r="6921" spans="1:13">
      <c r="A6921">
        <v>101049802</v>
      </c>
      <c r="B6921" t="s">
        <v>109</v>
      </c>
      <c r="C6921" t="s">
        <v>6785</v>
      </c>
      <c r="D6921" t="s">
        <v>39</v>
      </c>
      <c r="E6921" t="s">
        <v>39</v>
      </c>
      <c r="F6921" s="33">
        <v>45832</v>
      </c>
      <c r="G6921" t="s">
        <v>14218</v>
      </c>
      <c r="H6921" t="s">
        <v>5737</v>
      </c>
      <c r="I6921" t="s">
        <v>326</v>
      </c>
      <c r="J6921" t="s">
        <v>46</v>
      </c>
      <c r="K6921" t="s">
        <v>5748</v>
      </c>
      <c r="L6921" t="s">
        <v>6045</v>
      </c>
      <c r="M6921" t="s">
        <v>6786</v>
      </c>
    </row>
    <row r="6922" spans="1:13">
      <c r="A6922">
        <v>101076543</v>
      </c>
      <c r="B6922" t="s">
        <v>127</v>
      </c>
      <c r="C6922" t="s">
        <v>10050</v>
      </c>
      <c r="D6922" t="s">
        <v>64</v>
      </c>
      <c r="E6922" t="s">
        <v>64</v>
      </c>
      <c r="F6922" s="33">
        <v>45832</v>
      </c>
      <c r="G6922" t="s">
        <v>14219</v>
      </c>
      <c r="H6922" t="s">
        <v>5722</v>
      </c>
      <c r="I6922" t="s">
        <v>5678</v>
      </c>
      <c r="J6922" t="s">
        <v>70</v>
      </c>
      <c r="K6922" t="s">
        <v>5748</v>
      </c>
      <c r="L6922" t="s">
        <v>5773</v>
      </c>
      <c r="M6922" t="s">
        <v>10052</v>
      </c>
    </row>
    <row r="6923" spans="1:13">
      <c r="A6923">
        <v>101076686</v>
      </c>
      <c r="B6923" t="s">
        <v>204</v>
      </c>
      <c r="C6923" t="s">
        <v>9253</v>
      </c>
      <c r="D6923" t="s">
        <v>219</v>
      </c>
      <c r="E6923" t="s">
        <v>219</v>
      </c>
      <c r="F6923" s="33">
        <v>45832</v>
      </c>
      <c r="G6923" t="s">
        <v>14220</v>
      </c>
      <c r="H6923" t="s">
        <v>5757</v>
      </c>
      <c r="I6923" t="s">
        <v>5678</v>
      </c>
      <c r="J6923" t="s">
        <v>241</v>
      </c>
      <c r="K6923" t="s">
        <v>5700</v>
      </c>
      <c r="L6923" t="s">
        <v>5701</v>
      </c>
      <c r="M6923" t="s">
        <v>9255</v>
      </c>
    </row>
    <row r="6924" spans="1:13">
      <c r="A6924">
        <v>101076484</v>
      </c>
      <c r="B6924" t="s">
        <v>127</v>
      </c>
      <c r="C6924" t="s">
        <v>8149</v>
      </c>
      <c r="D6924" t="s">
        <v>131</v>
      </c>
      <c r="E6924" t="s">
        <v>217</v>
      </c>
      <c r="F6924" s="33">
        <v>45832</v>
      </c>
      <c r="G6924" t="s">
        <v>14221</v>
      </c>
      <c r="H6924" t="s">
        <v>5969</v>
      </c>
      <c r="I6924" t="s">
        <v>5970</v>
      </c>
      <c r="J6924" t="s">
        <v>136</v>
      </c>
      <c r="K6924" t="s">
        <v>5748</v>
      </c>
      <c r="L6924" t="s">
        <v>5773</v>
      </c>
      <c r="M6924" t="s">
        <v>8151</v>
      </c>
    </row>
    <row r="6925" spans="1:13">
      <c r="A6925">
        <v>101076996</v>
      </c>
      <c r="B6925" t="s">
        <v>5862</v>
      </c>
      <c r="C6925" t="s">
        <v>9984</v>
      </c>
      <c r="D6925" t="s">
        <v>193</v>
      </c>
      <c r="E6925" t="s">
        <v>193</v>
      </c>
      <c r="F6925" s="33">
        <v>45832</v>
      </c>
      <c r="G6925" t="s">
        <v>14222</v>
      </c>
      <c r="H6925" t="s">
        <v>8592</v>
      </c>
      <c r="I6925" t="s">
        <v>5678</v>
      </c>
      <c r="J6925" t="s">
        <v>192</v>
      </c>
      <c r="K6925" t="s">
        <v>5700</v>
      </c>
      <c r="L6925" t="s">
        <v>5701</v>
      </c>
      <c r="M6925" t="s">
        <v>9985</v>
      </c>
    </row>
    <row r="6926" spans="1:13">
      <c r="A6926">
        <v>101059765</v>
      </c>
      <c r="B6926" t="s">
        <v>9160</v>
      </c>
      <c r="C6926" t="s">
        <v>9161</v>
      </c>
      <c r="D6926" t="s">
        <v>265</v>
      </c>
      <c r="E6926" t="s">
        <v>193</v>
      </c>
      <c r="F6926" s="33">
        <v>45832</v>
      </c>
      <c r="G6926" t="s">
        <v>14206</v>
      </c>
      <c r="H6926" t="s">
        <v>5705</v>
      </c>
      <c r="I6926" t="s">
        <v>326</v>
      </c>
      <c r="J6926" t="s">
        <v>192</v>
      </c>
      <c r="K6926" t="s">
        <v>5700</v>
      </c>
      <c r="L6926" t="s">
        <v>5701</v>
      </c>
      <c r="M6926" t="s">
        <v>9163</v>
      </c>
    </row>
    <row r="6927" spans="1:13">
      <c r="A6927">
        <v>101049819</v>
      </c>
      <c r="B6927" t="s">
        <v>109</v>
      </c>
      <c r="C6927" t="s">
        <v>6806</v>
      </c>
      <c r="D6927" t="s">
        <v>39</v>
      </c>
      <c r="E6927" t="s">
        <v>39</v>
      </c>
      <c r="F6927" s="33">
        <v>45832</v>
      </c>
      <c r="G6927" t="s">
        <v>14218</v>
      </c>
      <c r="H6927" t="s">
        <v>5737</v>
      </c>
      <c r="I6927" t="s">
        <v>326</v>
      </c>
      <c r="J6927" t="s">
        <v>46</v>
      </c>
      <c r="K6927" t="s">
        <v>5748</v>
      </c>
      <c r="L6927" t="s">
        <v>6045</v>
      </c>
      <c r="M6927" t="s">
        <v>6807</v>
      </c>
    </row>
    <row r="6928" spans="1:13">
      <c r="A6928">
        <v>101013972</v>
      </c>
      <c r="B6928" t="s">
        <v>34</v>
      </c>
      <c r="C6928" t="s">
        <v>7276</v>
      </c>
      <c r="D6928" t="s">
        <v>64</v>
      </c>
      <c r="E6928" t="s">
        <v>64</v>
      </c>
      <c r="F6928" s="33">
        <v>45832</v>
      </c>
      <c r="G6928" t="s">
        <v>14223</v>
      </c>
      <c r="H6928" t="s">
        <v>5737</v>
      </c>
      <c r="I6928" t="s">
        <v>326</v>
      </c>
      <c r="J6928" t="s">
        <v>70</v>
      </c>
      <c r="K6928" t="s">
        <v>5738</v>
      </c>
      <c r="L6928" t="s">
        <v>5739</v>
      </c>
      <c r="M6928" t="s">
        <v>7278</v>
      </c>
    </row>
    <row r="6929" spans="1:13">
      <c r="A6929">
        <v>101077044</v>
      </c>
      <c r="B6929" t="s">
        <v>5935</v>
      </c>
      <c r="C6929" t="s">
        <v>5936</v>
      </c>
      <c r="D6929" t="s">
        <v>131</v>
      </c>
      <c r="E6929" t="s">
        <v>217</v>
      </c>
      <c r="F6929" s="33">
        <v>45832</v>
      </c>
      <c r="G6929" t="s">
        <v>14224</v>
      </c>
      <c r="H6929" t="s">
        <v>8078</v>
      </c>
      <c r="I6929" t="s">
        <v>5678</v>
      </c>
      <c r="J6929" t="s">
        <v>136</v>
      </c>
      <c r="K6929" t="s">
        <v>5700</v>
      </c>
      <c r="L6929" t="s">
        <v>5701</v>
      </c>
      <c r="M6929" t="s">
        <v>5938</v>
      </c>
    </row>
    <row r="6930" spans="1:13">
      <c r="A6930">
        <v>101077260</v>
      </c>
      <c r="B6930" t="s">
        <v>34</v>
      </c>
      <c r="C6930" t="s">
        <v>391</v>
      </c>
      <c r="D6930" t="s">
        <v>238</v>
      </c>
      <c r="E6930" t="s">
        <v>238</v>
      </c>
      <c r="F6930" s="33">
        <v>45832</v>
      </c>
      <c r="G6930" t="s">
        <v>14225</v>
      </c>
      <c r="H6930" t="s">
        <v>67</v>
      </c>
      <c r="I6930" t="s">
        <v>5678</v>
      </c>
      <c r="J6930" t="s">
        <v>136</v>
      </c>
      <c r="K6930" t="s">
        <v>5728</v>
      </c>
      <c r="L6930" t="s">
        <v>5729</v>
      </c>
      <c r="M6930" t="s">
        <v>5815</v>
      </c>
    </row>
    <row r="6931" spans="1:13">
      <c r="A6931">
        <v>101076543</v>
      </c>
      <c r="B6931" t="s">
        <v>127</v>
      </c>
      <c r="C6931" t="s">
        <v>10050</v>
      </c>
      <c r="D6931" t="s">
        <v>64</v>
      </c>
      <c r="E6931" t="s">
        <v>64</v>
      </c>
      <c r="F6931" s="33">
        <v>45832</v>
      </c>
      <c r="G6931" t="s">
        <v>14226</v>
      </c>
      <c r="H6931" t="s">
        <v>5722</v>
      </c>
      <c r="I6931" t="s">
        <v>5678</v>
      </c>
      <c r="J6931" t="s">
        <v>70</v>
      </c>
      <c r="K6931" t="s">
        <v>5748</v>
      </c>
      <c r="L6931" t="s">
        <v>5773</v>
      </c>
      <c r="M6931" t="s">
        <v>10052</v>
      </c>
    </row>
    <row r="6932" spans="1:13">
      <c r="A6932">
        <v>101077362</v>
      </c>
      <c r="B6932" t="s">
        <v>6270</v>
      </c>
      <c r="C6932" t="s">
        <v>8430</v>
      </c>
      <c r="D6932" t="s">
        <v>86</v>
      </c>
      <c r="E6932" t="s">
        <v>86</v>
      </c>
      <c r="F6932" s="33">
        <v>45832</v>
      </c>
      <c r="G6932" t="s">
        <v>14227</v>
      </c>
      <c r="H6932" t="s">
        <v>5777</v>
      </c>
      <c r="I6932" t="s">
        <v>5678</v>
      </c>
      <c r="J6932" t="s">
        <v>46</v>
      </c>
      <c r="K6932" t="s">
        <v>5700</v>
      </c>
      <c r="L6932" t="s">
        <v>5733</v>
      </c>
      <c r="M6932" t="s">
        <v>8432</v>
      </c>
    </row>
    <row r="6933" spans="1:13">
      <c r="A6933">
        <v>101077219</v>
      </c>
      <c r="B6933" t="s">
        <v>127</v>
      </c>
      <c r="C6933" t="s">
        <v>8084</v>
      </c>
      <c r="D6933" t="s">
        <v>226</v>
      </c>
      <c r="E6933" t="s">
        <v>226</v>
      </c>
      <c r="F6933" s="33">
        <v>45832</v>
      </c>
      <c r="G6933" t="s">
        <v>14228</v>
      </c>
      <c r="H6933" t="s">
        <v>5727</v>
      </c>
      <c r="I6933" t="s">
        <v>5678</v>
      </c>
      <c r="J6933" t="s">
        <v>136</v>
      </c>
      <c r="K6933" t="s">
        <v>5738</v>
      </c>
      <c r="L6933" t="s">
        <v>5739</v>
      </c>
      <c r="M6933" t="s">
        <v>8085</v>
      </c>
    </row>
    <row r="6934" spans="1:13">
      <c r="A6934">
        <v>101076541</v>
      </c>
      <c r="B6934" t="s">
        <v>34</v>
      </c>
      <c r="C6934" t="s">
        <v>12246</v>
      </c>
      <c r="D6934" t="s">
        <v>131</v>
      </c>
      <c r="E6934" t="s">
        <v>217</v>
      </c>
      <c r="F6934" s="33">
        <v>45832</v>
      </c>
      <c r="G6934" t="s">
        <v>14229</v>
      </c>
      <c r="H6934" t="s">
        <v>5996</v>
      </c>
      <c r="I6934" t="s">
        <v>5678</v>
      </c>
      <c r="J6934" t="s">
        <v>136</v>
      </c>
      <c r="K6934" t="s">
        <v>5738</v>
      </c>
      <c r="L6934" t="s">
        <v>5739</v>
      </c>
      <c r="M6934" t="s">
        <v>12248</v>
      </c>
    </row>
    <row r="6935" spans="1:13">
      <c r="A6935">
        <v>101077359</v>
      </c>
      <c r="B6935" t="s">
        <v>6007</v>
      </c>
      <c r="C6935" t="s">
        <v>9093</v>
      </c>
      <c r="D6935" t="s">
        <v>265</v>
      </c>
      <c r="E6935" t="s">
        <v>265</v>
      </c>
      <c r="F6935" s="33">
        <v>45832</v>
      </c>
      <c r="G6935" t="s">
        <v>14230</v>
      </c>
      <c r="H6935" t="s">
        <v>5777</v>
      </c>
      <c r="I6935" t="s">
        <v>5678</v>
      </c>
      <c r="J6935" t="s">
        <v>192</v>
      </c>
      <c r="K6935" t="s">
        <v>5728</v>
      </c>
      <c r="L6935" t="s">
        <v>5753</v>
      </c>
      <c r="M6935" t="s">
        <v>9095</v>
      </c>
    </row>
    <row r="6936" spans="1:13">
      <c r="A6936">
        <v>101076602</v>
      </c>
      <c r="B6936" t="s">
        <v>5745</v>
      </c>
      <c r="C6936" t="s">
        <v>8106</v>
      </c>
      <c r="D6936" t="s">
        <v>131</v>
      </c>
      <c r="E6936" t="s">
        <v>221</v>
      </c>
      <c r="F6936" s="33">
        <v>45832</v>
      </c>
      <c r="G6936" t="s">
        <v>14231</v>
      </c>
      <c r="H6936" t="s">
        <v>67</v>
      </c>
      <c r="I6936" t="s">
        <v>5678</v>
      </c>
      <c r="J6936" t="s">
        <v>136</v>
      </c>
      <c r="K6936" t="s">
        <v>5836</v>
      </c>
      <c r="L6936" t="s">
        <v>6126</v>
      </c>
      <c r="M6936" t="s">
        <v>8108</v>
      </c>
    </row>
    <row r="6937" spans="1:13">
      <c r="A6937">
        <v>101077563</v>
      </c>
      <c r="B6937" t="s">
        <v>34</v>
      </c>
      <c r="C6937" t="s">
        <v>6229</v>
      </c>
      <c r="D6937" t="s">
        <v>226</v>
      </c>
      <c r="E6937" t="s">
        <v>226</v>
      </c>
      <c r="F6937" s="33">
        <v>45832</v>
      </c>
      <c r="G6937" t="s">
        <v>14232</v>
      </c>
      <c r="H6937" t="s">
        <v>5722</v>
      </c>
      <c r="I6937" t="s">
        <v>5678</v>
      </c>
      <c r="J6937" t="s">
        <v>136</v>
      </c>
      <c r="K6937" t="s">
        <v>5728</v>
      </c>
      <c r="L6937" t="s">
        <v>5729</v>
      </c>
      <c r="M6937" t="s">
        <v>6231</v>
      </c>
    </row>
    <row r="6938" spans="1:13">
      <c r="A6938">
        <v>101077316</v>
      </c>
      <c r="B6938" t="s">
        <v>73</v>
      </c>
      <c r="C6938" t="s">
        <v>8300</v>
      </c>
      <c r="D6938" t="s">
        <v>161</v>
      </c>
      <c r="E6938" t="s">
        <v>161</v>
      </c>
      <c r="F6938" s="33">
        <v>45832</v>
      </c>
      <c r="G6938" t="s">
        <v>14233</v>
      </c>
      <c r="H6938" t="s">
        <v>67</v>
      </c>
      <c r="I6938" t="s">
        <v>5678</v>
      </c>
      <c r="J6938" t="s">
        <v>166</v>
      </c>
      <c r="K6938" t="s">
        <v>5748</v>
      </c>
      <c r="L6938" t="s">
        <v>5773</v>
      </c>
      <c r="M6938" t="s">
        <v>8302</v>
      </c>
    </row>
    <row r="6939" spans="1:13">
      <c r="A6939">
        <v>101057644</v>
      </c>
      <c r="B6939" t="s">
        <v>5998</v>
      </c>
      <c r="C6939" t="s">
        <v>5999</v>
      </c>
      <c r="D6939" t="s">
        <v>64</v>
      </c>
      <c r="E6939" t="s">
        <v>64</v>
      </c>
      <c r="F6939" s="33">
        <v>45832</v>
      </c>
      <c r="G6939" t="s">
        <v>14234</v>
      </c>
      <c r="H6939" t="s">
        <v>5705</v>
      </c>
      <c r="I6939" t="s">
        <v>326</v>
      </c>
      <c r="J6939" t="s">
        <v>70</v>
      </c>
      <c r="K6939" t="s">
        <v>5711</v>
      </c>
      <c r="L6939" t="s">
        <v>5711</v>
      </c>
      <c r="M6939" t="s">
        <v>6001</v>
      </c>
    </row>
    <row r="6940" spans="1:13">
      <c r="A6940">
        <v>101049820</v>
      </c>
      <c r="B6940" t="s">
        <v>109</v>
      </c>
      <c r="C6940" t="s">
        <v>6676</v>
      </c>
      <c r="D6940" t="s">
        <v>39</v>
      </c>
      <c r="E6940" t="s">
        <v>39</v>
      </c>
      <c r="F6940" s="33">
        <v>45832</v>
      </c>
      <c r="G6940" t="s">
        <v>14235</v>
      </c>
      <c r="H6940" t="s">
        <v>5737</v>
      </c>
      <c r="I6940" t="s">
        <v>326</v>
      </c>
      <c r="J6940" t="s">
        <v>46</v>
      </c>
      <c r="K6940" t="s">
        <v>5748</v>
      </c>
      <c r="L6940" t="s">
        <v>5773</v>
      </c>
      <c r="M6940" t="s">
        <v>6678</v>
      </c>
    </row>
    <row r="6941" spans="1:13">
      <c r="A6941">
        <v>101049822</v>
      </c>
      <c r="B6941" t="s">
        <v>109</v>
      </c>
      <c r="C6941" t="s">
        <v>6581</v>
      </c>
      <c r="D6941" t="s">
        <v>39</v>
      </c>
      <c r="E6941" t="s">
        <v>39</v>
      </c>
      <c r="F6941" s="33">
        <v>45832</v>
      </c>
      <c r="G6941" t="s">
        <v>14235</v>
      </c>
      <c r="H6941" t="s">
        <v>5737</v>
      </c>
      <c r="I6941" t="s">
        <v>326</v>
      </c>
      <c r="J6941" t="s">
        <v>46</v>
      </c>
      <c r="K6941" t="s">
        <v>5748</v>
      </c>
      <c r="L6941" t="s">
        <v>5773</v>
      </c>
      <c r="M6941" t="s">
        <v>6583</v>
      </c>
    </row>
    <row r="6942" spans="1:13">
      <c r="A6942">
        <v>101013947</v>
      </c>
      <c r="B6942" t="s">
        <v>34</v>
      </c>
      <c r="C6942" t="s">
        <v>9143</v>
      </c>
      <c r="D6942" t="s">
        <v>64</v>
      </c>
      <c r="E6942" t="s">
        <v>64</v>
      </c>
      <c r="F6942" s="33">
        <v>45832</v>
      </c>
      <c r="G6942" t="s">
        <v>14236</v>
      </c>
      <c r="H6942" t="s">
        <v>5737</v>
      </c>
      <c r="I6942" t="s">
        <v>326</v>
      </c>
      <c r="J6942" t="s">
        <v>70</v>
      </c>
      <c r="K6942" t="s">
        <v>5728</v>
      </c>
      <c r="L6942" t="s">
        <v>5729</v>
      </c>
      <c r="M6942" t="s">
        <v>9145</v>
      </c>
    </row>
    <row r="6943" spans="1:13">
      <c r="A6943">
        <v>101077243</v>
      </c>
      <c r="B6943" t="s">
        <v>5942</v>
      </c>
      <c r="C6943" t="s">
        <v>7430</v>
      </c>
      <c r="D6943" t="s">
        <v>86</v>
      </c>
      <c r="E6943" t="s">
        <v>119</v>
      </c>
      <c r="F6943" s="33">
        <v>45832</v>
      </c>
      <c r="G6943" t="s">
        <v>14237</v>
      </c>
      <c r="H6943" t="s">
        <v>5777</v>
      </c>
      <c r="I6943" t="s">
        <v>5678</v>
      </c>
      <c r="J6943" t="s">
        <v>46</v>
      </c>
      <c r="K6943" t="s">
        <v>5748</v>
      </c>
      <c r="L6943" t="s">
        <v>5773</v>
      </c>
      <c r="M6943" t="s">
        <v>7432</v>
      </c>
    </row>
    <row r="6944" spans="1:13">
      <c r="A6944">
        <v>101076607</v>
      </c>
      <c r="B6944" t="s">
        <v>34</v>
      </c>
      <c r="C6944" t="s">
        <v>5859</v>
      </c>
      <c r="D6944" t="s">
        <v>226</v>
      </c>
      <c r="E6944" t="s">
        <v>226</v>
      </c>
      <c r="F6944" s="33">
        <v>45832</v>
      </c>
      <c r="G6944" t="s">
        <v>14238</v>
      </c>
      <c r="H6944" t="s">
        <v>5727</v>
      </c>
      <c r="I6944" t="s">
        <v>5678</v>
      </c>
      <c r="J6944" t="s">
        <v>136</v>
      </c>
      <c r="K6944" t="s">
        <v>5738</v>
      </c>
      <c r="L6944" t="s">
        <v>5739</v>
      </c>
      <c r="M6944" t="s">
        <v>5861</v>
      </c>
    </row>
    <row r="6945" spans="1:13">
      <c r="A6945">
        <v>101077249</v>
      </c>
      <c r="B6945" t="s">
        <v>34</v>
      </c>
      <c r="C6945" t="s">
        <v>5859</v>
      </c>
      <c r="D6945" t="s">
        <v>226</v>
      </c>
      <c r="E6945" t="s">
        <v>226</v>
      </c>
      <c r="F6945" s="33">
        <v>45832</v>
      </c>
      <c r="G6945" t="s">
        <v>14239</v>
      </c>
      <c r="H6945" t="s">
        <v>67</v>
      </c>
      <c r="I6945" t="s">
        <v>5678</v>
      </c>
      <c r="J6945" t="s">
        <v>136</v>
      </c>
      <c r="K6945" t="s">
        <v>5738</v>
      </c>
      <c r="L6945" t="s">
        <v>5739</v>
      </c>
      <c r="M6945" t="s">
        <v>5861</v>
      </c>
    </row>
    <row r="6946" spans="1:13">
      <c r="A6946">
        <v>101077323</v>
      </c>
      <c r="B6946" t="s">
        <v>6070</v>
      </c>
      <c r="C6946" t="s">
        <v>6071</v>
      </c>
      <c r="D6946" t="s">
        <v>131</v>
      </c>
      <c r="E6946" t="s">
        <v>217</v>
      </c>
      <c r="F6946" s="33">
        <v>45832</v>
      </c>
      <c r="G6946" t="s">
        <v>14240</v>
      </c>
      <c r="H6946" t="s">
        <v>6150</v>
      </c>
      <c r="I6946" t="s">
        <v>5678</v>
      </c>
      <c r="J6946" t="s">
        <v>136</v>
      </c>
      <c r="K6946" t="s">
        <v>5778</v>
      </c>
      <c r="L6946" t="s">
        <v>182</v>
      </c>
      <c r="M6946" t="s">
        <v>6073</v>
      </c>
    </row>
    <row r="6947" spans="1:13">
      <c r="A6947">
        <v>101076393</v>
      </c>
      <c r="B6947" t="s">
        <v>127</v>
      </c>
      <c r="C6947" t="s">
        <v>6432</v>
      </c>
      <c r="D6947" t="s">
        <v>104</v>
      </c>
      <c r="E6947" t="s">
        <v>99</v>
      </c>
      <c r="F6947" s="33">
        <v>45832</v>
      </c>
      <c r="G6947" t="s">
        <v>14241</v>
      </c>
      <c r="H6947" t="s">
        <v>5727</v>
      </c>
      <c r="I6947" t="s">
        <v>5678</v>
      </c>
      <c r="J6947" t="s">
        <v>70</v>
      </c>
      <c r="K6947" t="s">
        <v>5748</v>
      </c>
      <c r="L6947" t="s">
        <v>5749</v>
      </c>
      <c r="M6947" t="s">
        <v>6434</v>
      </c>
    </row>
    <row r="6948" spans="1:13">
      <c r="A6948">
        <v>101077273</v>
      </c>
      <c r="B6948" t="s">
        <v>5745</v>
      </c>
      <c r="C6948" t="s">
        <v>10387</v>
      </c>
      <c r="D6948" t="s">
        <v>262</v>
      </c>
      <c r="E6948" t="s">
        <v>262</v>
      </c>
      <c r="F6948" s="33">
        <v>45832</v>
      </c>
      <c r="G6948" t="s">
        <v>14242</v>
      </c>
      <c r="H6948" t="s">
        <v>67</v>
      </c>
      <c r="I6948" t="s">
        <v>5678</v>
      </c>
      <c r="J6948" t="s">
        <v>192</v>
      </c>
      <c r="K6948" t="s">
        <v>5748</v>
      </c>
      <c r="L6948" t="s">
        <v>5749</v>
      </c>
      <c r="M6948" t="s">
        <v>10389</v>
      </c>
    </row>
    <row r="6949" spans="1:13">
      <c r="A6949">
        <v>101077278</v>
      </c>
      <c r="B6949" t="s">
        <v>5745</v>
      </c>
      <c r="C6949" t="s">
        <v>8397</v>
      </c>
      <c r="D6949" t="s">
        <v>215</v>
      </c>
      <c r="E6949" t="s">
        <v>221</v>
      </c>
      <c r="F6949" s="33">
        <v>45832</v>
      </c>
      <c r="G6949" t="s">
        <v>14243</v>
      </c>
      <c r="H6949" t="s">
        <v>5727</v>
      </c>
      <c r="I6949" t="s">
        <v>5678</v>
      </c>
      <c r="J6949" t="s">
        <v>247</v>
      </c>
      <c r="K6949" t="s">
        <v>5748</v>
      </c>
      <c r="L6949" t="s">
        <v>5749</v>
      </c>
      <c r="M6949" t="s">
        <v>8399</v>
      </c>
    </row>
    <row r="6950" spans="1:13">
      <c r="A6950">
        <v>101077044</v>
      </c>
      <c r="B6950" t="s">
        <v>5935</v>
      </c>
      <c r="C6950" t="s">
        <v>5936</v>
      </c>
      <c r="D6950" t="s">
        <v>131</v>
      </c>
      <c r="E6950" t="s">
        <v>131</v>
      </c>
      <c r="F6950" s="33">
        <v>45831</v>
      </c>
      <c r="G6950" t="s">
        <v>14244</v>
      </c>
      <c r="H6950" t="s">
        <v>8078</v>
      </c>
      <c r="I6950" t="s">
        <v>5678</v>
      </c>
      <c r="J6950" t="s">
        <v>136</v>
      </c>
      <c r="K6950" t="s">
        <v>5700</v>
      </c>
      <c r="L6950" t="s">
        <v>5701</v>
      </c>
      <c r="M6950" t="s">
        <v>5938</v>
      </c>
    </row>
    <row r="6951" spans="1:13">
      <c r="A6951">
        <v>101076457</v>
      </c>
      <c r="B6951" t="s">
        <v>73</v>
      </c>
      <c r="C6951" t="s">
        <v>7906</v>
      </c>
      <c r="D6951" t="s">
        <v>220</v>
      </c>
      <c r="E6951" t="s">
        <v>220</v>
      </c>
      <c r="F6951" s="33">
        <v>45831</v>
      </c>
      <c r="G6951" t="s">
        <v>14245</v>
      </c>
      <c r="H6951" t="s">
        <v>6404</v>
      </c>
      <c r="I6951" t="s">
        <v>5678</v>
      </c>
      <c r="J6951" t="s">
        <v>166</v>
      </c>
      <c r="K6951" t="s">
        <v>5748</v>
      </c>
      <c r="L6951" t="s">
        <v>5773</v>
      </c>
      <c r="M6951" t="s">
        <v>7908</v>
      </c>
    </row>
    <row r="6952" spans="1:13">
      <c r="A6952">
        <v>101015196</v>
      </c>
      <c r="B6952" t="s">
        <v>5745</v>
      </c>
      <c r="C6952" t="s">
        <v>6452</v>
      </c>
      <c r="D6952" t="s">
        <v>249</v>
      </c>
      <c r="E6952" t="s">
        <v>221</v>
      </c>
      <c r="F6952" s="33">
        <v>45831</v>
      </c>
      <c r="G6952" t="s">
        <v>14246</v>
      </c>
      <c r="H6952" t="s">
        <v>5969</v>
      </c>
      <c r="I6952" t="s">
        <v>7281</v>
      </c>
      <c r="J6952" t="s">
        <v>247</v>
      </c>
      <c r="K6952" t="s">
        <v>5748</v>
      </c>
      <c r="L6952" t="s">
        <v>6454</v>
      </c>
      <c r="M6952" t="s">
        <v>6455</v>
      </c>
    </row>
    <row r="6953" spans="1:13">
      <c r="A6953">
        <v>101076042</v>
      </c>
      <c r="B6953" t="s">
        <v>5765</v>
      </c>
      <c r="C6953" t="s">
        <v>5766</v>
      </c>
      <c r="D6953" t="s">
        <v>221</v>
      </c>
      <c r="E6953" t="s">
        <v>64</v>
      </c>
      <c r="F6953" s="33">
        <v>45831</v>
      </c>
      <c r="G6953" t="s">
        <v>14247</v>
      </c>
      <c r="H6953" t="s">
        <v>5768</v>
      </c>
      <c r="I6953" t="s">
        <v>5678</v>
      </c>
      <c r="J6953" t="s">
        <v>247</v>
      </c>
      <c r="M6953" t="s">
        <v>5769</v>
      </c>
    </row>
    <row r="6954" spans="1:13">
      <c r="A6954">
        <v>101015158</v>
      </c>
      <c r="B6954" t="s">
        <v>5745</v>
      </c>
      <c r="C6954" t="s">
        <v>6462</v>
      </c>
      <c r="D6954" t="s">
        <v>249</v>
      </c>
      <c r="E6954" t="s">
        <v>221</v>
      </c>
      <c r="F6954" s="33">
        <v>45831</v>
      </c>
      <c r="G6954" t="s">
        <v>14248</v>
      </c>
      <c r="H6954" t="s">
        <v>5969</v>
      </c>
      <c r="I6954" t="s">
        <v>7281</v>
      </c>
      <c r="J6954" t="s">
        <v>247</v>
      </c>
      <c r="K6954" t="s">
        <v>5748</v>
      </c>
      <c r="L6954" t="s">
        <v>6454</v>
      </c>
      <c r="M6954" t="s">
        <v>6464</v>
      </c>
    </row>
    <row r="6955" spans="1:13">
      <c r="A6955">
        <v>101076258</v>
      </c>
      <c r="B6955" t="s">
        <v>5745</v>
      </c>
      <c r="C6955" t="s">
        <v>6074</v>
      </c>
      <c r="D6955" t="s">
        <v>193</v>
      </c>
      <c r="E6955" t="s">
        <v>193</v>
      </c>
      <c r="F6955" s="33">
        <v>45831</v>
      </c>
      <c r="G6955" t="s">
        <v>14249</v>
      </c>
      <c r="H6955" t="s">
        <v>6076</v>
      </c>
      <c r="I6955" t="s">
        <v>5678</v>
      </c>
      <c r="J6955" t="s">
        <v>192</v>
      </c>
      <c r="K6955" t="s">
        <v>5748</v>
      </c>
      <c r="L6955" t="s">
        <v>5749</v>
      </c>
      <c r="M6955" t="s">
        <v>6077</v>
      </c>
    </row>
    <row r="6956" spans="1:13">
      <c r="A6956">
        <v>101076203</v>
      </c>
      <c r="B6956" t="s">
        <v>10591</v>
      </c>
      <c r="C6956" t="s">
        <v>12996</v>
      </c>
      <c r="D6956" t="s">
        <v>262</v>
      </c>
      <c r="E6956" t="s">
        <v>262</v>
      </c>
      <c r="F6956" s="33">
        <v>45831</v>
      </c>
      <c r="G6956" t="s">
        <v>14250</v>
      </c>
      <c r="H6956" t="s">
        <v>5805</v>
      </c>
      <c r="I6956" t="s">
        <v>353</v>
      </c>
      <c r="J6956" t="s">
        <v>192</v>
      </c>
      <c r="K6956" t="s">
        <v>5836</v>
      </c>
      <c r="L6956" t="s">
        <v>5837</v>
      </c>
      <c r="M6956" t="s">
        <v>12998</v>
      </c>
    </row>
    <row r="6957" spans="1:13">
      <c r="A6957">
        <v>101057084</v>
      </c>
      <c r="B6957" t="s">
        <v>204</v>
      </c>
      <c r="C6957" t="s">
        <v>8324</v>
      </c>
      <c r="D6957" t="s">
        <v>226</v>
      </c>
      <c r="E6957" t="s">
        <v>226</v>
      </c>
      <c r="F6957" s="33">
        <v>45831</v>
      </c>
      <c r="G6957" t="s">
        <v>14251</v>
      </c>
      <c r="H6957" t="s">
        <v>5705</v>
      </c>
      <c r="I6957" t="s">
        <v>326</v>
      </c>
      <c r="J6957" t="s">
        <v>136</v>
      </c>
      <c r="K6957" t="s">
        <v>5700</v>
      </c>
      <c r="L6957" t="s">
        <v>5701</v>
      </c>
      <c r="M6957" t="s">
        <v>8325</v>
      </c>
    </row>
    <row r="6958" spans="1:13">
      <c r="A6958">
        <v>101075830</v>
      </c>
      <c r="B6958" t="s">
        <v>34</v>
      </c>
      <c r="C6958" t="s">
        <v>6382</v>
      </c>
      <c r="D6958" t="s">
        <v>153</v>
      </c>
      <c r="E6958" t="s">
        <v>153</v>
      </c>
      <c r="F6958" s="33">
        <v>45831</v>
      </c>
      <c r="G6958" t="s">
        <v>14252</v>
      </c>
      <c r="H6958" t="s">
        <v>5727</v>
      </c>
      <c r="I6958" t="s">
        <v>5678</v>
      </c>
      <c r="J6958" t="s">
        <v>70</v>
      </c>
      <c r="K6958" t="s">
        <v>5728</v>
      </c>
      <c r="L6958" t="s">
        <v>5729</v>
      </c>
      <c r="M6958" t="s">
        <v>6384</v>
      </c>
    </row>
    <row r="6959" spans="1:13">
      <c r="A6959">
        <v>101007389</v>
      </c>
      <c r="B6959" t="s">
        <v>73</v>
      </c>
      <c r="C6959" t="s">
        <v>9473</v>
      </c>
      <c r="D6959" t="s">
        <v>225</v>
      </c>
      <c r="E6959" t="s">
        <v>220</v>
      </c>
      <c r="F6959" s="33">
        <v>45831</v>
      </c>
      <c r="G6959" t="s">
        <v>14253</v>
      </c>
      <c r="H6959" t="s">
        <v>5737</v>
      </c>
      <c r="I6959" t="s">
        <v>326</v>
      </c>
      <c r="J6959" t="s">
        <v>166</v>
      </c>
      <c r="K6959" t="s">
        <v>5748</v>
      </c>
      <c r="L6959" t="s">
        <v>5773</v>
      </c>
      <c r="M6959" t="s">
        <v>9475</v>
      </c>
    </row>
    <row r="6960" spans="1:13">
      <c r="A6960">
        <v>101076573</v>
      </c>
      <c r="B6960" t="s">
        <v>73</v>
      </c>
      <c r="C6960" t="s">
        <v>6029</v>
      </c>
      <c r="D6960" t="s">
        <v>104</v>
      </c>
      <c r="E6960" t="s">
        <v>99</v>
      </c>
      <c r="F6960" s="33">
        <v>45831</v>
      </c>
      <c r="G6960" t="s">
        <v>14254</v>
      </c>
      <c r="H6960" t="s">
        <v>5727</v>
      </c>
      <c r="I6960" t="s">
        <v>5678</v>
      </c>
      <c r="J6960" t="s">
        <v>70</v>
      </c>
      <c r="K6960" t="s">
        <v>5728</v>
      </c>
      <c r="L6960" t="s">
        <v>5729</v>
      </c>
      <c r="M6960" t="s">
        <v>6032</v>
      </c>
    </row>
    <row r="6961" spans="1:13">
      <c r="A6961">
        <v>101075998</v>
      </c>
      <c r="B6961" t="s">
        <v>5978</v>
      </c>
      <c r="C6961" t="s">
        <v>5979</v>
      </c>
      <c r="D6961" t="s">
        <v>131</v>
      </c>
      <c r="E6961" t="s">
        <v>217</v>
      </c>
      <c r="F6961" s="33">
        <v>45831</v>
      </c>
      <c r="G6961" t="s">
        <v>14255</v>
      </c>
      <c r="H6961" t="s">
        <v>5727</v>
      </c>
      <c r="I6961" t="s">
        <v>5678</v>
      </c>
      <c r="J6961" t="s">
        <v>136</v>
      </c>
      <c r="K6961" t="s">
        <v>5778</v>
      </c>
      <c r="L6961" t="s">
        <v>5981</v>
      </c>
      <c r="M6961" t="s">
        <v>5982</v>
      </c>
    </row>
    <row r="6962" spans="1:13">
      <c r="A6962">
        <v>101076999</v>
      </c>
      <c r="B6962" t="s">
        <v>292</v>
      </c>
      <c r="C6962" t="s">
        <v>6091</v>
      </c>
      <c r="D6962" t="s">
        <v>86</v>
      </c>
      <c r="E6962" t="s">
        <v>86</v>
      </c>
      <c r="F6962" s="33">
        <v>45830</v>
      </c>
      <c r="G6962" t="s">
        <v>14256</v>
      </c>
      <c r="H6962" t="s">
        <v>5727</v>
      </c>
      <c r="I6962" t="s">
        <v>5678</v>
      </c>
      <c r="J6962" t="s">
        <v>46</v>
      </c>
      <c r="K6962" t="s">
        <v>5700</v>
      </c>
      <c r="L6962" t="s">
        <v>5733</v>
      </c>
      <c r="M6962" t="s">
        <v>6092</v>
      </c>
    </row>
    <row r="6963" spans="1:13">
      <c r="A6963">
        <v>101076850</v>
      </c>
      <c r="B6963" t="s">
        <v>5899</v>
      </c>
      <c r="C6963" t="s">
        <v>7703</v>
      </c>
      <c r="D6963" t="s">
        <v>131</v>
      </c>
      <c r="E6963" t="s">
        <v>131</v>
      </c>
      <c r="F6963" s="33">
        <v>45830</v>
      </c>
      <c r="G6963" t="s">
        <v>14257</v>
      </c>
      <c r="H6963" t="s">
        <v>5823</v>
      </c>
      <c r="I6963" t="s">
        <v>5678</v>
      </c>
      <c r="J6963" t="s">
        <v>136</v>
      </c>
      <c r="K6963" t="s">
        <v>5700</v>
      </c>
      <c r="L6963" t="s">
        <v>5733</v>
      </c>
      <c r="M6963" t="s">
        <v>7705</v>
      </c>
    </row>
    <row r="6964" spans="1:13">
      <c r="A6964">
        <v>101058889</v>
      </c>
      <c r="B6964" t="s">
        <v>82</v>
      </c>
      <c r="C6964" t="s">
        <v>7416</v>
      </c>
      <c r="D6964" t="s">
        <v>193</v>
      </c>
      <c r="E6964" t="s">
        <v>193</v>
      </c>
      <c r="F6964" s="33">
        <v>45829</v>
      </c>
      <c r="G6964" t="s">
        <v>14258</v>
      </c>
      <c r="H6964" t="s">
        <v>5705</v>
      </c>
      <c r="I6964" t="s">
        <v>326</v>
      </c>
      <c r="J6964" t="s">
        <v>192</v>
      </c>
      <c r="K6964" t="s">
        <v>5711</v>
      </c>
      <c r="L6964" t="s">
        <v>5711</v>
      </c>
      <c r="M6964" t="s">
        <v>7418</v>
      </c>
    </row>
    <row r="6965" spans="1:13">
      <c r="A6965">
        <v>101058901</v>
      </c>
      <c r="B6965" t="s">
        <v>82</v>
      </c>
      <c r="C6965" t="s">
        <v>10030</v>
      </c>
      <c r="D6965" t="s">
        <v>193</v>
      </c>
      <c r="E6965" t="s">
        <v>193</v>
      </c>
      <c r="F6965" s="33">
        <v>45829</v>
      </c>
      <c r="G6965" t="s">
        <v>14258</v>
      </c>
      <c r="H6965" t="s">
        <v>5705</v>
      </c>
      <c r="I6965" t="s">
        <v>326</v>
      </c>
      <c r="J6965" t="s">
        <v>192</v>
      </c>
      <c r="K6965" t="s">
        <v>5700</v>
      </c>
      <c r="L6965" t="s">
        <v>5723</v>
      </c>
      <c r="M6965" t="s">
        <v>10032</v>
      </c>
    </row>
    <row r="6966" spans="1:13">
      <c r="A6966">
        <v>101076387</v>
      </c>
      <c r="B6966" t="s">
        <v>73</v>
      </c>
      <c r="C6966" t="s">
        <v>7727</v>
      </c>
      <c r="D6966" t="s">
        <v>238</v>
      </c>
      <c r="E6966" t="s">
        <v>238</v>
      </c>
      <c r="F6966" s="33">
        <v>45828</v>
      </c>
      <c r="G6966" t="s">
        <v>14259</v>
      </c>
      <c r="H6966" t="s">
        <v>67</v>
      </c>
      <c r="I6966" t="s">
        <v>5678</v>
      </c>
      <c r="J6966" t="s">
        <v>136</v>
      </c>
      <c r="K6966" t="s">
        <v>5748</v>
      </c>
      <c r="L6966" t="s">
        <v>5773</v>
      </c>
      <c r="M6966" t="s">
        <v>7729</v>
      </c>
    </row>
    <row r="6967" spans="1:13">
      <c r="A6967">
        <v>101076313</v>
      </c>
      <c r="B6967" t="s">
        <v>82</v>
      </c>
      <c r="C6967" t="s">
        <v>6630</v>
      </c>
      <c r="D6967" t="s">
        <v>86</v>
      </c>
      <c r="E6967" t="s">
        <v>119</v>
      </c>
      <c r="F6967" s="33">
        <v>45828</v>
      </c>
      <c r="G6967" t="s">
        <v>14260</v>
      </c>
      <c r="H6967" t="s">
        <v>6031</v>
      </c>
      <c r="I6967" t="s">
        <v>5678</v>
      </c>
      <c r="J6967" t="s">
        <v>46</v>
      </c>
      <c r="K6967" t="s">
        <v>5711</v>
      </c>
      <c r="L6967" t="s">
        <v>5711</v>
      </c>
      <c r="M6967" t="s">
        <v>6632</v>
      </c>
    </row>
    <row r="6968" spans="1:13">
      <c r="A6968">
        <v>101074078</v>
      </c>
      <c r="B6968" t="s">
        <v>6007</v>
      </c>
      <c r="C6968" t="s">
        <v>6008</v>
      </c>
      <c r="D6968" t="s">
        <v>131</v>
      </c>
      <c r="E6968" t="s">
        <v>217</v>
      </c>
      <c r="F6968" s="33">
        <v>45828</v>
      </c>
      <c r="G6968" t="s">
        <v>14261</v>
      </c>
      <c r="H6968" t="s">
        <v>6027</v>
      </c>
      <c r="I6968" t="s">
        <v>6348</v>
      </c>
      <c r="J6968" t="s">
        <v>136</v>
      </c>
      <c r="K6968" t="s">
        <v>5728</v>
      </c>
      <c r="L6968" t="s">
        <v>5753</v>
      </c>
      <c r="M6968" t="s">
        <v>6010</v>
      </c>
    </row>
    <row r="6969" spans="1:13">
      <c r="A6969">
        <v>101076198</v>
      </c>
      <c r="B6969" t="s">
        <v>34</v>
      </c>
      <c r="C6969" t="s">
        <v>5904</v>
      </c>
      <c r="D6969" t="s">
        <v>238</v>
      </c>
      <c r="E6969" t="s">
        <v>238</v>
      </c>
      <c r="F6969" s="33">
        <v>45828</v>
      </c>
      <c r="G6969" t="s">
        <v>14262</v>
      </c>
      <c r="H6969" t="s">
        <v>67</v>
      </c>
      <c r="I6969" t="s">
        <v>5678</v>
      </c>
      <c r="J6969" t="s">
        <v>136</v>
      </c>
      <c r="K6969" t="s">
        <v>5738</v>
      </c>
      <c r="L6969" t="s">
        <v>5739</v>
      </c>
      <c r="M6969" t="s">
        <v>5906</v>
      </c>
    </row>
    <row r="6970" spans="1:13">
      <c r="A6970">
        <v>101076462</v>
      </c>
      <c r="B6970" t="s">
        <v>73</v>
      </c>
      <c r="C6970" t="s">
        <v>8134</v>
      </c>
      <c r="D6970" t="s">
        <v>193</v>
      </c>
      <c r="E6970" t="s">
        <v>193</v>
      </c>
      <c r="F6970" s="33">
        <v>45828</v>
      </c>
      <c r="G6970" t="s">
        <v>14263</v>
      </c>
      <c r="H6970" t="s">
        <v>67</v>
      </c>
      <c r="I6970" t="s">
        <v>353</v>
      </c>
      <c r="J6970" t="s">
        <v>192</v>
      </c>
      <c r="K6970" t="s">
        <v>5748</v>
      </c>
      <c r="L6970" t="s">
        <v>5773</v>
      </c>
      <c r="M6970" t="s">
        <v>8135</v>
      </c>
    </row>
    <row r="6971" spans="1:13">
      <c r="A6971">
        <v>101076208</v>
      </c>
      <c r="B6971" t="s">
        <v>34</v>
      </c>
      <c r="C6971" t="s">
        <v>9739</v>
      </c>
      <c r="D6971" t="s">
        <v>64</v>
      </c>
      <c r="E6971" t="s">
        <v>64</v>
      </c>
      <c r="F6971" s="33">
        <v>45828</v>
      </c>
      <c r="G6971" t="s">
        <v>14264</v>
      </c>
      <c r="H6971" t="s">
        <v>5805</v>
      </c>
      <c r="I6971" t="s">
        <v>5678</v>
      </c>
      <c r="J6971" t="s">
        <v>70</v>
      </c>
      <c r="K6971" t="s">
        <v>5728</v>
      </c>
      <c r="L6971" t="s">
        <v>5729</v>
      </c>
      <c r="M6971" t="s">
        <v>9741</v>
      </c>
    </row>
    <row r="6972" spans="1:13">
      <c r="A6972">
        <v>101076323</v>
      </c>
      <c r="B6972" t="s">
        <v>204</v>
      </c>
      <c r="C6972" t="s">
        <v>6022</v>
      </c>
      <c r="D6972" t="s">
        <v>220</v>
      </c>
      <c r="E6972" t="s">
        <v>220</v>
      </c>
      <c r="F6972" s="33">
        <v>45828</v>
      </c>
      <c r="G6972" t="s">
        <v>14265</v>
      </c>
      <c r="H6972" t="s">
        <v>5705</v>
      </c>
      <c r="I6972" t="s">
        <v>5678</v>
      </c>
      <c r="J6972" t="s">
        <v>166</v>
      </c>
      <c r="K6972" t="s">
        <v>5711</v>
      </c>
      <c r="L6972" t="s">
        <v>5711</v>
      </c>
      <c r="M6972" t="s">
        <v>6024</v>
      </c>
    </row>
    <row r="6973" spans="1:13">
      <c r="A6973">
        <v>101076204</v>
      </c>
      <c r="B6973" t="s">
        <v>34</v>
      </c>
      <c r="C6973" t="s">
        <v>8073</v>
      </c>
      <c r="D6973" t="s">
        <v>104</v>
      </c>
      <c r="E6973" t="s">
        <v>104</v>
      </c>
      <c r="F6973" s="33">
        <v>45828</v>
      </c>
      <c r="G6973" t="s">
        <v>14266</v>
      </c>
      <c r="H6973" t="s">
        <v>5805</v>
      </c>
      <c r="I6973" t="s">
        <v>5678</v>
      </c>
      <c r="J6973" t="s">
        <v>70</v>
      </c>
      <c r="K6973" t="s">
        <v>5728</v>
      </c>
      <c r="L6973" t="s">
        <v>5729</v>
      </c>
      <c r="M6973" t="s">
        <v>8075</v>
      </c>
    </row>
    <row r="6974" spans="1:13">
      <c r="A6974">
        <v>101058159</v>
      </c>
      <c r="B6974" t="s">
        <v>177</v>
      </c>
      <c r="C6974" t="s">
        <v>7098</v>
      </c>
      <c r="D6974" t="s">
        <v>260</v>
      </c>
      <c r="E6974" t="s">
        <v>260</v>
      </c>
      <c r="F6974" s="33">
        <v>45828</v>
      </c>
      <c r="G6974" t="s">
        <v>14267</v>
      </c>
      <c r="H6974" t="s">
        <v>5705</v>
      </c>
      <c r="I6974" t="s">
        <v>326</v>
      </c>
      <c r="J6974" t="s">
        <v>166</v>
      </c>
      <c r="K6974" t="s">
        <v>5700</v>
      </c>
      <c r="L6974" t="s">
        <v>5733</v>
      </c>
      <c r="M6974" t="s">
        <v>7100</v>
      </c>
    </row>
    <row r="6975" spans="1:13">
      <c r="A6975">
        <v>101057631</v>
      </c>
      <c r="B6975" t="s">
        <v>5998</v>
      </c>
      <c r="C6975" t="s">
        <v>6749</v>
      </c>
      <c r="D6975" t="s">
        <v>153</v>
      </c>
      <c r="E6975" t="s">
        <v>153</v>
      </c>
      <c r="F6975" s="33">
        <v>45828</v>
      </c>
      <c r="G6975" t="s">
        <v>14268</v>
      </c>
      <c r="H6975" t="s">
        <v>5705</v>
      </c>
      <c r="I6975" t="s">
        <v>326</v>
      </c>
      <c r="J6975" t="s">
        <v>70</v>
      </c>
      <c r="K6975" t="s">
        <v>5711</v>
      </c>
      <c r="L6975" t="s">
        <v>5711</v>
      </c>
      <c r="M6975" t="s">
        <v>6750</v>
      </c>
    </row>
    <row r="6976" spans="1:13">
      <c r="A6976">
        <v>101076369</v>
      </c>
      <c r="B6976" t="s">
        <v>6007</v>
      </c>
      <c r="C6976" t="s">
        <v>7732</v>
      </c>
      <c r="D6976" t="s">
        <v>86</v>
      </c>
      <c r="E6976" t="s">
        <v>7915</v>
      </c>
      <c r="F6976" s="33">
        <v>45828</v>
      </c>
      <c r="G6976" t="s">
        <v>14269</v>
      </c>
      <c r="H6976" t="s">
        <v>5727</v>
      </c>
      <c r="I6976" t="s">
        <v>353</v>
      </c>
      <c r="J6976" t="s">
        <v>46</v>
      </c>
      <c r="M6976" t="s">
        <v>7734</v>
      </c>
    </row>
    <row r="6977" spans="1:13">
      <c r="A6977">
        <v>101058329</v>
      </c>
      <c r="B6977" t="s">
        <v>177</v>
      </c>
      <c r="C6977" t="s">
        <v>6356</v>
      </c>
      <c r="D6977" t="s">
        <v>260</v>
      </c>
      <c r="E6977" t="s">
        <v>260</v>
      </c>
      <c r="F6977" s="33">
        <v>45828</v>
      </c>
      <c r="G6977" t="s">
        <v>14267</v>
      </c>
      <c r="H6977" t="s">
        <v>5705</v>
      </c>
      <c r="I6977" t="s">
        <v>326</v>
      </c>
      <c r="J6977" t="s">
        <v>166</v>
      </c>
      <c r="K6977" t="s">
        <v>5778</v>
      </c>
      <c r="L6977" t="s">
        <v>182</v>
      </c>
      <c r="M6977" t="s">
        <v>6358</v>
      </c>
    </row>
    <row r="6978" spans="1:13">
      <c r="A6978">
        <v>101076399</v>
      </c>
      <c r="B6978" t="s">
        <v>73</v>
      </c>
      <c r="C6978" t="s">
        <v>8134</v>
      </c>
      <c r="D6978" t="s">
        <v>193</v>
      </c>
      <c r="E6978" t="s">
        <v>193</v>
      </c>
      <c r="F6978" s="33">
        <v>45828</v>
      </c>
      <c r="G6978" t="s">
        <v>14270</v>
      </c>
      <c r="H6978" t="s">
        <v>67</v>
      </c>
      <c r="I6978" t="s">
        <v>5678</v>
      </c>
      <c r="J6978" t="s">
        <v>192</v>
      </c>
      <c r="K6978" t="s">
        <v>5748</v>
      </c>
      <c r="L6978" t="s">
        <v>5773</v>
      </c>
      <c r="M6978" t="s">
        <v>8135</v>
      </c>
    </row>
    <row r="6979" spans="1:13">
      <c r="A6979">
        <v>101076308</v>
      </c>
      <c r="B6979" t="s">
        <v>5899</v>
      </c>
      <c r="C6979" t="s">
        <v>7703</v>
      </c>
      <c r="D6979" t="s">
        <v>131</v>
      </c>
      <c r="E6979" t="s">
        <v>131</v>
      </c>
      <c r="F6979" s="33">
        <v>45828</v>
      </c>
      <c r="G6979" t="s">
        <v>14271</v>
      </c>
      <c r="H6979" t="s">
        <v>5705</v>
      </c>
      <c r="I6979" t="s">
        <v>5678</v>
      </c>
      <c r="J6979" t="s">
        <v>136</v>
      </c>
      <c r="K6979" t="s">
        <v>5700</v>
      </c>
      <c r="L6979" t="s">
        <v>5733</v>
      </c>
      <c r="M6979" t="s">
        <v>7705</v>
      </c>
    </row>
    <row r="6980" spans="1:13">
      <c r="A6980">
        <v>101075861</v>
      </c>
      <c r="B6980" t="s">
        <v>204</v>
      </c>
      <c r="C6980" t="s">
        <v>8560</v>
      </c>
      <c r="D6980" t="s">
        <v>215</v>
      </c>
      <c r="E6980" t="s">
        <v>215</v>
      </c>
      <c r="F6980" s="33">
        <v>45828</v>
      </c>
      <c r="G6980" t="s">
        <v>14272</v>
      </c>
      <c r="H6980" t="s">
        <v>6027</v>
      </c>
      <c r="I6980" t="s">
        <v>6348</v>
      </c>
      <c r="J6980" t="s">
        <v>247</v>
      </c>
      <c r="K6980" t="s">
        <v>5700</v>
      </c>
      <c r="L6980" t="s">
        <v>5723</v>
      </c>
      <c r="M6980" t="s">
        <v>8562</v>
      </c>
    </row>
    <row r="6981" spans="1:13">
      <c r="A6981">
        <v>101076414</v>
      </c>
      <c r="B6981" t="s">
        <v>177</v>
      </c>
      <c r="C6981" t="s">
        <v>6296</v>
      </c>
      <c r="D6981" t="s">
        <v>119</v>
      </c>
      <c r="E6981" t="s">
        <v>119</v>
      </c>
      <c r="F6981" s="33">
        <v>45828</v>
      </c>
      <c r="G6981" t="s">
        <v>14273</v>
      </c>
      <c r="H6981" t="s">
        <v>5727</v>
      </c>
      <c r="I6981" t="s">
        <v>5678</v>
      </c>
      <c r="J6981" t="s">
        <v>46</v>
      </c>
      <c r="K6981" t="s">
        <v>5700</v>
      </c>
      <c r="L6981" t="s">
        <v>5733</v>
      </c>
      <c r="M6981" t="s">
        <v>6298</v>
      </c>
    </row>
    <row r="6982" spans="1:13">
      <c r="A6982">
        <v>101076322</v>
      </c>
      <c r="B6982" t="s">
        <v>204</v>
      </c>
      <c r="C6982" t="s">
        <v>6060</v>
      </c>
      <c r="D6982" t="s">
        <v>220</v>
      </c>
      <c r="E6982" t="s">
        <v>220</v>
      </c>
      <c r="F6982" s="33">
        <v>45828</v>
      </c>
      <c r="G6982" t="s">
        <v>14274</v>
      </c>
      <c r="H6982" t="s">
        <v>7686</v>
      </c>
      <c r="I6982" t="s">
        <v>5678</v>
      </c>
      <c r="J6982" t="s">
        <v>166</v>
      </c>
      <c r="K6982" t="s">
        <v>5711</v>
      </c>
      <c r="L6982" t="s">
        <v>5711</v>
      </c>
      <c r="M6982" t="s">
        <v>6062</v>
      </c>
    </row>
    <row r="6983" spans="1:13">
      <c r="A6983">
        <v>101076416</v>
      </c>
      <c r="B6983" t="s">
        <v>6007</v>
      </c>
      <c r="C6983" t="s">
        <v>7735</v>
      </c>
      <c r="D6983" t="s">
        <v>86</v>
      </c>
      <c r="E6983" t="s">
        <v>7915</v>
      </c>
      <c r="F6983" s="33">
        <v>45828</v>
      </c>
      <c r="G6983" t="s">
        <v>14275</v>
      </c>
      <c r="H6983" t="s">
        <v>5805</v>
      </c>
      <c r="I6983" t="s">
        <v>5678</v>
      </c>
      <c r="J6983" t="s">
        <v>46</v>
      </c>
      <c r="M6983" t="s">
        <v>7737</v>
      </c>
    </row>
    <row r="6984" spans="1:13">
      <c r="A6984">
        <v>101076424</v>
      </c>
      <c r="B6984" t="s">
        <v>34</v>
      </c>
      <c r="C6984" t="s">
        <v>5759</v>
      </c>
      <c r="D6984" t="s">
        <v>104</v>
      </c>
      <c r="E6984" t="s">
        <v>104</v>
      </c>
      <c r="F6984" s="33">
        <v>45828</v>
      </c>
      <c r="G6984" t="s">
        <v>14266</v>
      </c>
      <c r="H6984" t="s">
        <v>67</v>
      </c>
      <c r="I6984" t="s">
        <v>5678</v>
      </c>
      <c r="J6984" t="s">
        <v>70</v>
      </c>
      <c r="K6984" t="s">
        <v>5728</v>
      </c>
      <c r="L6984" t="s">
        <v>5729</v>
      </c>
      <c r="M6984" t="s">
        <v>5761</v>
      </c>
    </row>
    <row r="6985" spans="1:13">
      <c r="A6985">
        <v>101057114</v>
      </c>
      <c r="B6985" t="s">
        <v>204</v>
      </c>
      <c r="C6985" t="s">
        <v>5703</v>
      </c>
      <c r="D6985" t="s">
        <v>218</v>
      </c>
      <c r="E6985" t="s">
        <v>218</v>
      </c>
      <c r="F6985" s="33">
        <v>45828</v>
      </c>
      <c r="G6985" t="s">
        <v>14276</v>
      </c>
      <c r="H6985" t="s">
        <v>5705</v>
      </c>
      <c r="I6985" t="s">
        <v>326</v>
      </c>
      <c r="J6985" t="s">
        <v>241</v>
      </c>
      <c r="K6985" t="s">
        <v>5700</v>
      </c>
      <c r="L6985" t="s">
        <v>5701</v>
      </c>
      <c r="M6985" t="s">
        <v>5706</v>
      </c>
    </row>
    <row r="6986" spans="1:13">
      <c r="A6986">
        <v>101076555</v>
      </c>
      <c r="B6986" t="s">
        <v>292</v>
      </c>
      <c r="C6986" t="s">
        <v>6590</v>
      </c>
      <c r="D6986" t="s">
        <v>86</v>
      </c>
      <c r="E6986" t="s">
        <v>86</v>
      </c>
      <c r="F6986" s="33">
        <v>45828</v>
      </c>
      <c r="G6986" t="s">
        <v>14277</v>
      </c>
      <c r="H6986" t="s">
        <v>5757</v>
      </c>
      <c r="I6986" t="s">
        <v>5678</v>
      </c>
      <c r="J6986" t="s">
        <v>46</v>
      </c>
      <c r="K6986" t="s">
        <v>5700</v>
      </c>
      <c r="L6986" t="s">
        <v>5733</v>
      </c>
      <c r="M6986" t="s">
        <v>6591</v>
      </c>
    </row>
    <row r="6987" spans="1:13">
      <c r="A6987">
        <v>101057578</v>
      </c>
      <c r="B6987" t="s">
        <v>5707</v>
      </c>
      <c r="C6987" t="s">
        <v>9369</v>
      </c>
      <c r="D6987" t="s">
        <v>218</v>
      </c>
      <c r="E6987" t="s">
        <v>218</v>
      </c>
      <c r="F6987" s="33">
        <v>45828</v>
      </c>
      <c r="G6987" t="s">
        <v>14276</v>
      </c>
      <c r="H6987" t="s">
        <v>5705</v>
      </c>
      <c r="I6987" t="s">
        <v>326</v>
      </c>
      <c r="J6987" t="s">
        <v>241</v>
      </c>
      <c r="K6987" t="s">
        <v>5700</v>
      </c>
      <c r="L6987" t="s">
        <v>5701</v>
      </c>
      <c r="M6987" t="s">
        <v>9371</v>
      </c>
    </row>
    <row r="6988" spans="1:13">
      <c r="A6988">
        <v>101057567</v>
      </c>
      <c r="B6988" t="s">
        <v>5707</v>
      </c>
      <c r="C6988" t="s">
        <v>5708</v>
      </c>
      <c r="D6988" t="s">
        <v>218</v>
      </c>
      <c r="E6988" t="s">
        <v>218</v>
      </c>
      <c r="F6988" s="33">
        <v>45828</v>
      </c>
      <c r="G6988" t="s">
        <v>14276</v>
      </c>
      <c r="H6988" t="s">
        <v>5705</v>
      </c>
      <c r="I6988" t="s">
        <v>326</v>
      </c>
      <c r="J6988" t="s">
        <v>241</v>
      </c>
      <c r="K6988" t="s">
        <v>5700</v>
      </c>
      <c r="L6988" t="s">
        <v>5701</v>
      </c>
      <c r="M6988" t="s">
        <v>5709</v>
      </c>
    </row>
    <row r="6989" spans="1:13">
      <c r="A6989">
        <v>101057051</v>
      </c>
      <c r="B6989" t="s">
        <v>204</v>
      </c>
      <c r="C6989" t="s">
        <v>5710</v>
      </c>
      <c r="D6989" t="s">
        <v>218</v>
      </c>
      <c r="E6989" t="s">
        <v>218</v>
      </c>
      <c r="F6989" s="33">
        <v>45828</v>
      </c>
      <c r="G6989" t="s">
        <v>14276</v>
      </c>
      <c r="H6989" t="s">
        <v>5705</v>
      </c>
      <c r="I6989" t="s">
        <v>326</v>
      </c>
      <c r="J6989" t="s">
        <v>241</v>
      </c>
      <c r="K6989" t="s">
        <v>5711</v>
      </c>
      <c r="L6989" t="s">
        <v>5711</v>
      </c>
      <c r="M6989" t="s">
        <v>5712</v>
      </c>
    </row>
    <row r="6990" spans="1:13">
      <c r="A6990">
        <v>101076352</v>
      </c>
      <c r="B6990" t="s">
        <v>73</v>
      </c>
      <c r="C6990" t="s">
        <v>7820</v>
      </c>
      <c r="D6990" t="s">
        <v>238</v>
      </c>
      <c r="E6990" t="s">
        <v>238</v>
      </c>
      <c r="F6990" s="33">
        <v>45828</v>
      </c>
      <c r="G6990" t="s">
        <v>14278</v>
      </c>
      <c r="H6990" t="s">
        <v>67</v>
      </c>
      <c r="I6990" t="s">
        <v>5678</v>
      </c>
      <c r="J6990" t="s">
        <v>136</v>
      </c>
      <c r="K6990" t="s">
        <v>5748</v>
      </c>
      <c r="L6990" t="s">
        <v>5773</v>
      </c>
      <c r="M6990" t="s">
        <v>7822</v>
      </c>
    </row>
    <row r="6991" spans="1:13">
      <c r="A6991">
        <v>101074561</v>
      </c>
      <c r="B6991" t="s">
        <v>5862</v>
      </c>
      <c r="C6991" t="s">
        <v>7114</v>
      </c>
      <c r="D6991" t="s">
        <v>265</v>
      </c>
      <c r="E6991" t="s">
        <v>193</v>
      </c>
      <c r="F6991" s="33">
        <v>45828</v>
      </c>
      <c r="G6991" t="s">
        <v>14279</v>
      </c>
      <c r="H6991" t="s">
        <v>6103</v>
      </c>
      <c r="I6991" t="s">
        <v>5678</v>
      </c>
      <c r="J6991" t="s">
        <v>192</v>
      </c>
      <c r="K6991" t="s">
        <v>5778</v>
      </c>
      <c r="L6991" t="s">
        <v>6192</v>
      </c>
      <c r="M6991" t="s">
        <v>7116</v>
      </c>
    </row>
    <row r="6992" spans="1:13">
      <c r="A6992">
        <v>101057073</v>
      </c>
      <c r="B6992" t="s">
        <v>204</v>
      </c>
      <c r="C6992" t="s">
        <v>5774</v>
      </c>
      <c r="D6992" t="s">
        <v>218</v>
      </c>
      <c r="E6992" t="s">
        <v>218</v>
      </c>
      <c r="F6992" s="33">
        <v>45828</v>
      </c>
      <c r="G6992" t="s">
        <v>14276</v>
      </c>
      <c r="H6992" t="s">
        <v>5705</v>
      </c>
      <c r="I6992" t="s">
        <v>326</v>
      </c>
      <c r="J6992" t="s">
        <v>241</v>
      </c>
      <c r="K6992" t="s">
        <v>5711</v>
      </c>
      <c r="L6992" t="s">
        <v>5711</v>
      </c>
      <c r="M6992" t="s">
        <v>5775</v>
      </c>
    </row>
    <row r="6993" spans="1:13">
      <c r="A6993">
        <v>101076418</v>
      </c>
      <c r="B6993" t="s">
        <v>6007</v>
      </c>
      <c r="C6993" t="s">
        <v>7732</v>
      </c>
      <c r="D6993" t="s">
        <v>86</v>
      </c>
      <c r="E6993" t="s">
        <v>39</v>
      </c>
      <c r="F6993" s="33">
        <v>45828</v>
      </c>
      <c r="G6993" t="s">
        <v>14280</v>
      </c>
      <c r="H6993" t="s">
        <v>5805</v>
      </c>
      <c r="I6993" t="s">
        <v>5678</v>
      </c>
      <c r="J6993" t="s">
        <v>46</v>
      </c>
      <c r="M6993" t="s">
        <v>7734</v>
      </c>
    </row>
    <row r="6994" spans="1:13">
      <c r="A6994">
        <v>101076147</v>
      </c>
      <c r="B6994" t="s">
        <v>7666</v>
      </c>
      <c r="C6994" t="s">
        <v>9316</v>
      </c>
      <c r="D6994" t="s">
        <v>265</v>
      </c>
      <c r="E6994" t="s">
        <v>193</v>
      </c>
      <c r="F6994" s="33">
        <v>45828</v>
      </c>
      <c r="G6994" t="s">
        <v>14281</v>
      </c>
      <c r="H6994" t="s">
        <v>6537</v>
      </c>
      <c r="I6994" t="s">
        <v>5678</v>
      </c>
      <c r="J6994" t="s">
        <v>192</v>
      </c>
      <c r="K6994" t="s">
        <v>5700</v>
      </c>
      <c r="L6994" t="s">
        <v>5701</v>
      </c>
      <c r="M6994" t="s">
        <v>9318</v>
      </c>
    </row>
    <row r="6995" spans="1:13">
      <c r="A6995">
        <v>101070274</v>
      </c>
      <c r="B6995" t="s">
        <v>34</v>
      </c>
      <c r="C6995" t="s">
        <v>9739</v>
      </c>
      <c r="D6995" t="s">
        <v>64</v>
      </c>
      <c r="E6995" t="s">
        <v>64</v>
      </c>
      <c r="F6995" s="33">
        <v>45828</v>
      </c>
      <c r="G6995" t="s">
        <v>14282</v>
      </c>
      <c r="H6995" t="s">
        <v>6404</v>
      </c>
      <c r="I6995" t="s">
        <v>353</v>
      </c>
      <c r="J6995" t="s">
        <v>70</v>
      </c>
      <c r="K6995" t="s">
        <v>5728</v>
      </c>
      <c r="L6995" t="s">
        <v>5729</v>
      </c>
      <c r="M6995" t="s">
        <v>9741</v>
      </c>
    </row>
    <row r="6996" spans="1:13">
      <c r="A6996">
        <v>101076054</v>
      </c>
      <c r="B6996" t="s">
        <v>6007</v>
      </c>
      <c r="C6996" t="s">
        <v>6008</v>
      </c>
      <c r="D6996" t="s">
        <v>131</v>
      </c>
      <c r="E6996" t="s">
        <v>221</v>
      </c>
      <c r="F6996" s="33">
        <v>45828</v>
      </c>
      <c r="G6996" t="s">
        <v>14261</v>
      </c>
      <c r="H6996" t="s">
        <v>6027</v>
      </c>
      <c r="I6996" t="s">
        <v>6348</v>
      </c>
      <c r="J6996" t="s">
        <v>136</v>
      </c>
      <c r="M6996" t="s">
        <v>6010</v>
      </c>
    </row>
    <row r="6997" spans="1:13">
      <c r="A6997">
        <v>101076080</v>
      </c>
      <c r="B6997" t="s">
        <v>82</v>
      </c>
      <c r="C6997" t="s">
        <v>6646</v>
      </c>
      <c r="D6997" t="s">
        <v>86</v>
      </c>
      <c r="E6997" t="s">
        <v>86</v>
      </c>
      <c r="F6997" s="33">
        <v>45828</v>
      </c>
      <c r="G6997" t="s">
        <v>14283</v>
      </c>
      <c r="H6997" t="s">
        <v>5757</v>
      </c>
      <c r="I6997" t="s">
        <v>5678</v>
      </c>
      <c r="J6997" t="s">
        <v>46</v>
      </c>
      <c r="K6997" t="s">
        <v>5711</v>
      </c>
      <c r="L6997" t="s">
        <v>5711</v>
      </c>
      <c r="M6997" t="s">
        <v>6648</v>
      </c>
    </row>
    <row r="6998" spans="1:13">
      <c r="A6998">
        <v>101076439</v>
      </c>
      <c r="B6998" t="s">
        <v>73</v>
      </c>
      <c r="C6998" t="s">
        <v>8862</v>
      </c>
      <c r="D6998" t="s">
        <v>39</v>
      </c>
      <c r="E6998" t="s">
        <v>39</v>
      </c>
      <c r="F6998" s="33">
        <v>45828</v>
      </c>
      <c r="G6998" t="s">
        <v>14284</v>
      </c>
      <c r="H6998" t="s">
        <v>5805</v>
      </c>
      <c r="I6998" t="s">
        <v>5678</v>
      </c>
      <c r="J6998" t="s">
        <v>46</v>
      </c>
      <c r="K6998" t="s">
        <v>5738</v>
      </c>
      <c r="L6998" t="s">
        <v>5739</v>
      </c>
      <c r="M6998" t="s">
        <v>8864</v>
      </c>
    </row>
    <row r="6999" spans="1:13">
      <c r="A6999">
        <v>101059611</v>
      </c>
      <c r="B6999" t="s">
        <v>9354</v>
      </c>
      <c r="C6999" t="s">
        <v>9355</v>
      </c>
      <c r="D6999" t="s">
        <v>161</v>
      </c>
      <c r="E6999" t="s">
        <v>161</v>
      </c>
      <c r="F6999" s="33">
        <v>45827</v>
      </c>
      <c r="G6999" t="s">
        <v>14285</v>
      </c>
      <c r="H6999" t="s">
        <v>5705</v>
      </c>
      <c r="I6999" t="s">
        <v>326</v>
      </c>
      <c r="J6999" t="s">
        <v>166</v>
      </c>
      <c r="K6999" t="s">
        <v>5700</v>
      </c>
      <c r="L6999" t="s">
        <v>5701</v>
      </c>
      <c r="M6999" t="s">
        <v>9357</v>
      </c>
    </row>
    <row r="7000" spans="1:13">
      <c r="A7000">
        <v>101012604</v>
      </c>
      <c r="B7000" t="s">
        <v>127</v>
      </c>
      <c r="C7000" t="s">
        <v>11977</v>
      </c>
      <c r="D7000" t="s">
        <v>64</v>
      </c>
      <c r="E7000" t="s">
        <v>64</v>
      </c>
      <c r="F7000" s="33">
        <v>45827</v>
      </c>
      <c r="G7000" t="s">
        <v>14286</v>
      </c>
      <c r="H7000" t="s">
        <v>5737</v>
      </c>
      <c r="I7000" t="s">
        <v>326</v>
      </c>
      <c r="J7000" t="s">
        <v>70</v>
      </c>
      <c r="K7000" t="s">
        <v>5748</v>
      </c>
      <c r="L7000" t="s">
        <v>5749</v>
      </c>
      <c r="M7000" t="s">
        <v>11979</v>
      </c>
    </row>
    <row r="7001" spans="1:13">
      <c r="A7001">
        <v>101076000</v>
      </c>
      <c r="B7001" t="s">
        <v>10157</v>
      </c>
      <c r="C7001" t="s">
        <v>10795</v>
      </c>
      <c r="D7001" t="s">
        <v>86</v>
      </c>
      <c r="E7001" t="s">
        <v>86</v>
      </c>
      <c r="F7001" s="33">
        <v>45827</v>
      </c>
      <c r="G7001" t="s">
        <v>14287</v>
      </c>
      <c r="H7001" t="s">
        <v>5777</v>
      </c>
      <c r="I7001" t="s">
        <v>5678</v>
      </c>
      <c r="J7001" t="s">
        <v>46</v>
      </c>
      <c r="K7001" t="s">
        <v>5700</v>
      </c>
      <c r="L7001" t="s">
        <v>5701</v>
      </c>
      <c r="M7001" t="s">
        <v>10796</v>
      </c>
    </row>
    <row r="7002" spans="1:13">
      <c r="A7002">
        <v>101076025</v>
      </c>
      <c r="B7002" t="s">
        <v>34</v>
      </c>
      <c r="C7002" t="s">
        <v>8554</v>
      </c>
      <c r="D7002" t="s">
        <v>238</v>
      </c>
      <c r="E7002" t="s">
        <v>238</v>
      </c>
      <c r="F7002" s="33">
        <v>45827</v>
      </c>
      <c r="G7002" t="s">
        <v>14288</v>
      </c>
      <c r="H7002" t="s">
        <v>5805</v>
      </c>
      <c r="I7002" t="s">
        <v>5678</v>
      </c>
      <c r="J7002" t="s">
        <v>136</v>
      </c>
      <c r="K7002" t="s">
        <v>5728</v>
      </c>
      <c r="L7002" t="s">
        <v>5729</v>
      </c>
      <c r="M7002" t="s">
        <v>8556</v>
      </c>
    </row>
    <row r="7003" spans="1:13">
      <c r="A7003">
        <v>101075793</v>
      </c>
      <c r="B7003" t="s">
        <v>34</v>
      </c>
      <c r="C7003" t="s">
        <v>9284</v>
      </c>
      <c r="D7003" t="s">
        <v>153</v>
      </c>
      <c r="E7003" t="s">
        <v>153</v>
      </c>
      <c r="F7003" s="33">
        <v>45827</v>
      </c>
      <c r="G7003" t="s">
        <v>14289</v>
      </c>
      <c r="H7003" t="s">
        <v>67</v>
      </c>
      <c r="I7003" t="s">
        <v>353</v>
      </c>
      <c r="J7003" t="s">
        <v>70</v>
      </c>
      <c r="K7003" t="s">
        <v>5738</v>
      </c>
      <c r="L7003" t="s">
        <v>5739</v>
      </c>
      <c r="M7003" t="s">
        <v>9285</v>
      </c>
    </row>
    <row r="7004" spans="1:13">
      <c r="A7004">
        <v>101075675</v>
      </c>
      <c r="B7004" t="s">
        <v>82</v>
      </c>
      <c r="C7004" t="s">
        <v>10292</v>
      </c>
      <c r="D7004" t="s">
        <v>262</v>
      </c>
      <c r="E7004" t="s">
        <v>262</v>
      </c>
      <c r="F7004" s="33">
        <v>45827</v>
      </c>
      <c r="G7004" t="s">
        <v>14290</v>
      </c>
      <c r="H7004" t="s">
        <v>5777</v>
      </c>
      <c r="I7004" t="s">
        <v>5678</v>
      </c>
      <c r="J7004" t="s">
        <v>192</v>
      </c>
      <c r="K7004" t="s">
        <v>5711</v>
      </c>
      <c r="L7004" t="s">
        <v>5711</v>
      </c>
      <c r="M7004" t="s">
        <v>10294</v>
      </c>
    </row>
    <row r="7005" spans="1:13">
      <c r="A7005">
        <v>101075998</v>
      </c>
      <c r="B7005" t="s">
        <v>5978</v>
      </c>
      <c r="C7005" t="s">
        <v>5979</v>
      </c>
      <c r="D7005" t="s">
        <v>131</v>
      </c>
      <c r="E7005" t="s">
        <v>217</v>
      </c>
      <c r="F7005" s="33">
        <v>45827</v>
      </c>
      <c r="G7005" t="s">
        <v>14291</v>
      </c>
      <c r="H7005" t="s">
        <v>5727</v>
      </c>
      <c r="I7005" t="s">
        <v>5678</v>
      </c>
      <c r="J7005" t="s">
        <v>136</v>
      </c>
      <c r="K7005" t="s">
        <v>5778</v>
      </c>
      <c r="L7005" t="s">
        <v>5981</v>
      </c>
      <c r="M7005" t="s">
        <v>5982</v>
      </c>
    </row>
    <row r="7006" spans="1:13">
      <c r="A7006">
        <v>101076049</v>
      </c>
      <c r="B7006" t="s">
        <v>127</v>
      </c>
      <c r="C7006" t="s">
        <v>5853</v>
      </c>
      <c r="D7006" t="s">
        <v>39</v>
      </c>
      <c r="E7006" t="s">
        <v>39</v>
      </c>
      <c r="F7006" s="33">
        <v>45827</v>
      </c>
      <c r="G7006" t="s">
        <v>14292</v>
      </c>
      <c r="H7006" t="s">
        <v>5805</v>
      </c>
      <c r="I7006" t="s">
        <v>5678</v>
      </c>
      <c r="J7006" t="s">
        <v>46</v>
      </c>
      <c r="K7006" t="s">
        <v>5728</v>
      </c>
      <c r="L7006" t="s">
        <v>5729</v>
      </c>
      <c r="M7006" t="s">
        <v>5855</v>
      </c>
    </row>
    <row r="7007" spans="1:13">
      <c r="A7007">
        <v>101013678</v>
      </c>
      <c r="B7007" t="s">
        <v>34</v>
      </c>
      <c r="C7007" t="s">
        <v>8627</v>
      </c>
      <c r="D7007" t="s">
        <v>64</v>
      </c>
      <c r="E7007" t="s">
        <v>64</v>
      </c>
      <c r="F7007" s="33">
        <v>45827</v>
      </c>
      <c r="G7007" t="s">
        <v>14293</v>
      </c>
      <c r="H7007" t="s">
        <v>5737</v>
      </c>
      <c r="I7007" t="s">
        <v>326</v>
      </c>
      <c r="J7007" t="s">
        <v>70</v>
      </c>
      <c r="K7007" t="s">
        <v>5728</v>
      </c>
      <c r="L7007" t="s">
        <v>5729</v>
      </c>
      <c r="M7007" t="s">
        <v>8629</v>
      </c>
    </row>
    <row r="7008" spans="1:13">
      <c r="A7008">
        <v>101013680</v>
      </c>
      <c r="B7008" t="s">
        <v>34</v>
      </c>
      <c r="C7008" t="s">
        <v>5880</v>
      </c>
      <c r="D7008" t="s">
        <v>64</v>
      </c>
      <c r="E7008" t="s">
        <v>64</v>
      </c>
      <c r="F7008" s="33">
        <v>45827</v>
      </c>
      <c r="G7008" t="s">
        <v>14294</v>
      </c>
      <c r="H7008" t="s">
        <v>5737</v>
      </c>
      <c r="I7008" t="s">
        <v>326</v>
      </c>
      <c r="J7008" t="s">
        <v>70</v>
      </c>
      <c r="K7008" t="s">
        <v>5728</v>
      </c>
      <c r="L7008" t="s">
        <v>5729</v>
      </c>
      <c r="M7008" t="s">
        <v>5882</v>
      </c>
    </row>
    <row r="7009" spans="1:13">
      <c r="A7009">
        <v>101076085</v>
      </c>
      <c r="B7009" t="s">
        <v>34</v>
      </c>
      <c r="C7009" t="s">
        <v>7205</v>
      </c>
      <c r="D7009" t="s">
        <v>131</v>
      </c>
      <c r="E7009" t="s">
        <v>131</v>
      </c>
      <c r="F7009" s="33">
        <v>45827</v>
      </c>
      <c r="G7009" t="s">
        <v>14295</v>
      </c>
      <c r="H7009" t="s">
        <v>5727</v>
      </c>
      <c r="I7009" t="s">
        <v>5678</v>
      </c>
      <c r="J7009" t="s">
        <v>136</v>
      </c>
      <c r="K7009" t="s">
        <v>5728</v>
      </c>
      <c r="L7009" t="s">
        <v>5729</v>
      </c>
      <c r="M7009" t="s">
        <v>7207</v>
      </c>
    </row>
    <row r="7010" spans="1:13">
      <c r="A7010">
        <v>101075993</v>
      </c>
      <c r="B7010" t="s">
        <v>34</v>
      </c>
      <c r="C7010" t="s">
        <v>7853</v>
      </c>
      <c r="D7010" t="s">
        <v>131</v>
      </c>
      <c r="E7010" t="s">
        <v>131</v>
      </c>
      <c r="F7010" s="33">
        <v>45827</v>
      </c>
      <c r="G7010" t="s">
        <v>14296</v>
      </c>
      <c r="H7010" t="s">
        <v>5805</v>
      </c>
      <c r="I7010" t="s">
        <v>5678</v>
      </c>
      <c r="J7010" t="s">
        <v>136</v>
      </c>
      <c r="K7010" t="s">
        <v>5728</v>
      </c>
      <c r="L7010" t="s">
        <v>5729</v>
      </c>
      <c r="M7010" t="s">
        <v>7854</v>
      </c>
    </row>
    <row r="7011" spans="1:13">
      <c r="A7011">
        <v>101057941</v>
      </c>
      <c r="B7011" t="s">
        <v>6423</v>
      </c>
      <c r="C7011" t="s">
        <v>6424</v>
      </c>
      <c r="D7011" t="s">
        <v>86</v>
      </c>
      <c r="E7011" t="s">
        <v>119</v>
      </c>
      <c r="F7011" s="33">
        <v>45827</v>
      </c>
      <c r="G7011" t="s">
        <v>14297</v>
      </c>
      <c r="H7011" t="s">
        <v>5705</v>
      </c>
      <c r="I7011" t="s">
        <v>326</v>
      </c>
      <c r="J7011" t="s">
        <v>46</v>
      </c>
      <c r="K7011" t="s">
        <v>5711</v>
      </c>
      <c r="L7011" t="s">
        <v>5711</v>
      </c>
      <c r="M7011" t="s">
        <v>6425</v>
      </c>
    </row>
    <row r="7012" spans="1:13">
      <c r="A7012">
        <v>101059296</v>
      </c>
      <c r="B7012" t="s">
        <v>10835</v>
      </c>
      <c r="C7012" t="s">
        <v>10843</v>
      </c>
      <c r="D7012" t="s">
        <v>262</v>
      </c>
      <c r="E7012" t="s">
        <v>262</v>
      </c>
      <c r="F7012" s="33">
        <v>45827</v>
      </c>
      <c r="G7012" t="s">
        <v>14298</v>
      </c>
      <c r="H7012" t="s">
        <v>5705</v>
      </c>
      <c r="I7012" t="s">
        <v>326</v>
      </c>
      <c r="J7012" t="s">
        <v>192</v>
      </c>
      <c r="K7012" t="s">
        <v>5700</v>
      </c>
      <c r="L7012" t="s">
        <v>5723</v>
      </c>
      <c r="M7012" t="s">
        <v>10844</v>
      </c>
    </row>
    <row r="7013" spans="1:13">
      <c r="A7013">
        <v>101057649</v>
      </c>
      <c r="B7013" t="s">
        <v>5998</v>
      </c>
      <c r="C7013" t="s">
        <v>13422</v>
      </c>
      <c r="D7013" t="s">
        <v>99</v>
      </c>
      <c r="E7013" t="s">
        <v>99</v>
      </c>
      <c r="F7013" s="33">
        <v>45827</v>
      </c>
      <c r="G7013" t="s">
        <v>14299</v>
      </c>
      <c r="H7013" t="s">
        <v>5705</v>
      </c>
      <c r="I7013" t="s">
        <v>326</v>
      </c>
      <c r="J7013" t="s">
        <v>46</v>
      </c>
      <c r="K7013" t="s">
        <v>5700</v>
      </c>
      <c r="L7013" t="s">
        <v>5723</v>
      </c>
      <c r="M7013" t="s">
        <v>13424</v>
      </c>
    </row>
    <row r="7014" spans="1:13">
      <c r="A7014">
        <v>101057062</v>
      </c>
      <c r="B7014" t="s">
        <v>204</v>
      </c>
      <c r="C7014" t="s">
        <v>8543</v>
      </c>
      <c r="D7014" t="s">
        <v>219</v>
      </c>
      <c r="E7014" t="s">
        <v>219</v>
      </c>
      <c r="F7014" s="33">
        <v>45827</v>
      </c>
      <c r="G7014" t="s">
        <v>14300</v>
      </c>
      <c r="H7014" t="s">
        <v>5705</v>
      </c>
      <c r="I7014" t="s">
        <v>326</v>
      </c>
      <c r="J7014" t="s">
        <v>241</v>
      </c>
      <c r="K7014" t="s">
        <v>5700</v>
      </c>
      <c r="L7014" t="s">
        <v>5701</v>
      </c>
      <c r="M7014" t="s">
        <v>8545</v>
      </c>
    </row>
    <row r="7015" spans="1:13">
      <c r="A7015">
        <v>101074862</v>
      </c>
      <c r="B7015" t="s">
        <v>5807</v>
      </c>
      <c r="C7015" t="s">
        <v>7101</v>
      </c>
      <c r="D7015" t="s">
        <v>104</v>
      </c>
      <c r="E7015" t="s">
        <v>104</v>
      </c>
      <c r="F7015" s="33">
        <v>45827</v>
      </c>
      <c r="G7015" t="s">
        <v>14301</v>
      </c>
      <c r="H7015" t="s">
        <v>5727</v>
      </c>
      <c r="I7015" t="s">
        <v>5678</v>
      </c>
      <c r="J7015" t="s">
        <v>70</v>
      </c>
      <c r="K7015" t="s">
        <v>5700</v>
      </c>
      <c r="L7015" t="s">
        <v>5723</v>
      </c>
      <c r="M7015" t="s">
        <v>7102</v>
      </c>
    </row>
    <row r="7016" spans="1:13">
      <c r="A7016">
        <v>101076058</v>
      </c>
      <c r="B7016" t="s">
        <v>73</v>
      </c>
      <c r="C7016" t="s">
        <v>6487</v>
      </c>
      <c r="D7016" t="s">
        <v>39</v>
      </c>
      <c r="E7016" t="s">
        <v>119</v>
      </c>
      <c r="F7016" s="33">
        <v>45827</v>
      </c>
      <c r="G7016" t="s">
        <v>14302</v>
      </c>
      <c r="H7016" t="s">
        <v>5727</v>
      </c>
      <c r="I7016" t="s">
        <v>5678</v>
      </c>
      <c r="J7016" t="s">
        <v>46</v>
      </c>
      <c r="K7016" t="s">
        <v>5728</v>
      </c>
      <c r="L7016" t="s">
        <v>5729</v>
      </c>
      <c r="M7016" t="s">
        <v>6489</v>
      </c>
    </row>
    <row r="7017" spans="1:13">
      <c r="A7017">
        <v>101076068</v>
      </c>
      <c r="B7017" t="s">
        <v>34</v>
      </c>
      <c r="C7017" t="s">
        <v>5759</v>
      </c>
      <c r="D7017" t="s">
        <v>104</v>
      </c>
      <c r="E7017" t="s">
        <v>104</v>
      </c>
      <c r="F7017" s="33">
        <v>45827</v>
      </c>
      <c r="G7017" t="s">
        <v>14303</v>
      </c>
      <c r="H7017" t="s">
        <v>67</v>
      </c>
      <c r="I7017" t="s">
        <v>5678</v>
      </c>
      <c r="J7017" t="s">
        <v>70</v>
      </c>
      <c r="K7017" t="s">
        <v>5728</v>
      </c>
      <c r="L7017" t="s">
        <v>5729</v>
      </c>
      <c r="M7017" t="s">
        <v>5761</v>
      </c>
    </row>
    <row r="7018" spans="1:13">
      <c r="A7018">
        <v>101076103</v>
      </c>
      <c r="B7018" t="s">
        <v>34</v>
      </c>
      <c r="C7018" t="s">
        <v>7961</v>
      </c>
      <c r="D7018" t="s">
        <v>217</v>
      </c>
      <c r="E7018" t="s">
        <v>131</v>
      </c>
      <c r="F7018" s="33">
        <v>45827</v>
      </c>
      <c r="G7018" t="s">
        <v>14304</v>
      </c>
      <c r="H7018" t="s">
        <v>5727</v>
      </c>
      <c r="I7018" t="s">
        <v>5678</v>
      </c>
      <c r="J7018" t="s">
        <v>136</v>
      </c>
      <c r="K7018" t="s">
        <v>5728</v>
      </c>
      <c r="L7018" t="s">
        <v>5729</v>
      </c>
      <c r="M7018" t="s">
        <v>7963</v>
      </c>
    </row>
    <row r="7019" spans="1:13">
      <c r="A7019">
        <v>101057063</v>
      </c>
      <c r="B7019" t="s">
        <v>204</v>
      </c>
      <c r="C7019" t="s">
        <v>7981</v>
      </c>
      <c r="D7019" t="s">
        <v>219</v>
      </c>
      <c r="E7019" t="s">
        <v>219</v>
      </c>
      <c r="F7019" s="33">
        <v>45827</v>
      </c>
      <c r="G7019" t="s">
        <v>14300</v>
      </c>
      <c r="H7019" t="s">
        <v>5705</v>
      </c>
      <c r="I7019" t="s">
        <v>326</v>
      </c>
      <c r="J7019" t="s">
        <v>241</v>
      </c>
      <c r="K7019" t="s">
        <v>5700</v>
      </c>
      <c r="L7019" t="s">
        <v>5701</v>
      </c>
      <c r="M7019" t="s">
        <v>7983</v>
      </c>
    </row>
    <row r="7020" spans="1:13">
      <c r="A7020">
        <v>101076000</v>
      </c>
      <c r="B7020" t="s">
        <v>10157</v>
      </c>
      <c r="C7020" t="s">
        <v>10795</v>
      </c>
      <c r="D7020" t="s">
        <v>86</v>
      </c>
      <c r="E7020" t="s">
        <v>86</v>
      </c>
      <c r="F7020" s="33">
        <v>45827</v>
      </c>
      <c r="G7020" t="s">
        <v>14305</v>
      </c>
      <c r="H7020" t="s">
        <v>5777</v>
      </c>
      <c r="I7020" t="s">
        <v>5678</v>
      </c>
      <c r="J7020" t="s">
        <v>46</v>
      </c>
      <c r="K7020" t="s">
        <v>5700</v>
      </c>
      <c r="L7020" t="s">
        <v>5701</v>
      </c>
      <c r="M7020" t="s">
        <v>10796</v>
      </c>
    </row>
    <row r="7021" spans="1:13">
      <c r="A7021">
        <v>101076370</v>
      </c>
      <c r="B7021" t="s">
        <v>6007</v>
      </c>
      <c r="C7021" t="s">
        <v>7735</v>
      </c>
      <c r="D7021" t="s">
        <v>86</v>
      </c>
      <c r="E7021" t="s">
        <v>39</v>
      </c>
      <c r="F7021" s="33">
        <v>45827</v>
      </c>
      <c r="G7021" t="s">
        <v>14306</v>
      </c>
      <c r="H7021" t="s">
        <v>5727</v>
      </c>
      <c r="I7021" t="s">
        <v>353</v>
      </c>
      <c r="J7021" t="s">
        <v>46</v>
      </c>
      <c r="M7021" t="s">
        <v>7737</v>
      </c>
    </row>
    <row r="7022" spans="1:13">
      <c r="A7022">
        <v>101076257</v>
      </c>
      <c r="B7022" t="s">
        <v>34</v>
      </c>
      <c r="C7022" t="s">
        <v>5859</v>
      </c>
      <c r="D7022" t="s">
        <v>226</v>
      </c>
      <c r="E7022" t="s">
        <v>226</v>
      </c>
      <c r="F7022" s="33">
        <v>45827</v>
      </c>
      <c r="G7022" t="s">
        <v>14307</v>
      </c>
      <c r="H7022" t="s">
        <v>67</v>
      </c>
      <c r="I7022" t="s">
        <v>5678</v>
      </c>
      <c r="J7022" t="s">
        <v>136</v>
      </c>
      <c r="K7022" t="s">
        <v>5738</v>
      </c>
      <c r="L7022" t="s">
        <v>5739</v>
      </c>
      <c r="M7022" t="s">
        <v>5861</v>
      </c>
    </row>
    <row r="7023" spans="1:13">
      <c r="A7023">
        <v>101076259</v>
      </c>
      <c r="B7023" t="s">
        <v>34</v>
      </c>
      <c r="C7023" t="s">
        <v>5869</v>
      </c>
      <c r="D7023" t="s">
        <v>226</v>
      </c>
      <c r="E7023" t="s">
        <v>226</v>
      </c>
      <c r="F7023" s="33">
        <v>45827</v>
      </c>
      <c r="G7023" t="s">
        <v>14308</v>
      </c>
      <c r="H7023" t="s">
        <v>67</v>
      </c>
      <c r="I7023" t="s">
        <v>5678</v>
      </c>
      <c r="J7023" t="s">
        <v>136</v>
      </c>
      <c r="K7023" t="s">
        <v>5728</v>
      </c>
      <c r="L7023" t="s">
        <v>5729</v>
      </c>
      <c r="M7023" t="s">
        <v>5871</v>
      </c>
    </row>
    <row r="7024" spans="1:13">
      <c r="A7024">
        <v>101075755</v>
      </c>
      <c r="B7024" t="s">
        <v>6641</v>
      </c>
      <c r="C7024" t="s">
        <v>8326</v>
      </c>
      <c r="D7024" t="s">
        <v>119</v>
      </c>
      <c r="E7024" t="s">
        <v>119</v>
      </c>
      <c r="F7024" s="33">
        <v>45827</v>
      </c>
      <c r="G7024" t="s">
        <v>14309</v>
      </c>
      <c r="H7024" t="s">
        <v>173</v>
      </c>
      <c r="I7024" t="s">
        <v>5678</v>
      </c>
      <c r="J7024" t="s">
        <v>46</v>
      </c>
      <c r="K7024" t="s">
        <v>7716</v>
      </c>
      <c r="L7024" t="s">
        <v>7717</v>
      </c>
      <c r="M7024" t="s">
        <v>8327</v>
      </c>
    </row>
    <row r="7025" spans="1:13">
      <c r="A7025">
        <v>101076355</v>
      </c>
      <c r="B7025" t="s">
        <v>73</v>
      </c>
      <c r="C7025" t="s">
        <v>7456</v>
      </c>
      <c r="D7025" t="s">
        <v>193</v>
      </c>
      <c r="E7025" t="s">
        <v>193</v>
      </c>
      <c r="F7025" s="33">
        <v>45827</v>
      </c>
      <c r="G7025" t="s">
        <v>14310</v>
      </c>
      <c r="H7025" t="s">
        <v>67</v>
      </c>
      <c r="I7025" t="s">
        <v>5678</v>
      </c>
      <c r="J7025" t="s">
        <v>192</v>
      </c>
      <c r="K7025" t="s">
        <v>5748</v>
      </c>
      <c r="L7025" t="s">
        <v>5773</v>
      </c>
      <c r="M7025" t="s">
        <v>7458</v>
      </c>
    </row>
    <row r="7026" spans="1:13">
      <c r="A7026">
        <v>101076144</v>
      </c>
      <c r="B7026" t="s">
        <v>73</v>
      </c>
      <c r="C7026" t="s">
        <v>6318</v>
      </c>
      <c r="D7026" t="s">
        <v>193</v>
      </c>
      <c r="E7026" t="s">
        <v>193</v>
      </c>
      <c r="F7026" s="33">
        <v>45827</v>
      </c>
      <c r="G7026" t="s">
        <v>14310</v>
      </c>
      <c r="H7026" t="s">
        <v>67</v>
      </c>
      <c r="I7026" t="s">
        <v>5678</v>
      </c>
      <c r="J7026" t="s">
        <v>192</v>
      </c>
      <c r="K7026" t="s">
        <v>5748</v>
      </c>
      <c r="L7026" t="s">
        <v>5773</v>
      </c>
      <c r="M7026" t="s">
        <v>6320</v>
      </c>
    </row>
    <row r="7027" spans="1:13">
      <c r="A7027">
        <v>101076140</v>
      </c>
      <c r="B7027" t="s">
        <v>73</v>
      </c>
      <c r="C7027" t="s">
        <v>6128</v>
      </c>
      <c r="D7027" t="s">
        <v>193</v>
      </c>
      <c r="E7027" t="s">
        <v>193</v>
      </c>
      <c r="F7027" s="33">
        <v>45827</v>
      </c>
      <c r="G7027" t="s">
        <v>14310</v>
      </c>
      <c r="H7027" t="s">
        <v>67</v>
      </c>
      <c r="I7027" t="s">
        <v>5678</v>
      </c>
      <c r="J7027" t="s">
        <v>192</v>
      </c>
      <c r="K7027" t="s">
        <v>5748</v>
      </c>
      <c r="L7027" t="s">
        <v>5773</v>
      </c>
      <c r="M7027" t="s">
        <v>6130</v>
      </c>
    </row>
    <row r="7028" spans="1:13">
      <c r="A7028">
        <v>101076206</v>
      </c>
      <c r="B7028" t="s">
        <v>5745</v>
      </c>
      <c r="C7028" t="s">
        <v>10257</v>
      </c>
      <c r="D7028" t="s">
        <v>221</v>
      </c>
      <c r="E7028" t="s">
        <v>249</v>
      </c>
      <c r="F7028" s="33">
        <v>45827</v>
      </c>
      <c r="G7028" t="s">
        <v>14311</v>
      </c>
      <c r="H7028" t="s">
        <v>5805</v>
      </c>
      <c r="I7028" t="s">
        <v>5678</v>
      </c>
      <c r="J7028" t="s">
        <v>247</v>
      </c>
      <c r="K7028" t="s">
        <v>5748</v>
      </c>
      <c r="L7028" t="s">
        <v>5773</v>
      </c>
      <c r="M7028" t="s">
        <v>10259</v>
      </c>
    </row>
    <row r="7029" spans="1:13">
      <c r="A7029">
        <v>101058398</v>
      </c>
      <c r="B7029" t="s">
        <v>195</v>
      </c>
      <c r="C7029" t="s">
        <v>7182</v>
      </c>
      <c r="D7029" t="s">
        <v>193</v>
      </c>
      <c r="E7029" t="s">
        <v>193</v>
      </c>
      <c r="F7029" s="33">
        <v>45827</v>
      </c>
      <c r="G7029" t="s">
        <v>14297</v>
      </c>
      <c r="H7029" t="s">
        <v>5705</v>
      </c>
      <c r="I7029" t="s">
        <v>326</v>
      </c>
      <c r="J7029" t="s">
        <v>192</v>
      </c>
      <c r="K7029" t="s">
        <v>5778</v>
      </c>
      <c r="L7029" t="s">
        <v>182</v>
      </c>
      <c r="M7029" t="s">
        <v>7183</v>
      </c>
    </row>
    <row r="7030" spans="1:13">
      <c r="A7030">
        <v>101057395</v>
      </c>
      <c r="B7030" t="s">
        <v>5782</v>
      </c>
      <c r="C7030" t="s">
        <v>5786</v>
      </c>
      <c r="D7030" t="s">
        <v>193</v>
      </c>
      <c r="E7030" t="s">
        <v>193</v>
      </c>
      <c r="F7030" s="33">
        <v>45827</v>
      </c>
      <c r="G7030" t="s">
        <v>14297</v>
      </c>
      <c r="H7030" t="s">
        <v>5705</v>
      </c>
      <c r="I7030" t="s">
        <v>326</v>
      </c>
      <c r="J7030" t="s">
        <v>192</v>
      </c>
      <c r="K7030" t="s">
        <v>5700</v>
      </c>
      <c r="L7030" t="s">
        <v>5701</v>
      </c>
      <c r="M7030" t="s">
        <v>5788</v>
      </c>
    </row>
    <row r="7031" spans="1:13">
      <c r="A7031">
        <v>101057319</v>
      </c>
      <c r="B7031" t="s">
        <v>5986</v>
      </c>
      <c r="C7031" t="s">
        <v>7135</v>
      </c>
      <c r="D7031" t="s">
        <v>193</v>
      </c>
      <c r="E7031" t="s">
        <v>193</v>
      </c>
      <c r="F7031" s="33">
        <v>45827</v>
      </c>
      <c r="G7031" t="s">
        <v>14297</v>
      </c>
      <c r="H7031" t="s">
        <v>5705</v>
      </c>
      <c r="I7031" t="s">
        <v>326</v>
      </c>
      <c r="J7031" t="s">
        <v>192</v>
      </c>
      <c r="K7031" t="s">
        <v>5778</v>
      </c>
      <c r="L7031" t="s">
        <v>182</v>
      </c>
      <c r="M7031" t="s">
        <v>7136</v>
      </c>
    </row>
    <row r="7032" spans="1:13">
      <c r="A7032">
        <v>101057931</v>
      </c>
      <c r="B7032" t="s">
        <v>7666</v>
      </c>
      <c r="C7032" t="s">
        <v>10164</v>
      </c>
      <c r="D7032" t="s">
        <v>193</v>
      </c>
      <c r="E7032" t="s">
        <v>193</v>
      </c>
      <c r="F7032" s="33">
        <v>45827</v>
      </c>
      <c r="G7032" t="s">
        <v>14297</v>
      </c>
      <c r="H7032" t="s">
        <v>5705</v>
      </c>
      <c r="I7032" t="s">
        <v>326</v>
      </c>
      <c r="J7032" t="s">
        <v>192</v>
      </c>
      <c r="K7032" t="s">
        <v>5700</v>
      </c>
      <c r="L7032" t="s">
        <v>5701</v>
      </c>
      <c r="M7032" t="s">
        <v>10165</v>
      </c>
    </row>
    <row r="7033" spans="1:13">
      <c r="A7033">
        <v>101012625</v>
      </c>
      <c r="B7033" t="s">
        <v>127</v>
      </c>
      <c r="C7033" t="s">
        <v>10050</v>
      </c>
      <c r="D7033" t="s">
        <v>64</v>
      </c>
      <c r="E7033" t="s">
        <v>64</v>
      </c>
      <c r="F7033" s="33">
        <v>45827</v>
      </c>
      <c r="G7033" t="s">
        <v>14312</v>
      </c>
      <c r="H7033" t="s">
        <v>5737</v>
      </c>
      <c r="I7033" t="s">
        <v>326</v>
      </c>
      <c r="J7033" t="s">
        <v>70</v>
      </c>
      <c r="K7033" t="s">
        <v>5748</v>
      </c>
      <c r="L7033" t="s">
        <v>5773</v>
      </c>
      <c r="M7033" t="s">
        <v>10052</v>
      </c>
    </row>
    <row r="7034" spans="1:13">
      <c r="A7034">
        <v>101057403</v>
      </c>
      <c r="B7034" t="s">
        <v>5782</v>
      </c>
      <c r="C7034" t="s">
        <v>6687</v>
      </c>
      <c r="D7034" t="s">
        <v>219</v>
      </c>
      <c r="E7034" t="s">
        <v>219</v>
      </c>
      <c r="F7034" s="33">
        <v>45827</v>
      </c>
      <c r="G7034" t="s">
        <v>14300</v>
      </c>
      <c r="H7034" t="s">
        <v>5705</v>
      </c>
      <c r="I7034" t="s">
        <v>326</v>
      </c>
      <c r="J7034" t="s">
        <v>241</v>
      </c>
      <c r="K7034" t="s">
        <v>5700</v>
      </c>
      <c r="L7034" t="s">
        <v>5723</v>
      </c>
      <c r="M7034" t="s">
        <v>6688</v>
      </c>
    </row>
    <row r="7035" spans="1:13">
      <c r="A7035">
        <v>101075830</v>
      </c>
      <c r="B7035" t="s">
        <v>34</v>
      </c>
      <c r="C7035" t="s">
        <v>6382</v>
      </c>
      <c r="D7035" t="s">
        <v>153</v>
      </c>
      <c r="E7035" t="s">
        <v>153</v>
      </c>
      <c r="F7035" s="33">
        <v>45827</v>
      </c>
      <c r="G7035" t="s">
        <v>14313</v>
      </c>
      <c r="H7035" t="s">
        <v>5727</v>
      </c>
      <c r="I7035" t="s">
        <v>5678</v>
      </c>
      <c r="J7035" t="s">
        <v>70</v>
      </c>
      <c r="K7035" t="s">
        <v>5728</v>
      </c>
      <c r="L7035" t="s">
        <v>5729</v>
      </c>
      <c r="M7035" t="s">
        <v>6384</v>
      </c>
    </row>
    <row r="7036" spans="1:13">
      <c r="A7036">
        <v>101075628</v>
      </c>
      <c r="B7036" t="s">
        <v>5998</v>
      </c>
      <c r="C7036" t="s">
        <v>8408</v>
      </c>
      <c r="D7036" t="s">
        <v>99</v>
      </c>
      <c r="E7036" t="s">
        <v>99</v>
      </c>
      <c r="F7036" s="33">
        <v>45826</v>
      </c>
      <c r="G7036" t="s">
        <v>14314</v>
      </c>
      <c r="H7036" t="s">
        <v>6918</v>
      </c>
      <c r="I7036" t="s">
        <v>5678</v>
      </c>
      <c r="J7036" t="s">
        <v>46</v>
      </c>
      <c r="K7036" t="s">
        <v>5778</v>
      </c>
      <c r="L7036" t="s">
        <v>6192</v>
      </c>
      <c r="M7036" t="s">
        <v>8410</v>
      </c>
    </row>
    <row r="7037" spans="1:13">
      <c r="A7037">
        <v>101057123</v>
      </c>
      <c r="B7037" t="s">
        <v>204</v>
      </c>
      <c r="C7037" t="s">
        <v>9201</v>
      </c>
      <c r="D7037" t="s">
        <v>225</v>
      </c>
      <c r="E7037" t="s">
        <v>220</v>
      </c>
      <c r="F7037" s="33">
        <v>45826</v>
      </c>
      <c r="G7037" t="s">
        <v>14315</v>
      </c>
      <c r="H7037" t="s">
        <v>5705</v>
      </c>
      <c r="I7037" t="s">
        <v>326</v>
      </c>
      <c r="J7037" t="s">
        <v>166</v>
      </c>
      <c r="K7037" t="s">
        <v>5700</v>
      </c>
      <c r="L7037" t="s">
        <v>5701</v>
      </c>
      <c r="M7037" t="s">
        <v>9203</v>
      </c>
    </row>
    <row r="7038" spans="1:13">
      <c r="A7038">
        <v>101075678</v>
      </c>
      <c r="B7038" t="s">
        <v>73</v>
      </c>
      <c r="C7038" t="s">
        <v>8416</v>
      </c>
      <c r="D7038" t="s">
        <v>161</v>
      </c>
      <c r="E7038" t="s">
        <v>161</v>
      </c>
      <c r="F7038" s="33">
        <v>45826</v>
      </c>
      <c r="G7038" t="s">
        <v>14316</v>
      </c>
      <c r="H7038" t="s">
        <v>5805</v>
      </c>
      <c r="I7038" t="s">
        <v>5678</v>
      </c>
      <c r="J7038" t="s">
        <v>166</v>
      </c>
      <c r="K7038" t="s">
        <v>5748</v>
      </c>
      <c r="L7038" t="s">
        <v>5773</v>
      </c>
      <c r="M7038" t="s">
        <v>8418</v>
      </c>
    </row>
    <row r="7039" spans="1:13">
      <c r="A7039">
        <v>101068280</v>
      </c>
      <c r="B7039" t="s">
        <v>127</v>
      </c>
      <c r="C7039" t="s">
        <v>6432</v>
      </c>
      <c r="D7039" t="s">
        <v>104</v>
      </c>
      <c r="E7039" t="s">
        <v>14317</v>
      </c>
      <c r="F7039" s="33">
        <v>45826</v>
      </c>
      <c r="G7039" t="s">
        <v>14318</v>
      </c>
      <c r="H7039" t="s">
        <v>5768</v>
      </c>
      <c r="I7039" t="s">
        <v>5678</v>
      </c>
      <c r="J7039" t="s">
        <v>70</v>
      </c>
      <c r="K7039" t="s">
        <v>5748</v>
      </c>
      <c r="L7039" t="s">
        <v>5749</v>
      </c>
      <c r="M7039" t="s">
        <v>6434</v>
      </c>
    </row>
    <row r="7040" spans="1:13">
      <c r="A7040">
        <v>101075697</v>
      </c>
      <c r="B7040" t="s">
        <v>5978</v>
      </c>
      <c r="C7040" t="s">
        <v>5979</v>
      </c>
      <c r="D7040" t="s">
        <v>131</v>
      </c>
      <c r="E7040" t="s">
        <v>217</v>
      </c>
      <c r="F7040" s="33">
        <v>45826</v>
      </c>
      <c r="G7040" t="s">
        <v>14319</v>
      </c>
      <c r="H7040" t="s">
        <v>5727</v>
      </c>
      <c r="I7040" t="s">
        <v>5678</v>
      </c>
      <c r="J7040" t="s">
        <v>136</v>
      </c>
      <c r="K7040" t="s">
        <v>5778</v>
      </c>
      <c r="L7040" t="s">
        <v>5981</v>
      </c>
      <c r="M7040" t="s">
        <v>5982</v>
      </c>
    </row>
    <row r="7041" spans="1:13">
      <c r="A7041">
        <v>101075698</v>
      </c>
      <c r="B7041" t="s">
        <v>34</v>
      </c>
      <c r="C7041" t="s">
        <v>7863</v>
      </c>
      <c r="D7041" t="s">
        <v>153</v>
      </c>
      <c r="E7041" t="s">
        <v>153</v>
      </c>
      <c r="F7041" s="33">
        <v>45826</v>
      </c>
      <c r="G7041" t="s">
        <v>14320</v>
      </c>
      <c r="H7041" t="s">
        <v>5805</v>
      </c>
      <c r="I7041" t="s">
        <v>5678</v>
      </c>
      <c r="J7041" t="s">
        <v>70</v>
      </c>
      <c r="K7041" t="s">
        <v>5738</v>
      </c>
      <c r="L7041" t="s">
        <v>5739</v>
      </c>
      <c r="M7041" t="s">
        <v>7865</v>
      </c>
    </row>
    <row r="7042" spans="1:13">
      <c r="A7042">
        <v>101075671</v>
      </c>
      <c r="B7042" t="s">
        <v>73</v>
      </c>
      <c r="C7042" t="s">
        <v>9670</v>
      </c>
      <c r="D7042" t="s">
        <v>193</v>
      </c>
      <c r="E7042" t="s">
        <v>193</v>
      </c>
      <c r="F7042" s="33">
        <v>45826</v>
      </c>
      <c r="G7042" t="s">
        <v>14321</v>
      </c>
      <c r="H7042" t="s">
        <v>67</v>
      </c>
      <c r="I7042" t="s">
        <v>5678</v>
      </c>
      <c r="J7042" t="s">
        <v>192</v>
      </c>
      <c r="K7042" t="s">
        <v>5748</v>
      </c>
      <c r="L7042" t="s">
        <v>5773</v>
      </c>
      <c r="M7042" t="s">
        <v>9672</v>
      </c>
    </row>
    <row r="7043" spans="1:13">
      <c r="A7043">
        <v>101075710</v>
      </c>
      <c r="B7043" t="s">
        <v>34</v>
      </c>
      <c r="C7043" t="s">
        <v>7205</v>
      </c>
      <c r="D7043" t="s">
        <v>131</v>
      </c>
      <c r="E7043" t="s">
        <v>131</v>
      </c>
      <c r="F7043" s="33">
        <v>45826</v>
      </c>
      <c r="G7043" t="s">
        <v>14322</v>
      </c>
      <c r="H7043" t="s">
        <v>5727</v>
      </c>
      <c r="I7043" t="s">
        <v>5678</v>
      </c>
      <c r="J7043" t="s">
        <v>136</v>
      </c>
      <c r="K7043" t="s">
        <v>5728</v>
      </c>
      <c r="L7043" t="s">
        <v>5729</v>
      </c>
      <c r="M7043" t="s">
        <v>7207</v>
      </c>
    </row>
    <row r="7044" spans="1:13">
      <c r="A7044">
        <v>101075723</v>
      </c>
      <c r="B7044" t="s">
        <v>73</v>
      </c>
      <c r="C7044" t="s">
        <v>8134</v>
      </c>
      <c r="D7044" t="s">
        <v>193</v>
      </c>
      <c r="E7044" t="s">
        <v>193</v>
      </c>
      <c r="F7044" s="33">
        <v>45826</v>
      </c>
      <c r="G7044" t="s">
        <v>14321</v>
      </c>
      <c r="H7044" t="s">
        <v>5722</v>
      </c>
      <c r="I7044" t="s">
        <v>5678</v>
      </c>
      <c r="J7044" t="s">
        <v>192</v>
      </c>
      <c r="K7044" t="s">
        <v>5748</v>
      </c>
      <c r="L7044" t="s">
        <v>5773</v>
      </c>
      <c r="M7044" t="s">
        <v>8135</v>
      </c>
    </row>
    <row r="7045" spans="1:13">
      <c r="A7045">
        <v>101075654</v>
      </c>
      <c r="B7045" t="s">
        <v>34</v>
      </c>
      <c r="C7045" t="s">
        <v>9074</v>
      </c>
      <c r="D7045" t="s">
        <v>131</v>
      </c>
      <c r="E7045" t="s">
        <v>217</v>
      </c>
      <c r="F7045" s="33">
        <v>45826</v>
      </c>
      <c r="G7045" t="s">
        <v>14323</v>
      </c>
      <c r="H7045" t="s">
        <v>5805</v>
      </c>
      <c r="I7045" t="s">
        <v>5678</v>
      </c>
      <c r="J7045" t="s">
        <v>136</v>
      </c>
      <c r="K7045" t="s">
        <v>5728</v>
      </c>
      <c r="L7045" t="s">
        <v>5729</v>
      </c>
      <c r="M7045" t="s">
        <v>9076</v>
      </c>
    </row>
    <row r="7046" spans="1:13">
      <c r="A7046">
        <v>101059194</v>
      </c>
      <c r="B7046" t="s">
        <v>5993</v>
      </c>
      <c r="C7046" t="s">
        <v>5994</v>
      </c>
      <c r="D7046" t="s">
        <v>220</v>
      </c>
      <c r="E7046" t="s">
        <v>220</v>
      </c>
      <c r="F7046" s="33">
        <v>45826</v>
      </c>
      <c r="G7046" t="s">
        <v>14324</v>
      </c>
      <c r="H7046" t="s">
        <v>5705</v>
      </c>
      <c r="I7046" t="s">
        <v>326</v>
      </c>
      <c r="J7046" t="s">
        <v>166</v>
      </c>
      <c r="K7046" t="s">
        <v>5800</v>
      </c>
      <c r="L7046" t="s">
        <v>5801</v>
      </c>
      <c r="M7046" t="s">
        <v>5997</v>
      </c>
    </row>
    <row r="7047" spans="1:13">
      <c r="A7047">
        <v>101075221</v>
      </c>
      <c r="B7047" t="s">
        <v>5998</v>
      </c>
      <c r="C7047" t="s">
        <v>6253</v>
      </c>
      <c r="D7047" t="s">
        <v>99</v>
      </c>
      <c r="E7047" t="s">
        <v>99</v>
      </c>
      <c r="F7047" s="33">
        <v>45826</v>
      </c>
      <c r="G7047" t="s">
        <v>14325</v>
      </c>
      <c r="H7047" t="s">
        <v>173</v>
      </c>
      <c r="I7047" t="s">
        <v>5678</v>
      </c>
      <c r="J7047" t="s">
        <v>46</v>
      </c>
      <c r="K7047" t="s">
        <v>5711</v>
      </c>
      <c r="L7047" t="s">
        <v>5711</v>
      </c>
      <c r="M7047" t="s">
        <v>6255</v>
      </c>
    </row>
    <row r="7048" spans="1:13">
      <c r="A7048">
        <v>101058122</v>
      </c>
      <c r="B7048" t="s">
        <v>177</v>
      </c>
      <c r="C7048" t="s">
        <v>9694</v>
      </c>
      <c r="D7048" t="s">
        <v>131</v>
      </c>
      <c r="E7048" t="s">
        <v>131</v>
      </c>
      <c r="F7048" s="33">
        <v>45826</v>
      </c>
      <c r="G7048" t="s">
        <v>14326</v>
      </c>
      <c r="H7048" t="s">
        <v>5705</v>
      </c>
      <c r="I7048" t="s">
        <v>326</v>
      </c>
      <c r="J7048" t="s">
        <v>136</v>
      </c>
      <c r="K7048" t="s">
        <v>5778</v>
      </c>
      <c r="L7048" t="s">
        <v>182</v>
      </c>
      <c r="M7048" t="s">
        <v>9696</v>
      </c>
    </row>
    <row r="7049" spans="1:13">
      <c r="A7049">
        <v>101059296</v>
      </c>
      <c r="B7049" t="s">
        <v>10835</v>
      </c>
      <c r="C7049" t="s">
        <v>10843</v>
      </c>
      <c r="D7049" t="s">
        <v>262</v>
      </c>
      <c r="E7049" t="s">
        <v>262</v>
      </c>
      <c r="F7049" s="33">
        <v>45826</v>
      </c>
      <c r="G7049" t="s">
        <v>14327</v>
      </c>
      <c r="H7049" t="s">
        <v>5705</v>
      </c>
      <c r="I7049" t="s">
        <v>326</v>
      </c>
      <c r="J7049" t="s">
        <v>192</v>
      </c>
      <c r="K7049" t="s">
        <v>5700</v>
      </c>
      <c r="L7049" t="s">
        <v>5723</v>
      </c>
      <c r="M7049" t="s">
        <v>10844</v>
      </c>
    </row>
    <row r="7050" spans="1:13">
      <c r="A7050">
        <v>101075598</v>
      </c>
      <c r="B7050" t="s">
        <v>73</v>
      </c>
      <c r="C7050" t="s">
        <v>7636</v>
      </c>
      <c r="D7050" t="s">
        <v>238</v>
      </c>
      <c r="E7050" t="s">
        <v>238</v>
      </c>
      <c r="F7050" s="33">
        <v>45826</v>
      </c>
      <c r="G7050" t="s">
        <v>14328</v>
      </c>
      <c r="H7050" t="s">
        <v>67</v>
      </c>
      <c r="I7050" t="s">
        <v>5678</v>
      </c>
      <c r="J7050" t="s">
        <v>136</v>
      </c>
      <c r="K7050" t="s">
        <v>5748</v>
      </c>
      <c r="L7050" t="s">
        <v>5773</v>
      </c>
      <c r="M7050" t="s">
        <v>7638</v>
      </c>
    </row>
    <row r="7051" spans="1:13">
      <c r="A7051">
        <v>101007416</v>
      </c>
      <c r="B7051" t="s">
        <v>73</v>
      </c>
      <c r="C7051" t="s">
        <v>7192</v>
      </c>
      <c r="D7051" t="s">
        <v>64</v>
      </c>
      <c r="E7051" t="s">
        <v>64</v>
      </c>
      <c r="F7051" s="33">
        <v>45826</v>
      </c>
      <c r="G7051" t="s">
        <v>14329</v>
      </c>
      <c r="H7051" t="s">
        <v>5737</v>
      </c>
      <c r="I7051" t="s">
        <v>326</v>
      </c>
      <c r="J7051" t="s">
        <v>70</v>
      </c>
      <c r="K7051" t="s">
        <v>5748</v>
      </c>
      <c r="L7051" t="s">
        <v>5773</v>
      </c>
      <c r="M7051" t="s">
        <v>7194</v>
      </c>
    </row>
    <row r="7052" spans="1:13">
      <c r="A7052">
        <v>101074521</v>
      </c>
      <c r="B7052" t="s">
        <v>127</v>
      </c>
      <c r="C7052" t="s">
        <v>6432</v>
      </c>
      <c r="D7052" t="s">
        <v>104</v>
      </c>
      <c r="E7052" t="s">
        <v>153</v>
      </c>
      <c r="F7052" s="33">
        <v>45826</v>
      </c>
      <c r="G7052" t="s">
        <v>14330</v>
      </c>
      <c r="H7052" t="s">
        <v>5727</v>
      </c>
      <c r="I7052" t="s">
        <v>5678</v>
      </c>
      <c r="J7052" t="s">
        <v>70</v>
      </c>
      <c r="K7052" t="s">
        <v>5748</v>
      </c>
      <c r="L7052" t="s">
        <v>5749</v>
      </c>
      <c r="M7052" t="s">
        <v>6434</v>
      </c>
    </row>
    <row r="7053" spans="1:13">
      <c r="A7053">
        <v>101075685</v>
      </c>
      <c r="B7053" t="s">
        <v>5745</v>
      </c>
      <c r="C7053" t="s">
        <v>6259</v>
      </c>
      <c r="D7053" t="s">
        <v>221</v>
      </c>
      <c r="E7053" t="s">
        <v>221</v>
      </c>
      <c r="F7053" s="33">
        <v>45826</v>
      </c>
      <c r="G7053" t="s">
        <v>14331</v>
      </c>
      <c r="H7053" t="s">
        <v>5805</v>
      </c>
      <c r="I7053" t="s">
        <v>5678</v>
      </c>
      <c r="J7053" t="s">
        <v>247</v>
      </c>
      <c r="K7053" t="s">
        <v>5748</v>
      </c>
      <c r="L7053" t="s">
        <v>5749</v>
      </c>
      <c r="M7053" t="s">
        <v>6260</v>
      </c>
    </row>
    <row r="7054" spans="1:13">
      <c r="A7054">
        <v>101058484</v>
      </c>
      <c r="B7054" t="s">
        <v>195</v>
      </c>
      <c r="C7054" t="s">
        <v>10129</v>
      </c>
      <c r="D7054" t="s">
        <v>131</v>
      </c>
      <c r="E7054" t="s">
        <v>131</v>
      </c>
      <c r="F7054" s="33">
        <v>45826</v>
      </c>
      <c r="G7054" t="s">
        <v>14332</v>
      </c>
      <c r="H7054" t="s">
        <v>5705</v>
      </c>
      <c r="I7054" t="s">
        <v>326</v>
      </c>
      <c r="J7054" t="s">
        <v>136</v>
      </c>
      <c r="K7054" t="s">
        <v>5778</v>
      </c>
      <c r="L7054" t="s">
        <v>182</v>
      </c>
      <c r="M7054" t="s">
        <v>10131</v>
      </c>
    </row>
    <row r="7055" spans="1:13">
      <c r="A7055">
        <v>101075688</v>
      </c>
      <c r="B7055" t="s">
        <v>34</v>
      </c>
      <c r="C7055" t="s">
        <v>6955</v>
      </c>
      <c r="D7055" t="s">
        <v>226</v>
      </c>
      <c r="E7055" t="s">
        <v>226</v>
      </c>
      <c r="F7055" s="33">
        <v>45826</v>
      </c>
      <c r="G7055" t="s">
        <v>14333</v>
      </c>
      <c r="H7055" t="s">
        <v>5805</v>
      </c>
      <c r="I7055" t="s">
        <v>5678</v>
      </c>
      <c r="J7055" t="s">
        <v>136</v>
      </c>
      <c r="K7055" t="s">
        <v>5738</v>
      </c>
      <c r="L7055" t="s">
        <v>5739</v>
      </c>
      <c r="M7055" t="s">
        <v>6957</v>
      </c>
    </row>
    <row r="7056" spans="1:13">
      <c r="A7056">
        <v>101057089</v>
      </c>
      <c r="B7056" t="s">
        <v>204</v>
      </c>
      <c r="C7056" t="s">
        <v>6302</v>
      </c>
      <c r="D7056" t="s">
        <v>64</v>
      </c>
      <c r="E7056" t="s">
        <v>64</v>
      </c>
      <c r="F7056" s="33">
        <v>45826</v>
      </c>
      <c r="G7056" t="s">
        <v>14334</v>
      </c>
      <c r="H7056" t="s">
        <v>5705</v>
      </c>
      <c r="I7056" t="s">
        <v>326</v>
      </c>
      <c r="J7056" t="s">
        <v>70</v>
      </c>
      <c r="K7056" t="s">
        <v>5700</v>
      </c>
      <c r="L7056" t="s">
        <v>5701</v>
      </c>
      <c r="M7056" t="s">
        <v>6304</v>
      </c>
    </row>
    <row r="7057" spans="1:13">
      <c r="A7057">
        <v>101075982</v>
      </c>
      <c r="B7057" t="s">
        <v>6423</v>
      </c>
      <c r="C7057" t="s">
        <v>6424</v>
      </c>
      <c r="D7057" t="s">
        <v>86</v>
      </c>
      <c r="E7057" t="s">
        <v>119</v>
      </c>
      <c r="F7057" s="33">
        <v>45826</v>
      </c>
      <c r="G7057" t="s">
        <v>14335</v>
      </c>
      <c r="H7057" t="s">
        <v>5877</v>
      </c>
      <c r="I7057" t="s">
        <v>5678</v>
      </c>
      <c r="J7057" t="s">
        <v>46</v>
      </c>
      <c r="K7057" t="s">
        <v>5711</v>
      </c>
      <c r="L7057" t="s">
        <v>5711</v>
      </c>
      <c r="M7057" t="s">
        <v>6425</v>
      </c>
    </row>
    <row r="7058" spans="1:13">
      <c r="A7058">
        <v>101058435</v>
      </c>
      <c r="B7058" t="s">
        <v>195</v>
      </c>
      <c r="C7058" t="s">
        <v>9828</v>
      </c>
      <c r="D7058" t="s">
        <v>161</v>
      </c>
      <c r="E7058" t="s">
        <v>161</v>
      </c>
      <c r="F7058" s="33">
        <v>45826</v>
      </c>
      <c r="G7058" t="s">
        <v>14336</v>
      </c>
      <c r="H7058" t="s">
        <v>5705</v>
      </c>
      <c r="I7058" t="s">
        <v>326</v>
      </c>
      <c r="J7058" t="s">
        <v>166</v>
      </c>
      <c r="K7058" t="s">
        <v>5778</v>
      </c>
      <c r="L7058" t="s">
        <v>182</v>
      </c>
      <c r="M7058" t="s">
        <v>9830</v>
      </c>
    </row>
    <row r="7059" spans="1:13">
      <c r="A7059">
        <v>101074851</v>
      </c>
      <c r="B7059" t="s">
        <v>34</v>
      </c>
      <c r="C7059" t="s">
        <v>7879</v>
      </c>
      <c r="D7059" t="s">
        <v>238</v>
      </c>
      <c r="E7059" t="s">
        <v>238</v>
      </c>
      <c r="F7059" s="33">
        <v>45826</v>
      </c>
      <c r="G7059" t="s">
        <v>14337</v>
      </c>
      <c r="H7059" t="s">
        <v>67</v>
      </c>
      <c r="I7059" t="s">
        <v>5678</v>
      </c>
      <c r="J7059" t="s">
        <v>136</v>
      </c>
      <c r="K7059" t="s">
        <v>5738</v>
      </c>
      <c r="L7059" t="s">
        <v>5739</v>
      </c>
      <c r="M7059" t="s">
        <v>7881</v>
      </c>
    </row>
    <row r="7060" spans="1:13">
      <c r="A7060">
        <v>101059022</v>
      </c>
      <c r="B7060" t="s">
        <v>6314</v>
      </c>
      <c r="C7060" t="s">
        <v>6626</v>
      </c>
      <c r="D7060" t="s">
        <v>99</v>
      </c>
      <c r="E7060" t="s">
        <v>99</v>
      </c>
      <c r="F7060" s="33">
        <v>45826</v>
      </c>
      <c r="G7060" t="s">
        <v>14299</v>
      </c>
      <c r="H7060" t="s">
        <v>5705</v>
      </c>
      <c r="I7060" t="s">
        <v>326</v>
      </c>
      <c r="J7060" t="s">
        <v>46</v>
      </c>
      <c r="K7060" t="s">
        <v>5700</v>
      </c>
      <c r="L7060" t="s">
        <v>5733</v>
      </c>
      <c r="M7060" t="s">
        <v>6628</v>
      </c>
    </row>
    <row r="7061" spans="1:13">
      <c r="A7061">
        <v>101073863</v>
      </c>
      <c r="B7061" t="s">
        <v>5745</v>
      </c>
      <c r="C7061" t="s">
        <v>8737</v>
      </c>
      <c r="D7061" t="s">
        <v>265</v>
      </c>
      <c r="E7061" t="s">
        <v>193</v>
      </c>
      <c r="F7061" s="33">
        <v>45826</v>
      </c>
      <c r="G7061" t="s">
        <v>14338</v>
      </c>
      <c r="H7061" t="s">
        <v>5969</v>
      </c>
      <c r="I7061" t="s">
        <v>5970</v>
      </c>
      <c r="J7061" t="s">
        <v>192</v>
      </c>
      <c r="K7061" t="s">
        <v>5836</v>
      </c>
      <c r="L7061" t="s">
        <v>5837</v>
      </c>
      <c r="M7061" t="s">
        <v>8739</v>
      </c>
    </row>
    <row r="7062" spans="1:13">
      <c r="A7062">
        <v>101075977</v>
      </c>
      <c r="B7062" t="s">
        <v>5745</v>
      </c>
      <c r="C7062" t="s">
        <v>10614</v>
      </c>
      <c r="D7062" t="s">
        <v>265</v>
      </c>
      <c r="E7062" t="s">
        <v>193</v>
      </c>
      <c r="F7062" s="33">
        <v>45826</v>
      </c>
      <c r="G7062" t="s">
        <v>14339</v>
      </c>
      <c r="H7062" t="s">
        <v>5805</v>
      </c>
      <c r="I7062" t="s">
        <v>353</v>
      </c>
      <c r="J7062" t="s">
        <v>192</v>
      </c>
      <c r="K7062" t="s">
        <v>5836</v>
      </c>
      <c r="L7062" t="s">
        <v>5837</v>
      </c>
      <c r="M7062" t="s">
        <v>10616</v>
      </c>
    </row>
    <row r="7063" spans="1:13">
      <c r="A7063">
        <v>101075755</v>
      </c>
      <c r="B7063" t="s">
        <v>6641</v>
      </c>
      <c r="C7063" t="s">
        <v>8326</v>
      </c>
      <c r="D7063" t="s">
        <v>119</v>
      </c>
      <c r="E7063" t="s">
        <v>119</v>
      </c>
      <c r="F7063" s="33">
        <v>45826</v>
      </c>
      <c r="G7063" t="s">
        <v>14340</v>
      </c>
      <c r="H7063" t="s">
        <v>173</v>
      </c>
      <c r="I7063" t="s">
        <v>5678</v>
      </c>
      <c r="J7063" t="s">
        <v>46</v>
      </c>
      <c r="K7063" t="s">
        <v>7716</v>
      </c>
      <c r="L7063" t="s">
        <v>7717</v>
      </c>
      <c r="M7063" t="s">
        <v>8327</v>
      </c>
    </row>
    <row r="7064" spans="1:13">
      <c r="A7064">
        <v>101075830</v>
      </c>
      <c r="B7064" t="s">
        <v>34</v>
      </c>
      <c r="C7064" t="s">
        <v>6382</v>
      </c>
      <c r="D7064" t="s">
        <v>153</v>
      </c>
      <c r="E7064" t="s">
        <v>153</v>
      </c>
      <c r="F7064" s="33">
        <v>45826</v>
      </c>
      <c r="G7064" t="s">
        <v>14341</v>
      </c>
      <c r="H7064" t="s">
        <v>5727</v>
      </c>
      <c r="I7064" t="s">
        <v>5678</v>
      </c>
      <c r="J7064" t="s">
        <v>70</v>
      </c>
      <c r="K7064" t="s">
        <v>5728</v>
      </c>
      <c r="L7064" t="s">
        <v>5729</v>
      </c>
      <c r="M7064" t="s">
        <v>6384</v>
      </c>
    </row>
    <row r="7065" spans="1:13">
      <c r="A7065">
        <v>101075750</v>
      </c>
      <c r="B7065" t="s">
        <v>34</v>
      </c>
      <c r="C7065" t="s">
        <v>5914</v>
      </c>
      <c r="D7065" t="s">
        <v>104</v>
      </c>
      <c r="E7065" t="s">
        <v>104</v>
      </c>
      <c r="F7065" s="33">
        <v>45826</v>
      </c>
      <c r="G7065" t="s">
        <v>14342</v>
      </c>
      <c r="H7065" t="s">
        <v>5805</v>
      </c>
      <c r="I7065" t="s">
        <v>5678</v>
      </c>
      <c r="J7065" t="s">
        <v>70</v>
      </c>
      <c r="K7065" t="s">
        <v>5728</v>
      </c>
      <c r="L7065" t="s">
        <v>5729</v>
      </c>
      <c r="M7065" t="s">
        <v>5916</v>
      </c>
    </row>
    <row r="7066" spans="1:13">
      <c r="A7066">
        <v>101075683</v>
      </c>
      <c r="B7066" t="s">
        <v>6033</v>
      </c>
      <c r="C7066" t="s">
        <v>10166</v>
      </c>
      <c r="D7066" t="s">
        <v>262</v>
      </c>
      <c r="E7066" t="s">
        <v>262</v>
      </c>
      <c r="F7066" s="33">
        <v>45826</v>
      </c>
      <c r="G7066" t="s">
        <v>14343</v>
      </c>
      <c r="H7066" t="s">
        <v>5768</v>
      </c>
      <c r="I7066" t="s">
        <v>5678</v>
      </c>
      <c r="J7066" t="s">
        <v>192</v>
      </c>
      <c r="K7066" t="s">
        <v>5778</v>
      </c>
      <c r="L7066" t="s">
        <v>6192</v>
      </c>
      <c r="M7066" t="s">
        <v>10168</v>
      </c>
    </row>
    <row r="7067" spans="1:13">
      <c r="A7067">
        <v>101073818</v>
      </c>
      <c r="B7067" t="s">
        <v>6007</v>
      </c>
      <c r="C7067" t="s">
        <v>7732</v>
      </c>
      <c r="D7067" t="s">
        <v>86</v>
      </c>
      <c r="E7067" t="s">
        <v>119</v>
      </c>
      <c r="F7067" s="33">
        <v>45826</v>
      </c>
      <c r="G7067" t="s">
        <v>14344</v>
      </c>
      <c r="H7067" t="s">
        <v>6027</v>
      </c>
      <c r="I7067" t="s">
        <v>6348</v>
      </c>
      <c r="J7067" t="s">
        <v>46</v>
      </c>
      <c r="M7067" t="s">
        <v>7734</v>
      </c>
    </row>
    <row r="7068" spans="1:13">
      <c r="A7068">
        <v>101073820</v>
      </c>
      <c r="B7068" t="s">
        <v>6007</v>
      </c>
      <c r="C7068" t="s">
        <v>7735</v>
      </c>
      <c r="D7068" t="s">
        <v>86</v>
      </c>
      <c r="E7068" t="s">
        <v>39</v>
      </c>
      <c r="F7068" s="33">
        <v>45826</v>
      </c>
      <c r="G7068" t="s">
        <v>14345</v>
      </c>
      <c r="H7068" t="s">
        <v>6027</v>
      </c>
      <c r="I7068" t="s">
        <v>6348</v>
      </c>
      <c r="J7068" t="s">
        <v>46</v>
      </c>
      <c r="M7068" t="s">
        <v>7737</v>
      </c>
    </row>
    <row r="7069" spans="1:13">
      <c r="A7069">
        <v>101013781</v>
      </c>
      <c r="B7069" t="s">
        <v>34</v>
      </c>
      <c r="C7069" t="s">
        <v>7565</v>
      </c>
      <c r="D7069" t="s">
        <v>64</v>
      </c>
      <c r="E7069" t="s">
        <v>64</v>
      </c>
      <c r="F7069" s="33">
        <v>45826</v>
      </c>
      <c r="G7069" t="s">
        <v>14346</v>
      </c>
      <c r="H7069" t="s">
        <v>5737</v>
      </c>
      <c r="I7069" t="s">
        <v>326</v>
      </c>
      <c r="J7069" t="s">
        <v>70</v>
      </c>
      <c r="K7069" t="s">
        <v>5738</v>
      </c>
      <c r="L7069" t="s">
        <v>5739</v>
      </c>
      <c r="M7069" t="s">
        <v>7567</v>
      </c>
    </row>
    <row r="7070" spans="1:13">
      <c r="A7070">
        <v>101075722</v>
      </c>
      <c r="B7070" t="s">
        <v>5986</v>
      </c>
      <c r="C7070" t="s">
        <v>6349</v>
      </c>
      <c r="D7070" t="s">
        <v>220</v>
      </c>
      <c r="E7070" t="s">
        <v>220</v>
      </c>
      <c r="F7070" s="33">
        <v>45826</v>
      </c>
      <c r="G7070" t="s">
        <v>14347</v>
      </c>
      <c r="H7070" t="s">
        <v>5777</v>
      </c>
      <c r="I7070" t="s">
        <v>5678</v>
      </c>
      <c r="J7070" t="s">
        <v>166</v>
      </c>
      <c r="K7070" t="s">
        <v>5700</v>
      </c>
      <c r="L7070" t="s">
        <v>5701</v>
      </c>
      <c r="M7070" t="s">
        <v>6350</v>
      </c>
    </row>
    <row r="7071" spans="1:13">
      <c r="A7071">
        <v>101057071</v>
      </c>
      <c r="B7071" t="s">
        <v>204</v>
      </c>
      <c r="C7071" t="s">
        <v>8003</v>
      </c>
      <c r="D7071" t="s">
        <v>161</v>
      </c>
      <c r="E7071" t="s">
        <v>161</v>
      </c>
      <c r="F7071" s="33">
        <v>45826</v>
      </c>
      <c r="G7071" t="s">
        <v>14348</v>
      </c>
      <c r="H7071" t="s">
        <v>5705</v>
      </c>
      <c r="I7071" t="s">
        <v>326</v>
      </c>
      <c r="J7071" t="s">
        <v>166</v>
      </c>
      <c r="K7071" t="s">
        <v>5700</v>
      </c>
      <c r="L7071" t="s">
        <v>5701</v>
      </c>
      <c r="M7071" t="s">
        <v>8005</v>
      </c>
    </row>
    <row r="7072" spans="1:13">
      <c r="A7072">
        <v>101059198</v>
      </c>
      <c r="B7072" t="s">
        <v>5993</v>
      </c>
      <c r="C7072" t="s">
        <v>7094</v>
      </c>
      <c r="D7072" t="s">
        <v>220</v>
      </c>
      <c r="E7072" t="s">
        <v>220</v>
      </c>
      <c r="F7072" s="33">
        <v>45826</v>
      </c>
      <c r="G7072" t="s">
        <v>14349</v>
      </c>
      <c r="H7072" t="s">
        <v>5705</v>
      </c>
      <c r="I7072" t="s">
        <v>326</v>
      </c>
      <c r="J7072" t="s">
        <v>166</v>
      </c>
      <c r="K7072" t="s">
        <v>5800</v>
      </c>
      <c r="L7072" t="s">
        <v>5801</v>
      </c>
      <c r="M7072" t="s">
        <v>7096</v>
      </c>
    </row>
    <row r="7073" spans="1:13">
      <c r="A7073">
        <v>101075737</v>
      </c>
      <c r="B7073" t="s">
        <v>34</v>
      </c>
      <c r="C7073" t="s">
        <v>5914</v>
      </c>
      <c r="D7073" t="s">
        <v>104</v>
      </c>
      <c r="E7073" t="s">
        <v>104</v>
      </c>
      <c r="F7073" s="33">
        <v>45826</v>
      </c>
      <c r="G7073" t="s">
        <v>14350</v>
      </c>
      <c r="H7073" t="s">
        <v>5805</v>
      </c>
      <c r="I7073" t="s">
        <v>5678</v>
      </c>
      <c r="J7073" t="s">
        <v>70</v>
      </c>
      <c r="K7073" t="s">
        <v>5728</v>
      </c>
      <c r="L7073" t="s">
        <v>5729</v>
      </c>
      <c r="M7073" t="s">
        <v>5916</v>
      </c>
    </row>
    <row r="7074" spans="1:13">
      <c r="A7074">
        <v>101062937</v>
      </c>
      <c r="B7074" t="s">
        <v>177</v>
      </c>
      <c r="C7074" t="s">
        <v>9754</v>
      </c>
      <c r="D7074" t="s">
        <v>217</v>
      </c>
      <c r="E7074" t="s">
        <v>217</v>
      </c>
      <c r="F7074" s="33">
        <v>45825</v>
      </c>
      <c r="G7074" t="s">
        <v>14351</v>
      </c>
      <c r="H7074" t="s">
        <v>5705</v>
      </c>
      <c r="I7074" t="s">
        <v>326</v>
      </c>
      <c r="J7074" t="s">
        <v>136</v>
      </c>
      <c r="K7074" t="s">
        <v>5778</v>
      </c>
      <c r="L7074" t="s">
        <v>182</v>
      </c>
      <c r="M7074" t="s">
        <v>9755</v>
      </c>
    </row>
    <row r="7075" spans="1:13">
      <c r="A7075">
        <v>101057101</v>
      </c>
      <c r="B7075" t="s">
        <v>204</v>
      </c>
      <c r="C7075" t="s">
        <v>8062</v>
      </c>
      <c r="D7075" t="s">
        <v>161</v>
      </c>
      <c r="E7075" t="s">
        <v>161</v>
      </c>
      <c r="F7075" s="33">
        <v>45825</v>
      </c>
      <c r="G7075" t="s">
        <v>14352</v>
      </c>
      <c r="H7075" t="s">
        <v>5705</v>
      </c>
      <c r="I7075" t="s">
        <v>326</v>
      </c>
      <c r="J7075" t="s">
        <v>166</v>
      </c>
      <c r="K7075" t="s">
        <v>5700</v>
      </c>
      <c r="L7075" t="s">
        <v>5723</v>
      </c>
      <c r="M7075" t="s">
        <v>8064</v>
      </c>
    </row>
    <row r="7076" spans="1:13">
      <c r="A7076">
        <v>101058352</v>
      </c>
      <c r="B7076" t="s">
        <v>177</v>
      </c>
      <c r="C7076" t="s">
        <v>7036</v>
      </c>
      <c r="D7076" t="s">
        <v>225</v>
      </c>
      <c r="E7076" t="s">
        <v>220</v>
      </c>
      <c r="F7076" s="33">
        <v>45825</v>
      </c>
      <c r="G7076" t="s">
        <v>14353</v>
      </c>
      <c r="H7076" t="s">
        <v>5705</v>
      </c>
      <c r="I7076" t="s">
        <v>326</v>
      </c>
      <c r="J7076" t="s">
        <v>166</v>
      </c>
      <c r="K7076" t="s">
        <v>5778</v>
      </c>
      <c r="L7076" t="s">
        <v>182</v>
      </c>
      <c r="M7076" t="s">
        <v>7038</v>
      </c>
    </row>
    <row r="7077" spans="1:13">
      <c r="A7077">
        <v>101074851</v>
      </c>
      <c r="B7077" t="s">
        <v>34</v>
      </c>
      <c r="C7077" t="s">
        <v>7879</v>
      </c>
      <c r="D7077" t="s">
        <v>238</v>
      </c>
      <c r="E7077" t="s">
        <v>238</v>
      </c>
      <c r="F7077" s="33">
        <v>45825</v>
      </c>
      <c r="G7077" t="s">
        <v>14354</v>
      </c>
      <c r="H7077" t="s">
        <v>67</v>
      </c>
      <c r="I7077" t="s">
        <v>5678</v>
      </c>
      <c r="J7077" t="s">
        <v>136</v>
      </c>
      <c r="K7077" t="s">
        <v>5738</v>
      </c>
      <c r="L7077" t="s">
        <v>5739</v>
      </c>
      <c r="M7077" t="s">
        <v>7881</v>
      </c>
    </row>
    <row r="7078" spans="1:13">
      <c r="A7078">
        <v>101074210</v>
      </c>
      <c r="B7078" t="s">
        <v>292</v>
      </c>
      <c r="C7078" t="s">
        <v>6091</v>
      </c>
      <c r="D7078" t="s">
        <v>86</v>
      </c>
      <c r="E7078" t="s">
        <v>86</v>
      </c>
      <c r="F7078" s="33">
        <v>45825</v>
      </c>
      <c r="G7078" t="s">
        <v>14355</v>
      </c>
      <c r="H7078" t="s">
        <v>5768</v>
      </c>
      <c r="I7078" t="s">
        <v>5678</v>
      </c>
      <c r="J7078" t="s">
        <v>46</v>
      </c>
      <c r="K7078" t="s">
        <v>5700</v>
      </c>
      <c r="L7078" t="s">
        <v>5733</v>
      </c>
      <c r="M7078" t="s">
        <v>6092</v>
      </c>
    </row>
    <row r="7079" spans="1:13">
      <c r="A7079">
        <v>101074904</v>
      </c>
      <c r="B7079" t="s">
        <v>34</v>
      </c>
      <c r="C7079" t="s">
        <v>35</v>
      </c>
      <c r="D7079" t="s">
        <v>39</v>
      </c>
      <c r="E7079" t="s">
        <v>39</v>
      </c>
      <c r="F7079" s="33">
        <v>45825</v>
      </c>
      <c r="G7079" t="s">
        <v>14356</v>
      </c>
      <c r="H7079" t="s">
        <v>5805</v>
      </c>
      <c r="I7079" t="s">
        <v>5678</v>
      </c>
      <c r="J7079" t="s">
        <v>46</v>
      </c>
      <c r="K7079" t="s">
        <v>5728</v>
      </c>
      <c r="L7079" t="s">
        <v>5729</v>
      </c>
      <c r="M7079" t="s">
        <v>45</v>
      </c>
    </row>
    <row r="7080" spans="1:13">
      <c r="A7080">
        <v>101062897</v>
      </c>
      <c r="B7080" t="s">
        <v>8472</v>
      </c>
      <c r="C7080" t="s">
        <v>8473</v>
      </c>
      <c r="D7080" t="s">
        <v>131</v>
      </c>
      <c r="E7080" t="s">
        <v>217</v>
      </c>
      <c r="F7080" s="33">
        <v>45825</v>
      </c>
      <c r="G7080" t="s">
        <v>14357</v>
      </c>
      <c r="H7080" t="s">
        <v>5705</v>
      </c>
      <c r="I7080" t="s">
        <v>326</v>
      </c>
      <c r="J7080" t="s">
        <v>136</v>
      </c>
      <c r="K7080" t="s">
        <v>5700</v>
      </c>
      <c r="L7080" t="s">
        <v>5723</v>
      </c>
      <c r="M7080" t="s">
        <v>8475</v>
      </c>
    </row>
    <row r="7081" spans="1:13">
      <c r="A7081">
        <v>101075623</v>
      </c>
      <c r="B7081" t="s">
        <v>73</v>
      </c>
      <c r="C7081" t="s">
        <v>7636</v>
      </c>
      <c r="D7081" t="s">
        <v>238</v>
      </c>
      <c r="E7081" t="s">
        <v>238</v>
      </c>
      <c r="F7081" s="33">
        <v>45825</v>
      </c>
      <c r="G7081" t="s">
        <v>14358</v>
      </c>
      <c r="H7081" t="s">
        <v>5969</v>
      </c>
      <c r="I7081" t="s">
        <v>5678</v>
      </c>
      <c r="J7081" t="s">
        <v>136</v>
      </c>
      <c r="K7081" t="s">
        <v>5748</v>
      </c>
      <c r="L7081" t="s">
        <v>5773</v>
      </c>
      <c r="M7081" t="s">
        <v>7638</v>
      </c>
    </row>
    <row r="7082" spans="1:13">
      <c r="A7082">
        <v>101075220</v>
      </c>
      <c r="B7082" t="s">
        <v>5745</v>
      </c>
      <c r="C7082" t="s">
        <v>9975</v>
      </c>
      <c r="D7082" t="s">
        <v>221</v>
      </c>
      <c r="E7082" t="s">
        <v>221</v>
      </c>
      <c r="F7082" s="33">
        <v>45825</v>
      </c>
      <c r="G7082" t="s">
        <v>14359</v>
      </c>
      <c r="H7082" t="s">
        <v>67</v>
      </c>
      <c r="I7082" t="s">
        <v>5678</v>
      </c>
      <c r="J7082" t="s">
        <v>247</v>
      </c>
      <c r="K7082" t="s">
        <v>5748</v>
      </c>
      <c r="L7082" t="s">
        <v>5773</v>
      </c>
      <c r="M7082" t="s">
        <v>9977</v>
      </c>
    </row>
    <row r="7083" spans="1:13">
      <c r="A7083">
        <v>101057111</v>
      </c>
      <c r="B7083" t="s">
        <v>204</v>
      </c>
      <c r="C7083" t="s">
        <v>8047</v>
      </c>
      <c r="D7083" t="s">
        <v>161</v>
      </c>
      <c r="E7083" t="s">
        <v>161</v>
      </c>
      <c r="F7083" s="33">
        <v>45825</v>
      </c>
      <c r="G7083" t="s">
        <v>14352</v>
      </c>
      <c r="H7083" t="s">
        <v>5705</v>
      </c>
      <c r="I7083" t="s">
        <v>326</v>
      </c>
      <c r="J7083" t="s">
        <v>166</v>
      </c>
      <c r="K7083" t="s">
        <v>5700</v>
      </c>
      <c r="L7083" t="s">
        <v>5701</v>
      </c>
      <c r="M7083" t="s">
        <v>8049</v>
      </c>
    </row>
    <row r="7084" spans="1:13">
      <c r="A7084">
        <v>101074584</v>
      </c>
      <c r="B7084" t="s">
        <v>34</v>
      </c>
      <c r="C7084" t="s">
        <v>6649</v>
      </c>
      <c r="D7084" t="s">
        <v>99</v>
      </c>
      <c r="E7084" t="s">
        <v>99</v>
      </c>
      <c r="F7084" s="33">
        <v>45825</v>
      </c>
      <c r="G7084" t="s">
        <v>14360</v>
      </c>
      <c r="H7084" t="s">
        <v>5805</v>
      </c>
      <c r="I7084" t="s">
        <v>5678</v>
      </c>
      <c r="J7084" t="s">
        <v>46</v>
      </c>
      <c r="K7084" t="s">
        <v>5738</v>
      </c>
      <c r="L7084" t="s">
        <v>5739</v>
      </c>
      <c r="M7084" t="s">
        <v>6651</v>
      </c>
    </row>
    <row r="7085" spans="1:13">
      <c r="A7085">
        <v>101074992</v>
      </c>
      <c r="B7085" t="s">
        <v>127</v>
      </c>
      <c r="C7085" t="s">
        <v>7433</v>
      </c>
      <c r="D7085" t="s">
        <v>104</v>
      </c>
      <c r="E7085" t="s">
        <v>153</v>
      </c>
      <c r="F7085" s="33">
        <v>45825</v>
      </c>
      <c r="G7085" t="s">
        <v>14361</v>
      </c>
      <c r="H7085" t="s">
        <v>5727</v>
      </c>
      <c r="I7085" t="s">
        <v>5678</v>
      </c>
      <c r="J7085" t="s">
        <v>70</v>
      </c>
      <c r="K7085" t="s">
        <v>5748</v>
      </c>
      <c r="L7085" t="s">
        <v>5773</v>
      </c>
      <c r="M7085" t="s">
        <v>7435</v>
      </c>
    </row>
    <row r="7086" spans="1:13">
      <c r="A7086">
        <v>101007425</v>
      </c>
      <c r="B7086" t="s">
        <v>73</v>
      </c>
      <c r="C7086" t="s">
        <v>12012</v>
      </c>
      <c r="D7086" t="s">
        <v>64</v>
      </c>
      <c r="E7086" t="s">
        <v>64</v>
      </c>
      <c r="F7086" s="33">
        <v>45825</v>
      </c>
      <c r="G7086" t="s">
        <v>14362</v>
      </c>
      <c r="H7086" t="s">
        <v>5737</v>
      </c>
      <c r="I7086" t="s">
        <v>326</v>
      </c>
      <c r="J7086" t="s">
        <v>70</v>
      </c>
      <c r="K7086" t="s">
        <v>5748</v>
      </c>
      <c r="L7086" t="s">
        <v>5773</v>
      </c>
      <c r="M7086" t="s">
        <v>12014</v>
      </c>
    </row>
    <row r="7087" spans="1:13">
      <c r="A7087">
        <v>101075620</v>
      </c>
      <c r="B7087" t="s">
        <v>73</v>
      </c>
      <c r="C7087" t="s">
        <v>7636</v>
      </c>
      <c r="D7087" t="s">
        <v>238</v>
      </c>
      <c r="E7087" t="s">
        <v>238</v>
      </c>
      <c r="F7087" s="33">
        <v>45825</v>
      </c>
      <c r="G7087" t="s">
        <v>14363</v>
      </c>
      <c r="H7087" t="s">
        <v>5969</v>
      </c>
      <c r="I7087" t="s">
        <v>5678</v>
      </c>
      <c r="J7087" t="s">
        <v>136</v>
      </c>
      <c r="K7087" t="s">
        <v>5748</v>
      </c>
      <c r="L7087" t="s">
        <v>5773</v>
      </c>
      <c r="M7087" t="s">
        <v>7638</v>
      </c>
    </row>
    <row r="7088" spans="1:13">
      <c r="A7088">
        <v>101074875</v>
      </c>
      <c r="B7088" t="s">
        <v>204</v>
      </c>
      <c r="C7088" t="s">
        <v>8528</v>
      </c>
      <c r="D7088" t="s">
        <v>265</v>
      </c>
      <c r="E7088" t="s">
        <v>193</v>
      </c>
      <c r="F7088" s="33">
        <v>45825</v>
      </c>
      <c r="G7088" t="s">
        <v>14364</v>
      </c>
      <c r="H7088" t="s">
        <v>5777</v>
      </c>
      <c r="I7088" t="s">
        <v>5678</v>
      </c>
      <c r="J7088" t="s">
        <v>192</v>
      </c>
      <c r="K7088" t="s">
        <v>5700</v>
      </c>
      <c r="L7088" t="s">
        <v>5701</v>
      </c>
      <c r="M7088" t="s">
        <v>8529</v>
      </c>
    </row>
    <row r="7089" spans="1:13">
      <c r="A7089">
        <v>101075569</v>
      </c>
      <c r="B7089" t="s">
        <v>34</v>
      </c>
      <c r="C7089" t="s">
        <v>9908</v>
      </c>
      <c r="D7089" t="s">
        <v>119</v>
      </c>
      <c r="E7089" t="s">
        <v>104</v>
      </c>
      <c r="F7089" s="33">
        <v>45825</v>
      </c>
      <c r="G7089" t="s">
        <v>14365</v>
      </c>
      <c r="H7089" t="s">
        <v>5996</v>
      </c>
      <c r="I7089" t="s">
        <v>5678</v>
      </c>
      <c r="J7089" t="s">
        <v>46</v>
      </c>
      <c r="K7089" t="s">
        <v>5738</v>
      </c>
      <c r="L7089" t="s">
        <v>5739</v>
      </c>
      <c r="M7089" t="s">
        <v>9909</v>
      </c>
    </row>
    <row r="7090" spans="1:13">
      <c r="A7090">
        <v>101074529</v>
      </c>
      <c r="B7090" t="s">
        <v>34</v>
      </c>
      <c r="C7090" t="s">
        <v>7294</v>
      </c>
      <c r="D7090" t="s">
        <v>119</v>
      </c>
      <c r="E7090" t="s">
        <v>119</v>
      </c>
      <c r="F7090" s="33">
        <v>45825</v>
      </c>
      <c r="G7090" t="s">
        <v>14366</v>
      </c>
      <c r="H7090" t="s">
        <v>67</v>
      </c>
      <c r="I7090" t="s">
        <v>5678</v>
      </c>
      <c r="J7090" t="s">
        <v>46</v>
      </c>
      <c r="K7090" t="s">
        <v>5738</v>
      </c>
      <c r="L7090" t="s">
        <v>5739</v>
      </c>
      <c r="M7090" t="s">
        <v>7296</v>
      </c>
    </row>
    <row r="7091" spans="1:13">
      <c r="A7091">
        <v>101062968</v>
      </c>
      <c r="B7091" t="s">
        <v>177</v>
      </c>
      <c r="C7091" t="s">
        <v>8729</v>
      </c>
      <c r="D7091" t="s">
        <v>86</v>
      </c>
      <c r="E7091" t="s">
        <v>86</v>
      </c>
      <c r="F7091" s="33">
        <v>45825</v>
      </c>
      <c r="G7091" t="s">
        <v>14367</v>
      </c>
      <c r="H7091" t="s">
        <v>5705</v>
      </c>
      <c r="I7091" t="s">
        <v>326</v>
      </c>
      <c r="J7091" t="s">
        <v>46</v>
      </c>
      <c r="K7091" t="s">
        <v>5700</v>
      </c>
      <c r="L7091" t="s">
        <v>5733</v>
      </c>
      <c r="M7091" t="s">
        <v>8731</v>
      </c>
    </row>
    <row r="7092" spans="1:13">
      <c r="A7092">
        <v>101075024</v>
      </c>
      <c r="B7092" t="s">
        <v>34</v>
      </c>
      <c r="C7092" t="s">
        <v>7571</v>
      </c>
      <c r="D7092" t="s">
        <v>217</v>
      </c>
      <c r="E7092" t="s">
        <v>131</v>
      </c>
      <c r="F7092" s="33">
        <v>45825</v>
      </c>
      <c r="G7092" t="s">
        <v>14368</v>
      </c>
      <c r="H7092" t="s">
        <v>5727</v>
      </c>
      <c r="I7092" t="s">
        <v>5678</v>
      </c>
      <c r="J7092" t="s">
        <v>136</v>
      </c>
      <c r="K7092" t="s">
        <v>5728</v>
      </c>
      <c r="L7092" t="s">
        <v>5729</v>
      </c>
      <c r="M7092" t="s">
        <v>7573</v>
      </c>
    </row>
    <row r="7093" spans="1:13">
      <c r="A7093">
        <v>101075164</v>
      </c>
      <c r="B7093" t="s">
        <v>5745</v>
      </c>
      <c r="C7093" t="s">
        <v>8882</v>
      </c>
      <c r="D7093" t="s">
        <v>215</v>
      </c>
      <c r="E7093" t="s">
        <v>215</v>
      </c>
      <c r="F7093" s="33">
        <v>45824</v>
      </c>
      <c r="G7093" t="s">
        <v>14369</v>
      </c>
      <c r="H7093" t="s">
        <v>6365</v>
      </c>
      <c r="I7093" t="s">
        <v>5678</v>
      </c>
      <c r="J7093" t="s">
        <v>247</v>
      </c>
      <c r="K7093" t="s">
        <v>5748</v>
      </c>
      <c r="L7093" t="s">
        <v>5773</v>
      </c>
      <c r="M7093" t="s">
        <v>8884</v>
      </c>
    </row>
    <row r="7094" spans="1:13">
      <c r="A7094">
        <v>101075163</v>
      </c>
      <c r="B7094" t="s">
        <v>5745</v>
      </c>
      <c r="C7094" t="s">
        <v>8469</v>
      </c>
      <c r="D7094" t="s">
        <v>221</v>
      </c>
      <c r="E7094" t="s">
        <v>221</v>
      </c>
      <c r="F7094" s="33">
        <v>45824</v>
      </c>
      <c r="G7094" t="s">
        <v>14370</v>
      </c>
      <c r="H7094" t="s">
        <v>67</v>
      </c>
      <c r="I7094" t="s">
        <v>5678</v>
      </c>
      <c r="J7094" t="s">
        <v>247</v>
      </c>
      <c r="K7094" t="s">
        <v>5748</v>
      </c>
      <c r="L7094" t="s">
        <v>5773</v>
      </c>
      <c r="M7094" t="s">
        <v>8471</v>
      </c>
    </row>
    <row r="7095" spans="1:13">
      <c r="A7095">
        <v>101074988</v>
      </c>
      <c r="B7095" t="s">
        <v>6513</v>
      </c>
      <c r="C7095" t="s">
        <v>9972</v>
      </c>
      <c r="D7095" t="s">
        <v>86</v>
      </c>
      <c r="E7095" t="s">
        <v>119</v>
      </c>
      <c r="F7095" s="33">
        <v>45823</v>
      </c>
      <c r="G7095" t="s">
        <v>14371</v>
      </c>
      <c r="H7095" t="s">
        <v>67</v>
      </c>
      <c r="I7095" t="s">
        <v>5678</v>
      </c>
      <c r="J7095" t="s">
        <v>46</v>
      </c>
      <c r="K7095" t="s">
        <v>5748</v>
      </c>
      <c r="L7095" t="s">
        <v>5773</v>
      </c>
      <c r="M7095" t="s">
        <v>9974</v>
      </c>
    </row>
    <row r="7096" spans="1:13">
      <c r="A7096">
        <v>101074561</v>
      </c>
      <c r="B7096" t="s">
        <v>5862</v>
      </c>
      <c r="C7096" t="s">
        <v>7114</v>
      </c>
      <c r="D7096" t="s">
        <v>265</v>
      </c>
      <c r="E7096" t="s">
        <v>265</v>
      </c>
      <c r="F7096" s="33">
        <v>45823</v>
      </c>
      <c r="G7096" t="s">
        <v>14372</v>
      </c>
      <c r="H7096" t="s">
        <v>6103</v>
      </c>
      <c r="I7096" t="s">
        <v>5678</v>
      </c>
      <c r="J7096" t="s">
        <v>192</v>
      </c>
      <c r="K7096" t="s">
        <v>5778</v>
      </c>
      <c r="L7096" t="s">
        <v>6192</v>
      </c>
      <c r="M7096" t="s">
        <v>7116</v>
      </c>
    </row>
    <row r="7097" spans="1:13">
      <c r="A7097">
        <v>101075137</v>
      </c>
      <c r="B7097" t="s">
        <v>7145</v>
      </c>
      <c r="C7097" t="s">
        <v>7146</v>
      </c>
      <c r="D7097" t="s">
        <v>86</v>
      </c>
      <c r="E7097" t="s">
        <v>119</v>
      </c>
      <c r="F7097" s="33">
        <v>45823</v>
      </c>
      <c r="G7097" t="s">
        <v>14373</v>
      </c>
      <c r="H7097" t="s">
        <v>8078</v>
      </c>
      <c r="I7097" t="s">
        <v>5678</v>
      </c>
      <c r="J7097" t="s">
        <v>46</v>
      </c>
      <c r="K7097" t="s">
        <v>5711</v>
      </c>
      <c r="L7097" t="s">
        <v>5711</v>
      </c>
      <c r="M7097" t="s">
        <v>7148</v>
      </c>
    </row>
    <row r="7098" spans="1:13">
      <c r="A7098">
        <v>101074568</v>
      </c>
      <c r="B7098" t="s">
        <v>73</v>
      </c>
      <c r="C7098" t="s">
        <v>6854</v>
      </c>
      <c r="D7098" t="s">
        <v>153</v>
      </c>
      <c r="E7098" t="s">
        <v>153</v>
      </c>
      <c r="F7098" s="33">
        <v>45822</v>
      </c>
      <c r="G7098" t="s">
        <v>14374</v>
      </c>
      <c r="H7098" t="s">
        <v>5969</v>
      </c>
      <c r="I7098" t="s">
        <v>5678</v>
      </c>
      <c r="J7098" t="s">
        <v>70</v>
      </c>
      <c r="K7098" t="s">
        <v>5748</v>
      </c>
      <c r="L7098" t="s">
        <v>5773</v>
      </c>
      <c r="M7098" t="s">
        <v>6856</v>
      </c>
    </row>
    <row r="7099" spans="1:13">
      <c r="A7099">
        <v>101073687</v>
      </c>
      <c r="B7099" t="s">
        <v>177</v>
      </c>
      <c r="C7099" t="s">
        <v>10581</v>
      </c>
      <c r="D7099" t="s">
        <v>193</v>
      </c>
      <c r="E7099" t="s">
        <v>193</v>
      </c>
      <c r="F7099" s="33">
        <v>45822</v>
      </c>
      <c r="G7099" t="s">
        <v>14375</v>
      </c>
      <c r="H7099" t="s">
        <v>6918</v>
      </c>
      <c r="I7099" t="s">
        <v>5678</v>
      </c>
      <c r="J7099" t="s">
        <v>192</v>
      </c>
      <c r="K7099" t="s">
        <v>5778</v>
      </c>
      <c r="L7099" t="s">
        <v>182</v>
      </c>
      <c r="M7099" t="s">
        <v>10582</v>
      </c>
    </row>
    <row r="7100" spans="1:13">
      <c r="A7100">
        <v>101074546</v>
      </c>
      <c r="B7100" t="s">
        <v>5745</v>
      </c>
      <c r="C7100" t="s">
        <v>7161</v>
      </c>
      <c r="D7100" t="s">
        <v>215</v>
      </c>
      <c r="E7100" t="s">
        <v>215</v>
      </c>
      <c r="F7100" s="33">
        <v>45822</v>
      </c>
      <c r="G7100" t="s">
        <v>14376</v>
      </c>
      <c r="H7100" t="s">
        <v>6076</v>
      </c>
      <c r="I7100" t="s">
        <v>5678</v>
      </c>
      <c r="J7100" t="s">
        <v>247</v>
      </c>
      <c r="K7100" t="s">
        <v>5836</v>
      </c>
      <c r="L7100" t="s">
        <v>6126</v>
      </c>
      <c r="M7100" t="s">
        <v>7162</v>
      </c>
    </row>
    <row r="7101" spans="1:13">
      <c r="A7101">
        <v>101057637</v>
      </c>
      <c r="B7101" t="s">
        <v>5998</v>
      </c>
      <c r="C7101" t="s">
        <v>6409</v>
      </c>
      <c r="D7101" t="s">
        <v>86</v>
      </c>
      <c r="E7101" t="s">
        <v>86</v>
      </c>
      <c r="F7101" s="33">
        <v>45822</v>
      </c>
      <c r="G7101" t="s">
        <v>14377</v>
      </c>
      <c r="H7101" t="s">
        <v>5705</v>
      </c>
      <c r="I7101" t="s">
        <v>326</v>
      </c>
      <c r="J7101" t="s">
        <v>46</v>
      </c>
      <c r="K7101" t="s">
        <v>5800</v>
      </c>
      <c r="L7101" t="s">
        <v>5801</v>
      </c>
      <c r="M7101" t="s">
        <v>6411</v>
      </c>
    </row>
    <row r="7102" spans="1:13">
      <c r="A7102">
        <v>101074521</v>
      </c>
      <c r="B7102" t="s">
        <v>127</v>
      </c>
      <c r="C7102" t="s">
        <v>6432</v>
      </c>
      <c r="D7102" t="s">
        <v>104</v>
      </c>
      <c r="E7102" t="s">
        <v>104</v>
      </c>
      <c r="F7102" s="33">
        <v>45822</v>
      </c>
      <c r="G7102" t="s">
        <v>14378</v>
      </c>
      <c r="H7102" t="s">
        <v>5727</v>
      </c>
      <c r="I7102" t="s">
        <v>5678</v>
      </c>
      <c r="J7102" t="s">
        <v>70</v>
      </c>
      <c r="K7102" t="s">
        <v>5748</v>
      </c>
      <c r="L7102" t="s">
        <v>5749</v>
      </c>
      <c r="M7102" t="s">
        <v>6434</v>
      </c>
    </row>
    <row r="7103" spans="1:13">
      <c r="A7103">
        <v>101074834</v>
      </c>
      <c r="B7103" t="s">
        <v>204</v>
      </c>
      <c r="C7103" t="s">
        <v>6931</v>
      </c>
      <c r="D7103" t="s">
        <v>265</v>
      </c>
      <c r="E7103" t="s">
        <v>265</v>
      </c>
      <c r="F7103" s="33">
        <v>45822</v>
      </c>
      <c r="G7103" t="s">
        <v>14379</v>
      </c>
      <c r="H7103" t="s">
        <v>6537</v>
      </c>
      <c r="I7103" t="s">
        <v>5678</v>
      </c>
      <c r="J7103" t="s">
        <v>192</v>
      </c>
      <c r="K7103" t="s">
        <v>5700</v>
      </c>
      <c r="L7103" t="s">
        <v>5723</v>
      </c>
      <c r="M7103" t="s">
        <v>6932</v>
      </c>
    </row>
    <row r="7104" spans="1:13">
      <c r="A7104">
        <v>101059367</v>
      </c>
      <c r="B7104" t="s">
        <v>5935</v>
      </c>
      <c r="C7104" t="s">
        <v>5936</v>
      </c>
      <c r="D7104" t="s">
        <v>131</v>
      </c>
      <c r="E7104" t="s">
        <v>217</v>
      </c>
      <c r="F7104" s="33">
        <v>45822</v>
      </c>
      <c r="G7104" t="s">
        <v>14380</v>
      </c>
      <c r="H7104" t="s">
        <v>5705</v>
      </c>
      <c r="I7104" t="s">
        <v>326</v>
      </c>
      <c r="J7104" t="s">
        <v>136</v>
      </c>
      <c r="K7104" t="s">
        <v>5700</v>
      </c>
      <c r="L7104" t="s">
        <v>5701</v>
      </c>
      <c r="M7104" t="s">
        <v>5938</v>
      </c>
    </row>
    <row r="7105" spans="1:13">
      <c r="A7105">
        <v>101074584</v>
      </c>
      <c r="B7105" t="s">
        <v>34</v>
      </c>
      <c r="C7105" t="s">
        <v>6649</v>
      </c>
      <c r="D7105" t="s">
        <v>99</v>
      </c>
      <c r="E7105" t="s">
        <v>99</v>
      </c>
      <c r="F7105" s="33">
        <v>45822</v>
      </c>
      <c r="G7105" t="s">
        <v>14381</v>
      </c>
      <c r="H7105" t="s">
        <v>5805</v>
      </c>
      <c r="I7105" t="s">
        <v>5678</v>
      </c>
      <c r="J7105" t="s">
        <v>46</v>
      </c>
      <c r="K7105" t="s">
        <v>5738</v>
      </c>
      <c r="L7105" t="s">
        <v>5739</v>
      </c>
      <c r="M7105" t="s">
        <v>6651</v>
      </c>
    </row>
    <row r="7106" spans="1:13">
      <c r="A7106">
        <v>101059768</v>
      </c>
      <c r="B7106" t="s">
        <v>12981</v>
      </c>
      <c r="C7106" t="s">
        <v>13006</v>
      </c>
      <c r="D7106" t="s">
        <v>193</v>
      </c>
      <c r="E7106" t="s">
        <v>193</v>
      </c>
      <c r="F7106" s="33">
        <v>45822</v>
      </c>
      <c r="G7106" t="s">
        <v>14382</v>
      </c>
      <c r="H7106" t="s">
        <v>5705</v>
      </c>
      <c r="I7106" t="s">
        <v>326</v>
      </c>
      <c r="J7106" t="s">
        <v>192</v>
      </c>
      <c r="K7106" t="s">
        <v>5700</v>
      </c>
      <c r="L7106" t="s">
        <v>5701</v>
      </c>
      <c r="M7106" t="s">
        <v>13007</v>
      </c>
    </row>
    <row r="7107" spans="1:13">
      <c r="A7107">
        <v>101074529</v>
      </c>
      <c r="B7107" t="s">
        <v>34</v>
      </c>
      <c r="C7107" t="s">
        <v>7294</v>
      </c>
      <c r="D7107" t="s">
        <v>119</v>
      </c>
      <c r="E7107" t="s">
        <v>119</v>
      </c>
      <c r="F7107" s="33">
        <v>45822</v>
      </c>
      <c r="G7107" t="s">
        <v>14383</v>
      </c>
      <c r="H7107" t="s">
        <v>67</v>
      </c>
      <c r="I7107" t="s">
        <v>5678</v>
      </c>
      <c r="J7107" t="s">
        <v>46</v>
      </c>
      <c r="K7107" t="s">
        <v>5738</v>
      </c>
      <c r="L7107" t="s">
        <v>5739</v>
      </c>
      <c r="M7107" t="s">
        <v>7296</v>
      </c>
    </row>
    <row r="7108" spans="1:13">
      <c r="A7108">
        <v>101006695</v>
      </c>
      <c r="B7108" t="s">
        <v>73</v>
      </c>
      <c r="C7108" t="s">
        <v>7265</v>
      </c>
      <c r="D7108" t="s">
        <v>119</v>
      </c>
      <c r="E7108" t="s">
        <v>39</v>
      </c>
      <c r="F7108" s="33">
        <v>45822</v>
      </c>
      <c r="G7108" t="s">
        <v>14384</v>
      </c>
      <c r="H7108" t="s">
        <v>5737</v>
      </c>
      <c r="I7108" t="s">
        <v>326</v>
      </c>
      <c r="J7108" t="s">
        <v>46</v>
      </c>
      <c r="K7108" t="s">
        <v>5748</v>
      </c>
      <c r="L7108" t="s">
        <v>5773</v>
      </c>
      <c r="M7108" t="s">
        <v>7267</v>
      </c>
    </row>
    <row r="7109" spans="1:13">
      <c r="A7109">
        <v>101074823</v>
      </c>
      <c r="B7109" t="s">
        <v>73</v>
      </c>
      <c r="C7109" t="s">
        <v>7891</v>
      </c>
      <c r="D7109" t="s">
        <v>161</v>
      </c>
      <c r="E7109" t="s">
        <v>161</v>
      </c>
      <c r="F7109" s="33">
        <v>45822</v>
      </c>
      <c r="G7109" t="s">
        <v>14385</v>
      </c>
      <c r="H7109" t="s">
        <v>67</v>
      </c>
      <c r="I7109" t="s">
        <v>5678</v>
      </c>
      <c r="J7109" t="s">
        <v>166</v>
      </c>
      <c r="K7109" t="s">
        <v>5748</v>
      </c>
      <c r="L7109" t="s">
        <v>5773</v>
      </c>
      <c r="M7109" t="s">
        <v>7892</v>
      </c>
    </row>
    <row r="7110" spans="1:13">
      <c r="A7110">
        <v>101062431</v>
      </c>
      <c r="B7110" t="s">
        <v>6641</v>
      </c>
      <c r="C7110" t="s">
        <v>6642</v>
      </c>
      <c r="D7110" t="s">
        <v>265</v>
      </c>
      <c r="E7110" t="s">
        <v>265</v>
      </c>
      <c r="F7110" s="33">
        <v>45822</v>
      </c>
      <c r="G7110" t="s">
        <v>14386</v>
      </c>
      <c r="H7110" t="s">
        <v>5705</v>
      </c>
      <c r="I7110" t="s">
        <v>326</v>
      </c>
      <c r="J7110" t="s">
        <v>192</v>
      </c>
      <c r="K7110" t="s">
        <v>5700</v>
      </c>
      <c r="L7110" t="s">
        <v>5733</v>
      </c>
      <c r="M7110" t="s">
        <v>6644</v>
      </c>
    </row>
    <row r="7111" spans="1:13">
      <c r="A7111">
        <v>101062314</v>
      </c>
      <c r="B7111" t="s">
        <v>177</v>
      </c>
      <c r="C7111" t="s">
        <v>8466</v>
      </c>
      <c r="D7111" t="s">
        <v>265</v>
      </c>
      <c r="E7111" t="s">
        <v>265</v>
      </c>
      <c r="F7111" s="33">
        <v>45822</v>
      </c>
      <c r="G7111" t="s">
        <v>14386</v>
      </c>
      <c r="H7111" t="s">
        <v>5705</v>
      </c>
      <c r="I7111" t="s">
        <v>326</v>
      </c>
      <c r="J7111" t="s">
        <v>192</v>
      </c>
      <c r="K7111" t="s">
        <v>5700</v>
      </c>
      <c r="L7111" t="s">
        <v>5733</v>
      </c>
      <c r="M7111" t="s">
        <v>8468</v>
      </c>
    </row>
    <row r="7112" spans="1:13">
      <c r="A7112">
        <v>101074667</v>
      </c>
      <c r="B7112" t="s">
        <v>73</v>
      </c>
      <c r="C7112" t="s">
        <v>7636</v>
      </c>
      <c r="D7112" t="s">
        <v>238</v>
      </c>
      <c r="E7112" t="s">
        <v>238</v>
      </c>
      <c r="F7112" s="33">
        <v>45822</v>
      </c>
      <c r="G7112" t="s">
        <v>14387</v>
      </c>
      <c r="H7112" t="s">
        <v>67</v>
      </c>
      <c r="I7112" t="s">
        <v>353</v>
      </c>
      <c r="J7112" t="s">
        <v>136</v>
      </c>
      <c r="K7112" t="s">
        <v>5748</v>
      </c>
      <c r="L7112" t="s">
        <v>5773</v>
      </c>
      <c r="M7112" t="s">
        <v>7638</v>
      </c>
    </row>
    <row r="7113" spans="1:13">
      <c r="A7113">
        <v>101074905</v>
      </c>
      <c r="B7113" t="s">
        <v>5745</v>
      </c>
      <c r="C7113" t="s">
        <v>8397</v>
      </c>
      <c r="D7113" t="s">
        <v>215</v>
      </c>
      <c r="E7113" t="s">
        <v>221</v>
      </c>
      <c r="F7113" s="33">
        <v>45822</v>
      </c>
      <c r="G7113" t="s">
        <v>14388</v>
      </c>
      <c r="H7113" t="s">
        <v>67</v>
      </c>
      <c r="I7113" t="s">
        <v>353</v>
      </c>
      <c r="J7113" t="s">
        <v>247</v>
      </c>
      <c r="K7113" t="s">
        <v>5748</v>
      </c>
      <c r="L7113" t="s">
        <v>5749</v>
      </c>
      <c r="M7113" t="s">
        <v>8399</v>
      </c>
    </row>
    <row r="7114" spans="1:13">
      <c r="A7114">
        <v>101074243</v>
      </c>
      <c r="B7114" t="s">
        <v>34</v>
      </c>
      <c r="C7114" t="s">
        <v>116</v>
      </c>
      <c r="D7114" t="s">
        <v>119</v>
      </c>
      <c r="E7114" t="s">
        <v>119</v>
      </c>
      <c r="F7114" s="33">
        <v>45822</v>
      </c>
      <c r="G7114" t="s">
        <v>14389</v>
      </c>
      <c r="H7114" t="s">
        <v>5969</v>
      </c>
      <c r="I7114" t="s">
        <v>5678</v>
      </c>
      <c r="J7114" t="s">
        <v>46</v>
      </c>
      <c r="K7114" t="s">
        <v>5728</v>
      </c>
      <c r="L7114" t="s">
        <v>5729</v>
      </c>
      <c r="M7114" t="s">
        <v>122</v>
      </c>
    </row>
    <row r="7115" spans="1:13">
      <c r="A7115">
        <v>101075062</v>
      </c>
      <c r="B7115" t="s">
        <v>292</v>
      </c>
      <c r="C7115" t="s">
        <v>5817</v>
      </c>
      <c r="D7115" t="s">
        <v>99</v>
      </c>
      <c r="E7115" t="s">
        <v>119</v>
      </c>
      <c r="F7115" s="33">
        <v>45822</v>
      </c>
      <c r="G7115" t="s">
        <v>14390</v>
      </c>
      <c r="H7115" t="s">
        <v>6537</v>
      </c>
      <c r="I7115" t="s">
        <v>5678</v>
      </c>
      <c r="J7115" t="s">
        <v>46</v>
      </c>
      <c r="K7115" t="s">
        <v>5700</v>
      </c>
      <c r="L7115" t="s">
        <v>5701</v>
      </c>
      <c r="M7115" t="s">
        <v>5819</v>
      </c>
    </row>
    <row r="7116" spans="1:13">
      <c r="A7116">
        <v>101057113</v>
      </c>
      <c r="B7116" t="s">
        <v>204</v>
      </c>
      <c r="C7116" t="s">
        <v>5713</v>
      </c>
      <c r="D7116" t="s">
        <v>218</v>
      </c>
      <c r="E7116" t="s">
        <v>218</v>
      </c>
      <c r="F7116" s="33">
        <v>45822</v>
      </c>
      <c r="G7116" t="s">
        <v>14391</v>
      </c>
      <c r="H7116" t="s">
        <v>5705</v>
      </c>
      <c r="I7116" t="s">
        <v>326</v>
      </c>
      <c r="J7116" t="s">
        <v>241</v>
      </c>
      <c r="K7116" t="s">
        <v>5700</v>
      </c>
      <c r="L7116" t="s">
        <v>5701</v>
      </c>
      <c r="M7116" t="s">
        <v>5714</v>
      </c>
    </row>
    <row r="7117" spans="1:13">
      <c r="A7117">
        <v>101074388</v>
      </c>
      <c r="B7117" t="s">
        <v>204</v>
      </c>
      <c r="C7117" t="s">
        <v>5713</v>
      </c>
      <c r="D7117" t="s">
        <v>218</v>
      </c>
      <c r="E7117" t="s">
        <v>218</v>
      </c>
      <c r="F7117" s="33">
        <v>45822</v>
      </c>
      <c r="G7117" t="s">
        <v>14392</v>
      </c>
      <c r="H7117" t="s">
        <v>5912</v>
      </c>
      <c r="I7117" t="s">
        <v>5678</v>
      </c>
      <c r="J7117" t="s">
        <v>241</v>
      </c>
      <c r="K7117" t="s">
        <v>5700</v>
      </c>
      <c r="L7117" t="s">
        <v>5701</v>
      </c>
      <c r="M7117" t="s">
        <v>5714</v>
      </c>
    </row>
    <row r="7118" spans="1:13">
      <c r="A7118">
        <v>101074907</v>
      </c>
      <c r="B7118" t="s">
        <v>34</v>
      </c>
      <c r="C7118" t="s">
        <v>366</v>
      </c>
      <c r="D7118" t="s">
        <v>39</v>
      </c>
      <c r="E7118" t="s">
        <v>39</v>
      </c>
      <c r="F7118" s="33">
        <v>45822</v>
      </c>
      <c r="G7118" t="s">
        <v>14393</v>
      </c>
      <c r="H7118" t="s">
        <v>5727</v>
      </c>
      <c r="I7118" t="s">
        <v>5678</v>
      </c>
      <c r="J7118" t="s">
        <v>46</v>
      </c>
      <c r="K7118" t="s">
        <v>5728</v>
      </c>
      <c r="L7118" t="s">
        <v>5729</v>
      </c>
      <c r="M7118" t="s">
        <v>6156</v>
      </c>
    </row>
    <row r="7119" spans="1:13">
      <c r="A7119">
        <v>101074862</v>
      </c>
      <c r="B7119" t="s">
        <v>5807</v>
      </c>
      <c r="C7119" t="s">
        <v>7101</v>
      </c>
      <c r="D7119" t="s">
        <v>104</v>
      </c>
      <c r="E7119" t="s">
        <v>104</v>
      </c>
      <c r="F7119" s="33">
        <v>45822</v>
      </c>
      <c r="G7119" t="s">
        <v>14394</v>
      </c>
      <c r="H7119" t="s">
        <v>5727</v>
      </c>
      <c r="I7119" t="s">
        <v>5678</v>
      </c>
      <c r="J7119" t="s">
        <v>70</v>
      </c>
      <c r="K7119" t="s">
        <v>5700</v>
      </c>
      <c r="L7119" t="s">
        <v>5723</v>
      </c>
      <c r="M7119" t="s">
        <v>7102</v>
      </c>
    </row>
    <row r="7120" spans="1:13">
      <c r="A7120">
        <v>101073123</v>
      </c>
      <c r="B7120" t="s">
        <v>195</v>
      </c>
      <c r="C7120" t="s">
        <v>5715</v>
      </c>
      <c r="D7120" t="s">
        <v>218</v>
      </c>
      <c r="E7120" t="s">
        <v>218</v>
      </c>
      <c r="F7120" s="33">
        <v>45822</v>
      </c>
      <c r="G7120" t="s">
        <v>14395</v>
      </c>
      <c r="H7120" t="s">
        <v>6103</v>
      </c>
      <c r="I7120" t="s">
        <v>5678</v>
      </c>
      <c r="J7120" t="s">
        <v>241</v>
      </c>
      <c r="K7120" t="s">
        <v>5700</v>
      </c>
      <c r="L7120" t="s">
        <v>5701</v>
      </c>
      <c r="M7120" t="s">
        <v>5716</v>
      </c>
    </row>
    <row r="7121" spans="1:13">
      <c r="A7121">
        <v>101074918</v>
      </c>
      <c r="B7121" t="s">
        <v>5745</v>
      </c>
      <c r="C7121" t="s">
        <v>8402</v>
      </c>
      <c r="D7121" t="s">
        <v>215</v>
      </c>
      <c r="E7121" t="s">
        <v>221</v>
      </c>
      <c r="F7121" s="33">
        <v>45822</v>
      </c>
      <c r="G7121" t="s">
        <v>14396</v>
      </c>
      <c r="H7121" t="s">
        <v>67</v>
      </c>
      <c r="I7121" t="s">
        <v>353</v>
      </c>
      <c r="J7121" t="s">
        <v>247</v>
      </c>
      <c r="K7121" t="s">
        <v>5748</v>
      </c>
      <c r="L7121" t="s">
        <v>5773</v>
      </c>
      <c r="M7121" t="s">
        <v>8404</v>
      </c>
    </row>
    <row r="7122" spans="1:13">
      <c r="A7122">
        <v>101074641</v>
      </c>
      <c r="B7122" t="s">
        <v>34</v>
      </c>
      <c r="C7122" t="s">
        <v>7224</v>
      </c>
      <c r="D7122" t="s">
        <v>39</v>
      </c>
      <c r="E7122" t="s">
        <v>39</v>
      </c>
      <c r="F7122" s="33">
        <v>45822</v>
      </c>
      <c r="G7122" t="s">
        <v>14397</v>
      </c>
      <c r="H7122" t="s">
        <v>5727</v>
      </c>
      <c r="I7122" t="s">
        <v>5678</v>
      </c>
      <c r="J7122" t="s">
        <v>46</v>
      </c>
      <c r="K7122" t="s">
        <v>5728</v>
      </c>
      <c r="L7122" t="s">
        <v>5729</v>
      </c>
      <c r="M7122" t="s">
        <v>7226</v>
      </c>
    </row>
    <row r="7123" spans="1:13">
      <c r="A7123">
        <v>101074241</v>
      </c>
      <c r="B7123" t="s">
        <v>34</v>
      </c>
      <c r="C7123" t="s">
        <v>7378</v>
      </c>
      <c r="D7123" t="s">
        <v>119</v>
      </c>
      <c r="E7123" t="s">
        <v>119</v>
      </c>
      <c r="F7123" s="33">
        <v>45822</v>
      </c>
      <c r="G7123" t="s">
        <v>14398</v>
      </c>
      <c r="H7123" t="s">
        <v>5969</v>
      </c>
      <c r="I7123" t="s">
        <v>5678</v>
      </c>
      <c r="J7123" t="s">
        <v>46</v>
      </c>
      <c r="K7123" t="s">
        <v>5728</v>
      </c>
      <c r="L7123" t="s">
        <v>5729</v>
      </c>
      <c r="M7123" t="s">
        <v>7379</v>
      </c>
    </row>
    <row r="7124" spans="1:13">
      <c r="A7124">
        <v>101073778</v>
      </c>
      <c r="B7124" t="s">
        <v>5948</v>
      </c>
      <c r="C7124" t="s">
        <v>10708</v>
      </c>
      <c r="D7124" t="s">
        <v>262</v>
      </c>
      <c r="E7124" t="s">
        <v>262</v>
      </c>
      <c r="F7124" s="33">
        <v>45822</v>
      </c>
      <c r="G7124" t="s">
        <v>14399</v>
      </c>
      <c r="H7124" t="s">
        <v>6365</v>
      </c>
      <c r="I7124" t="s">
        <v>353</v>
      </c>
      <c r="J7124" t="s">
        <v>192</v>
      </c>
      <c r="K7124" t="s">
        <v>5700</v>
      </c>
      <c r="L7124" t="s">
        <v>5701</v>
      </c>
      <c r="M7124" t="s">
        <v>10710</v>
      </c>
    </row>
    <row r="7125" spans="1:13">
      <c r="A7125">
        <v>101074842</v>
      </c>
      <c r="B7125" t="s">
        <v>7145</v>
      </c>
      <c r="C7125" t="s">
        <v>7146</v>
      </c>
      <c r="D7125" t="s">
        <v>86</v>
      </c>
      <c r="E7125" t="s">
        <v>86</v>
      </c>
      <c r="F7125" s="33">
        <v>45822</v>
      </c>
      <c r="G7125" t="s">
        <v>14400</v>
      </c>
      <c r="H7125" t="s">
        <v>5727</v>
      </c>
      <c r="I7125" t="s">
        <v>5678</v>
      </c>
      <c r="J7125" t="s">
        <v>46</v>
      </c>
      <c r="K7125" t="s">
        <v>5711</v>
      </c>
      <c r="L7125" t="s">
        <v>5711</v>
      </c>
      <c r="M7125" t="s">
        <v>7148</v>
      </c>
    </row>
    <row r="7126" spans="1:13">
      <c r="A7126">
        <v>101056120</v>
      </c>
      <c r="B7126" t="s">
        <v>73</v>
      </c>
      <c r="C7126" t="s">
        <v>6218</v>
      </c>
      <c r="D7126" t="s">
        <v>64</v>
      </c>
      <c r="E7126" t="s">
        <v>64</v>
      </c>
      <c r="F7126" s="33">
        <v>45821</v>
      </c>
      <c r="G7126" t="s">
        <v>14401</v>
      </c>
      <c r="H7126" t="s">
        <v>5737</v>
      </c>
      <c r="I7126" t="s">
        <v>326</v>
      </c>
      <c r="J7126" t="s">
        <v>70</v>
      </c>
      <c r="K7126" t="s">
        <v>5728</v>
      </c>
      <c r="L7126" t="s">
        <v>5729</v>
      </c>
      <c r="M7126" t="s">
        <v>6221</v>
      </c>
    </row>
    <row r="7127" spans="1:13">
      <c r="A7127">
        <v>101074511</v>
      </c>
      <c r="B7127" t="s">
        <v>34</v>
      </c>
      <c r="C7127" t="s">
        <v>5925</v>
      </c>
      <c r="D7127" t="s">
        <v>99</v>
      </c>
      <c r="E7127" t="s">
        <v>99</v>
      </c>
      <c r="F7127" s="33">
        <v>45821</v>
      </c>
      <c r="G7127" t="s">
        <v>14402</v>
      </c>
      <c r="H7127" t="s">
        <v>6076</v>
      </c>
      <c r="I7127" t="s">
        <v>5678</v>
      </c>
      <c r="J7127" t="s">
        <v>46</v>
      </c>
      <c r="K7127" t="s">
        <v>5728</v>
      </c>
      <c r="L7127" t="s">
        <v>5729</v>
      </c>
      <c r="M7127" t="s">
        <v>5928</v>
      </c>
    </row>
    <row r="7128" spans="1:13">
      <c r="A7128">
        <v>101074504</v>
      </c>
      <c r="B7128" t="s">
        <v>34</v>
      </c>
      <c r="C7128" t="s">
        <v>49</v>
      </c>
      <c r="D7128" t="s">
        <v>39</v>
      </c>
      <c r="E7128" t="s">
        <v>104</v>
      </c>
      <c r="F7128" s="33">
        <v>45821</v>
      </c>
      <c r="G7128" t="s">
        <v>14403</v>
      </c>
      <c r="H7128" t="s">
        <v>67</v>
      </c>
      <c r="I7128" t="s">
        <v>5678</v>
      </c>
      <c r="J7128" t="s">
        <v>46</v>
      </c>
      <c r="K7128" t="s">
        <v>5738</v>
      </c>
      <c r="L7128" t="s">
        <v>5739</v>
      </c>
      <c r="M7128" t="s">
        <v>58</v>
      </c>
    </row>
    <row r="7129" spans="1:13">
      <c r="A7129">
        <v>101074455</v>
      </c>
      <c r="B7129" t="s">
        <v>5745</v>
      </c>
      <c r="C7129" t="s">
        <v>6939</v>
      </c>
      <c r="D7129" t="s">
        <v>238</v>
      </c>
      <c r="E7129" t="s">
        <v>215</v>
      </c>
      <c r="F7129" s="33">
        <v>45821</v>
      </c>
      <c r="G7129" t="s">
        <v>14404</v>
      </c>
      <c r="H7129" t="s">
        <v>8229</v>
      </c>
      <c r="I7129" t="s">
        <v>5678</v>
      </c>
      <c r="J7129" t="s">
        <v>136</v>
      </c>
      <c r="K7129" t="s">
        <v>5748</v>
      </c>
      <c r="L7129" t="s">
        <v>5773</v>
      </c>
      <c r="M7129" t="s">
        <v>6941</v>
      </c>
    </row>
    <row r="7130" spans="1:13">
      <c r="A7130">
        <v>101062801</v>
      </c>
      <c r="B7130" t="s">
        <v>10084</v>
      </c>
      <c r="C7130" t="s">
        <v>11561</v>
      </c>
      <c r="D7130" t="s">
        <v>86</v>
      </c>
      <c r="E7130" t="s">
        <v>119</v>
      </c>
      <c r="F7130" s="33">
        <v>45821</v>
      </c>
      <c r="G7130" t="s">
        <v>14405</v>
      </c>
      <c r="H7130" t="s">
        <v>5705</v>
      </c>
      <c r="I7130" t="s">
        <v>326</v>
      </c>
      <c r="J7130" t="s">
        <v>46</v>
      </c>
      <c r="K7130" t="s">
        <v>5700</v>
      </c>
      <c r="L7130" t="s">
        <v>5723</v>
      </c>
      <c r="M7130" t="s">
        <v>11563</v>
      </c>
    </row>
    <row r="7131" spans="1:13">
      <c r="A7131">
        <v>101074328</v>
      </c>
      <c r="B7131" t="s">
        <v>127</v>
      </c>
      <c r="C7131" t="s">
        <v>8084</v>
      </c>
      <c r="D7131" t="s">
        <v>226</v>
      </c>
      <c r="E7131" t="s">
        <v>217</v>
      </c>
      <c r="F7131" s="33">
        <v>45821</v>
      </c>
      <c r="G7131" t="s">
        <v>14406</v>
      </c>
      <c r="H7131" t="s">
        <v>67</v>
      </c>
      <c r="I7131" t="s">
        <v>5678</v>
      </c>
      <c r="J7131" t="s">
        <v>136</v>
      </c>
      <c r="K7131" t="s">
        <v>5738</v>
      </c>
      <c r="L7131" t="s">
        <v>5739</v>
      </c>
      <c r="M7131" t="s">
        <v>8085</v>
      </c>
    </row>
    <row r="7132" spans="1:13">
      <c r="A7132">
        <v>101074564</v>
      </c>
      <c r="B7132" t="s">
        <v>73</v>
      </c>
      <c r="C7132" t="s">
        <v>11498</v>
      </c>
      <c r="D7132" t="s">
        <v>153</v>
      </c>
      <c r="E7132" t="s">
        <v>153</v>
      </c>
      <c r="F7132" s="33">
        <v>45821</v>
      </c>
      <c r="G7132" t="s">
        <v>14407</v>
      </c>
      <c r="H7132" t="s">
        <v>67</v>
      </c>
      <c r="I7132" t="s">
        <v>5678</v>
      </c>
      <c r="J7132" t="s">
        <v>70</v>
      </c>
      <c r="K7132" t="s">
        <v>5748</v>
      </c>
      <c r="L7132" t="s">
        <v>5773</v>
      </c>
      <c r="M7132" t="s">
        <v>11500</v>
      </c>
    </row>
    <row r="7133" spans="1:13">
      <c r="A7133">
        <v>101074445</v>
      </c>
      <c r="B7133" t="s">
        <v>5986</v>
      </c>
      <c r="C7133" t="s">
        <v>6607</v>
      </c>
      <c r="D7133" t="s">
        <v>86</v>
      </c>
      <c r="E7133" t="s">
        <v>86</v>
      </c>
      <c r="F7133" s="33">
        <v>45821</v>
      </c>
      <c r="G7133" t="s">
        <v>14408</v>
      </c>
      <c r="H7133" t="s">
        <v>5699</v>
      </c>
      <c r="I7133" t="s">
        <v>5678</v>
      </c>
      <c r="J7133" t="s">
        <v>46</v>
      </c>
      <c r="K7133" t="s">
        <v>5778</v>
      </c>
      <c r="L7133" t="s">
        <v>182</v>
      </c>
      <c r="M7133" t="s">
        <v>6608</v>
      </c>
    </row>
    <row r="7134" spans="1:13">
      <c r="A7134">
        <v>101057639</v>
      </c>
      <c r="B7134" t="s">
        <v>5998</v>
      </c>
      <c r="C7134" t="s">
        <v>6950</v>
      </c>
      <c r="D7134" t="s">
        <v>86</v>
      </c>
      <c r="E7134" t="s">
        <v>119</v>
      </c>
      <c r="F7134" s="33">
        <v>45821</v>
      </c>
      <c r="G7134" t="s">
        <v>14405</v>
      </c>
      <c r="H7134" t="s">
        <v>5705</v>
      </c>
      <c r="I7134" t="s">
        <v>326</v>
      </c>
      <c r="J7134" t="s">
        <v>46</v>
      </c>
      <c r="K7134" t="s">
        <v>5711</v>
      </c>
      <c r="L7134" t="s">
        <v>5711</v>
      </c>
      <c r="M7134" t="s">
        <v>6952</v>
      </c>
    </row>
    <row r="7135" spans="1:13">
      <c r="A7135">
        <v>101057128</v>
      </c>
      <c r="B7135" t="s">
        <v>204</v>
      </c>
      <c r="C7135" t="s">
        <v>6476</v>
      </c>
      <c r="D7135" t="s">
        <v>252</v>
      </c>
      <c r="E7135" t="s">
        <v>221</v>
      </c>
      <c r="F7135" s="33">
        <v>45821</v>
      </c>
      <c r="G7135" t="s">
        <v>14409</v>
      </c>
      <c r="H7135" t="s">
        <v>5705</v>
      </c>
      <c r="I7135" t="s">
        <v>326</v>
      </c>
      <c r="J7135" t="s">
        <v>247</v>
      </c>
      <c r="K7135" t="s">
        <v>5700</v>
      </c>
      <c r="L7135" t="s">
        <v>5733</v>
      </c>
      <c r="M7135" t="s">
        <v>6478</v>
      </c>
    </row>
    <row r="7136" spans="1:13">
      <c r="A7136">
        <v>101058797</v>
      </c>
      <c r="B7136" t="s">
        <v>82</v>
      </c>
      <c r="C7136" t="s">
        <v>10292</v>
      </c>
      <c r="D7136" t="s">
        <v>262</v>
      </c>
      <c r="E7136" t="s">
        <v>262</v>
      </c>
      <c r="F7136" s="33">
        <v>45821</v>
      </c>
      <c r="G7136" t="s">
        <v>14410</v>
      </c>
      <c r="H7136" t="s">
        <v>5705</v>
      </c>
      <c r="I7136" t="s">
        <v>326</v>
      </c>
      <c r="J7136" t="s">
        <v>192</v>
      </c>
      <c r="K7136" t="s">
        <v>5711</v>
      </c>
      <c r="L7136" t="s">
        <v>5711</v>
      </c>
      <c r="M7136" t="s">
        <v>10294</v>
      </c>
    </row>
    <row r="7137" spans="1:13">
      <c r="A7137">
        <v>101074304</v>
      </c>
      <c r="B7137" t="s">
        <v>7666</v>
      </c>
      <c r="C7137" t="s">
        <v>10290</v>
      </c>
      <c r="D7137" t="s">
        <v>265</v>
      </c>
      <c r="E7137" t="s">
        <v>265</v>
      </c>
      <c r="F7137" s="33">
        <v>45821</v>
      </c>
      <c r="G7137" t="s">
        <v>14411</v>
      </c>
      <c r="H7137" t="s">
        <v>8383</v>
      </c>
      <c r="I7137" t="s">
        <v>5678</v>
      </c>
      <c r="J7137" t="s">
        <v>192</v>
      </c>
      <c r="K7137" t="s">
        <v>5700</v>
      </c>
      <c r="L7137" t="s">
        <v>5723</v>
      </c>
      <c r="M7137" t="s">
        <v>10291</v>
      </c>
    </row>
    <row r="7138" spans="1:13">
      <c r="A7138">
        <v>101007374</v>
      </c>
      <c r="B7138" t="s">
        <v>73</v>
      </c>
      <c r="C7138" t="s">
        <v>11434</v>
      </c>
      <c r="D7138" t="s">
        <v>64</v>
      </c>
      <c r="E7138" t="s">
        <v>64</v>
      </c>
      <c r="F7138" s="33">
        <v>45821</v>
      </c>
      <c r="G7138" t="s">
        <v>14412</v>
      </c>
      <c r="H7138" t="s">
        <v>5737</v>
      </c>
      <c r="I7138" t="s">
        <v>326</v>
      </c>
      <c r="J7138" t="s">
        <v>70</v>
      </c>
      <c r="K7138" t="s">
        <v>5748</v>
      </c>
      <c r="L7138" t="s">
        <v>5773</v>
      </c>
      <c r="M7138" t="s">
        <v>11436</v>
      </c>
    </row>
    <row r="7139" spans="1:13">
      <c r="A7139">
        <v>101074440</v>
      </c>
      <c r="B7139" t="s">
        <v>5998</v>
      </c>
      <c r="C7139" t="s">
        <v>6950</v>
      </c>
      <c r="D7139" t="s">
        <v>86</v>
      </c>
      <c r="E7139" t="s">
        <v>119</v>
      </c>
      <c r="F7139" s="33">
        <v>45821</v>
      </c>
      <c r="G7139" t="s">
        <v>14413</v>
      </c>
      <c r="H7139" t="s">
        <v>6036</v>
      </c>
      <c r="I7139" t="s">
        <v>5678</v>
      </c>
      <c r="J7139" t="s">
        <v>46</v>
      </c>
      <c r="K7139" t="s">
        <v>5711</v>
      </c>
      <c r="L7139" t="s">
        <v>5711</v>
      </c>
      <c r="M7139" t="s">
        <v>6952</v>
      </c>
    </row>
    <row r="7140" spans="1:13">
      <c r="A7140">
        <v>101057316</v>
      </c>
      <c r="B7140" t="s">
        <v>5986</v>
      </c>
      <c r="C7140" t="s">
        <v>6607</v>
      </c>
      <c r="D7140" t="s">
        <v>86</v>
      </c>
      <c r="E7140" t="s">
        <v>86</v>
      </c>
      <c r="F7140" s="33">
        <v>45821</v>
      </c>
      <c r="G7140" t="s">
        <v>14414</v>
      </c>
      <c r="H7140" t="s">
        <v>5705</v>
      </c>
      <c r="I7140" t="s">
        <v>326</v>
      </c>
      <c r="J7140" t="s">
        <v>46</v>
      </c>
      <c r="K7140" t="s">
        <v>5778</v>
      </c>
      <c r="L7140" t="s">
        <v>182</v>
      </c>
      <c r="M7140" t="s">
        <v>6608</v>
      </c>
    </row>
    <row r="7141" spans="1:13">
      <c r="A7141">
        <v>101057138</v>
      </c>
      <c r="B7141" t="s">
        <v>204</v>
      </c>
      <c r="C7141" t="s">
        <v>6396</v>
      </c>
      <c r="D7141" t="s">
        <v>260</v>
      </c>
      <c r="E7141" t="s">
        <v>260</v>
      </c>
      <c r="F7141" s="33">
        <v>45821</v>
      </c>
      <c r="G7141" t="s">
        <v>14415</v>
      </c>
      <c r="H7141" t="s">
        <v>5705</v>
      </c>
      <c r="I7141" t="s">
        <v>326</v>
      </c>
      <c r="J7141" t="s">
        <v>166</v>
      </c>
      <c r="K7141" t="s">
        <v>5700</v>
      </c>
      <c r="L7141" t="s">
        <v>5701</v>
      </c>
      <c r="M7141" t="s">
        <v>6398</v>
      </c>
    </row>
    <row r="7142" spans="1:13">
      <c r="A7142">
        <v>101073687</v>
      </c>
      <c r="B7142" t="s">
        <v>177</v>
      </c>
      <c r="C7142" t="s">
        <v>10581</v>
      </c>
      <c r="D7142" t="s">
        <v>193</v>
      </c>
      <c r="E7142" t="s">
        <v>193</v>
      </c>
      <c r="F7142" s="33">
        <v>45821</v>
      </c>
      <c r="G7142" t="s">
        <v>14416</v>
      </c>
      <c r="H7142" t="s">
        <v>6918</v>
      </c>
      <c r="I7142" t="s">
        <v>5678</v>
      </c>
      <c r="J7142" t="s">
        <v>192</v>
      </c>
      <c r="K7142" t="s">
        <v>5778</v>
      </c>
      <c r="L7142" t="s">
        <v>182</v>
      </c>
      <c r="M7142" t="s">
        <v>10582</v>
      </c>
    </row>
    <row r="7143" spans="1:13">
      <c r="A7143">
        <v>101057042</v>
      </c>
      <c r="B7143" t="s">
        <v>204</v>
      </c>
      <c r="C7143" t="s">
        <v>6237</v>
      </c>
      <c r="D7143" t="s">
        <v>225</v>
      </c>
      <c r="E7143" t="s">
        <v>220</v>
      </c>
      <c r="F7143" s="33">
        <v>45821</v>
      </c>
      <c r="G7143" t="s">
        <v>14417</v>
      </c>
      <c r="H7143" t="s">
        <v>5705</v>
      </c>
      <c r="I7143" t="s">
        <v>326</v>
      </c>
      <c r="J7143" t="s">
        <v>166</v>
      </c>
      <c r="K7143" t="s">
        <v>5711</v>
      </c>
      <c r="L7143" t="s">
        <v>5711</v>
      </c>
      <c r="M7143" t="s">
        <v>6239</v>
      </c>
    </row>
    <row r="7144" spans="1:13">
      <c r="A7144">
        <v>101057933</v>
      </c>
      <c r="B7144" t="s">
        <v>7666</v>
      </c>
      <c r="C7144" t="s">
        <v>10290</v>
      </c>
      <c r="D7144" t="s">
        <v>265</v>
      </c>
      <c r="E7144" t="s">
        <v>265</v>
      </c>
      <c r="F7144" s="33">
        <v>45821</v>
      </c>
      <c r="G7144" t="s">
        <v>14401</v>
      </c>
      <c r="H7144" t="s">
        <v>5705</v>
      </c>
      <c r="I7144" t="s">
        <v>326</v>
      </c>
      <c r="J7144" t="s">
        <v>192</v>
      </c>
      <c r="K7144" t="s">
        <v>5700</v>
      </c>
      <c r="L7144" t="s">
        <v>5723</v>
      </c>
      <c r="M7144" t="s">
        <v>10291</v>
      </c>
    </row>
    <row r="7145" spans="1:13">
      <c r="A7145">
        <v>101074573</v>
      </c>
      <c r="B7145" t="s">
        <v>73</v>
      </c>
      <c r="C7145" t="s">
        <v>11498</v>
      </c>
      <c r="D7145" t="s">
        <v>153</v>
      </c>
      <c r="E7145" t="s">
        <v>153</v>
      </c>
      <c r="F7145" s="33">
        <v>45821</v>
      </c>
      <c r="G7145" t="s">
        <v>14418</v>
      </c>
      <c r="H7145" t="s">
        <v>5969</v>
      </c>
      <c r="I7145" t="s">
        <v>5678</v>
      </c>
      <c r="J7145" t="s">
        <v>70</v>
      </c>
      <c r="K7145" t="s">
        <v>5748</v>
      </c>
      <c r="L7145" t="s">
        <v>5773</v>
      </c>
      <c r="M7145" t="s">
        <v>11500</v>
      </c>
    </row>
    <row r="7146" spans="1:13">
      <c r="A7146">
        <v>101059974</v>
      </c>
      <c r="B7146" t="s">
        <v>10720</v>
      </c>
      <c r="C7146" t="s">
        <v>10721</v>
      </c>
      <c r="D7146" t="s">
        <v>265</v>
      </c>
      <c r="E7146" t="s">
        <v>265</v>
      </c>
      <c r="F7146" s="33">
        <v>45821</v>
      </c>
      <c r="G7146" t="s">
        <v>14401</v>
      </c>
      <c r="H7146" t="s">
        <v>5705</v>
      </c>
      <c r="I7146" t="s">
        <v>326</v>
      </c>
      <c r="J7146" t="s">
        <v>192</v>
      </c>
      <c r="K7146" t="s">
        <v>5700</v>
      </c>
      <c r="L7146" t="s">
        <v>5701</v>
      </c>
      <c r="M7146" t="s">
        <v>10723</v>
      </c>
    </row>
    <row r="7147" spans="1:13">
      <c r="A7147">
        <v>101059961</v>
      </c>
      <c r="B7147" t="s">
        <v>6794</v>
      </c>
      <c r="C7147" t="s">
        <v>6795</v>
      </c>
      <c r="D7147" t="s">
        <v>225</v>
      </c>
      <c r="E7147" t="s">
        <v>220</v>
      </c>
      <c r="F7147" s="33">
        <v>45821</v>
      </c>
      <c r="G7147" t="s">
        <v>14419</v>
      </c>
      <c r="H7147" t="s">
        <v>5705</v>
      </c>
      <c r="I7147" t="s">
        <v>326</v>
      </c>
      <c r="J7147" t="s">
        <v>166</v>
      </c>
      <c r="K7147" t="s">
        <v>5711</v>
      </c>
      <c r="L7147" t="s">
        <v>5711</v>
      </c>
      <c r="M7147" t="s">
        <v>6797</v>
      </c>
    </row>
    <row r="7148" spans="1:13">
      <c r="A7148">
        <v>101006798</v>
      </c>
      <c r="B7148" t="s">
        <v>73</v>
      </c>
      <c r="C7148" t="s">
        <v>8862</v>
      </c>
      <c r="D7148" t="s">
        <v>39</v>
      </c>
      <c r="E7148" t="s">
        <v>39</v>
      </c>
      <c r="F7148" s="33">
        <v>45821</v>
      </c>
      <c r="G7148" t="s">
        <v>14384</v>
      </c>
      <c r="H7148" t="s">
        <v>5737</v>
      </c>
      <c r="I7148" t="s">
        <v>326</v>
      </c>
      <c r="J7148" t="s">
        <v>46</v>
      </c>
      <c r="K7148" t="s">
        <v>5738</v>
      </c>
      <c r="L7148" t="s">
        <v>5739</v>
      </c>
      <c r="M7148" t="s">
        <v>8864</v>
      </c>
    </row>
    <row r="7149" spans="1:13">
      <c r="A7149">
        <v>101013470</v>
      </c>
      <c r="B7149" t="s">
        <v>34</v>
      </c>
      <c r="C7149" t="s">
        <v>9388</v>
      </c>
      <c r="D7149" t="s">
        <v>64</v>
      </c>
      <c r="E7149" t="s">
        <v>64</v>
      </c>
      <c r="F7149" s="33">
        <v>45821</v>
      </c>
      <c r="G7149" t="s">
        <v>14420</v>
      </c>
      <c r="H7149" t="s">
        <v>5737</v>
      </c>
      <c r="I7149" t="s">
        <v>326</v>
      </c>
      <c r="J7149" t="s">
        <v>70</v>
      </c>
      <c r="K7149" t="s">
        <v>5728</v>
      </c>
      <c r="L7149" t="s">
        <v>5729</v>
      </c>
      <c r="M7149" t="s">
        <v>9390</v>
      </c>
    </row>
    <row r="7150" spans="1:13">
      <c r="A7150">
        <v>101062417</v>
      </c>
      <c r="B7150" t="s">
        <v>5978</v>
      </c>
      <c r="C7150" t="s">
        <v>7133</v>
      </c>
      <c r="D7150" t="s">
        <v>265</v>
      </c>
      <c r="E7150" t="s">
        <v>265</v>
      </c>
      <c r="F7150" s="33">
        <v>45821</v>
      </c>
      <c r="G7150" t="s">
        <v>14386</v>
      </c>
      <c r="H7150" t="s">
        <v>5705</v>
      </c>
      <c r="I7150" t="s">
        <v>326</v>
      </c>
      <c r="J7150" t="s">
        <v>192</v>
      </c>
      <c r="K7150" t="s">
        <v>5778</v>
      </c>
      <c r="L7150" t="s">
        <v>5981</v>
      </c>
      <c r="M7150" t="s">
        <v>7134</v>
      </c>
    </row>
    <row r="7151" spans="1:13">
      <c r="A7151">
        <v>101074650</v>
      </c>
      <c r="B7151" t="s">
        <v>34</v>
      </c>
      <c r="C7151" t="s">
        <v>7357</v>
      </c>
      <c r="D7151" t="s">
        <v>153</v>
      </c>
      <c r="E7151" t="s">
        <v>153</v>
      </c>
      <c r="F7151" s="33">
        <v>45821</v>
      </c>
      <c r="G7151" t="s">
        <v>14421</v>
      </c>
      <c r="H7151" t="s">
        <v>5727</v>
      </c>
      <c r="I7151" t="s">
        <v>5678</v>
      </c>
      <c r="J7151" t="s">
        <v>70</v>
      </c>
      <c r="K7151" t="s">
        <v>5728</v>
      </c>
      <c r="L7151" t="s">
        <v>5729</v>
      </c>
      <c r="M7151" t="s">
        <v>7359</v>
      </c>
    </row>
    <row r="7152" spans="1:13">
      <c r="A7152">
        <v>101074226</v>
      </c>
      <c r="B7152" t="s">
        <v>82</v>
      </c>
      <c r="C7152" t="s">
        <v>7762</v>
      </c>
      <c r="D7152" t="s">
        <v>226</v>
      </c>
      <c r="E7152" t="s">
        <v>226</v>
      </c>
      <c r="F7152" s="33">
        <v>45821</v>
      </c>
      <c r="G7152" t="s">
        <v>14422</v>
      </c>
      <c r="H7152" t="s">
        <v>6150</v>
      </c>
      <c r="I7152" t="s">
        <v>5678</v>
      </c>
      <c r="J7152" t="s">
        <v>136</v>
      </c>
      <c r="K7152" t="s">
        <v>5700</v>
      </c>
      <c r="L7152" t="s">
        <v>5723</v>
      </c>
      <c r="M7152" t="s">
        <v>7763</v>
      </c>
    </row>
    <row r="7153" spans="1:13">
      <c r="A7153">
        <v>101057646</v>
      </c>
      <c r="B7153" t="s">
        <v>5998</v>
      </c>
      <c r="C7153" t="s">
        <v>9787</v>
      </c>
      <c r="D7153" t="s">
        <v>86</v>
      </c>
      <c r="E7153" t="s">
        <v>86</v>
      </c>
      <c r="F7153" s="33">
        <v>45821</v>
      </c>
      <c r="G7153" t="s">
        <v>14377</v>
      </c>
      <c r="H7153" t="s">
        <v>5705</v>
      </c>
      <c r="I7153" t="s">
        <v>326</v>
      </c>
      <c r="J7153" t="s">
        <v>46</v>
      </c>
      <c r="K7153" t="s">
        <v>5700</v>
      </c>
      <c r="L7153" t="s">
        <v>5723</v>
      </c>
      <c r="M7153" t="s">
        <v>9788</v>
      </c>
    </row>
    <row r="7154" spans="1:13">
      <c r="A7154">
        <v>101074658</v>
      </c>
      <c r="B7154" t="s">
        <v>34</v>
      </c>
      <c r="C7154" t="s">
        <v>9074</v>
      </c>
      <c r="D7154" t="s">
        <v>131</v>
      </c>
      <c r="E7154" t="s">
        <v>217</v>
      </c>
      <c r="F7154" s="33">
        <v>45821</v>
      </c>
      <c r="G7154" t="s">
        <v>14423</v>
      </c>
      <c r="H7154" t="s">
        <v>67</v>
      </c>
      <c r="I7154" t="s">
        <v>5678</v>
      </c>
      <c r="J7154" t="s">
        <v>136</v>
      </c>
      <c r="K7154" t="s">
        <v>5728</v>
      </c>
      <c r="L7154" t="s">
        <v>5729</v>
      </c>
      <c r="M7154" t="s">
        <v>9076</v>
      </c>
    </row>
    <row r="7155" spans="1:13">
      <c r="A7155">
        <v>101074599</v>
      </c>
      <c r="B7155" t="s">
        <v>73</v>
      </c>
      <c r="C7155" t="s">
        <v>7727</v>
      </c>
      <c r="D7155" t="s">
        <v>238</v>
      </c>
      <c r="E7155" t="s">
        <v>238</v>
      </c>
      <c r="F7155" s="33">
        <v>45821</v>
      </c>
      <c r="G7155" t="s">
        <v>14424</v>
      </c>
      <c r="H7155" t="s">
        <v>67</v>
      </c>
      <c r="I7155" t="s">
        <v>5678</v>
      </c>
      <c r="J7155" t="s">
        <v>136</v>
      </c>
      <c r="K7155" t="s">
        <v>5748</v>
      </c>
      <c r="L7155" t="s">
        <v>5773</v>
      </c>
      <c r="M7155" t="s">
        <v>7729</v>
      </c>
    </row>
    <row r="7156" spans="1:13">
      <c r="A7156">
        <v>101074646</v>
      </c>
      <c r="B7156" t="s">
        <v>5745</v>
      </c>
      <c r="C7156" t="s">
        <v>6418</v>
      </c>
      <c r="D7156" t="s">
        <v>221</v>
      </c>
      <c r="E7156" t="s">
        <v>221</v>
      </c>
      <c r="F7156" s="33">
        <v>45821</v>
      </c>
      <c r="G7156" t="s">
        <v>14425</v>
      </c>
      <c r="H7156" t="s">
        <v>6076</v>
      </c>
      <c r="I7156" t="s">
        <v>5678</v>
      </c>
      <c r="J7156" t="s">
        <v>247</v>
      </c>
      <c r="K7156" t="s">
        <v>5836</v>
      </c>
      <c r="L7156" t="s">
        <v>6126</v>
      </c>
      <c r="M7156" t="s">
        <v>6420</v>
      </c>
    </row>
    <row r="7157" spans="1:13">
      <c r="A7157">
        <v>101057135</v>
      </c>
      <c r="B7157" t="s">
        <v>204</v>
      </c>
      <c r="C7157" t="s">
        <v>7639</v>
      </c>
      <c r="D7157" t="s">
        <v>193</v>
      </c>
      <c r="E7157" t="s">
        <v>193</v>
      </c>
      <c r="F7157" s="33">
        <v>45821</v>
      </c>
      <c r="G7157" t="s">
        <v>14405</v>
      </c>
      <c r="H7157" t="s">
        <v>5705</v>
      </c>
      <c r="I7157" t="s">
        <v>326</v>
      </c>
      <c r="J7157" t="s">
        <v>192</v>
      </c>
      <c r="K7157" t="s">
        <v>5700</v>
      </c>
      <c r="L7157" t="s">
        <v>5723</v>
      </c>
      <c r="M7157" t="s">
        <v>7640</v>
      </c>
    </row>
    <row r="7158" spans="1:13">
      <c r="A7158">
        <v>101058922</v>
      </c>
      <c r="B7158" t="s">
        <v>82</v>
      </c>
      <c r="C7158" t="s">
        <v>7762</v>
      </c>
      <c r="D7158" t="s">
        <v>226</v>
      </c>
      <c r="E7158" t="s">
        <v>226</v>
      </c>
      <c r="F7158" s="33">
        <v>45821</v>
      </c>
      <c r="G7158" t="s">
        <v>14426</v>
      </c>
      <c r="H7158" t="s">
        <v>5705</v>
      </c>
      <c r="I7158" t="s">
        <v>326</v>
      </c>
      <c r="J7158" t="s">
        <v>136</v>
      </c>
      <c r="K7158" t="s">
        <v>5700</v>
      </c>
      <c r="L7158" t="s">
        <v>5723</v>
      </c>
      <c r="M7158" t="s">
        <v>7763</v>
      </c>
    </row>
    <row r="7159" spans="1:13">
      <c r="A7159">
        <v>101057141</v>
      </c>
      <c r="B7159" t="s">
        <v>204</v>
      </c>
      <c r="C7159" t="s">
        <v>5811</v>
      </c>
      <c r="D7159" t="s">
        <v>193</v>
      </c>
      <c r="E7159" t="s">
        <v>193</v>
      </c>
      <c r="F7159" s="33">
        <v>45821</v>
      </c>
      <c r="G7159" t="s">
        <v>14405</v>
      </c>
      <c r="H7159" t="s">
        <v>5705</v>
      </c>
      <c r="I7159" t="s">
        <v>326</v>
      </c>
      <c r="J7159" t="s">
        <v>192</v>
      </c>
      <c r="K7159" t="s">
        <v>5700</v>
      </c>
      <c r="L7159" t="s">
        <v>5723</v>
      </c>
      <c r="M7159" t="s">
        <v>5813</v>
      </c>
    </row>
    <row r="7160" spans="1:13">
      <c r="A7160">
        <v>101057094</v>
      </c>
      <c r="B7160" t="s">
        <v>204</v>
      </c>
      <c r="C7160" t="s">
        <v>10326</v>
      </c>
      <c r="D7160" t="s">
        <v>193</v>
      </c>
      <c r="E7160" t="s">
        <v>193</v>
      </c>
      <c r="F7160" s="33">
        <v>45821</v>
      </c>
      <c r="G7160" t="s">
        <v>14405</v>
      </c>
      <c r="H7160" t="s">
        <v>5705</v>
      </c>
      <c r="I7160" t="s">
        <v>326</v>
      </c>
      <c r="J7160" t="s">
        <v>192</v>
      </c>
      <c r="K7160" t="s">
        <v>5700</v>
      </c>
      <c r="L7160" t="s">
        <v>5701</v>
      </c>
      <c r="M7160" t="s">
        <v>10327</v>
      </c>
    </row>
    <row r="7161" spans="1:13">
      <c r="A7161">
        <v>101074513</v>
      </c>
      <c r="B7161" t="s">
        <v>34</v>
      </c>
      <c r="C7161" t="s">
        <v>8216</v>
      </c>
      <c r="D7161" t="s">
        <v>119</v>
      </c>
      <c r="E7161" t="s">
        <v>104</v>
      </c>
      <c r="F7161" s="33">
        <v>45821</v>
      </c>
      <c r="G7161" t="s">
        <v>14427</v>
      </c>
      <c r="H7161" t="s">
        <v>67</v>
      </c>
      <c r="I7161" t="s">
        <v>5678</v>
      </c>
      <c r="J7161" t="s">
        <v>46</v>
      </c>
      <c r="K7161" t="s">
        <v>5728</v>
      </c>
      <c r="L7161" t="s">
        <v>5729</v>
      </c>
      <c r="M7161" t="s">
        <v>8218</v>
      </c>
    </row>
    <row r="7162" spans="1:13">
      <c r="A7162">
        <v>101074629</v>
      </c>
      <c r="B7162" t="s">
        <v>34</v>
      </c>
      <c r="C7162" t="s">
        <v>7996</v>
      </c>
      <c r="D7162" t="s">
        <v>99</v>
      </c>
      <c r="E7162" t="s">
        <v>99</v>
      </c>
      <c r="F7162" s="33">
        <v>45821</v>
      </c>
      <c r="G7162" t="s">
        <v>14428</v>
      </c>
      <c r="H7162" t="s">
        <v>5805</v>
      </c>
      <c r="I7162" t="s">
        <v>5678</v>
      </c>
      <c r="J7162" t="s">
        <v>46</v>
      </c>
      <c r="K7162" t="s">
        <v>5738</v>
      </c>
      <c r="L7162" t="s">
        <v>5739</v>
      </c>
      <c r="M7162" t="s">
        <v>7998</v>
      </c>
    </row>
    <row r="7163" spans="1:13">
      <c r="A7163">
        <v>101074586</v>
      </c>
      <c r="B7163" t="s">
        <v>34</v>
      </c>
      <c r="C7163" t="s">
        <v>6832</v>
      </c>
      <c r="D7163" t="s">
        <v>226</v>
      </c>
      <c r="E7163" t="s">
        <v>217</v>
      </c>
      <c r="F7163" s="33">
        <v>45821</v>
      </c>
      <c r="G7163" t="s">
        <v>14429</v>
      </c>
      <c r="H7163" t="s">
        <v>6076</v>
      </c>
      <c r="I7163" t="s">
        <v>5678</v>
      </c>
      <c r="J7163" t="s">
        <v>136</v>
      </c>
      <c r="K7163" t="s">
        <v>5728</v>
      </c>
      <c r="L7163" t="s">
        <v>5729</v>
      </c>
      <c r="M7163" t="s">
        <v>6834</v>
      </c>
    </row>
    <row r="7164" spans="1:13">
      <c r="A7164">
        <v>101074561</v>
      </c>
      <c r="B7164" t="s">
        <v>5862</v>
      </c>
      <c r="C7164" t="s">
        <v>7114</v>
      </c>
      <c r="D7164" t="s">
        <v>265</v>
      </c>
      <c r="E7164" t="s">
        <v>265</v>
      </c>
      <c r="F7164" s="33">
        <v>45821</v>
      </c>
      <c r="G7164" t="s">
        <v>14430</v>
      </c>
      <c r="H7164" t="s">
        <v>6103</v>
      </c>
      <c r="I7164" t="s">
        <v>5678</v>
      </c>
      <c r="J7164" t="s">
        <v>192</v>
      </c>
      <c r="K7164" t="s">
        <v>5778</v>
      </c>
      <c r="L7164" t="s">
        <v>6192</v>
      </c>
      <c r="M7164" t="s">
        <v>7116</v>
      </c>
    </row>
    <row r="7165" spans="1:13">
      <c r="A7165">
        <v>101059140</v>
      </c>
      <c r="B7165" t="s">
        <v>5862</v>
      </c>
      <c r="C7165" t="s">
        <v>9984</v>
      </c>
      <c r="D7165" t="s">
        <v>265</v>
      </c>
      <c r="E7165" t="s">
        <v>265</v>
      </c>
      <c r="F7165" s="33">
        <v>45821</v>
      </c>
      <c r="G7165" t="s">
        <v>14401</v>
      </c>
      <c r="H7165" t="s">
        <v>5705</v>
      </c>
      <c r="I7165" t="s">
        <v>326</v>
      </c>
      <c r="J7165" t="s">
        <v>192</v>
      </c>
      <c r="K7165" t="s">
        <v>5700</v>
      </c>
      <c r="L7165" t="s">
        <v>5701</v>
      </c>
      <c r="M7165" t="s">
        <v>9985</v>
      </c>
    </row>
    <row r="7166" spans="1:13">
      <c r="A7166">
        <v>101058464</v>
      </c>
      <c r="B7166" t="s">
        <v>195</v>
      </c>
      <c r="C7166" t="s">
        <v>7118</v>
      </c>
      <c r="D7166" t="s">
        <v>260</v>
      </c>
      <c r="E7166" t="s">
        <v>161</v>
      </c>
      <c r="F7166" s="33">
        <v>45821</v>
      </c>
      <c r="G7166" t="s">
        <v>14431</v>
      </c>
      <c r="H7166" t="s">
        <v>5705</v>
      </c>
      <c r="I7166" t="s">
        <v>326</v>
      </c>
      <c r="J7166" t="s">
        <v>166</v>
      </c>
      <c r="K7166" t="s">
        <v>5778</v>
      </c>
      <c r="L7166" t="s">
        <v>182</v>
      </c>
      <c r="M7166" t="s">
        <v>7119</v>
      </c>
    </row>
    <row r="7167" spans="1:13">
      <c r="A7167">
        <v>101012716</v>
      </c>
      <c r="B7167" t="s">
        <v>127</v>
      </c>
      <c r="C7167" t="s">
        <v>5967</v>
      </c>
      <c r="D7167" t="s">
        <v>64</v>
      </c>
      <c r="E7167" t="s">
        <v>64</v>
      </c>
      <c r="F7167" s="33">
        <v>45821</v>
      </c>
      <c r="G7167" t="s">
        <v>14432</v>
      </c>
      <c r="H7167" t="s">
        <v>5737</v>
      </c>
      <c r="I7167" t="s">
        <v>326</v>
      </c>
      <c r="J7167" t="s">
        <v>70</v>
      </c>
      <c r="K7167" t="s">
        <v>5748</v>
      </c>
      <c r="L7167" t="s">
        <v>5749</v>
      </c>
      <c r="M7167" t="s">
        <v>5971</v>
      </c>
    </row>
    <row r="7168" spans="1:13">
      <c r="A7168">
        <v>101058522</v>
      </c>
      <c r="B7168" t="s">
        <v>195</v>
      </c>
      <c r="C7168" t="s">
        <v>9691</v>
      </c>
      <c r="D7168" t="s">
        <v>153</v>
      </c>
      <c r="E7168" t="s">
        <v>153</v>
      </c>
      <c r="F7168" s="33">
        <v>45820</v>
      </c>
      <c r="G7168" t="s">
        <v>14433</v>
      </c>
      <c r="H7168" t="s">
        <v>5705</v>
      </c>
      <c r="I7168" t="s">
        <v>326</v>
      </c>
      <c r="J7168" t="s">
        <v>70</v>
      </c>
      <c r="K7168" t="s">
        <v>5778</v>
      </c>
      <c r="L7168" t="s">
        <v>182</v>
      </c>
      <c r="M7168" t="s">
        <v>9693</v>
      </c>
    </row>
    <row r="7169" spans="1:13">
      <c r="A7169">
        <v>101073055</v>
      </c>
      <c r="B7169" t="s">
        <v>177</v>
      </c>
      <c r="C7169" t="s">
        <v>6142</v>
      </c>
      <c r="D7169" t="s">
        <v>265</v>
      </c>
      <c r="E7169" t="s">
        <v>193</v>
      </c>
      <c r="F7169" s="33">
        <v>45820</v>
      </c>
      <c r="G7169" t="s">
        <v>14434</v>
      </c>
      <c r="H7169" t="s">
        <v>6103</v>
      </c>
      <c r="I7169" t="s">
        <v>5678</v>
      </c>
      <c r="J7169" t="s">
        <v>192</v>
      </c>
      <c r="K7169" t="s">
        <v>5778</v>
      </c>
      <c r="L7169" t="s">
        <v>182</v>
      </c>
      <c r="M7169" t="s">
        <v>6144</v>
      </c>
    </row>
    <row r="7170" spans="1:13">
      <c r="A7170">
        <v>101073755</v>
      </c>
      <c r="B7170" t="s">
        <v>34</v>
      </c>
      <c r="C7170" t="s">
        <v>7294</v>
      </c>
      <c r="D7170" t="s">
        <v>119</v>
      </c>
      <c r="E7170" t="s">
        <v>119</v>
      </c>
      <c r="F7170" s="33">
        <v>45820</v>
      </c>
      <c r="G7170" t="s">
        <v>14435</v>
      </c>
      <c r="H7170" t="s">
        <v>67</v>
      </c>
      <c r="I7170" t="s">
        <v>5678</v>
      </c>
      <c r="J7170" t="s">
        <v>46</v>
      </c>
      <c r="K7170" t="s">
        <v>5738</v>
      </c>
      <c r="L7170" t="s">
        <v>5739</v>
      </c>
      <c r="M7170" t="s">
        <v>7296</v>
      </c>
    </row>
    <row r="7171" spans="1:13">
      <c r="A7171">
        <v>101074037</v>
      </c>
      <c r="B7171" t="s">
        <v>73</v>
      </c>
      <c r="C7171" t="s">
        <v>7623</v>
      </c>
      <c r="D7171" t="s">
        <v>221</v>
      </c>
      <c r="E7171" t="s">
        <v>249</v>
      </c>
      <c r="F7171" s="33">
        <v>45820</v>
      </c>
      <c r="G7171" t="s">
        <v>14436</v>
      </c>
      <c r="H7171" t="s">
        <v>67</v>
      </c>
      <c r="I7171" t="s">
        <v>5678</v>
      </c>
      <c r="J7171" t="s">
        <v>247</v>
      </c>
      <c r="K7171" t="s">
        <v>5748</v>
      </c>
      <c r="L7171" t="s">
        <v>5773</v>
      </c>
      <c r="M7171" t="s">
        <v>7625</v>
      </c>
    </row>
    <row r="7172" spans="1:13">
      <c r="A7172">
        <v>101073876</v>
      </c>
      <c r="B7172" t="s">
        <v>34</v>
      </c>
      <c r="C7172" t="s">
        <v>8361</v>
      </c>
      <c r="D7172" t="s">
        <v>119</v>
      </c>
      <c r="E7172" t="s">
        <v>39</v>
      </c>
      <c r="F7172" s="33">
        <v>45820</v>
      </c>
      <c r="G7172" t="s">
        <v>14437</v>
      </c>
      <c r="H7172" t="s">
        <v>67</v>
      </c>
      <c r="I7172" t="s">
        <v>5678</v>
      </c>
      <c r="J7172" t="s">
        <v>46</v>
      </c>
      <c r="K7172" t="s">
        <v>5728</v>
      </c>
      <c r="L7172" t="s">
        <v>5729</v>
      </c>
      <c r="M7172" t="s">
        <v>8363</v>
      </c>
    </row>
    <row r="7173" spans="1:13">
      <c r="A7173">
        <v>101074103</v>
      </c>
      <c r="B7173" t="s">
        <v>34</v>
      </c>
      <c r="C7173" t="s">
        <v>7769</v>
      </c>
      <c r="D7173" t="s">
        <v>217</v>
      </c>
      <c r="E7173" t="s">
        <v>217</v>
      </c>
      <c r="F7173" s="33">
        <v>45820</v>
      </c>
      <c r="G7173" t="s">
        <v>14438</v>
      </c>
      <c r="H7173" t="s">
        <v>6076</v>
      </c>
      <c r="I7173" t="s">
        <v>5678</v>
      </c>
      <c r="J7173" t="s">
        <v>136</v>
      </c>
      <c r="K7173" t="s">
        <v>5728</v>
      </c>
      <c r="L7173" t="s">
        <v>5729</v>
      </c>
      <c r="M7173" t="s">
        <v>7771</v>
      </c>
    </row>
    <row r="7174" spans="1:13">
      <c r="A7174">
        <v>101058284</v>
      </c>
      <c r="B7174" t="s">
        <v>177</v>
      </c>
      <c r="C7174" t="s">
        <v>6142</v>
      </c>
      <c r="D7174" t="s">
        <v>265</v>
      </c>
      <c r="E7174" t="s">
        <v>193</v>
      </c>
      <c r="F7174" s="33">
        <v>45820</v>
      </c>
      <c r="G7174" t="s">
        <v>14439</v>
      </c>
      <c r="H7174" t="s">
        <v>5705</v>
      </c>
      <c r="I7174" t="s">
        <v>326</v>
      </c>
      <c r="J7174" t="s">
        <v>192</v>
      </c>
      <c r="K7174" t="s">
        <v>5778</v>
      </c>
      <c r="L7174" t="s">
        <v>182</v>
      </c>
      <c r="M7174" t="s">
        <v>6144</v>
      </c>
    </row>
    <row r="7175" spans="1:13">
      <c r="A7175">
        <v>101007303</v>
      </c>
      <c r="B7175" t="s">
        <v>73</v>
      </c>
      <c r="C7175" t="s">
        <v>7406</v>
      </c>
      <c r="D7175" t="s">
        <v>64</v>
      </c>
      <c r="E7175" t="s">
        <v>64</v>
      </c>
      <c r="F7175" s="33">
        <v>45820</v>
      </c>
      <c r="G7175" t="s">
        <v>14440</v>
      </c>
      <c r="H7175" t="s">
        <v>5737</v>
      </c>
      <c r="I7175" t="s">
        <v>326</v>
      </c>
      <c r="J7175" t="s">
        <v>70</v>
      </c>
      <c r="K7175" t="s">
        <v>5748</v>
      </c>
      <c r="L7175" t="s">
        <v>5773</v>
      </c>
      <c r="M7175" t="s">
        <v>7408</v>
      </c>
    </row>
    <row r="7176" spans="1:13">
      <c r="A7176">
        <v>101057049</v>
      </c>
      <c r="B7176" t="s">
        <v>204</v>
      </c>
      <c r="C7176" t="s">
        <v>9013</v>
      </c>
      <c r="D7176" t="s">
        <v>262</v>
      </c>
      <c r="E7176" t="s">
        <v>262</v>
      </c>
      <c r="F7176" s="33">
        <v>45820</v>
      </c>
      <c r="G7176" t="s">
        <v>14441</v>
      </c>
      <c r="H7176" t="s">
        <v>5705</v>
      </c>
      <c r="I7176" t="s">
        <v>326</v>
      </c>
      <c r="J7176" t="s">
        <v>192</v>
      </c>
      <c r="K7176" t="s">
        <v>5711</v>
      </c>
      <c r="L7176" t="s">
        <v>5711</v>
      </c>
      <c r="M7176" t="s">
        <v>9014</v>
      </c>
    </row>
    <row r="7177" spans="1:13">
      <c r="A7177">
        <v>101074036</v>
      </c>
      <c r="B7177" t="s">
        <v>73</v>
      </c>
      <c r="C7177" t="s">
        <v>341</v>
      </c>
      <c r="D7177" t="s">
        <v>39</v>
      </c>
      <c r="E7177" t="s">
        <v>39</v>
      </c>
      <c r="F7177" s="33">
        <v>45820</v>
      </c>
      <c r="G7177" t="s">
        <v>14442</v>
      </c>
      <c r="H7177" t="s">
        <v>5912</v>
      </c>
      <c r="I7177" t="s">
        <v>5678</v>
      </c>
      <c r="J7177" t="s">
        <v>46</v>
      </c>
      <c r="K7177" t="s">
        <v>5748</v>
      </c>
      <c r="L7177" t="s">
        <v>5773</v>
      </c>
      <c r="M7177" t="s">
        <v>7813</v>
      </c>
    </row>
    <row r="7178" spans="1:13">
      <c r="A7178">
        <v>101057047</v>
      </c>
      <c r="B7178" t="s">
        <v>204</v>
      </c>
      <c r="C7178" t="s">
        <v>6060</v>
      </c>
      <c r="D7178" t="s">
        <v>225</v>
      </c>
      <c r="E7178" t="s">
        <v>220</v>
      </c>
      <c r="F7178" s="33">
        <v>45820</v>
      </c>
      <c r="G7178" t="s">
        <v>14443</v>
      </c>
      <c r="H7178" t="s">
        <v>5705</v>
      </c>
      <c r="I7178" t="s">
        <v>326</v>
      </c>
      <c r="J7178" t="s">
        <v>166</v>
      </c>
      <c r="K7178" t="s">
        <v>5711</v>
      </c>
      <c r="L7178" t="s">
        <v>5711</v>
      </c>
      <c r="M7178" t="s">
        <v>6062</v>
      </c>
    </row>
    <row r="7179" spans="1:13">
      <c r="A7179">
        <v>101062993</v>
      </c>
      <c r="B7179" t="s">
        <v>177</v>
      </c>
      <c r="C7179" t="s">
        <v>6928</v>
      </c>
      <c r="D7179" t="s">
        <v>99</v>
      </c>
      <c r="E7179" t="s">
        <v>99</v>
      </c>
      <c r="F7179" s="33">
        <v>45820</v>
      </c>
      <c r="G7179" t="s">
        <v>14444</v>
      </c>
      <c r="H7179" t="s">
        <v>5705</v>
      </c>
      <c r="I7179" t="s">
        <v>326</v>
      </c>
      <c r="J7179" t="s">
        <v>46</v>
      </c>
      <c r="K7179" t="s">
        <v>5700</v>
      </c>
      <c r="L7179" t="s">
        <v>5733</v>
      </c>
      <c r="M7179" t="s">
        <v>6929</v>
      </c>
    </row>
    <row r="7180" spans="1:13">
      <c r="A7180">
        <v>101057162</v>
      </c>
      <c r="B7180" t="s">
        <v>6509</v>
      </c>
      <c r="C7180" t="s">
        <v>7050</v>
      </c>
      <c r="D7180" t="s">
        <v>153</v>
      </c>
      <c r="E7180" t="s">
        <v>153</v>
      </c>
      <c r="F7180" s="33">
        <v>45820</v>
      </c>
      <c r="G7180" t="s">
        <v>14445</v>
      </c>
      <c r="H7180" t="s">
        <v>5705</v>
      </c>
      <c r="I7180" t="s">
        <v>326</v>
      </c>
      <c r="J7180" t="s">
        <v>70</v>
      </c>
      <c r="K7180" t="s">
        <v>5700</v>
      </c>
      <c r="L7180" t="s">
        <v>5701</v>
      </c>
      <c r="M7180" t="s">
        <v>7051</v>
      </c>
    </row>
    <row r="7181" spans="1:13">
      <c r="A7181">
        <v>101073876</v>
      </c>
      <c r="B7181" t="s">
        <v>34</v>
      </c>
      <c r="C7181" t="s">
        <v>8361</v>
      </c>
      <c r="D7181" t="s">
        <v>119</v>
      </c>
      <c r="E7181" t="s">
        <v>119</v>
      </c>
      <c r="F7181" s="33">
        <v>45820</v>
      </c>
      <c r="G7181" t="s">
        <v>14446</v>
      </c>
      <c r="H7181" t="s">
        <v>67</v>
      </c>
      <c r="I7181" t="s">
        <v>5678</v>
      </c>
      <c r="J7181" t="s">
        <v>46</v>
      </c>
      <c r="K7181" t="s">
        <v>5728</v>
      </c>
      <c r="L7181" t="s">
        <v>5729</v>
      </c>
      <c r="M7181" t="s">
        <v>8363</v>
      </c>
    </row>
    <row r="7182" spans="1:13">
      <c r="A7182">
        <v>101072142</v>
      </c>
      <c r="B7182" t="s">
        <v>73</v>
      </c>
      <c r="C7182" t="s">
        <v>9667</v>
      </c>
      <c r="D7182" t="s">
        <v>249</v>
      </c>
      <c r="E7182" t="s">
        <v>221</v>
      </c>
      <c r="F7182" s="33">
        <v>45820</v>
      </c>
      <c r="G7182" t="s">
        <v>14447</v>
      </c>
      <c r="H7182" t="s">
        <v>6027</v>
      </c>
      <c r="I7182" t="s">
        <v>6348</v>
      </c>
      <c r="J7182" t="s">
        <v>247</v>
      </c>
      <c r="K7182" t="s">
        <v>5728</v>
      </c>
      <c r="L7182" t="s">
        <v>5729</v>
      </c>
      <c r="M7182" t="s">
        <v>9669</v>
      </c>
    </row>
    <row r="7183" spans="1:13">
      <c r="A7183">
        <v>101057164</v>
      </c>
      <c r="B7183" t="s">
        <v>6509</v>
      </c>
      <c r="C7183" t="s">
        <v>6717</v>
      </c>
      <c r="D7183" t="s">
        <v>104</v>
      </c>
      <c r="E7183" t="s">
        <v>104</v>
      </c>
      <c r="F7183" s="33">
        <v>45820</v>
      </c>
      <c r="G7183" t="s">
        <v>14448</v>
      </c>
      <c r="H7183" t="s">
        <v>5705</v>
      </c>
      <c r="I7183" t="s">
        <v>326</v>
      </c>
      <c r="J7183" t="s">
        <v>70</v>
      </c>
      <c r="K7183" t="s">
        <v>5700</v>
      </c>
      <c r="L7183" t="s">
        <v>5701</v>
      </c>
      <c r="M7183" t="s">
        <v>6719</v>
      </c>
    </row>
    <row r="7184" spans="1:13">
      <c r="A7184">
        <v>101058737</v>
      </c>
      <c r="B7184" t="s">
        <v>292</v>
      </c>
      <c r="C7184" t="s">
        <v>6557</v>
      </c>
      <c r="D7184" t="s">
        <v>86</v>
      </c>
      <c r="E7184" t="s">
        <v>86</v>
      </c>
      <c r="F7184" s="33">
        <v>45820</v>
      </c>
      <c r="G7184" t="s">
        <v>14449</v>
      </c>
      <c r="H7184" t="s">
        <v>5705</v>
      </c>
      <c r="I7184" t="s">
        <v>326</v>
      </c>
      <c r="J7184" t="s">
        <v>46</v>
      </c>
      <c r="K7184" t="s">
        <v>5700</v>
      </c>
      <c r="L7184" t="s">
        <v>5723</v>
      </c>
      <c r="M7184" t="s">
        <v>6559</v>
      </c>
    </row>
    <row r="7185" spans="1:13">
      <c r="A7185">
        <v>101057163</v>
      </c>
      <c r="B7185" t="s">
        <v>6509</v>
      </c>
      <c r="C7185" t="s">
        <v>6711</v>
      </c>
      <c r="D7185" t="s">
        <v>104</v>
      </c>
      <c r="E7185" t="s">
        <v>104</v>
      </c>
      <c r="F7185" s="33">
        <v>45820</v>
      </c>
      <c r="G7185" t="s">
        <v>14448</v>
      </c>
      <c r="H7185" t="s">
        <v>5705</v>
      </c>
      <c r="I7185" t="s">
        <v>326</v>
      </c>
      <c r="J7185" t="s">
        <v>70</v>
      </c>
      <c r="K7185" t="s">
        <v>5700</v>
      </c>
      <c r="L7185" t="s">
        <v>5701</v>
      </c>
      <c r="M7185" t="s">
        <v>6713</v>
      </c>
    </row>
    <row r="7186" spans="1:13">
      <c r="A7186">
        <v>101073287</v>
      </c>
      <c r="B7186" t="s">
        <v>6901</v>
      </c>
      <c r="C7186" t="s">
        <v>6923</v>
      </c>
      <c r="D7186" t="s">
        <v>265</v>
      </c>
      <c r="E7186" t="s">
        <v>193</v>
      </c>
      <c r="F7186" s="33">
        <v>45820</v>
      </c>
      <c r="G7186" t="s">
        <v>14450</v>
      </c>
      <c r="H7186" t="s">
        <v>6537</v>
      </c>
      <c r="I7186" t="s">
        <v>5678</v>
      </c>
      <c r="J7186" t="s">
        <v>192</v>
      </c>
      <c r="K7186" t="s">
        <v>5700</v>
      </c>
      <c r="L7186" t="s">
        <v>5701</v>
      </c>
      <c r="M7186" t="s">
        <v>6924</v>
      </c>
    </row>
    <row r="7187" spans="1:13">
      <c r="A7187">
        <v>101074140</v>
      </c>
      <c r="B7187" t="s">
        <v>5745</v>
      </c>
      <c r="C7187" t="s">
        <v>7600</v>
      </c>
      <c r="D7187" t="s">
        <v>252</v>
      </c>
      <c r="E7187" t="s">
        <v>215</v>
      </c>
      <c r="F7187" s="33">
        <v>45820</v>
      </c>
      <c r="G7187" t="s">
        <v>14451</v>
      </c>
      <c r="H7187" t="s">
        <v>5805</v>
      </c>
      <c r="I7187" t="s">
        <v>5678</v>
      </c>
      <c r="J7187" t="s">
        <v>247</v>
      </c>
      <c r="K7187" t="s">
        <v>5836</v>
      </c>
      <c r="L7187" t="s">
        <v>6126</v>
      </c>
      <c r="M7187" t="s">
        <v>7602</v>
      </c>
    </row>
    <row r="7188" spans="1:13">
      <c r="A7188">
        <v>101059803</v>
      </c>
      <c r="B7188" t="s">
        <v>6901</v>
      </c>
      <c r="C7188" t="s">
        <v>6923</v>
      </c>
      <c r="D7188" t="s">
        <v>265</v>
      </c>
      <c r="E7188" t="s">
        <v>193</v>
      </c>
      <c r="F7188" s="33">
        <v>45820</v>
      </c>
      <c r="G7188" t="s">
        <v>14439</v>
      </c>
      <c r="H7188" t="s">
        <v>5705</v>
      </c>
      <c r="I7188" t="s">
        <v>326</v>
      </c>
      <c r="J7188" t="s">
        <v>192</v>
      </c>
      <c r="K7188" t="s">
        <v>5700</v>
      </c>
      <c r="L7188" t="s">
        <v>5701</v>
      </c>
      <c r="M7188" t="s">
        <v>6924</v>
      </c>
    </row>
    <row r="7189" spans="1:13">
      <c r="A7189">
        <v>101074105</v>
      </c>
      <c r="B7189" t="s">
        <v>5745</v>
      </c>
      <c r="C7189" t="s">
        <v>8469</v>
      </c>
      <c r="D7189" t="s">
        <v>221</v>
      </c>
      <c r="E7189" t="s">
        <v>249</v>
      </c>
      <c r="F7189" s="33">
        <v>45820</v>
      </c>
      <c r="G7189" t="s">
        <v>14452</v>
      </c>
      <c r="H7189" t="s">
        <v>67</v>
      </c>
      <c r="I7189" t="s">
        <v>5678</v>
      </c>
      <c r="J7189" t="s">
        <v>247</v>
      </c>
      <c r="K7189" t="s">
        <v>5748</v>
      </c>
      <c r="L7189" t="s">
        <v>5773</v>
      </c>
      <c r="M7189" t="s">
        <v>8471</v>
      </c>
    </row>
    <row r="7190" spans="1:13">
      <c r="A7190">
        <v>101057912</v>
      </c>
      <c r="B7190" t="s">
        <v>5942</v>
      </c>
      <c r="C7190" t="s">
        <v>6593</v>
      </c>
      <c r="D7190" t="s">
        <v>86</v>
      </c>
      <c r="E7190" t="s">
        <v>86</v>
      </c>
      <c r="F7190" s="33">
        <v>45820</v>
      </c>
      <c r="G7190" t="s">
        <v>14414</v>
      </c>
      <c r="H7190" t="s">
        <v>5705</v>
      </c>
      <c r="I7190" t="s">
        <v>326</v>
      </c>
      <c r="J7190" t="s">
        <v>46</v>
      </c>
      <c r="K7190" t="s">
        <v>5711</v>
      </c>
      <c r="L7190" t="s">
        <v>5711</v>
      </c>
      <c r="M7190" t="s">
        <v>6594</v>
      </c>
    </row>
    <row r="7191" spans="1:13">
      <c r="A7191">
        <v>101057821</v>
      </c>
      <c r="B7191" t="s">
        <v>5899</v>
      </c>
      <c r="C7191" t="s">
        <v>5955</v>
      </c>
      <c r="D7191" t="s">
        <v>99</v>
      </c>
      <c r="E7191" t="s">
        <v>99</v>
      </c>
      <c r="F7191" s="33">
        <v>45820</v>
      </c>
      <c r="G7191" t="s">
        <v>14453</v>
      </c>
      <c r="H7191" t="s">
        <v>5705</v>
      </c>
      <c r="I7191" t="s">
        <v>326</v>
      </c>
      <c r="J7191" t="s">
        <v>46</v>
      </c>
      <c r="K7191" t="s">
        <v>5700</v>
      </c>
      <c r="L7191" t="s">
        <v>5733</v>
      </c>
      <c r="M7191" t="s">
        <v>5957</v>
      </c>
    </row>
    <row r="7192" spans="1:13">
      <c r="A7192">
        <v>101074331</v>
      </c>
      <c r="B7192" t="s">
        <v>73</v>
      </c>
      <c r="C7192" t="s">
        <v>7636</v>
      </c>
      <c r="D7192" t="s">
        <v>238</v>
      </c>
      <c r="E7192" t="s">
        <v>238</v>
      </c>
      <c r="F7192" s="33">
        <v>45820</v>
      </c>
      <c r="G7192" t="s">
        <v>14454</v>
      </c>
      <c r="H7192" t="s">
        <v>67</v>
      </c>
      <c r="I7192" t="s">
        <v>5678</v>
      </c>
      <c r="J7192" t="s">
        <v>136</v>
      </c>
      <c r="K7192" t="s">
        <v>5748</v>
      </c>
      <c r="L7192" t="s">
        <v>5773</v>
      </c>
      <c r="M7192" t="s">
        <v>7638</v>
      </c>
    </row>
    <row r="7193" spans="1:13">
      <c r="A7193">
        <v>101074123</v>
      </c>
      <c r="B7193" t="s">
        <v>127</v>
      </c>
      <c r="C7193" t="s">
        <v>7781</v>
      </c>
      <c r="D7193" t="s">
        <v>131</v>
      </c>
      <c r="E7193" t="s">
        <v>217</v>
      </c>
      <c r="F7193" s="33">
        <v>45820</v>
      </c>
      <c r="G7193" t="s">
        <v>14455</v>
      </c>
      <c r="H7193" t="s">
        <v>67</v>
      </c>
      <c r="I7193" t="s">
        <v>5678</v>
      </c>
      <c r="J7193" t="s">
        <v>136</v>
      </c>
      <c r="K7193" t="s">
        <v>5748</v>
      </c>
      <c r="L7193" t="s">
        <v>5773</v>
      </c>
      <c r="M7193" t="s">
        <v>7783</v>
      </c>
    </row>
    <row r="7194" spans="1:13">
      <c r="A7194">
        <v>101059957</v>
      </c>
      <c r="B7194" t="s">
        <v>7720</v>
      </c>
      <c r="C7194" t="s">
        <v>11295</v>
      </c>
      <c r="D7194" t="s">
        <v>220</v>
      </c>
      <c r="E7194" t="s">
        <v>220</v>
      </c>
      <c r="F7194" s="33">
        <v>45820</v>
      </c>
      <c r="G7194" t="s">
        <v>14417</v>
      </c>
      <c r="H7194" t="s">
        <v>5705</v>
      </c>
      <c r="I7194" t="s">
        <v>326</v>
      </c>
      <c r="J7194" t="s">
        <v>166</v>
      </c>
      <c r="K7194" t="s">
        <v>5700</v>
      </c>
      <c r="L7194" t="s">
        <v>5701</v>
      </c>
      <c r="M7194" t="s">
        <v>11297</v>
      </c>
    </row>
    <row r="7195" spans="1:13">
      <c r="A7195">
        <v>101074360</v>
      </c>
      <c r="B7195" t="s">
        <v>6007</v>
      </c>
      <c r="C7195" t="s">
        <v>9093</v>
      </c>
      <c r="D7195" t="s">
        <v>265</v>
      </c>
      <c r="E7195" t="s">
        <v>265</v>
      </c>
      <c r="F7195" s="33">
        <v>45820</v>
      </c>
      <c r="G7195" t="s">
        <v>14456</v>
      </c>
      <c r="H7195" t="s">
        <v>67</v>
      </c>
      <c r="I7195" t="s">
        <v>5678</v>
      </c>
      <c r="J7195" t="s">
        <v>192</v>
      </c>
      <c r="M7195" t="s">
        <v>9095</v>
      </c>
    </row>
    <row r="7196" spans="1:13">
      <c r="A7196">
        <v>101057638</v>
      </c>
      <c r="B7196" t="s">
        <v>5998</v>
      </c>
      <c r="C7196" t="s">
        <v>8408</v>
      </c>
      <c r="D7196" t="s">
        <v>99</v>
      </c>
      <c r="E7196" t="s">
        <v>99</v>
      </c>
      <c r="F7196" s="33">
        <v>45820</v>
      </c>
      <c r="G7196" t="s">
        <v>14453</v>
      </c>
      <c r="H7196" t="s">
        <v>5705</v>
      </c>
      <c r="I7196" t="s">
        <v>326</v>
      </c>
      <c r="J7196" t="s">
        <v>46</v>
      </c>
      <c r="K7196" t="s">
        <v>5778</v>
      </c>
      <c r="L7196" t="s">
        <v>6192</v>
      </c>
      <c r="M7196" t="s">
        <v>8410</v>
      </c>
    </row>
    <row r="7197" spans="1:13">
      <c r="A7197">
        <v>101057953</v>
      </c>
      <c r="B7197" t="s">
        <v>7992</v>
      </c>
      <c r="C7197" t="s">
        <v>7993</v>
      </c>
      <c r="D7197" t="s">
        <v>86</v>
      </c>
      <c r="E7197" t="s">
        <v>86</v>
      </c>
      <c r="F7197" s="33">
        <v>45820</v>
      </c>
      <c r="G7197" t="s">
        <v>14414</v>
      </c>
      <c r="H7197" t="s">
        <v>5705</v>
      </c>
      <c r="I7197" t="s">
        <v>326</v>
      </c>
      <c r="J7197" t="s">
        <v>46</v>
      </c>
      <c r="K7197" t="s">
        <v>5700</v>
      </c>
      <c r="L7197" t="s">
        <v>5723</v>
      </c>
      <c r="M7197" t="s">
        <v>7995</v>
      </c>
    </row>
    <row r="7198" spans="1:13">
      <c r="A7198">
        <v>101058521</v>
      </c>
      <c r="B7198" t="s">
        <v>195</v>
      </c>
      <c r="C7198" t="s">
        <v>6916</v>
      </c>
      <c r="D7198" t="s">
        <v>153</v>
      </c>
      <c r="E7198" t="s">
        <v>153</v>
      </c>
      <c r="F7198" s="33">
        <v>45820</v>
      </c>
      <c r="G7198" t="s">
        <v>14457</v>
      </c>
      <c r="H7198" t="s">
        <v>5705</v>
      </c>
      <c r="I7198" t="s">
        <v>326</v>
      </c>
      <c r="J7198" t="s">
        <v>70</v>
      </c>
      <c r="K7198" t="s">
        <v>5778</v>
      </c>
      <c r="L7198" t="s">
        <v>182</v>
      </c>
      <c r="M7198" t="s">
        <v>6919</v>
      </c>
    </row>
    <row r="7199" spans="1:13">
      <c r="A7199">
        <v>101057346</v>
      </c>
      <c r="B7199" t="s">
        <v>5807</v>
      </c>
      <c r="C7199" t="s">
        <v>10228</v>
      </c>
      <c r="D7199" t="s">
        <v>119</v>
      </c>
      <c r="E7199" t="s">
        <v>119</v>
      </c>
      <c r="F7199" s="33">
        <v>45820</v>
      </c>
      <c r="G7199" t="s">
        <v>14405</v>
      </c>
      <c r="H7199" t="s">
        <v>5705</v>
      </c>
      <c r="I7199" t="s">
        <v>326</v>
      </c>
      <c r="J7199" t="s">
        <v>46</v>
      </c>
      <c r="K7199" t="s">
        <v>5700</v>
      </c>
      <c r="L7199" t="s">
        <v>5723</v>
      </c>
      <c r="M7199" t="s">
        <v>10229</v>
      </c>
    </row>
    <row r="7200" spans="1:13">
      <c r="A7200">
        <v>101057095</v>
      </c>
      <c r="B7200" t="s">
        <v>204</v>
      </c>
      <c r="C7200" t="s">
        <v>10315</v>
      </c>
      <c r="D7200" t="s">
        <v>262</v>
      </c>
      <c r="E7200" t="s">
        <v>262</v>
      </c>
      <c r="F7200" s="33">
        <v>45820</v>
      </c>
      <c r="G7200" t="s">
        <v>14410</v>
      </c>
      <c r="H7200" t="s">
        <v>5705</v>
      </c>
      <c r="I7200" t="s">
        <v>326</v>
      </c>
      <c r="J7200" t="s">
        <v>192</v>
      </c>
      <c r="K7200" t="s">
        <v>5700</v>
      </c>
      <c r="L7200" t="s">
        <v>5701</v>
      </c>
      <c r="M7200" t="s">
        <v>10317</v>
      </c>
    </row>
    <row r="7201" spans="1:13">
      <c r="A7201">
        <v>101013781</v>
      </c>
      <c r="B7201" t="s">
        <v>34</v>
      </c>
      <c r="C7201" t="s">
        <v>7565</v>
      </c>
      <c r="D7201" t="s">
        <v>64</v>
      </c>
      <c r="E7201" t="s">
        <v>64</v>
      </c>
      <c r="F7201" s="33">
        <v>45820</v>
      </c>
      <c r="G7201" t="s">
        <v>14458</v>
      </c>
      <c r="H7201" t="s">
        <v>5737</v>
      </c>
      <c r="I7201" t="s">
        <v>326</v>
      </c>
      <c r="J7201" t="s">
        <v>70</v>
      </c>
      <c r="K7201" t="s">
        <v>5738</v>
      </c>
      <c r="L7201" t="s">
        <v>5739</v>
      </c>
      <c r="M7201" t="s">
        <v>7567</v>
      </c>
    </row>
    <row r="7202" spans="1:13">
      <c r="A7202">
        <v>101057102</v>
      </c>
      <c r="B7202" t="s">
        <v>204</v>
      </c>
      <c r="C7202" t="s">
        <v>6519</v>
      </c>
      <c r="D7202" t="s">
        <v>161</v>
      </c>
      <c r="E7202" t="s">
        <v>161</v>
      </c>
      <c r="F7202" s="33">
        <v>45820</v>
      </c>
      <c r="G7202" t="s">
        <v>14459</v>
      </c>
      <c r="H7202" t="s">
        <v>5705</v>
      </c>
      <c r="I7202" t="s">
        <v>326</v>
      </c>
      <c r="J7202" t="s">
        <v>166</v>
      </c>
      <c r="K7202" t="s">
        <v>5700</v>
      </c>
      <c r="L7202" t="s">
        <v>5701</v>
      </c>
      <c r="M7202" t="s">
        <v>6521</v>
      </c>
    </row>
    <row r="7203" spans="1:13">
      <c r="A7203">
        <v>101057323</v>
      </c>
      <c r="B7203" t="s">
        <v>5986</v>
      </c>
      <c r="C7203" t="s">
        <v>6349</v>
      </c>
      <c r="D7203" t="s">
        <v>220</v>
      </c>
      <c r="E7203" t="s">
        <v>220</v>
      </c>
      <c r="F7203" s="33">
        <v>45820</v>
      </c>
      <c r="G7203" t="s">
        <v>14417</v>
      </c>
      <c r="H7203" t="s">
        <v>5705</v>
      </c>
      <c r="I7203" t="s">
        <v>326</v>
      </c>
      <c r="J7203" t="s">
        <v>166</v>
      </c>
      <c r="K7203" t="s">
        <v>5700</v>
      </c>
      <c r="L7203" t="s">
        <v>5701</v>
      </c>
      <c r="M7203" t="s">
        <v>6350</v>
      </c>
    </row>
    <row r="7204" spans="1:13">
      <c r="A7204">
        <v>101074291</v>
      </c>
      <c r="B7204" t="s">
        <v>73</v>
      </c>
      <c r="C7204" t="s">
        <v>12004</v>
      </c>
      <c r="D7204" t="s">
        <v>262</v>
      </c>
      <c r="E7204" t="s">
        <v>262</v>
      </c>
      <c r="F7204" s="33">
        <v>45820</v>
      </c>
      <c r="G7204" t="s">
        <v>14460</v>
      </c>
      <c r="H7204" t="s">
        <v>67</v>
      </c>
      <c r="I7204" t="s">
        <v>353</v>
      </c>
      <c r="J7204" t="s">
        <v>192</v>
      </c>
      <c r="K7204" t="s">
        <v>5748</v>
      </c>
      <c r="L7204" t="s">
        <v>5773</v>
      </c>
      <c r="M7204" t="s">
        <v>12006</v>
      </c>
    </row>
    <row r="7205" spans="1:13">
      <c r="A7205">
        <v>101074214</v>
      </c>
      <c r="B7205" t="s">
        <v>34</v>
      </c>
      <c r="C7205" t="s">
        <v>6649</v>
      </c>
      <c r="D7205" t="s">
        <v>99</v>
      </c>
      <c r="E7205" t="s">
        <v>99</v>
      </c>
      <c r="F7205" s="33">
        <v>45820</v>
      </c>
      <c r="G7205" t="s">
        <v>14461</v>
      </c>
      <c r="H7205" t="s">
        <v>5805</v>
      </c>
      <c r="I7205" t="s">
        <v>5678</v>
      </c>
      <c r="J7205" t="s">
        <v>46</v>
      </c>
      <c r="K7205" t="s">
        <v>5738</v>
      </c>
      <c r="L7205" t="s">
        <v>5739</v>
      </c>
      <c r="M7205" t="s">
        <v>6651</v>
      </c>
    </row>
    <row r="7206" spans="1:13">
      <c r="A7206">
        <v>101058698</v>
      </c>
      <c r="B7206" t="s">
        <v>292</v>
      </c>
      <c r="C7206" t="s">
        <v>6590</v>
      </c>
      <c r="D7206" t="s">
        <v>86</v>
      </c>
      <c r="E7206" t="s">
        <v>86</v>
      </c>
      <c r="F7206" s="33">
        <v>45820</v>
      </c>
      <c r="G7206" t="s">
        <v>14449</v>
      </c>
      <c r="H7206" t="s">
        <v>5705</v>
      </c>
      <c r="I7206" t="s">
        <v>326</v>
      </c>
      <c r="J7206" t="s">
        <v>46</v>
      </c>
      <c r="K7206" t="s">
        <v>5700</v>
      </c>
      <c r="L7206" t="s">
        <v>5733</v>
      </c>
      <c r="M7206" t="s">
        <v>6591</v>
      </c>
    </row>
    <row r="7207" spans="1:13">
      <c r="A7207">
        <v>101073335</v>
      </c>
      <c r="B7207" t="s">
        <v>34</v>
      </c>
      <c r="C7207" t="s">
        <v>7212</v>
      </c>
      <c r="D7207" t="s">
        <v>131</v>
      </c>
      <c r="E7207" t="s">
        <v>217</v>
      </c>
      <c r="F7207" s="33">
        <v>45819</v>
      </c>
      <c r="G7207" t="s">
        <v>14462</v>
      </c>
      <c r="H7207" t="s">
        <v>6220</v>
      </c>
      <c r="I7207" t="s">
        <v>5678</v>
      </c>
      <c r="J7207" t="s">
        <v>136</v>
      </c>
      <c r="K7207" t="s">
        <v>5728</v>
      </c>
      <c r="L7207" t="s">
        <v>5729</v>
      </c>
      <c r="M7207" t="s">
        <v>7214</v>
      </c>
    </row>
    <row r="7208" spans="1:13">
      <c r="A7208">
        <v>101058866</v>
      </c>
      <c r="B7208" t="s">
        <v>82</v>
      </c>
      <c r="C7208" t="s">
        <v>6630</v>
      </c>
      <c r="D7208" t="s">
        <v>86</v>
      </c>
      <c r="E7208" t="s">
        <v>86</v>
      </c>
      <c r="F7208" s="33">
        <v>45819</v>
      </c>
      <c r="G7208" t="s">
        <v>14463</v>
      </c>
      <c r="H7208" t="s">
        <v>5705</v>
      </c>
      <c r="I7208" t="s">
        <v>326</v>
      </c>
      <c r="J7208" t="s">
        <v>46</v>
      </c>
      <c r="K7208" t="s">
        <v>5711</v>
      </c>
      <c r="L7208" t="s">
        <v>5711</v>
      </c>
      <c r="M7208" t="s">
        <v>6632</v>
      </c>
    </row>
    <row r="7209" spans="1:13">
      <c r="A7209">
        <v>101072142</v>
      </c>
      <c r="B7209" t="s">
        <v>73</v>
      </c>
      <c r="C7209" t="s">
        <v>9667</v>
      </c>
      <c r="D7209" t="s">
        <v>249</v>
      </c>
      <c r="E7209" t="s">
        <v>221</v>
      </c>
      <c r="F7209" s="33">
        <v>45819</v>
      </c>
      <c r="G7209" t="s">
        <v>14464</v>
      </c>
      <c r="H7209" t="s">
        <v>6027</v>
      </c>
      <c r="I7209" t="s">
        <v>6348</v>
      </c>
      <c r="J7209" t="s">
        <v>247</v>
      </c>
      <c r="K7209" t="s">
        <v>5728</v>
      </c>
      <c r="L7209" t="s">
        <v>5729</v>
      </c>
      <c r="M7209" t="s">
        <v>9669</v>
      </c>
    </row>
    <row r="7210" spans="1:13">
      <c r="A7210">
        <v>101073681</v>
      </c>
      <c r="B7210" t="s">
        <v>127</v>
      </c>
      <c r="C7210" t="s">
        <v>11411</v>
      </c>
      <c r="D7210" t="s">
        <v>131</v>
      </c>
      <c r="E7210" t="s">
        <v>131</v>
      </c>
      <c r="F7210" s="33">
        <v>45819</v>
      </c>
      <c r="G7210" t="s">
        <v>14465</v>
      </c>
      <c r="H7210" t="s">
        <v>67</v>
      </c>
      <c r="I7210" t="s">
        <v>5678</v>
      </c>
      <c r="J7210" t="s">
        <v>136</v>
      </c>
      <c r="K7210" t="s">
        <v>5836</v>
      </c>
      <c r="L7210" t="s">
        <v>5837</v>
      </c>
      <c r="M7210" t="s">
        <v>11413</v>
      </c>
    </row>
    <row r="7211" spans="1:13">
      <c r="A7211">
        <v>101073525</v>
      </c>
      <c r="B7211" t="s">
        <v>5745</v>
      </c>
      <c r="C7211" t="s">
        <v>9089</v>
      </c>
      <c r="D7211" t="s">
        <v>217</v>
      </c>
      <c r="E7211" t="s">
        <v>217</v>
      </c>
      <c r="F7211" s="33">
        <v>45819</v>
      </c>
      <c r="G7211" t="s">
        <v>14466</v>
      </c>
      <c r="H7211" t="s">
        <v>67</v>
      </c>
      <c r="I7211" t="s">
        <v>5678</v>
      </c>
      <c r="J7211" t="s">
        <v>136</v>
      </c>
      <c r="K7211" t="s">
        <v>5748</v>
      </c>
      <c r="L7211" t="s">
        <v>5749</v>
      </c>
      <c r="M7211" t="s">
        <v>9091</v>
      </c>
    </row>
    <row r="7212" spans="1:13">
      <c r="A7212">
        <v>101073703</v>
      </c>
      <c r="B7212" t="s">
        <v>73</v>
      </c>
      <c r="C7212" t="s">
        <v>8300</v>
      </c>
      <c r="D7212" t="s">
        <v>161</v>
      </c>
      <c r="E7212" t="s">
        <v>161</v>
      </c>
      <c r="F7212" s="33">
        <v>45819</v>
      </c>
      <c r="G7212" t="s">
        <v>14467</v>
      </c>
      <c r="H7212" t="s">
        <v>67</v>
      </c>
      <c r="I7212" t="s">
        <v>5678</v>
      </c>
      <c r="J7212" t="s">
        <v>166</v>
      </c>
      <c r="K7212" t="s">
        <v>5748</v>
      </c>
      <c r="L7212" t="s">
        <v>5773</v>
      </c>
      <c r="M7212" t="s">
        <v>8302</v>
      </c>
    </row>
    <row r="7213" spans="1:13">
      <c r="A7213">
        <v>101073783</v>
      </c>
      <c r="B7213" t="s">
        <v>127</v>
      </c>
      <c r="C7213" t="s">
        <v>8309</v>
      </c>
      <c r="D7213" t="s">
        <v>39</v>
      </c>
      <c r="E7213" t="s">
        <v>119</v>
      </c>
      <c r="F7213" s="33">
        <v>45819</v>
      </c>
      <c r="G7213" t="s">
        <v>14468</v>
      </c>
      <c r="H7213" t="s">
        <v>67</v>
      </c>
      <c r="I7213" t="s">
        <v>5678</v>
      </c>
      <c r="J7213" t="s">
        <v>46</v>
      </c>
      <c r="K7213" t="s">
        <v>5748</v>
      </c>
      <c r="L7213" t="s">
        <v>5773</v>
      </c>
      <c r="M7213" t="s">
        <v>8311</v>
      </c>
    </row>
    <row r="7214" spans="1:13">
      <c r="A7214">
        <v>101057405</v>
      </c>
      <c r="B7214" t="s">
        <v>5782</v>
      </c>
      <c r="C7214" t="s">
        <v>9486</v>
      </c>
      <c r="D7214" t="s">
        <v>225</v>
      </c>
      <c r="E7214" t="s">
        <v>220</v>
      </c>
      <c r="F7214" s="33">
        <v>45819</v>
      </c>
      <c r="G7214" t="s">
        <v>14469</v>
      </c>
      <c r="H7214" t="s">
        <v>5705</v>
      </c>
      <c r="I7214" t="s">
        <v>326</v>
      </c>
      <c r="J7214" t="s">
        <v>166</v>
      </c>
      <c r="K7214" t="s">
        <v>5700</v>
      </c>
      <c r="L7214" t="s">
        <v>5723</v>
      </c>
      <c r="M7214" t="s">
        <v>9488</v>
      </c>
    </row>
    <row r="7215" spans="1:13">
      <c r="A7215">
        <v>101073347</v>
      </c>
      <c r="B7215" t="s">
        <v>73</v>
      </c>
      <c r="C7215" t="s">
        <v>7906</v>
      </c>
      <c r="D7215" t="s">
        <v>225</v>
      </c>
      <c r="E7215" t="s">
        <v>220</v>
      </c>
      <c r="F7215" s="33">
        <v>45819</v>
      </c>
      <c r="G7215" t="s">
        <v>14470</v>
      </c>
      <c r="H7215" t="s">
        <v>6404</v>
      </c>
      <c r="I7215" t="s">
        <v>5678</v>
      </c>
      <c r="J7215" t="s">
        <v>166</v>
      </c>
      <c r="K7215" t="s">
        <v>5748</v>
      </c>
      <c r="L7215" t="s">
        <v>5773</v>
      </c>
      <c r="M7215" t="s">
        <v>7908</v>
      </c>
    </row>
    <row r="7216" spans="1:13">
      <c r="A7216">
        <v>101057061</v>
      </c>
      <c r="B7216" t="s">
        <v>204</v>
      </c>
      <c r="C7216" t="s">
        <v>6334</v>
      </c>
      <c r="D7216" t="s">
        <v>193</v>
      </c>
      <c r="E7216" t="s">
        <v>193</v>
      </c>
      <c r="F7216" s="33">
        <v>45819</v>
      </c>
      <c r="G7216" t="s">
        <v>14471</v>
      </c>
      <c r="H7216" t="s">
        <v>5705</v>
      </c>
      <c r="I7216" t="s">
        <v>326</v>
      </c>
      <c r="J7216" t="s">
        <v>192</v>
      </c>
      <c r="K7216" t="s">
        <v>5700</v>
      </c>
      <c r="L7216" t="s">
        <v>5701</v>
      </c>
      <c r="M7216" t="s">
        <v>6336</v>
      </c>
    </row>
    <row r="7217" spans="1:13">
      <c r="A7217">
        <v>101062994</v>
      </c>
      <c r="B7217" t="s">
        <v>177</v>
      </c>
      <c r="C7217" t="s">
        <v>6296</v>
      </c>
      <c r="D7217" t="s">
        <v>119</v>
      </c>
      <c r="E7217" t="s">
        <v>119</v>
      </c>
      <c r="F7217" s="33">
        <v>45819</v>
      </c>
      <c r="G7217" t="s">
        <v>14471</v>
      </c>
      <c r="H7217" t="s">
        <v>5705</v>
      </c>
      <c r="I7217" t="s">
        <v>326</v>
      </c>
      <c r="J7217" t="s">
        <v>46</v>
      </c>
      <c r="K7217" t="s">
        <v>5700</v>
      </c>
      <c r="L7217" t="s">
        <v>5733</v>
      </c>
      <c r="M7217" t="s">
        <v>6298</v>
      </c>
    </row>
    <row r="7218" spans="1:13">
      <c r="A7218">
        <v>101073726</v>
      </c>
      <c r="B7218" t="s">
        <v>73</v>
      </c>
      <c r="C7218" t="s">
        <v>6435</v>
      </c>
      <c r="D7218" t="s">
        <v>215</v>
      </c>
      <c r="E7218" t="s">
        <v>215</v>
      </c>
      <c r="F7218" s="33">
        <v>45819</v>
      </c>
      <c r="G7218" t="s">
        <v>14472</v>
      </c>
      <c r="H7218" t="s">
        <v>6404</v>
      </c>
      <c r="I7218" t="s">
        <v>5678</v>
      </c>
      <c r="J7218" t="s">
        <v>247</v>
      </c>
      <c r="K7218" t="s">
        <v>5748</v>
      </c>
      <c r="L7218" t="s">
        <v>5773</v>
      </c>
      <c r="M7218" t="s">
        <v>6437</v>
      </c>
    </row>
    <row r="7219" spans="1:13">
      <c r="A7219">
        <v>101057927</v>
      </c>
      <c r="B7219" t="s">
        <v>7666</v>
      </c>
      <c r="C7219" t="s">
        <v>8012</v>
      </c>
      <c r="D7219" t="s">
        <v>193</v>
      </c>
      <c r="E7219" t="s">
        <v>193</v>
      </c>
      <c r="F7219" s="33">
        <v>45819</v>
      </c>
      <c r="G7219" t="s">
        <v>14471</v>
      </c>
      <c r="H7219" t="s">
        <v>5705</v>
      </c>
      <c r="I7219" t="s">
        <v>326</v>
      </c>
      <c r="J7219" t="s">
        <v>192</v>
      </c>
      <c r="K7219" t="s">
        <v>5700</v>
      </c>
      <c r="L7219" t="s">
        <v>5701</v>
      </c>
      <c r="M7219" t="s">
        <v>8014</v>
      </c>
    </row>
    <row r="7220" spans="1:13">
      <c r="A7220">
        <v>101073293</v>
      </c>
      <c r="B7220" t="s">
        <v>34</v>
      </c>
      <c r="C7220" t="s">
        <v>9284</v>
      </c>
      <c r="D7220" t="s">
        <v>153</v>
      </c>
      <c r="E7220" t="s">
        <v>153</v>
      </c>
      <c r="F7220" s="33">
        <v>45819</v>
      </c>
      <c r="G7220" t="s">
        <v>14473</v>
      </c>
      <c r="H7220" t="s">
        <v>67</v>
      </c>
      <c r="I7220" t="s">
        <v>5678</v>
      </c>
      <c r="J7220" t="s">
        <v>70</v>
      </c>
      <c r="K7220" t="s">
        <v>5738</v>
      </c>
      <c r="L7220" t="s">
        <v>5739</v>
      </c>
      <c r="M7220" t="s">
        <v>9285</v>
      </c>
    </row>
    <row r="7221" spans="1:13">
      <c r="A7221">
        <v>101073477</v>
      </c>
      <c r="B7221" t="s">
        <v>34</v>
      </c>
      <c r="C7221" t="s">
        <v>5869</v>
      </c>
      <c r="D7221" t="s">
        <v>226</v>
      </c>
      <c r="E7221" t="s">
        <v>226</v>
      </c>
      <c r="F7221" s="33">
        <v>45819</v>
      </c>
      <c r="G7221" t="s">
        <v>14474</v>
      </c>
      <c r="H7221" t="s">
        <v>67</v>
      </c>
      <c r="I7221" t="s">
        <v>5678</v>
      </c>
      <c r="J7221" t="s">
        <v>136</v>
      </c>
      <c r="K7221" t="s">
        <v>5728</v>
      </c>
      <c r="L7221" t="s">
        <v>5729</v>
      </c>
      <c r="M7221" t="s">
        <v>5871</v>
      </c>
    </row>
    <row r="7222" spans="1:13">
      <c r="A7222">
        <v>101058841</v>
      </c>
      <c r="B7222" t="s">
        <v>82</v>
      </c>
      <c r="C7222" t="s">
        <v>5890</v>
      </c>
      <c r="D7222" t="s">
        <v>99</v>
      </c>
      <c r="E7222" t="s">
        <v>99</v>
      </c>
      <c r="F7222" s="33">
        <v>45819</v>
      </c>
      <c r="G7222" t="s">
        <v>14475</v>
      </c>
      <c r="H7222" t="s">
        <v>5705</v>
      </c>
      <c r="I7222" t="s">
        <v>326</v>
      </c>
      <c r="J7222" t="s">
        <v>46</v>
      </c>
      <c r="K7222" t="s">
        <v>5711</v>
      </c>
      <c r="L7222" t="s">
        <v>5711</v>
      </c>
      <c r="M7222" t="s">
        <v>5892</v>
      </c>
    </row>
    <row r="7223" spans="1:13">
      <c r="A7223">
        <v>101059364</v>
      </c>
      <c r="B7223" t="s">
        <v>5935</v>
      </c>
      <c r="C7223" t="s">
        <v>10760</v>
      </c>
      <c r="D7223" t="s">
        <v>262</v>
      </c>
      <c r="E7223" t="s">
        <v>262</v>
      </c>
      <c r="F7223" s="33">
        <v>45819</v>
      </c>
      <c r="G7223" t="s">
        <v>14476</v>
      </c>
      <c r="H7223" t="s">
        <v>5705</v>
      </c>
      <c r="I7223" t="s">
        <v>326</v>
      </c>
      <c r="J7223" t="s">
        <v>192</v>
      </c>
      <c r="K7223" t="s">
        <v>5700</v>
      </c>
      <c r="L7223" t="s">
        <v>5701</v>
      </c>
      <c r="M7223" t="s">
        <v>10761</v>
      </c>
    </row>
    <row r="7224" spans="1:13">
      <c r="A7224">
        <v>101057117</v>
      </c>
      <c r="B7224" t="s">
        <v>204</v>
      </c>
      <c r="C7224" t="s">
        <v>7871</v>
      </c>
      <c r="D7224" t="s">
        <v>193</v>
      </c>
      <c r="E7224" t="s">
        <v>193</v>
      </c>
      <c r="F7224" s="33">
        <v>45819</v>
      </c>
      <c r="G7224" t="s">
        <v>14471</v>
      </c>
      <c r="H7224" t="s">
        <v>5705</v>
      </c>
      <c r="I7224" t="s">
        <v>326</v>
      </c>
      <c r="J7224" t="s">
        <v>192</v>
      </c>
      <c r="K7224" t="s">
        <v>5700</v>
      </c>
      <c r="L7224" t="s">
        <v>5701</v>
      </c>
      <c r="M7224" t="s">
        <v>7873</v>
      </c>
    </row>
    <row r="7225" spans="1:13">
      <c r="A7225">
        <v>101062992</v>
      </c>
      <c r="B7225" t="s">
        <v>177</v>
      </c>
      <c r="C7225" t="s">
        <v>5849</v>
      </c>
      <c r="D7225" t="s">
        <v>99</v>
      </c>
      <c r="E7225" t="s">
        <v>99</v>
      </c>
      <c r="F7225" s="33">
        <v>45819</v>
      </c>
      <c r="G7225" t="s">
        <v>14475</v>
      </c>
      <c r="H7225" t="s">
        <v>5705</v>
      </c>
      <c r="I7225" t="s">
        <v>326</v>
      </c>
      <c r="J7225" t="s">
        <v>46</v>
      </c>
      <c r="K7225" t="s">
        <v>5700</v>
      </c>
      <c r="L7225" t="s">
        <v>5733</v>
      </c>
      <c r="M7225" t="s">
        <v>5851</v>
      </c>
    </row>
    <row r="7226" spans="1:13">
      <c r="A7226">
        <v>101073871</v>
      </c>
      <c r="B7226" t="s">
        <v>5935</v>
      </c>
      <c r="C7226" t="s">
        <v>6544</v>
      </c>
      <c r="D7226" t="s">
        <v>225</v>
      </c>
      <c r="E7226" t="s">
        <v>220</v>
      </c>
      <c r="F7226" s="33">
        <v>45819</v>
      </c>
      <c r="G7226" t="s">
        <v>14477</v>
      </c>
      <c r="H7226" t="s">
        <v>5777</v>
      </c>
      <c r="I7226" t="s">
        <v>5678</v>
      </c>
      <c r="J7226" t="s">
        <v>166</v>
      </c>
      <c r="K7226" t="s">
        <v>5700</v>
      </c>
      <c r="L7226" t="s">
        <v>5701</v>
      </c>
      <c r="M7226" t="s">
        <v>6546</v>
      </c>
    </row>
    <row r="7227" spans="1:13">
      <c r="A7227">
        <v>101059769</v>
      </c>
      <c r="B7227" t="s">
        <v>14478</v>
      </c>
      <c r="C7227" t="s">
        <v>14479</v>
      </c>
      <c r="D7227" t="s">
        <v>86</v>
      </c>
      <c r="E7227" t="s">
        <v>86</v>
      </c>
      <c r="F7227" s="33">
        <v>45819</v>
      </c>
      <c r="G7227" t="s">
        <v>14463</v>
      </c>
      <c r="H7227" t="s">
        <v>5705</v>
      </c>
      <c r="I7227" t="s">
        <v>326</v>
      </c>
      <c r="J7227" t="s">
        <v>46</v>
      </c>
      <c r="K7227" t="s">
        <v>5778</v>
      </c>
      <c r="L7227" t="s">
        <v>6192</v>
      </c>
      <c r="M7227" t="s">
        <v>14480</v>
      </c>
    </row>
    <row r="7228" spans="1:13">
      <c r="A7228">
        <v>101060001</v>
      </c>
      <c r="B7228" t="s">
        <v>10754</v>
      </c>
      <c r="C7228" t="s">
        <v>10755</v>
      </c>
      <c r="D7228" t="s">
        <v>262</v>
      </c>
      <c r="E7228" t="s">
        <v>262</v>
      </c>
      <c r="F7228" s="33">
        <v>45819</v>
      </c>
      <c r="G7228" t="s">
        <v>14476</v>
      </c>
      <c r="H7228" t="s">
        <v>5705</v>
      </c>
      <c r="I7228" t="s">
        <v>326</v>
      </c>
      <c r="J7228" t="s">
        <v>192</v>
      </c>
      <c r="K7228" t="s">
        <v>5700</v>
      </c>
      <c r="L7228" t="s">
        <v>5701</v>
      </c>
      <c r="M7228" t="s">
        <v>10756</v>
      </c>
    </row>
    <row r="7229" spans="1:13">
      <c r="A7229">
        <v>101058847</v>
      </c>
      <c r="B7229" t="s">
        <v>82</v>
      </c>
      <c r="C7229" t="s">
        <v>6701</v>
      </c>
      <c r="D7229" t="s">
        <v>86</v>
      </c>
      <c r="E7229" t="s">
        <v>86</v>
      </c>
      <c r="F7229" s="33">
        <v>45819</v>
      </c>
      <c r="G7229" t="s">
        <v>14463</v>
      </c>
      <c r="H7229" t="s">
        <v>5705</v>
      </c>
      <c r="I7229" t="s">
        <v>326</v>
      </c>
      <c r="J7229" t="s">
        <v>46</v>
      </c>
      <c r="K7229" t="s">
        <v>5711</v>
      </c>
      <c r="L7229" t="s">
        <v>5711</v>
      </c>
      <c r="M7229" t="s">
        <v>6702</v>
      </c>
    </row>
    <row r="7230" spans="1:13">
      <c r="A7230">
        <v>101057055</v>
      </c>
      <c r="B7230" t="s">
        <v>204</v>
      </c>
      <c r="C7230" t="s">
        <v>6881</v>
      </c>
      <c r="D7230" t="s">
        <v>225</v>
      </c>
      <c r="E7230" t="s">
        <v>220</v>
      </c>
      <c r="F7230" s="33">
        <v>45819</v>
      </c>
      <c r="G7230" t="s">
        <v>14443</v>
      </c>
      <c r="H7230" t="s">
        <v>5705</v>
      </c>
      <c r="I7230" t="s">
        <v>326</v>
      </c>
      <c r="J7230" t="s">
        <v>166</v>
      </c>
      <c r="K7230" t="s">
        <v>5711</v>
      </c>
      <c r="L7230" t="s">
        <v>5711</v>
      </c>
      <c r="M7230" t="s">
        <v>6883</v>
      </c>
    </row>
    <row r="7231" spans="1:13">
      <c r="A7231">
        <v>101058745</v>
      </c>
      <c r="B7231" t="s">
        <v>292</v>
      </c>
      <c r="C7231" t="s">
        <v>6579</v>
      </c>
      <c r="D7231" t="s">
        <v>86</v>
      </c>
      <c r="E7231" t="s">
        <v>86</v>
      </c>
      <c r="F7231" s="33">
        <v>45819</v>
      </c>
      <c r="G7231" t="s">
        <v>14449</v>
      </c>
      <c r="H7231" t="s">
        <v>5705</v>
      </c>
      <c r="I7231" t="s">
        <v>326</v>
      </c>
      <c r="J7231" t="s">
        <v>46</v>
      </c>
      <c r="K7231" t="s">
        <v>5700</v>
      </c>
      <c r="L7231" t="s">
        <v>5723</v>
      </c>
      <c r="M7231" t="s">
        <v>6580</v>
      </c>
    </row>
    <row r="7232" spans="1:13">
      <c r="A7232">
        <v>101058267</v>
      </c>
      <c r="B7232" t="s">
        <v>177</v>
      </c>
      <c r="C7232" t="s">
        <v>10581</v>
      </c>
      <c r="D7232" t="s">
        <v>193</v>
      </c>
      <c r="E7232" t="s">
        <v>193</v>
      </c>
      <c r="F7232" s="33">
        <v>45819</v>
      </c>
      <c r="G7232" t="s">
        <v>14439</v>
      </c>
      <c r="H7232" t="s">
        <v>5705</v>
      </c>
      <c r="I7232" t="s">
        <v>326</v>
      </c>
      <c r="J7232" t="s">
        <v>192</v>
      </c>
      <c r="K7232" t="s">
        <v>5778</v>
      </c>
      <c r="L7232" t="s">
        <v>182</v>
      </c>
      <c r="M7232" t="s">
        <v>10582</v>
      </c>
    </row>
    <row r="7233" spans="1:13">
      <c r="A7233">
        <v>101073687</v>
      </c>
      <c r="B7233" t="s">
        <v>177</v>
      </c>
      <c r="C7233" t="s">
        <v>10581</v>
      </c>
      <c r="D7233" t="s">
        <v>193</v>
      </c>
      <c r="E7233" t="s">
        <v>193</v>
      </c>
      <c r="F7233" s="33">
        <v>45819</v>
      </c>
      <c r="G7233" t="s">
        <v>14481</v>
      </c>
      <c r="H7233" t="s">
        <v>6918</v>
      </c>
      <c r="I7233" t="s">
        <v>5678</v>
      </c>
      <c r="J7233" t="s">
        <v>192</v>
      </c>
      <c r="K7233" t="s">
        <v>5778</v>
      </c>
      <c r="L7233" t="s">
        <v>182</v>
      </c>
      <c r="M7233" t="s">
        <v>10582</v>
      </c>
    </row>
    <row r="7234" spans="1:13">
      <c r="A7234">
        <v>101007313</v>
      </c>
      <c r="B7234" t="s">
        <v>73</v>
      </c>
      <c r="C7234" t="s">
        <v>7251</v>
      </c>
      <c r="D7234" t="s">
        <v>64</v>
      </c>
      <c r="E7234" t="s">
        <v>64</v>
      </c>
      <c r="F7234" s="33">
        <v>45819</v>
      </c>
      <c r="G7234" t="s">
        <v>14482</v>
      </c>
      <c r="H7234" t="s">
        <v>5737</v>
      </c>
      <c r="I7234" t="s">
        <v>326</v>
      </c>
      <c r="J7234" t="s">
        <v>70</v>
      </c>
      <c r="K7234" t="s">
        <v>5748</v>
      </c>
      <c r="L7234" t="s">
        <v>5773</v>
      </c>
      <c r="M7234" t="s">
        <v>7253</v>
      </c>
    </row>
    <row r="7235" spans="1:13">
      <c r="A7235">
        <v>101073880</v>
      </c>
      <c r="B7235" t="s">
        <v>73</v>
      </c>
      <c r="C7235" t="s">
        <v>6507</v>
      </c>
      <c r="D7235" t="s">
        <v>39</v>
      </c>
      <c r="E7235" t="s">
        <v>39</v>
      </c>
      <c r="F7235" s="33">
        <v>45819</v>
      </c>
      <c r="G7235" t="s">
        <v>14483</v>
      </c>
      <c r="H7235" t="s">
        <v>5969</v>
      </c>
      <c r="I7235" t="s">
        <v>5678</v>
      </c>
      <c r="J7235" t="s">
        <v>46</v>
      </c>
      <c r="K7235" t="s">
        <v>5738</v>
      </c>
      <c r="L7235" t="s">
        <v>5739</v>
      </c>
      <c r="M7235" t="s">
        <v>6508</v>
      </c>
    </row>
    <row r="7236" spans="1:13">
      <c r="A7236">
        <v>101072734</v>
      </c>
      <c r="B7236" t="s">
        <v>204</v>
      </c>
      <c r="C7236" t="s">
        <v>9006</v>
      </c>
      <c r="D7236" t="s">
        <v>262</v>
      </c>
      <c r="E7236" t="s">
        <v>262</v>
      </c>
      <c r="F7236" s="33">
        <v>45819</v>
      </c>
      <c r="G7236" t="s">
        <v>14484</v>
      </c>
      <c r="H7236" t="s">
        <v>6027</v>
      </c>
      <c r="I7236" t="s">
        <v>6348</v>
      </c>
      <c r="J7236" t="s">
        <v>192</v>
      </c>
      <c r="K7236" t="s">
        <v>5700</v>
      </c>
      <c r="L7236" t="s">
        <v>5723</v>
      </c>
      <c r="M7236" t="s">
        <v>9007</v>
      </c>
    </row>
    <row r="7237" spans="1:13">
      <c r="A7237">
        <v>101062277</v>
      </c>
      <c r="B7237" t="s">
        <v>195</v>
      </c>
      <c r="C7237" t="s">
        <v>6905</v>
      </c>
      <c r="D7237" t="s">
        <v>104</v>
      </c>
      <c r="E7237" t="s">
        <v>104</v>
      </c>
      <c r="F7237" s="33">
        <v>45819</v>
      </c>
      <c r="G7237" t="s">
        <v>14448</v>
      </c>
      <c r="H7237" t="s">
        <v>5705</v>
      </c>
      <c r="I7237" t="s">
        <v>326</v>
      </c>
      <c r="J7237" t="s">
        <v>70</v>
      </c>
      <c r="K7237" t="s">
        <v>5778</v>
      </c>
      <c r="L7237" t="s">
        <v>182</v>
      </c>
      <c r="M7237" t="s">
        <v>6906</v>
      </c>
    </row>
    <row r="7238" spans="1:13">
      <c r="A7238">
        <v>101073714</v>
      </c>
      <c r="B7238" t="s">
        <v>34</v>
      </c>
      <c r="C7238" t="s">
        <v>6289</v>
      </c>
      <c r="D7238" t="s">
        <v>131</v>
      </c>
      <c r="E7238" t="s">
        <v>217</v>
      </c>
      <c r="F7238" s="33">
        <v>45819</v>
      </c>
      <c r="G7238" t="s">
        <v>14485</v>
      </c>
      <c r="H7238" t="s">
        <v>6076</v>
      </c>
      <c r="I7238" t="s">
        <v>5678</v>
      </c>
      <c r="J7238" t="s">
        <v>136</v>
      </c>
      <c r="K7238" t="s">
        <v>5728</v>
      </c>
      <c r="L7238" t="s">
        <v>5729</v>
      </c>
      <c r="M7238" t="s">
        <v>6291</v>
      </c>
    </row>
    <row r="7239" spans="1:13">
      <c r="A7239">
        <v>101074075</v>
      </c>
      <c r="B7239" t="s">
        <v>34</v>
      </c>
      <c r="C7239" t="s">
        <v>7631</v>
      </c>
      <c r="D7239" t="s">
        <v>238</v>
      </c>
      <c r="E7239" t="s">
        <v>238</v>
      </c>
      <c r="F7239" s="33">
        <v>45819</v>
      </c>
      <c r="G7239" t="s">
        <v>14486</v>
      </c>
      <c r="H7239" t="s">
        <v>6076</v>
      </c>
      <c r="I7239" t="s">
        <v>353</v>
      </c>
      <c r="J7239" t="s">
        <v>136</v>
      </c>
      <c r="K7239" t="s">
        <v>5728</v>
      </c>
      <c r="L7239" t="s">
        <v>5729</v>
      </c>
      <c r="M7239" t="s">
        <v>7632</v>
      </c>
    </row>
    <row r="7240" spans="1:13">
      <c r="A7240">
        <v>101057161</v>
      </c>
      <c r="B7240" t="s">
        <v>6509</v>
      </c>
      <c r="C7240" t="s">
        <v>6535</v>
      </c>
      <c r="D7240" t="s">
        <v>153</v>
      </c>
      <c r="E7240" t="s">
        <v>153</v>
      </c>
      <c r="F7240" s="33">
        <v>45819</v>
      </c>
      <c r="G7240" t="s">
        <v>14433</v>
      </c>
      <c r="H7240" t="s">
        <v>5705</v>
      </c>
      <c r="I7240" t="s">
        <v>326</v>
      </c>
      <c r="J7240" t="s">
        <v>70</v>
      </c>
      <c r="K7240" t="s">
        <v>5700</v>
      </c>
      <c r="L7240" t="s">
        <v>5701</v>
      </c>
      <c r="M7240" t="s">
        <v>6538</v>
      </c>
    </row>
    <row r="7241" spans="1:13">
      <c r="A7241">
        <v>101073904</v>
      </c>
      <c r="B7241" t="s">
        <v>204</v>
      </c>
      <c r="C7241" t="s">
        <v>6057</v>
      </c>
      <c r="D7241" t="s">
        <v>225</v>
      </c>
      <c r="E7241" t="s">
        <v>220</v>
      </c>
      <c r="F7241" s="33">
        <v>45819</v>
      </c>
      <c r="G7241" t="s">
        <v>14487</v>
      </c>
      <c r="H7241" t="s">
        <v>6537</v>
      </c>
      <c r="I7241" t="s">
        <v>5678</v>
      </c>
      <c r="J7241" t="s">
        <v>166</v>
      </c>
      <c r="K7241" t="s">
        <v>5700</v>
      </c>
      <c r="L7241" t="s">
        <v>5723</v>
      </c>
      <c r="M7241" t="s">
        <v>6059</v>
      </c>
    </row>
    <row r="7242" spans="1:13">
      <c r="A7242">
        <v>101073667</v>
      </c>
      <c r="B7242" t="s">
        <v>73</v>
      </c>
      <c r="C7242" t="s">
        <v>10183</v>
      </c>
      <c r="D7242" t="s">
        <v>193</v>
      </c>
      <c r="E7242" t="s">
        <v>193</v>
      </c>
      <c r="F7242" s="33">
        <v>45819</v>
      </c>
      <c r="G7242" t="s">
        <v>14488</v>
      </c>
      <c r="H7242" t="s">
        <v>5805</v>
      </c>
      <c r="I7242" t="s">
        <v>5678</v>
      </c>
      <c r="J7242" t="s">
        <v>192</v>
      </c>
      <c r="K7242" t="s">
        <v>5748</v>
      </c>
      <c r="L7242" t="s">
        <v>5773</v>
      </c>
      <c r="M7242" t="s">
        <v>10185</v>
      </c>
    </row>
    <row r="7243" spans="1:13">
      <c r="A7243">
        <v>101057643</v>
      </c>
      <c r="B7243" t="s">
        <v>5998</v>
      </c>
      <c r="C7243" t="s">
        <v>7507</v>
      </c>
      <c r="D7243" t="s">
        <v>86</v>
      </c>
      <c r="E7243" t="s">
        <v>119</v>
      </c>
      <c r="F7243" s="33">
        <v>45819</v>
      </c>
      <c r="G7243" t="s">
        <v>14439</v>
      </c>
      <c r="H7243" t="s">
        <v>5705</v>
      </c>
      <c r="I7243" t="s">
        <v>326</v>
      </c>
      <c r="J7243" t="s">
        <v>46</v>
      </c>
      <c r="K7243" t="s">
        <v>5700</v>
      </c>
      <c r="L7243" t="s">
        <v>5701</v>
      </c>
      <c r="M7243" t="s">
        <v>7509</v>
      </c>
    </row>
    <row r="7244" spans="1:13">
      <c r="A7244">
        <v>101058750</v>
      </c>
      <c r="B7244" t="s">
        <v>292</v>
      </c>
      <c r="C7244" t="s">
        <v>6091</v>
      </c>
      <c r="D7244" t="s">
        <v>86</v>
      </c>
      <c r="E7244" t="s">
        <v>86</v>
      </c>
      <c r="F7244" s="33">
        <v>45819</v>
      </c>
      <c r="G7244" t="s">
        <v>14449</v>
      </c>
      <c r="H7244" t="s">
        <v>5705</v>
      </c>
      <c r="I7244" t="s">
        <v>326</v>
      </c>
      <c r="J7244" t="s">
        <v>46</v>
      </c>
      <c r="K7244" t="s">
        <v>5700</v>
      </c>
      <c r="L7244" t="s">
        <v>5733</v>
      </c>
      <c r="M7244" t="s">
        <v>6092</v>
      </c>
    </row>
    <row r="7245" spans="1:13">
      <c r="A7245">
        <v>101057359</v>
      </c>
      <c r="B7245" t="s">
        <v>5807</v>
      </c>
      <c r="C7245" t="s">
        <v>8008</v>
      </c>
      <c r="D7245" t="s">
        <v>161</v>
      </c>
      <c r="E7245" t="s">
        <v>161</v>
      </c>
      <c r="F7245" s="33">
        <v>45819</v>
      </c>
      <c r="G7245" t="s">
        <v>14489</v>
      </c>
      <c r="H7245" t="s">
        <v>5705</v>
      </c>
      <c r="I7245" t="s">
        <v>326</v>
      </c>
      <c r="J7245" t="s">
        <v>166</v>
      </c>
      <c r="K7245" t="s">
        <v>5700</v>
      </c>
      <c r="L7245" t="s">
        <v>5723</v>
      </c>
      <c r="M7245" t="s">
        <v>8010</v>
      </c>
    </row>
    <row r="7246" spans="1:13">
      <c r="A7246">
        <v>101073832</v>
      </c>
      <c r="B7246" t="s">
        <v>5745</v>
      </c>
      <c r="C7246" t="s">
        <v>11508</v>
      </c>
      <c r="D7246" t="s">
        <v>221</v>
      </c>
      <c r="E7246" t="s">
        <v>249</v>
      </c>
      <c r="F7246" s="33">
        <v>45819</v>
      </c>
      <c r="G7246" t="s">
        <v>14490</v>
      </c>
      <c r="H7246" t="s">
        <v>67</v>
      </c>
      <c r="I7246" t="s">
        <v>5678</v>
      </c>
      <c r="J7246" t="s">
        <v>247</v>
      </c>
      <c r="K7246" t="s">
        <v>5836</v>
      </c>
      <c r="L7246" t="s">
        <v>5837</v>
      </c>
      <c r="M7246" t="s">
        <v>11509</v>
      </c>
    </row>
    <row r="7247" spans="1:13">
      <c r="A7247">
        <v>101062129</v>
      </c>
      <c r="B7247" t="s">
        <v>292</v>
      </c>
      <c r="C7247" t="s">
        <v>5817</v>
      </c>
      <c r="D7247" t="s">
        <v>99</v>
      </c>
      <c r="E7247" t="s">
        <v>99</v>
      </c>
      <c r="F7247" s="33">
        <v>45819</v>
      </c>
      <c r="G7247" t="s">
        <v>14491</v>
      </c>
      <c r="H7247" t="s">
        <v>5705</v>
      </c>
      <c r="I7247" t="s">
        <v>326</v>
      </c>
      <c r="J7247" t="s">
        <v>46</v>
      </c>
      <c r="K7247" t="s">
        <v>5700</v>
      </c>
      <c r="L7247" t="s">
        <v>5701</v>
      </c>
      <c r="M7247" t="s">
        <v>5819</v>
      </c>
    </row>
    <row r="7248" spans="1:13">
      <c r="A7248">
        <v>101062658</v>
      </c>
      <c r="B7248" t="s">
        <v>6362</v>
      </c>
      <c r="C7248" t="s">
        <v>6363</v>
      </c>
      <c r="D7248" t="s">
        <v>104</v>
      </c>
      <c r="E7248" t="s">
        <v>104</v>
      </c>
      <c r="F7248" s="33">
        <v>45819</v>
      </c>
      <c r="G7248" t="s">
        <v>14448</v>
      </c>
      <c r="H7248" t="s">
        <v>5705</v>
      </c>
      <c r="I7248" t="s">
        <v>326</v>
      </c>
      <c r="J7248" t="s">
        <v>70</v>
      </c>
      <c r="K7248" t="s">
        <v>5700</v>
      </c>
      <c r="L7248" t="s">
        <v>5701</v>
      </c>
      <c r="M7248" t="s">
        <v>6366</v>
      </c>
    </row>
    <row r="7249" spans="1:13">
      <c r="A7249">
        <v>101073233</v>
      </c>
      <c r="B7249" t="s">
        <v>73</v>
      </c>
      <c r="C7249" t="s">
        <v>6798</v>
      </c>
      <c r="D7249" t="s">
        <v>217</v>
      </c>
      <c r="E7249" t="s">
        <v>131</v>
      </c>
      <c r="F7249" s="33">
        <v>45818</v>
      </c>
      <c r="G7249" t="s">
        <v>14492</v>
      </c>
      <c r="H7249" t="s">
        <v>67</v>
      </c>
      <c r="I7249" t="s">
        <v>5678</v>
      </c>
      <c r="J7249" t="s">
        <v>136</v>
      </c>
      <c r="K7249" t="s">
        <v>5748</v>
      </c>
      <c r="L7249" t="s">
        <v>5773</v>
      </c>
      <c r="M7249" t="s">
        <v>6800</v>
      </c>
    </row>
    <row r="7250" spans="1:13">
      <c r="A7250">
        <v>101057149</v>
      </c>
      <c r="B7250" t="s">
        <v>204</v>
      </c>
      <c r="C7250" t="s">
        <v>10343</v>
      </c>
      <c r="D7250" t="s">
        <v>265</v>
      </c>
      <c r="E7250" t="s">
        <v>193</v>
      </c>
      <c r="F7250" s="33">
        <v>45818</v>
      </c>
      <c r="G7250" t="s">
        <v>14493</v>
      </c>
      <c r="H7250" t="s">
        <v>5705</v>
      </c>
      <c r="I7250" t="s">
        <v>326</v>
      </c>
      <c r="J7250" t="s">
        <v>192</v>
      </c>
      <c r="K7250" t="s">
        <v>5700</v>
      </c>
      <c r="L7250" t="s">
        <v>5723</v>
      </c>
      <c r="M7250" t="s">
        <v>10344</v>
      </c>
    </row>
    <row r="7251" spans="1:13">
      <c r="A7251">
        <v>101062532</v>
      </c>
      <c r="B7251" t="s">
        <v>5998</v>
      </c>
      <c r="C7251" t="s">
        <v>6662</v>
      </c>
      <c r="D7251" t="s">
        <v>86</v>
      </c>
      <c r="E7251" t="s">
        <v>119</v>
      </c>
      <c r="F7251" s="33">
        <v>45818</v>
      </c>
      <c r="G7251" t="s">
        <v>14493</v>
      </c>
      <c r="H7251" t="s">
        <v>5705</v>
      </c>
      <c r="I7251" t="s">
        <v>326</v>
      </c>
      <c r="J7251" t="s">
        <v>46</v>
      </c>
      <c r="K7251" t="s">
        <v>5711</v>
      </c>
      <c r="L7251" t="s">
        <v>5711</v>
      </c>
      <c r="M7251" t="s">
        <v>6663</v>
      </c>
    </row>
    <row r="7252" spans="1:13">
      <c r="A7252">
        <v>101059294</v>
      </c>
      <c r="B7252" t="s">
        <v>10835</v>
      </c>
      <c r="C7252" t="s">
        <v>10866</v>
      </c>
      <c r="D7252" t="s">
        <v>262</v>
      </c>
      <c r="E7252" t="s">
        <v>262</v>
      </c>
      <c r="F7252" s="33">
        <v>45818</v>
      </c>
      <c r="G7252" t="s">
        <v>14494</v>
      </c>
      <c r="H7252" t="s">
        <v>5705</v>
      </c>
      <c r="I7252" t="s">
        <v>326</v>
      </c>
      <c r="J7252" t="s">
        <v>192</v>
      </c>
      <c r="K7252" t="s">
        <v>5700</v>
      </c>
      <c r="L7252" t="s">
        <v>5723</v>
      </c>
      <c r="M7252" t="s">
        <v>10867</v>
      </c>
    </row>
    <row r="7253" spans="1:13">
      <c r="A7253">
        <v>101059925</v>
      </c>
      <c r="B7253" t="s">
        <v>7163</v>
      </c>
      <c r="C7253" t="s">
        <v>7179</v>
      </c>
      <c r="D7253" t="s">
        <v>86</v>
      </c>
      <c r="E7253" t="s">
        <v>86</v>
      </c>
      <c r="F7253" s="33">
        <v>45818</v>
      </c>
      <c r="G7253" t="s">
        <v>14495</v>
      </c>
      <c r="H7253" t="s">
        <v>5705</v>
      </c>
      <c r="I7253" t="s">
        <v>326</v>
      </c>
      <c r="J7253" t="s">
        <v>46</v>
      </c>
      <c r="K7253" t="s">
        <v>5700</v>
      </c>
      <c r="L7253" t="s">
        <v>5723</v>
      </c>
      <c r="M7253" t="s">
        <v>7180</v>
      </c>
    </row>
    <row r="7254" spans="1:13">
      <c r="A7254">
        <v>101073286</v>
      </c>
      <c r="B7254" t="s">
        <v>34</v>
      </c>
      <c r="C7254" t="s">
        <v>8753</v>
      </c>
      <c r="D7254" t="s">
        <v>39</v>
      </c>
      <c r="E7254" t="s">
        <v>39</v>
      </c>
      <c r="F7254" s="33">
        <v>45818</v>
      </c>
      <c r="G7254" t="s">
        <v>14496</v>
      </c>
      <c r="H7254" t="s">
        <v>5805</v>
      </c>
      <c r="I7254" t="s">
        <v>5678</v>
      </c>
      <c r="J7254" t="s">
        <v>46</v>
      </c>
      <c r="K7254" t="s">
        <v>5728</v>
      </c>
      <c r="L7254" t="s">
        <v>5729</v>
      </c>
      <c r="M7254" t="s">
        <v>8755</v>
      </c>
    </row>
    <row r="7255" spans="1:13">
      <c r="A7255">
        <v>101073333</v>
      </c>
      <c r="B7255" t="s">
        <v>34</v>
      </c>
      <c r="C7255" t="s">
        <v>5770</v>
      </c>
      <c r="D7255" t="s">
        <v>104</v>
      </c>
      <c r="E7255" t="s">
        <v>104</v>
      </c>
      <c r="F7255" s="33">
        <v>45818</v>
      </c>
      <c r="G7255" t="s">
        <v>14497</v>
      </c>
      <c r="H7255" t="s">
        <v>5805</v>
      </c>
      <c r="I7255" t="s">
        <v>5678</v>
      </c>
      <c r="J7255" t="s">
        <v>70</v>
      </c>
      <c r="K7255" t="s">
        <v>5738</v>
      </c>
      <c r="L7255" t="s">
        <v>5739</v>
      </c>
      <c r="M7255" t="s">
        <v>5771</v>
      </c>
    </row>
    <row r="7256" spans="1:13">
      <c r="A7256">
        <v>101073281</v>
      </c>
      <c r="B7256" t="s">
        <v>34</v>
      </c>
      <c r="C7256" t="s">
        <v>7208</v>
      </c>
      <c r="D7256" t="s">
        <v>131</v>
      </c>
      <c r="E7256" t="s">
        <v>217</v>
      </c>
      <c r="F7256" s="33">
        <v>45818</v>
      </c>
      <c r="G7256" t="s">
        <v>14498</v>
      </c>
      <c r="H7256" t="s">
        <v>5805</v>
      </c>
      <c r="I7256" t="s">
        <v>5678</v>
      </c>
      <c r="J7256" t="s">
        <v>136</v>
      </c>
      <c r="K7256" t="s">
        <v>5728</v>
      </c>
      <c r="L7256" t="s">
        <v>5729</v>
      </c>
      <c r="M7256" t="s">
        <v>7210</v>
      </c>
    </row>
    <row r="7257" spans="1:13">
      <c r="A7257">
        <v>101073193</v>
      </c>
      <c r="B7257" t="s">
        <v>177</v>
      </c>
      <c r="C7257" t="s">
        <v>178</v>
      </c>
      <c r="D7257" t="s">
        <v>161</v>
      </c>
      <c r="E7257" t="s">
        <v>161</v>
      </c>
      <c r="F7257" s="33">
        <v>45818</v>
      </c>
      <c r="G7257" t="s">
        <v>14499</v>
      </c>
      <c r="H7257" t="s">
        <v>5722</v>
      </c>
      <c r="I7257" t="s">
        <v>5678</v>
      </c>
      <c r="J7257" t="s">
        <v>166</v>
      </c>
      <c r="K7257" t="s">
        <v>5778</v>
      </c>
      <c r="L7257" t="s">
        <v>182</v>
      </c>
      <c r="M7257" t="s">
        <v>184</v>
      </c>
    </row>
    <row r="7258" spans="1:13">
      <c r="A7258">
        <v>101057797</v>
      </c>
      <c r="B7258" t="s">
        <v>6270</v>
      </c>
      <c r="C7258" t="s">
        <v>6737</v>
      </c>
      <c r="D7258" t="s">
        <v>86</v>
      </c>
      <c r="E7258" t="s">
        <v>119</v>
      </c>
      <c r="F7258" s="33">
        <v>45818</v>
      </c>
      <c r="G7258" t="s">
        <v>14493</v>
      </c>
      <c r="H7258" t="s">
        <v>5705</v>
      </c>
      <c r="I7258" t="s">
        <v>326</v>
      </c>
      <c r="J7258" t="s">
        <v>46</v>
      </c>
      <c r="K7258" t="s">
        <v>5800</v>
      </c>
      <c r="L7258" t="s">
        <v>5801</v>
      </c>
      <c r="M7258" t="s">
        <v>6739</v>
      </c>
    </row>
    <row r="7259" spans="1:13">
      <c r="A7259">
        <v>101073288</v>
      </c>
      <c r="B7259" t="s">
        <v>34</v>
      </c>
      <c r="C7259" t="s">
        <v>10450</v>
      </c>
      <c r="D7259" t="s">
        <v>153</v>
      </c>
      <c r="E7259" t="s">
        <v>153</v>
      </c>
      <c r="F7259" s="33">
        <v>45818</v>
      </c>
      <c r="G7259" t="s">
        <v>14500</v>
      </c>
      <c r="H7259" t="s">
        <v>67</v>
      </c>
      <c r="I7259" t="s">
        <v>5678</v>
      </c>
      <c r="J7259" t="s">
        <v>70</v>
      </c>
      <c r="K7259" t="s">
        <v>5738</v>
      </c>
      <c r="L7259" t="s">
        <v>5739</v>
      </c>
      <c r="M7259" t="s">
        <v>10452</v>
      </c>
    </row>
    <row r="7260" spans="1:13">
      <c r="A7260">
        <v>101073326</v>
      </c>
      <c r="B7260" t="s">
        <v>34</v>
      </c>
      <c r="C7260" t="s">
        <v>6708</v>
      </c>
      <c r="D7260" t="s">
        <v>131</v>
      </c>
      <c r="E7260" t="s">
        <v>217</v>
      </c>
      <c r="F7260" s="33">
        <v>45818</v>
      </c>
      <c r="G7260" t="s">
        <v>14501</v>
      </c>
      <c r="H7260" t="s">
        <v>67</v>
      </c>
      <c r="I7260" t="s">
        <v>5678</v>
      </c>
      <c r="J7260" t="s">
        <v>136</v>
      </c>
      <c r="K7260" t="s">
        <v>5728</v>
      </c>
      <c r="L7260" t="s">
        <v>5729</v>
      </c>
      <c r="M7260" t="s">
        <v>6710</v>
      </c>
    </row>
    <row r="7261" spans="1:13">
      <c r="A7261">
        <v>101059926</v>
      </c>
      <c r="B7261" t="s">
        <v>7163</v>
      </c>
      <c r="C7261" t="s">
        <v>7164</v>
      </c>
      <c r="D7261" t="s">
        <v>86</v>
      </c>
      <c r="E7261" t="s">
        <v>86</v>
      </c>
      <c r="F7261" s="33">
        <v>45818</v>
      </c>
      <c r="G7261" t="s">
        <v>14495</v>
      </c>
      <c r="H7261" t="s">
        <v>5705</v>
      </c>
      <c r="I7261" t="s">
        <v>326</v>
      </c>
      <c r="J7261" t="s">
        <v>46</v>
      </c>
      <c r="K7261" t="s">
        <v>5700</v>
      </c>
      <c r="L7261" t="s">
        <v>5723</v>
      </c>
      <c r="M7261" t="s">
        <v>7166</v>
      </c>
    </row>
    <row r="7262" spans="1:13">
      <c r="A7262">
        <v>101058585</v>
      </c>
      <c r="B7262" t="s">
        <v>195</v>
      </c>
      <c r="C7262" t="s">
        <v>9873</v>
      </c>
      <c r="D7262" t="s">
        <v>99</v>
      </c>
      <c r="E7262" t="s">
        <v>99</v>
      </c>
      <c r="F7262" s="33">
        <v>45818</v>
      </c>
      <c r="G7262" t="s">
        <v>14502</v>
      </c>
      <c r="H7262" t="s">
        <v>5705</v>
      </c>
      <c r="I7262" t="s">
        <v>326</v>
      </c>
      <c r="J7262" t="s">
        <v>46</v>
      </c>
      <c r="K7262" t="s">
        <v>5700</v>
      </c>
      <c r="L7262" t="s">
        <v>5733</v>
      </c>
      <c r="M7262" t="s">
        <v>9874</v>
      </c>
    </row>
    <row r="7263" spans="1:13">
      <c r="A7263">
        <v>101059295</v>
      </c>
      <c r="B7263" t="s">
        <v>10835</v>
      </c>
      <c r="C7263" t="s">
        <v>10836</v>
      </c>
      <c r="D7263" t="s">
        <v>262</v>
      </c>
      <c r="E7263" t="s">
        <v>262</v>
      </c>
      <c r="F7263" s="33">
        <v>45818</v>
      </c>
      <c r="G7263" t="s">
        <v>14494</v>
      </c>
      <c r="H7263" t="s">
        <v>5705</v>
      </c>
      <c r="I7263" t="s">
        <v>326</v>
      </c>
      <c r="J7263" t="s">
        <v>192</v>
      </c>
      <c r="K7263" t="s">
        <v>5700</v>
      </c>
      <c r="L7263" t="s">
        <v>5723</v>
      </c>
      <c r="M7263" t="s">
        <v>10838</v>
      </c>
    </row>
    <row r="7264" spans="1:13">
      <c r="A7264">
        <v>101072193</v>
      </c>
      <c r="B7264" t="s">
        <v>127</v>
      </c>
      <c r="C7264" t="s">
        <v>8050</v>
      </c>
      <c r="D7264" t="s">
        <v>119</v>
      </c>
      <c r="E7264" t="s">
        <v>119</v>
      </c>
      <c r="F7264" s="33">
        <v>45818</v>
      </c>
      <c r="G7264" t="s">
        <v>14503</v>
      </c>
      <c r="H7264" t="s">
        <v>5969</v>
      </c>
      <c r="I7264" t="s">
        <v>7281</v>
      </c>
      <c r="J7264" t="s">
        <v>46</v>
      </c>
      <c r="K7264" t="s">
        <v>5836</v>
      </c>
      <c r="L7264" t="s">
        <v>5837</v>
      </c>
      <c r="M7264" t="s">
        <v>8052</v>
      </c>
    </row>
    <row r="7265" spans="1:13">
      <c r="A7265">
        <v>101073123</v>
      </c>
      <c r="B7265" t="s">
        <v>195</v>
      </c>
      <c r="C7265" t="s">
        <v>5715</v>
      </c>
      <c r="D7265" t="s">
        <v>218</v>
      </c>
      <c r="E7265" t="s">
        <v>218</v>
      </c>
      <c r="F7265" s="33">
        <v>45818</v>
      </c>
      <c r="G7265" t="s">
        <v>14504</v>
      </c>
      <c r="H7265" t="s">
        <v>6103</v>
      </c>
      <c r="I7265" t="s">
        <v>5678</v>
      </c>
      <c r="J7265" t="s">
        <v>241</v>
      </c>
      <c r="K7265" t="s">
        <v>5700</v>
      </c>
      <c r="L7265" t="s">
        <v>5701</v>
      </c>
      <c r="M7265" t="s">
        <v>5716</v>
      </c>
    </row>
    <row r="7266" spans="1:13">
      <c r="A7266">
        <v>101073290</v>
      </c>
      <c r="B7266" t="s">
        <v>7068</v>
      </c>
      <c r="C7266" t="s">
        <v>7069</v>
      </c>
      <c r="D7266" t="s">
        <v>86</v>
      </c>
      <c r="E7266" t="s">
        <v>86</v>
      </c>
      <c r="F7266" s="33">
        <v>45818</v>
      </c>
      <c r="G7266" t="s">
        <v>14505</v>
      </c>
      <c r="H7266" t="s">
        <v>6365</v>
      </c>
      <c r="I7266" t="s">
        <v>5678</v>
      </c>
      <c r="J7266" t="s">
        <v>46</v>
      </c>
      <c r="K7266" t="s">
        <v>5711</v>
      </c>
      <c r="L7266" t="s">
        <v>5711</v>
      </c>
      <c r="M7266" t="s">
        <v>7070</v>
      </c>
    </row>
    <row r="7267" spans="1:13">
      <c r="A7267">
        <v>101057799</v>
      </c>
      <c r="B7267" t="s">
        <v>6270</v>
      </c>
      <c r="C7267" t="s">
        <v>6761</v>
      </c>
      <c r="D7267" t="s">
        <v>99</v>
      </c>
      <c r="E7267" t="s">
        <v>99</v>
      </c>
      <c r="F7267" s="33">
        <v>45818</v>
      </c>
      <c r="G7267" t="s">
        <v>14502</v>
      </c>
      <c r="H7267" t="s">
        <v>5705</v>
      </c>
      <c r="I7267" t="s">
        <v>326</v>
      </c>
      <c r="J7267" t="s">
        <v>46</v>
      </c>
      <c r="K7267" t="s">
        <v>5800</v>
      </c>
      <c r="L7267" t="s">
        <v>5801</v>
      </c>
      <c r="M7267" t="s">
        <v>6763</v>
      </c>
    </row>
    <row r="7268" spans="1:13">
      <c r="A7268">
        <v>101057379</v>
      </c>
      <c r="B7268" t="s">
        <v>5782</v>
      </c>
      <c r="C7268" t="s">
        <v>6682</v>
      </c>
      <c r="D7268" t="s">
        <v>220</v>
      </c>
      <c r="E7268" t="s">
        <v>220</v>
      </c>
      <c r="F7268" s="33">
        <v>45818</v>
      </c>
      <c r="G7268" t="s">
        <v>14506</v>
      </c>
      <c r="H7268" t="s">
        <v>5705</v>
      </c>
      <c r="I7268" t="s">
        <v>326</v>
      </c>
      <c r="J7268" t="s">
        <v>166</v>
      </c>
      <c r="K7268" t="s">
        <v>5700</v>
      </c>
      <c r="L7268" t="s">
        <v>5701</v>
      </c>
      <c r="M7268" t="s">
        <v>6684</v>
      </c>
    </row>
    <row r="7269" spans="1:13">
      <c r="A7269">
        <v>101071978</v>
      </c>
      <c r="B7269" t="s">
        <v>127</v>
      </c>
      <c r="C7269" t="s">
        <v>11669</v>
      </c>
      <c r="D7269" t="s">
        <v>265</v>
      </c>
      <c r="E7269" t="s">
        <v>265</v>
      </c>
      <c r="F7269" s="33">
        <v>45818</v>
      </c>
      <c r="G7269" t="s">
        <v>14507</v>
      </c>
      <c r="H7269" t="s">
        <v>5805</v>
      </c>
      <c r="I7269" t="s">
        <v>5678</v>
      </c>
      <c r="J7269" t="s">
        <v>192</v>
      </c>
      <c r="K7269" t="s">
        <v>5748</v>
      </c>
      <c r="L7269" t="s">
        <v>5773</v>
      </c>
      <c r="M7269" t="s">
        <v>11671</v>
      </c>
    </row>
    <row r="7270" spans="1:13">
      <c r="A7270">
        <v>101057097</v>
      </c>
      <c r="B7270" t="s">
        <v>204</v>
      </c>
      <c r="C7270" t="s">
        <v>8528</v>
      </c>
      <c r="D7270" t="s">
        <v>265</v>
      </c>
      <c r="E7270" t="s">
        <v>193</v>
      </c>
      <c r="F7270" s="33">
        <v>45818</v>
      </c>
      <c r="G7270" t="s">
        <v>14493</v>
      </c>
      <c r="H7270" t="s">
        <v>5705</v>
      </c>
      <c r="I7270" t="s">
        <v>326</v>
      </c>
      <c r="J7270" t="s">
        <v>192</v>
      </c>
      <c r="K7270" t="s">
        <v>5700</v>
      </c>
      <c r="L7270" t="s">
        <v>5701</v>
      </c>
      <c r="M7270" t="s">
        <v>8529</v>
      </c>
    </row>
    <row r="7271" spans="1:13">
      <c r="A7271">
        <v>101072749</v>
      </c>
      <c r="B7271" t="s">
        <v>34</v>
      </c>
      <c r="C7271" t="s">
        <v>61</v>
      </c>
      <c r="D7271" t="s">
        <v>64</v>
      </c>
      <c r="E7271" t="s">
        <v>64</v>
      </c>
      <c r="F7271" s="33">
        <v>45818</v>
      </c>
      <c r="G7271" t="s">
        <v>14508</v>
      </c>
      <c r="H7271" t="s">
        <v>5727</v>
      </c>
      <c r="I7271" t="s">
        <v>5678</v>
      </c>
      <c r="J7271" t="s">
        <v>70</v>
      </c>
      <c r="K7271" t="s">
        <v>5728</v>
      </c>
      <c r="L7271" t="s">
        <v>5729</v>
      </c>
      <c r="M7271" t="s">
        <v>69</v>
      </c>
    </row>
    <row r="7272" spans="1:13">
      <c r="A7272">
        <v>101073293</v>
      </c>
      <c r="B7272" t="s">
        <v>34</v>
      </c>
      <c r="C7272" t="s">
        <v>9284</v>
      </c>
      <c r="D7272" t="s">
        <v>153</v>
      </c>
      <c r="E7272" t="s">
        <v>153</v>
      </c>
      <c r="F7272" s="33">
        <v>45818</v>
      </c>
      <c r="G7272" t="s">
        <v>14509</v>
      </c>
      <c r="H7272" t="s">
        <v>67</v>
      </c>
      <c r="I7272" t="s">
        <v>5678</v>
      </c>
      <c r="J7272" t="s">
        <v>70</v>
      </c>
      <c r="K7272" t="s">
        <v>5738</v>
      </c>
      <c r="L7272" t="s">
        <v>5739</v>
      </c>
      <c r="M7272" t="s">
        <v>9285</v>
      </c>
    </row>
    <row r="7273" spans="1:13">
      <c r="A7273">
        <v>101073267</v>
      </c>
      <c r="B7273" t="s">
        <v>34</v>
      </c>
      <c r="C7273" t="s">
        <v>6573</v>
      </c>
      <c r="D7273" t="s">
        <v>104</v>
      </c>
      <c r="E7273" t="s">
        <v>104</v>
      </c>
      <c r="F7273" s="33">
        <v>45818</v>
      </c>
      <c r="G7273" t="s">
        <v>14510</v>
      </c>
      <c r="H7273" t="s">
        <v>5722</v>
      </c>
      <c r="I7273" t="s">
        <v>5678</v>
      </c>
      <c r="J7273" t="s">
        <v>70</v>
      </c>
      <c r="K7273" t="s">
        <v>5728</v>
      </c>
      <c r="L7273" t="s">
        <v>5729</v>
      </c>
      <c r="M7273" t="s">
        <v>6575</v>
      </c>
    </row>
    <row r="7274" spans="1:13">
      <c r="A7274">
        <v>101059297</v>
      </c>
      <c r="B7274" t="s">
        <v>10835</v>
      </c>
      <c r="C7274" t="s">
        <v>10862</v>
      </c>
      <c r="D7274" t="s">
        <v>262</v>
      </c>
      <c r="E7274" t="s">
        <v>262</v>
      </c>
      <c r="F7274" s="33">
        <v>45818</v>
      </c>
      <c r="G7274" t="s">
        <v>14511</v>
      </c>
      <c r="H7274" t="s">
        <v>5705</v>
      </c>
      <c r="I7274" t="s">
        <v>326</v>
      </c>
      <c r="J7274" t="s">
        <v>192</v>
      </c>
      <c r="K7274" t="s">
        <v>5700</v>
      </c>
      <c r="L7274" t="s">
        <v>5723</v>
      </c>
      <c r="M7274" t="s">
        <v>10863</v>
      </c>
    </row>
    <row r="7275" spans="1:13">
      <c r="A7275">
        <v>101057125</v>
      </c>
      <c r="B7275" t="s">
        <v>204</v>
      </c>
      <c r="C7275" t="s">
        <v>6724</v>
      </c>
      <c r="D7275" t="s">
        <v>265</v>
      </c>
      <c r="E7275" t="s">
        <v>193</v>
      </c>
      <c r="F7275" s="33">
        <v>45818</v>
      </c>
      <c r="G7275" t="s">
        <v>14493</v>
      </c>
      <c r="H7275" t="s">
        <v>5705</v>
      </c>
      <c r="I7275" t="s">
        <v>326</v>
      </c>
      <c r="J7275" t="s">
        <v>192</v>
      </c>
      <c r="K7275" t="s">
        <v>5700</v>
      </c>
      <c r="L7275" t="s">
        <v>5723</v>
      </c>
      <c r="M7275" t="s">
        <v>6726</v>
      </c>
    </row>
    <row r="7276" spans="1:13">
      <c r="A7276">
        <v>101072752</v>
      </c>
      <c r="B7276" t="s">
        <v>34</v>
      </c>
      <c r="C7276" t="s">
        <v>8920</v>
      </c>
      <c r="D7276" t="s">
        <v>217</v>
      </c>
      <c r="E7276" t="s">
        <v>217</v>
      </c>
      <c r="F7276" s="33">
        <v>45818</v>
      </c>
      <c r="G7276" t="s">
        <v>14512</v>
      </c>
      <c r="H7276" t="s">
        <v>5727</v>
      </c>
      <c r="I7276" t="s">
        <v>5678</v>
      </c>
      <c r="J7276" t="s">
        <v>136</v>
      </c>
      <c r="K7276" t="s">
        <v>5728</v>
      </c>
      <c r="L7276" t="s">
        <v>5729</v>
      </c>
      <c r="M7276" t="s">
        <v>8922</v>
      </c>
    </row>
    <row r="7277" spans="1:13">
      <c r="A7277">
        <v>101073282</v>
      </c>
      <c r="B7277" t="s">
        <v>5745</v>
      </c>
      <c r="C7277" t="s">
        <v>7849</v>
      </c>
      <c r="D7277" t="s">
        <v>221</v>
      </c>
      <c r="E7277" t="s">
        <v>221</v>
      </c>
      <c r="F7277" s="33">
        <v>45818</v>
      </c>
      <c r="G7277" t="s">
        <v>14513</v>
      </c>
      <c r="H7277" t="s">
        <v>5722</v>
      </c>
      <c r="I7277" t="s">
        <v>5678</v>
      </c>
      <c r="J7277" t="s">
        <v>247</v>
      </c>
      <c r="K7277" t="s">
        <v>5836</v>
      </c>
      <c r="L7277" t="s">
        <v>5837</v>
      </c>
      <c r="M7277" t="s">
        <v>7850</v>
      </c>
    </row>
    <row r="7278" spans="1:13">
      <c r="A7278">
        <v>101072746</v>
      </c>
      <c r="B7278" t="s">
        <v>5745</v>
      </c>
      <c r="C7278" t="s">
        <v>8750</v>
      </c>
      <c r="D7278" t="s">
        <v>221</v>
      </c>
      <c r="E7278" t="s">
        <v>249</v>
      </c>
      <c r="F7278" s="33">
        <v>45818</v>
      </c>
      <c r="G7278" t="s">
        <v>14514</v>
      </c>
      <c r="H7278" t="s">
        <v>67</v>
      </c>
      <c r="I7278" t="s">
        <v>5678</v>
      </c>
      <c r="J7278" t="s">
        <v>247</v>
      </c>
      <c r="K7278" t="s">
        <v>5748</v>
      </c>
      <c r="L7278" t="s">
        <v>5773</v>
      </c>
      <c r="M7278" t="s">
        <v>8752</v>
      </c>
    </row>
    <row r="7279" spans="1:13">
      <c r="A7279">
        <v>101073235</v>
      </c>
      <c r="B7279" t="s">
        <v>73</v>
      </c>
      <c r="C7279" t="s">
        <v>7500</v>
      </c>
      <c r="D7279" t="s">
        <v>217</v>
      </c>
      <c r="E7279" t="s">
        <v>131</v>
      </c>
      <c r="F7279" s="33">
        <v>45818</v>
      </c>
      <c r="G7279" t="s">
        <v>14515</v>
      </c>
      <c r="H7279" t="s">
        <v>67</v>
      </c>
      <c r="I7279" t="s">
        <v>5678</v>
      </c>
      <c r="J7279" t="s">
        <v>136</v>
      </c>
      <c r="K7279" t="s">
        <v>5748</v>
      </c>
      <c r="L7279" t="s">
        <v>5773</v>
      </c>
      <c r="M7279" t="s">
        <v>7502</v>
      </c>
    </row>
    <row r="7280" spans="1:13">
      <c r="A7280">
        <v>101071436</v>
      </c>
      <c r="B7280" t="s">
        <v>34</v>
      </c>
      <c r="C7280" t="s">
        <v>7631</v>
      </c>
      <c r="D7280" t="s">
        <v>238</v>
      </c>
      <c r="E7280" t="s">
        <v>238</v>
      </c>
      <c r="F7280" s="33">
        <v>45818</v>
      </c>
      <c r="G7280" t="s">
        <v>14516</v>
      </c>
      <c r="H7280" t="s">
        <v>5727</v>
      </c>
      <c r="I7280" t="s">
        <v>5678</v>
      </c>
      <c r="J7280" t="s">
        <v>136</v>
      </c>
      <c r="K7280" t="s">
        <v>5728</v>
      </c>
      <c r="L7280" t="s">
        <v>5729</v>
      </c>
      <c r="M7280" t="s">
        <v>7632</v>
      </c>
    </row>
    <row r="7281" spans="1:13">
      <c r="A7281">
        <v>101073376</v>
      </c>
      <c r="B7281" t="s">
        <v>34</v>
      </c>
      <c r="C7281" t="s">
        <v>7294</v>
      </c>
      <c r="D7281" t="s">
        <v>119</v>
      </c>
      <c r="E7281" t="s">
        <v>119</v>
      </c>
      <c r="F7281" s="33">
        <v>45818</v>
      </c>
      <c r="G7281" t="s">
        <v>14517</v>
      </c>
      <c r="H7281" t="s">
        <v>67</v>
      </c>
      <c r="I7281" t="s">
        <v>5678</v>
      </c>
      <c r="J7281" t="s">
        <v>46</v>
      </c>
      <c r="K7281" t="s">
        <v>5738</v>
      </c>
      <c r="L7281" t="s">
        <v>5739</v>
      </c>
      <c r="M7281" t="s">
        <v>7296</v>
      </c>
    </row>
    <row r="7282" spans="1:13">
      <c r="A7282">
        <v>101062942</v>
      </c>
      <c r="B7282" t="s">
        <v>177</v>
      </c>
      <c r="C7282" t="s">
        <v>8462</v>
      </c>
      <c r="D7282" t="s">
        <v>119</v>
      </c>
      <c r="E7282" t="s">
        <v>119</v>
      </c>
      <c r="F7282" s="33">
        <v>45818</v>
      </c>
      <c r="G7282" t="s">
        <v>14471</v>
      </c>
      <c r="H7282" t="s">
        <v>5705</v>
      </c>
      <c r="I7282" t="s">
        <v>326</v>
      </c>
      <c r="J7282" t="s">
        <v>46</v>
      </c>
      <c r="K7282" t="s">
        <v>5700</v>
      </c>
      <c r="L7282" t="s">
        <v>5733</v>
      </c>
      <c r="M7282" t="s">
        <v>8464</v>
      </c>
    </row>
    <row r="7283" spans="1:13">
      <c r="A7283">
        <v>101058264</v>
      </c>
      <c r="B7283" t="s">
        <v>177</v>
      </c>
      <c r="C7283" t="s">
        <v>178</v>
      </c>
      <c r="D7283" t="s">
        <v>161</v>
      </c>
      <c r="E7283" t="s">
        <v>161</v>
      </c>
      <c r="F7283" s="33">
        <v>45818</v>
      </c>
      <c r="G7283" t="s">
        <v>14518</v>
      </c>
      <c r="H7283" t="s">
        <v>5705</v>
      </c>
      <c r="I7283" t="s">
        <v>326</v>
      </c>
      <c r="J7283" t="s">
        <v>166</v>
      </c>
      <c r="K7283" t="s">
        <v>5778</v>
      </c>
      <c r="L7283" t="s">
        <v>182</v>
      </c>
      <c r="M7283" t="s">
        <v>184</v>
      </c>
    </row>
    <row r="7284" spans="1:13">
      <c r="A7284">
        <v>101058135</v>
      </c>
      <c r="B7284" t="s">
        <v>177</v>
      </c>
      <c r="C7284" t="s">
        <v>6995</v>
      </c>
      <c r="D7284" t="s">
        <v>99</v>
      </c>
      <c r="E7284" t="s">
        <v>99</v>
      </c>
      <c r="F7284" s="33">
        <v>45818</v>
      </c>
      <c r="G7284" t="s">
        <v>14502</v>
      </c>
      <c r="H7284" t="s">
        <v>5705</v>
      </c>
      <c r="I7284" t="s">
        <v>326</v>
      </c>
      <c r="J7284" t="s">
        <v>46</v>
      </c>
      <c r="K7284" t="s">
        <v>5700</v>
      </c>
      <c r="L7284" t="s">
        <v>5733</v>
      </c>
      <c r="M7284" t="s">
        <v>6997</v>
      </c>
    </row>
    <row r="7285" spans="1:13">
      <c r="A7285">
        <v>101073398</v>
      </c>
      <c r="B7285" t="s">
        <v>195</v>
      </c>
      <c r="C7285" t="s">
        <v>7047</v>
      </c>
      <c r="D7285" t="s">
        <v>260</v>
      </c>
      <c r="E7285" t="s">
        <v>260</v>
      </c>
      <c r="F7285" s="33">
        <v>45818</v>
      </c>
      <c r="G7285" t="s">
        <v>14519</v>
      </c>
      <c r="H7285" t="s">
        <v>5727</v>
      </c>
      <c r="I7285" t="s">
        <v>5678</v>
      </c>
      <c r="J7285" t="s">
        <v>166</v>
      </c>
      <c r="K7285" t="s">
        <v>5778</v>
      </c>
      <c r="L7285" t="s">
        <v>182</v>
      </c>
      <c r="M7285" t="s">
        <v>7048</v>
      </c>
    </row>
    <row r="7286" spans="1:13">
      <c r="A7286">
        <v>101073439</v>
      </c>
      <c r="B7286" t="s">
        <v>127</v>
      </c>
      <c r="C7286" t="s">
        <v>6432</v>
      </c>
      <c r="D7286" t="s">
        <v>104</v>
      </c>
      <c r="E7286" t="s">
        <v>104</v>
      </c>
      <c r="F7286" s="33">
        <v>45818</v>
      </c>
      <c r="G7286" t="s">
        <v>14520</v>
      </c>
      <c r="H7286" t="s">
        <v>67</v>
      </c>
      <c r="I7286" t="s">
        <v>5678</v>
      </c>
      <c r="J7286" t="s">
        <v>70</v>
      </c>
      <c r="K7286" t="s">
        <v>5748</v>
      </c>
      <c r="L7286" t="s">
        <v>5749</v>
      </c>
      <c r="M7286" t="s">
        <v>6434</v>
      </c>
    </row>
    <row r="7287" spans="1:13">
      <c r="A7287">
        <v>101057795</v>
      </c>
      <c r="B7287" t="s">
        <v>6270</v>
      </c>
      <c r="C7287" t="s">
        <v>7361</v>
      </c>
      <c r="D7287" t="s">
        <v>86</v>
      </c>
      <c r="E7287" t="s">
        <v>86</v>
      </c>
      <c r="F7287" s="33">
        <v>45818</v>
      </c>
      <c r="G7287" t="s">
        <v>14463</v>
      </c>
      <c r="H7287" t="s">
        <v>5705</v>
      </c>
      <c r="I7287" t="s">
        <v>326</v>
      </c>
      <c r="J7287" t="s">
        <v>46</v>
      </c>
      <c r="K7287" t="s">
        <v>5800</v>
      </c>
      <c r="L7287" t="s">
        <v>5801</v>
      </c>
      <c r="M7287" t="s">
        <v>7362</v>
      </c>
    </row>
    <row r="7288" spans="1:13">
      <c r="A7288">
        <v>101057363</v>
      </c>
      <c r="B7288" t="s">
        <v>5807</v>
      </c>
      <c r="C7288" t="s">
        <v>10320</v>
      </c>
      <c r="D7288" t="s">
        <v>161</v>
      </c>
      <c r="E7288" t="s">
        <v>161</v>
      </c>
      <c r="F7288" s="33">
        <v>45818</v>
      </c>
      <c r="G7288" t="s">
        <v>14521</v>
      </c>
      <c r="H7288" t="s">
        <v>5705</v>
      </c>
      <c r="I7288" t="s">
        <v>326</v>
      </c>
      <c r="J7288" t="s">
        <v>166</v>
      </c>
      <c r="K7288" t="s">
        <v>5700</v>
      </c>
      <c r="L7288" t="s">
        <v>5723</v>
      </c>
      <c r="M7288" t="s">
        <v>10322</v>
      </c>
    </row>
    <row r="7289" spans="1:13">
      <c r="A7289">
        <v>101057390</v>
      </c>
      <c r="B7289" t="s">
        <v>5782</v>
      </c>
      <c r="C7289" t="s">
        <v>9618</v>
      </c>
      <c r="D7289" t="s">
        <v>262</v>
      </c>
      <c r="E7289" t="s">
        <v>262</v>
      </c>
      <c r="F7289" s="33">
        <v>45818</v>
      </c>
      <c r="G7289" t="s">
        <v>14476</v>
      </c>
      <c r="H7289" t="s">
        <v>5705</v>
      </c>
      <c r="I7289" t="s">
        <v>326</v>
      </c>
      <c r="J7289" t="s">
        <v>192</v>
      </c>
      <c r="K7289" t="s">
        <v>5700</v>
      </c>
      <c r="L7289" t="s">
        <v>5701</v>
      </c>
      <c r="M7289" t="s">
        <v>9620</v>
      </c>
    </row>
    <row r="7290" spans="1:13">
      <c r="A7290">
        <v>101058386</v>
      </c>
      <c r="B7290" t="s">
        <v>195</v>
      </c>
      <c r="C7290" t="s">
        <v>6179</v>
      </c>
      <c r="D7290" t="s">
        <v>86</v>
      </c>
      <c r="E7290" t="s">
        <v>39</v>
      </c>
      <c r="F7290" s="33">
        <v>45818</v>
      </c>
      <c r="G7290" t="s">
        <v>14522</v>
      </c>
      <c r="H7290" t="s">
        <v>5705</v>
      </c>
      <c r="I7290" t="s">
        <v>326</v>
      </c>
      <c r="J7290" t="s">
        <v>46</v>
      </c>
      <c r="K7290" t="s">
        <v>5778</v>
      </c>
      <c r="L7290" t="s">
        <v>182</v>
      </c>
      <c r="M7290" t="s">
        <v>6181</v>
      </c>
    </row>
    <row r="7291" spans="1:13">
      <c r="A7291">
        <v>101072609</v>
      </c>
      <c r="B7291" t="s">
        <v>34</v>
      </c>
      <c r="C7291" t="s">
        <v>7996</v>
      </c>
      <c r="D7291" t="s">
        <v>99</v>
      </c>
      <c r="E7291" t="s">
        <v>99</v>
      </c>
      <c r="F7291" s="33">
        <v>45818</v>
      </c>
      <c r="G7291" t="s">
        <v>14523</v>
      </c>
      <c r="H7291" t="s">
        <v>5805</v>
      </c>
      <c r="I7291" t="s">
        <v>5678</v>
      </c>
      <c r="J7291" t="s">
        <v>46</v>
      </c>
      <c r="K7291" t="s">
        <v>5738</v>
      </c>
      <c r="L7291" t="s">
        <v>5739</v>
      </c>
      <c r="M7291" t="s">
        <v>7998</v>
      </c>
    </row>
    <row r="7292" spans="1:13">
      <c r="A7292">
        <v>101073343</v>
      </c>
      <c r="B7292" t="s">
        <v>34</v>
      </c>
      <c r="C7292" t="s">
        <v>6111</v>
      </c>
      <c r="D7292" t="s">
        <v>131</v>
      </c>
      <c r="E7292" t="s">
        <v>131</v>
      </c>
      <c r="F7292" s="33">
        <v>45818</v>
      </c>
      <c r="G7292" t="s">
        <v>14524</v>
      </c>
      <c r="H7292" t="s">
        <v>5805</v>
      </c>
      <c r="I7292" t="s">
        <v>5678</v>
      </c>
      <c r="J7292" t="s">
        <v>136</v>
      </c>
      <c r="K7292" t="s">
        <v>5738</v>
      </c>
      <c r="L7292" t="s">
        <v>5739</v>
      </c>
      <c r="M7292" t="s">
        <v>6112</v>
      </c>
    </row>
    <row r="7293" spans="1:13">
      <c r="A7293">
        <v>101007306</v>
      </c>
      <c r="B7293" t="s">
        <v>73</v>
      </c>
      <c r="C7293" t="s">
        <v>330</v>
      </c>
      <c r="D7293" t="s">
        <v>242</v>
      </c>
      <c r="E7293" t="s">
        <v>242</v>
      </c>
      <c r="F7293" s="33">
        <v>45818</v>
      </c>
      <c r="G7293" t="s">
        <v>14525</v>
      </c>
      <c r="H7293" t="s">
        <v>5737</v>
      </c>
      <c r="I7293" t="s">
        <v>326</v>
      </c>
      <c r="J7293" t="s">
        <v>241</v>
      </c>
      <c r="K7293" t="s">
        <v>5748</v>
      </c>
      <c r="L7293" t="s">
        <v>5773</v>
      </c>
      <c r="M7293" t="s">
        <v>8211</v>
      </c>
    </row>
    <row r="7294" spans="1:13">
      <c r="A7294">
        <v>101058156</v>
      </c>
      <c r="B7294" t="s">
        <v>177</v>
      </c>
      <c r="C7294" t="s">
        <v>7105</v>
      </c>
      <c r="D7294" t="s">
        <v>193</v>
      </c>
      <c r="E7294" t="s">
        <v>193</v>
      </c>
      <c r="F7294" s="33">
        <v>45818</v>
      </c>
      <c r="G7294" t="s">
        <v>14471</v>
      </c>
      <c r="H7294" t="s">
        <v>5705</v>
      </c>
      <c r="I7294" t="s">
        <v>326</v>
      </c>
      <c r="J7294" t="s">
        <v>192</v>
      </c>
      <c r="K7294" t="s">
        <v>5700</v>
      </c>
      <c r="L7294" t="s">
        <v>5701</v>
      </c>
      <c r="M7294" t="s">
        <v>7106</v>
      </c>
    </row>
    <row r="7295" spans="1:13">
      <c r="A7295">
        <v>101058480</v>
      </c>
      <c r="B7295" t="s">
        <v>195</v>
      </c>
      <c r="C7295" t="s">
        <v>9624</v>
      </c>
      <c r="D7295" t="s">
        <v>262</v>
      </c>
      <c r="E7295" t="s">
        <v>262</v>
      </c>
      <c r="F7295" s="33">
        <v>45818</v>
      </c>
      <c r="G7295" t="s">
        <v>14476</v>
      </c>
      <c r="H7295" t="s">
        <v>5705</v>
      </c>
      <c r="I7295" t="s">
        <v>326</v>
      </c>
      <c r="J7295" t="s">
        <v>192</v>
      </c>
      <c r="K7295" t="s">
        <v>5778</v>
      </c>
      <c r="L7295" t="s">
        <v>182</v>
      </c>
      <c r="M7295" t="s">
        <v>9626</v>
      </c>
    </row>
    <row r="7296" spans="1:13">
      <c r="A7296">
        <v>101073267</v>
      </c>
      <c r="B7296" t="s">
        <v>34</v>
      </c>
      <c r="C7296" t="s">
        <v>6573</v>
      </c>
      <c r="D7296" t="s">
        <v>104</v>
      </c>
      <c r="E7296" t="s">
        <v>104</v>
      </c>
      <c r="F7296" s="33">
        <v>45818</v>
      </c>
      <c r="G7296" t="s">
        <v>14526</v>
      </c>
      <c r="H7296" t="s">
        <v>5722</v>
      </c>
      <c r="I7296" t="s">
        <v>5678</v>
      </c>
      <c r="J7296" t="s">
        <v>70</v>
      </c>
      <c r="K7296" t="s">
        <v>5728</v>
      </c>
      <c r="L7296" t="s">
        <v>5729</v>
      </c>
      <c r="M7296" t="s">
        <v>6575</v>
      </c>
    </row>
    <row r="7297" spans="1:13">
      <c r="A7297">
        <v>101073554</v>
      </c>
      <c r="B7297" t="s">
        <v>177</v>
      </c>
      <c r="C7297" t="s">
        <v>7057</v>
      </c>
      <c r="D7297" t="s">
        <v>225</v>
      </c>
      <c r="E7297" t="s">
        <v>220</v>
      </c>
      <c r="F7297" s="33">
        <v>45818</v>
      </c>
      <c r="G7297" t="s">
        <v>14527</v>
      </c>
      <c r="H7297" t="s">
        <v>5777</v>
      </c>
      <c r="I7297" t="s">
        <v>5678</v>
      </c>
      <c r="J7297" t="s">
        <v>166</v>
      </c>
      <c r="K7297" t="s">
        <v>5700</v>
      </c>
      <c r="L7297" t="s">
        <v>5733</v>
      </c>
      <c r="M7297" t="s">
        <v>7059</v>
      </c>
    </row>
    <row r="7298" spans="1:13">
      <c r="A7298">
        <v>101062192</v>
      </c>
      <c r="B7298" t="s">
        <v>292</v>
      </c>
      <c r="C7298" t="s">
        <v>6590</v>
      </c>
      <c r="D7298" t="s">
        <v>86</v>
      </c>
      <c r="E7298" t="s">
        <v>39</v>
      </c>
      <c r="F7298" s="33">
        <v>45818</v>
      </c>
      <c r="G7298" t="s">
        <v>14522</v>
      </c>
      <c r="H7298" t="s">
        <v>5705</v>
      </c>
      <c r="I7298" t="s">
        <v>326</v>
      </c>
      <c r="J7298" t="s">
        <v>46</v>
      </c>
      <c r="K7298" t="s">
        <v>5700</v>
      </c>
      <c r="L7298" t="s">
        <v>5733</v>
      </c>
      <c r="M7298" t="s">
        <v>6591</v>
      </c>
    </row>
    <row r="7299" spans="1:13">
      <c r="A7299">
        <v>101057633</v>
      </c>
      <c r="B7299" t="s">
        <v>5998</v>
      </c>
      <c r="C7299" t="s">
        <v>6438</v>
      </c>
      <c r="D7299" t="s">
        <v>86</v>
      </c>
      <c r="E7299" t="s">
        <v>86</v>
      </c>
      <c r="F7299" s="33">
        <v>45818</v>
      </c>
      <c r="G7299" t="s">
        <v>14463</v>
      </c>
      <c r="H7299" t="s">
        <v>5705</v>
      </c>
      <c r="I7299" t="s">
        <v>326</v>
      </c>
      <c r="J7299" t="s">
        <v>46</v>
      </c>
      <c r="K7299" t="s">
        <v>5711</v>
      </c>
      <c r="L7299" t="s">
        <v>5711</v>
      </c>
      <c r="M7299" t="s">
        <v>6440</v>
      </c>
    </row>
    <row r="7300" spans="1:13">
      <c r="A7300">
        <v>101007645</v>
      </c>
      <c r="B7300" t="s">
        <v>73</v>
      </c>
      <c r="C7300" t="s">
        <v>10421</v>
      </c>
      <c r="D7300" t="s">
        <v>242</v>
      </c>
      <c r="E7300" t="s">
        <v>242</v>
      </c>
      <c r="F7300" s="33">
        <v>45818</v>
      </c>
      <c r="G7300" t="s">
        <v>14525</v>
      </c>
      <c r="H7300" t="s">
        <v>5737</v>
      </c>
      <c r="I7300" t="s">
        <v>326</v>
      </c>
      <c r="J7300" t="s">
        <v>241</v>
      </c>
      <c r="K7300" t="s">
        <v>5748</v>
      </c>
      <c r="L7300" t="s">
        <v>5773</v>
      </c>
      <c r="M7300" t="s">
        <v>10423</v>
      </c>
    </row>
    <row r="7301" spans="1:13">
      <c r="A7301">
        <v>101059771</v>
      </c>
      <c r="B7301" t="s">
        <v>14478</v>
      </c>
      <c r="C7301" t="s">
        <v>14528</v>
      </c>
      <c r="D7301" t="s">
        <v>86</v>
      </c>
      <c r="E7301" t="s">
        <v>86</v>
      </c>
      <c r="F7301" s="33">
        <v>45818</v>
      </c>
      <c r="G7301" t="s">
        <v>14529</v>
      </c>
      <c r="H7301" t="s">
        <v>5705</v>
      </c>
      <c r="I7301" t="s">
        <v>326</v>
      </c>
      <c r="J7301" t="s">
        <v>46</v>
      </c>
      <c r="K7301" t="s">
        <v>5700</v>
      </c>
      <c r="L7301" t="s">
        <v>5723</v>
      </c>
      <c r="M7301" t="s">
        <v>14530</v>
      </c>
    </row>
    <row r="7302" spans="1:13">
      <c r="A7302">
        <v>101073289</v>
      </c>
      <c r="B7302" t="s">
        <v>34</v>
      </c>
      <c r="C7302" t="s">
        <v>7879</v>
      </c>
      <c r="D7302" t="s">
        <v>238</v>
      </c>
      <c r="E7302" t="s">
        <v>238</v>
      </c>
      <c r="F7302" s="33">
        <v>45818</v>
      </c>
      <c r="G7302" t="s">
        <v>14531</v>
      </c>
      <c r="H7302" t="s">
        <v>67</v>
      </c>
      <c r="I7302" t="s">
        <v>353</v>
      </c>
      <c r="J7302" t="s">
        <v>136</v>
      </c>
      <c r="K7302" t="s">
        <v>5738</v>
      </c>
      <c r="L7302" t="s">
        <v>5739</v>
      </c>
      <c r="M7302" t="s">
        <v>7881</v>
      </c>
    </row>
    <row r="7303" spans="1:13">
      <c r="A7303">
        <v>101073398</v>
      </c>
      <c r="B7303" t="s">
        <v>195</v>
      </c>
      <c r="C7303" t="s">
        <v>7047</v>
      </c>
      <c r="D7303" t="s">
        <v>260</v>
      </c>
      <c r="E7303" t="s">
        <v>161</v>
      </c>
      <c r="F7303" s="33">
        <v>45818</v>
      </c>
      <c r="G7303" t="s">
        <v>14532</v>
      </c>
      <c r="H7303" t="s">
        <v>5727</v>
      </c>
      <c r="I7303" t="s">
        <v>5678</v>
      </c>
      <c r="J7303" t="s">
        <v>166</v>
      </c>
      <c r="K7303" t="s">
        <v>5778</v>
      </c>
      <c r="L7303" t="s">
        <v>182</v>
      </c>
      <c r="M7303" t="s">
        <v>7048</v>
      </c>
    </row>
    <row r="7304" spans="1:13">
      <c r="A7304">
        <v>101059943</v>
      </c>
      <c r="B7304" t="s">
        <v>10279</v>
      </c>
      <c r="C7304" t="s">
        <v>10691</v>
      </c>
      <c r="D7304" t="s">
        <v>262</v>
      </c>
      <c r="E7304" t="s">
        <v>262</v>
      </c>
      <c r="F7304" s="33">
        <v>45818</v>
      </c>
      <c r="G7304" t="s">
        <v>14476</v>
      </c>
      <c r="H7304" t="s">
        <v>5705</v>
      </c>
      <c r="I7304" t="s">
        <v>326</v>
      </c>
      <c r="J7304" t="s">
        <v>192</v>
      </c>
      <c r="K7304" t="s">
        <v>5700</v>
      </c>
      <c r="L7304" t="s">
        <v>5701</v>
      </c>
      <c r="M7304" t="s">
        <v>10693</v>
      </c>
    </row>
    <row r="7305" spans="1:13">
      <c r="A7305">
        <v>101072659</v>
      </c>
      <c r="B7305" t="s">
        <v>6007</v>
      </c>
      <c r="C7305" t="s">
        <v>9407</v>
      </c>
      <c r="D7305" t="s">
        <v>265</v>
      </c>
      <c r="E7305" t="s">
        <v>265</v>
      </c>
      <c r="F7305" s="33">
        <v>45818</v>
      </c>
      <c r="G7305" t="s">
        <v>14533</v>
      </c>
      <c r="H7305" t="s">
        <v>6027</v>
      </c>
      <c r="I7305" t="s">
        <v>6348</v>
      </c>
      <c r="J7305" t="s">
        <v>192</v>
      </c>
      <c r="M7305" t="s">
        <v>9408</v>
      </c>
    </row>
    <row r="7306" spans="1:13">
      <c r="A7306">
        <v>101007305</v>
      </c>
      <c r="B7306" t="s">
        <v>73</v>
      </c>
      <c r="C7306" t="s">
        <v>10424</v>
      </c>
      <c r="D7306" t="s">
        <v>242</v>
      </c>
      <c r="E7306" t="s">
        <v>242</v>
      </c>
      <c r="F7306" s="33">
        <v>45818</v>
      </c>
      <c r="G7306" t="s">
        <v>14534</v>
      </c>
      <c r="H7306" t="s">
        <v>5737</v>
      </c>
      <c r="I7306" t="s">
        <v>326</v>
      </c>
      <c r="J7306" t="s">
        <v>241</v>
      </c>
      <c r="K7306" t="s">
        <v>5748</v>
      </c>
      <c r="L7306" t="s">
        <v>5773</v>
      </c>
      <c r="M7306" t="s">
        <v>10425</v>
      </c>
    </row>
    <row r="7307" spans="1:13">
      <c r="A7307">
        <v>101073270</v>
      </c>
      <c r="B7307" t="s">
        <v>204</v>
      </c>
      <c r="C7307" t="s">
        <v>7120</v>
      </c>
      <c r="D7307" t="s">
        <v>193</v>
      </c>
      <c r="E7307" t="s">
        <v>193</v>
      </c>
      <c r="F7307" s="33">
        <v>45818</v>
      </c>
      <c r="G7307" t="s">
        <v>14535</v>
      </c>
      <c r="H7307" t="s">
        <v>5757</v>
      </c>
      <c r="I7307" t="s">
        <v>5678</v>
      </c>
      <c r="J7307" t="s">
        <v>192</v>
      </c>
      <c r="K7307" t="s">
        <v>5711</v>
      </c>
      <c r="L7307" t="s">
        <v>5711</v>
      </c>
      <c r="M7307" t="s">
        <v>7121</v>
      </c>
    </row>
    <row r="7308" spans="1:13">
      <c r="A7308">
        <v>101057053</v>
      </c>
      <c r="B7308" t="s">
        <v>204</v>
      </c>
      <c r="C7308" t="s">
        <v>7120</v>
      </c>
      <c r="D7308" t="s">
        <v>193</v>
      </c>
      <c r="E7308" t="s">
        <v>193</v>
      </c>
      <c r="F7308" s="33">
        <v>45818</v>
      </c>
      <c r="G7308" t="s">
        <v>14471</v>
      </c>
      <c r="H7308" t="s">
        <v>5705</v>
      </c>
      <c r="I7308" t="s">
        <v>326</v>
      </c>
      <c r="J7308" t="s">
        <v>192</v>
      </c>
      <c r="K7308" t="s">
        <v>5711</v>
      </c>
      <c r="L7308" t="s">
        <v>5711</v>
      </c>
      <c r="M7308" t="s">
        <v>7121</v>
      </c>
    </row>
    <row r="7309" spans="1:13">
      <c r="A7309">
        <v>101059192</v>
      </c>
      <c r="B7309" t="s">
        <v>5993</v>
      </c>
      <c r="C7309" t="s">
        <v>7041</v>
      </c>
      <c r="D7309" t="s">
        <v>86</v>
      </c>
      <c r="E7309" t="s">
        <v>119</v>
      </c>
      <c r="F7309" s="33">
        <v>45818</v>
      </c>
      <c r="G7309" t="s">
        <v>14536</v>
      </c>
      <c r="H7309" t="s">
        <v>5705</v>
      </c>
      <c r="I7309" t="s">
        <v>326</v>
      </c>
      <c r="J7309" t="s">
        <v>46</v>
      </c>
      <c r="K7309" t="s">
        <v>5700</v>
      </c>
      <c r="L7309" t="s">
        <v>5701</v>
      </c>
      <c r="M7309" t="s">
        <v>7042</v>
      </c>
    </row>
    <row r="7310" spans="1:13">
      <c r="A7310">
        <v>101062908</v>
      </c>
      <c r="B7310" t="s">
        <v>5948</v>
      </c>
      <c r="C7310" t="s">
        <v>10708</v>
      </c>
      <c r="D7310" t="s">
        <v>262</v>
      </c>
      <c r="E7310" t="s">
        <v>262</v>
      </c>
      <c r="F7310" s="33">
        <v>45818</v>
      </c>
      <c r="G7310" t="s">
        <v>14476</v>
      </c>
      <c r="H7310" t="s">
        <v>5705</v>
      </c>
      <c r="I7310" t="s">
        <v>326</v>
      </c>
      <c r="J7310" t="s">
        <v>192</v>
      </c>
      <c r="K7310" t="s">
        <v>5700</v>
      </c>
      <c r="L7310" t="s">
        <v>5701</v>
      </c>
      <c r="M7310" t="s">
        <v>10710</v>
      </c>
    </row>
    <row r="7311" spans="1:13">
      <c r="A7311">
        <v>101073282</v>
      </c>
      <c r="B7311" t="s">
        <v>5745</v>
      </c>
      <c r="C7311" t="s">
        <v>7849</v>
      </c>
      <c r="D7311" t="s">
        <v>221</v>
      </c>
      <c r="E7311" t="s">
        <v>221</v>
      </c>
      <c r="F7311" s="33">
        <v>45818</v>
      </c>
      <c r="G7311" t="s">
        <v>14537</v>
      </c>
      <c r="H7311" t="s">
        <v>5722</v>
      </c>
      <c r="I7311" t="s">
        <v>5678</v>
      </c>
      <c r="J7311" t="s">
        <v>247</v>
      </c>
      <c r="K7311" t="s">
        <v>5836</v>
      </c>
      <c r="L7311" t="s">
        <v>5837</v>
      </c>
      <c r="M7311" t="s">
        <v>7850</v>
      </c>
    </row>
    <row r="7312" spans="1:13">
      <c r="A7312">
        <v>101059191</v>
      </c>
      <c r="B7312" t="s">
        <v>5993</v>
      </c>
      <c r="C7312" t="s">
        <v>6277</v>
      </c>
      <c r="D7312" t="s">
        <v>86</v>
      </c>
      <c r="E7312" t="s">
        <v>119</v>
      </c>
      <c r="F7312" s="33">
        <v>45818</v>
      </c>
      <c r="G7312" t="s">
        <v>14536</v>
      </c>
      <c r="H7312" t="s">
        <v>5705</v>
      </c>
      <c r="I7312" t="s">
        <v>326</v>
      </c>
      <c r="J7312" t="s">
        <v>46</v>
      </c>
      <c r="K7312" t="s">
        <v>5700</v>
      </c>
      <c r="L7312" t="s">
        <v>5701</v>
      </c>
      <c r="M7312" t="s">
        <v>6279</v>
      </c>
    </row>
    <row r="7313" spans="1:13">
      <c r="A7313">
        <v>101073248</v>
      </c>
      <c r="B7313" t="s">
        <v>177</v>
      </c>
      <c r="C7313" t="s">
        <v>7642</v>
      </c>
      <c r="D7313" t="s">
        <v>193</v>
      </c>
      <c r="E7313" t="s">
        <v>193</v>
      </c>
      <c r="F7313" s="33">
        <v>45818</v>
      </c>
      <c r="G7313" t="s">
        <v>14538</v>
      </c>
      <c r="H7313" t="s">
        <v>5722</v>
      </c>
      <c r="I7313" t="s">
        <v>5678</v>
      </c>
      <c r="J7313" t="s">
        <v>192</v>
      </c>
      <c r="K7313" t="s">
        <v>5778</v>
      </c>
      <c r="L7313" t="s">
        <v>182</v>
      </c>
      <c r="M7313" t="s">
        <v>7643</v>
      </c>
    </row>
    <row r="7314" spans="1:13">
      <c r="A7314">
        <v>101007656</v>
      </c>
      <c r="B7314" t="s">
        <v>73</v>
      </c>
      <c r="C7314" t="s">
        <v>12806</v>
      </c>
      <c r="D7314" t="s">
        <v>242</v>
      </c>
      <c r="E7314" t="s">
        <v>242</v>
      </c>
      <c r="F7314" s="33">
        <v>45818</v>
      </c>
      <c r="G7314" t="s">
        <v>14525</v>
      </c>
      <c r="H7314" t="s">
        <v>5737</v>
      </c>
      <c r="I7314" t="s">
        <v>326</v>
      </c>
      <c r="J7314" t="s">
        <v>241</v>
      </c>
      <c r="K7314" t="s">
        <v>5748</v>
      </c>
      <c r="L7314" t="s">
        <v>5773</v>
      </c>
      <c r="M7314" t="s">
        <v>12808</v>
      </c>
    </row>
    <row r="7315" spans="1:13">
      <c r="A7315">
        <v>101072645</v>
      </c>
      <c r="B7315" t="s">
        <v>5745</v>
      </c>
      <c r="C7315" t="s">
        <v>12376</v>
      </c>
      <c r="D7315" t="s">
        <v>221</v>
      </c>
      <c r="E7315" t="s">
        <v>249</v>
      </c>
      <c r="F7315" s="33">
        <v>45817</v>
      </c>
      <c r="G7315" t="s">
        <v>14539</v>
      </c>
      <c r="H7315" t="s">
        <v>5805</v>
      </c>
      <c r="I7315" t="s">
        <v>5678</v>
      </c>
      <c r="J7315" t="s">
        <v>247</v>
      </c>
      <c r="K7315" t="s">
        <v>5836</v>
      </c>
      <c r="L7315" t="s">
        <v>5837</v>
      </c>
      <c r="M7315" t="s">
        <v>12378</v>
      </c>
    </row>
    <row r="7316" spans="1:13">
      <c r="A7316">
        <v>101058894</v>
      </c>
      <c r="B7316" t="s">
        <v>82</v>
      </c>
      <c r="C7316" t="s">
        <v>6321</v>
      </c>
      <c r="D7316" t="s">
        <v>226</v>
      </c>
      <c r="E7316" t="s">
        <v>226</v>
      </c>
      <c r="F7316" s="33">
        <v>45817</v>
      </c>
      <c r="G7316" t="s">
        <v>14540</v>
      </c>
      <c r="H7316" t="s">
        <v>5705</v>
      </c>
      <c r="I7316" t="s">
        <v>326</v>
      </c>
      <c r="J7316" t="s">
        <v>136</v>
      </c>
      <c r="K7316" t="s">
        <v>5711</v>
      </c>
      <c r="L7316" t="s">
        <v>5711</v>
      </c>
      <c r="M7316" t="s">
        <v>6323</v>
      </c>
    </row>
    <row r="7317" spans="1:13">
      <c r="A7317">
        <v>101057819</v>
      </c>
      <c r="B7317" t="s">
        <v>5899</v>
      </c>
      <c r="C7317" t="s">
        <v>6225</v>
      </c>
      <c r="D7317" t="s">
        <v>217</v>
      </c>
      <c r="E7317" t="s">
        <v>131</v>
      </c>
      <c r="F7317" s="33">
        <v>45817</v>
      </c>
      <c r="G7317" t="s">
        <v>14541</v>
      </c>
      <c r="H7317" t="s">
        <v>5705</v>
      </c>
      <c r="I7317" t="s">
        <v>326</v>
      </c>
      <c r="J7317" t="s">
        <v>136</v>
      </c>
      <c r="K7317" t="s">
        <v>5700</v>
      </c>
      <c r="L7317" t="s">
        <v>5733</v>
      </c>
      <c r="M7317" t="s">
        <v>6227</v>
      </c>
    </row>
    <row r="7318" spans="1:13">
      <c r="A7318">
        <v>101059971</v>
      </c>
      <c r="B7318" t="s">
        <v>9031</v>
      </c>
      <c r="C7318" t="s">
        <v>9032</v>
      </c>
      <c r="D7318" t="s">
        <v>86</v>
      </c>
      <c r="E7318" t="s">
        <v>86</v>
      </c>
      <c r="F7318" s="33">
        <v>45817</v>
      </c>
      <c r="G7318" t="s">
        <v>14495</v>
      </c>
      <c r="H7318" t="s">
        <v>5705</v>
      </c>
      <c r="I7318" t="s">
        <v>326</v>
      </c>
      <c r="J7318" t="s">
        <v>46</v>
      </c>
      <c r="K7318" t="s">
        <v>5700</v>
      </c>
      <c r="L7318" t="s">
        <v>5701</v>
      </c>
      <c r="M7318" t="s">
        <v>9034</v>
      </c>
    </row>
    <row r="7319" spans="1:13">
      <c r="A7319">
        <v>101060500</v>
      </c>
      <c r="B7319" t="s">
        <v>177</v>
      </c>
      <c r="C7319" t="s">
        <v>7057</v>
      </c>
      <c r="D7319" t="s">
        <v>225</v>
      </c>
      <c r="E7319" t="s">
        <v>220</v>
      </c>
      <c r="F7319" s="33">
        <v>45817</v>
      </c>
      <c r="G7319" t="s">
        <v>14542</v>
      </c>
      <c r="H7319" t="s">
        <v>5705</v>
      </c>
      <c r="I7319" t="s">
        <v>326</v>
      </c>
      <c r="J7319" t="s">
        <v>166</v>
      </c>
      <c r="K7319" t="s">
        <v>5700</v>
      </c>
      <c r="L7319" t="s">
        <v>5733</v>
      </c>
      <c r="M7319" t="s">
        <v>7059</v>
      </c>
    </row>
    <row r="7320" spans="1:13">
      <c r="A7320">
        <v>101062956</v>
      </c>
      <c r="B7320" t="s">
        <v>177</v>
      </c>
      <c r="C7320" t="s">
        <v>8486</v>
      </c>
      <c r="D7320" t="s">
        <v>104</v>
      </c>
      <c r="E7320" t="s">
        <v>104</v>
      </c>
      <c r="F7320" s="33">
        <v>45817</v>
      </c>
      <c r="G7320" t="s">
        <v>14543</v>
      </c>
      <c r="H7320" t="s">
        <v>5705</v>
      </c>
      <c r="I7320" t="s">
        <v>326</v>
      </c>
      <c r="J7320" t="s">
        <v>70</v>
      </c>
      <c r="K7320" t="s">
        <v>5700</v>
      </c>
      <c r="L7320" t="s">
        <v>5733</v>
      </c>
      <c r="M7320" t="s">
        <v>8487</v>
      </c>
    </row>
    <row r="7321" spans="1:13">
      <c r="A7321">
        <v>101057041</v>
      </c>
      <c r="B7321" t="s">
        <v>204</v>
      </c>
      <c r="C7321" t="s">
        <v>6698</v>
      </c>
      <c r="D7321" t="s">
        <v>220</v>
      </c>
      <c r="E7321" t="s">
        <v>220</v>
      </c>
      <c r="F7321" s="33">
        <v>45817</v>
      </c>
      <c r="G7321" t="s">
        <v>14544</v>
      </c>
      <c r="H7321" t="s">
        <v>5705</v>
      </c>
      <c r="I7321" t="s">
        <v>326</v>
      </c>
      <c r="J7321" t="s">
        <v>166</v>
      </c>
      <c r="K7321" t="s">
        <v>5711</v>
      </c>
      <c r="L7321" t="s">
        <v>5711</v>
      </c>
      <c r="M7321" t="s">
        <v>6700</v>
      </c>
    </row>
    <row r="7322" spans="1:13">
      <c r="A7322">
        <v>101057381</v>
      </c>
      <c r="B7322" t="s">
        <v>5782</v>
      </c>
      <c r="C7322" t="s">
        <v>11446</v>
      </c>
      <c r="D7322" t="s">
        <v>217</v>
      </c>
      <c r="E7322" t="s">
        <v>217</v>
      </c>
      <c r="F7322" s="33">
        <v>45817</v>
      </c>
      <c r="G7322" t="s">
        <v>14545</v>
      </c>
      <c r="H7322" t="s">
        <v>5705</v>
      </c>
      <c r="I7322" t="s">
        <v>326</v>
      </c>
      <c r="J7322" t="s">
        <v>136</v>
      </c>
      <c r="K7322" t="s">
        <v>5700</v>
      </c>
      <c r="L7322" t="s">
        <v>5701</v>
      </c>
      <c r="M7322" t="s">
        <v>11448</v>
      </c>
    </row>
    <row r="7323" spans="1:13">
      <c r="A7323">
        <v>101057977</v>
      </c>
      <c r="B7323" t="s">
        <v>10172</v>
      </c>
      <c r="C7323" t="s">
        <v>10173</v>
      </c>
      <c r="D7323" t="s">
        <v>131</v>
      </c>
      <c r="E7323" t="s">
        <v>217</v>
      </c>
      <c r="F7323" s="33">
        <v>45817</v>
      </c>
      <c r="G7323" t="s">
        <v>14546</v>
      </c>
      <c r="H7323" t="s">
        <v>5705</v>
      </c>
      <c r="I7323" t="s">
        <v>326</v>
      </c>
      <c r="J7323" t="s">
        <v>136</v>
      </c>
      <c r="K7323" t="s">
        <v>5700</v>
      </c>
      <c r="L7323" t="s">
        <v>5701</v>
      </c>
      <c r="M7323" t="s">
        <v>10175</v>
      </c>
    </row>
    <row r="7324" spans="1:13">
      <c r="A7324">
        <v>101058558</v>
      </c>
      <c r="B7324" t="s">
        <v>195</v>
      </c>
      <c r="C7324" t="s">
        <v>7583</v>
      </c>
      <c r="D7324" t="s">
        <v>215</v>
      </c>
      <c r="E7324" t="s">
        <v>215</v>
      </c>
      <c r="F7324" s="33">
        <v>45817</v>
      </c>
      <c r="G7324" t="s">
        <v>14547</v>
      </c>
      <c r="H7324" t="s">
        <v>5705</v>
      </c>
      <c r="I7324" t="s">
        <v>326</v>
      </c>
      <c r="J7324" t="s">
        <v>247</v>
      </c>
      <c r="K7324" t="s">
        <v>5700</v>
      </c>
      <c r="L7324" t="s">
        <v>5733</v>
      </c>
      <c r="M7324" t="s">
        <v>7585</v>
      </c>
    </row>
    <row r="7325" spans="1:13">
      <c r="A7325">
        <v>101057306</v>
      </c>
      <c r="B7325" t="s">
        <v>5986</v>
      </c>
      <c r="C7325" t="s">
        <v>7126</v>
      </c>
      <c r="D7325" t="s">
        <v>153</v>
      </c>
      <c r="E7325" t="s">
        <v>153</v>
      </c>
      <c r="F7325" s="33">
        <v>45817</v>
      </c>
      <c r="G7325" t="s">
        <v>14548</v>
      </c>
      <c r="H7325" t="s">
        <v>5705</v>
      </c>
      <c r="I7325" t="s">
        <v>326</v>
      </c>
      <c r="J7325" t="s">
        <v>70</v>
      </c>
      <c r="K7325" t="s">
        <v>5778</v>
      </c>
      <c r="L7325" t="s">
        <v>182</v>
      </c>
      <c r="M7325" t="s">
        <v>7128</v>
      </c>
    </row>
    <row r="7326" spans="1:13">
      <c r="A7326">
        <v>101057074</v>
      </c>
      <c r="B7326" t="s">
        <v>204</v>
      </c>
      <c r="C7326" t="s">
        <v>7319</v>
      </c>
      <c r="D7326" t="s">
        <v>220</v>
      </c>
      <c r="E7326" t="s">
        <v>220</v>
      </c>
      <c r="F7326" s="33">
        <v>45817</v>
      </c>
      <c r="G7326" t="s">
        <v>14549</v>
      </c>
      <c r="H7326" t="s">
        <v>5705</v>
      </c>
      <c r="I7326" t="s">
        <v>326</v>
      </c>
      <c r="J7326" t="s">
        <v>166</v>
      </c>
      <c r="K7326" t="s">
        <v>5700</v>
      </c>
      <c r="L7326" t="s">
        <v>5701</v>
      </c>
      <c r="M7326" t="s">
        <v>7321</v>
      </c>
    </row>
    <row r="7327" spans="1:13">
      <c r="A7327">
        <v>101058509</v>
      </c>
      <c r="B7327" t="s">
        <v>195</v>
      </c>
      <c r="C7327" t="s">
        <v>6526</v>
      </c>
      <c r="D7327" t="s">
        <v>215</v>
      </c>
      <c r="E7327" t="s">
        <v>215</v>
      </c>
      <c r="F7327" s="33">
        <v>45817</v>
      </c>
      <c r="G7327" t="s">
        <v>14547</v>
      </c>
      <c r="H7327" t="s">
        <v>5705</v>
      </c>
      <c r="I7327" t="s">
        <v>326</v>
      </c>
      <c r="J7327" t="s">
        <v>247</v>
      </c>
      <c r="K7327" t="s">
        <v>5700</v>
      </c>
      <c r="L7327" t="s">
        <v>5733</v>
      </c>
      <c r="M7327" t="s">
        <v>6528</v>
      </c>
    </row>
    <row r="7328" spans="1:13">
      <c r="A7328">
        <v>101062296</v>
      </c>
      <c r="B7328" t="s">
        <v>195</v>
      </c>
      <c r="C7328" t="s">
        <v>6857</v>
      </c>
      <c r="D7328" t="s">
        <v>104</v>
      </c>
      <c r="E7328" t="s">
        <v>104</v>
      </c>
      <c r="F7328" s="33">
        <v>45817</v>
      </c>
      <c r="G7328" t="s">
        <v>14543</v>
      </c>
      <c r="H7328" t="s">
        <v>5705</v>
      </c>
      <c r="I7328" t="s">
        <v>326</v>
      </c>
      <c r="J7328" t="s">
        <v>70</v>
      </c>
      <c r="K7328" t="s">
        <v>5778</v>
      </c>
      <c r="L7328" t="s">
        <v>182</v>
      </c>
      <c r="M7328" t="s">
        <v>6859</v>
      </c>
    </row>
    <row r="7329" spans="1:13">
      <c r="A7329">
        <v>101057247</v>
      </c>
      <c r="B7329" t="s">
        <v>10157</v>
      </c>
      <c r="C7329" t="s">
        <v>10158</v>
      </c>
      <c r="D7329" t="s">
        <v>99</v>
      </c>
      <c r="E7329" t="s">
        <v>99</v>
      </c>
      <c r="F7329" s="33">
        <v>45817</v>
      </c>
      <c r="G7329" t="s">
        <v>14502</v>
      </c>
      <c r="H7329" t="s">
        <v>5705</v>
      </c>
      <c r="I7329" t="s">
        <v>326</v>
      </c>
      <c r="J7329" t="s">
        <v>46</v>
      </c>
      <c r="K7329" t="s">
        <v>5700</v>
      </c>
      <c r="L7329" t="s">
        <v>5701</v>
      </c>
      <c r="M7329" t="s">
        <v>10160</v>
      </c>
    </row>
    <row r="7330" spans="1:13">
      <c r="A7330">
        <v>101072583</v>
      </c>
      <c r="B7330" t="s">
        <v>6033</v>
      </c>
      <c r="C7330" t="s">
        <v>8926</v>
      </c>
      <c r="D7330" t="s">
        <v>262</v>
      </c>
      <c r="E7330" t="s">
        <v>262</v>
      </c>
      <c r="F7330" s="33">
        <v>45817</v>
      </c>
      <c r="G7330" t="s">
        <v>14550</v>
      </c>
      <c r="H7330" t="s">
        <v>6537</v>
      </c>
      <c r="I7330" t="s">
        <v>5678</v>
      </c>
      <c r="J7330" t="s">
        <v>192</v>
      </c>
      <c r="K7330" t="s">
        <v>5778</v>
      </c>
      <c r="L7330" t="s">
        <v>6192</v>
      </c>
      <c r="M7330" t="s">
        <v>8928</v>
      </c>
    </row>
    <row r="7331" spans="1:13">
      <c r="A7331">
        <v>101073055</v>
      </c>
      <c r="B7331" t="s">
        <v>177</v>
      </c>
      <c r="C7331" t="s">
        <v>6142</v>
      </c>
      <c r="D7331" t="s">
        <v>265</v>
      </c>
      <c r="E7331" t="s">
        <v>193</v>
      </c>
      <c r="F7331" s="33">
        <v>45817</v>
      </c>
      <c r="G7331" t="s">
        <v>14551</v>
      </c>
      <c r="H7331" t="s">
        <v>6103</v>
      </c>
      <c r="I7331" t="s">
        <v>5678</v>
      </c>
      <c r="J7331" t="s">
        <v>192</v>
      </c>
      <c r="K7331" t="s">
        <v>5778</v>
      </c>
      <c r="L7331" t="s">
        <v>182</v>
      </c>
      <c r="M7331" t="s">
        <v>6144</v>
      </c>
    </row>
    <row r="7332" spans="1:13">
      <c r="A7332">
        <v>101057647</v>
      </c>
      <c r="B7332" t="s">
        <v>5998</v>
      </c>
      <c r="C7332" t="s">
        <v>6337</v>
      </c>
      <c r="D7332" t="s">
        <v>217</v>
      </c>
      <c r="E7332" t="s">
        <v>131</v>
      </c>
      <c r="F7332" s="33">
        <v>45817</v>
      </c>
      <c r="G7332" t="s">
        <v>14552</v>
      </c>
      <c r="H7332" t="s">
        <v>5705</v>
      </c>
      <c r="I7332" t="s">
        <v>326</v>
      </c>
      <c r="J7332" t="s">
        <v>136</v>
      </c>
      <c r="K7332" t="s">
        <v>5700</v>
      </c>
      <c r="L7332" t="s">
        <v>5723</v>
      </c>
      <c r="M7332" t="s">
        <v>6338</v>
      </c>
    </row>
    <row r="7333" spans="1:13">
      <c r="A7333">
        <v>101072745</v>
      </c>
      <c r="B7333" t="s">
        <v>34</v>
      </c>
      <c r="C7333" t="s">
        <v>9249</v>
      </c>
      <c r="D7333" t="s">
        <v>39</v>
      </c>
      <c r="E7333" t="s">
        <v>39</v>
      </c>
      <c r="F7333" s="33">
        <v>45817</v>
      </c>
      <c r="G7333" t="s">
        <v>14553</v>
      </c>
      <c r="H7333" t="s">
        <v>5805</v>
      </c>
      <c r="I7333" t="s">
        <v>5678</v>
      </c>
      <c r="J7333" t="s">
        <v>46</v>
      </c>
      <c r="K7333" t="s">
        <v>5738</v>
      </c>
      <c r="L7333" t="s">
        <v>5739</v>
      </c>
      <c r="M7333" t="s">
        <v>9251</v>
      </c>
    </row>
    <row r="7334" spans="1:13">
      <c r="A7334">
        <v>101057566</v>
      </c>
      <c r="B7334" t="s">
        <v>5707</v>
      </c>
      <c r="C7334" t="s">
        <v>8183</v>
      </c>
      <c r="D7334" t="s">
        <v>220</v>
      </c>
      <c r="E7334" t="s">
        <v>220</v>
      </c>
      <c r="F7334" s="33">
        <v>45817</v>
      </c>
      <c r="G7334" t="s">
        <v>14554</v>
      </c>
      <c r="H7334" t="s">
        <v>5705</v>
      </c>
      <c r="I7334" t="s">
        <v>326</v>
      </c>
      <c r="J7334" t="s">
        <v>166</v>
      </c>
      <c r="K7334" t="s">
        <v>5700</v>
      </c>
      <c r="L7334" t="s">
        <v>5701</v>
      </c>
      <c r="M7334" t="s">
        <v>8185</v>
      </c>
    </row>
    <row r="7335" spans="1:13">
      <c r="A7335">
        <v>101059770</v>
      </c>
      <c r="B7335" t="s">
        <v>14478</v>
      </c>
      <c r="C7335" t="s">
        <v>14555</v>
      </c>
      <c r="D7335" t="s">
        <v>86</v>
      </c>
      <c r="E7335" t="s">
        <v>86</v>
      </c>
      <c r="F7335" s="33">
        <v>45817</v>
      </c>
      <c r="G7335" t="s">
        <v>14495</v>
      </c>
      <c r="H7335" t="s">
        <v>5705</v>
      </c>
      <c r="I7335" t="s">
        <v>326</v>
      </c>
      <c r="J7335" t="s">
        <v>46</v>
      </c>
      <c r="K7335" t="s">
        <v>5778</v>
      </c>
      <c r="L7335" t="s">
        <v>6192</v>
      </c>
      <c r="M7335" t="s">
        <v>14556</v>
      </c>
    </row>
    <row r="7336" spans="1:13">
      <c r="A7336">
        <v>101057636</v>
      </c>
      <c r="B7336" t="s">
        <v>5998</v>
      </c>
      <c r="C7336" t="s">
        <v>7081</v>
      </c>
      <c r="D7336" t="s">
        <v>153</v>
      </c>
      <c r="E7336" t="s">
        <v>153</v>
      </c>
      <c r="F7336" s="33">
        <v>45817</v>
      </c>
      <c r="G7336" t="s">
        <v>14548</v>
      </c>
      <c r="H7336" t="s">
        <v>5705</v>
      </c>
      <c r="I7336" t="s">
        <v>326</v>
      </c>
      <c r="J7336" t="s">
        <v>70</v>
      </c>
      <c r="K7336" t="s">
        <v>5711</v>
      </c>
      <c r="L7336" t="s">
        <v>5711</v>
      </c>
      <c r="M7336" t="s">
        <v>7083</v>
      </c>
    </row>
    <row r="7337" spans="1:13">
      <c r="A7337">
        <v>101058450</v>
      </c>
      <c r="B7337" t="s">
        <v>195</v>
      </c>
      <c r="C7337" t="s">
        <v>9207</v>
      </c>
      <c r="D7337" t="s">
        <v>161</v>
      </c>
      <c r="E7337" t="s">
        <v>161</v>
      </c>
      <c r="F7337" s="33">
        <v>45817</v>
      </c>
      <c r="G7337" t="s">
        <v>14557</v>
      </c>
      <c r="H7337" t="s">
        <v>5705</v>
      </c>
      <c r="I7337" t="s">
        <v>326</v>
      </c>
      <c r="J7337" t="s">
        <v>166</v>
      </c>
      <c r="K7337" t="s">
        <v>5700</v>
      </c>
      <c r="L7337" t="s">
        <v>5733</v>
      </c>
      <c r="M7337" t="s">
        <v>9209</v>
      </c>
    </row>
    <row r="7338" spans="1:13">
      <c r="A7338">
        <v>101070598</v>
      </c>
      <c r="B7338" t="s">
        <v>6007</v>
      </c>
      <c r="C7338" t="s">
        <v>9093</v>
      </c>
      <c r="D7338" t="s">
        <v>265</v>
      </c>
      <c r="E7338" t="s">
        <v>265</v>
      </c>
      <c r="F7338" s="33">
        <v>45816</v>
      </c>
      <c r="G7338" t="s">
        <v>14558</v>
      </c>
      <c r="H7338" t="s">
        <v>6027</v>
      </c>
      <c r="I7338" t="s">
        <v>6348</v>
      </c>
      <c r="J7338" t="s">
        <v>192</v>
      </c>
      <c r="M7338" t="s">
        <v>9095</v>
      </c>
    </row>
    <row r="7339" spans="1:13">
      <c r="A7339">
        <v>101057087</v>
      </c>
      <c r="B7339" t="s">
        <v>204</v>
      </c>
      <c r="C7339" t="s">
        <v>6022</v>
      </c>
      <c r="D7339" t="s">
        <v>225</v>
      </c>
      <c r="E7339" t="s">
        <v>220</v>
      </c>
      <c r="F7339" s="33">
        <v>45816</v>
      </c>
      <c r="G7339" t="s">
        <v>14559</v>
      </c>
      <c r="H7339" t="s">
        <v>5705</v>
      </c>
      <c r="I7339" t="s">
        <v>326</v>
      </c>
      <c r="J7339" t="s">
        <v>166</v>
      </c>
      <c r="K7339" t="s">
        <v>5711</v>
      </c>
      <c r="L7339" t="s">
        <v>5711</v>
      </c>
      <c r="M7339" t="s">
        <v>6024</v>
      </c>
    </row>
    <row r="7340" spans="1:13">
      <c r="A7340">
        <v>101072936</v>
      </c>
      <c r="B7340" t="s">
        <v>177</v>
      </c>
      <c r="C7340" t="s">
        <v>7057</v>
      </c>
      <c r="D7340" t="s">
        <v>225</v>
      </c>
      <c r="E7340" t="s">
        <v>220</v>
      </c>
      <c r="F7340" s="33">
        <v>45816</v>
      </c>
      <c r="G7340" t="s">
        <v>14560</v>
      </c>
      <c r="H7340" t="s">
        <v>6103</v>
      </c>
      <c r="I7340" t="s">
        <v>5678</v>
      </c>
      <c r="J7340" t="s">
        <v>166</v>
      </c>
      <c r="K7340" t="s">
        <v>5700</v>
      </c>
      <c r="L7340" t="s">
        <v>5733</v>
      </c>
      <c r="M7340" t="s">
        <v>7059</v>
      </c>
    </row>
    <row r="7341" spans="1:13">
      <c r="A7341">
        <v>101057059</v>
      </c>
      <c r="B7341" t="s">
        <v>204</v>
      </c>
      <c r="C7341" t="s">
        <v>7326</v>
      </c>
      <c r="D7341" t="s">
        <v>225</v>
      </c>
      <c r="E7341" t="s">
        <v>220</v>
      </c>
      <c r="F7341" s="33">
        <v>45816</v>
      </c>
      <c r="G7341" t="s">
        <v>14561</v>
      </c>
      <c r="H7341" t="s">
        <v>5705</v>
      </c>
      <c r="I7341" t="s">
        <v>326</v>
      </c>
      <c r="J7341" t="s">
        <v>166</v>
      </c>
      <c r="K7341" t="s">
        <v>5700</v>
      </c>
      <c r="L7341" t="s">
        <v>5701</v>
      </c>
      <c r="M7341" t="s">
        <v>7327</v>
      </c>
    </row>
    <row r="7342" spans="1:13">
      <c r="A7342">
        <v>101057641</v>
      </c>
      <c r="B7342" t="s">
        <v>5998</v>
      </c>
      <c r="C7342" t="s">
        <v>6234</v>
      </c>
      <c r="D7342" t="s">
        <v>217</v>
      </c>
      <c r="E7342" t="s">
        <v>131</v>
      </c>
      <c r="F7342" s="33">
        <v>45815</v>
      </c>
      <c r="G7342" t="s">
        <v>14562</v>
      </c>
      <c r="H7342" t="s">
        <v>5705</v>
      </c>
      <c r="I7342" t="s">
        <v>326</v>
      </c>
      <c r="J7342" t="s">
        <v>136</v>
      </c>
      <c r="K7342" t="s">
        <v>5711</v>
      </c>
      <c r="L7342" t="s">
        <v>5711</v>
      </c>
      <c r="M7342" t="s">
        <v>6236</v>
      </c>
    </row>
    <row r="7343" spans="1:13">
      <c r="A7343">
        <v>101057794</v>
      </c>
      <c r="B7343" t="s">
        <v>6270</v>
      </c>
      <c r="C7343" t="s">
        <v>8551</v>
      </c>
      <c r="D7343" t="s">
        <v>86</v>
      </c>
      <c r="E7343" t="s">
        <v>86</v>
      </c>
      <c r="F7343" s="33">
        <v>45815</v>
      </c>
      <c r="G7343" t="s">
        <v>14563</v>
      </c>
      <c r="H7343" t="s">
        <v>5705</v>
      </c>
      <c r="I7343" t="s">
        <v>326</v>
      </c>
      <c r="J7343" t="s">
        <v>46</v>
      </c>
      <c r="K7343" t="s">
        <v>5700</v>
      </c>
      <c r="L7343" t="s">
        <v>5701</v>
      </c>
      <c r="M7343" t="s">
        <v>8553</v>
      </c>
    </row>
    <row r="7344" spans="1:13">
      <c r="A7344">
        <v>101057150</v>
      </c>
      <c r="B7344" t="s">
        <v>204</v>
      </c>
      <c r="C7344" t="s">
        <v>14564</v>
      </c>
      <c r="D7344" t="s">
        <v>161</v>
      </c>
      <c r="E7344" t="s">
        <v>161</v>
      </c>
      <c r="F7344" s="33">
        <v>45815</v>
      </c>
      <c r="G7344" t="s">
        <v>14565</v>
      </c>
      <c r="H7344" t="s">
        <v>5705</v>
      </c>
      <c r="I7344" t="s">
        <v>326</v>
      </c>
      <c r="J7344" t="s">
        <v>166</v>
      </c>
      <c r="K7344" t="s">
        <v>5700</v>
      </c>
      <c r="L7344" t="s">
        <v>5723</v>
      </c>
      <c r="M7344" t="s">
        <v>14566</v>
      </c>
    </row>
    <row r="7345" spans="1:13">
      <c r="A7345">
        <v>101057251</v>
      </c>
      <c r="B7345" t="s">
        <v>10157</v>
      </c>
      <c r="C7345" t="s">
        <v>10522</v>
      </c>
      <c r="D7345" t="s">
        <v>99</v>
      </c>
      <c r="E7345" t="s">
        <v>99</v>
      </c>
      <c r="F7345" s="33">
        <v>45815</v>
      </c>
      <c r="G7345" t="s">
        <v>14567</v>
      </c>
      <c r="H7345" t="s">
        <v>5705</v>
      </c>
      <c r="I7345" t="s">
        <v>326</v>
      </c>
      <c r="J7345" t="s">
        <v>46</v>
      </c>
      <c r="K7345" t="s">
        <v>5700</v>
      </c>
      <c r="L7345" t="s">
        <v>5701</v>
      </c>
      <c r="M7345" t="s">
        <v>10523</v>
      </c>
    </row>
    <row r="7346" spans="1:13">
      <c r="A7346">
        <v>101057083</v>
      </c>
      <c r="B7346" t="s">
        <v>204</v>
      </c>
      <c r="C7346" t="s">
        <v>8378</v>
      </c>
      <c r="D7346" t="s">
        <v>260</v>
      </c>
      <c r="E7346" t="s">
        <v>260</v>
      </c>
      <c r="F7346" s="33">
        <v>45815</v>
      </c>
      <c r="G7346" t="s">
        <v>14568</v>
      </c>
      <c r="H7346" t="s">
        <v>5705</v>
      </c>
      <c r="I7346" t="s">
        <v>326</v>
      </c>
      <c r="J7346" t="s">
        <v>166</v>
      </c>
      <c r="K7346" t="s">
        <v>5700</v>
      </c>
      <c r="L7346" t="s">
        <v>5701</v>
      </c>
      <c r="M7346" t="s">
        <v>8380</v>
      </c>
    </row>
    <row r="7347" spans="1:13">
      <c r="A7347">
        <v>101072330</v>
      </c>
      <c r="B7347" t="s">
        <v>5745</v>
      </c>
      <c r="C7347" t="s">
        <v>11785</v>
      </c>
      <c r="D7347" t="s">
        <v>265</v>
      </c>
      <c r="E7347" t="s">
        <v>265</v>
      </c>
      <c r="F7347" s="33">
        <v>45815</v>
      </c>
      <c r="G7347" t="s">
        <v>14569</v>
      </c>
      <c r="H7347" t="s">
        <v>5777</v>
      </c>
      <c r="I7347" t="s">
        <v>5678</v>
      </c>
      <c r="J7347" t="s">
        <v>192</v>
      </c>
      <c r="K7347" t="s">
        <v>5728</v>
      </c>
      <c r="L7347" t="s">
        <v>5753</v>
      </c>
      <c r="M7347" t="s">
        <v>11786</v>
      </c>
    </row>
    <row r="7348" spans="1:13">
      <c r="A7348">
        <v>101072328</v>
      </c>
      <c r="B7348" t="s">
        <v>127</v>
      </c>
      <c r="C7348" t="s">
        <v>7826</v>
      </c>
      <c r="D7348" t="s">
        <v>131</v>
      </c>
      <c r="E7348" t="s">
        <v>217</v>
      </c>
      <c r="F7348" s="33">
        <v>45815</v>
      </c>
      <c r="G7348" t="s">
        <v>14570</v>
      </c>
      <c r="H7348" t="s">
        <v>5727</v>
      </c>
      <c r="I7348" t="s">
        <v>5678</v>
      </c>
      <c r="J7348" t="s">
        <v>136</v>
      </c>
      <c r="K7348" t="s">
        <v>5748</v>
      </c>
      <c r="L7348" t="s">
        <v>5749</v>
      </c>
      <c r="M7348" t="s">
        <v>7828</v>
      </c>
    </row>
    <row r="7349" spans="1:13">
      <c r="A7349">
        <v>101057629</v>
      </c>
      <c r="B7349" t="s">
        <v>5998</v>
      </c>
      <c r="C7349" t="s">
        <v>6912</v>
      </c>
      <c r="D7349" t="s">
        <v>99</v>
      </c>
      <c r="E7349" t="s">
        <v>99</v>
      </c>
      <c r="F7349" s="33">
        <v>45815</v>
      </c>
      <c r="G7349" t="s">
        <v>14567</v>
      </c>
      <c r="H7349" t="s">
        <v>5705</v>
      </c>
      <c r="I7349" t="s">
        <v>326</v>
      </c>
      <c r="J7349" t="s">
        <v>46</v>
      </c>
      <c r="K7349" t="s">
        <v>5711</v>
      </c>
      <c r="L7349" t="s">
        <v>5711</v>
      </c>
      <c r="M7349" t="s">
        <v>6913</v>
      </c>
    </row>
    <row r="7350" spans="1:13">
      <c r="A7350">
        <v>101071374</v>
      </c>
      <c r="B7350" t="s">
        <v>204</v>
      </c>
      <c r="C7350" t="s">
        <v>14571</v>
      </c>
      <c r="D7350" t="s">
        <v>64</v>
      </c>
      <c r="E7350" t="s">
        <v>221</v>
      </c>
      <c r="F7350" s="33">
        <v>45815</v>
      </c>
      <c r="G7350" t="s">
        <v>14572</v>
      </c>
      <c r="H7350" t="s">
        <v>6027</v>
      </c>
      <c r="I7350" t="s">
        <v>6348</v>
      </c>
      <c r="J7350" t="s">
        <v>70</v>
      </c>
      <c r="K7350" t="s">
        <v>5700</v>
      </c>
      <c r="L7350" t="s">
        <v>5723</v>
      </c>
      <c r="M7350" t="s">
        <v>14573</v>
      </c>
    </row>
    <row r="7351" spans="1:13">
      <c r="A7351">
        <v>101058926</v>
      </c>
      <c r="B7351" t="s">
        <v>82</v>
      </c>
      <c r="C7351" t="s">
        <v>5961</v>
      </c>
      <c r="D7351" t="s">
        <v>238</v>
      </c>
      <c r="E7351" t="s">
        <v>238</v>
      </c>
      <c r="F7351" s="33">
        <v>45815</v>
      </c>
      <c r="G7351" t="s">
        <v>14574</v>
      </c>
      <c r="H7351" t="s">
        <v>5705</v>
      </c>
      <c r="I7351" t="s">
        <v>326</v>
      </c>
      <c r="J7351" t="s">
        <v>136</v>
      </c>
      <c r="K7351" t="s">
        <v>5700</v>
      </c>
      <c r="L7351" t="s">
        <v>5723</v>
      </c>
      <c r="M7351" t="s">
        <v>5963</v>
      </c>
    </row>
    <row r="7352" spans="1:13">
      <c r="A7352">
        <v>101057801</v>
      </c>
      <c r="B7352" t="s">
        <v>6270</v>
      </c>
      <c r="C7352" t="s">
        <v>7337</v>
      </c>
      <c r="D7352" t="s">
        <v>217</v>
      </c>
      <c r="E7352" t="s">
        <v>131</v>
      </c>
      <c r="F7352" s="33">
        <v>45815</v>
      </c>
      <c r="G7352" t="s">
        <v>14562</v>
      </c>
      <c r="H7352" t="s">
        <v>5705</v>
      </c>
      <c r="I7352" t="s">
        <v>326</v>
      </c>
      <c r="J7352" t="s">
        <v>136</v>
      </c>
      <c r="K7352" t="s">
        <v>5800</v>
      </c>
      <c r="L7352" t="s">
        <v>5801</v>
      </c>
      <c r="M7352" t="s">
        <v>7339</v>
      </c>
    </row>
    <row r="7353" spans="1:13">
      <c r="A7353">
        <v>101072409</v>
      </c>
      <c r="B7353" t="s">
        <v>34</v>
      </c>
      <c r="C7353" t="s">
        <v>9284</v>
      </c>
      <c r="D7353" t="s">
        <v>153</v>
      </c>
      <c r="E7353" t="s">
        <v>153</v>
      </c>
      <c r="F7353" s="33">
        <v>45815</v>
      </c>
      <c r="G7353" t="s">
        <v>14575</v>
      </c>
      <c r="H7353" t="s">
        <v>67</v>
      </c>
      <c r="I7353" t="s">
        <v>5678</v>
      </c>
      <c r="J7353" t="s">
        <v>70</v>
      </c>
      <c r="K7353" t="s">
        <v>5738</v>
      </c>
      <c r="L7353" t="s">
        <v>5739</v>
      </c>
      <c r="M7353" t="s">
        <v>9285</v>
      </c>
    </row>
    <row r="7354" spans="1:13">
      <c r="A7354">
        <v>101059354</v>
      </c>
      <c r="B7354" t="s">
        <v>6513</v>
      </c>
      <c r="C7354" t="s">
        <v>6514</v>
      </c>
      <c r="D7354" t="s">
        <v>86</v>
      </c>
      <c r="E7354" t="s">
        <v>86</v>
      </c>
      <c r="F7354" s="33">
        <v>45815</v>
      </c>
      <c r="G7354" t="s">
        <v>14563</v>
      </c>
      <c r="H7354" t="s">
        <v>5705</v>
      </c>
      <c r="I7354" t="s">
        <v>326</v>
      </c>
      <c r="J7354" t="s">
        <v>46</v>
      </c>
      <c r="K7354" t="s">
        <v>5700</v>
      </c>
      <c r="L7354" t="s">
        <v>5723</v>
      </c>
      <c r="M7354" t="s">
        <v>6516</v>
      </c>
    </row>
    <row r="7355" spans="1:13">
      <c r="A7355">
        <v>101072695</v>
      </c>
      <c r="B7355" t="s">
        <v>34</v>
      </c>
      <c r="C7355" t="s">
        <v>7219</v>
      </c>
      <c r="D7355" t="s">
        <v>99</v>
      </c>
      <c r="E7355" t="s">
        <v>99</v>
      </c>
      <c r="F7355" s="33">
        <v>45815</v>
      </c>
      <c r="G7355" t="s">
        <v>14576</v>
      </c>
      <c r="H7355" t="s">
        <v>67</v>
      </c>
      <c r="I7355" t="s">
        <v>5678</v>
      </c>
      <c r="J7355" t="s">
        <v>46</v>
      </c>
      <c r="K7355" t="s">
        <v>5728</v>
      </c>
      <c r="L7355" t="s">
        <v>5729</v>
      </c>
      <c r="M7355" t="s">
        <v>7221</v>
      </c>
    </row>
    <row r="7356" spans="1:13">
      <c r="A7356">
        <v>101072645</v>
      </c>
      <c r="B7356" t="s">
        <v>5745</v>
      </c>
      <c r="C7356" t="s">
        <v>12376</v>
      </c>
      <c r="D7356" t="s">
        <v>221</v>
      </c>
      <c r="E7356" t="s">
        <v>249</v>
      </c>
      <c r="F7356" s="33">
        <v>45815</v>
      </c>
      <c r="G7356" t="s">
        <v>14577</v>
      </c>
      <c r="H7356" t="s">
        <v>5805</v>
      </c>
      <c r="I7356" t="s">
        <v>5678</v>
      </c>
      <c r="J7356" t="s">
        <v>247</v>
      </c>
      <c r="K7356" t="s">
        <v>5836</v>
      </c>
      <c r="L7356" t="s">
        <v>5837</v>
      </c>
      <c r="M7356" t="s">
        <v>12378</v>
      </c>
    </row>
    <row r="7357" spans="1:13">
      <c r="A7357">
        <v>101057091</v>
      </c>
      <c r="B7357" t="s">
        <v>204</v>
      </c>
      <c r="C7357" t="s">
        <v>6182</v>
      </c>
      <c r="D7357" t="s">
        <v>225</v>
      </c>
      <c r="E7357" t="s">
        <v>220</v>
      </c>
      <c r="F7357" s="33">
        <v>45815</v>
      </c>
      <c r="G7357" t="s">
        <v>14578</v>
      </c>
      <c r="H7357" t="s">
        <v>5705</v>
      </c>
      <c r="I7357" t="s">
        <v>326</v>
      </c>
      <c r="J7357" t="s">
        <v>166</v>
      </c>
      <c r="K7357" t="s">
        <v>5711</v>
      </c>
      <c r="L7357" t="s">
        <v>5711</v>
      </c>
      <c r="M7357" t="s">
        <v>6184</v>
      </c>
    </row>
    <row r="7358" spans="1:13">
      <c r="A7358">
        <v>101062916</v>
      </c>
      <c r="B7358" t="s">
        <v>10506</v>
      </c>
      <c r="C7358" t="s">
        <v>10507</v>
      </c>
      <c r="D7358" t="s">
        <v>86</v>
      </c>
      <c r="E7358" t="s">
        <v>86</v>
      </c>
      <c r="F7358" s="33">
        <v>45815</v>
      </c>
      <c r="G7358" t="s">
        <v>14563</v>
      </c>
      <c r="H7358" t="s">
        <v>5705</v>
      </c>
      <c r="I7358" t="s">
        <v>326</v>
      </c>
      <c r="J7358" t="s">
        <v>46</v>
      </c>
      <c r="K7358" t="s">
        <v>5700</v>
      </c>
      <c r="L7358" t="s">
        <v>5723</v>
      </c>
      <c r="M7358" t="s">
        <v>10508</v>
      </c>
    </row>
    <row r="7359" spans="1:13">
      <c r="A7359">
        <v>101072729</v>
      </c>
      <c r="B7359" t="s">
        <v>9031</v>
      </c>
      <c r="C7359" t="s">
        <v>9032</v>
      </c>
      <c r="D7359" t="s">
        <v>86</v>
      </c>
      <c r="E7359" t="s">
        <v>39</v>
      </c>
      <c r="F7359" s="33">
        <v>45815</v>
      </c>
      <c r="G7359" t="s">
        <v>14579</v>
      </c>
      <c r="H7359" t="s">
        <v>5777</v>
      </c>
      <c r="I7359" t="s">
        <v>5678</v>
      </c>
      <c r="J7359" t="s">
        <v>46</v>
      </c>
      <c r="K7359" t="s">
        <v>5700</v>
      </c>
      <c r="L7359" t="s">
        <v>5701</v>
      </c>
      <c r="M7359" t="s">
        <v>9034</v>
      </c>
    </row>
    <row r="7360" spans="1:13">
      <c r="A7360">
        <v>101072891</v>
      </c>
      <c r="B7360" t="s">
        <v>5745</v>
      </c>
      <c r="C7360" t="s">
        <v>11614</v>
      </c>
      <c r="D7360" t="s">
        <v>221</v>
      </c>
      <c r="E7360" t="s">
        <v>249</v>
      </c>
      <c r="F7360" s="33">
        <v>45815</v>
      </c>
      <c r="G7360" t="s">
        <v>14580</v>
      </c>
      <c r="H7360" t="s">
        <v>67</v>
      </c>
      <c r="I7360" t="s">
        <v>5678</v>
      </c>
      <c r="J7360" t="s">
        <v>247</v>
      </c>
      <c r="K7360" t="s">
        <v>5748</v>
      </c>
      <c r="L7360" t="s">
        <v>5773</v>
      </c>
      <c r="M7360" t="s">
        <v>11616</v>
      </c>
    </row>
    <row r="7361" spans="1:13">
      <c r="A7361">
        <v>101065664</v>
      </c>
      <c r="B7361" t="s">
        <v>127</v>
      </c>
      <c r="C7361" t="s">
        <v>9603</v>
      </c>
      <c r="D7361" t="s">
        <v>119</v>
      </c>
      <c r="E7361" t="s">
        <v>119</v>
      </c>
      <c r="F7361" s="33">
        <v>45815</v>
      </c>
      <c r="G7361" t="s">
        <v>14581</v>
      </c>
      <c r="H7361" t="s">
        <v>5969</v>
      </c>
      <c r="I7361" t="s">
        <v>7281</v>
      </c>
      <c r="J7361" t="s">
        <v>46</v>
      </c>
      <c r="K7361" t="s">
        <v>5748</v>
      </c>
      <c r="L7361" t="s">
        <v>5773</v>
      </c>
      <c r="M7361" t="s">
        <v>9605</v>
      </c>
    </row>
    <row r="7362" spans="1:13">
      <c r="A7362">
        <v>101069898</v>
      </c>
      <c r="B7362" t="s">
        <v>127</v>
      </c>
      <c r="C7362" t="s">
        <v>10885</v>
      </c>
      <c r="D7362" t="s">
        <v>119</v>
      </c>
      <c r="E7362" t="s">
        <v>39</v>
      </c>
      <c r="F7362" s="33">
        <v>45814</v>
      </c>
      <c r="G7362" t="s">
        <v>14582</v>
      </c>
      <c r="H7362" t="s">
        <v>5969</v>
      </c>
      <c r="I7362" t="s">
        <v>5970</v>
      </c>
      <c r="J7362" t="s">
        <v>46</v>
      </c>
      <c r="K7362" t="s">
        <v>5748</v>
      </c>
      <c r="L7362" t="s">
        <v>5773</v>
      </c>
      <c r="M7362" t="s">
        <v>10887</v>
      </c>
    </row>
    <row r="7363" spans="1:13">
      <c r="A7363">
        <v>101071980</v>
      </c>
      <c r="B7363" t="s">
        <v>5745</v>
      </c>
      <c r="C7363" t="s">
        <v>11227</v>
      </c>
      <c r="D7363" t="s">
        <v>252</v>
      </c>
      <c r="E7363" t="s">
        <v>215</v>
      </c>
      <c r="F7363" s="33">
        <v>45814</v>
      </c>
      <c r="G7363" t="s">
        <v>14583</v>
      </c>
      <c r="H7363" t="s">
        <v>5722</v>
      </c>
      <c r="I7363" t="s">
        <v>5678</v>
      </c>
      <c r="J7363" t="s">
        <v>247</v>
      </c>
      <c r="K7363" t="s">
        <v>5836</v>
      </c>
      <c r="L7363" t="s">
        <v>6126</v>
      </c>
      <c r="M7363" t="s">
        <v>11229</v>
      </c>
    </row>
    <row r="7364" spans="1:13">
      <c r="A7364">
        <v>101057816</v>
      </c>
      <c r="B7364" t="s">
        <v>5899</v>
      </c>
      <c r="C7364" t="s">
        <v>9742</v>
      </c>
      <c r="D7364" t="s">
        <v>131</v>
      </c>
      <c r="E7364" t="s">
        <v>131</v>
      </c>
      <c r="F7364" s="33">
        <v>45814</v>
      </c>
      <c r="G7364" t="s">
        <v>14584</v>
      </c>
      <c r="H7364" t="s">
        <v>5705</v>
      </c>
      <c r="I7364" t="s">
        <v>326</v>
      </c>
      <c r="J7364" t="s">
        <v>136</v>
      </c>
      <c r="K7364" t="s">
        <v>5700</v>
      </c>
      <c r="L7364" t="s">
        <v>5733</v>
      </c>
      <c r="M7364" t="s">
        <v>9744</v>
      </c>
    </row>
    <row r="7365" spans="1:13">
      <c r="A7365">
        <v>101062899</v>
      </c>
      <c r="B7365" t="s">
        <v>6378</v>
      </c>
      <c r="C7365" t="s">
        <v>10151</v>
      </c>
      <c r="D7365" t="s">
        <v>265</v>
      </c>
      <c r="E7365" t="s">
        <v>265</v>
      </c>
      <c r="F7365" s="33">
        <v>45814</v>
      </c>
      <c r="G7365" t="s">
        <v>14585</v>
      </c>
      <c r="H7365" t="s">
        <v>5705</v>
      </c>
      <c r="I7365" t="s">
        <v>326</v>
      </c>
      <c r="J7365" t="s">
        <v>192</v>
      </c>
      <c r="K7365" t="s">
        <v>5700</v>
      </c>
      <c r="L7365" t="s">
        <v>5701</v>
      </c>
      <c r="M7365" t="s">
        <v>10152</v>
      </c>
    </row>
    <row r="7366" spans="1:13">
      <c r="A7366">
        <v>101059017</v>
      </c>
      <c r="B7366" t="s">
        <v>6314</v>
      </c>
      <c r="C7366" t="s">
        <v>6660</v>
      </c>
      <c r="D7366" t="s">
        <v>119</v>
      </c>
      <c r="E7366" t="s">
        <v>119</v>
      </c>
      <c r="F7366" s="33">
        <v>45814</v>
      </c>
      <c r="G7366" t="s">
        <v>14586</v>
      </c>
      <c r="H7366" t="s">
        <v>5705</v>
      </c>
      <c r="I7366" t="s">
        <v>326</v>
      </c>
      <c r="J7366" t="s">
        <v>46</v>
      </c>
      <c r="K7366" t="s">
        <v>5700</v>
      </c>
      <c r="L7366" t="s">
        <v>5733</v>
      </c>
      <c r="M7366" t="s">
        <v>6661</v>
      </c>
    </row>
    <row r="7367" spans="1:13">
      <c r="A7367">
        <v>101049937</v>
      </c>
      <c r="B7367" t="s">
        <v>109</v>
      </c>
      <c r="C7367" t="s">
        <v>7540</v>
      </c>
      <c r="D7367" t="s">
        <v>226</v>
      </c>
      <c r="E7367" t="s">
        <v>226</v>
      </c>
      <c r="F7367" s="33">
        <v>45814</v>
      </c>
      <c r="G7367" t="s">
        <v>14587</v>
      </c>
      <c r="H7367" t="s">
        <v>5737</v>
      </c>
      <c r="I7367" t="s">
        <v>326</v>
      </c>
      <c r="J7367" t="s">
        <v>136</v>
      </c>
      <c r="K7367" t="s">
        <v>5836</v>
      </c>
      <c r="L7367" t="s">
        <v>5837</v>
      </c>
      <c r="M7367" t="s">
        <v>7542</v>
      </c>
    </row>
    <row r="7368" spans="1:13">
      <c r="A7368">
        <v>101071697</v>
      </c>
      <c r="B7368" t="s">
        <v>195</v>
      </c>
      <c r="C7368" t="s">
        <v>5715</v>
      </c>
      <c r="D7368" t="s">
        <v>218</v>
      </c>
      <c r="E7368" t="s">
        <v>218</v>
      </c>
      <c r="F7368" s="33">
        <v>45814</v>
      </c>
      <c r="G7368" t="s">
        <v>14588</v>
      </c>
      <c r="H7368" t="s">
        <v>6103</v>
      </c>
      <c r="I7368" t="s">
        <v>5678</v>
      </c>
      <c r="J7368" t="s">
        <v>241</v>
      </c>
      <c r="K7368" t="s">
        <v>5700</v>
      </c>
      <c r="L7368" t="s">
        <v>5701</v>
      </c>
      <c r="M7368" t="s">
        <v>5716</v>
      </c>
    </row>
    <row r="7369" spans="1:13">
      <c r="A7369">
        <v>101049826</v>
      </c>
      <c r="B7369" t="s">
        <v>109</v>
      </c>
      <c r="C7369" t="s">
        <v>7531</v>
      </c>
      <c r="D7369" t="s">
        <v>226</v>
      </c>
      <c r="E7369" t="s">
        <v>226</v>
      </c>
      <c r="F7369" s="33">
        <v>45814</v>
      </c>
      <c r="G7369" t="s">
        <v>14587</v>
      </c>
      <c r="H7369" t="s">
        <v>5737</v>
      </c>
      <c r="I7369" t="s">
        <v>326</v>
      </c>
      <c r="J7369" t="s">
        <v>136</v>
      </c>
      <c r="K7369" t="s">
        <v>5748</v>
      </c>
      <c r="L7369" t="s">
        <v>5773</v>
      </c>
      <c r="M7369" t="s">
        <v>7533</v>
      </c>
    </row>
    <row r="7370" spans="1:13">
      <c r="A7370">
        <v>101059758</v>
      </c>
      <c r="B7370" t="s">
        <v>6132</v>
      </c>
      <c r="C7370" t="s">
        <v>10731</v>
      </c>
      <c r="D7370" t="s">
        <v>262</v>
      </c>
      <c r="E7370" t="s">
        <v>262</v>
      </c>
      <c r="F7370" s="33">
        <v>45814</v>
      </c>
      <c r="G7370" t="s">
        <v>14589</v>
      </c>
      <c r="H7370" t="s">
        <v>5705</v>
      </c>
      <c r="I7370" t="s">
        <v>326</v>
      </c>
      <c r="J7370" t="s">
        <v>192</v>
      </c>
      <c r="K7370" t="s">
        <v>5700</v>
      </c>
      <c r="L7370" t="s">
        <v>5723</v>
      </c>
      <c r="M7370" t="s">
        <v>10733</v>
      </c>
    </row>
    <row r="7371" spans="1:13">
      <c r="A7371">
        <v>101072357</v>
      </c>
      <c r="B7371" t="s">
        <v>5745</v>
      </c>
      <c r="C7371" t="s">
        <v>10387</v>
      </c>
      <c r="D7371" t="s">
        <v>262</v>
      </c>
      <c r="E7371" t="s">
        <v>262</v>
      </c>
      <c r="F7371" s="33">
        <v>45814</v>
      </c>
      <c r="G7371" t="s">
        <v>14590</v>
      </c>
      <c r="H7371" t="s">
        <v>6076</v>
      </c>
      <c r="I7371" t="s">
        <v>5678</v>
      </c>
      <c r="J7371" t="s">
        <v>192</v>
      </c>
      <c r="K7371" t="s">
        <v>5748</v>
      </c>
      <c r="L7371" t="s">
        <v>5749</v>
      </c>
      <c r="M7371" t="s">
        <v>10389</v>
      </c>
    </row>
    <row r="7372" spans="1:13">
      <c r="A7372">
        <v>101059002</v>
      </c>
      <c r="B7372" t="s">
        <v>6314</v>
      </c>
      <c r="C7372" t="s">
        <v>6315</v>
      </c>
      <c r="D7372" t="s">
        <v>119</v>
      </c>
      <c r="E7372" t="s">
        <v>119</v>
      </c>
      <c r="F7372" s="33">
        <v>45814</v>
      </c>
      <c r="G7372" t="s">
        <v>14591</v>
      </c>
      <c r="H7372" t="s">
        <v>5705</v>
      </c>
      <c r="I7372" t="s">
        <v>326</v>
      </c>
      <c r="J7372" t="s">
        <v>46</v>
      </c>
      <c r="K7372" t="s">
        <v>5700</v>
      </c>
      <c r="L7372" t="s">
        <v>5723</v>
      </c>
      <c r="M7372" t="s">
        <v>6317</v>
      </c>
    </row>
    <row r="7373" spans="1:13">
      <c r="A7373">
        <v>101072282</v>
      </c>
      <c r="B7373" t="s">
        <v>5986</v>
      </c>
      <c r="C7373" t="s">
        <v>6720</v>
      </c>
      <c r="D7373" t="s">
        <v>153</v>
      </c>
      <c r="E7373" t="s">
        <v>153</v>
      </c>
      <c r="F7373" s="33">
        <v>45814</v>
      </c>
      <c r="G7373" t="s">
        <v>14592</v>
      </c>
      <c r="H7373" t="s">
        <v>5722</v>
      </c>
      <c r="I7373" t="s">
        <v>5678</v>
      </c>
      <c r="J7373" t="s">
        <v>70</v>
      </c>
      <c r="K7373" t="s">
        <v>5778</v>
      </c>
      <c r="L7373" t="s">
        <v>182</v>
      </c>
      <c r="M7373" t="s">
        <v>6722</v>
      </c>
    </row>
    <row r="7374" spans="1:13">
      <c r="A7374">
        <v>101072328</v>
      </c>
      <c r="B7374" t="s">
        <v>127</v>
      </c>
      <c r="C7374" t="s">
        <v>7826</v>
      </c>
      <c r="D7374" t="s">
        <v>131</v>
      </c>
      <c r="E7374" t="s">
        <v>217</v>
      </c>
      <c r="F7374" s="33">
        <v>45814</v>
      </c>
      <c r="G7374" t="s">
        <v>14593</v>
      </c>
      <c r="H7374" t="s">
        <v>5727</v>
      </c>
      <c r="I7374" t="s">
        <v>5678</v>
      </c>
      <c r="J7374" t="s">
        <v>136</v>
      </c>
      <c r="K7374" t="s">
        <v>5748</v>
      </c>
      <c r="L7374" t="s">
        <v>5749</v>
      </c>
      <c r="M7374" t="s">
        <v>7828</v>
      </c>
    </row>
    <row r="7375" spans="1:13">
      <c r="A7375">
        <v>101072360</v>
      </c>
      <c r="B7375" t="s">
        <v>34</v>
      </c>
      <c r="C7375" t="s">
        <v>9249</v>
      </c>
      <c r="D7375" t="s">
        <v>39</v>
      </c>
      <c r="E7375" t="s">
        <v>99</v>
      </c>
      <c r="F7375" s="33">
        <v>45814</v>
      </c>
      <c r="G7375" t="s">
        <v>14594</v>
      </c>
      <c r="H7375" t="s">
        <v>5805</v>
      </c>
      <c r="I7375" t="s">
        <v>5678</v>
      </c>
      <c r="J7375" t="s">
        <v>46</v>
      </c>
      <c r="K7375" t="s">
        <v>5738</v>
      </c>
      <c r="L7375" t="s">
        <v>5739</v>
      </c>
      <c r="M7375" t="s">
        <v>9251</v>
      </c>
    </row>
    <row r="7376" spans="1:13">
      <c r="A7376">
        <v>101072319</v>
      </c>
      <c r="B7376" t="s">
        <v>34</v>
      </c>
      <c r="C7376" t="s">
        <v>8032</v>
      </c>
      <c r="D7376" t="s">
        <v>119</v>
      </c>
      <c r="E7376" t="s">
        <v>104</v>
      </c>
      <c r="F7376" s="33">
        <v>45814</v>
      </c>
      <c r="G7376" t="s">
        <v>14595</v>
      </c>
      <c r="H7376" t="s">
        <v>6076</v>
      </c>
      <c r="I7376" t="s">
        <v>5678</v>
      </c>
      <c r="J7376" t="s">
        <v>46</v>
      </c>
      <c r="K7376" t="s">
        <v>5728</v>
      </c>
      <c r="L7376" t="s">
        <v>5729</v>
      </c>
      <c r="M7376" t="s">
        <v>8034</v>
      </c>
    </row>
    <row r="7377" spans="1:13">
      <c r="A7377">
        <v>101072128</v>
      </c>
      <c r="B7377" t="s">
        <v>73</v>
      </c>
      <c r="C7377" t="s">
        <v>10803</v>
      </c>
      <c r="D7377" t="s">
        <v>265</v>
      </c>
      <c r="E7377" t="s">
        <v>265</v>
      </c>
      <c r="F7377" s="33">
        <v>45814</v>
      </c>
      <c r="G7377" t="s">
        <v>14596</v>
      </c>
      <c r="H7377" t="s">
        <v>5805</v>
      </c>
      <c r="I7377" t="s">
        <v>5678</v>
      </c>
      <c r="J7377" t="s">
        <v>192</v>
      </c>
      <c r="K7377" t="s">
        <v>5748</v>
      </c>
      <c r="L7377" t="s">
        <v>5773</v>
      </c>
      <c r="M7377" t="s">
        <v>10804</v>
      </c>
    </row>
    <row r="7378" spans="1:13">
      <c r="A7378">
        <v>101072284</v>
      </c>
      <c r="B7378" t="s">
        <v>73</v>
      </c>
      <c r="C7378" t="s">
        <v>8300</v>
      </c>
      <c r="D7378" t="s">
        <v>161</v>
      </c>
      <c r="E7378" t="s">
        <v>161</v>
      </c>
      <c r="F7378" s="33">
        <v>45814</v>
      </c>
      <c r="G7378" t="s">
        <v>14597</v>
      </c>
      <c r="H7378" t="s">
        <v>67</v>
      </c>
      <c r="I7378" t="s">
        <v>5678</v>
      </c>
      <c r="J7378" t="s">
        <v>166</v>
      </c>
      <c r="K7378" t="s">
        <v>5748</v>
      </c>
      <c r="L7378" t="s">
        <v>5773</v>
      </c>
      <c r="M7378" t="s">
        <v>8302</v>
      </c>
    </row>
    <row r="7379" spans="1:13">
      <c r="A7379">
        <v>101071439</v>
      </c>
      <c r="B7379" t="s">
        <v>34</v>
      </c>
      <c r="C7379" t="s">
        <v>7699</v>
      </c>
      <c r="D7379" t="s">
        <v>238</v>
      </c>
      <c r="E7379" t="s">
        <v>238</v>
      </c>
      <c r="F7379" s="33">
        <v>45814</v>
      </c>
      <c r="G7379" t="s">
        <v>14598</v>
      </c>
      <c r="H7379" t="s">
        <v>67</v>
      </c>
      <c r="I7379" t="s">
        <v>5678</v>
      </c>
      <c r="J7379" t="s">
        <v>136</v>
      </c>
      <c r="K7379" t="s">
        <v>5728</v>
      </c>
      <c r="L7379" t="s">
        <v>5729</v>
      </c>
      <c r="M7379" t="s">
        <v>7700</v>
      </c>
    </row>
    <row r="7380" spans="1:13">
      <c r="A7380">
        <v>101059042</v>
      </c>
      <c r="B7380" t="s">
        <v>6314</v>
      </c>
      <c r="C7380" t="s">
        <v>6779</v>
      </c>
      <c r="D7380" t="s">
        <v>119</v>
      </c>
      <c r="E7380" t="s">
        <v>119</v>
      </c>
      <c r="F7380" s="33">
        <v>45814</v>
      </c>
      <c r="G7380" t="s">
        <v>14599</v>
      </c>
      <c r="H7380" t="s">
        <v>5705</v>
      </c>
      <c r="I7380" t="s">
        <v>326</v>
      </c>
      <c r="J7380" t="s">
        <v>46</v>
      </c>
      <c r="K7380" t="s">
        <v>5700</v>
      </c>
      <c r="L7380" t="s">
        <v>5733</v>
      </c>
      <c r="M7380" t="s">
        <v>6781</v>
      </c>
    </row>
    <row r="7381" spans="1:13">
      <c r="A7381">
        <v>101059828</v>
      </c>
      <c r="B7381" t="s">
        <v>7068</v>
      </c>
      <c r="C7381" t="s">
        <v>7069</v>
      </c>
      <c r="D7381" t="s">
        <v>86</v>
      </c>
      <c r="E7381" t="s">
        <v>86</v>
      </c>
      <c r="F7381" s="33">
        <v>45814</v>
      </c>
      <c r="G7381" t="s">
        <v>14600</v>
      </c>
      <c r="H7381" t="s">
        <v>5705</v>
      </c>
      <c r="I7381" t="s">
        <v>326</v>
      </c>
      <c r="J7381" t="s">
        <v>46</v>
      </c>
      <c r="K7381" t="s">
        <v>5711</v>
      </c>
      <c r="L7381" t="s">
        <v>5711</v>
      </c>
      <c r="M7381" t="s">
        <v>7070</v>
      </c>
    </row>
    <row r="7382" spans="1:13">
      <c r="A7382">
        <v>101072120</v>
      </c>
      <c r="B7382" t="s">
        <v>34</v>
      </c>
      <c r="C7382" t="s">
        <v>7378</v>
      </c>
      <c r="D7382" t="s">
        <v>119</v>
      </c>
      <c r="E7382" t="s">
        <v>39</v>
      </c>
      <c r="F7382" s="33">
        <v>45814</v>
      </c>
      <c r="G7382" t="s">
        <v>14601</v>
      </c>
      <c r="H7382" t="s">
        <v>67</v>
      </c>
      <c r="I7382" t="s">
        <v>5678</v>
      </c>
      <c r="J7382" t="s">
        <v>46</v>
      </c>
      <c r="K7382" t="s">
        <v>5728</v>
      </c>
      <c r="L7382" t="s">
        <v>5729</v>
      </c>
      <c r="M7382" t="s">
        <v>7379</v>
      </c>
    </row>
    <row r="7383" spans="1:13">
      <c r="A7383">
        <v>101057659</v>
      </c>
      <c r="B7383" t="s">
        <v>5978</v>
      </c>
      <c r="C7383" t="s">
        <v>5979</v>
      </c>
      <c r="D7383" t="s">
        <v>131</v>
      </c>
      <c r="E7383" t="s">
        <v>131</v>
      </c>
      <c r="F7383" s="33">
        <v>45814</v>
      </c>
      <c r="G7383" t="s">
        <v>14602</v>
      </c>
      <c r="H7383" t="s">
        <v>5705</v>
      </c>
      <c r="I7383" t="s">
        <v>326</v>
      </c>
      <c r="J7383" t="s">
        <v>136</v>
      </c>
      <c r="K7383" t="s">
        <v>5778</v>
      </c>
      <c r="L7383" t="s">
        <v>5981</v>
      </c>
      <c r="M7383" t="s">
        <v>5982</v>
      </c>
    </row>
    <row r="7384" spans="1:13">
      <c r="A7384">
        <v>101072107</v>
      </c>
      <c r="B7384" t="s">
        <v>34</v>
      </c>
      <c r="C7384" t="s">
        <v>9249</v>
      </c>
      <c r="D7384" t="s">
        <v>39</v>
      </c>
      <c r="E7384" t="s">
        <v>99</v>
      </c>
      <c r="F7384" s="33">
        <v>45814</v>
      </c>
      <c r="G7384" t="s">
        <v>14603</v>
      </c>
      <c r="H7384" t="s">
        <v>5969</v>
      </c>
      <c r="I7384" t="s">
        <v>5678</v>
      </c>
      <c r="J7384" t="s">
        <v>46</v>
      </c>
      <c r="K7384" t="s">
        <v>5738</v>
      </c>
      <c r="L7384" t="s">
        <v>5739</v>
      </c>
      <c r="M7384" t="s">
        <v>9251</v>
      </c>
    </row>
    <row r="7385" spans="1:13">
      <c r="A7385">
        <v>101071762</v>
      </c>
      <c r="B7385" t="s">
        <v>34</v>
      </c>
      <c r="C7385" t="s">
        <v>7369</v>
      </c>
      <c r="D7385" t="s">
        <v>153</v>
      </c>
      <c r="E7385" t="s">
        <v>153</v>
      </c>
      <c r="F7385" s="33">
        <v>45814</v>
      </c>
      <c r="G7385" t="s">
        <v>14604</v>
      </c>
      <c r="H7385" t="s">
        <v>5727</v>
      </c>
      <c r="I7385" t="s">
        <v>5678</v>
      </c>
      <c r="J7385" t="s">
        <v>70</v>
      </c>
      <c r="K7385" t="s">
        <v>5728</v>
      </c>
      <c r="L7385" t="s">
        <v>5729</v>
      </c>
      <c r="M7385" t="s">
        <v>7371</v>
      </c>
    </row>
    <row r="7386" spans="1:13">
      <c r="A7386">
        <v>101072105</v>
      </c>
      <c r="B7386" t="s">
        <v>34</v>
      </c>
      <c r="C7386" t="s">
        <v>6963</v>
      </c>
      <c r="D7386" t="s">
        <v>39</v>
      </c>
      <c r="E7386" t="s">
        <v>99</v>
      </c>
      <c r="F7386" s="33">
        <v>45814</v>
      </c>
      <c r="G7386" t="s">
        <v>14605</v>
      </c>
      <c r="H7386" t="s">
        <v>5969</v>
      </c>
      <c r="I7386" t="s">
        <v>5678</v>
      </c>
      <c r="J7386" t="s">
        <v>46</v>
      </c>
      <c r="K7386" t="s">
        <v>5738</v>
      </c>
      <c r="L7386" t="s">
        <v>5739</v>
      </c>
      <c r="M7386" t="s">
        <v>6965</v>
      </c>
    </row>
    <row r="7387" spans="1:13">
      <c r="A7387">
        <v>101072409</v>
      </c>
      <c r="B7387" t="s">
        <v>34</v>
      </c>
      <c r="C7387" t="s">
        <v>9284</v>
      </c>
      <c r="D7387" t="s">
        <v>153</v>
      </c>
      <c r="E7387" t="s">
        <v>153</v>
      </c>
      <c r="F7387" s="33">
        <v>45814</v>
      </c>
      <c r="G7387" t="s">
        <v>14606</v>
      </c>
      <c r="H7387" t="s">
        <v>67</v>
      </c>
      <c r="I7387" t="s">
        <v>5678</v>
      </c>
      <c r="J7387" t="s">
        <v>70</v>
      </c>
      <c r="K7387" t="s">
        <v>5738</v>
      </c>
      <c r="L7387" t="s">
        <v>5739</v>
      </c>
      <c r="M7387" t="s">
        <v>9285</v>
      </c>
    </row>
    <row r="7388" spans="1:13">
      <c r="A7388">
        <v>101069899</v>
      </c>
      <c r="B7388" t="s">
        <v>127</v>
      </c>
      <c r="C7388" t="s">
        <v>8343</v>
      </c>
      <c r="D7388" t="s">
        <v>119</v>
      </c>
      <c r="E7388" t="s">
        <v>39</v>
      </c>
      <c r="F7388" s="33">
        <v>45814</v>
      </c>
      <c r="G7388" t="s">
        <v>14607</v>
      </c>
      <c r="H7388" t="s">
        <v>5969</v>
      </c>
      <c r="I7388" t="s">
        <v>5970</v>
      </c>
      <c r="J7388" t="s">
        <v>46</v>
      </c>
      <c r="K7388" t="s">
        <v>5748</v>
      </c>
      <c r="L7388" t="s">
        <v>5773</v>
      </c>
      <c r="M7388" t="s">
        <v>8345</v>
      </c>
    </row>
    <row r="7389" spans="1:13">
      <c r="A7389">
        <v>101057318</v>
      </c>
      <c r="B7389" t="s">
        <v>5986</v>
      </c>
      <c r="C7389" t="s">
        <v>6720</v>
      </c>
      <c r="D7389" t="s">
        <v>153</v>
      </c>
      <c r="E7389" t="s">
        <v>153</v>
      </c>
      <c r="F7389" s="33">
        <v>45814</v>
      </c>
      <c r="G7389" t="s">
        <v>14608</v>
      </c>
      <c r="H7389" t="s">
        <v>5705</v>
      </c>
      <c r="I7389" t="s">
        <v>326</v>
      </c>
      <c r="J7389" t="s">
        <v>70</v>
      </c>
      <c r="K7389" t="s">
        <v>5778</v>
      </c>
      <c r="L7389" t="s">
        <v>182</v>
      </c>
      <c r="M7389" t="s">
        <v>6722</v>
      </c>
    </row>
    <row r="7390" spans="1:13">
      <c r="A7390">
        <v>101072113</v>
      </c>
      <c r="B7390" t="s">
        <v>6378</v>
      </c>
      <c r="C7390" t="s">
        <v>10151</v>
      </c>
      <c r="D7390" t="s">
        <v>265</v>
      </c>
      <c r="E7390" t="s">
        <v>265</v>
      </c>
      <c r="F7390" s="33">
        <v>45814</v>
      </c>
      <c r="G7390" t="s">
        <v>14609</v>
      </c>
      <c r="H7390" t="s">
        <v>5705</v>
      </c>
      <c r="I7390" t="s">
        <v>5678</v>
      </c>
      <c r="J7390" t="s">
        <v>192</v>
      </c>
      <c r="K7390" t="s">
        <v>5700</v>
      </c>
      <c r="L7390" t="s">
        <v>5701</v>
      </c>
      <c r="M7390" t="s">
        <v>10152</v>
      </c>
    </row>
    <row r="7391" spans="1:13">
      <c r="A7391">
        <v>101072317</v>
      </c>
      <c r="B7391" t="s">
        <v>204</v>
      </c>
      <c r="C7391" t="s">
        <v>5789</v>
      </c>
      <c r="D7391" t="s">
        <v>218</v>
      </c>
      <c r="E7391" t="s">
        <v>218</v>
      </c>
      <c r="F7391" s="33">
        <v>45814</v>
      </c>
      <c r="G7391" t="s">
        <v>14610</v>
      </c>
      <c r="H7391" t="s">
        <v>5705</v>
      </c>
      <c r="I7391" t="s">
        <v>326</v>
      </c>
      <c r="J7391" t="s">
        <v>241</v>
      </c>
      <c r="K7391" t="s">
        <v>5711</v>
      </c>
      <c r="L7391" t="s">
        <v>5711</v>
      </c>
      <c r="M7391" t="s">
        <v>5790</v>
      </c>
    </row>
    <row r="7392" spans="1:13">
      <c r="A7392">
        <v>101072408</v>
      </c>
      <c r="B7392" t="s">
        <v>34</v>
      </c>
      <c r="C7392" t="s">
        <v>5964</v>
      </c>
      <c r="D7392" t="s">
        <v>217</v>
      </c>
      <c r="E7392" t="s">
        <v>131</v>
      </c>
      <c r="F7392" s="33">
        <v>45814</v>
      </c>
      <c r="G7392" t="s">
        <v>14611</v>
      </c>
      <c r="H7392" t="s">
        <v>67</v>
      </c>
      <c r="I7392" t="s">
        <v>5678</v>
      </c>
      <c r="J7392" t="s">
        <v>136</v>
      </c>
      <c r="K7392" t="s">
        <v>5728</v>
      </c>
      <c r="L7392" t="s">
        <v>5729</v>
      </c>
      <c r="M7392" t="s">
        <v>5966</v>
      </c>
    </row>
    <row r="7393" spans="1:13">
      <c r="A7393">
        <v>101062920</v>
      </c>
      <c r="B7393" t="s">
        <v>10225</v>
      </c>
      <c r="C7393" t="s">
        <v>10226</v>
      </c>
      <c r="D7393" t="s">
        <v>262</v>
      </c>
      <c r="E7393" t="s">
        <v>262</v>
      </c>
      <c r="F7393" s="33">
        <v>45814</v>
      </c>
      <c r="G7393" t="s">
        <v>14612</v>
      </c>
      <c r="H7393" t="s">
        <v>5705</v>
      </c>
      <c r="I7393" t="s">
        <v>326</v>
      </c>
      <c r="J7393" t="s">
        <v>192</v>
      </c>
      <c r="K7393" t="s">
        <v>5700</v>
      </c>
      <c r="L7393" t="s">
        <v>5701</v>
      </c>
      <c r="M7393" t="s">
        <v>10227</v>
      </c>
    </row>
    <row r="7394" spans="1:13">
      <c r="A7394">
        <v>101058772</v>
      </c>
      <c r="B7394" t="s">
        <v>82</v>
      </c>
      <c r="C7394" t="s">
        <v>5831</v>
      </c>
      <c r="D7394" t="s">
        <v>238</v>
      </c>
      <c r="E7394" t="s">
        <v>238</v>
      </c>
      <c r="F7394" s="33">
        <v>45814</v>
      </c>
      <c r="G7394" t="s">
        <v>14613</v>
      </c>
      <c r="H7394" t="s">
        <v>5705</v>
      </c>
      <c r="I7394" t="s">
        <v>326</v>
      </c>
      <c r="J7394" t="s">
        <v>136</v>
      </c>
      <c r="K7394" t="s">
        <v>5711</v>
      </c>
      <c r="L7394" t="s">
        <v>5711</v>
      </c>
      <c r="M7394" t="s">
        <v>5833</v>
      </c>
    </row>
    <row r="7395" spans="1:13">
      <c r="A7395">
        <v>101057046</v>
      </c>
      <c r="B7395" t="s">
        <v>204</v>
      </c>
      <c r="C7395" t="s">
        <v>6339</v>
      </c>
      <c r="D7395" t="s">
        <v>225</v>
      </c>
      <c r="E7395" t="s">
        <v>220</v>
      </c>
      <c r="F7395" s="33">
        <v>45814</v>
      </c>
      <c r="G7395" t="s">
        <v>14614</v>
      </c>
      <c r="H7395" t="s">
        <v>5705</v>
      </c>
      <c r="I7395" t="s">
        <v>326</v>
      </c>
      <c r="J7395" t="s">
        <v>166</v>
      </c>
      <c r="K7395" t="s">
        <v>5711</v>
      </c>
      <c r="L7395" t="s">
        <v>5711</v>
      </c>
      <c r="M7395" t="s">
        <v>6341</v>
      </c>
    </row>
    <row r="7396" spans="1:13">
      <c r="A7396">
        <v>101072320</v>
      </c>
      <c r="B7396" t="s">
        <v>127</v>
      </c>
      <c r="C7396" t="s">
        <v>150</v>
      </c>
      <c r="D7396" t="s">
        <v>153</v>
      </c>
      <c r="E7396" t="s">
        <v>153</v>
      </c>
      <c r="F7396" s="33">
        <v>45814</v>
      </c>
      <c r="G7396" t="s">
        <v>14615</v>
      </c>
      <c r="H7396" t="s">
        <v>5727</v>
      </c>
      <c r="I7396" t="s">
        <v>5678</v>
      </c>
      <c r="J7396" t="s">
        <v>70</v>
      </c>
      <c r="K7396" t="s">
        <v>5748</v>
      </c>
      <c r="L7396" t="s">
        <v>5749</v>
      </c>
      <c r="M7396" t="s">
        <v>156</v>
      </c>
    </row>
    <row r="7397" spans="1:13">
      <c r="A7397">
        <v>101072583</v>
      </c>
      <c r="B7397" t="s">
        <v>6033</v>
      </c>
      <c r="C7397" t="s">
        <v>8926</v>
      </c>
      <c r="D7397" t="s">
        <v>262</v>
      </c>
      <c r="E7397" t="s">
        <v>262</v>
      </c>
      <c r="F7397" s="33">
        <v>45814</v>
      </c>
      <c r="G7397" t="s">
        <v>14616</v>
      </c>
      <c r="H7397" t="s">
        <v>6537</v>
      </c>
      <c r="I7397" t="s">
        <v>5678</v>
      </c>
      <c r="J7397" t="s">
        <v>192</v>
      </c>
      <c r="K7397" t="s">
        <v>5778</v>
      </c>
      <c r="L7397" t="s">
        <v>6192</v>
      </c>
      <c r="M7397" t="s">
        <v>8928</v>
      </c>
    </row>
    <row r="7398" spans="1:13">
      <c r="A7398">
        <v>101062987</v>
      </c>
      <c r="B7398" t="s">
        <v>177</v>
      </c>
      <c r="C7398" t="s">
        <v>6983</v>
      </c>
      <c r="D7398" t="s">
        <v>119</v>
      </c>
      <c r="E7398" t="s">
        <v>119</v>
      </c>
      <c r="F7398" s="33">
        <v>45814</v>
      </c>
      <c r="G7398" t="s">
        <v>14617</v>
      </c>
      <c r="H7398" t="s">
        <v>5705</v>
      </c>
      <c r="I7398" t="s">
        <v>326</v>
      </c>
      <c r="J7398" t="s">
        <v>46</v>
      </c>
      <c r="K7398" t="s">
        <v>5700</v>
      </c>
      <c r="L7398" t="s">
        <v>5733</v>
      </c>
      <c r="M7398" t="s">
        <v>6985</v>
      </c>
    </row>
    <row r="7399" spans="1:13">
      <c r="A7399">
        <v>101072331</v>
      </c>
      <c r="B7399" t="s">
        <v>5745</v>
      </c>
      <c r="C7399" t="s">
        <v>11781</v>
      </c>
      <c r="D7399" t="s">
        <v>265</v>
      </c>
      <c r="E7399" t="s">
        <v>265</v>
      </c>
      <c r="F7399" s="33">
        <v>45814</v>
      </c>
      <c r="G7399" t="s">
        <v>14618</v>
      </c>
      <c r="H7399" t="s">
        <v>67</v>
      </c>
      <c r="I7399" t="s">
        <v>5678</v>
      </c>
      <c r="J7399" t="s">
        <v>192</v>
      </c>
      <c r="K7399" t="s">
        <v>5728</v>
      </c>
      <c r="L7399" t="s">
        <v>5753</v>
      </c>
      <c r="M7399" t="s">
        <v>11782</v>
      </c>
    </row>
    <row r="7400" spans="1:13">
      <c r="A7400">
        <v>101058893</v>
      </c>
      <c r="B7400" t="s">
        <v>82</v>
      </c>
      <c r="C7400" t="s">
        <v>6456</v>
      </c>
      <c r="D7400" t="s">
        <v>161</v>
      </c>
      <c r="E7400" t="s">
        <v>161</v>
      </c>
      <c r="F7400" s="33">
        <v>45814</v>
      </c>
      <c r="G7400" t="s">
        <v>14619</v>
      </c>
      <c r="H7400" t="s">
        <v>5705</v>
      </c>
      <c r="I7400" t="s">
        <v>326</v>
      </c>
      <c r="J7400" t="s">
        <v>166</v>
      </c>
      <c r="K7400" t="s">
        <v>5711</v>
      </c>
      <c r="L7400" t="s">
        <v>5711</v>
      </c>
      <c r="M7400" t="s">
        <v>6458</v>
      </c>
    </row>
    <row r="7401" spans="1:13">
      <c r="A7401">
        <v>101058796</v>
      </c>
      <c r="B7401" t="s">
        <v>82</v>
      </c>
      <c r="C7401" t="s">
        <v>6842</v>
      </c>
      <c r="D7401" t="s">
        <v>99</v>
      </c>
      <c r="E7401" t="s">
        <v>99</v>
      </c>
      <c r="F7401" s="33">
        <v>45814</v>
      </c>
      <c r="G7401" t="s">
        <v>14567</v>
      </c>
      <c r="H7401" t="s">
        <v>5705</v>
      </c>
      <c r="I7401" t="s">
        <v>326</v>
      </c>
      <c r="J7401" t="s">
        <v>46</v>
      </c>
      <c r="K7401" t="s">
        <v>5711</v>
      </c>
      <c r="L7401" t="s">
        <v>5711</v>
      </c>
      <c r="M7401" t="s">
        <v>6844</v>
      </c>
    </row>
    <row r="7402" spans="1:13">
      <c r="A7402">
        <v>101072344</v>
      </c>
      <c r="B7402" t="s">
        <v>34</v>
      </c>
      <c r="C7402" t="s">
        <v>8564</v>
      </c>
      <c r="D7402" t="s">
        <v>104</v>
      </c>
      <c r="E7402" t="s">
        <v>104</v>
      </c>
      <c r="F7402" s="33">
        <v>45814</v>
      </c>
      <c r="G7402" t="s">
        <v>14620</v>
      </c>
      <c r="H7402" t="s">
        <v>67</v>
      </c>
      <c r="I7402" t="s">
        <v>5678</v>
      </c>
      <c r="J7402" t="s">
        <v>70</v>
      </c>
      <c r="K7402" t="s">
        <v>5728</v>
      </c>
      <c r="L7402" t="s">
        <v>5729</v>
      </c>
      <c r="M7402" t="s">
        <v>8566</v>
      </c>
    </row>
    <row r="7403" spans="1:13">
      <c r="A7403">
        <v>101057806</v>
      </c>
      <c r="B7403" t="s">
        <v>6270</v>
      </c>
      <c r="C7403" t="s">
        <v>6271</v>
      </c>
      <c r="D7403" t="s">
        <v>86</v>
      </c>
      <c r="E7403" t="s">
        <v>39</v>
      </c>
      <c r="F7403" s="33">
        <v>45814</v>
      </c>
      <c r="G7403" t="s">
        <v>14621</v>
      </c>
      <c r="H7403" t="s">
        <v>5705</v>
      </c>
      <c r="I7403" t="s">
        <v>326</v>
      </c>
      <c r="J7403" t="s">
        <v>46</v>
      </c>
      <c r="K7403" t="s">
        <v>5700</v>
      </c>
      <c r="L7403" t="s">
        <v>5733</v>
      </c>
      <c r="M7403" t="s">
        <v>6273</v>
      </c>
    </row>
    <row r="7404" spans="1:13">
      <c r="A7404">
        <v>101059962</v>
      </c>
      <c r="B7404" t="s">
        <v>6794</v>
      </c>
      <c r="C7404" t="s">
        <v>6822</v>
      </c>
      <c r="D7404" t="s">
        <v>225</v>
      </c>
      <c r="E7404" t="s">
        <v>220</v>
      </c>
      <c r="F7404" s="33">
        <v>45814</v>
      </c>
      <c r="G7404" t="s">
        <v>14622</v>
      </c>
      <c r="H7404" t="s">
        <v>5705</v>
      </c>
      <c r="I7404" t="s">
        <v>326</v>
      </c>
      <c r="J7404" t="s">
        <v>166</v>
      </c>
      <c r="K7404" t="s">
        <v>5711</v>
      </c>
      <c r="L7404" t="s">
        <v>5711</v>
      </c>
      <c r="M7404" t="s">
        <v>6824</v>
      </c>
    </row>
    <row r="7405" spans="1:13">
      <c r="A7405">
        <v>101057349</v>
      </c>
      <c r="B7405" t="s">
        <v>5807</v>
      </c>
      <c r="C7405" t="s">
        <v>10060</v>
      </c>
      <c r="D7405" t="s">
        <v>215</v>
      </c>
      <c r="E7405" t="s">
        <v>215</v>
      </c>
      <c r="F7405" s="33">
        <v>45814</v>
      </c>
      <c r="G7405" t="s">
        <v>14623</v>
      </c>
      <c r="H7405" t="s">
        <v>5705</v>
      </c>
      <c r="I7405" t="s">
        <v>326</v>
      </c>
      <c r="J7405" t="s">
        <v>247</v>
      </c>
      <c r="K7405" t="s">
        <v>5700</v>
      </c>
      <c r="L7405" t="s">
        <v>5701</v>
      </c>
      <c r="M7405" t="s">
        <v>10062</v>
      </c>
    </row>
    <row r="7406" spans="1:13">
      <c r="A7406">
        <v>101072118</v>
      </c>
      <c r="B7406" t="s">
        <v>73</v>
      </c>
      <c r="C7406" t="s">
        <v>7476</v>
      </c>
      <c r="D7406" t="s">
        <v>265</v>
      </c>
      <c r="E7406" t="s">
        <v>265</v>
      </c>
      <c r="F7406" s="33">
        <v>45814</v>
      </c>
      <c r="G7406" t="s">
        <v>14624</v>
      </c>
      <c r="H7406" t="s">
        <v>5727</v>
      </c>
      <c r="I7406" t="s">
        <v>5678</v>
      </c>
      <c r="J7406" t="s">
        <v>192</v>
      </c>
      <c r="K7406" t="s">
        <v>5748</v>
      </c>
      <c r="L7406" t="s">
        <v>5749</v>
      </c>
      <c r="M7406" t="s">
        <v>7477</v>
      </c>
    </row>
    <row r="7407" spans="1:13">
      <c r="A7407">
        <v>101062923</v>
      </c>
      <c r="B7407" t="s">
        <v>7145</v>
      </c>
      <c r="C7407" t="s">
        <v>7146</v>
      </c>
      <c r="D7407" t="s">
        <v>86</v>
      </c>
      <c r="E7407" t="s">
        <v>86</v>
      </c>
      <c r="F7407" s="33">
        <v>45814</v>
      </c>
      <c r="G7407" t="s">
        <v>14563</v>
      </c>
      <c r="H7407" t="s">
        <v>5705</v>
      </c>
      <c r="I7407" t="s">
        <v>326</v>
      </c>
      <c r="J7407" t="s">
        <v>46</v>
      </c>
      <c r="K7407" t="s">
        <v>5711</v>
      </c>
      <c r="L7407" t="s">
        <v>5711</v>
      </c>
      <c r="M7407" t="s">
        <v>7148</v>
      </c>
    </row>
    <row r="7408" spans="1:13">
      <c r="A7408">
        <v>101058556</v>
      </c>
      <c r="B7408" t="s">
        <v>195</v>
      </c>
      <c r="C7408" t="s">
        <v>10231</v>
      </c>
      <c r="D7408" t="s">
        <v>161</v>
      </c>
      <c r="E7408" t="s">
        <v>260</v>
      </c>
      <c r="F7408" s="33">
        <v>45814</v>
      </c>
      <c r="G7408" t="s">
        <v>14625</v>
      </c>
      <c r="H7408" t="s">
        <v>5705</v>
      </c>
      <c r="I7408" t="s">
        <v>326</v>
      </c>
      <c r="J7408" t="s">
        <v>166</v>
      </c>
      <c r="K7408" t="s">
        <v>5700</v>
      </c>
      <c r="L7408" t="s">
        <v>5733</v>
      </c>
      <c r="M7408" t="s">
        <v>10233</v>
      </c>
    </row>
    <row r="7409" spans="1:13">
      <c r="A7409">
        <v>101071436</v>
      </c>
      <c r="B7409" t="s">
        <v>34</v>
      </c>
      <c r="C7409" t="s">
        <v>7631</v>
      </c>
      <c r="D7409" t="s">
        <v>238</v>
      </c>
      <c r="E7409" t="s">
        <v>238</v>
      </c>
      <c r="F7409" s="33">
        <v>45814</v>
      </c>
      <c r="G7409" t="s">
        <v>14626</v>
      </c>
      <c r="H7409" t="s">
        <v>5727</v>
      </c>
      <c r="I7409" t="s">
        <v>5678</v>
      </c>
      <c r="J7409" t="s">
        <v>136</v>
      </c>
      <c r="K7409" t="s">
        <v>5728</v>
      </c>
      <c r="L7409" t="s">
        <v>5729</v>
      </c>
      <c r="M7409" t="s">
        <v>7632</v>
      </c>
    </row>
    <row r="7410" spans="1:13">
      <c r="A7410">
        <v>101072080</v>
      </c>
      <c r="B7410" t="s">
        <v>34</v>
      </c>
      <c r="C7410" t="s">
        <v>9610</v>
      </c>
      <c r="D7410" t="s">
        <v>64</v>
      </c>
      <c r="E7410" t="s">
        <v>64</v>
      </c>
      <c r="F7410" s="33">
        <v>45814</v>
      </c>
      <c r="G7410" t="s">
        <v>14627</v>
      </c>
      <c r="H7410" t="s">
        <v>5969</v>
      </c>
      <c r="I7410" t="s">
        <v>5678</v>
      </c>
      <c r="J7410" t="s">
        <v>70</v>
      </c>
      <c r="K7410" t="s">
        <v>5728</v>
      </c>
      <c r="L7410" t="s">
        <v>5729</v>
      </c>
      <c r="M7410" t="s">
        <v>9612</v>
      </c>
    </row>
    <row r="7411" spans="1:13">
      <c r="A7411">
        <v>101059764</v>
      </c>
      <c r="B7411" t="s">
        <v>9160</v>
      </c>
      <c r="C7411" t="s">
        <v>9457</v>
      </c>
      <c r="D7411" t="s">
        <v>217</v>
      </c>
      <c r="E7411" t="s">
        <v>131</v>
      </c>
      <c r="F7411" s="33">
        <v>45814</v>
      </c>
      <c r="G7411" t="s">
        <v>14584</v>
      </c>
      <c r="H7411" t="s">
        <v>5705</v>
      </c>
      <c r="I7411" t="s">
        <v>326</v>
      </c>
      <c r="J7411" t="s">
        <v>136</v>
      </c>
      <c r="K7411" t="s">
        <v>5700</v>
      </c>
      <c r="L7411" t="s">
        <v>5701</v>
      </c>
      <c r="M7411" t="s">
        <v>9459</v>
      </c>
    </row>
    <row r="7412" spans="1:13">
      <c r="A7412">
        <v>101062527</v>
      </c>
      <c r="B7412" t="s">
        <v>5899</v>
      </c>
      <c r="C7412" t="s">
        <v>6114</v>
      </c>
      <c r="D7412" t="s">
        <v>131</v>
      </c>
      <c r="E7412" t="s">
        <v>131</v>
      </c>
      <c r="F7412" s="33">
        <v>45814</v>
      </c>
      <c r="G7412" t="s">
        <v>14628</v>
      </c>
      <c r="I7412" t="s">
        <v>326</v>
      </c>
      <c r="J7412" t="s">
        <v>136</v>
      </c>
      <c r="K7412" t="s">
        <v>5700</v>
      </c>
      <c r="L7412" t="s">
        <v>5733</v>
      </c>
      <c r="M7412" t="s">
        <v>6116</v>
      </c>
    </row>
    <row r="7413" spans="1:13">
      <c r="A7413">
        <v>101070235</v>
      </c>
      <c r="B7413" t="s">
        <v>127</v>
      </c>
      <c r="C7413" t="s">
        <v>9603</v>
      </c>
      <c r="D7413" t="s">
        <v>119</v>
      </c>
      <c r="E7413" t="s">
        <v>119</v>
      </c>
      <c r="F7413" s="33">
        <v>45814</v>
      </c>
      <c r="G7413" t="s">
        <v>14629</v>
      </c>
      <c r="H7413" t="s">
        <v>5969</v>
      </c>
      <c r="I7413" t="s">
        <v>5970</v>
      </c>
      <c r="J7413" t="s">
        <v>46</v>
      </c>
      <c r="K7413" t="s">
        <v>5748</v>
      </c>
      <c r="L7413" t="s">
        <v>5773</v>
      </c>
      <c r="M7413" t="s">
        <v>9605</v>
      </c>
    </row>
    <row r="7414" spans="1:13">
      <c r="A7414">
        <v>101057817</v>
      </c>
      <c r="B7414" t="s">
        <v>5899</v>
      </c>
      <c r="C7414" t="s">
        <v>6200</v>
      </c>
      <c r="D7414" t="s">
        <v>131</v>
      </c>
      <c r="E7414" t="s">
        <v>131</v>
      </c>
      <c r="F7414" s="33">
        <v>45814</v>
      </c>
      <c r="G7414" t="s">
        <v>14630</v>
      </c>
      <c r="H7414" t="s">
        <v>5705</v>
      </c>
      <c r="I7414" t="s">
        <v>326</v>
      </c>
      <c r="J7414" t="s">
        <v>136</v>
      </c>
      <c r="K7414" t="s">
        <v>5700</v>
      </c>
      <c r="L7414" t="s">
        <v>5733</v>
      </c>
      <c r="M7414" t="s">
        <v>6202</v>
      </c>
    </row>
    <row r="7415" spans="1:13">
      <c r="A7415">
        <v>101058907</v>
      </c>
      <c r="B7415" t="s">
        <v>82</v>
      </c>
      <c r="C7415" t="s">
        <v>8082</v>
      </c>
      <c r="D7415" t="s">
        <v>193</v>
      </c>
      <c r="E7415" t="s">
        <v>193</v>
      </c>
      <c r="F7415" s="33">
        <v>45814</v>
      </c>
      <c r="G7415" t="s">
        <v>14617</v>
      </c>
      <c r="H7415" t="s">
        <v>5705</v>
      </c>
      <c r="I7415" t="s">
        <v>326</v>
      </c>
      <c r="J7415" t="s">
        <v>192</v>
      </c>
      <c r="K7415" t="s">
        <v>5700</v>
      </c>
      <c r="L7415" t="s">
        <v>5701</v>
      </c>
      <c r="M7415" t="s">
        <v>8083</v>
      </c>
    </row>
    <row r="7416" spans="1:13">
      <c r="A7416">
        <v>101057809</v>
      </c>
      <c r="B7416" t="s">
        <v>6270</v>
      </c>
      <c r="C7416" t="s">
        <v>7851</v>
      </c>
      <c r="D7416" t="s">
        <v>86</v>
      </c>
      <c r="E7416" t="s">
        <v>39</v>
      </c>
      <c r="F7416" s="33">
        <v>45814</v>
      </c>
      <c r="G7416" t="s">
        <v>14621</v>
      </c>
      <c r="H7416" t="s">
        <v>5705</v>
      </c>
      <c r="I7416" t="s">
        <v>326</v>
      </c>
      <c r="J7416" t="s">
        <v>46</v>
      </c>
      <c r="K7416" t="s">
        <v>5700</v>
      </c>
      <c r="L7416" t="s">
        <v>5733</v>
      </c>
      <c r="M7416" t="s">
        <v>7852</v>
      </c>
    </row>
    <row r="7417" spans="1:13">
      <c r="A7417">
        <v>101058863</v>
      </c>
      <c r="B7417" t="s">
        <v>82</v>
      </c>
      <c r="C7417" t="s">
        <v>8070</v>
      </c>
      <c r="D7417" t="s">
        <v>193</v>
      </c>
      <c r="E7417" t="s">
        <v>193</v>
      </c>
      <c r="F7417" s="33">
        <v>45814</v>
      </c>
      <c r="G7417" t="s">
        <v>14617</v>
      </c>
      <c r="H7417" t="s">
        <v>5705</v>
      </c>
      <c r="I7417" t="s">
        <v>326</v>
      </c>
      <c r="J7417" t="s">
        <v>192</v>
      </c>
      <c r="K7417" t="s">
        <v>5711</v>
      </c>
      <c r="L7417" t="s">
        <v>5711</v>
      </c>
      <c r="M7417" t="s">
        <v>8071</v>
      </c>
    </row>
    <row r="7418" spans="1:13">
      <c r="A7418">
        <v>101072459</v>
      </c>
      <c r="B7418" t="s">
        <v>5899</v>
      </c>
      <c r="C7418" t="s">
        <v>6200</v>
      </c>
      <c r="D7418" t="s">
        <v>131</v>
      </c>
      <c r="E7418" t="s">
        <v>131</v>
      </c>
      <c r="F7418" s="33">
        <v>45814</v>
      </c>
      <c r="G7418" t="s">
        <v>14631</v>
      </c>
      <c r="H7418" t="s">
        <v>6171</v>
      </c>
      <c r="I7418" t="s">
        <v>5678</v>
      </c>
      <c r="J7418" t="s">
        <v>136</v>
      </c>
      <c r="K7418" t="s">
        <v>5700</v>
      </c>
      <c r="L7418" t="s">
        <v>5733</v>
      </c>
      <c r="M7418" t="s">
        <v>6202</v>
      </c>
    </row>
    <row r="7419" spans="1:13">
      <c r="A7419">
        <v>101058124</v>
      </c>
      <c r="B7419" t="s">
        <v>177</v>
      </c>
      <c r="C7419" t="s">
        <v>7642</v>
      </c>
      <c r="D7419" t="s">
        <v>193</v>
      </c>
      <c r="E7419" t="s">
        <v>193</v>
      </c>
      <c r="F7419" s="33">
        <v>45813</v>
      </c>
      <c r="G7419" t="s">
        <v>14632</v>
      </c>
      <c r="H7419" t="s">
        <v>5705</v>
      </c>
      <c r="I7419" t="s">
        <v>326</v>
      </c>
      <c r="J7419" t="s">
        <v>192</v>
      </c>
      <c r="K7419" t="s">
        <v>5778</v>
      </c>
      <c r="L7419" t="s">
        <v>182</v>
      </c>
      <c r="M7419" t="s">
        <v>7643</v>
      </c>
    </row>
    <row r="7420" spans="1:13">
      <c r="A7420">
        <v>101071700</v>
      </c>
      <c r="B7420" t="s">
        <v>7068</v>
      </c>
      <c r="C7420" t="s">
        <v>7069</v>
      </c>
      <c r="D7420" t="s">
        <v>86</v>
      </c>
      <c r="E7420" t="s">
        <v>99</v>
      </c>
      <c r="F7420" s="33">
        <v>45813</v>
      </c>
      <c r="G7420" t="s">
        <v>14633</v>
      </c>
      <c r="H7420" t="s">
        <v>6636</v>
      </c>
      <c r="I7420" t="s">
        <v>5678</v>
      </c>
      <c r="J7420" t="s">
        <v>46</v>
      </c>
      <c r="K7420" t="s">
        <v>5711</v>
      </c>
      <c r="L7420" t="s">
        <v>5711</v>
      </c>
      <c r="M7420" t="s">
        <v>7070</v>
      </c>
    </row>
    <row r="7421" spans="1:13">
      <c r="A7421">
        <v>101071775</v>
      </c>
      <c r="B7421" t="s">
        <v>127</v>
      </c>
      <c r="C7421" t="s">
        <v>11411</v>
      </c>
      <c r="D7421" t="s">
        <v>131</v>
      </c>
      <c r="E7421" t="s">
        <v>131</v>
      </c>
      <c r="F7421" s="33">
        <v>45813</v>
      </c>
      <c r="G7421" t="s">
        <v>14634</v>
      </c>
      <c r="H7421" t="s">
        <v>5969</v>
      </c>
      <c r="I7421" t="s">
        <v>353</v>
      </c>
      <c r="J7421" t="s">
        <v>136</v>
      </c>
      <c r="K7421" t="s">
        <v>5836</v>
      </c>
      <c r="L7421" t="s">
        <v>5837</v>
      </c>
      <c r="M7421" t="s">
        <v>11413</v>
      </c>
    </row>
    <row r="7422" spans="1:13">
      <c r="A7422">
        <v>101071682</v>
      </c>
      <c r="B7422" t="s">
        <v>34</v>
      </c>
      <c r="C7422" t="s">
        <v>35</v>
      </c>
      <c r="D7422" t="s">
        <v>39</v>
      </c>
      <c r="E7422" t="s">
        <v>99</v>
      </c>
      <c r="F7422" s="33">
        <v>45813</v>
      </c>
      <c r="G7422" t="s">
        <v>14635</v>
      </c>
      <c r="H7422" t="s">
        <v>5727</v>
      </c>
      <c r="I7422" t="s">
        <v>5678</v>
      </c>
      <c r="J7422" t="s">
        <v>46</v>
      </c>
      <c r="K7422" t="s">
        <v>5728</v>
      </c>
      <c r="L7422" t="s">
        <v>5729</v>
      </c>
      <c r="M7422" t="s">
        <v>45</v>
      </c>
    </row>
    <row r="7423" spans="1:13">
      <c r="A7423">
        <v>101071194</v>
      </c>
      <c r="B7423" t="s">
        <v>127</v>
      </c>
      <c r="C7423" t="s">
        <v>6432</v>
      </c>
      <c r="D7423" t="s">
        <v>104</v>
      </c>
      <c r="E7423" t="s">
        <v>104</v>
      </c>
      <c r="F7423" s="33">
        <v>45813</v>
      </c>
      <c r="G7423" t="s">
        <v>14636</v>
      </c>
      <c r="H7423" t="s">
        <v>5727</v>
      </c>
      <c r="I7423" t="s">
        <v>5678</v>
      </c>
      <c r="J7423" t="s">
        <v>70</v>
      </c>
      <c r="K7423" t="s">
        <v>5748</v>
      </c>
      <c r="L7423" t="s">
        <v>5749</v>
      </c>
      <c r="M7423" t="s">
        <v>6434</v>
      </c>
    </row>
    <row r="7424" spans="1:13">
      <c r="A7424">
        <v>101071574</v>
      </c>
      <c r="B7424" t="s">
        <v>34</v>
      </c>
      <c r="C7424" t="s">
        <v>6382</v>
      </c>
      <c r="D7424" t="s">
        <v>153</v>
      </c>
      <c r="E7424" t="s">
        <v>64</v>
      </c>
      <c r="F7424" s="33">
        <v>45813</v>
      </c>
      <c r="G7424" t="s">
        <v>14637</v>
      </c>
      <c r="H7424" t="s">
        <v>5777</v>
      </c>
      <c r="I7424" t="s">
        <v>5678</v>
      </c>
      <c r="J7424" t="s">
        <v>70</v>
      </c>
      <c r="K7424" t="s">
        <v>5728</v>
      </c>
      <c r="L7424" t="s">
        <v>5729</v>
      </c>
      <c r="M7424" t="s">
        <v>6384</v>
      </c>
    </row>
    <row r="7425" spans="1:13">
      <c r="A7425">
        <v>101071290</v>
      </c>
      <c r="B7425" t="s">
        <v>5998</v>
      </c>
      <c r="C7425" t="s">
        <v>9223</v>
      </c>
      <c r="D7425" t="s">
        <v>153</v>
      </c>
      <c r="E7425" t="s">
        <v>153</v>
      </c>
      <c r="F7425" s="33">
        <v>45813</v>
      </c>
      <c r="G7425" t="s">
        <v>14638</v>
      </c>
      <c r="H7425" t="s">
        <v>6636</v>
      </c>
      <c r="I7425" t="s">
        <v>5678</v>
      </c>
      <c r="J7425" t="s">
        <v>70</v>
      </c>
      <c r="K7425" t="s">
        <v>5700</v>
      </c>
      <c r="L7425" t="s">
        <v>5723</v>
      </c>
      <c r="M7425" t="s">
        <v>9225</v>
      </c>
    </row>
    <row r="7426" spans="1:13">
      <c r="A7426">
        <v>101072010</v>
      </c>
      <c r="B7426" t="s">
        <v>34</v>
      </c>
      <c r="C7426" t="s">
        <v>6229</v>
      </c>
      <c r="D7426" t="s">
        <v>226</v>
      </c>
      <c r="E7426" t="s">
        <v>226</v>
      </c>
      <c r="F7426" s="33">
        <v>45813</v>
      </c>
      <c r="G7426" t="s">
        <v>14639</v>
      </c>
      <c r="H7426" t="s">
        <v>5727</v>
      </c>
      <c r="I7426" t="s">
        <v>5678</v>
      </c>
      <c r="J7426" t="s">
        <v>136</v>
      </c>
      <c r="K7426" t="s">
        <v>5728</v>
      </c>
      <c r="L7426" t="s">
        <v>5729</v>
      </c>
      <c r="M7426" t="s">
        <v>6231</v>
      </c>
    </row>
    <row r="7427" spans="1:13">
      <c r="A7427">
        <v>101072006</v>
      </c>
      <c r="B7427" t="s">
        <v>34</v>
      </c>
      <c r="C7427" t="s">
        <v>5869</v>
      </c>
      <c r="D7427" t="s">
        <v>226</v>
      </c>
      <c r="E7427" t="s">
        <v>226</v>
      </c>
      <c r="F7427" s="33">
        <v>45813</v>
      </c>
      <c r="G7427" t="s">
        <v>14640</v>
      </c>
      <c r="H7427" t="s">
        <v>67</v>
      </c>
      <c r="I7427" t="s">
        <v>5678</v>
      </c>
      <c r="J7427" t="s">
        <v>136</v>
      </c>
      <c r="K7427" t="s">
        <v>5728</v>
      </c>
      <c r="L7427" t="s">
        <v>5729</v>
      </c>
      <c r="M7427" t="s">
        <v>5871</v>
      </c>
    </row>
    <row r="7428" spans="1:13">
      <c r="A7428">
        <v>101071961</v>
      </c>
      <c r="B7428" t="s">
        <v>127</v>
      </c>
      <c r="C7428" t="s">
        <v>8149</v>
      </c>
      <c r="D7428" t="s">
        <v>131</v>
      </c>
      <c r="E7428" t="s">
        <v>131</v>
      </c>
      <c r="F7428" s="33">
        <v>45813</v>
      </c>
      <c r="G7428" t="s">
        <v>14641</v>
      </c>
      <c r="H7428" t="s">
        <v>5969</v>
      </c>
      <c r="I7428" t="s">
        <v>5970</v>
      </c>
      <c r="J7428" t="s">
        <v>136</v>
      </c>
      <c r="K7428" t="s">
        <v>5748</v>
      </c>
      <c r="L7428" t="s">
        <v>5773</v>
      </c>
      <c r="M7428" t="s">
        <v>8151</v>
      </c>
    </row>
    <row r="7429" spans="1:13">
      <c r="A7429">
        <v>101071556</v>
      </c>
      <c r="B7429" t="s">
        <v>34</v>
      </c>
      <c r="C7429" t="s">
        <v>8032</v>
      </c>
      <c r="D7429" t="s">
        <v>119</v>
      </c>
      <c r="E7429" t="s">
        <v>39</v>
      </c>
      <c r="F7429" s="33">
        <v>45813</v>
      </c>
      <c r="G7429" t="s">
        <v>14642</v>
      </c>
      <c r="H7429" t="s">
        <v>5727</v>
      </c>
      <c r="I7429" t="s">
        <v>5678</v>
      </c>
      <c r="J7429" t="s">
        <v>46</v>
      </c>
      <c r="K7429" t="s">
        <v>5728</v>
      </c>
      <c r="L7429" t="s">
        <v>5729</v>
      </c>
      <c r="M7429" t="s">
        <v>8034</v>
      </c>
    </row>
    <row r="7430" spans="1:13">
      <c r="A7430">
        <v>101071767</v>
      </c>
      <c r="B7430" t="s">
        <v>127</v>
      </c>
      <c r="C7430" t="s">
        <v>9110</v>
      </c>
      <c r="D7430" t="s">
        <v>131</v>
      </c>
      <c r="E7430" t="s">
        <v>217</v>
      </c>
      <c r="F7430" s="33">
        <v>45813</v>
      </c>
      <c r="G7430" t="s">
        <v>14643</v>
      </c>
      <c r="H7430" t="s">
        <v>5969</v>
      </c>
      <c r="I7430" t="s">
        <v>5678</v>
      </c>
      <c r="J7430" t="s">
        <v>136</v>
      </c>
      <c r="K7430" t="s">
        <v>5748</v>
      </c>
      <c r="L7430" t="s">
        <v>5773</v>
      </c>
      <c r="M7430" t="s">
        <v>9112</v>
      </c>
    </row>
    <row r="7431" spans="1:13">
      <c r="A7431">
        <v>101071296</v>
      </c>
      <c r="B7431" t="s">
        <v>34</v>
      </c>
      <c r="C7431" t="s">
        <v>7378</v>
      </c>
      <c r="D7431" t="s">
        <v>119</v>
      </c>
      <c r="E7431" t="s">
        <v>86</v>
      </c>
      <c r="F7431" s="33">
        <v>45813</v>
      </c>
      <c r="G7431" t="s">
        <v>14644</v>
      </c>
      <c r="H7431" t="s">
        <v>67</v>
      </c>
      <c r="I7431" t="s">
        <v>5678</v>
      </c>
      <c r="J7431" t="s">
        <v>46</v>
      </c>
      <c r="K7431" t="s">
        <v>5728</v>
      </c>
      <c r="L7431" t="s">
        <v>5729</v>
      </c>
      <c r="M7431" t="s">
        <v>7379</v>
      </c>
    </row>
    <row r="7432" spans="1:13">
      <c r="A7432">
        <v>101071917</v>
      </c>
      <c r="B7432" t="s">
        <v>5745</v>
      </c>
      <c r="C7432" t="s">
        <v>8821</v>
      </c>
      <c r="D7432" t="s">
        <v>193</v>
      </c>
      <c r="E7432" t="s">
        <v>193</v>
      </c>
      <c r="F7432" s="33">
        <v>45813</v>
      </c>
      <c r="G7432" t="s">
        <v>14645</v>
      </c>
      <c r="H7432" t="s">
        <v>6076</v>
      </c>
      <c r="I7432" t="s">
        <v>5678</v>
      </c>
      <c r="J7432" t="s">
        <v>192</v>
      </c>
      <c r="K7432" t="s">
        <v>5748</v>
      </c>
      <c r="L7432" t="s">
        <v>5749</v>
      </c>
      <c r="M7432" t="s">
        <v>8823</v>
      </c>
    </row>
    <row r="7433" spans="1:13">
      <c r="A7433">
        <v>101057092</v>
      </c>
      <c r="B7433" t="s">
        <v>204</v>
      </c>
      <c r="C7433" t="s">
        <v>8389</v>
      </c>
      <c r="D7433" t="s">
        <v>221</v>
      </c>
      <c r="E7433" t="s">
        <v>249</v>
      </c>
      <c r="F7433" s="33">
        <v>45813</v>
      </c>
      <c r="G7433" t="s">
        <v>14646</v>
      </c>
      <c r="H7433" t="s">
        <v>5737</v>
      </c>
      <c r="I7433" t="s">
        <v>326</v>
      </c>
      <c r="J7433" t="s">
        <v>247</v>
      </c>
      <c r="K7433" t="s">
        <v>5700</v>
      </c>
      <c r="L7433" t="s">
        <v>5701</v>
      </c>
      <c r="M7433" t="s">
        <v>8391</v>
      </c>
    </row>
    <row r="7434" spans="1:13">
      <c r="A7434">
        <v>101070611</v>
      </c>
      <c r="B7434" t="s">
        <v>82</v>
      </c>
      <c r="C7434" t="s">
        <v>6646</v>
      </c>
      <c r="D7434" t="s">
        <v>86</v>
      </c>
      <c r="E7434" t="s">
        <v>86</v>
      </c>
      <c r="F7434" s="33">
        <v>45813</v>
      </c>
      <c r="G7434" t="s">
        <v>14647</v>
      </c>
      <c r="H7434" t="s">
        <v>5777</v>
      </c>
      <c r="I7434" t="s">
        <v>5678</v>
      </c>
      <c r="J7434" t="s">
        <v>46</v>
      </c>
      <c r="K7434" t="s">
        <v>5711</v>
      </c>
      <c r="L7434" t="s">
        <v>5711</v>
      </c>
      <c r="M7434" t="s">
        <v>6648</v>
      </c>
    </row>
    <row r="7435" spans="1:13">
      <c r="A7435">
        <v>101069984</v>
      </c>
      <c r="B7435" t="s">
        <v>204</v>
      </c>
      <c r="C7435" t="s">
        <v>6057</v>
      </c>
      <c r="D7435" t="s">
        <v>225</v>
      </c>
      <c r="E7435" t="s">
        <v>220</v>
      </c>
      <c r="F7435" s="33">
        <v>45813</v>
      </c>
      <c r="G7435" t="s">
        <v>14648</v>
      </c>
      <c r="H7435" t="s">
        <v>6027</v>
      </c>
      <c r="I7435" t="s">
        <v>6348</v>
      </c>
      <c r="J7435" t="s">
        <v>166</v>
      </c>
      <c r="K7435" t="s">
        <v>5700</v>
      </c>
      <c r="L7435" t="s">
        <v>5723</v>
      </c>
      <c r="M7435" t="s">
        <v>6059</v>
      </c>
    </row>
    <row r="7436" spans="1:13">
      <c r="A7436">
        <v>101058117</v>
      </c>
      <c r="B7436" t="s">
        <v>177</v>
      </c>
      <c r="C7436" t="s">
        <v>7611</v>
      </c>
      <c r="D7436" t="s">
        <v>193</v>
      </c>
      <c r="E7436" t="s">
        <v>193</v>
      </c>
      <c r="F7436" s="33">
        <v>45813</v>
      </c>
      <c r="G7436" t="s">
        <v>14632</v>
      </c>
      <c r="H7436" t="s">
        <v>5705</v>
      </c>
      <c r="I7436" t="s">
        <v>326</v>
      </c>
      <c r="J7436" t="s">
        <v>192</v>
      </c>
      <c r="K7436" t="s">
        <v>5700</v>
      </c>
      <c r="L7436" t="s">
        <v>5701</v>
      </c>
      <c r="M7436" t="s">
        <v>7613</v>
      </c>
    </row>
    <row r="7437" spans="1:13">
      <c r="A7437">
        <v>101071657</v>
      </c>
      <c r="B7437" t="s">
        <v>34</v>
      </c>
      <c r="C7437" t="s">
        <v>61</v>
      </c>
      <c r="D7437" t="s">
        <v>64</v>
      </c>
      <c r="E7437" t="s">
        <v>215</v>
      </c>
      <c r="F7437" s="33">
        <v>45813</v>
      </c>
      <c r="G7437" t="s">
        <v>14649</v>
      </c>
      <c r="H7437" t="s">
        <v>5727</v>
      </c>
      <c r="I7437" t="s">
        <v>5678</v>
      </c>
      <c r="J7437" t="s">
        <v>70</v>
      </c>
      <c r="K7437" t="s">
        <v>5728</v>
      </c>
      <c r="L7437" t="s">
        <v>5729</v>
      </c>
      <c r="M7437" t="s">
        <v>69</v>
      </c>
    </row>
    <row r="7438" spans="1:13">
      <c r="A7438">
        <v>101061315</v>
      </c>
      <c r="B7438" t="s">
        <v>82</v>
      </c>
      <c r="C7438" t="s">
        <v>5910</v>
      </c>
      <c r="D7438" t="s">
        <v>104</v>
      </c>
      <c r="E7438" t="s">
        <v>104</v>
      </c>
      <c r="F7438" s="33">
        <v>45813</v>
      </c>
      <c r="G7438" t="s">
        <v>14650</v>
      </c>
      <c r="H7438" t="s">
        <v>5705</v>
      </c>
      <c r="I7438" t="s">
        <v>326</v>
      </c>
      <c r="J7438" t="s">
        <v>70</v>
      </c>
      <c r="K7438" t="s">
        <v>5711</v>
      </c>
      <c r="L7438" t="s">
        <v>5711</v>
      </c>
      <c r="M7438" t="s">
        <v>5913</v>
      </c>
    </row>
    <row r="7439" spans="1:13">
      <c r="A7439">
        <v>101057358</v>
      </c>
      <c r="B7439" t="s">
        <v>5807</v>
      </c>
      <c r="C7439" t="s">
        <v>6825</v>
      </c>
      <c r="D7439" t="s">
        <v>104</v>
      </c>
      <c r="E7439" t="s">
        <v>104</v>
      </c>
      <c r="F7439" s="33">
        <v>45813</v>
      </c>
      <c r="G7439" t="s">
        <v>14650</v>
      </c>
      <c r="H7439" t="s">
        <v>5705</v>
      </c>
      <c r="I7439" t="s">
        <v>326</v>
      </c>
      <c r="J7439" t="s">
        <v>70</v>
      </c>
      <c r="K7439" t="s">
        <v>5700</v>
      </c>
      <c r="L7439" t="s">
        <v>5723</v>
      </c>
      <c r="M7439" t="s">
        <v>6827</v>
      </c>
    </row>
    <row r="7440" spans="1:13">
      <c r="A7440">
        <v>101072156</v>
      </c>
      <c r="B7440" t="s">
        <v>6641</v>
      </c>
      <c r="C7440" t="s">
        <v>14196</v>
      </c>
      <c r="D7440" t="s">
        <v>193</v>
      </c>
      <c r="E7440" t="s">
        <v>193</v>
      </c>
      <c r="F7440" s="33">
        <v>45813</v>
      </c>
      <c r="G7440" t="s">
        <v>14651</v>
      </c>
      <c r="H7440" t="s">
        <v>5912</v>
      </c>
      <c r="I7440" t="s">
        <v>5678</v>
      </c>
      <c r="J7440" t="s">
        <v>192</v>
      </c>
      <c r="K7440" t="s">
        <v>7716</v>
      </c>
      <c r="L7440" t="s">
        <v>7717</v>
      </c>
      <c r="M7440" t="s">
        <v>14198</v>
      </c>
    </row>
    <row r="7441" spans="1:13">
      <c r="A7441">
        <v>101071700</v>
      </c>
      <c r="B7441" t="s">
        <v>7068</v>
      </c>
      <c r="C7441" t="s">
        <v>7069</v>
      </c>
      <c r="D7441" t="s">
        <v>86</v>
      </c>
      <c r="E7441" t="s">
        <v>86</v>
      </c>
      <c r="F7441" s="33">
        <v>45813</v>
      </c>
      <c r="G7441" t="s">
        <v>14652</v>
      </c>
      <c r="H7441" t="s">
        <v>6636</v>
      </c>
      <c r="I7441" t="s">
        <v>5678</v>
      </c>
      <c r="J7441" t="s">
        <v>46</v>
      </c>
      <c r="K7441" t="s">
        <v>5711</v>
      </c>
      <c r="L7441" t="s">
        <v>5711</v>
      </c>
      <c r="M7441" t="s">
        <v>7070</v>
      </c>
    </row>
    <row r="7442" spans="1:13">
      <c r="A7442">
        <v>101058925</v>
      </c>
      <c r="B7442" t="s">
        <v>82</v>
      </c>
      <c r="C7442" t="s">
        <v>5755</v>
      </c>
      <c r="D7442" t="s">
        <v>104</v>
      </c>
      <c r="E7442" t="s">
        <v>104</v>
      </c>
      <c r="F7442" s="33">
        <v>45813</v>
      </c>
      <c r="G7442" t="s">
        <v>14650</v>
      </c>
      <c r="H7442" t="s">
        <v>5705</v>
      </c>
      <c r="I7442" t="s">
        <v>326</v>
      </c>
      <c r="J7442" t="s">
        <v>70</v>
      </c>
      <c r="K7442" t="s">
        <v>5700</v>
      </c>
      <c r="L7442" t="s">
        <v>5723</v>
      </c>
      <c r="M7442" t="s">
        <v>5758</v>
      </c>
    </row>
    <row r="7443" spans="1:13">
      <c r="A7443">
        <v>101072283</v>
      </c>
      <c r="B7443" t="s">
        <v>73</v>
      </c>
      <c r="C7443" t="s">
        <v>7447</v>
      </c>
      <c r="D7443" t="s">
        <v>220</v>
      </c>
      <c r="E7443" t="s">
        <v>220</v>
      </c>
      <c r="F7443" s="33">
        <v>45813</v>
      </c>
      <c r="G7443" t="s">
        <v>14653</v>
      </c>
      <c r="H7443" t="s">
        <v>5927</v>
      </c>
      <c r="I7443" t="s">
        <v>5678</v>
      </c>
      <c r="J7443" t="s">
        <v>166</v>
      </c>
      <c r="K7443" t="s">
        <v>5748</v>
      </c>
      <c r="L7443" t="s">
        <v>5773</v>
      </c>
      <c r="M7443" t="s">
        <v>7449</v>
      </c>
    </row>
    <row r="7444" spans="1:13">
      <c r="A7444">
        <v>101072103</v>
      </c>
      <c r="B7444" t="s">
        <v>34</v>
      </c>
      <c r="C7444" t="s">
        <v>9328</v>
      </c>
      <c r="D7444" t="s">
        <v>39</v>
      </c>
      <c r="E7444" t="s">
        <v>99</v>
      </c>
      <c r="F7444" s="33">
        <v>45813</v>
      </c>
      <c r="G7444" t="s">
        <v>14654</v>
      </c>
      <c r="H7444" t="s">
        <v>5969</v>
      </c>
      <c r="I7444" t="s">
        <v>5678</v>
      </c>
      <c r="J7444" t="s">
        <v>46</v>
      </c>
      <c r="K7444" t="s">
        <v>5738</v>
      </c>
      <c r="L7444" t="s">
        <v>5739</v>
      </c>
      <c r="M7444" t="s">
        <v>9329</v>
      </c>
    </row>
    <row r="7445" spans="1:13">
      <c r="A7445">
        <v>101071706</v>
      </c>
      <c r="B7445" t="s">
        <v>5978</v>
      </c>
      <c r="C7445" t="s">
        <v>5979</v>
      </c>
      <c r="D7445" t="s">
        <v>131</v>
      </c>
      <c r="E7445" t="s">
        <v>131</v>
      </c>
      <c r="F7445" s="33">
        <v>45813</v>
      </c>
      <c r="G7445" t="s">
        <v>14655</v>
      </c>
      <c r="H7445" t="s">
        <v>6161</v>
      </c>
      <c r="I7445" t="s">
        <v>5678</v>
      </c>
      <c r="J7445" t="s">
        <v>136</v>
      </c>
      <c r="K7445" t="s">
        <v>5778</v>
      </c>
      <c r="L7445" t="s">
        <v>5981</v>
      </c>
      <c r="M7445" t="s">
        <v>5982</v>
      </c>
    </row>
    <row r="7446" spans="1:13">
      <c r="A7446">
        <v>101058531</v>
      </c>
      <c r="B7446" t="s">
        <v>195</v>
      </c>
      <c r="C7446" t="s">
        <v>5715</v>
      </c>
      <c r="D7446" t="s">
        <v>218</v>
      </c>
      <c r="E7446" t="s">
        <v>218</v>
      </c>
      <c r="F7446" s="33">
        <v>45813</v>
      </c>
      <c r="G7446" t="s">
        <v>14610</v>
      </c>
      <c r="H7446" t="s">
        <v>5705</v>
      </c>
      <c r="I7446" t="s">
        <v>326</v>
      </c>
      <c r="J7446" t="s">
        <v>241</v>
      </c>
      <c r="K7446" t="s">
        <v>5700</v>
      </c>
      <c r="L7446" t="s">
        <v>5701</v>
      </c>
      <c r="M7446" t="s">
        <v>5716</v>
      </c>
    </row>
    <row r="7447" spans="1:13">
      <c r="A7447">
        <v>101072074</v>
      </c>
      <c r="B7447" t="s">
        <v>127</v>
      </c>
      <c r="C7447" t="s">
        <v>8309</v>
      </c>
      <c r="D7447" t="s">
        <v>39</v>
      </c>
      <c r="E7447" t="s">
        <v>119</v>
      </c>
      <c r="F7447" s="33">
        <v>45813</v>
      </c>
      <c r="G7447" t="s">
        <v>14656</v>
      </c>
      <c r="H7447" t="s">
        <v>5727</v>
      </c>
      <c r="I7447" t="s">
        <v>5678</v>
      </c>
      <c r="J7447" t="s">
        <v>46</v>
      </c>
      <c r="K7447" t="s">
        <v>5748</v>
      </c>
      <c r="L7447" t="s">
        <v>5773</v>
      </c>
      <c r="M7447" t="s">
        <v>8311</v>
      </c>
    </row>
    <row r="7448" spans="1:13">
      <c r="A7448">
        <v>101072101</v>
      </c>
      <c r="B7448" t="s">
        <v>34</v>
      </c>
      <c r="C7448" t="s">
        <v>11999</v>
      </c>
      <c r="D7448" t="s">
        <v>39</v>
      </c>
      <c r="E7448" t="s">
        <v>99</v>
      </c>
      <c r="F7448" s="33">
        <v>45813</v>
      </c>
      <c r="G7448" t="s">
        <v>14657</v>
      </c>
      <c r="H7448" t="s">
        <v>5969</v>
      </c>
      <c r="I7448" t="s">
        <v>5678</v>
      </c>
      <c r="J7448" t="s">
        <v>46</v>
      </c>
      <c r="K7448" t="s">
        <v>5738</v>
      </c>
      <c r="L7448" t="s">
        <v>5739</v>
      </c>
      <c r="M7448" t="s">
        <v>12001</v>
      </c>
    </row>
    <row r="7449" spans="1:13">
      <c r="A7449">
        <v>101072184</v>
      </c>
      <c r="B7449" t="s">
        <v>5745</v>
      </c>
      <c r="C7449" t="s">
        <v>11614</v>
      </c>
      <c r="D7449" t="s">
        <v>249</v>
      </c>
      <c r="E7449" t="s">
        <v>249</v>
      </c>
      <c r="F7449" s="33">
        <v>45813</v>
      </c>
      <c r="G7449" t="s">
        <v>14658</v>
      </c>
      <c r="H7449" t="s">
        <v>67</v>
      </c>
      <c r="I7449" t="s">
        <v>5678</v>
      </c>
      <c r="J7449" t="s">
        <v>247</v>
      </c>
      <c r="K7449" t="s">
        <v>5748</v>
      </c>
      <c r="L7449" t="s">
        <v>5773</v>
      </c>
      <c r="M7449" t="s">
        <v>11616</v>
      </c>
    </row>
    <row r="7450" spans="1:13">
      <c r="A7450">
        <v>101072104</v>
      </c>
      <c r="B7450" t="s">
        <v>34</v>
      </c>
      <c r="C7450" t="s">
        <v>9181</v>
      </c>
      <c r="D7450" t="s">
        <v>39</v>
      </c>
      <c r="E7450" t="s">
        <v>99</v>
      </c>
      <c r="F7450" s="33">
        <v>45813</v>
      </c>
      <c r="G7450" t="s">
        <v>14659</v>
      </c>
      <c r="H7450" t="s">
        <v>5969</v>
      </c>
      <c r="I7450" t="s">
        <v>5678</v>
      </c>
      <c r="J7450" t="s">
        <v>46</v>
      </c>
      <c r="K7450" t="s">
        <v>5738</v>
      </c>
      <c r="L7450" t="s">
        <v>5739</v>
      </c>
      <c r="M7450" t="s">
        <v>9183</v>
      </c>
    </row>
    <row r="7451" spans="1:13">
      <c r="A7451">
        <v>101072100</v>
      </c>
      <c r="B7451" t="s">
        <v>34</v>
      </c>
      <c r="C7451" t="s">
        <v>9287</v>
      </c>
      <c r="D7451" t="s">
        <v>39</v>
      </c>
      <c r="E7451" t="s">
        <v>99</v>
      </c>
      <c r="F7451" s="33">
        <v>45813</v>
      </c>
      <c r="G7451" t="s">
        <v>14660</v>
      </c>
      <c r="H7451" t="s">
        <v>5969</v>
      </c>
      <c r="I7451" t="s">
        <v>5678</v>
      </c>
      <c r="J7451" t="s">
        <v>46</v>
      </c>
      <c r="K7451" t="s">
        <v>5738</v>
      </c>
      <c r="L7451" t="s">
        <v>5739</v>
      </c>
      <c r="M7451" t="s">
        <v>9289</v>
      </c>
    </row>
    <row r="7452" spans="1:13">
      <c r="A7452">
        <v>101072077</v>
      </c>
      <c r="B7452" t="s">
        <v>73</v>
      </c>
      <c r="C7452" t="s">
        <v>8416</v>
      </c>
      <c r="D7452" t="s">
        <v>161</v>
      </c>
      <c r="E7452" t="s">
        <v>161</v>
      </c>
      <c r="F7452" s="33">
        <v>45813</v>
      </c>
      <c r="G7452" t="s">
        <v>14661</v>
      </c>
      <c r="H7452" t="s">
        <v>5805</v>
      </c>
      <c r="I7452" t="s">
        <v>5678</v>
      </c>
      <c r="J7452" t="s">
        <v>166</v>
      </c>
      <c r="K7452" t="s">
        <v>5748</v>
      </c>
      <c r="L7452" t="s">
        <v>5773</v>
      </c>
      <c r="M7452" t="s">
        <v>8418</v>
      </c>
    </row>
    <row r="7453" spans="1:13">
      <c r="A7453">
        <v>101072098</v>
      </c>
      <c r="B7453" t="s">
        <v>34</v>
      </c>
      <c r="C7453" t="s">
        <v>35</v>
      </c>
      <c r="D7453" t="s">
        <v>39</v>
      </c>
      <c r="E7453" t="s">
        <v>99</v>
      </c>
      <c r="F7453" s="33">
        <v>45813</v>
      </c>
      <c r="G7453" t="s">
        <v>14662</v>
      </c>
      <c r="H7453" t="s">
        <v>5969</v>
      </c>
      <c r="I7453" t="s">
        <v>5678</v>
      </c>
      <c r="J7453" t="s">
        <v>46</v>
      </c>
      <c r="K7453" t="s">
        <v>5728</v>
      </c>
      <c r="L7453" t="s">
        <v>5729</v>
      </c>
      <c r="M7453" t="s">
        <v>45</v>
      </c>
    </row>
    <row r="7454" spans="1:13">
      <c r="A7454">
        <v>101072092</v>
      </c>
      <c r="B7454" t="s">
        <v>34</v>
      </c>
      <c r="C7454" t="s">
        <v>6243</v>
      </c>
      <c r="D7454" t="s">
        <v>39</v>
      </c>
      <c r="E7454" t="s">
        <v>99</v>
      </c>
      <c r="F7454" s="33">
        <v>45813</v>
      </c>
      <c r="G7454" t="s">
        <v>14663</v>
      </c>
      <c r="H7454" t="s">
        <v>5969</v>
      </c>
      <c r="I7454" t="s">
        <v>5678</v>
      </c>
      <c r="J7454" t="s">
        <v>46</v>
      </c>
      <c r="K7454" t="s">
        <v>5728</v>
      </c>
      <c r="L7454" t="s">
        <v>5729</v>
      </c>
      <c r="M7454" t="s">
        <v>6245</v>
      </c>
    </row>
    <row r="7455" spans="1:13">
      <c r="A7455">
        <v>101072136</v>
      </c>
      <c r="B7455" t="s">
        <v>109</v>
      </c>
      <c r="C7455" t="s">
        <v>11757</v>
      </c>
      <c r="D7455" t="s">
        <v>220</v>
      </c>
      <c r="E7455" t="s">
        <v>220</v>
      </c>
      <c r="F7455" s="33">
        <v>45813</v>
      </c>
      <c r="G7455" t="s">
        <v>14664</v>
      </c>
      <c r="H7455" t="s">
        <v>6076</v>
      </c>
      <c r="I7455" t="s">
        <v>5678</v>
      </c>
      <c r="J7455" t="s">
        <v>166</v>
      </c>
      <c r="K7455" t="s">
        <v>5748</v>
      </c>
      <c r="L7455" t="s">
        <v>6045</v>
      </c>
      <c r="M7455" t="s">
        <v>11759</v>
      </c>
    </row>
    <row r="7456" spans="1:13">
      <c r="A7456">
        <v>101071993</v>
      </c>
      <c r="B7456" t="s">
        <v>73</v>
      </c>
      <c r="C7456" t="s">
        <v>7855</v>
      </c>
      <c r="D7456" t="s">
        <v>252</v>
      </c>
      <c r="E7456" t="s">
        <v>215</v>
      </c>
      <c r="F7456" s="33">
        <v>45813</v>
      </c>
      <c r="G7456" t="s">
        <v>14665</v>
      </c>
      <c r="H7456" t="s">
        <v>5912</v>
      </c>
      <c r="I7456" t="s">
        <v>5678</v>
      </c>
      <c r="J7456" t="s">
        <v>247</v>
      </c>
      <c r="K7456" t="s">
        <v>5728</v>
      </c>
      <c r="L7456" t="s">
        <v>5729</v>
      </c>
      <c r="M7456" t="s">
        <v>7857</v>
      </c>
    </row>
    <row r="7457" spans="1:13">
      <c r="A7457">
        <v>101057642</v>
      </c>
      <c r="B7457" t="s">
        <v>5998</v>
      </c>
      <c r="C7457" t="s">
        <v>6907</v>
      </c>
      <c r="D7457" t="s">
        <v>104</v>
      </c>
      <c r="E7457" t="s">
        <v>104</v>
      </c>
      <c r="F7457" s="33">
        <v>45813</v>
      </c>
      <c r="G7457" t="s">
        <v>14650</v>
      </c>
      <c r="H7457" t="s">
        <v>5705</v>
      </c>
      <c r="I7457" t="s">
        <v>326</v>
      </c>
      <c r="J7457" t="s">
        <v>70</v>
      </c>
      <c r="K7457" t="s">
        <v>5711</v>
      </c>
      <c r="L7457" t="s">
        <v>5711</v>
      </c>
      <c r="M7457" t="s">
        <v>6908</v>
      </c>
    </row>
    <row r="7458" spans="1:13">
      <c r="A7458">
        <v>101057372</v>
      </c>
      <c r="B7458" t="s">
        <v>5807</v>
      </c>
      <c r="C7458" t="s">
        <v>7101</v>
      </c>
      <c r="D7458" t="s">
        <v>104</v>
      </c>
      <c r="E7458" t="s">
        <v>104</v>
      </c>
      <c r="F7458" s="33">
        <v>45813</v>
      </c>
      <c r="G7458" t="s">
        <v>14650</v>
      </c>
      <c r="H7458" t="s">
        <v>5705</v>
      </c>
      <c r="I7458" t="s">
        <v>326</v>
      </c>
      <c r="J7458" t="s">
        <v>70</v>
      </c>
      <c r="K7458" t="s">
        <v>5700</v>
      </c>
      <c r="L7458" t="s">
        <v>5723</v>
      </c>
      <c r="M7458" t="s">
        <v>7102</v>
      </c>
    </row>
    <row r="7459" spans="1:13">
      <c r="A7459">
        <v>101015506</v>
      </c>
      <c r="B7459" t="s">
        <v>5745</v>
      </c>
      <c r="C7459" t="s">
        <v>7290</v>
      </c>
      <c r="D7459" t="s">
        <v>252</v>
      </c>
      <c r="E7459" t="s">
        <v>215</v>
      </c>
      <c r="F7459" s="33">
        <v>45812</v>
      </c>
      <c r="G7459" t="s">
        <v>14666</v>
      </c>
      <c r="H7459" t="s">
        <v>5737</v>
      </c>
      <c r="I7459" t="s">
        <v>326</v>
      </c>
      <c r="J7459" t="s">
        <v>247</v>
      </c>
      <c r="K7459" t="s">
        <v>5748</v>
      </c>
      <c r="L7459" t="s">
        <v>5749</v>
      </c>
      <c r="M7459" t="s">
        <v>7292</v>
      </c>
    </row>
    <row r="7460" spans="1:13">
      <c r="A7460">
        <v>101070611</v>
      </c>
      <c r="B7460" t="s">
        <v>82</v>
      </c>
      <c r="C7460" t="s">
        <v>6646</v>
      </c>
      <c r="D7460" t="s">
        <v>86</v>
      </c>
      <c r="E7460" t="s">
        <v>86</v>
      </c>
      <c r="F7460" s="33">
        <v>45812</v>
      </c>
      <c r="G7460" t="s">
        <v>14667</v>
      </c>
      <c r="H7460" t="s">
        <v>5777</v>
      </c>
      <c r="I7460" t="s">
        <v>5678</v>
      </c>
      <c r="J7460" t="s">
        <v>46</v>
      </c>
      <c r="K7460" t="s">
        <v>5711</v>
      </c>
      <c r="L7460" t="s">
        <v>5711</v>
      </c>
      <c r="M7460" t="s">
        <v>6648</v>
      </c>
    </row>
    <row r="7461" spans="1:13">
      <c r="A7461">
        <v>101071599</v>
      </c>
      <c r="B7461" t="s">
        <v>5745</v>
      </c>
      <c r="C7461" t="s">
        <v>6108</v>
      </c>
      <c r="D7461" t="s">
        <v>252</v>
      </c>
      <c r="E7461" t="s">
        <v>249</v>
      </c>
      <c r="F7461" s="33">
        <v>45812</v>
      </c>
      <c r="G7461" t="s">
        <v>14668</v>
      </c>
      <c r="H7461" t="s">
        <v>5722</v>
      </c>
      <c r="I7461" t="s">
        <v>5678</v>
      </c>
      <c r="J7461" t="s">
        <v>247</v>
      </c>
      <c r="K7461" t="s">
        <v>5748</v>
      </c>
      <c r="L7461" t="s">
        <v>5773</v>
      </c>
      <c r="M7461" t="s">
        <v>6110</v>
      </c>
    </row>
    <row r="7462" spans="1:13">
      <c r="A7462">
        <v>101015505</v>
      </c>
      <c r="B7462" t="s">
        <v>5745</v>
      </c>
      <c r="C7462" t="s">
        <v>7308</v>
      </c>
      <c r="D7462" t="s">
        <v>252</v>
      </c>
      <c r="E7462" t="s">
        <v>215</v>
      </c>
      <c r="F7462" s="33">
        <v>45812</v>
      </c>
      <c r="G7462" t="s">
        <v>14666</v>
      </c>
      <c r="H7462" t="s">
        <v>5737</v>
      </c>
      <c r="I7462" t="s">
        <v>326</v>
      </c>
      <c r="J7462" t="s">
        <v>247</v>
      </c>
      <c r="K7462" t="s">
        <v>5748</v>
      </c>
      <c r="L7462" t="s">
        <v>5749</v>
      </c>
      <c r="M7462" t="s">
        <v>7310</v>
      </c>
    </row>
    <row r="7463" spans="1:13">
      <c r="A7463">
        <v>101071348</v>
      </c>
      <c r="B7463" t="s">
        <v>34</v>
      </c>
      <c r="C7463" t="s">
        <v>5907</v>
      </c>
      <c r="D7463" t="s">
        <v>119</v>
      </c>
      <c r="E7463" t="s">
        <v>39</v>
      </c>
      <c r="F7463" s="33">
        <v>45812</v>
      </c>
      <c r="G7463" t="s">
        <v>14669</v>
      </c>
      <c r="H7463" t="s">
        <v>5805</v>
      </c>
      <c r="I7463" t="s">
        <v>5678</v>
      </c>
      <c r="J7463" t="s">
        <v>46</v>
      </c>
      <c r="K7463" t="s">
        <v>5738</v>
      </c>
      <c r="L7463" t="s">
        <v>5739</v>
      </c>
      <c r="M7463" t="s">
        <v>5909</v>
      </c>
    </row>
    <row r="7464" spans="1:13">
      <c r="A7464">
        <v>101071581</v>
      </c>
      <c r="B7464" t="s">
        <v>34</v>
      </c>
      <c r="C7464" t="s">
        <v>9074</v>
      </c>
      <c r="D7464" t="s">
        <v>131</v>
      </c>
      <c r="E7464" t="s">
        <v>131</v>
      </c>
      <c r="F7464" s="33">
        <v>45812</v>
      </c>
      <c r="G7464" t="s">
        <v>14670</v>
      </c>
      <c r="H7464" t="s">
        <v>5727</v>
      </c>
      <c r="I7464" t="s">
        <v>5678</v>
      </c>
      <c r="J7464" t="s">
        <v>136</v>
      </c>
      <c r="K7464" t="s">
        <v>5728</v>
      </c>
      <c r="L7464" t="s">
        <v>5729</v>
      </c>
      <c r="M7464" t="s">
        <v>9076</v>
      </c>
    </row>
    <row r="7465" spans="1:13">
      <c r="A7465">
        <v>101071359</v>
      </c>
      <c r="B7465" t="s">
        <v>204</v>
      </c>
      <c r="C7465" t="s">
        <v>6931</v>
      </c>
      <c r="D7465" t="s">
        <v>265</v>
      </c>
      <c r="E7465" t="s">
        <v>265</v>
      </c>
      <c r="F7465" s="33">
        <v>45812</v>
      </c>
      <c r="G7465" t="s">
        <v>14671</v>
      </c>
      <c r="H7465" t="s">
        <v>6027</v>
      </c>
      <c r="I7465" t="s">
        <v>6348</v>
      </c>
      <c r="J7465" t="s">
        <v>192</v>
      </c>
      <c r="K7465" t="s">
        <v>5700</v>
      </c>
      <c r="L7465" t="s">
        <v>5723</v>
      </c>
      <c r="M7465" t="s">
        <v>6932</v>
      </c>
    </row>
    <row r="7466" spans="1:13">
      <c r="A7466">
        <v>101071330</v>
      </c>
      <c r="B7466" t="s">
        <v>127</v>
      </c>
      <c r="C7466" t="s">
        <v>12854</v>
      </c>
      <c r="D7466" t="s">
        <v>238</v>
      </c>
      <c r="E7466" t="s">
        <v>64</v>
      </c>
      <c r="F7466" s="33">
        <v>45812</v>
      </c>
      <c r="G7466" t="s">
        <v>14672</v>
      </c>
      <c r="H7466" t="s">
        <v>55</v>
      </c>
      <c r="I7466" t="s">
        <v>5678</v>
      </c>
      <c r="J7466" t="s">
        <v>136</v>
      </c>
      <c r="K7466" t="s">
        <v>5748</v>
      </c>
      <c r="L7466" t="s">
        <v>5773</v>
      </c>
      <c r="M7466" t="s">
        <v>12856</v>
      </c>
    </row>
    <row r="7467" spans="1:13">
      <c r="A7467">
        <v>101057068</v>
      </c>
      <c r="B7467" t="s">
        <v>204</v>
      </c>
      <c r="C7467" t="s">
        <v>6441</v>
      </c>
      <c r="D7467" t="s">
        <v>225</v>
      </c>
      <c r="E7467" t="s">
        <v>220</v>
      </c>
      <c r="F7467" s="33">
        <v>45812</v>
      </c>
      <c r="G7467" t="s">
        <v>14673</v>
      </c>
      <c r="H7467" t="s">
        <v>5705</v>
      </c>
      <c r="I7467" t="s">
        <v>326</v>
      </c>
      <c r="J7467" t="s">
        <v>166</v>
      </c>
      <c r="K7467" t="s">
        <v>5711</v>
      </c>
      <c r="L7467" t="s">
        <v>5711</v>
      </c>
      <c r="M7467" t="s">
        <v>6443</v>
      </c>
    </row>
    <row r="7468" spans="1:13">
      <c r="A7468">
        <v>101062450</v>
      </c>
      <c r="B7468" t="s">
        <v>5986</v>
      </c>
      <c r="C7468" t="s">
        <v>7065</v>
      </c>
      <c r="D7468" t="s">
        <v>193</v>
      </c>
      <c r="E7468" t="s">
        <v>193</v>
      </c>
      <c r="F7468" s="33">
        <v>45812</v>
      </c>
      <c r="G7468" t="s">
        <v>14674</v>
      </c>
      <c r="H7468" t="s">
        <v>5705</v>
      </c>
      <c r="I7468" t="s">
        <v>326</v>
      </c>
      <c r="J7468" t="s">
        <v>192</v>
      </c>
      <c r="K7468" t="s">
        <v>5700</v>
      </c>
      <c r="L7468" t="s">
        <v>5733</v>
      </c>
      <c r="M7468" t="s">
        <v>7066</v>
      </c>
    </row>
    <row r="7469" spans="1:13">
      <c r="A7469">
        <v>101071365</v>
      </c>
      <c r="B7469" t="s">
        <v>5745</v>
      </c>
      <c r="C7469" t="s">
        <v>7424</v>
      </c>
      <c r="D7469" t="s">
        <v>221</v>
      </c>
      <c r="E7469" t="s">
        <v>221</v>
      </c>
      <c r="F7469" s="33">
        <v>45812</v>
      </c>
      <c r="G7469" t="s">
        <v>14675</v>
      </c>
      <c r="H7469" t="s">
        <v>6076</v>
      </c>
      <c r="I7469" t="s">
        <v>5678</v>
      </c>
      <c r="J7469" t="s">
        <v>247</v>
      </c>
      <c r="K7469" t="s">
        <v>5836</v>
      </c>
      <c r="L7469" t="s">
        <v>6126</v>
      </c>
      <c r="M7469" t="s">
        <v>7425</v>
      </c>
    </row>
    <row r="7470" spans="1:13">
      <c r="A7470">
        <v>101071382</v>
      </c>
      <c r="B7470" t="s">
        <v>204</v>
      </c>
      <c r="C7470" t="s">
        <v>8832</v>
      </c>
      <c r="D7470" t="s">
        <v>265</v>
      </c>
      <c r="E7470" t="s">
        <v>265</v>
      </c>
      <c r="F7470" s="33">
        <v>45812</v>
      </c>
      <c r="G7470" t="s">
        <v>14676</v>
      </c>
      <c r="H7470" t="s">
        <v>6027</v>
      </c>
      <c r="I7470" t="s">
        <v>6348</v>
      </c>
      <c r="J7470" t="s">
        <v>192</v>
      </c>
      <c r="K7470" t="s">
        <v>5700</v>
      </c>
      <c r="L7470" t="s">
        <v>5723</v>
      </c>
      <c r="M7470" t="s">
        <v>8834</v>
      </c>
    </row>
    <row r="7471" spans="1:13">
      <c r="A7471">
        <v>101071290</v>
      </c>
      <c r="B7471" t="s">
        <v>5998</v>
      </c>
      <c r="C7471" t="s">
        <v>9223</v>
      </c>
      <c r="D7471" t="s">
        <v>153</v>
      </c>
      <c r="E7471" t="s">
        <v>217</v>
      </c>
      <c r="F7471" s="33">
        <v>45812</v>
      </c>
      <c r="G7471" t="s">
        <v>14677</v>
      </c>
      <c r="H7471" t="s">
        <v>6636</v>
      </c>
      <c r="I7471" t="s">
        <v>5678</v>
      </c>
      <c r="J7471" t="s">
        <v>70</v>
      </c>
      <c r="K7471" t="s">
        <v>5700</v>
      </c>
      <c r="L7471" t="s">
        <v>5723</v>
      </c>
      <c r="M7471" t="s">
        <v>9225</v>
      </c>
    </row>
    <row r="7472" spans="1:13">
      <c r="A7472">
        <v>101071439</v>
      </c>
      <c r="B7472" t="s">
        <v>34</v>
      </c>
      <c r="C7472" t="s">
        <v>7699</v>
      </c>
      <c r="D7472" t="s">
        <v>238</v>
      </c>
      <c r="E7472" t="s">
        <v>217</v>
      </c>
      <c r="F7472" s="33">
        <v>45812</v>
      </c>
      <c r="G7472" t="s">
        <v>14678</v>
      </c>
      <c r="H7472" t="s">
        <v>67</v>
      </c>
      <c r="I7472" t="s">
        <v>5678</v>
      </c>
      <c r="J7472" t="s">
        <v>136</v>
      </c>
      <c r="K7472" t="s">
        <v>5728</v>
      </c>
      <c r="L7472" t="s">
        <v>5729</v>
      </c>
      <c r="M7472" t="s">
        <v>7700</v>
      </c>
    </row>
    <row r="7473" spans="1:13">
      <c r="A7473">
        <v>101057337</v>
      </c>
      <c r="B7473" t="s">
        <v>5986</v>
      </c>
      <c r="C7473" t="s">
        <v>7065</v>
      </c>
      <c r="D7473" t="s">
        <v>193</v>
      </c>
      <c r="E7473" t="s">
        <v>193</v>
      </c>
      <c r="F7473" s="33">
        <v>45812</v>
      </c>
      <c r="G7473" t="s">
        <v>14674</v>
      </c>
      <c r="H7473" t="s">
        <v>5705</v>
      </c>
      <c r="I7473" t="s">
        <v>326</v>
      </c>
      <c r="J7473" t="s">
        <v>192</v>
      </c>
      <c r="K7473" t="s">
        <v>5700</v>
      </c>
      <c r="L7473" t="s">
        <v>5733</v>
      </c>
      <c r="M7473" t="s">
        <v>7066</v>
      </c>
    </row>
    <row r="7474" spans="1:13">
      <c r="A7474">
        <v>101071436</v>
      </c>
      <c r="B7474" t="s">
        <v>34</v>
      </c>
      <c r="C7474" t="s">
        <v>7631</v>
      </c>
      <c r="D7474" t="s">
        <v>238</v>
      </c>
      <c r="E7474" t="s">
        <v>217</v>
      </c>
      <c r="F7474" s="33">
        <v>45812</v>
      </c>
      <c r="G7474" t="s">
        <v>14679</v>
      </c>
      <c r="H7474" t="s">
        <v>5727</v>
      </c>
      <c r="I7474" t="s">
        <v>5678</v>
      </c>
      <c r="J7474" t="s">
        <v>136</v>
      </c>
      <c r="K7474" t="s">
        <v>5728</v>
      </c>
      <c r="L7474" t="s">
        <v>5729</v>
      </c>
      <c r="M7474" t="s">
        <v>7632</v>
      </c>
    </row>
    <row r="7475" spans="1:13">
      <c r="A7475">
        <v>101059828</v>
      </c>
      <c r="B7475" t="s">
        <v>7068</v>
      </c>
      <c r="C7475" t="s">
        <v>7069</v>
      </c>
      <c r="D7475" t="s">
        <v>86</v>
      </c>
      <c r="E7475" t="s">
        <v>99</v>
      </c>
      <c r="F7475" s="33">
        <v>45812</v>
      </c>
      <c r="G7475" t="s">
        <v>14680</v>
      </c>
      <c r="H7475" t="s">
        <v>5705</v>
      </c>
      <c r="I7475" t="s">
        <v>326</v>
      </c>
      <c r="J7475" t="s">
        <v>46</v>
      </c>
      <c r="K7475" t="s">
        <v>5711</v>
      </c>
      <c r="L7475" t="s">
        <v>5711</v>
      </c>
      <c r="M7475" t="s">
        <v>7070</v>
      </c>
    </row>
    <row r="7476" spans="1:13">
      <c r="A7476">
        <v>101013205</v>
      </c>
      <c r="B7476" t="s">
        <v>34</v>
      </c>
      <c r="C7476" t="s">
        <v>10453</v>
      </c>
      <c r="D7476" t="s">
        <v>64</v>
      </c>
      <c r="E7476" t="s">
        <v>64</v>
      </c>
      <c r="F7476" s="33">
        <v>45812</v>
      </c>
      <c r="G7476" t="s">
        <v>14681</v>
      </c>
      <c r="H7476" t="s">
        <v>5737</v>
      </c>
      <c r="I7476" t="s">
        <v>326</v>
      </c>
      <c r="J7476" t="s">
        <v>70</v>
      </c>
      <c r="K7476" t="s">
        <v>5728</v>
      </c>
      <c r="L7476" t="s">
        <v>5729</v>
      </c>
      <c r="M7476" t="s">
        <v>10455</v>
      </c>
    </row>
    <row r="7477" spans="1:13">
      <c r="A7477">
        <v>101071296</v>
      </c>
      <c r="B7477" t="s">
        <v>34</v>
      </c>
      <c r="C7477" t="s">
        <v>7378</v>
      </c>
      <c r="D7477" t="s">
        <v>119</v>
      </c>
      <c r="E7477" t="s">
        <v>86</v>
      </c>
      <c r="F7477" s="33">
        <v>45812</v>
      </c>
      <c r="G7477" t="s">
        <v>14682</v>
      </c>
      <c r="H7477" t="s">
        <v>67</v>
      </c>
      <c r="I7477" t="s">
        <v>5678</v>
      </c>
      <c r="J7477" t="s">
        <v>46</v>
      </c>
      <c r="K7477" t="s">
        <v>5728</v>
      </c>
      <c r="L7477" t="s">
        <v>5729</v>
      </c>
      <c r="M7477" t="s">
        <v>7379</v>
      </c>
    </row>
    <row r="7478" spans="1:13">
      <c r="A7478">
        <v>101071762</v>
      </c>
      <c r="B7478" t="s">
        <v>34</v>
      </c>
      <c r="C7478" t="s">
        <v>7369</v>
      </c>
      <c r="D7478" t="s">
        <v>153</v>
      </c>
      <c r="E7478" t="s">
        <v>104</v>
      </c>
      <c r="F7478" s="33">
        <v>45812</v>
      </c>
      <c r="G7478" t="s">
        <v>14683</v>
      </c>
      <c r="H7478" t="s">
        <v>5727</v>
      </c>
      <c r="I7478" t="s">
        <v>5678</v>
      </c>
      <c r="J7478" t="s">
        <v>70</v>
      </c>
      <c r="K7478" t="s">
        <v>5728</v>
      </c>
      <c r="L7478" t="s">
        <v>5729</v>
      </c>
      <c r="M7478" t="s">
        <v>7371</v>
      </c>
    </row>
    <row r="7479" spans="1:13">
      <c r="A7479">
        <v>101071728</v>
      </c>
      <c r="B7479" t="s">
        <v>34</v>
      </c>
      <c r="C7479" t="s">
        <v>11877</v>
      </c>
      <c r="D7479" t="s">
        <v>119</v>
      </c>
      <c r="E7479" t="s">
        <v>39</v>
      </c>
      <c r="F7479" s="33">
        <v>45812</v>
      </c>
      <c r="G7479" t="s">
        <v>14684</v>
      </c>
      <c r="H7479" t="s">
        <v>67</v>
      </c>
      <c r="I7479" t="s">
        <v>5678</v>
      </c>
      <c r="J7479" t="s">
        <v>46</v>
      </c>
      <c r="K7479" t="s">
        <v>5738</v>
      </c>
      <c r="L7479" t="s">
        <v>5739</v>
      </c>
      <c r="M7479" t="s">
        <v>11878</v>
      </c>
    </row>
    <row r="7480" spans="1:13">
      <c r="A7480">
        <v>101071644</v>
      </c>
      <c r="B7480" t="s">
        <v>34</v>
      </c>
      <c r="C7480" t="s">
        <v>9284</v>
      </c>
      <c r="D7480" t="s">
        <v>153</v>
      </c>
      <c r="E7480" t="s">
        <v>153</v>
      </c>
      <c r="F7480" s="33">
        <v>45812</v>
      </c>
      <c r="G7480" t="s">
        <v>14685</v>
      </c>
      <c r="H7480" t="s">
        <v>67</v>
      </c>
      <c r="I7480" t="s">
        <v>5678</v>
      </c>
      <c r="J7480" t="s">
        <v>70</v>
      </c>
      <c r="K7480" t="s">
        <v>5738</v>
      </c>
      <c r="L7480" t="s">
        <v>5739</v>
      </c>
      <c r="M7480" t="s">
        <v>9285</v>
      </c>
    </row>
    <row r="7481" spans="1:13">
      <c r="A7481">
        <v>101071914</v>
      </c>
      <c r="B7481" t="s">
        <v>5745</v>
      </c>
      <c r="C7481" t="s">
        <v>8599</v>
      </c>
      <c r="D7481" t="s">
        <v>193</v>
      </c>
      <c r="E7481" t="s">
        <v>193</v>
      </c>
      <c r="F7481" s="33">
        <v>45812</v>
      </c>
      <c r="G7481" t="s">
        <v>14686</v>
      </c>
      <c r="H7481" t="s">
        <v>6076</v>
      </c>
      <c r="I7481" t="s">
        <v>5678</v>
      </c>
      <c r="J7481" t="s">
        <v>192</v>
      </c>
      <c r="K7481" t="s">
        <v>5748</v>
      </c>
      <c r="L7481" t="s">
        <v>5749</v>
      </c>
      <c r="M7481" t="s">
        <v>8601</v>
      </c>
    </row>
    <row r="7482" spans="1:13">
      <c r="A7482">
        <v>101071882</v>
      </c>
      <c r="B7482" t="s">
        <v>73</v>
      </c>
      <c r="C7482" t="s">
        <v>6435</v>
      </c>
      <c r="D7482" t="s">
        <v>215</v>
      </c>
      <c r="E7482" t="s">
        <v>215</v>
      </c>
      <c r="F7482" s="33">
        <v>45812</v>
      </c>
      <c r="G7482" t="s">
        <v>14687</v>
      </c>
      <c r="H7482" t="s">
        <v>67</v>
      </c>
      <c r="I7482" t="s">
        <v>5678</v>
      </c>
      <c r="J7482" t="s">
        <v>247</v>
      </c>
      <c r="K7482" t="s">
        <v>5748</v>
      </c>
      <c r="L7482" t="s">
        <v>5773</v>
      </c>
      <c r="M7482" t="s">
        <v>6437</v>
      </c>
    </row>
    <row r="7483" spans="1:13">
      <c r="A7483">
        <v>101071159</v>
      </c>
      <c r="B7483" t="s">
        <v>292</v>
      </c>
      <c r="C7483" t="s">
        <v>6590</v>
      </c>
      <c r="D7483" t="s">
        <v>86</v>
      </c>
      <c r="E7483" t="s">
        <v>356</v>
      </c>
      <c r="F7483" s="33">
        <v>45812</v>
      </c>
      <c r="G7483" t="s">
        <v>14688</v>
      </c>
      <c r="H7483" t="s">
        <v>6171</v>
      </c>
      <c r="I7483" t="s">
        <v>5678</v>
      </c>
      <c r="J7483" t="s">
        <v>46</v>
      </c>
      <c r="K7483" t="s">
        <v>5700</v>
      </c>
      <c r="L7483" t="s">
        <v>5733</v>
      </c>
      <c r="M7483" t="s">
        <v>6591</v>
      </c>
    </row>
    <row r="7484" spans="1:13">
      <c r="A7484">
        <v>101059408</v>
      </c>
      <c r="B7484" t="s">
        <v>6033</v>
      </c>
      <c r="C7484" t="s">
        <v>8926</v>
      </c>
      <c r="D7484" t="s">
        <v>262</v>
      </c>
      <c r="E7484" t="s">
        <v>262</v>
      </c>
      <c r="F7484" s="33">
        <v>45812</v>
      </c>
      <c r="G7484" t="s">
        <v>14689</v>
      </c>
      <c r="H7484" t="s">
        <v>5705</v>
      </c>
      <c r="I7484" t="s">
        <v>326</v>
      </c>
      <c r="J7484" t="s">
        <v>192</v>
      </c>
      <c r="K7484" t="s">
        <v>5778</v>
      </c>
      <c r="L7484" t="s">
        <v>6192</v>
      </c>
      <c r="M7484" t="s">
        <v>8928</v>
      </c>
    </row>
    <row r="7485" spans="1:13">
      <c r="A7485">
        <v>101057928</v>
      </c>
      <c r="B7485" t="s">
        <v>7666</v>
      </c>
      <c r="C7485" t="s">
        <v>7667</v>
      </c>
      <c r="D7485" t="s">
        <v>193</v>
      </c>
      <c r="E7485" t="s">
        <v>193</v>
      </c>
      <c r="F7485" s="33">
        <v>45812</v>
      </c>
      <c r="G7485" t="s">
        <v>14632</v>
      </c>
      <c r="H7485" t="s">
        <v>5705</v>
      </c>
      <c r="I7485" t="s">
        <v>326</v>
      </c>
      <c r="J7485" t="s">
        <v>192</v>
      </c>
      <c r="K7485" t="s">
        <v>5700</v>
      </c>
      <c r="L7485" t="s">
        <v>5701</v>
      </c>
      <c r="M7485" t="s">
        <v>7669</v>
      </c>
    </row>
    <row r="7486" spans="1:13">
      <c r="A7486">
        <v>101059409</v>
      </c>
      <c r="B7486" t="s">
        <v>6033</v>
      </c>
      <c r="C7486" t="s">
        <v>6034</v>
      </c>
      <c r="D7486" t="s">
        <v>262</v>
      </c>
      <c r="E7486" t="s">
        <v>262</v>
      </c>
      <c r="F7486" s="33">
        <v>45812</v>
      </c>
      <c r="G7486" t="s">
        <v>14689</v>
      </c>
      <c r="H7486" t="s">
        <v>5705</v>
      </c>
      <c r="I7486" t="s">
        <v>326</v>
      </c>
      <c r="J7486" t="s">
        <v>192</v>
      </c>
      <c r="K7486" t="s">
        <v>5700</v>
      </c>
      <c r="L7486" t="s">
        <v>5701</v>
      </c>
      <c r="M7486" t="s">
        <v>6037</v>
      </c>
    </row>
    <row r="7487" spans="1:13">
      <c r="A7487">
        <v>101059410</v>
      </c>
      <c r="B7487" t="s">
        <v>6033</v>
      </c>
      <c r="C7487" t="s">
        <v>10166</v>
      </c>
      <c r="D7487" t="s">
        <v>262</v>
      </c>
      <c r="E7487" t="s">
        <v>262</v>
      </c>
      <c r="F7487" s="33">
        <v>45812</v>
      </c>
      <c r="G7487" t="s">
        <v>14689</v>
      </c>
      <c r="H7487" t="s">
        <v>5705</v>
      </c>
      <c r="I7487" t="s">
        <v>326</v>
      </c>
      <c r="J7487" t="s">
        <v>192</v>
      </c>
      <c r="K7487" t="s">
        <v>5778</v>
      </c>
      <c r="L7487" t="s">
        <v>6192</v>
      </c>
      <c r="M7487" t="s">
        <v>10168</v>
      </c>
    </row>
    <row r="7488" spans="1:13">
      <c r="A7488">
        <v>101070274</v>
      </c>
      <c r="B7488" t="s">
        <v>34</v>
      </c>
      <c r="C7488" t="s">
        <v>9739</v>
      </c>
      <c r="D7488" t="s">
        <v>64</v>
      </c>
      <c r="E7488" t="s">
        <v>64</v>
      </c>
      <c r="F7488" s="33">
        <v>45812</v>
      </c>
      <c r="G7488" t="s">
        <v>14690</v>
      </c>
      <c r="H7488" t="s">
        <v>6404</v>
      </c>
      <c r="I7488" t="s">
        <v>353</v>
      </c>
      <c r="J7488" t="s">
        <v>70</v>
      </c>
      <c r="K7488" t="s">
        <v>5728</v>
      </c>
      <c r="L7488" t="s">
        <v>5729</v>
      </c>
      <c r="M7488" t="s">
        <v>9741</v>
      </c>
    </row>
    <row r="7489" spans="1:13">
      <c r="A7489">
        <v>101071706</v>
      </c>
      <c r="B7489" t="s">
        <v>5978</v>
      </c>
      <c r="C7489" t="s">
        <v>5979</v>
      </c>
      <c r="D7489" t="s">
        <v>131</v>
      </c>
      <c r="E7489" t="s">
        <v>131</v>
      </c>
      <c r="F7489" s="33">
        <v>45812</v>
      </c>
      <c r="G7489" t="s">
        <v>14691</v>
      </c>
      <c r="H7489" t="s">
        <v>6161</v>
      </c>
      <c r="I7489" t="s">
        <v>5678</v>
      </c>
      <c r="J7489" t="s">
        <v>136</v>
      </c>
      <c r="K7489" t="s">
        <v>5778</v>
      </c>
      <c r="L7489" t="s">
        <v>5981</v>
      </c>
      <c r="M7489" t="s">
        <v>5982</v>
      </c>
    </row>
    <row r="7490" spans="1:13">
      <c r="A7490">
        <v>101071304</v>
      </c>
      <c r="B7490" t="s">
        <v>73</v>
      </c>
      <c r="C7490" t="s">
        <v>9549</v>
      </c>
      <c r="D7490" t="s">
        <v>249</v>
      </c>
      <c r="E7490" t="s">
        <v>249</v>
      </c>
      <c r="F7490" s="33">
        <v>45812</v>
      </c>
      <c r="G7490" t="s">
        <v>14692</v>
      </c>
      <c r="H7490" t="s">
        <v>5805</v>
      </c>
      <c r="I7490" t="s">
        <v>5678</v>
      </c>
      <c r="J7490" t="s">
        <v>247</v>
      </c>
      <c r="K7490" t="s">
        <v>5728</v>
      </c>
      <c r="L7490" t="s">
        <v>5729</v>
      </c>
      <c r="M7490" t="s">
        <v>9551</v>
      </c>
    </row>
    <row r="7491" spans="1:13">
      <c r="A7491">
        <v>101070665</v>
      </c>
      <c r="B7491" t="s">
        <v>34</v>
      </c>
      <c r="C7491" t="s">
        <v>6649</v>
      </c>
      <c r="D7491" t="s">
        <v>99</v>
      </c>
      <c r="E7491" t="s">
        <v>99</v>
      </c>
      <c r="F7491" s="33">
        <v>45811</v>
      </c>
      <c r="G7491" t="s">
        <v>14693</v>
      </c>
      <c r="H7491" t="s">
        <v>5805</v>
      </c>
      <c r="I7491" t="s">
        <v>5678</v>
      </c>
      <c r="J7491" t="s">
        <v>46</v>
      </c>
      <c r="K7491" t="s">
        <v>5738</v>
      </c>
      <c r="L7491" t="s">
        <v>5739</v>
      </c>
      <c r="M7491" t="s">
        <v>6651</v>
      </c>
    </row>
    <row r="7492" spans="1:13">
      <c r="A7492">
        <v>101069873</v>
      </c>
      <c r="B7492" t="s">
        <v>34</v>
      </c>
      <c r="C7492" t="s">
        <v>6623</v>
      </c>
      <c r="D7492" t="s">
        <v>153</v>
      </c>
      <c r="E7492" t="s">
        <v>153</v>
      </c>
      <c r="F7492" s="33">
        <v>45811</v>
      </c>
      <c r="G7492" t="s">
        <v>14694</v>
      </c>
      <c r="H7492" t="s">
        <v>5768</v>
      </c>
      <c r="I7492" t="s">
        <v>5678</v>
      </c>
      <c r="J7492" t="s">
        <v>70</v>
      </c>
      <c r="K7492" t="s">
        <v>5728</v>
      </c>
      <c r="L7492" t="s">
        <v>5729</v>
      </c>
      <c r="M7492" t="s">
        <v>6625</v>
      </c>
    </row>
    <row r="7493" spans="1:13">
      <c r="A7493">
        <v>101071281</v>
      </c>
      <c r="B7493" t="s">
        <v>73</v>
      </c>
      <c r="C7493" t="s">
        <v>7305</v>
      </c>
      <c r="D7493" t="s">
        <v>217</v>
      </c>
      <c r="E7493" t="s">
        <v>217</v>
      </c>
      <c r="F7493" s="33">
        <v>45811</v>
      </c>
      <c r="G7493" t="s">
        <v>14695</v>
      </c>
      <c r="H7493" t="s">
        <v>67</v>
      </c>
      <c r="I7493" t="s">
        <v>5678</v>
      </c>
      <c r="J7493" t="s">
        <v>136</v>
      </c>
      <c r="K7493" t="s">
        <v>5748</v>
      </c>
      <c r="L7493" t="s">
        <v>5773</v>
      </c>
      <c r="M7493" t="s">
        <v>7307</v>
      </c>
    </row>
    <row r="7494" spans="1:13">
      <c r="A7494">
        <v>101067305</v>
      </c>
      <c r="B7494" t="s">
        <v>127</v>
      </c>
      <c r="C7494" t="s">
        <v>11411</v>
      </c>
      <c r="D7494" t="s">
        <v>131</v>
      </c>
      <c r="E7494" t="s">
        <v>131</v>
      </c>
      <c r="F7494" s="33">
        <v>45811</v>
      </c>
      <c r="G7494" t="s">
        <v>14696</v>
      </c>
      <c r="H7494" t="s">
        <v>5969</v>
      </c>
      <c r="I7494" t="s">
        <v>7281</v>
      </c>
      <c r="J7494" t="s">
        <v>136</v>
      </c>
      <c r="K7494" t="s">
        <v>5836</v>
      </c>
      <c r="L7494" t="s">
        <v>5837</v>
      </c>
      <c r="M7494" t="s">
        <v>11413</v>
      </c>
    </row>
    <row r="7495" spans="1:13">
      <c r="A7495">
        <v>101070507</v>
      </c>
      <c r="B7495" t="s">
        <v>73</v>
      </c>
      <c r="C7495" t="s">
        <v>6118</v>
      </c>
      <c r="D7495" t="s">
        <v>39</v>
      </c>
      <c r="E7495" t="s">
        <v>39</v>
      </c>
      <c r="F7495" s="33">
        <v>45811</v>
      </c>
      <c r="G7495" t="s">
        <v>14697</v>
      </c>
      <c r="H7495" t="s">
        <v>6027</v>
      </c>
      <c r="I7495" t="s">
        <v>353</v>
      </c>
      <c r="J7495" t="s">
        <v>46</v>
      </c>
      <c r="K7495" t="s">
        <v>5748</v>
      </c>
      <c r="L7495" t="s">
        <v>5773</v>
      </c>
      <c r="M7495" t="s">
        <v>6120</v>
      </c>
    </row>
    <row r="7496" spans="1:13">
      <c r="A7496">
        <v>101071264</v>
      </c>
      <c r="B7496" t="s">
        <v>73</v>
      </c>
      <c r="C7496" t="s">
        <v>11269</v>
      </c>
      <c r="D7496" t="s">
        <v>265</v>
      </c>
      <c r="E7496" t="s">
        <v>265</v>
      </c>
      <c r="F7496" s="33">
        <v>45811</v>
      </c>
      <c r="G7496" t="s">
        <v>14698</v>
      </c>
      <c r="H7496" t="s">
        <v>67</v>
      </c>
      <c r="I7496" t="s">
        <v>5678</v>
      </c>
      <c r="J7496" t="s">
        <v>192</v>
      </c>
      <c r="K7496" t="s">
        <v>5748</v>
      </c>
      <c r="L7496" t="s">
        <v>5773</v>
      </c>
      <c r="M7496" t="s">
        <v>11270</v>
      </c>
    </row>
    <row r="7497" spans="1:13">
      <c r="A7497">
        <v>101060674</v>
      </c>
      <c r="B7497" t="s">
        <v>5998</v>
      </c>
      <c r="C7497" t="s">
        <v>5999</v>
      </c>
      <c r="D7497" t="s">
        <v>64</v>
      </c>
      <c r="E7497" t="s">
        <v>64</v>
      </c>
      <c r="F7497" s="33">
        <v>45811</v>
      </c>
      <c r="G7497" t="s">
        <v>14699</v>
      </c>
      <c r="H7497" t="s">
        <v>5705</v>
      </c>
      <c r="I7497" t="s">
        <v>326</v>
      </c>
      <c r="J7497" t="s">
        <v>70</v>
      </c>
      <c r="K7497" t="s">
        <v>5711</v>
      </c>
      <c r="L7497" t="s">
        <v>5711</v>
      </c>
      <c r="M7497" t="s">
        <v>6001</v>
      </c>
    </row>
    <row r="7498" spans="1:13">
      <c r="A7498">
        <v>101057066</v>
      </c>
      <c r="B7498" t="s">
        <v>204</v>
      </c>
      <c r="C7498" t="s">
        <v>6148</v>
      </c>
      <c r="D7498" t="s">
        <v>193</v>
      </c>
      <c r="E7498" t="s">
        <v>193</v>
      </c>
      <c r="F7498" s="33">
        <v>45811</v>
      </c>
      <c r="G7498" t="s">
        <v>14700</v>
      </c>
      <c r="H7498" t="s">
        <v>5705</v>
      </c>
      <c r="I7498" t="s">
        <v>326</v>
      </c>
      <c r="J7498" t="s">
        <v>192</v>
      </c>
      <c r="K7498" t="s">
        <v>5700</v>
      </c>
      <c r="L7498" t="s">
        <v>5701</v>
      </c>
      <c r="M7498" t="s">
        <v>6151</v>
      </c>
    </row>
    <row r="7499" spans="1:13">
      <c r="A7499">
        <v>101070505</v>
      </c>
      <c r="B7499" t="s">
        <v>73</v>
      </c>
      <c r="C7499" t="s">
        <v>6121</v>
      </c>
      <c r="D7499" t="s">
        <v>39</v>
      </c>
      <c r="E7499" t="s">
        <v>39</v>
      </c>
      <c r="F7499" s="33">
        <v>45811</v>
      </c>
      <c r="G7499" t="s">
        <v>14701</v>
      </c>
      <c r="H7499" t="s">
        <v>6027</v>
      </c>
      <c r="I7499" t="s">
        <v>353</v>
      </c>
      <c r="J7499" t="s">
        <v>46</v>
      </c>
      <c r="K7499" t="s">
        <v>5748</v>
      </c>
      <c r="L7499" t="s">
        <v>5773</v>
      </c>
      <c r="M7499" t="s">
        <v>6123</v>
      </c>
    </row>
    <row r="7500" spans="1:13">
      <c r="A7500">
        <v>101071177</v>
      </c>
      <c r="B7500" t="s">
        <v>34</v>
      </c>
      <c r="C7500" t="s">
        <v>6714</v>
      </c>
      <c r="D7500" t="s">
        <v>131</v>
      </c>
      <c r="E7500" t="s">
        <v>131</v>
      </c>
      <c r="F7500" s="33">
        <v>45811</v>
      </c>
      <c r="G7500" t="s">
        <v>14702</v>
      </c>
      <c r="H7500" t="s">
        <v>67</v>
      </c>
      <c r="I7500" t="s">
        <v>5678</v>
      </c>
      <c r="J7500" t="s">
        <v>136</v>
      </c>
      <c r="K7500" t="s">
        <v>5728</v>
      </c>
      <c r="L7500" t="s">
        <v>5729</v>
      </c>
      <c r="M7500" t="s">
        <v>6716</v>
      </c>
    </row>
    <row r="7501" spans="1:13">
      <c r="A7501">
        <v>101071236</v>
      </c>
      <c r="B7501" t="s">
        <v>5745</v>
      </c>
      <c r="C7501" t="s">
        <v>7103</v>
      </c>
      <c r="D7501" t="s">
        <v>221</v>
      </c>
      <c r="E7501" t="s">
        <v>249</v>
      </c>
      <c r="F7501" s="33">
        <v>45811</v>
      </c>
      <c r="G7501" t="s">
        <v>14703</v>
      </c>
      <c r="H7501" t="s">
        <v>7588</v>
      </c>
      <c r="I7501" t="s">
        <v>5678</v>
      </c>
      <c r="J7501" t="s">
        <v>247</v>
      </c>
      <c r="K7501" t="s">
        <v>5748</v>
      </c>
      <c r="L7501" t="s">
        <v>5773</v>
      </c>
      <c r="M7501" t="s">
        <v>7104</v>
      </c>
    </row>
    <row r="7502" spans="1:13">
      <c r="A7502">
        <v>101070347</v>
      </c>
      <c r="B7502" t="s">
        <v>34</v>
      </c>
      <c r="C7502" t="s">
        <v>9284</v>
      </c>
      <c r="D7502" t="s">
        <v>153</v>
      </c>
      <c r="E7502" t="s">
        <v>153</v>
      </c>
      <c r="F7502" s="33">
        <v>45811</v>
      </c>
      <c r="G7502" t="s">
        <v>14704</v>
      </c>
      <c r="H7502" t="s">
        <v>67</v>
      </c>
      <c r="I7502" t="s">
        <v>5678</v>
      </c>
      <c r="J7502" t="s">
        <v>70</v>
      </c>
      <c r="K7502" t="s">
        <v>5738</v>
      </c>
      <c r="L7502" t="s">
        <v>5739</v>
      </c>
      <c r="M7502" t="s">
        <v>9285</v>
      </c>
    </row>
    <row r="7503" spans="1:13">
      <c r="A7503">
        <v>101071104</v>
      </c>
      <c r="B7503" t="s">
        <v>5745</v>
      </c>
      <c r="C7503" t="s">
        <v>7287</v>
      </c>
      <c r="D7503" t="s">
        <v>221</v>
      </c>
      <c r="E7503" t="s">
        <v>221</v>
      </c>
      <c r="F7503" s="33">
        <v>45811</v>
      </c>
      <c r="G7503" t="s">
        <v>14705</v>
      </c>
      <c r="H7503" t="s">
        <v>5777</v>
      </c>
      <c r="I7503" t="s">
        <v>353</v>
      </c>
      <c r="J7503" t="s">
        <v>247</v>
      </c>
      <c r="K7503" t="s">
        <v>5836</v>
      </c>
      <c r="L7503" t="s">
        <v>5837</v>
      </c>
      <c r="M7503" t="s">
        <v>7289</v>
      </c>
    </row>
    <row r="7504" spans="1:13">
      <c r="A7504">
        <v>101071227</v>
      </c>
      <c r="B7504" t="s">
        <v>73</v>
      </c>
      <c r="C7504" t="s">
        <v>5922</v>
      </c>
      <c r="D7504" t="s">
        <v>39</v>
      </c>
      <c r="E7504" t="s">
        <v>39</v>
      </c>
      <c r="F7504" s="33">
        <v>45811</v>
      </c>
      <c r="G7504" t="s">
        <v>14706</v>
      </c>
      <c r="H7504" t="s">
        <v>5805</v>
      </c>
      <c r="I7504" t="s">
        <v>5678</v>
      </c>
      <c r="J7504" t="s">
        <v>46</v>
      </c>
      <c r="K7504" t="s">
        <v>5738</v>
      </c>
      <c r="L7504" t="s">
        <v>5739</v>
      </c>
      <c r="M7504" t="s">
        <v>5924</v>
      </c>
    </row>
    <row r="7505" spans="1:13">
      <c r="A7505">
        <v>101070702</v>
      </c>
      <c r="B7505" t="s">
        <v>34</v>
      </c>
      <c r="C7505" t="s">
        <v>14707</v>
      </c>
      <c r="D7505" t="s">
        <v>64</v>
      </c>
      <c r="E7505" t="s">
        <v>64</v>
      </c>
      <c r="F7505" s="33">
        <v>45811</v>
      </c>
      <c r="G7505" t="s">
        <v>14708</v>
      </c>
      <c r="H7505" t="s">
        <v>6076</v>
      </c>
      <c r="I7505" t="s">
        <v>5678</v>
      </c>
      <c r="J7505" t="s">
        <v>70</v>
      </c>
      <c r="K7505" t="s">
        <v>5728</v>
      </c>
      <c r="L7505" t="s">
        <v>5729</v>
      </c>
      <c r="M7505" t="s">
        <v>14709</v>
      </c>
    </row>
    <row r="7506" spans="1:13">
      <c r="A7506">
        <v>101071105</v>
      </c>
      <c r="B7506" t="s">
        <v>73</v>
      </c>
      <c r="C7506" t="s">
        <v>8867</v>
      </c>
      <c r="D7506" t="s">
        <v>265</v>
      </c>
      <c r="E7506" t="s">
        <v>265</v>
      </c>
      <c r="F7506" s="33">
        <v>45811</v>
      </c>
      <c r="G7506" t="s">
        <v>14710</v>
      </c>
      <c r="H7506" t="s">
        <v>5912</v>
      </c>
      <c r="I7506" t="s">
        <v>5678</v>
      </c>
      <c r="J7506" t="s">
        <v>192</v>
      </c>
      <c r="K7506" t="s">
        <v>5748</v>
      </c>
      <c r="L7506" t="s">
        <v>5773</v>
      </c>
      <c r="M7506" t="s">
        <v>8869</v>
      </c>
    </row>
    <row r="7507" spans="1:13">
      <c r="A7507">
        <v>101071191</v>
      </c>
      <c r="B7507" t="s">
        <v>34</v>
      </c>
      <c r="C7507" t="s">
        <v>7571</v>
      </c>
      <c r="D7507" t="s">
        <v>217</v>
      </c>
      <c r="E7507" t="s">
        <v>217</v>
      </c>
      <c r="F7507" s="33">
        <v>45811</v>
      </c>
      <c r="G7507" t="s">
        <v>14711</v>
      </c>
      <c r="H7507" t="s">
        <v>5805</v>
      </c>
      <c r="I7507" t="s">
        <v>5678</v>
      </c>
      <c r="J7507" t="s">
        <v>136</v>
      </c>
      <c r="K7507" t="s">
        <v>5728</v>
      </c>
      <c r="L7507" t="s">
        <v>5729</v>
      </c>
      <c r="M7507" t="s">
        <v>7573</v>
      </c>
    </row>
    <row r="7508" spans="1:13">
      <c r="A7508">
        <v>101070920</v>
      </c>
      <c r="B7508" t="s">
        <v>5899</v>
      </c>
      <c r="C7508" t="s">
        <v>5955</v>
      </c>
      <c r="D7508" t="s">
        <v>99</v>
      </c>
      <c r="E7508" t="s">
        <v>99</v>
      </c>
      <c r="F7508" s="33">
        <v>45811</v>
      </c>
      <c r="G7508" t="s">
        <v>14712</v>
      </c>
      <c r="H7508" t="s">
        <v>5705</v>
      </c>
      <c r="I7508" t="s">
        <v>5678</v>
      </c>
      <c r="J7508" t="s">
        <v>46</v>
      </c>
      <c r="K7508" t="s">
        <v>5700</v>
      </c>
      <c r="L7508" t="s">
        <v>5733</v>
      </c>
      <c r="M7508" t="s">
        <v>5957</v>
      </c>
    </row>
    <row r="7509" spans="1:13">
      <c r="A7509">
        <v>101058711</v>
      </c>
      <c r="B7509" t="s">
        <v>292</v>
      </c>
      <c r="C7509" t="s">
        <v>293</v>
      </c>
      <c r="D7509" t="s">
        <v>99</v>
      </c>
      <c r="E7509" t="s">
        <v>99</v>
      </c>
      <c r="F7509" s="33">
        <v>45811</v>
      </c>
      <c r="G7509" t="s">
        <v>14713</v>
      </c>
      <c r="H7509" t="s">
        <v>5705</v>
      </c>
      <c r="I7509" t="s">
        <v>326</v>
      </c>
      <c r="J7509" t="s">
        <v>46</v>
      </c>
      <c r="K7509" t="s">
        <v>5700</v>
      </c>
      <c r="L7509" t="s">
        <v>5733</v>
      </c>
      <c r="M7509" t="s">
        <v>6086</v>
      </c>
    </row>
    <row r="7510" spans="1:13">
      <c r="A7510">
        <v>101070438</v>
      </c>
      <c r="B7510" t="s">
        <v>5986</v>
      </c>
      <c r="C7510" t="s">
        <v>6845</v>
      </c>
      <c r="D7510" t="s">
        <v>86</v>
      </c>
      <c r="E7510" t="s">
        <v>104</v>
      </c>
      <c r="F7510" s="33">
        <v>45811</v>
      </c>
      <c r="G7510" t="s">
        <v>14714</v>
      </c>
      <c r="H7510" t="s">
        <v>5777</v>
      </c>
      <c r="I7510" t="s">
        <v>5678</v>
      </c>
      <c r="J7510" t="s">
        <v>46</v>
      </c>
      <c r="K7510" t="s">
        <v>5778</v>
      </c>
      <c r="L7510" t="s">
        <v>182</v>
      </c>
      <c r="M7510" t="s">
        <v>6847</v>
      </c>
    </row>
    <row r="7511" spans="1:13">
      <c r="A7511">
        <v>101071252</v>
      </c>
      <c r="B7511" t="s">
        <v>34</v>
      </c>
      <c r="C7511" t="s">
        <v>5759</v>
      </c>
      <c r="D7511" t="s">
        <v>104</v>
      </c>
      <c r="E7511" t="s">
        <v>104</v>
      </c>
      <c r="F7511" s="33">
        <v>45811</v>
      </c>
      <c r="G7511" t="s">
        <v>14715</v>
      </c>
      <c r="H7511" t="s">
        <v>67</v>
      </c>
      <c r="I7511" t="s">
        <v>5678</v>
      </c>
      <c r="J7511" t="s">
        <v>70</v>
      </c>
      <c r="K7511" t="s">
        <v>5728</v>
      </c>
      <c r="L7511" t="s">
        <v>5729</v>
      </c>
      <c r="M7511" t="s">
        <v>5761</v>
      </c>
    </row>
    <row r="7512" spans="1:13">
      <c r="A7512">
        <v>101070916</v>
      </c>
      <c r="B7512" t="s">
        <v>177</v>
      </c>
      <c r="C7512" t="s">
        <v>6920</v>
      </c>
      <c r="D7512" t="s">
        <v>119</v>
      </c>
      <c r="E7512" t="s">
        <v>86</v>
      </c>
      <c r="F7512" s="33">
        <v>45811</v>
      </c>
      <c r="G7512" t="s">
        <v>14716</v>
      </c>
      <c r="H7512" t="s">
        <v>5722</v>
      </c>
      <c r="I7512" t="s">
        <v>5678</v>
      </c>
      <c r="J7512" t="s">
        <v>46</v>
      </c>
      <c r="K7512" t="s">
        <v>5700</v>
      </c>
      <c r="L7512" t="s">
        <v>5733</v>
      </c>
      <c r="M7512" t="s">
        <v>6921</v>
      </c>
    </row>
    <row r="7513" spans="1:13">
      <c r="A7513">
        <v>101070511</v>
      </c>
      <c r="B7513" t="s">
        <v>73</v>
      </c>
      <c r="C7513" t="s">
        <v>8022</v>
      </c>
      <c r="D7513" t="s">
        <v>39</v>
      </c>
      <c r="E7513" t="s">
        <v>356</v>
      </c>
      <c r="F7513" s="33">
        <v>45811</v>
      </c>
      <c r="G7513" t="s">
        <v>14717</v>
      </c>
      <c r="H7513" t="s">
        <v>5777</v>
      </c>
      <c r="I7513" t="s">
        <v>353</v>
      </c>
      <c r="J7513" t="s">
        <v>46</v>
      </c>
      <c r="K7513" t="s">
        <v>5748</v>
      </c>
      <c r="L7513" t="s">
        <v>5773</v>
      </c>
      <c r="M7513" t="s">
        <v>8023</v>
      </c>
    </row>
    <row r="7514" spans="1:13">
      <c r="A7514">
        <v>101062250</v>
      </c>
      <c r="B7514" t="s">
        <v>292</v>
      </c>
      <c r="C7514" t="s">
        <v>8973</v>
      </c>
      <c r="D7514" t="s">
        <v>262</v>
      </c>
      <c r="E7514" t="s">
        <v>262</v>
      </c>
      <c r="F7514" s="33">
        <v>45811</v>
      </c>
      <c r="G7514" t="s">
        <v>14718</v>
      </c>
      <c r="H7514" t="s">
        <v>5705</v>
      </c>
      <c r="I7514" t="s">
        <v>326</v>
      </c>
      <c r="J7514" t="s">
        <v>192</v>
      </c>
      <c r="K7514" t="s">
        <v>5700</v>
      </c>
      <c r="L7514" t="s">
        <v>5723</v>
      </c>
      <c r="M7514" t="s">
        <v>8975</v>
      </c>
    </row>
    <row r="7515" spans="1:13">
      <c r="A7515">
        <v>101059365</v>
      </c>
      <c r="B7515" t="s">
        <v>5935</v>
      </c>
      <c r="C7515" t="s">
        <v>6544</v>
      </c>
      <c r="D7515" t="s">
        <v>225</v>
      </c>
      <c r="E7515" t="s">
        <v>220</v>
      </c>
      <c r="F7515" s="33">
        <v>45811</v>
      </c>
      <c r="G7515" t="s">
        <v>14719</v>
      </c>
      <c r="H7515" t="s">
        <v>5705</v>
      </c>
      <c r="I7515" t="s">
        <v>326</v>
      </c>
      <c r="J7515" t="s">
        <v>166</v>
      </c>
      <c r="K7515" t="s">
        <v>5700</v>
      </c>
      <c r="L7515" t="s">
        <v>5701</v>
      </c>
      <c r="M7515" t="s">
        <v>6546</v>
      </c>
    </row>
    <row r="7516" spans="1:13">
      <c r="A7516">
        <v>101070511</v>
      </c>
      <c r="B7516" t="s">
        <v>73</v>
      </c>
      <c r="C7516" t="s">
        <v>8022</v>
      </c>
      <c r="D7516" t="s">
        <v>39</v>
      </c>
      <c r="E7516" t="s">
        <v>39</v>
      </c>
      <c r="F7516" s="33">
        <v>45811</v>
      </c>
      <c r="G7516" t="s">
        <v>14720</v>
      </c>
      <c r="H7516" t="s">
        <v>5777</v>
      </c>
      <c r="I7516" t="s">
        <v>353</v>
      </c>
      <c r="J7516" t="s">
        <v>46</v>
      </c>
      <c r="K7516" t="s">
        <v>5748</v>
      </c>
      <c r="L7516" t="s">
        <v>5773</v>
      </c>
      <c r="M7516" t="s">
        <v>8023</v>
      </c>
    </row>
    <row r="7517" spans="1:13">
      <c r="A7517">
        <v>101059938</v>
      </c>
      <c r="B7517" t="s">
        <v>5796</v>
      </c>
      <c r="C7517" t="s">
        <v>6839</v>
      </c>
      <c r="D7517" t="s">
        <v>161</v>
      </c>
      <c r="E7517" t="s">
        <v>161</v>
      </c>
      <c r="F7517" s="33">
        <v>45811</v>
      </c>
      <c r="G7517" t="s">
        <v>14721</v>
      </c>
      <c r="H7517" t="s">
        <v>5705</v>
      </c>
      <c r="I7517" t="s">
        <v>326</v>
      </c>
      <c r="J7517" t="s">
        <v>166</v>
      </c>
      <c r="K7517" t="s">
        <v>5700</v>
      </c>
      <c r="L7517" t="s">
        <v>5701</v>
      </c>
      <c r="M7517" t="s">
        <v>6841</v>
      </c>
    </row>
    <row r="7518" spans="1:13">
      <c r="A7518">
        <v>101057926</v>
      </c>
      <c r="B7518" t="s">
        <v>7666</v>
      </c>
      <c r="C7518" t="s">
        <v>8019</v>
      </c>
      <c r="D7518" t="s">
        <v>265</v>
      </c>
      <c r="E7518" t="s">
        <v>193</v>
      </c>
      <c r="F7518" s="33">
        <v>45811</v>
      </c>
      <c r="G7518" t="s">
        <v>14674</v>
      </c>
      <c r="H7518" t="s">
        <v>5705</v>
      </c>
      <c r="I7518" t="s">
        <v>326</v>
      </c>
      <c r="J7518" t="s">
        <v>192</v>
      </c>
      <c r="K7518" t="s">
        <v>5700</v>
      </c>
      <c r="L7518" t="s">
        <v>5701</v>
      </c>
      <c r="M7518" t="s">
        <v>8021</v>
      </c>
    </row>
    <row r="7519" spans="1:13">
      <c r="A7519">
        <v>101071304</v>
      </c>
      <c r="B7519" t="s">
        <v>73</v>
      </c>
      <c r="C7519" t="s">
        <v>9549</v>
      </c>
      <c r="D7519" t="s">
        <v>249</v>
      </c>
      <c r="E7519" t="s">
        <v>249</v>
      </c>
      <c r="F7519" s="33">
        <v>45811</v>
      </c>
      <c r="G7519" t="s">
        <v>14722</v>
      </c>
      <c r="H7519" t="s">
        <v>5805</v>
      </c>
      <c r="I7519" t="s">
        <v>5678</v>
      </c>
      <c r="J7519" t="s">
        <v>247</v>
      </c>
      <c r="K7519" t="s">
        <v>5728</v>
      </c>
      <c r="L7519" t="s">
        <v>5729</v>
      </c>
      <c r="M7519" t="s">
        <v>9551</v>
      </c>
    </row>
    <row r="7520" spans="1:13">
      <c r="A7520">
        <v>101057339</v>
      </c>
      <c r="B7520" t="s">
        <v>5986</v>
      </c>
      <c r="C7520" t="s">
        <v>8929</v>
      </c>
      <c r="D7520" t="s">
        <v>262</v>
      </c>
      <c r="E7520" t="s">
        <v>262</v>
      </c>
      <c r="F7520" s="33">
        <v>45811</v>
      </c>
      <c r="G7520" t="s">
        <v>14718</v>
      </c>
      <c r="H7520" t="s">
        <v>5705</v>
      </c>
      <c r="I7520" t="s">
        <v>326</v>
      </c>
      <c r="J7520" t="s">
        <v>192</v>
      </c>
      <c r="K7520" t="s">
        <v>5700</v>
      </c>
      <c r="L7520" t="s">
        <v>5733</v>
      </c>
      <c r="M7520" t="s">
        <v>8930</v>
      </c>
    </row>
    <row r="7521" spans="1:13">
      <c r="A7521">
        <v>101071284</v>
      </c>
      <c r="B7521" t="s">
        <v>73</v>
      </c>
      <c r="C7521" t="s">
        <v>6487</v>
      </c>
      <c r="D7521" t="s">
        <v>39</v>
      </c>
      <c r="E7521" t="s">
        <v>39</v>
      </c>
      <c r="F7521" s="33">
        <v>45811</v>
      </c>
      <c r="G7521" t="s">
        <v>14723</v>
      </c>
      <c r="H7521" t="s">
        <v>5727</v>
      </c>
      <c r="I7521" t="s">
        <v>5678</v>
      </c>
      <c r="J7521" t="s">
        <v>46</v>
      </c>
      <c r="K7521" t="s">
        <v>5728</v>
      </c>
      <c r="L7521" t="s">
        <v>5729</v>
      </c>
      <c r="M7521" t="s">
        <v>6489</v>
      </c>
    </row>
    <row r="7522" spans="1:13">
      <c r="A7522">
        <v>101071517</v>
      </c>
      <c r="B7522" t="s">
        <v>5745</v>
      </c>
      <c r="C7522" t="s">
        <v>11886</v>
      </c>
      <c r="D7522" t="s">
        <v>252</v>
      </c>
      <c r="E7522" t="s">
        <v>215</v>
      </c>
      <c r="F7522" s="33">
        <v>45811</v>
      </c>
      <c r="G7522" t="s">
        <v>14724</v>
      </c>
      <c r="H7522" t="s">
        <v>8274</v>
      </c>
      <c r="I7522" t="s">
        <v>353</v>
      </c>
      <c r="J7522" t="s">
        <v>247</v>
      </c>
      <c r="K7522" t="s">
        <v>11888</v>
      </c>
      <c r="L7522" t="s">
        <v>11889</v>
      </c>
      <c r="M7522" t="s">
        <v>11890</v>
      </c>
    </row>
    <row r="7523" spans="1:13">
      <c r="A7523">
        <v>101057127</v>
      </c>
      <c r="B7523" t="s">
        <v>204</v>
      </c>
      <c r="C7523" t="s">
        <v>10567</v>
      </c>
      <c r="D7523" t="s">
        <v>193</v>
      </c>
      <c r="E7523" t="s">
        <v>193</v>
      </c>
      <c r="F7523" s="33">
        <v>45811</v>
      </c>
      <c r="G7523" t="s">
        <v>14674</v>
      </c>
      <c r="H7523" t="s">
        <v>5705</v>
      </c>
      <c r="I7523" t="s">
        <v>326</v>
      </c>
      <c r="J7523" t="s">
        <v>192</v>
      </c>
      <c r="K7523" t="s">
        <v>5700</v>
      </c>
      <c r="L7523" t="s">
        <v>5701</v>
      </c>
      <c r="M7523" t="s">
        <v>10568</v>
      </c>
    </row>
    <row r="7524" spans="1:13">
      <c r="A7524">
        <v>101062798</v>
      </c>
      <c r="B7524" t="s">
        <v>8495</v>
      </c>
      <c r="C7524" t="s">
        <v>8496</v>
      </c>
      <c r="D7524" t="s">
        <v>225</v>
      </c>
      <c r="E7524" t="s">
        <v>220</v>
      </c>
      <c r="F7524" s="33">
        <v>45811</v>
      </c>
      <c r="G7524" t="s">
        <v>14725</v>
      </c>
      <c r="H7524" t="s">
        <v>5705</v>
      </c>
      <c r="I7524" t="s">
        <v>326</v>
      </c>
      <c r="J7524" t="s">
        <v>166</v>
      </c>
      <c r="K7524" t="s">
        <v>5700</v>
      </c>
      <c r="L7524" t="s">
        <v>5701</v>
      </c>
      <c r="M7524" t="s">
        <v>8498</v>
      </c>
    </row>
    <row r="7525" spans="1:13">
      <c r="A7525">
        <v>101057925</v>
      </c>
      <c r="B7525" t="s">
        <v>7666</v>
      </c>
      <c r="C7525" t="s">
        <v>10149</v>
      </c>
      <c r="D7525" t="s">
        <v>265</v>
      </c>
      <c r="E7525" t="s">
        <v>193</v>
      </c>
      <c r="F7525" s="33">
        <v>45811</v>
      </c>
      <c r="G7525" t="s">
        <v>14726</v>
      </c>
      <c r="H7525" t="s">
        <v>5705</v>
      </c>
      <c r="I7525" t="s">
        <v>326</v>
      </c>
      <c r="J7525" t="s">
        <v>192</v>
      </c>
      <c r="K7525" t="s">
        <v>5700</v>
      </c>
      <c r="L7525" t="s">
        <v>5701</v>
      </c>
      <c r="M7525" t="s">
        <v>10150</v>
      </c>
    </row>
    <row r="7526" spans="1:13">
      <c r="A7526">
        <v>101071194</v>
      </c>
      <c r="B7526" t="s">
        <v>127</v>
      </c>
      <c r="C7526" t="s">
        <v>6432</v>
      </c>
      <c r="D7526" t="s">
        <v>104</v>
      </c>
      <c r="E7526" t="s">
        <v>104</v>
      </c>
      <c r="F7526" s="33">
        <v>45811</v>
      </c>
      <c r="G7526" t="s">
        <v>14727</v>
      </c>
      <c r="H7526" t="s">
        <v>5727</v>
      </c>
      <c r="I7526" t="s">
        <v>5678</v>
      </c>
      <c r="J7526" t="s">
        <v>70</v>
      </c>
      <c r="K7526" t="s">
        <v>5748</v>
      </c>
      <c r="L7526" t="s">
        <v>5749</v>
      </c>
      <c r="M7526" t="s">
        <v>6434</v>
      </c>
    </row>
    <row r="7527" spans="1:13">
      <c r="A7527">
        <v>101069717</v>
      </c>
      <c r="B7527" t="s">
        <v>34</v>
      </c>
      <c r="C7527" t="s">
        <v>8372</v>
      </c>
      <c r="D7527" t="s">
        <v>99</v>
      </c>
      <c r="E7527" t="s">
        <v>99</v>
      </c>
      <c r="F7527" s="33">
        <v>45810</v>
      </c>
      <c r="G7527" t="s">
        <v>14728</v>
      </c>
      <c r="H7527" t="s">
        <v>5768</v>
      </c>
      <c r="I7527" t="s">
        <v>5678</v>
      </c>
      <c r="J7527" t="s">
        <v>46</v>
      </c>
      <c r="K7527" t="s">
        <v>5738</v>
      </c>
      <c r="L7527" t="s">
        <v>5739</v>
      </c>
      <c r="M7527" t="s">
        <v>8374</v>
      </c>
    </row>
    <row r="7528" spans="1:13">
      <c r="A7528">
        <v>101070555</v>
      </c>
      <c r="B7528" t="s">
        <v>5765</v>
      </c>
      <c r="C7528" t="s">
        <v>5766</v>
      </c>
      <c r="D7528" t="s">
        <v>221</v>
      </c>
      <c r="E7528" t="s">
        <v>153</v>
      </c>
      <c r="F7528" s="33">
        <v>45810</v>
      </c>
      <c r="G7528" t="s">
        <v>14729</v>
      </c>
      <c r="H7528" t="s">
        <v>5768</v>
      </c>
      <c r="I7528" t="s">
        <v>5678</v>
      </c>
      <c r="J7528" t="s">
        <v>247</v>
      </c>
      <c r="M7528" t="s">
        <v>5769</v>
      </c>
    </row>
    <row r="7529" spans="1:13">
      <c r="A7529">
        <v>101070613</v>
      </c>
      <c r="B7529" t="s">
        <v>34</v>
      </c>
      <c r="C7529" t="s">
        <v>12246</v>
      </c>
      <c r="D7529" t="s">
        <v>131</v>
      </c>
      <c r="E7529" t="s">
        <v>217</v>
      </c>
      <c r="F7529" s="33">
        <v>45810</v>
      </c>
      <c r="G7529" t="s">
        <v>14730</v>
      </c>
      <c r="H7529" t="s">
        <v>173</v>
      </c>
      <c r="I7529" t="s">
        <v>5678</v>
      </c>
      <c r="J7529" t="s">
        <v>136</v>
      </c>
      <c r="K7529" t="s">
        <v>5738</v>
      </c>
      <c r="L7529" t="s">
        <v>5739</v>
      </c>
      <c r="M7529" t="s">
        <v>12248</v>
      </c>
    </row>
    <row r="7530" spans="1:13">
      <c r="A7530">
        <v>101007419</v>
      </c>
      <c r="B7530" t="s">
        <v>73</v>
      </c>
      <c r="C7530" t="s">
        <v>12149</v>
      </c>
      <c r="D7530" t="s">
        <v>193</v>
      </c>
      <c r="E7530" t="s">
        <v>193</v>
      </c>
      <c r="F7530" s="33">
        <v>45810</v>
      </c>
      <c r="G7530" t="s">
        <v>14700</v>
      </c>
      <c r="H7530" t="s">
        <v>5737</v>
      </c>
      <c r="I7530" t="s">
        <v>326</v>
      </c>
      <c r="J7530" t="s">
        <v>192</v>
      </c>
      <c r="K7530" t="s">
        <v>5748</v>
      </c>
      <c r="L7530" t="s">
        <v>5773</v>
      </c>
      <c r="M7530" t="s">
        <v>12150</v>
      </c>
    </row>
    <row r="7531" spans="1:13">
      <c r="A7531">
        <v>101070578</v>
      </c>
      <c r="B7531" t="s">
        <v>5745</v>
      </c>
      <c r="C7531" t="s">
        <v>6286</v>
      </c>
      <c r="D7531" t="s">
        <v>221</v>
      </c>
      <c r="E7531" t="s">
        <v>249</v>
      </c>
      <c r="F7531" s="33">
        <v>45810</v>
      </c>
      <c r="G7531" t="s">
        <v>14731</v>
      </c>
      <c r="H7531" t="s">
        <v>6076</v>
      </c>
      <c r="I7531" t="s">
        <v>5678</v>
      </c>
      <c r="J7531" t="s">
        <v>247</v>
      </c>
      <c r="K7531" t="s">
        <v>5836</v>
      </c>
      <c r="L7531" t="s">
        <v>6126</v>
      </c>
      <c r="M7531" t="s">
        <v>6288</v>
      </c>
    </row>
    <row r="7532" spans="1:13">
      <c r="A7532">
        <v>101070610</v>
      </c>
      <c r="B7532" t="s">
        <v>34</v>
      </c>
      <c r="C7532" t="s">
        <v>7240</v>
      </c>
      <c r="D7532" t="s">
        <v>131</v>
      </c>
      <c r="E7532" t="s">
        <v>217</v>
      </c>
      <c r="F7532" s="33">
        <v>45810</v>
      </c>
      <c r="G7532" t="s">
        <v>14732</v>
      </c>
      <c r="H7532" t="s">
        <v>173</v>
      </c>
      <c r="I7532" t="s">
        <v>5678</v>
      </c>
      <c r="J7532" t="s">
        <v>136</v>
      </c>
      <c r="K7532" t="s">
        <v>5738</v>
      </c>
      <c r="L7532" t="s">
        <v>5739</v>
      </c>
      <c r="M7532" t="s">
        <v>7242</v>
      </c>
    </row>
    <row r="7533" spans="1:13">
      <c r="A7533">
        <v>101069719</v>
      </c>
      <c r="B7533" t="s">
        <v>34</v>
      </c>
      <c r="C7533" t="s">
        <v>7219</v>
      </c>
      <c r="D7533" t="s">
        <v>99</v>
      </c>
      <c r="E7533" t="s">
        <v>99</v>
      </c>
      <c r="F7533" s="33">
        <v>45810</v>
      </c>
      <c r="G7533" t="s">
        <v>14733</v>
      </c>
      <c r="H7533" t="s">
        <v>5768</v>
      </c>
      <c r="I7533" t="s">
        <v>5678</v>
      </c>
      <c r="J7533" t="s">
        <v>46</v>
      </c>
      <c r="K7533" t="s">
        <v>5728</v>
      </c>
      <c r="L7533" t="s">
        <v>5729</v>
      </c>
      <c r="M7533" t="s">
        <v>7221</v>
      </c>
    </row>
    <row r="7534" spans="1:13">
      <c r="A7534">
        <v>101071102</v>
      </c>
      <c r="B7534" t="s">
        <v>5745</v>
      </c>
      <c r="C7534" t="s">
        <v>7300</v>
      </c>
      <c r="D7534" t="s">
        <v>221</v>
      </c>
      <c r="E7534" t="s">
        <v>221</v>
      </c>
      <c r="F7534" s="33">
        <v>45810</v>
      </c>
      <c r="G7534" t="s">
        <v>14734</v>
      </c>
      <c r="H7534" t="s">
        <v>5777</v>
      </c>
      <c r="I7534" t="s">
        <v>353</v>
      </c>
      <c r="J7534" t="s">
        <v>247</v>
      </c>
      <c r="K7534" t="s">
        <v>5836</v>
      </c>
      <c r="L7534" t="s">
        <v>5837</v>
      </c>
      <c r="M7534" t="s">
        <v>7301</v>
      </c>
    </row>
    <row r="7535" spans="1:13">
      <c r="A7535">
        <v>101069979</v>
      </c>
      <c r="B7535" t="s">
        <v>204</v>
      </c>
      <c r="C7535" t="s">
        <v>8366</v>
      </c>
      <c r="D7535" t="s">
        <v>225</v>
      </c>
      <c r="E7535" t="s">
        <v>220</v>
      </c>
      <c r="F7535" s="33">
        <v>45810</v>
      </c>
      <c r="G7535" t="s">
        <v>14735</v>
      </c>
      <c r="H7535" t="s">
        <v>8322</v>
      </c>
      <c r="I7535" t="s">
        <v>6348</v>
      </c>
      <c r="J7535" t="s">
        <v>166</v>
      </c>
      <c r="K7535" t="s">
        <v>5700</v>
      </c>
      <c r="L7535" t="s">
        <v>5723</v>
      </c>
      <c r="M7535" t="s">
        <v>8368</v>
      </c>
    </row>
    <row r="7536" spans="1:13">
      <c r="A7536">
        <v>101069718</v>
      </c>
      <c r="B7536" t="s">
        <v>34</v>
      </c>
      <c r="C7536" t="s">
        <v>101</v>
      </c>
      <c r="D7536" t="s">
        <v>99</v>
      </c>
      <c r="E7536" t="s">
        <v>99</v>
      </c>
      <c r="F7536" s="33">
        <v>45810</v>
      </c>
      <c r="G7536" t="s">
        <v>14733</v>
      </c>
      <c r="H7536" t="s">
        <v>5768</v>
      </c>
      <c r="I7536" t="s">
        <v>5678</v>
      </c>
      <c r="J7536" t="s">
        <v>46</v>
      </c>
      <c r="K7536" t="s">
        <v>5738</v>
      </c>
      <c r="L7536" t="s">
        <v>5739</v>
      </c>
      <c r="M7536" t="s">
        <v>107</v>
      </c>
    </row>
    <row r="7537" spans="1:13">
      <c r="A7537">
        <v>101061377</v>
      </c>
      <c r="B7537" t="s">
        <v>82</v>
      </c>
      <c r="C7537" t="s">
        <v>6079</v>
      </c>
      <c r="D7537" t="s">
        <v>220</v>
      </c>
      <c r="E7537" t="s">
        <v>220</v>
      </c>
      <c r="F7537" s="33">
        <v>45809</v>
      </c>
      <c r="G7537" t="s">
        <v>14736</v>
      </c>
      <c r="H7537" t="s">
        <v>5705</v>
      </c>
      <c r="I7537" t="s">
        <v>326</v>
      </c>
      <c r="J7537" t="s">
        <v>166</v>
      </c>
      <c r="K7537" t="s">
        <v>5711</v>
      </c>
      <c r="L7537" t="s">
        <v>5711</v>
      </c>
      <c r="M7537" t="s">
        <v>6081</v>
      </c>
    </row>
    <row r="7538" spans="1:13">
      <c r="A7538">
        <v>101060584</v>
      </c>
      <c r="B7538" t="s">
        <v>204</v>
      </c>
      <c r="C7538" t="s">
        <v>9120</v>
      </c>
      <c r="D7538" t="s">
        <v>219</v>
      </c>
      <c r="E7538" t="s">
        <v>219</v>
      </c>
      <c r="F7538" s="33">
        <v>45809</v>
      </c>
      <c r="G7538" t="s">
        <v>14737</v>
      </c>
      <c r="H7538" t="s">
        <v>5705</v>
      </c>
      <c r="I7538" t="s">
        <v>326</v>
      </c>
      <c r="J7538" t="s">
        <v>241</v>
      </c>
      <c r="K7538" t="s">
        <v>5700</v>
      </c>
      <c r="L7538" t="s">
        <v>5701</v>
      </c>
      <c r="M7538" t="s">
        <v>9122</v>
      </c>
    </row>
    <row r="7539" spans="1:13">
      <c r="A7539">
        <v>101070552</v>
      </c>
      <c r="B7539" t="s">
        <v>204</v>
      </c>
      <c r="C7539" t="s">
        <v>5789</v>
      </c>
      <c r="D7539" t="s">
        <v>218</v>
      </c>
      <c r="E7539" t="s">
        <v>226</v>
      </c>
      <c r="F7539" s="33">
        <v>45809</v>
      </c>
      <c r="G7539" t="s">
        <v>14738</v>
      </c>
      <c r="H7539" t="s">
        <v>5699</v>
      </c>
      <c r="I7539" t="s">
        <v>5678</v>
      </c>
      <c r="J7539" t="s">
        <v>241</v>
      </c>
      <c r="K7539" t="s">
        <v>5711</v>
      </c>
      <c r="L7539" t="s">
        <v>5711</v>
      </c>
      <c r="M7539" t="s">
        <v>5790</v>
      </c>
    </row>
    <row r="7540" spans="1:13">
      <c r="A7540">
        <v>101070578</v>
      </c>
      <c r="B7540" t="s">
        <v>5745</v>
      </c>
      <c r="C7540" t="s">
        <v>6286</v>
      </c>
      <c r="D7540" t="s">
        <v>221</v>
      </c>
      <c r="E7540" t="s">
        <v>249</v>
      </c>
      <c r="F7540" s="33">
        <v>45808</v>
      </c>
      <c r="G7540" t="s">
        <v>14739</v>
      </c>
      <c r="H7540" t="s">
        <v>6076</v>
      </c>
      <c r="I7540" t="s">
        <v>5678</v>
      </c>
      <c r="J7540" t="s">
        <v>247</v>
      </c>
      <c r="K7540" t="s">
        <v>5836</v>
      </c>
      <c r="L7540" t="s">
        <v>6126</v>
      </c>
      <c r="M7540" t="s">
        <v>6288</v>
      </c>
    </row>
    <row r="7541" spans="1:13">
      <c r="A7541">
        <v>101069943</v>
      </c>
      <c r="B7541" t="s">
        <v>5745</v>
      </c>
      <c r="C7541" t="s">
        <v>7161</v>
      </c>
      <c r="D7541" t="s">
        <v>252</v>
      </c>
      <c r="E7541" t="s">
        <v>221</v>
      </c>
      <c r="F7541" s="33">
        <v>45808</v>
      </c>
      <c r="G7541" t="s">
        <v>14740</v>
      </c>
      <c r="H7541" t="s">
        <v>6076</v>
      </c>
      <c r="I7541" t="s">
        <v>5678</v>
      </c>
      <c r="J7541" t="s">
        <v>247</v>
      </c>
      <c r="K7541" t="s">
        <v>5836</v>
      </c>
      <c r="L7541" t="s">
        <v>6126</v>
      </c>
      <c r="M7541" t="s">
        <v>7162</v>
      </c>
    </row>
    <row r="7542" spans="1:13">
      <c r="A7542">
        <v>101070368</v>
      </c>
      <c r="B7542" t="s">
        <v>5998</v>
      </c>
      <c r="C7542" t="s">
        <v>6253</v>
      </c>
      <c r="D7542" t="s">
        <v>99</v>
      </c>
      <c r="E7542" t="s">
        <v>99</v>
      </c>
      <c r="F7542" s="33">
        <v>45808</v>
      </c>
      <c r="G7542" t="s">
        <v>14741</v>
      </c>
      <c r="H7542" t="s">
        <v>5877</v>
      </c>
      <c r="I7542" t="s">
        <v>5678</v>
      </c>
      <c r="J7542" t="s">
        <v>46</v>
      </c>
      <c r="K7542" t="s">
        <v>5711</v>
      </c>
      <c r="L7542" t="s">
        <v>5711</v>
      </c>
      <c r="M7542" t="s">
        <v>6255</v>
      </c>
    </row>
    <row r="7543" spans="1:13">
      <c r="A7543">
        <v>101060931</v>
      </c>
      <c r="B7543" t="s">
        <v>6173</v>
      </c>
      <c r="C7543" t="s">
        <v>6174</v>
      </c>
      <c r="D7543" t="s">
        <v>226</v>
      </c>
      <c r="E7543" t="s">
        <v>226</v>
      </c>
      <c r="F7543" s="33">
        <v>45808</v>
      </c>
      <c r="G7543" t="s">
        <v>14742</v>
      </c>
      <c r="H7543" t="s">
        <v>5705</v>
      </c>
      <c r="I7543" t="s">
        <v>326</v>
      </c>
      <c r="J7543" t="s">
        <v>136</v>
      </c>
      <c r="K7543" t="s">
        <v>5700</v>
      </c>
      <c r="L7543" t="s">
        <v>5701</v>
      </c>
      <c r="M7543" t="s">
        <v>6175</v>
      </c>
    </row>
    <row r="7544" spans="1:13">
      <c r="A7544">
        <v>101069818</v>
      </c>
      <c r="B7544" t="s">
        <v>6509</v>
      </c>
      <c r="C7544" t="s">
        <v>6535</v>
      </c>
      <c r="D7544" t="s">
        <v>153</v>
      </c>
      <c r="E7544" t="s">
        <v>153</v>
      </c>
      <c r="F7544" s="33">
        <v>45808</v>
      </c>
      <c r="G7544" t="s">
        <v>14743</v>
      </c>
      <c r="H7544" t="s">
        <v>5777</v>
      </c>
      <c r="I7544" t="s">
        <v>5678</v>
      </c>
      <c r="J7544" t="s">
        <v>70</v>
      </c>
      <c r="K7544" t="s">
        <v>5700</v>
      </c>
      <c r="L7544" t="s">
        <v>5701</v>
      </c>
      <c r="M7544" t="s">
        <v>6538</v>
      </c>
    </row>
    <row r="7545" spans="1:13">
      <c r="A7545">
        <v>101013777</v>
      </c>
      <c r="B7545" t="s">
        <v>34</v>
      </c>
      <c r="C7545" t="s">
        <v>9964</v>
      </c>
      <c r="D7545" t="s">
        <v>119</v>
      </c>
      <c r="E7545" t="s">
        <v>119</v>
      </c>
      <c r="F7545" s="33">
        <v>45808</v>
      </c>
      <c r="G7545" t="s">
        <v>14744</v>
      </c>
      <c r="H7545" t="s">
        <v>5737</v>
      </c>
      <c r="I7545" t="s">
        <v>326</v>
      </c>
      <c r="J7545" t="s">
        <v>46</v>
      </c>
      <c r="K7545" t="s">
        <v>5738</v>
      </c>
      <c r="L7545" t="s">
        <v>5739</v>
      </c>
      <c r="M7545" t="s">
        <v>9966</v>
      </c>
    </row>
    <row r="7546" spans="1:13">
      <c r="A7546">
        <v>101069873</v>
      </c>
      <c r="B7546" t="s">
        <v>34</v>
      </c>
      <c r="C7546" t="s">
        <v>6623</v>
      </c>
      <c r="D7546" t="s">
        <v>153</v>
      </c>
      <c r="E7546" t="s">
        <v>153</v>
      </c>
      <c r="F7546" s="33">
        <v>45808</v>
      </c>
      <c r="G7546" t="s">
        <v>14745</v>
      </c>
      <c r="H7546" t="s">
        <v>5768</v>
      </c>
      <c r="I7546" t="s">
        <v>5678</v>
      </c>
      <c r="J7546" t="s">
        <v>70</v>
      </c>
      <c r="K7546" t="s">
        <v>5728</v>
      </c>
      <c r="L7546" t="s">
        <v>5729</v>
      </c>
      <c r="M7546" t="s">
        <v>6625</v>
      </c>
    </row>
    <row r="7547" spans="1:13">
      <c r="A7547">
        <v>101070438</v>
      </c>
      <c r="B7547" t="s">
        <v>5986</v>
      </c>
      <c r="C7547" t="s">
        <v>6845</v>
      </c>
      <c r="D7547" t="s">
        <v>86</v>
      </c>
      <c r="E7547" t="s">
        <v>86</v>
      </c>
      <c r="F7547" s="33">
        <v>45808</v>
      </c>
      <c r="G7547" t="s">
        <v>14746</v>
      </c>
      <c r="H7547" t="s">
        <v>5777</v>
      </c>
      <c r="I7547" t="s">
        <v>5678</v>
      </c>
      <c r="J7547" t="s">
        <v>46</v>
      </c>
      <c r="K7547" t="s">
        <v>5778</v>
      </c>
      <c r="L7547" t="s">
        <v>182</v>
      </c>
      <c r="M7547" t="s">
        <v>6847</v>
      </c>
    </row>
    <row r="7548" spans="1:13">
      <c r="A7548">
        <v>101070506</v>
      </c>
      <c r="B7548" t="s">
        <v>127</v>
      </c>
      <c r="C7548" t="s">
        <v>9110</v>
      </c>
      <c r="D7548" t="s">
        <v>131</v>
      </c>
      <c r="E7548" t="s">
        <v>131</v>
      </c>
      <c r="F7548" s="33">
        <v>45808</v>
      </c>
      <c r="G7548" t="s">
        <v>14747</v>
      </c>
      <c r="H7548" t="s">
        <v>67</v>
      </c>
      <c r="I7548" t="s">
        <v>5678</v>
      </c>
      <c r="J7548" t="s">
        <v>136</v>
      </c>
      <c r="K7548" t="s">
        <v>5748</v>
      </c>
      <c r="L7548" t="s">
        <v>5773</v>
      </c>
      <c r="M7548" t="s">
        <v>9112</v>
      </c>
    </row>
    <row r="7549" spans="1:13">
      <c r="A7549">
        <v>101068514</v>
      </c>
      <c r="B7549" t="s">
        <v>5998</v>
      </c>
      <c r="C7549" t="s">
        <v>9039</v>
      </c>
      <c r="D7549" t="s">
        <v>64</v>
      </c>
      <c r="E7549" t="s">
        <v>64</v>
      </c>
      <c r="F7549" s="33">
        <v>45808</v>
      </c>
      <c r="G7549" t="s">
        <v>14748</v>
      </c>
      <c r="H7549" t="s">
        <v>6027</v>
      </c>
      <c r="I7549" t="s">
        <v>6348</v>
      </c>
      <c r="J7549" t="s">
        <v>70</v>
      </c>
      <c r="K7549" t="s">
        <v>5700</v>
      </c>
      <c r="L7549" t="s">
        <v>5723</v>
      </c>
      <c r="M7549" t="s">
        <v>9041</v>
      </c>
    </row>
    <row r="7550" spans="1:13">
      <c r="A7550">
        <v>101070384</v>
      </c>
      <c r="B7550" t="s">
        <v>204</v>
      </c>
      <c r="C7550" t="s">
        <v>10662</v>
      </c>
      <c r="D7550" t="s">
        <v>220</v>
      </c>
      <c r="E7550" t="s">
        <v>220</v>
      </c>
      <c r="F7550" s="33">
        <v>45808</v>
      </c>
      <c r="G7550" t="s">
        <v>14749</v>
      </c>
      <c r="H7550" t="s">
        <v>5722</v>
      </c>
      <c r="I7550" t="s">
        <v>5678</v>
      </c>
      <c r="J7550" t="s">
        <v>166</v>
      </c>
      <c r="K7550" t="s">
        <v>5748</v>
      </c>
      <c r="L7550" t="s">
        <v>5773</v>
      </c>
      <c r="M7550" t="s">
        <v>10664</v>
      </c>
    </row>
    <row r="7551" spans="1:13">
      <c r="A7551">
        <v>101068024</v>
      </c>
      <c r="B7551" t="s">
        <v>127</v>
      </c>
      <c r="C7551" t="s">
        <v>9991</v>
      </c>
      <c r="D7551" t="s">
        <v>262</v>
      </c>
      <c r="E7551" t="s">
        <v>262</v>
      </c>
      <c r="F7551" s="33">
        <v>45808</v>
      </c>
      <c r="G7551" t="s">
        <v>14750</v>
      </c>
      <c r="H7551" t="s">
        <v>5969</v>
      </c>
      <c r="I7551" t="s">
        <v>5678</v>
      </c>
      <c r="J7551" t="s">
        <v>192</v>
      </c>
      <c r="K7551" t="s">
        <v>5748</v>
      </c>
      <c r="L7551" t="s">
        <v>5773</v>
      </c>
      <c r="M7551" t="s">
        <v>9993</v>
      </c>
    </row>
    <row r="7552" spans="1:13">
      <c r="A7552">
        <v>101062528</v>
      </c>
      <c r="B7552" t="s">
        <v>5899</v>
      </c>
      <c r="C7552" t="s">
        <v>6185</v>
      </c>
      <c r="D7552" t="s">
        <v>131</v>
      </c>
      <c r="E7552" t="s">
        <v>217</v>
      </c>
      <c r="F7552" s="33">
        <v>45808</v>
      </c>
      <c r="G7552" t="s">
        <v>14751</v>
      </c>
      <c r="H7552" t="s">
        <v>5705</v>
      </c>
      <c r="I7552" t="s">
        <v>326</v>
      </c>
      <c r="J7552" t="s">
        <v>136</v>
      </c>
      <c r="K7552" t="s">
        <v>5700</v>
      </c>
      <c r="L7552" t="s">
        <v>5733</v>
      </c>
      <c r="M7552" t="s">
        <v>6186</v>
      </c>
    </row>
    <row r="7553" spans="1:13">
      <c r="A7553">
        <v>101070594</v>
      </c>
      <c r="B7553" t="s">
        <v>82</v>
      </c>
      <c r="C7553" t="s">
        <v>6646</v>
      </c>
      <c r="D7553" t="s">
        <v>86</v>
      </c>
      <c r="E7553" t="s">
        <v>86</v>
      </c>
      <c r="F7553" s="33">
        <v>45808</v>
      </c>
      <c r="G7553" t="s">
        <v>14752</v>
      </c>
      <c r="H7553" t="s">
        <v>5777</v>
      </c>
      <c r="I7553" t="s">
        <v>353</v>
      </c>
      <c r="J7553" t="s">
        <v>46</v>
      </c>
      <c r="K7553" t="s">
        <v>5711</v>
      </c>
      <c r="L7553" t="s">
        <v>5711</v>
      </c>
      <c r="M7553" t="s">
        <v>6648</v>
      </c>
    </row>
    <row r="7554" spans="1:13">
      <c r="A7554">
        <v>101070611</v>
      </c>
      <c r="B7554" t="s">
        <v>82</v>
      </c>
      <c r="C7554" t="s">
        <v>6646</v>
      </c>
      <c r="D7554" t="s">
        <v>86</v>
      </c>
      <c r="E7554" t="s">
        <v>86</v>
      </c>
      <c r="F7554" s="33">
        <v>45808</v>
      </c>
      <c r="G7554" t="s">
        <v>14753</v>
      </c>
      <c r="H7554" t="s">
        <v>5777</v>
      </c>
      <c r="I7554" t="s">
        <v>5678</v>
      </c>
      <c r="J7554" t="s">
        <v>46</v>
      </c>
      <c r="K7554" t="s">
        <v>5711</v>
      </c>
      <c r="L7554" t="s">
        <v>5711</v>
      </c>
      <c r="M7554" t="s">
        <v>6648</v>
      </c>
    </row>
    <row r="7555" spans="1:13">
      <c r="A7555">
        <v>101070438</v>
      </c>
      <c r="B7555" t="s">
        <v>5986</v>
      </c>
      <c r="C7555" t="s">
        <v>6845</v>
      </c>
      <c r="D7555" t="s">
        <v>86</v>
      </c>
      <c r="E7555" t="s">
        <v>86</v>
      </c>
      <c r="F7555" s="33">
        <v>45808</v>
      </c>
      <c r="G7555" t="s">
        <v>14754</v>
      </c>
      <c r="H7555" t="s">
        <v>5777</v>
      </c>
      <c r="I7555" t="s">
        <v>5678</v>
      </c>
      <c r="J7555" t="s">
        <v>46</v>
      </c>
      <c r="K7555" t="s">
        <v>5778</v>
      </c>
      <c r="L7555" t="s">
        <v>182</v>
      </c>
      <c r="M7555" t="s">
        <v>6847</v>
      </c>
    </row>
    <row r="7556" spans="1:13">
      <c r="A7556">
        <v>101070667</v>
      </c>
      <c r="B7556" t="s">
        <v>5978</v>
      </c>
      <c r="C7556" t="s">
        <v>5979</v>
      </c>
      <c r="D7556" t="s">
        <v>131</v>
      </c>
      <c r="E7556" t="s">
        <v>217</v>
      </c>
      <c r="F7556" s="33">
        <v>45808</v>
      </c>
      <c r="G7556" t="s">
        <v>14755</v>
      </c>
      <c r="H7556" t="s">
        <v>5699</v>
      </c>
      <c r="I7556" t="s">
        <v>5678</v>
      </c>
      <c r="J7556" t="s">
        <v>136</v>
      </c>
      <c r="K7556" t="s">
        <v>5778</v>
      </c>
      <c r="L7556" t="s">
        <v>5981</v>
      </c>
      <c r="M7556" t="s">
        <v>5982</v>
      </c>
    </row>
    <row r="7557" spans="1:13">
      <c r="A7557">
        <v>101010918</v>
      </c>
      <c r="B7557" t="s">
        <v>204</v>
      </c>
      <c r="C7557" t="s">
        <v>10662</v>
      </c>
      <c r="D7557" t="s">
        <v>220</v>
      </c>
      <c r="E7557" t="s">
        <v>220</v>
      </c>
      <c r="F7557" s="33">
        <v>45808</v>
      </c>
      <c r="G7557" t="s">
        <v>14756</v>
      </c>
      <c r="H7557" t="s">
        <v>5737</v>
      </c>
      <c r="I7557" t="s">
        <v>326</v>
      </c>
      <c r="J7557" t="s">
        <v>166</v>
      </c>
      <c r="K7557" t="s">
        <v>5748</v>
      </c>
      <c r="L7557" t="s">
        <v>5773</v>
      </c>
      <c r="M7557" t="s">
        <v>10664</v>
      </c>
    </row>
    <row r="7558" spans="1:13">
      <c r="A7558">
        <v>101057133</v>
      </c>
      <c r="B7558" t="s">
        <v>204</v>
      </c>
      <c r="C7558" t="s">
        <v>6615</v>
      </c>
      <c r="D7558" t="s">
        <v>221</v>
      </c>
      <c r="E7558" t="s">
        <v>249</v>
      </c>
      <c r="F7558" s="33">
        <v>45808</v>
      </c>
      <c r="G7558" t="s">
        <v>14757</v>
      </c>
      <c r="H7558" t="s">
        <v>5705</v>
      </c>
      <c r="I7558" t="s">
        <v>326</v>
      </c>
      <c r="J7558" t="s">
        <v>247</v>
      </c>
      <c r="K7558" t="s">
        <v>5700</v>
      </c>
      <c r="L7558" t="s">
        <v>5701</v>
      </c>
      <c r="M7558" t="s">
        <v>6617</v>
      </c>
    </row>
    <row r="7559" spans="1:13">
      <c r="A7559">
        <v>101070714</v>
      </c>
      <c r="B7559" t="s">
        <v>5745</v>
      </c>
      <c r="C7559" t="s">
        <v>5751</v>
      </c>
      <c r="D7559" t="s">
        <v>215</v>
      </c>
      <c r="E7559" t="s">
        <v>215</v>
      </c>
      <c r="F7559" s="33">
        <v>45808</v>
      </c>
      <c r="G7559" t="s">
        <v>14758</v>
      </c>
      <c r="H7559" t="s">
        <v>67</v>
      </c>
      <c r="I7559" t="s">
        <v>5678</v>
      </c>
      <c r="J7559" t="s">
        <v>247</v>
      </c>
      <c r="K7559" t="s">
        <v>5728</v>
      </c>
      <c r="L7559" t="s">
        <v>5753</v>
      </c>
      <c r="M7559" t="s">
        <v>5754</v>
      </c>
    </row>
    <row r="7560" spans="1:13">
      <c r="A7560">
        <v>101070136</v>
      </c>
      <c r="B7560" t="s">
        <v>204</v>
      </c>
      <c r="C7560" t="s">
        <v>8543</v>
      </c>
      <c r="D7560" t="s">
        <v>219</v>
      </c>
      <c r="E7560" t="s">
        <v>219</v>
      </c>
      <c r="F7560" s="33">
        <v>45807</v>
      </c>
      <c r="G7560" t="s">
        <v>14759</v>
      </c>
      <c r="H7560" t="s">
        <v>5912</v>
      </c>
      <c r="I7560" t="s">
        <v>5678</v>
      </c>
      <c r="J7560" t="s">
        <v>241</v>
      </c>
      <c r="K7560" t="s">
        <v>5700</v>
      </c>
      <c r="L7560" t="s">
        <v>5701</v>
      </c>
      <c r="M7560" t="s">
        <v>8545</v>
      </c>
    </row>
    <row r="7561" spans="1:13">
      <c r="A7561">
        <v>101070079</v>
      </c>
      <c r="B7561" t="s">
        <v>11307</v>
      </c>
      <c r="C7561" t="s">
        <v>11308</v>
      </c>
      <c r="D7561" t="s">
        <v>219</v>
      </c>
      <c r="E7561" t="s">
        <v>219</v>
      </c>
      <c r="F7561" s="33">
        <v>45807</v>
      </c>
      <c r="G7561" t="s">
        <v>14760</v>
      </c>
      <c r="H7561" t="s">
        <v>6537</v>
      </c>
      <c r="I7561" t="s">
        <v>5678</v>
      </c>
      <c r="J7561" t="s">
        <v>241</v>
      </c>
      <c r="K7561" t="s">
        <v>5700</v>
      </c>
      <c r="L7561" t="s">
        <v>5701</v>
      </c>
      <c r="M7561" t="s">
        <v>11310</v>
      </c>
    </row>
    <row r="7562" spans="1:13">
      <c r="A7562">
        <v>101060295</v>
      </c>
      <c r="B7562" t="s">
        <v>6641</v>
      </c>
      <c r="C7562" t="s">
        <v>6642</v>
      </c>
      <c r="D7562" t="s">
        <v>265</v>
      </c>
      <c r="E7562" t="s">
        <v>265</v>
      </c>
      <c r="F7562" s="33">
        <v>45807</v>
      </c>
      <c r="G7562" t="s">
        <v>14761</v>
      </c>
      <c r="H7562" t="s">
        <v>5705</v>
      </c>
      <c r="I7562" t="s">
        <v>326</v>
      </c>
      <c r="J7562" t="s">
        <v>192</v>
      </c>
      <c r="K7562" t="s">
        <v>5700</v>
      </c>
      <c r="L7562" t="s">
        <v>5733</v>
      </c>
      <c r="M7562" t="s">
        <v>6644</v>
      </c>
    </row>
    <row r="7563" spans="1:13">
      <c r="A7563">
        <v>101070242</v>
      </c>
      <c r="B7563" t="s">
        <v>73</v>
      </c>
      <c r="C7563" t="s">
        <v>7727</v>
      </c>
      <c r="D7563" t="s">
        <v>238</v>
      </c>
      <c r="E7563" t="s">
        <v>217</v>
      </c>
      <c r="F7563" s="33">
        <v>45807</v>
      </c>
      <c r="G7563" t="s">
        <v>14762</v>
      </c>
      <c r="H7563" t="s">
        <v>67</v>
      </c>
      <c r="I7563" t="s">
        <v>5678</v>
      </c>
      <c r="J7563" t="s">
        <v>136</v>
      </c>
      <c r="K7563" t="s">
        <v>5748</v>
      </c>
      <c r="L7563" t="s">
        <v>5773</v>
      </c>
      <c r="M7563" t="s">
        <v>7729</v>
      </c>
    </row>
    <row r="7564" spans="1:13">
      <c r="A7564">
        <v>101061061</v>
      </c>
      <c r="B7564" t="s">
        <v>195</v>
      </c>
      <c r="C7564" t="s">
        <v>7047</v>
      </c>
      <c r="D7564" t="s">
        <v>260</v>
      </c>
      <c r="E7564" t="s">
        <v>260</v>
      </c>
      <c r="F7564" s="33">
        <v>45807</v>
      </c>
      <c r="G7564" t="s">
        <v>14763</v>
      </c>
      <c r="H7564" t="s">
        <v>5705</v>
      </c>
      <c r="I7564" t="s">
        <v>326</v>
      </c>
      <c r="J7564" t="s">
        <v>166</v>
      </c>
      <c r="K7564" t="s">
        <v>5778</v>
      </c>
      <c r="L7564" t="s">
        <v>182</v>
      </c>
      <c r="M7564" t="s">
        <v>7048</v>
      </c>
    </row>
    <row r="7565" spans="1:13">
      <c r="A7565">
        <v>101070191</v>
      </c>
      <c r="B7565" t="s">
        <v>34</v>
      </c>
      <c r="C7565" t="s">
        <v>7900</v>
      </c>
      <c r="D7565" t="s">
        <v>217</v>
      </c>
      <c r="E7565" t="s">
        <v>131</v>
      </c>
      <c r="F7565" s="33">
        <v>45807</v>
      </c>
      <c r="G7565" t="s">
        <v>14764</v>
      </c>
      <c r="H7565" t="s">
        <v>5805</v>
      </c>
      <c r="I7565" t="s">
        <v>5678</v>
      </c>
      <c r="J7565" t="s">
        <v>136</v>
      </c>
      <c r="K7565" t="s">
        <v>5728</v>
      </c>
      <c r="L7565" t="s">
        <v>5729</v>
      </c>
      <c r="M7565" t="s">
        <v>7901</v>
      </c>
    </row>
    <row r="7566" spans="1:13">
      <c r="A7566">
        <v>101069943</v>
      </c>
      <c r="B7566" t="s">
        <v>5745</v>
      </c>
      <c r="C7566" t="s">
        <v>7161</v>
      </c>
      <c r="D7566" t="s">
        <v>252</v>
      </c>
      <c r="E7566" t="s">
        <v>215</v>
      </c>
      <c r="F7566" s="33">
        <v>45807</v>
      </c>
      <c r="G7566" t="s">
        <v>14765</v>
      </c>
      <c r="H7566" t="s">
        <v>6076</v>
      </c>
      <c r="I7566" t="s">
        <v>5678</v>
      </c>
      <c r="J7566" t="s">
        <v>247</v>
      </c>
      <c r="K7566" t="s">
        <v>5836</v>
      </c>
      <c r="L7566" t="s">
        <v>6126</v>
      </c>
      <c r="M7566" t="s">
        <v>7162</v>
      </c>
    </row>
    <row r="7567" spans="1:13">
      <c r="A7567">
        <v>101015575</v>
      </c>
      <c r="B7567" t="s">
        <v>5745</v>
      </c>
      <c r="C7567" t="s">
        <v>6764</v>
      </c>
      <c r="D7567" t="s">
        <v>221</v>
      </c>
      <c r="E7567" t="s">
        <v>221</v>
      </c>
      <c r="F7567" s="33">
        <v>45807</v>
      </c>
      <c r="G7567" t="s">
        <v>14766</v>
      </c>
      <c r="H7567" t="s">
        <v>5737</v>
      </c>
      <c r="I7567" t="s">
        <v>326</v>
      </c>
      <c r="J7567" t="s">
        <v>247</v>
      </c>
      <c r="K7567" t="s">
        <v>5748</v>
      </c>
      <c r="L7567" t="s">
        <v>5749</v>
      </c>
      <c r="M7567" t="s">
        <v>6766</v>
      </c>
    </row>
    <row r="7568" spans="1:13">
      <c r="A7568">
        <v>101070153</v>
      </c>
      <c r="B7568" t="s">
        <v>5745</v>
      </c>
      <c r="C7568" t="s">
        <v>8821</v>
      </c>
      <c r="D7568" t="s">
        <v>193</v>
      </c>
      <c r="E7568" t="s">
        <v>193</v>
      </c>
      <c r="F7568" s="33">
        <v>45807</v>
      </c>
      <c r="G7568" t="s">
        <v>14767</v>
      </c>
      <c r="H7568" t="s">
        <v>6076</v>
      </c>
      <c r="I7568" t="s">
        <v>5678</v>
      </c>
      <c r="J7568" t="s">
        <v>192</v>
      </c>
      <c r="K7568" t="s">
        <v>5748</v>
      </c>
      <c r="L7568" t="s">
        <v>5749</v>
      </c>
      <c r="M7568" t="s">
        <v>8823</v>
      </c>
    </row>
    <row r="7569" spans="1:13">
      <c r="A7569">
        <v>101068692</v>
      </c>
      <c r="B7569" t="s">
        <v>5998</v>
      </c>
      <c r="C7569" t="s">
        <v>14768</v>
      </c>
      <c r="D7569" t="s">
        <v>64</v>
      </c>
      <c r="E7569" t="s">
        <v>64</v>
      </c>
      <c r="F7569" s="33">
        <v>45807</v>
      </c>
      <c r="G7569" t="s">
        <v>14769</v>
      </c>
      <c r="H7569" t="s">
        <v>6027</v>
      </c>
      <c r="I7569" t="s">
        <v>6348</v>
      </c>
      <c r="J7569" t="s">
        <v>70</v>
      </c>
      <c r="K7569" t="s">
        <v>5700</v>
      </c>
      <c r="L7569" t="s">
        <v>5723</v>
      </c>
      <c r="M7569" t="s">
        <v>14770</v>
      </c>
    </row>
    <row r="7570" spans="1:13">
      <c r="A7570">
        <v>101061296</v>
      </c>
      <c r="B7570" t="s">
        <v>82</v>
      </c>
      <c r="C7570" t="s">
        <v>6206</v>
      </c>
      <c r="D7570" t="s">
        <v>161</v>
      </c>
      <c r="E7570" t="s">
        <v>161</v>
      </c>
      <c r="F7570" s="33">
        <v>45807</v>
      </c>
      <c r="G7570" t="s">
        <v>14771</v>
      </c>
      <c r="H7570" t="s">
        <v>5705</v>
      </c>
      <c r="I7570" t="s">
        <v>326</v>
      </c>
      <c r="J7570" t="s">
        <v>166</v>
      </c>
      <c r="K7570" t="s">
        <v>5711</v>
      </c>
      <c r="L7570" t="s">
        <v>5711</v>
      </c>
      <c r="M7570" t="s">
        <v>6208</v>
      </c>
    </row>
    <row r="7571" spans="1:13">
      <c r="A7571">
        <v>101070196</v>
      </c>
      <c r="B7571" t="s">
        <v>34</v>
      </c>
      <c r="C7571" t="s">
        <v>7208</v>
      </c>
      <c r="D7571" t="s">
        <v>131</v>
      </c>
      <c r="E7571" t="s">
        <v>131</v>
      </c>
      <c r="F7571" s="33">
        <v>45807</v>
      </c>
      <c r="G7571" t="s">
        <v>14772</v>
      </c>
      <c r="H7571" t="s">
        <v>5805</v>
      </c>
      <c r="I7571" t="s">
        <v>5678</v>
      </c>
      <c r="J7571" t="s">
        <v>136</v>
      </c>
      <c r="K7571" t="s">
        <v>5728</v>
      </c>
      <c r="L7571" t="s">
        <v>5729</v>
      </c>
      <c r="M7571" t="s">
        <v>7210</v>
      </c>
    </row>
    <row r="7572" spans="1:13">
      <c r="A7572">
        <v>101069872</v>
      </c>
      <c r="B7572" t="s">
        <v>34</v>
      </c>
      <c r="C7572" t="s">
        <v>6898</v>
      </c>
      <c r="D7572" t="s">
        <v>39</v>
      </c>
      <c r="E7572" t="s">
        <v>39</v>
      </c>
      <c r="F7572" s="33">
        <v>45807</v>
      </c>
      <c r="G7572" t="s">
        <v>14773</v>
      </c>
      <c r="H7572" t="s">
        <v>5768</v>
      </c>
      <c r="I7572" t="s">
        <v>5678</v>
      </c>
      <c r="J7572" t="s">
        <v>46</v>
      </c>
      <c r="K7572" t="s">
        <v>5728</v>
      </c>
      <c r="L7572" t="s">
        <v>5729</v>
      </c>
      <c r="M7572" t="s">
        <v>6900</v>
      </c>
    </row>
    <row r="7573" spans="1:13">
      <c r="A7573">
        <v>101061369</v>
      </c>
      <c r="B7573" t="s">
        <v>82</v>
      </c>
      <c r="C7573" t="s">
        <v>6768</v>
      </c>
      <c r="D7573" t="s">
        <v>265</v>
      </c>
      <c r="E7573" t="s">
        <v>265</v>
      </c>
      <c r="F7573" s="33">
        <v>45807</v>
      </c>
      <c r="G7573" t="s">
        <v>14761</v>
      </c>
      <c r="H7573" t="s">
        <v>5705</v>
      </c>
      <c r="I7573" t="s">
        <v>326</v>
      </c>
      <c r="J7573" t="s">
        <v>192</v>
      </c>
      <c r="K7573" t="s">
        <v>5711</v>
      </c>
      <c r="L7573" t="s">
        <v>5711</v>
      </c>
      <c r="M7573" t="s">
        <v>6769</v>
      </c>
    </row>
    <row r="7574" spans="1:13">
      <c r="A7574">
        <v>101069934</v>
      </c>
      <c r="B7574" t="s">
        <v>34</v>
      </c>
      <c r="C7574" t="s">
        <v>9412</v>
      </c>
      <c r="D7574" t="s">
        <v>39</v>
      </c>
      <c r="E7574" t="s">
        <v>39</v>
      </c>
      <c r="F7574" s="33">
        <v>45807</v>
      </c>
      <c r="G7574" t="s">
        <v>14774</v>
      </c>
      <c r="H7574" t="s">
        <v>67</v>
      </c>
      <c r="I7574" t="s">
        <v>5678</v>
      </c>
      <c r="J7574" t="s">
        <v>46</v>
      </c>
      <c r="K7574" t="s">
        <v>5728</v>
      </c>
      <c r="L7574" t="s">
        <v>5729</v>
      </c>
      <c r="M7574" t="s">
        <v>9414</v>
      </c>
    </row>
    <row r="7575" spans="1:13">
      <c r="A7575">
        <v>101069902</v>
      </c>
      <c r="B7575" t="s">
        <v>127</v>
      </c>
      <c r="C7575" t="s">
        <v>5853</v>
      </c>
      <c r="D7575" t="s">
        <v>39</v>
      </c>
      <c r="E7575" t="s">
        <v>119</v>
      </c>
      <c r="F7575" s="33">
        <v>45807</v>
      </c>
      <c r="G7575" t="s">
        <v>14775</v>
      </c>
      <c r="H7575" t="s">
        <v>67</v>
      </c>
      <c r="I7575" t="s">
        <v>5678</v>
      </c>
      <c r="J7575" t="s">
        <v>46</v>
      </c>
      <c r="K7575" t="s">
        <v>5728</v>
      </c>
      <c r="L7575" t="s">
        <v>5729</v>
      </c>
      <c r="M7575" t="s">
        <v>5855</v>
      </c>
    </row>
    <row r="7576" spans="1:13">
      <c r="A7576">
        <v>101069873</v>
      </c>
      <c r="B7576" t="s">
        <v>34</v>
      </c>
      <c r="C7576" t="s">
        <v>6623</v>
      </c>
      <c r="D7576" t="s">
        <v>153</v>
      </c>
      <c r="E7576" t="s">
        <v>153</v>
      </c>
      <c r="F7576" s="33">
        <v>45807</v>
      </c>
      <c r="G7576" t="s">
        <v>14776</v>
      </c>
      <c r="H7576" t="s">
        <v>5768</v>
      </c>
      <c r="I7576" t="s">
        <v>5678</v>
      </c>
      <c r="J7576" t="s">
        <v>70</v>
      </c>
      <c r="K7576" t="s">
        <v>5728</v>
      </c>
      <c r="L7576" t="s">
        <v>5729</v>
      </c>
      <c r="M7576" t="s">
        <v>6625</v>
      </c>
    </row>
    <row r="7577" spans="1:13">
      <c r="A7577">
        <v>101060597</v>
      </c>
      <c r="B7577" t="s">
        <v>5986</v>
      </c>
      <c r="C7577" t="s">
        <v>5987</v>
      </c>
      <c r="D7577" t="s">
        <v>218</v>
      </c>
      <c r="E7577" t="s">
        <v>218</v>
      </c>
      <c r="F7577" s="33">
        <v>45807</v>
      </c>
      <c r="G7577" t="s">
        <v>14777</v>
      </c>
      <c r="H7577" t="s">
        <v>5705</v>
      </c>
      <c r="I7577" t="s">
        <v>326</v>
      </c>
      <c r="J7577" t="s">
        <v>241</v>
      </c>
      <c r="K7577" t="s">
        <v>5778</v>
      </c>
      <c r="L7577" t="s">
        <v>182</v>
      </c>
      <c r="M7577" t="s">
        <v>5989</v>
      </c>
    </row>
    <row r="7578" spans="1:13">
      <c r="A7578">
        <v>101070203</v>
      </c>
      <c r="B7578" t="s">
        <v>127</v>
      </c>
      <c r="C7578" t="s">
        <v>9110</v>
      </c>
      <c r="D7578" t="s">
        <v>131</v>
      </c>
      <c r="E7578" t="s">
        <v>131</v>
      </c>
      <c r="F7578" s="33">
        <v>45807</v>
      </c>
      <c r="G7578" t="s">
        <v>14778</v>
      </c>
      <c r="H7578" t="s">
        <v>67</v>
      </c>
      <c r="I7578" t="s">
        <v>5678</v>
      </c>
      <c r="J7578" t="s">
        <v>136</v>
      </c>
      <c r="K7578" t="s">
        <v>5748</v>
      </c>
      <c r="L7578" t="s">
        <v>5773</v>
      </c>
      <c r="M7578" t="s">
        <v>9112</v>
      </c>
    </row>
    <row r="7579" spans="1:13">
      <c r="A7579">
        <v>101015547</v>
      </c>
      <c r="B7579" t="s">
        <v>5745</v>
      </c>
      <c r="C7579" t="s">
        <v>10254</v>
      </c>
      <c r="D7579" t="s">
        <v>252</v>
      </c>
      <c r="E7579" t="s">
        <v>215</v>
      </c>
      <c r="F7579" s="33">
        <v>45807</v>
      </c>
      <c r="G7579" t="s">
        <v>14779</v>
      </c>
      <c r="H7579" t="s">
        <v>5737</v>
      </c>
      <c r="I7579" t="s">
        <v>326</v>
      </c>
      <c r="J7579" t="s">
        <v>247</v>
      </c>
      <c r="K7579" t="s">
        <v>5748</v>
      </c>
      <c r="L7579" t="s">
        <v>5773</v>
      </c>
      <c r="M7579" t="s">
        <v>10256</v>
      </c>
    </row>
    <row r="7580" spans="1:13">
      <c r="A7580">
        <v>101070007</v>
      </c>
      <c r="B7580" t="s">
        <v>34</v>
      </c>
      <c r="C7580" t="s">
        <v>11877</v>
      </c>
      <c r="D7580" t="s">
        <v>119</v>
      </c>
      <c r="E7580" t="s">
        <v>39</v>
      </c>
      <c r="F7580" s="33">
        <v>45807</v>
      </c>
      <c r="G7580" t="s">
        <v>14780</v>
      </c>
      <c r="H7580" t="s">
        <v>67</v>
      </c>
      <c r="I7580" t="s">
        <v>5678</v>
      </c>
      <c r="J7580" t="s">
        <v>46</v>
      </c>
      <c r="K7580" t="s">
        <v>5738</v>
      </c>
      <c r="L7580" t="s">
        <v>5739</v>
      </c>
      <c r="M7580" t="s">
        <v>11878</v>
      </c>
    </row>
    <row r="7581" spans="1:13">
      <c r="A7581">
        <v>101061360</v>
      </c>
      <c r="B7581" t="s">
        <v>82</v>
      </c>
      <c r="C7581" t="s">
        <v>7259</v>
      </c>
      <c r="D7581" t="s">
        <v>260</v>
      </c>
      <c r="E7581" t="s">
        <v>260</v>
      </c>
      <c r="F7581" s="33">
        <v>45807</v>
      </c>
      <c r="G7581" t="s">
        <v>14781</v>
      </c>
      <c r="H7581" t="s">
        <v>5705</v>
      </c>
      <c r="I7581" t="s">
        <v>326</v>
      </c>
      <c r="J7581" t="s">
        <v>166</v>
      </c>
      <c r="K7581" t="s">
        <v>5711</v>
      </c>
      <c r="L7581" t="s">
        <v>5711</v>
      </c>
      <c r="M7581" t="s">
        <v>7261</v>
      </c>
    </row>
    <row r="7582" spans="1:13">
      <c r="A7582">
        <v>101070369</v>
      </c>
      <c r="B7582" t="s">
        <v>73</v>
      </c>
      <c r="C7582" t="s">
        <v>7623</v>
      </c>
      <c r="D7582" t="s">
        <v>221</v>
      </c>
      <c r="E7582" t="s">
        <v>249</v>
      </c>
      <c r="F7582" s="33">
        <v>45807</v>
      </c>
      <c r="G7582" t="s">
        <v>14782</v>
      </c>
      <c r="H7582" t="s">
        <v>5912</v>
      </c>
      <c r="I7582" t="s">
        <v>5678</v>
      </c>
      <c r="J7582" t="s">
        <v>247</v>
      </c>
      <c r="K7582" t="s">
        <v>5748</v>
      </c>
      <c r="L7582" t="s">
        <v>5773</v>
      </c>
      <c r="M7582" t="s">
        <v>7625</v>
      </c>
    </row>
    <row r="7583" spans="1:13">
      <c r="A7583">
        <v>101058879</v>
      </c>
      <c r="B7583" t="s">
        <v>82</v>
      </c>
      <c r="C7583" t="s">
        <v>6992</v>
      </c>
      <c r="D7583" t="s">
        <v>215</v>
      </c>
      <c r="E7583" t="s">
        <v>215</v>
      </c>
      <c r="F7583" s="33">
        <v>45807</v>
      </c>
      <c r="G7583" t="s">
        <v>14783</v>
      </c>
      <c r="H7583" t="s">
        <v>5705</v>
      </c>
      <c r="I7583" t="s">
        <v>326</v>
      </c>
      <c r="J7583" t="s">
        <v>247</v>
      </c>
      <c r="K7583" t="s">
        <v>5711</v>
      </c>
      <c r="L7583" t="s">
        <v>5711</v>
      </c>
      <c r="M7583" t="s">
        <v>6994</v>
      </c>
    </row>
    <row r="7584" spans="1:13">
      <c r="A7584">
        <v>101070167</v>
      </c>
      <c r="B7584" t="s">
        <v>127</v>
      </c>
      <c r="C7584" t="s">
        <v>8723</v>
      </c>
      <c r="D7584" t="s">
        <v>193</v>
      </c>
      <c r="E7584" t="s">
        <v>193</v>
      </c>
      <c r="F7584" s="33">
        <v>45807</v>
      </c>
      <c r="G7584" t="s">
        <v>14784</v>
      </c>
      <c r="H7584" t="s">
        <v>67</v>
      </c>
      <c r="I7584" t="s">
        <v>5678</v>
      </c>
      <c r="J7584" t="s">
        <v>192</v>
      </c>
      <c r="K7584" t="s">
        <v>5748</v>
      </c>
      <c r="L7584" t="s">
        <v>5749</v>
      </c>
      <c r="M7584" t="s">
        <v>8725</v>
      </c>
    </row>
    <row r="7585" spans="1:13">
      <c r="A7585">
        <v>101070147</v>
      </c>
      <c r="B7585" t="s">
        <v>82</v>
      </c>
      <c r="C7585" t="s">
        <v>6646</v>
      </c>
      <c r="D7585" t="s">
        <v>86</v>
      </c>
      <c r="E7585" t="s">
        <v>86</v>
      </c>
      <c r="F7585" s="33">
        <v>45807</v>
      </c>
      <c r="G7585" t="s">
        <v>14785</v>
      </c>
      <c r="H7585" t="s">
        <v>5777</v>
      </c>
      <c r="I7585" t="s">
        <v>5678</v>
      </c>
      <c r="J7585" t="s">
        <v>46</v>
      </c>
      <c r="K7585" t="s">
        <v>5711</v>
      </c>
      <c r="L7585" t="s">
        <v>5711</v>
      </c>
      <c r="M7585" t="s">
        <v>6648</v>
      </c>
    </row>
    <row r="7586" spans="1:13">
      <c r="A7586">
        <v>101060712</v>
      </c>
      <c r="B7586" t="s">
        <v>6314</v>
      </c>
      <c r="C7586" t="s">
        <v>7007</v>
      </c>
      <c r="D7586" t="s">
        <v>265</v>
      </c>
      <c r="E7586" t="s">
        <v>265</v>
      </c>
      <c r="F7586" s="33">
        <v>45807</v>
      </c>
      <c r="G7586" t="s">
        <v>14757</v>
      </c>
      <c r="H7586" t="s">
        <v>5705</v>
      </c>
      <c r="I7586" t="s">
        <v>326</v>
      </c>
      <c r="J7586" t="s">
        <v>192</v>
      </c>
      <c r="K7586" t="s">
        <v>5778</v>
      </c>
      <c r="L7586" t="s">
        <v>182</v>
      </c>
      <c r="M7586" t="s">
        <v>7009</v>
      </c>
    </row>
    <row r="7587" spans="1:13">
      <c r="A7587">
        <v>101070243</v>
      </c>
      <c r="B7587" t="s">
        <v>5745</v>
      </c>
      <c r="C7587" t="s">
        <v>9089</v>
      </c>
      <c r="D7587" t="s">
        <v>217</v>
      </c>
      <c r="E7587" t="s">
        <v>131</v>
      </c>
      <c r="F7587" s="33">
        <v>45807</v>
      </c>
      <c r="G7587" t="s">
        <v>14786</v>
      </c>
      <c r="H7587" t="s">
        <v>5727</v>
      </c>
      <c r="I7587" t="s">
        <v>5678</v>
      </c>
      <c r="J7587" t="s">
        <v>136</v>
      </c>
      <c r="K7587" t="s">
        <v>5748</v>
      </c>
      <c r="L7587" t="s">
        <v>5749</v>
      </c>
      <c r="M7587" t="s">
        <v>9091</v>
      </c>
    </row>
    <row r="7588" spans="1:13">
      <c r="A7588">
        <v>101060717</v>
      </c>
      <c r="B7588" t="s">
        <v>6314</v>
      </c>
      <c r="C7588" t="s">
        <v>9219</v>
      </c>
      <c r="D7588" t="s">
        <v>265</v>
      </c>
      <c r="E7588" t="s">
        <v>265</v>
      </c>
      <c r="F7588" s="33">
        <v>45807</v>
      </c>
      <c r="G7588" t="s">
        <v>14757</v>
      </c>
      <c r="H7588" t="s">
        <v>5705</v>
      </c>
      <c r="I7588" t="s">
        <v>326</v>
      </c>
      <c r="J7588" t="s">
        <v>192</v>
      </c>
      <c r="K7588" t="s">
        <v>5700</v>
      </c>
      <c r="L7588" t="s">
        <v>5733</v>
      </c>
      <c r="M7588" t="s">
        <v>9221</v>
      </c>
    </row>
    <row r="7589" spans="1:13">
      <c r="A7589">
        <v>101070167</v>
      </c>
      <c r="B7589" t="s">
        <v>127</v>
      </c>
      <c r="C7589" t="s">
        <v>8723</v>
      </c>
      <c r="D7589" t="s">
        <v>193</v>
      </c>
      <c r="E7589" t="s">
        <v>193</v>
      </c>
      <c r="F7589" s="33">
        <v>45807</v>
      </c>
      <c r="G7589" t="s">
        <v>14787</v>
      </c>
      <c r="H7589" t="s">
        <v>67</v>
      </c>
      <c r="I7589" t="s">
        <v>5678</v>
      </c>
      <c r="J7589" t="s">
        <v>192</v>
      </c>
      <c r="K7589" t="s">
        <v>5748</v>
      </c>
      <c r="L7589" t="s">
        <v>5749</v>
      </c>
      <c r="M7589" t="s">
        <v>8725</v>
      </c>
    </row>
    <row r="7590" spans="1:13">
      <c r="A7590">
        <v>101070364</v>
      </c>
      <c r="B7590" t="s">
        <v>5745</v>
      </c>
      <c r="C7590" t="s">
        <v>7300</v>
      </c>
      <c r="D7590" t="s">
        <v>221</v>
      </c>
      <c r="E7590" t="s">
        <v>249</v>
      </c>
      <c r="F7590" s="33">
        <v>45807</v>
      </c>
      <c r="G7590" t="s">
        <v>14788</v>
      </c>
      <c r="H7590" t="s">
        <v>5912</v>
      </c>
      <c r="I7590" t="s">
        <v>5678</v>
      </c>
      <c r="J7590" t="s">
        <v>247</v>
      </c>
      <c r="K7590" t="s">
        <v>5836</v>
      </c>
      <c r="L7590" t="s">
        <v>5837</v>
      </c>
      <c r="M7590" t="s">
        <v>7301</v>
      </c>
    </row>
    <row r="7591" spans="1:13">
      <c r="A7591">
        <v>101060588</v>
      </c>
      <c r="B7591" t="s">
        <v>204</v>
      </c>
      <c r="C7591" t="s">
        <v>6302</v>
      </c>
      <c r="D7591" t="s">
        <v>64</v>
      </c>
      <c r="E7591" t="s">
        <v>64</v>
      </c>
      <c r="F7591" s="33">
        <v>45807</v>
      </c>
      <c r="G7591" t="s">
        <v>14789</v>
      </c>
      <c r="H7591" t="s">
        <v>5705</v>
      </c>
      <c r="I7591" t="s">
        <v>326</v>
      </c>
      <c r="J7591" t="s">
        <v>70</v>
      </c>
      <c r="K7591" t="s">
        <v>5700</v>
      </c>
      <c r="L7591" t="s">
        <v>5701</v>
      </c>
      <c r="M7591" t="s">
        <v>6304</v>
      </c>
    </row>
    <row r="7592" spans="1:13">
      <c r="A7592">
        <v>101060564</v>
      </c>
      <c r="B7592" t="s">
        <v>204</v>
      </c>
      <c r="C7592" t="s">
        <v>6002</v>
      </c>
      <c r="D7592" t="s">
        <v>218</v>
      </c>
      <c r="E7592" t="s">
        <v>218</v>
      </c>
      <c r="F7592" s="33">
        <v>45807</v>
      </c>
      <c r="G7592" t="s">
        <v>14777</v>
      </c>
      <c r="H7592" t="s">
        <v>5705</v>
      </c>
      <c r="I7592" t="s">
        <v>326</v>
      </c>
      <c r="J7592" t="s">
        <v>241</v>
      </c>
      <c r="K7592" t="s">
        <v>5711</v>
      </c>
      <c r="L7592" t="s">
        <v>5711</v>
      </c>
      <c r="M7592" t="s">
        <v>6003</v>
      </c>
    </row>
    <row r="7593" spans="1:13">
      <c r="A7593">
        <v>101060674</v>
      </c>
      <c r="B7593" t="s">
        <v>5998</v>
      </c>
      <c r="C7593" t="s">
        <v>5999</v>
      </c>
      <c r="D7593" t="s">
        <v>64</v>
      </c>
      <c r="E7593" t="s">
        <v>64</v>
      </c>
      <c r="F7593" s="33">
        <v>45807</v>
      </c>
      <c r="G7593" t="s">
        <v>14790</v>
      </c>
      <c r="H7593" t="s">
        <v>5705</v>
      </c>
      <c r="I7593" t="s">
        <v>326</v>
      </c>
      <c r="J7593" t="s">
        <v>70</v>
      </c>
      <c r="K7593" t="s">
        <v>5711</v>
      </c>
      <c r="L7593" t="s">
        <v>5711</v>
      </c>
      <c r="M7593" t="s">
        <v>6001</v>
      </c>
    </row>
    <row r="7594" spans="1:13">
      <c r="A7594">
        <v>101070365</v>
      </c>
      <c r="B7594" t="s">
        <v>5745</v>
      </c>
      <c r="C7594" t="s">
        <v>7287</v>
      </c>
      <c r="D7594" t="s">
        <v>221</v>
      </c>
      <c r="E7594" t="s">
        <v>249</v>
      </c>
      <c r="F7594" s="33">
        <v>45807</v>
      </c>
      <c r="G7594" t="s">
        <v>14791</v>
      </c>
      <c r="H7594" t="s">
        <v>5912</v>
      </c>
      <c r="I7594" t="s">
        <v>5678</v>
      </c>
      <c r="J7594" t="s">
        <v>247</v>
      </c>
      <c r="K7594" t="s">
        <v>5836</v>
      </c>
      <c r="L7594" t="s">
        <v>5837</v>
      </c>
      <c r="M7594" t="s">
        <v>7289</v>
      </c>
    </row>
    <row r="7595" spans="1:13">
      <c r="A7595">
        <v>101069942</v>
      </c>
      <c r="B7595" t="s">
        <v>34</v>
      </c>
      <c r="C7595" t="s">
        <v>6573</v>
      </c>
      <c r="D7595" t="s">
        <v>104</v>
      </c>
      <c r="E7595" t="s">
        <v>104</v>
      </c>
      <c r="F7595" s="33">
        <v>45806</v>
      </c>
      <c r="G7595" t="s">
        <v>14792</v>
      </c>
      <c r="H7595" t="s">
        <v>5722</v>
      </c>
      <c r="I7595" t="s">
        <v>5678</v>
      </c>
      <c r="J7595" t="s">
        <v>70</v>
      </c>
      <c r="K7595" t="s">
        <v>5728</v>
      </c>
      <c r="L7595" t="s">
        <v>5729</v>
      </c>
      <c r="M7595" t="s">
        <v>6575</v>
      </c>
    </row>
    <row r="7596" spans="1:13">
      <c r="A7596">
        <v>101067175</v>
      </c>
      <c r="B7596" t="s">
        <v>34</v>
      </c>
      <c r="C7596" t="s">
        <v>9739</v>
      </c>
      <c r="D7596" t="s">
        <v>64</v>
      </c>
      <c r="E7596" t="s">
        <v>64</v>
      </c>
      <c r="F7596" s="33">
        <v>45806</v>
      </c>
      <c r="G7596" t="s">
        <v>14793</v>
      </c>
      <c r="H7596" t="s">
        <v>6404</v>
      </c>
      <c r="I7596" t="s">
        <v>5678</v>
      </c>
      <c r="J7596" t="s">
        <v>70</v>
      </c>
      <c r="K7596" t="s">
        <v>5728</v>
      </c>
      <c r="L7596" t="s">
        <v>5729</v>
      </c>
      <c r="M7596" t="s">
        <v>9741</v>
      </c>
    </row>
    <row r="7597" spans="1:13">
      <c r="A7597">
        <v>101069990</v>
      </c>
      <c r="B7597" t="s">
        <v>5745</v>
      </c>
      <c r="C7597" t="s">
        <v>6444</v>
      </c>
      <c r="D7597" t="s">
        <v>252</v>
      </c>
      <c r="E7597" t="s">
        <v>215</v>
      </c>
      <c r="F7597" s="33">
        <v>45806</v>
      </c>
      <c r="G7597" t="s">
        <v>14794</v>
      </c>
      <c r="H7597" t="s">
        <v>5722</v>
      </c>
      <c r="I7597" t="s">
        <v>5678</v>
      </c>
      <c r="J7597" t="s">
        <v>247</v>
      </c>
      <c r="K7597" t="s">
        <v>5738</v>
      </c>
      <c r="L7597" t="s">
        <v>5739</v>
      </c>
      <c r="M7597" t="s">
        <v>6446</v>
      </c>
    </row>
    <row r="7598" spans="1:13">
      <c r="A7598">
        <v>101068529</v>
      </c>
      <c r="B7598" t="s">
        <v>177</v>
      </c>
      <c r="C7598" t="s">
        <v>6300</v>
      </c>
      <c r="D7598" t="s">
        <v>119</v>
      </c>
      <c r="E7598" t="s">
        <v>86</v>
      </c>
      <c r="F7598" s="33">
        <v>45806</v>
      </c>
      <c r="G7598" t="s">
        <v>14795</v>
      </c>
      <c r="H7598" t="s">
        <v>6027</v>
      </c>
      <c r="I7598" t="s">
        <v>6348</v>
      </c>
      <c r="J7598" t="s">
        <v>46</v>
      </c>
      <c r="K7598" t="s">
        <v>5700</v>
      </c>
      <c r="L7598" t="s">
        <v>5733</v>
      </c>
      <c r="M7598" t="s">
        <v>6301</v>
      </c>
    </row>
    <row r="7599" spans="1:13">
      <c r="A7599">
        <v>101069902</v>
      </c>
      <c r="B7599" t="s">
        <v>127</v>
      </c>
      <c r="C7599" t="s">
        <v>5853</v>
      </c>
      <c r="D7599" t="s">
        <v>39</v>
      </c>
      <c r="E7599" t="s">
        <v>39</v>
      </c>
      <c r="F7599" s="33">
        <v>45806</v>
      </c>
      <c r="G7599" t="s">
        <v>14796</v>
      </c>
      <c r="H7599" t="s">
        <v>67</v>
      </c>
      <c r="I7599" t="s">
        <v>5678</v>
      </c>
      <c r="J7599" t="s">
        <v>46</v>
      </c>
      <c r="K7599" t="s">
        <v>5728</v>
      </c>
      <c r="L7599" t="s">
        <v>5729</v>
      </c>
      <c r="M7599" t="s">
        <v>5855</v>
      </c>
    </row>
    <row r="7600" spans="1:13">
      <c r="A7600">
        <v>101069870</v>
      </c>
      <c r="B7600" t="s">
        <v>34</v>
      </c>
      <c r="C7600" t="s">
        <v>9010</v>
      </c>
      <c r="D7600" t="s">
        <v>39</v>
      </c>
      <c r="E7600" t="s">
        <v>119</v>
      </c>
      <c r="F7600" s="33">
        <v>45806</v>
      </c>
      <c r="G7600" t="s">
        <v>14797</v>
      </c>
      <c r="H7600" t="s">
        <v>5768</v>
      </c>
      <c r="I7600" t="s">
        <v>5678</v>
      </c>
      <c r="J7600" t="s">
        <v>46</v>
      </c>
      <c r="K7600" t="s">
        <v>5728</v>
      </c>
      <c r="L7600" t="s">
        <v>5729</v>
      </c>
      <c r="M7600" t="s">
        <v>9012</v>
      </c>
    </row>
    <row r="7601" spans="1:13">
      <c r="A7601">
        <v>101069715</v>
      </c>
      <c r="B7601" t="s">
        <v>127</v>
      </c>
      <c r="C7601" t="s">
        <v>8813</v>
      </c>
      <c r="D7601" t="s">
        <v>220</v>
      </c>
      <c r="E7601" t="s">
        <v>220</v>
      </c>
      <c r="F7601" s="33">
        <v>45806</v>
      </c>
      <c r="G7601" t="s">
        <v>14798</v>
      </c>
      <c r="H7601" t="s">
        <v>5969</v>
      </c>
      <c r="I7601" t="s">
        <v>5970</v>
      </c>
      <c r="J7601" t="s">
        <v>166</v>
      </c>
      <c r="K7601" t="s">
        <v>5836</v>
      </c>
      <c r="L7601" t="s">
        <v>5837</v>
      </c>
      <c r="M7601" t="s">
        <v>8815</v>
      </c>
    </row>
    <row r="7602" spans="1:13">
      <c r="A7602">
        <v>101069613</v>
      </c>
      <c r="B7602" t="s">
        <v>34</v>
      </c>
      <c r="C7602" t="s">
        <v>9739</v>
      </c>
      <c r="D7602" t="s">
        <v>64</v>
      </c>
      <c r="E7602" t="s">
        <v>64</v>
      </c>
      <c r="F7602" s="33">
        <v>45806</v>
      </c>
      <c r="G7602" t="s">
        <v>14799</v>
      </c>
      <c r="H7602" t="s">
        <v>5912</v>
      </c>
      <c r="I7602" t="s">
        <v>5678</v>
      </c>
      <c r="J7602" t="s">
        <v>70</v>
      </c>
      <c r="K7602" t="s">
        <v>5728</v>
      </c>
      <c r="L7602" t="s">
        <v>5729</v>
      </c>
      <c r="M7602" t="s">
        <v>9741</v>
      </c>
    </row>
    <row r="7603" spans="1:13">
      <c r="A7603">
        <v>101069846</v>
      </c>
      <c r="B7603" t="s">
        <v>127</v>
      </c>
      <c r="C7603" t="s">
        <v>8813</v>
      </c>
      <c r="D7603" t="s">
        <v>220</v>
      </c>
      <c r="E7603" t="s">
        <v>356</v>
      </c>
      <c r="F7603" s="33">
        <v>45806</v>
      </c>
      <c r="G7603" t="s">
        <v>14800</v>
      </c>
      <c r="H7603" t="s">
        <v>5768</v>
      </c>
      <c r="I7603" t="s">
        <v>5678</v>
      </c>
      <c r="J7603" t="s">
        <v>166</v>
      </c>
      <c r="K7603" t="s">
        <v>5836</v>
      </c>
      <c r="L7603" t="s">
        <v>5837</v>
      </c>
      <c r="M7603" t="s">
        <v>8815</v>
      </c>
    </row>
    <row r="7604" spans="1:13">
      <c r="A7604">
        <v>101015684</v>
      </c>
      <c r="B7604" t="s">
        <v>5745</v>
      </c>
      <c r="C7604" t="s">
        <v>6452</v>
      </c>
      <c r="D7604" t="s">
        <v>249</v>
      </c>
      <c r="E7604" t="s">
        <v>221</v>
      </c>
      <c r="F7604" s="33">
        <v>45806</v>
      </c>
      <c r="G7604" t="s">
        <v>14801</v>
      </c>
      <c r="H7604" t="s">
        <v>5737</v>
      </c>
      <c r="I7604" t="s">
        <v>326</v>
      </c>
      <c r="J7604" t="s">
        <v>247</v>
      </c>
      <c r="K7604" t="s">
        <v>5748</v>
      </c>
      <c r="L7604" t="s">
        <v>6454</v>
      </c>
      <c r="M7604" t="s">
        <v>6455</v>
      </c>
    </row>
    <row r="7605" spans="1:13">
      <c r="A7605">
        <v>101069854</v>
      </c>
      <c r="B7605" t="s">
        <v>73</v>
      </c>
      <c r="C7605" t="s">
        <v>8300</v>
      </c>
      <c r="D7605" t="s">
        <v>161</v>
      </c>
      <c r="E7605" t="s">
        <v>161</v>
      </c>
      <c r="F7605" s="33">
        <v>45806</v>
      </c>
      <c r="G7605" t="s">
        <v>14802</v>
      </c>
      <c r="H7605" t="s">
        <v>67</v>
      </c>
      <c r="I7605" t="s">
        <v>5678</v>
      </c>
      <c r="J7605" t="s">
        <v>166</v>
      </c>
      <c r="K7605" t="s">
        <v>5748</v>
      </c>
      <c r="L7605" t="s">
        <v>5773</v>
      </c>
      <c r="M7605" t="s">
        <v>8302</v>
      </c>
    </row>
    <row r="7606" spans="1:13">
      <c r="A7606">
        <v>101069398</v>
      </c>
      <c r="B7606" t="s">
        <v>204</v>
      </c>
      <c r="C7606" t="s">
        <v>8378</v>
      </c>
      <c r="D7606" t="s">
        <v>260</v>
      </c>
      <c r="E7606" t="s">
        <v>260</v>
      </c>
      <c r="F7606" s="33">
        <v>45806</v>
      </c>
      <c r="G7606" t="s">
        <v>14803</v>
      </c>
      <c r="H7606" t="s">
        <v>6103</v>
      </c>
      <c r="I7606" t="s">
        <v>5678</v>
      </c>
      <c r="J7606" t="s">
        <v>166</v>
      </c>
      <c r="K7606" t="s">
        <v>5700</v>
      </c>
      <c r="L7606" t="s">
        <v>5701</v>
      </c>
      <c r="M7606" t="s">
        <v>8380</v>
      </c>
    </row>
    <row r="7607" spans="1:13">
      <c r="A7607">
        <v>101069533</v>
      </c>
      <c r="B7607" t="s">
        <v>73</v>
      </c>
      <c r="C7607" t="s">
        <v>8867</v>
      </c>
      <c r="D7607" t="s">
        <v>265</v>
      </c>
      <c r="E7607" t="s">
        <v>265</v>
      </c>
      <c r="F7607" s="33">
        <v>45806</v>
      </c>
      <c r="G7607" t="s">
        <v>14804</v>
      </c>
      <c r="H7607" t="s">
        <v>67</v>
      </c>
      <c r="I7607" t="s">
        <v>5678</v>
      </c>
      <c r="J7607" t="s">
        <v>192</v>
      </c>
      <c r="K7607" t="s">
        <v>5748</v>
      </c>
      <c r="L7607" t="s">
        <v>5773</v>
      </c>
      <c r="M7607" t="s">
        <v>8869</v>
      </c>
    </row>
    <row r="7608" spans="1:13">
      <c r="A7608">
        <v>101069608</v>
      </c>
      <c r="B7608" t="s">
        <v>5745</v>
      </c>
      <c r="C7608" t="s">
        <v>6549</v>
      </c>
      <c r="D7608" t="s">
        <v>252</v>
      </c>
      <c r="E7608" t="s">
        <v>215</v>
      </c>
      <c r="F7608" s="33">
        <v>45806</v>
      </c>
      <c r="G7608" t="s">
        <v>14805</v>
      </c>
      <c r="H7608" t="s">
        <v>67</v>
      </c>
      <c r="I7608" t="s">
        <v>5678</v>
      </c>
      <c r="J7608" t="s">
        <v>247</v>
      </c>
      <c r="K7608" t="s">
        <v>5748</v>
      </c>
      <c r="L7608" t="s">
        <v>5773</v>
      </c>
      <c r="M7608" t="s">
        <v>6551</v>
      </c>
    </row>
    <row r="7609" spans="1:13">
      <c r="A7609">
        <v>101069820</v>
      </c>
      <c r="B7609" t="s">
        <v>5745</v>
      </c>
      <c r="C7609" t="s">
        <v>6210</v>
      </c>
      <c r="D7609" t="s">
        <v>249</v>
      </c>
      <c r="E7609" t="s">
        <v>249</v>
      </c>
      <c r="F7609" s="33">
        <v>45806</v>
      </c>
      <c r="G7609" t="s">
        <v>14806</v>
      </c>
      <c r="H7609" t="s">
        <v>6076</v>
      </c>
      <c r="I7609" t="s">
        <v>5678</v>
      </c>
      <c r="J7609" t="s">
        <v>247</v>
      </c>
      <c r="K7609" t="s">
        <v>5748</v>
      </c>
      <c r="L7609" t="s">
        <v>5749</v>
      </c>
      <c r="M7609" t="s">
        <v>6212</v>
      </c>
    </row>
    <row r="7610" spans="1:13">
      <c r="A7610">
        <v>101069668</v>
      </c>
      <c r="B7610" t="s">
        <v>34</v>
      </c>
      <c r="C7610" t="s">
        <v>7378</v>
      </c>
      <c r="D7610" t="s">
        <v>119</v>
      </c>
      <c r="E7610" t="s">
        <v>119</v>
      </c>
      <c r="F7610" s="33">
        <v>45806</v>
      </c>
      <c r="G7610" t="s">
        <v>14807</v>
      </c>
      <c r="H7610" t="s">
        <v>67</v>
      </c>
      <c r="I7610" t="s">
        <v>5678</v>
      </c>
      <c r="J7610" t="s">
        <v>46</v>
      </c>
      <c r="K7610" t="s">
        <v>5728</v>
      </c>
      <c r="L7610" t="s">
        <v>5729</v>
      </c>
      <c r="M7610" t="s">
        <v>7379</v>
      </c>
    </row>
    <row r="7611" spans="1:13">
      <c r="A7611">
        <v>101070033</v>
      </c>
      <c r="B7611" t="s">
        <v>34</v>
      </c>
      <c r="C7611" t="s">
        <v>7996</v>
      </c>
      <c r="D7611" t="s">
        <v>99</v>
      </c>
      <c r="E7611" t="s">
        <v>99</v>
      </c>
      <c r="F7611" s="33">
        <v>45806</v>
      </c>
      <c r="G7611" t="s">
        <v>14808</v>
      </c>
      <c r="H7611" t="s">
        <v>5805</v>
      </c>
      <c r="I7611" t="s">
        <v>5678</v>
      </c>
      <c r="J7611" t="s">
        <v>46</v>
      </c>
      <c r="K7611" t="s">
        <v>5738</v>
      </c>
      <c r="L7611" t="s">
        <v>5739</v>
      </c>
      <c r="M7611" t="s">
        <v>7998</v>
      </c>
    </row>
    <row r="7612" spans="1:13">
      <c r="A7612">
        <v>101069837</v>
      </c>
      <c r="B7612" t="s">
        <v>7068</v>
      </c>
      <c r="C7612" t="s">
        <v>7069</v>
      </c>
      <c r="D7612" t="s">
        <v>86</v>
      </c>
      <c r="E7612" t="s">
        <v>39</v>
      </c>
      <c r="F7612" s="33">
        <v>45806</v>
      </c>
      <c r="G7612" t="s">
        <v>14809</v>
      </c>
      <c r="H7612" t="s">
        <v>5722</v>
      </c>
      <c r="I7612" t="s">
        <v>5678</v>
      </c>
      <c r="J7612" t="s">
        <v>46</v>
      </c>
      <c r="K7612" t="s">
        <v>5711</v>
      </c>
      <c r="L7612" t="s">
        <v>5711</v>
      </c>
      <c r="M7612" t="s">
        <v>7070</v>
      </c>
    </row>
    <row r="7613" spans="1:13">
      <c r="A7613">
        <v>101069251</v>
      </c>
      <c r="B7613" t="s">
        <v>6007</v>
      </c>
      <c r="C7613" t="s">
        <v>7732</v>
      </c>
      <c r="D7613" t="s">
        <v>86</v>
      </c>
      <c r="E7613" t="s">
        <v>5545</v>
      </c>
      <c r="F7613" s="33">
        <v>45806</v>
      </c>
      <c r="G7613" t="s">
        <v>14810</v>
      </c>
      <c r="H7613" t="s">
        <v>5768</v>
      </c>
      <c r="I7613" t="s">
        <v>353</v>
      </c>
      <c r="J7613" t="s">
        <v>46</v>
      </c>
      <c r="M7613" t="s">
        <v>7734</v>
      </c>
    </row>
    <row r="7614" spans="1:13">
      <c r="A7614">
        <v>101015630</v>
      </c>
      <c r="B7614" t="s">
        <v>5745</v>
      </c>
      <c r="C7614" t="s">
        <v>6462</v>
      </c>
      <c r="D7614" t="s">
        <v>249</v>
      </c>
      <c r="E7614" t="s">
        <v>221</v>
      </c>
      <c r="F7614" s="33">
        <v>45806</v>
      </c>
      <c r="G7614" t="s">
        <v>14811</v>
      </c>
      <c r="H7614" t="s">
        <v>5737</v>
      </c>
      <c r="I7614" t="s">
        <v>326</v>
      </c>
      <c r="J7614" t="s">
        <v>247</v>
      </c>
      <c r="K7614" t="s">
        <v>5748</v>
      </c>
      <c r="L7614" t="s">
        <v>6454</v>
      </c>
      <c r="M7614" t="s">
        <v>6464</v>
      </c>
    </row>
    <row r="7615" spans="1:13">
      <c r="A7615">
        <v>101060581</v>
      </c>
      <c r="B7615" t="s">
        <v>204</v>
      </c>
      <c r="C7615" t="s">
        <v>6004</v>
      </c>
      <c r="D7615" t="s">
        <v>218</v>
      </c>
      <c r="E7615" t="s">
        <v>218</v>
      </c>
      <c r="F7615" s="33">
        <v>45806</v>
      </c>
      <c r="G7615" t="s">
        <v>14812</v>
      </c>
      <c r="H7615" t="s">
        <v>5705</v>
      </c>
      <c r="I7615" t="s">
        <v>326</v>
      </c>
      <c r="J7615" t="s">
        <v>241</v>
      </c>
      <c r="K7615" t="s">
        <v>5711</v>
      </c>
      <c r="L7615" t="s">
        <v>5711</v>
      </c>
      <c r="M7615" t="s">
        <v>6005</v>
      </c>
    </row>
    <row r="7616" spans="1:13">
      <c r="A7616">
        <v>101069419</v>
      </c>
      <c r="B7616" t="s">
        <v>34</v>
      </c>
      <c r="C7616" t="s">
        <v>7699</v>
      </c>
      <c r="D7616" t="s">
        <v>238</v>
      </c>
      <c r="E7616" t="s">
        <v>217</v>
      </c>
      <c r="F7616" s="33">
        <v>45806</v>
      </c>
      <c r="G7616" t="s">
        <v>14813</v>
      </c>
      <c r="H7616" t="s">
        <v>5777</v>
      </c>
      <c r="I7616" t="s">
        <v>5678</v>
      </c>
      <c r="J7616" t="s">
        <v>136</v>
      </c>
      <c r="K7616" t="s">
        <v>5728</v>
      </c>
      <c r="L7616" t="s">
        <v>5729</v>
      </c>
      <c r="M7616" t="s">
        <v>7700</v>
      </c>
    </row>
    <row r="7617" spans="1:13">
      <c r="A7617">
        <v>101069250</v>
      </c>
      <c r="B7617" t="s">
        <v>6007</v>
      </c>
      <c r="C7617" t="s">
        <v>7735</v>
      </c>
      <c r="D7617" t="s">
        <v>86</v>
      </c>
      <c r="E7617" t="s">
        <v>5545</v>
      </c>
      <c r="F7617" s="33">
        <v>45806</v>
      </c>
      <c r="G7617" t="s">
        <v>14810</v>
      </c>
      <c r="H7617" t="s">
        <v>5768</v>
      </c>
      <c r="I7617" t="s">
        <v>353</v>
      </c>
      <c r="J7617" t="s">
        <v>46</v>
      </c>
      <c r="M7617" t="s">
        <v>7737</v>
      </c>
    </row>
    <row r="7618" spans="1:13">
      <c r="A7618">
        <v>101070199</v>
      </c>
      <c r="B7618" t="s">
        <v>5745</v>
      </c>
      <c r="C7618" t="s">
        <v>6286</v>
      </c>
      <c r="D7618" t="s">
        <v>221</v>
      </c>
      <c r="E7618" t="s">
        <v>249</v>
      </c>
      <c r="F7618" s="33">
        <v>45806</v>
      </c>
      <c r="G7618" t="s">
        <v>14814</v>
      </c>
      <c r="H7618" t="s">
        <v>6076</v>
      </c>
      <c r="I7618" t="s">
        <v>5678</v>
      </c>
      <c r="J7618" t="s">
        <v>247</v>
      </c>
      <c r="K7618" t="s">
        <v>5836</v>
      </c>
      <c r="L7618" t="s">
        <v>6126</v>
      </c>
      <c r="M7618" t="s">
        <v>6288</v>
      </c>
    </row>
    <row r="7619" spans="1:13">
      <c r="A7619">
        <v>101012639</v>
      </c>
      <c r="B7619" t="s">
        <v>127</v>
      </c>
      <c r="C7619" t="s">
        <v>8962</v>
      </c>
      <c r="D7619" t="s">
        <v>193</v>
      </c>
      <c r="E7619" t="s">
        <v>193</v>
      </c>
      <c r="F7619" s="33">
        <v>45806</v>
      </c>
      <c r="G7619" t="s">
        <v>14815</v>
      </c>
      <c r="H7619" t="s">
        <v>5737</v>
      </c>
      <c r="I7619" t="s">
        <v>326</v>
      </c>
      <c r="J7619" t="s">
        <v>192</v>
      </c>
      <c r="K7619" t="s">
        <v>5748</v>
      </c>
      <c r="L7619" t="s">
        <v>5773</v>
      </c>
      <c r="M7619" t="s">
        <v>8964</v>
      </c>
    </row>
    <row r="7620" spans="1:13">
      <c r="A7620">
        <v>101012676</v>
      </c>
      <c r="B7620" t="s">
        <v>127</v>
      </c>
      <c r="C7620" t="s">
        <v>5975</v>
      </c>
      <c r="D7620" t="s">
        <v>193</v>
      </c>
      <c r="E7620" t="s">
        <v>193</v>
      </c>
      <c r="F7620" s="33">
        <v>45806</v>
      </c>
      <c r="G7620" t="s">
        <v>14815</v>
      </c>
      <c r="H7620" t="s">
        <v>5737</v>
      </c>
      <c r="I7620" t="s">
        <v>326</v>
      </c>
      <c r="J7620" t="s">
        <v>192</v>
      </c>
      <c r="K7620" t="s">
        <v>5748</v>
      </c>
      <c r="L7620" t="s">
        <v>5773</v>
      </c>
      <c r="M7620" t="s">
        <v>5977</v>
      </c>
    </row>
    <row r="7621" spans="1:13">
      <c r="A7621">
        <v>101049784</v>
      </c>
      <c r="B7621" t="s">
        <v>109</v>
      </c>
      <c r="C7621" t="s">
        <v>7186</v>
      </c>
      <c r="D7621" t="s">
        <v>265</v>
      </c>
      <c r="E7621" t="s">
        <v>265</v>
      </c>
      <c r="F7621" s="33">
        <v>45806</v>
      </c>
      <c r="G7621" t="s">
        <v>14761</v>
      </c>
      <c r="H7621" t="s">
        <v>5737</v>
      </c>
      <c r="I7621" t="s">
        <v>326</v>
      </c>
      <c r="J7621" t="s">
        <v>192</v>
      </c>
      <c r="K7621" t="s">
        <v>5748</v>
      </c>
      <c r="L7621" t="s">
        <v>6045</v>
      </c>
      <c r="M7621" t="s">
        <v>7188</v>
      </c>
    </row>
    <row r="7622" spans="1:13">
      <c r="A7622">
        <v>101069864</v>
      </c>
      <c r="B7622" t="s">
        <v>34</v>
      </c>
      <c r="C7622" t="s">
        <v>35</v>
      </c>
      <c r="D7622" t="s">
        <v>39</v>
      </c>
      <c r="E7622" t="s">
        <v>119</v>
      </c>
      <c r="F7622" s="33">
        <v>45806</v>
      </c>
      <c r="G7622" t="s">
        <v>14816</v>
      </c>
      <c r="H7622" t="s">
        <v>5768</v>
      </c>
      <c r="I7622" t="s">
        <v>5678</v>
      </c>
      <c r="J7622" t="s">
        <v>46</v>
      </c>
      <c r="K7622" t="s">
        <v>5728</v>
      </c>
      <c r="L7622" t="s">
        <v>5729</v>
      </c>
      <c r="M7622" t="s">
        <v>45</v>
      </c>
    </row>
    <row r="7623" spans="1:13">
      <c r="A7623">
        <v>101069866</v>
      </c>
      <c r="B7623" t="s">
        <v>34</v>
      </c>
      <c r="C7623" t="s">
        <v>6776</v>
      </c>
      <c r="D7623" t="s">
        <v>131</v>
      </c>
      <c r="E7623" t="s">
        <v>131</v>
      </c>
      <c r="F7623" s="33">
        <v>45806</v>
      </c>
      <c r="G7623" t="s">
        <v>14817</v>
      </c>
      <c r="H7623" t="s">
        <v>5768</v>
      </c>
      <c r="I7623" t="s">
        <v>5678</v>
      </c>
      <c r="J7623" t="s">
        <v>136</v>
      </c>
      <c r="K7623" t="s">
        <v>5728</v>
      </c>
      <c r="L7623" t="s">
        <v>5729</v>
      </c>
      <c r="M7623" t="s">
        <v>6778</v>
      </c>
    </row>
    <row r="7624" spans="1:13">
      <c r="A7624">
        <v>101070007</v>
      </c>
      <c r="B7624" t="s">
        <v>34</v>
      </c>
      <c r="C7624" t="s">
        <v>11877</v>
      </c>
      <c r="D7624" t="s">
        <v>119</v>
      </c>
      <c r="E7624" t="s">
        <v>86</v>
      </c>
      <c r="F7624" s="33">
        <v>45806</v>
      </c>
      <c r="G7624" t="s">
        <v>14818</v>
      </c>
      <c r="H7624" t="s">
        <v>67</v>
      </c>
      <c r="I7624" t="s">
        <v>5678</v>
      </c>
      <c r="J7624" t="s">
        <v>46</v>
      </c>
      <c r="K7624" t="s">
        <v>5738</v>
      </c>
      <c r="L7624" t="s">
        <v>5739</v>
      </c>
      <c r="M7624" t="s">
        <v>11878</v>
      </c>
    </row>
    <row r="7625" spans="1:13">
      <c r="A7625">
        <v>101070155</v>
      </c>
      <c r="B7625" t="s">
        <v>127</v>
      </c>
      <c r="C7625" t="s">
        <v>8144</v>
      </c>
      <c r="D7625" t="s">
        <v>226</v>
      </c>
      <c r="E7625" t="s">
        <v>226</v>
      </c>
      <c r="F7625" s="33">
        <v>45806</v>
      </c>
      <c r="G7625" t="s">
        <v>14819</v>
      </c>
      <c r="H7625" t="s">
        <v>67</v>
      </c>
      <c r="I7625" t="s">
        <v>5678</v>
      </c>
      <c r="J7625" t="s">
        <v>136</v>
      </c>
      <c r="K7625" t="s">
        <v>5748</v>
      </c>
      <c r="L7625" t="s">
        <v>5773</v>
      </c>
      <c r="M7625" t="s">
        <v>8146</v>
      </c>
    </row>
    <row r="7626" spans="1:13">
      <c r="A7626">
        <v>101069818</v>
      </c>
      <c r="B7626" t="s">
        <v>6509</v>
      </c>
      <c r="C7626" t="s">
        <v>6535</v>
      </c>
      <c r="D7626" t="s">
        <v>153</v>
      </c>
      <c r="E7626" t="s">
        <v>153</v>
      </c>
      <c r="F7626" s="33">
        <v>45806</v>
      </c>
      <c r="G7626" t="s">
        <v>14820</v>
      </c>
      <c r="H7626" t="s">
        <v>5777</v>
      </c>
      <c r="I7626" t="s">
        <v>5678</v>
      </c>
      <c r="J7626" t="s">
        <v>70</v>
      </c>
      <c r="K7626" t="s">
        <v>5700</v>
      </c>
      <c r="L7626" t="s">
        <v>5701</v>
      </c>
      <c r="M7626" t="s">
        <v>6538</v>
      </c>
    </row>
    <row r="7627" spans="1:13">
      <c r="A7627">
        <v>101070017</v>
      </c>
      <c r="B7627" t="s">
        <v>5998</v>
      </c>
      <c r="C7627" t="s">
        <v>6253</v>
      </c>
      <c r="D7627" t="s">
        <v>99</v>
      </c>
      <c r="E7627" t="s">
        <v>99</v>
      </c>
      <c r="F7627" s="33">
        <v>45806</v>
      </c>
      <c r="G7627" t="s">
        <v>14821</v>
      </c>
      <c r="H7627" t="s">
        <v>6103</v>
      </c>
      <c r="I7627" t="s">
        <v>5678</v>
      </c>
      <c r="J7627" t="s">
        <v>46</v>
      </c>
      <c r="K7627" t="s">
        <v>5711</v>
      </c>
      <c r="L7627" t="s">
        <v>5711</v>
      </c>
      <c r="M7627" t="s">
        <v>6255</v>
      </c>
    </row>
    <row r="7628" spans="1:13">
      <c r="A7628">
        <v>101069942</v>
      </c>
      <c r="B7628" t="s">
        <v>34</v>
      </c>
      <c r="C7628" t="s">
        <v>6573</v>
      </c>
      <c r="D7628" t="s">
        <v>104</v>
      </c>
      <c r="E7628" t="s">
        <v>104</v>
      </c>
      <c r="F7628" s="33">
        <v>45806</v>
      </c>
      <c r="G7628" t="s">
        <v>14822</v>
      </c>
      <c r="H7628" t="s">
        <v>5722</v>
      </c>
      <c r="I7628" t="s">
        <v>5678</v>
      </c>
      <c r="J7628" t="s">
        <v>70</v>
      </c>
      <c r="K7628" t="s">
        <v>5728</v>
      </c>
      <c r="L7628" t="s">
        <v>5729</v>
      </c>
      <c r="M7628" t="s">
        <v>6575</v>
      </c>
    </row>
    <row r="7629" spans="1:13">
      <c r="A7629">
        <v>101070030</v>
      </c>
      <c r="B7629" t="s">
        <v>109</v>
      </c>
      <c r="C7629" t="s">
        <v>7186</v>
      </c>
      <c r="D7629" t="s">
        <v>265</v>
      </c>
      <c r="E7629" t="s">
        <v>265</v>
      </c>
      <c r="F7629" s="33">
        <v>45806</v>
      </c>
      <c r="G7629" t="s">
        <v>14823</v>
      </c>
      <c r="H7629" t="s">
        <v>5699</v>
      </c>
      <c r="I7629" t="s">
        <v>5678</v>
      </c>
      <c r="J7629" t="s">
        <v>192</v>
      </c>
      <c r="K7629" t="s">
        <v>5748</v>
      </c>
      <c r="L7629" t="s">
        <v>6045</v>
      </c>
      <c r="M7629" t="s">
        <v>7188</v>
      </c>
    </row>
    <row r="7630" spans="1:13">
      <c r="A7630">
        <v>101070018</v>
      </c>
      <c r="B7630" t="s">
        <v>127</v>
      </c>
      <c r="C7630" t="s">
        <v>7550</v>
      </c>
      <c r="D7630" t="s">
        <v>265</v>
      </c>
      <c r="E7630" t="s">
        <v>265</v>
      </c>
      <c r="F7630" s="33">
        <v>45806</v>
      </c>
      <c r="G7630" t="s">
        <v>14824</v>
      </c>
      <c r="H7630" t="s">
        <v>5722</v>
      </c>
      <c r="I7630" t="s">
        <v>5678</v>
      </c>
      <c r="J7630" t="s">
        <v>192</v>
      </c>
      <c r="K7630" t="s">
        <v>5748</v>
      </c>
      <c r="L7630" t="s">
        <v>5773</v>
      </c>
      <c r="M7630" t="s">
        <v>7552</v>
      </c>
    </row>
    <row r="7631" spans="1:13">
      <c r="A7631">
        <v>101061103</v>
      </c>
      <c r="B7631" t="s">
        <v>195</v>
      </c>
      <c r="C7631" t="s">
        <v>9052</v>
      </c>
      <c r="D7631" t="s">
        <v>218</v>
      </c>
      <c r="E7631" t="s">
        <v>218</v>
      </c>
      <c r="F7631" s="33">
        <v>45806</v>
      </c>
      <c r="G7631" t="s">
        <v>14812</v>
      </c>
      <c r="H7631" t="s">
        <v>5705</v>
      </c>
      <c r="I7631" t="s">
        <v>326</v>
      </c>
      <c r="J7631" t="s">
        <v>241</v>
      </c>
      <c r="K7631" t="s">
        <v>5778</v>
      </c>
      <c r="L7631" t="s">
        <v>182</v>
      </c>
      <c r="M7631" t="s">
        <v>9054</v>
      </c>
    </row>
    <row r="7632" spans="1:13">
      <c r="A7632">
        <v>101061118</v>
      </c>
      <c r="B7632" t="s">
        <v>195</v>
      </c>
      <c r="C7632" t="s">
        <v>9056</v>
      </c>
      <c r="D7632" t="s">
        <v>218</v>
      </c>
      <c r="E7632" t="s">
        <v>218</v>
      </c>
      <c r="F7632" s="33">
        <v>45806</v>
      </c>
      <c r="G7632" t="s">
        <v>14812</v>
      </c>
      <c r="H7632" t="s">
        <v>5705</v>
      </c>
      <c r="I7632" t="s">
        <v>326</v>
      </c>
      <c r="J7632" t="s">
        <v>241</v>
      </c>
      <c r="K7632" t="s">
        <v>5778</v>
      </c>
      <c r="L7632" t="s">
        <v>182</v>
      </c>
      <c r="M7632" t="s">
        <v>9057</v>
      </c>
    </row>
    <row r="7633" spans="1:13">
      <c r="A7633">
        <v>101070027</v>
      </c>
      <c r="B7633" t="s">
        <v>34</v>
      </c>
      <c r="C7633" t="s">
        <v>7053</v>
      </c>
      <c r="D7633" t="s">
        <v>39</v>
      </c>
      <c r="E7633" t="s">
        <v>39</v>
      </c>
      <c r="F7633" s="33">
        <v>45806</v>
      </c>
      <c r="G7633" t="s">
        <v>14825</v>
      </c>
      <c r="H7633" t="s">
        <v>5722</v>
      </c>
      <c r="I7633" t="s">
        <v>5678</v>
      </c>
      <c r="J7633" t="s">
        <v>46</v>
      </c>
      <c r="K7633" t="s">
        <v>5738</v>
      </c>
      <c r="L7633" t="s">
        <v>5739</v>
      </c>
      <c r="M7633" t="s">
        <v>7054</v>
      </c>
    </row>
    <row r="7634" spans="1:13">
      <c r="A7634">
        <v>101069176</v>
      </c>
      <c r="B7634" t="s">
        <v>5745</v>
      </c>
      <c r="C7634" t="s">
        <v>6452</v>
      </c>
      <c r="D7634" t="s">
        <v>249</v>
      </c>
      <c r="E7634" t="s">
        <v>221</v>
      </c>
      <c r="F7634" s="33">
        <v>45805</v>
      </c>
      <c r="G7634" t="s">
        <v>14826</v>
      </c>
      <c r="H7634" t="s">
        <v>67</v>
      </c>
      <c r="I7634" t="s">
        <v>5678</v>
      </c>
      <c r="J7634" t="s">
        <v>247</v>
      </c>
      <c r="K7634" t="s">
        <v>5748</v>
      </c>
      <c r="L7634" t="s">
        <v>6454</v>
      </c>
      <c r="M7634" t="s">
        <v>6455</v>
      </c>
    </row>
    <row r="7635" spans="1:13">
      <c r="A7635">
        <v>101068696</v>
      </c>
      <c r="B7635" t="s">
        <v>5998</v>
      </c>
      <c r="C7635" t="s">
        <v>9223</v>
      </c>
      <c r="D7635" t="s">
        <v>153</v>
      </c>
      <c r="E7635" t="s">
        <v>153</v>
      </c>
      <c r="F7635" s="33">
        <v>45805</v>
      </c>
      <c r="G7635" t="s">
        <v>14827</v>
      </c>
      <c r="H7635" t="s">
        <v>6027</v>
      </c>
      <c r="I7635" t="s">
        <v>6348</v>
      </c>
      <c r="J7635" t="s">
        <v>70</v>
      </c>
      <c r="K7635" t="s">
        <v>5700</v>
      </c>
      <c r="L7635" t="s">
        <v>5723</v>
      </c>
      <c r="M7635" t="s">
        <v>9225</v>
      </c>
    </row>
    <row r="7636" spans="1:13">
      <c r="A7636">
        <v>101069532</v>
      </c>
      <c r="B7636" t="s">
        <v>73</v>
      </c>
      <c r="C7636" t="s">
        <v>7876</v>
      </c>
      <c r="D7636" t="s">
        <v>161</v>
      </c>
      <c r="E7636" t="s">
        <v>161</v>
      </c>
      <c r="F7636" s="33">
        <v>45805</v>
      </c>
      <c r="G7636" t="s">
        <v>14828</v>
      </c>
      <c r="H7636" t="s">
        <v>67</v>
      </c>
      <c r="I7636" t="s">
        <v>5678</v>
      </c>
      <c r="J7636" t="s">
        <v>166</v>
      </c>
      <c r="K7636" t="s">
        <v>5748</v>
      </c>
      <c r="L7636" t="s">
        <v>5773</v>
      </c>
      <c r="M7636" t="s">
        <v>7878</v>
      </c>
    </row>
    <row r="7637" spans="1:13">
      <c r="A7637">
        <v>101067180</v>
      </c>
      <c r="B7637" t="s">
        <v>34</v>
      </c>
      <c r="C7637" t="s">
        <v>8372</v>
      </c>
      <c r="D7637" t="s">
        <v>99</v>
      </c>
      <c r="E7637" t="s">
        <v>99</v>
      </c>
      <c r="F7637" s="33">
        <v>45805</v>
      </c>
      <c r="G7637" t="s">
        <v>14829</v>
      </c>
      <c r="H7637" t="s">
        <v>6027</v>
      </c>
      <c r="I7637" t="s">
        <v>6348</v>
      </c>
      <c r="J7637" t="s">
        <v>46</v>
      </c>
      <c r="K7637" t="s">
        <v>5738</v>
      </c>
      <c r="L7637" t="s">
        <v>5739</v>
      </c>
      <c r="M7637" t="s">
        <v>8374</v>
      </c>
    </row>
    <row r="7638" spans="1:13">
      <c r="A7638">
        <v>101015514</v>
      </c>
      <c r="B7638" t="s">
        <v>5745</v>
      </c>
      <c r="C7638" t="s">
        <v>6267</v>
      </c>
      <c r="D7638" t="s">
        <v>249</v>
      </c>
      <c r="E7638" t="s">
        <v>249</v>
      </c>
      <c r="F7638" s="33">
        <v>45805</v>
      </c>
      <c r="G7638" t="s">
        <v>14830</v>
      </c>
      <c r="H7638" t="s">
        <v>5737</v>
      </c>
      <c r="I7638" t="s">
        <v>326</v>
      </c>
      <c r="J7638" t="s">
        <v>247</v>
      </c>
      <c r="K7638" t="s">
        <v>5748</v>
      </c>
      <c r="L7638" t="s">
        <v>5773</v>
      </c>
      <c r="M7638" t="s">
        <v>6269</v>
      </c>
    </row>
    <row r="7639" spans="1:13">
      <c r="A7639">
        <v>101069304</v>
      </c>
      <c r="B7639" t="s">
        <v>204</v>
      </c>
      <c r="C7639" t="s">
        <v>8059</v>
      </c>
      <c r="D7639" t="s">
        <v>219</v>
      </c>
      <c r="E7639" t="s">
        <v>219</v>
      </c>
      <c r="F7639" s="33">
        <v>45805</v>
      </c>
      <c r="G7639" t="s">
        <v>14831</v>
      </c>
      <c r="H7639" t="s">
        <v>8322</v>
      </c>
      <c r="I7639" t="s">
        <v>6348</v>
      </c>
      <c r="J7639" t="s">
        <v>241</v>
      </c>
      <c r="K7639" t="s">
        <v>5700</v>
      </c>
      <c r="L7639" t="s">
        <v>5701</v>
      </c>
      <c r="M7639" t="s">
        <v>8061</v>
      </c>
    </row>
    <row r="7640" spans="1:13">
      <c r="A7640">
        <v>101069177</v>
      </c>
      <c r="B7640" t="s">
        <v>5745</v>
      </c>
      <c r="C7640" t="s">
        <v>8821</v>
      </c>
      <c r="D7640" t="s">
        <v>193</v>
      </c>
      <c r="E7640" t="s">
        <v>193</v>
      </c>
      <c r="F7640" s="33">
        <v>45805</v>
      </c>
      <c r="G7640" t="s">
        <v>14832</v>
      </c>
      <c r="H7640" t="s">
        <v>6076</v>
      </c>
      <c r="I7640" t="s">
        <v>5678</v>
      </c>
      <c r="J7640" t="s">
        <v>192</v>
      </c>
      <c r="K7640" t="s">
        <v>5748</v>
      </c>
      <c r="L7640" t="s">
        <v>5749</v>
      </c>
      <c r="M7640" t="s">
        <v>8823</v>
      </c>
    </row>
    <row r="7641" spans="1:13">
      <c r="A7641">
        <v>101060446</v>
      </c>
      <c r="B7641" t="s">
        <v>177</v>
      </c>
      <c r="C7641" t="s">
        <v>6142</v>
      </c>
      <c r="D7641" t="s">
        <v>265</v>
      </c>
      <c r="E7641" t="s">
        <v>265</v>
      </c>
      <c r="F7641" s="33">
        <v>45805</v>
      </c>
      <c r="G7641" t="s">
        <v>14833</v>
      </c>
      <c r="H7641" t="s">
        <v>5705</v>
      </c>
      <c r="I7641" t="s">
        <v>326</v>
      </c>
      <c r="J7641" t="s">
        <v>192</v>
      </c>
      <c r="K7641" t="s">
        <v>5778</v>
      </c>
      <c r="L7641" t="s">
        <v>182</v>
      </c>
      <c r="M7641" t="s">
        <v>6144</v>
      </c>
    </row>
    <row r="7642" spans="1:13">
      <c r="A7642">
        <v>101067183</v>
      </c>
      <c r="B7642" t="s">
        <v>34</v>
      </c>
      <c r="C7642" t="s">
        <v>101</v>
      </c>
      <c r="D7642" t="s">
        <v>99</v>
      </c>
      <c r="E7642" t="s">
        <v>99</v>
      </c>
      <c r="F7642" s="33">
        <v>45805</v>
      </c>
      <c r="G7642" t="s">
        <v>14834</v>
      </c>
      <c r="H7642" t="s">
        <v>6027</v>
      </c>
      <c r="I7642" t="s">
        <v>6348</v>
      </c>
      <c r="J7642" t="s">
        <v>46</v>
      </c>
      <c r="K7642" t="s">
        <v>5738</v>
      </c>
      <c r="L7642" t="s">
        <v>5739</v>
      </c>
      <c r="M7642" t="s">
        <v>107</v>
      </c>
    </row>
    <row r="7643" spans="1:13">
      <c r="A7643">
        <v>101068917</v>
      </c>
      <c r="B7643" t="s">
        <v>204</v>
      </c>
      <c r="C7643" t="s">
        <v>5779</v>
      </c>
      <c r="D7643" t="s">
        <v>193</v>
      </c>
      <c r="E7643" t="s">
        <v>193</v>
      </c>
      <c r="F7643" s="33">
        <v>45805</v>
      </c>
      <c r="G7643" t="s">
        <v>14835</v>
      </c>
      <c r="H7643" t="s">
        <v>5757</v>
      </c>
      <c r="I7643" t="s">
        <v>5678</v>
      </c>
      <c r="J7643" t="s">
        <v>192</v>
      </c>
      <c r="K7643" t="s">
        <v>5700</v>
      </c>
      <c r="L7643" t="s">
        <v>5701</v>
      </c>
      <c r="M7643" t="s">
        <v>5781</v>
      </c>
    </row>
    <row r="7644" spans="1:13">
      <c r="A7644">
        <v>101060789</v>
      </c>
      <c r="B7644" t="s">
        <v>5707</v>
      </c>
      <c r="C7644" t="s">
        <v>6668</v>
      </c>
      <c r="D7644" t="s">
        <v>265</v>
      </c>
      <c r="E7644" t="s">
        <v>265</v>
      </c>
      <c r="F7644" s="33">
        <v>45805</v>
      </c>
      <c r="G7644" t="s">
        <v>14833</v>
      </c>
      <c r="H7644" t="s">
        <v>5705</v>
      </c>
      <c r="I7644" t="s">
        <v>326</v>
      </c>
      <c r="J7644" t="s">
        <v>192</v>
      </c>
      <c r="K7644" t="s">
        <v>5711</v>
      </c>
      <c r="L7644" t="s">
        <v>5711</v>
      </c>
      <c r="M7644" t="s">
        <v>6669</v>
      </c>
    </row>
    <row r="7645" spans="1:13">
      <c r="A7645">
        <v>101069517</v>
      </c>
      <c r="B7645" t="s">
        <v>73</v>
      </c>
      <c r="C7645" t="s">
        <v>8300</v>
      </c>
      <c r="D7645" t="s">
        <v>161</v>
      </c>
      <c r="E7645" t="s">
        <v>161</v>
      </c>
      <c r="F7645" s="33">
        <v>45805</v>
      </c>
      <c r="G7645" t="s">
        <v>14836</v>
      </c>
      <c r="H7645" t="s">
        <v>67</v>
      </c>
      <c r="I7645" t="s">
        <v>5678</v>
      </c>
      <c r="J7645" t="s">
        <v>166</v>
      </c>
      <c r="K7645" t="s">
        <v>5748</v>
      </c>
      <c r="L7645" t="s">
        <v>5773</v>
      </c>
      <c r="M7645" t="s">
        <v>8302</v>
      </c>
    </row>
    <row r="7646" spans="1:13">
      <c r="A7646">
        <v>101069275</v>
      </c>
      <c r="B7646" t="s">
        <v>34</v>
      </c>
      <c r="C7646" t="s">
        <v>6187</v>
      </c>
      <c r="D7646" t="s">
        <v>64</v>
      </c>
      <c r="E7646" t="s">
        <v>64</v>
      </c>
      <c r="F7646" s="33">
        <v>45805</v>
      </c>
      <c r="G7646" t="s">
        <v>14837</v>
      </c>
      <c r="H7646" t="s">
        <v>5777</v>
      </c>
      <c r="I7646" t="s">
        <v>5678</v>
      </c>
      <c r="J7646" t="s">
        <v>70</v>
      </c>
      <c r="K7646" t="s">
        <v>5738</v>
      </c>
      <c r="L7646" t="s">
        <v>5739</v>
      </c>
      <c r="M7646" t="s">
        <v>6189</v>
      </c>
    </row>
    <row r="7647" spans="1:13">
      <c r="A7647">
        <v>101065434</v>
      </c>
      <c r="B7647" t="s">
        <v>34</v>
      </c>
      <c r="C7647" t="s">
        <v>14838</v>
      </c>
      <c r="D7647" t="s">
        <v>131</v>
      </c>
      <c r="E7647" t="s">
        <v>217</v>
      </c>
      <c r="F7647" s="33">
        <v>45805</v>
      </c>
      <c r="G7647" t="s">
        <v>14839</v>
      </c>
      <c r="H7647" t="s">
        <v>6027</v>
      </c>
      <c r="I7647" t="s">
        <v>6348</v>
      </c>
      <c r="J7647" t="s">
        <v>136</v>
      </c>
      <c r="K7647" t="s">
        <v>5738</v>
      </c>
      <c r="L7647" t="s">
        <v>5739</v>
      </c>
      <c r="M7647" t="s">
        <v>14840</v>
      </c>
    </row>
    <row r="7648" spans="1:13">
      <c r="A7648">
        <v>101067183</v>
      </c>
      <c r="B7648" t="s">
        <v>34</v>
      </c>
      <c r="C7648" t="s">
        <v>101</v>
      </c>
      <c r="D7648" t="s">
        <v>99</v>
      </c>
      <c r="E7648" t="s">
        <v>99</v>
      </c>
      <c r="F7648" s="33">
        <v>45805</v>
      </c>
      <c r="G7648" t="s">
        <v>14841</v>
      </c>
      <c r="H7648" t="s">
        <v>6027</v>
      </c>
      <c r="I7648" t="s">
        <v>6348</v>
      </c>
      <c r="J7648" t="s">
        <v>46</v>
      </c>
      <c r="K7648" t="s">
        <v>5738</v>
      </c>
      <c r="L7648" t="s">
        <v>5739</v>
      </c>
      <c r="M7648" t="s">
        <v>107</v>
      </c>
    </row>
    <row r="7649" spans="1:13">
      <c r="A7649">
        <v>101069339</v>
      </c>
      <c r="B7649" t="s">
        <v>34</v>
      </c>
      <c r="C7649" t="s">
        <v>6740</v>
      </c>
      <c r="D7649" t="s">
        <v>64</v>
      </c>
      <c r="E7649" t="s">
        <v>64</v>
      </c>
      <c r="F7649" s="33">
        <v>45805</v>
      </c>
      <c r="G7649" t="s">
        <v>14842</v>
      </c>
      <c r="H7649" t="s">
        <v>6103</v>
      </c>
      <c r="I7649" t="s">
        <v>5678</v>
      </c>
      <c r="J7649" t="s">
        <v>70</v>
      </c>
      <c r="K7649" t="s">
        <v>5728</v>
      </c>
      <c r="L7649" t="s">
        <v>5729</v>
      </c>
      <c r="M7649" t="s">
        <v>6742</v>
      </c>
    </row>
    <row r="7650" spans="1:13">
      <c r="A7650">
        <v>101068526</v>
      </c>
      <c r="B7650" t="s">
        <v>177</v>
      </c>
      <c r="C7650" t="s">
        <v>10210</v>
      </c>
      <c r="D7650" t="s">
        <v>119</v>
      </c>
      <c r="E7650" t="s">
        <v>86</v>
      </c>
      <c r="F7650" s="33">
        <v>45805</v>
      </c>
      <c r="G7650" t="s">
        <v>14843</v>
      </c>
      <c r="H7650" t="s">
        <v>6027</v>
      </c>
      <c r="I7650" t="s">
        <v>6348</v>
      </c>
      <c r="J7650" t="s">
        <v>46</v>
      </c>
      <c r="K7650" t="s">
        <v>5700</v>
      </c>
      <c r="L7650" t="s">
        <v>5733</v>
      </c>
      <c r="M7650" t="s">
        <v>10211</v>
      </c>
    </row>
    <row r="7651" spans="1:13">
      <c r="A7651">
        <v>101069638</v>
      </c>
      <c r="B7651" t="s">
        <v>5935</v>
      </c>
      <c r="C7651" t="s">
        <v>10760</v>
      </c>
      <c r="D7651" t="s">
        <v>262</v>
      </c>
      <c r="E7651" t="s">
        <v>262</v>
      </c>
      <c r="F7651" s="33">
        <v>45805</v>
      </c>
      <c r="G7651" t="s">
        <v>14844</v>
      </c>
      <c r="H7651" t="s">
        <v>5912</v>
      </c>
      <c r="I7651" t="s">
        <v>5678</v>
      </c>
      <c r="J7651" t="s">
        <v>192</v>
      </c>
      <c r="K7651" t="s">
        <v>5700</v>
      </c>
      <c r="L7651" t="s">
        <v>5701</v>
      </c>
      <c r="M7651" t="s">
        <v>10761</v>
      </c>
    </row>
    <row r="7652" spans="1:13">
      <c r="A7652">
        <v>101069558</v>
      </c>
      <c r="B7652" t="s">
        <v>73</v>
      </c>
      <c r="C7652" t="s">
        <v>8134</v>
      </c>
      <c r="D7652" t="s">
        <v>193</v>
      </c>
      <c r="E7652" t="s">
        <v>193</v>
      </c>
      <c r="F7652" s="33">
        <v>45805</v>
      </c>
      <c r="G7652" t="s">
        <v>14845</v>
      </c>
      <c r="H7652" t="s">
        <v>67</v>
      </c>
      <c r="I7652" t="s">
        <v>5678</v>
      </c>
      <c r="J7652" t="s">
        <v>192</v>
      </c>
      <c r="K7652" t="s">
        <v>5748</v>
      </c>
      <c r="L7652" t="s">
        <v>5773</v>
      </c>
      <c r="M7652" t="s">
        <v>8135</v>
      </c>
    </row>
    <row r="7653" spans="1:13">
      <c r="A7653">
        <v>101069258</v>
      </c>
      <c r="B7653" t="s">
        <v>5745</v>
      </c>
      <c r="C7653" t="s">
        <v>6764</v>
      </c>
      <c r="D7653" t="s">
        <v>221</v>
      </c>
      <c r="E7653" t="s">
        <v>221</v>
      </c>
      <c r="F7653" s="33">
        <v>45805</v>
      </c>
      <c r="G7653" t="s">
        <v>14846</v>
      </c>
      <c r="H7653" t="s">
        <v>5777</v>
      </c>
      <c r="I7653" t="s">
        <v>353</v>
      </c>
      <c r="J7653" t="s">
        <v>247</v>
      </c>
      <c r="K7653" t="s">
        <v>5748</v>
      </c>
      <c r="L7653" t="s">
        <v>5749</v>
      </c>
      <c r="M7653" t="s">
        <v>6766</v>
      </c>
    </row>
    <row r="7654" spans="1:13">
      <c r="A7654">
        <v>101069659</v>
      </c>
      <c r="B7654" t="s">
        <v>5745</v>
      </c>
      <c r="C7654" t="s">
        <v>11886</v>
      </c>
      <c r="D7654" t="s">
        <v>252</v>
      </c>
      <c r="E7654" t="s">
        <v>215</v>
      </c>
      <c r="F7654" s="33">
        <v>45805</v>
      </c>
      <c r="G7654" t="s">
        <v>14847</v>
      </c>
      <c r="H7654" t="s">
        <v>5768</v>
      </c>
      <c r="I7654" t="s">
        <v>5678</v>
      </c>
      <c r="J7654" t="s">
        <v>247</v>
      </c>
      <c r="K7654" t="s">
        <v>11888</v>
      </c>
      <c r="L7654" t="s">
        <v>11889</v>
      </c>
      <c r="M7654" t="s">
        <v>11890</v>
      </c>
    </row>
    <row r="7655" spans="1:13">
      <c r="A7655">
        <v>101069256</v>
      </c>
      <c r="B7655" t="s">
        <v>5745</v>
      </c>
      <c r="C7655" t="s">
        <v>6210</v>
      </c>
      <c r="D7655" t="s">
        <v>249</v>
      </c>
      <c r="E7655" t="s">
        <v>221</v>
      </c>
      <c r="F7655" s="33">
        <v>45805</v>
      </c>
      <c r="G7655" t="s">
        <v>14846</v>
      </c>
      <c r="H7655" t="s">
        <v>5777</v>
      </c>
      <c r="I7655" t="s">
        <v>353</v>
      </c>
      <c r="J7655" t="s">
        <v>247</v>
      </c>
      <c r="K7655" t="s">
        <v>5748</v>
      </c>
      <c r="L7655" t="s">
        <v>5749</v>
      </c>
      <c r="M7655" t="s">
        <v>6212</v>
      </c>
    </row>
    <row r="7656" spans="1:13">
      <c r="A7656">
        <v>101069255</v>
      </c>
      <c r="B7656" t="s">
        <v>5745</v>
      </c>
      <c r="C7656" t="s">
        <v>6259</v>
      </c>
      <c r="D7656" t="s">
        <v>249</v>
      </c>
      <c r="E7656" t="s">
        <v>221</v>
      </c>
      <c r="F7656" s="33">
        <v>45805</v>
      </c>
      <c r="G7656" t="s">
        <v>14846</v>
      </c>
      <c r="H7656" t="s">
        <v>5777</v>
      </c>
      <c r="I7656" t="s">
        <v>353</v>
      </c>
      <c r="J7656" t="s">
        <v>247</v>
      </c>
      <c r="K7656" t="s">
        <v>5748</v>
      </c>
      <c r="L7656" t="s">
        <v>5749</v>
      </c>
      <c r="M7656" t="s">
        <v>6260</v>
      </c>
    </row>
    <row r="7657" spans="1:13">
      <c r="A7657">
        <v>101069257</v>
      </c>
      <c r="B7657" t="s">
        <v>5745</v>
      </c>
      <c r="C7657" t="s">
        <v>6751</v>
      </c>
      <c r="D7657" t="s">
        <v>221</v>
      </c>
      <c r="E7657" t="s">
        <v>221</v>
      </c>
      <c r="F7657" s="33">
        <v>45805</v>
      </c>
      <c r="G7657" t="s">
        <v>14846</v>
      </c>
      <c r="H7657" t="s">
        <v>5777</v>
      </c>
      <c r="I7657" t="s">
        <v>353</v>
      </c>
      <c r="J7657" t="s">
        <v>247</v>
      </c>
      <c r="K7657" t="s">
        <v>5748</v>
      </c>
      <c r="L7657" t="s">
        <v>5749</v>
      </c>
      <c r="M7657" t="s">
        <v>6753</v>
      </c>
    </row>
    <row r="7658" spans="1:13">
      <c r="A7658">
        <v>101069260</v>
      </c>
      <c r="B7658" t="s">
        <v>5745</v>
      </c>
      <c r="C7658" t="s">
        <v>6283</v>
      </c>
      <c r="D7658" t="s">
        <v>249</v>
      </c>
      <c r="E7658" t="s">
        <v>221</v>
      </c>
      <c r="F7658" s="33">
        <v>45805</v>
      </c>
      <c r="G7658" t="s">
        <v>14846</v>
      </c>
      <c r="H7658" t="s">
        <v>5777</v>
      </c>
      <c r="I7658" t="s">
        <v>353</v>
      </c>
      <c r="J7658" t="s">
        <v>247</v>
      </c>
      <c r="K7658" t="s">
        <v>5836</v>
      </c>
      <c r="L7658" t="s">
        <v>6126</v>
      </c>
      <c r="M7658" t="s">
        <v>6285</v>
      </c>
    </row>
    <row r="7659" spans="1:13">
      <c r="A7659">
        <v>101069259</v>
      </c>
      <c r="B7659" t="s">
        <v>5745</v>
      </c>
      <c r="C7659" t="s">
        <v>6564</v>
      </c>
      <c r="D7659" t="s">
        <v>249</v>
      </c>
      <c r="E7659" t="s">
        <v>221</v>
      </c>
      <c r="F7659" s="33">
        <v>45805</v>
      </c>
      <c r="G7659" t="s">
        <v>14846</v>
      </c>
      <c r="H7659" t="s">
        <v>5777</v>
      </c>
      <c r="I7659" t="s">
        <v>353</v>
      </c>
      <c r="J7659" t="s">
        <v>247</v>
      </c>
      <c r="K7659" t="s">
        <v>5836</v>
      </c>
      <c r="L7659" t="s">
        <v>6126</v>
      </c>
      <c r="M7659" t="s">
        <v>6566</v>
      </c>
    </row>
    <row r="7660" spans="1:13">
      <c r="A7660">
        <v>101069641</v>
      </c>
      <c r="B7660" t="s">
        <v>5899</v>
      </c>
      <c r="C7660" t="s">
        <v>7372</v>
      </c>
      <c r="D7660" t="s">
        <v>265</v>
      </c>
      <c r="E7660" t="s">
        <v>265</v>
      </c>
      <c r="F7660" s="33">
        <v>45805</v>
      </c>
      <c r="G7660" t="s">
        <v>14848</v>
      </c>
      <c r="H7660" t="s">
        <v>67</v>
      </c>
      <c r="I7660" t="s">
        <v>5678</v>
      </c>
      <c r="J7660" t="s">
        <v>192</v>
      </c>
      <c r="K7660" t="s">
        <v>5700</v>
      </c>
      <c r="L7660" t="s">
        <v>5733</v>
      </c>
      <c r="M7660" t="s">
        <v>7374</v>
      </c>
    </row>
    <row r="7661" spans="1:13">
      <c r="A7661">
        <v>101069419</v>
      </c>
      <c r="B7661" t="s">
        <v>34</v>
      </c>
      <c r="C7661" t="s">
        <v>7699</v>
      </c>
      <c r="D7661" t="s">
        <v>238</v>
      </c>
      <c r="E7661" t="s">
        <v>238</v>
      </c>
      <c r="F7661" s="33">
        <v>45805</v>
      </c>
      <c r="G7661" t="s">
        <v>14849</v>
      </c>
      <c r="H7661" t="s">
        <v>5777</v>
      </c>
      <c r="I7661" t="s">
        <v>5678</v>
      </c>
      <c r="J7661" t="s">
        <v>136</v>
      </c>
      <c r="K7661" t="s">
        <v>5728</v>
      </c>
      <c r="L7661" t="s">
        <v>5729</v>
      </c>
      <c r="M7661" t="s">
        <v>7700</v>
      </c>
    </row>
    <row r="7662" spans="1:13">
      <c r="A7662">
        <v>101068257</v>
      </c>
      <c r="B7662" t="s">
        <v>127</v>
      </c>
      <c r="C7662" t="s">
        <v>6432</v>
      </c>
      <c r="D7662" t="s">
        <v>104</v>
      </c>
      <c r="E7662" t="s">
        <v>104</v>
      </c>
      <c r="F7662" s="33">
        <v>45805</v>
      </c>
      <c r="G7662" t="s">
        <v>14850</v>
      </c>
      <c r="H7662" t="s">
        <v>5727</v>
      </c>
      <c r="I7662" t="s">
        <v>5678</v>
      </c>
      <c r="J7662" t="s">
        <v>70</v>
      </c>
      <c r="K7662" t="s">
        <v>5748</v>
      </c>
      <c r="L7662" t="s">
        <v>5749</v>
      </c>
      <c r="M7662" t="s">
        <v>6434</v>
      </c>
    </row>
    <row r="7663" spans="1:13">
      <c r="A7663">
        <v>101069527</v>
      </c>
      <c r="B7663" t="s">
        <v>73</v>
      </c>
      <c r="C7663" t="s">
        <v>7456</v>
      </c>
      <c r="D7663" t="s">
        <v>193</v>
      </c>
      <c r="E7663" t="s">
        <v>193</v>
      </c>
      <c r="F7663" s="33">
        <v>45805</v>
      </c>
      <c r="G7663" t="s">
        <v>14851</v>
      </c>
      <c r="H7663" t="s">
        <v>67</v>
      </c>
      <c r="I7663" t="s">
        <v>5678</v>
      </c>
      <c r="J7663" t="s">
        <v>192</v>
      </c>
      <c r="K7663" t="s">
        <v>5748</v>
      </c>
      <c r="L7663" t="s">
        <v>5773</v>
      </c>
      <c r="M7663" t="s">
        <v>7458</v>
      </c>
    </row>
    <row r="7664" spans="1:13">
      <c r="A7664">
        <v>101069164</v>
      </c>
      <c r="B7664" t="s">
        <v>5745</v>
      </c>
      <c r="C7664" t="s">
        <v>7161</v>
      </c>
      <c r="D7664" t="s">
        <v>252</v>
      </c>
      <c r="E7664" t="s">
        <v>215</v>
      </c>
      <c r="F7664" s="33">
        <v>45804</v>
      </c>
      <c r="G7664" t="s">
        <v>14852</v>
      </c>
      <c r="H7664" t="s">
        <v>6076</v>
      </c>
      <c r="I7664" t="s">
        <v>5678</v>
      </c>
      <c r="J7664" t="s">
        <v>247</v>
      </c>
      <c r="K7664" t="s">
        <v>5836</v>
      </c>
      <c r="L7664" t="s">
        <v>6126</v>
      </c>
      <c r="M7664" t="s">
        <v>7162</v>
      </c>
    </row>
    <row r="7665" spans="1:13">
      <c r="A7665">
        <v>101067836</v>
      </c>
      <c r="B7665" t="s">
        <v>5765</v>
      </c>
      <c r="C7665" t="s">
        <v>5766</v>
      </c>
      <c r="D7665" t="s">
        <v>221</v>
      </c>
      <c r="E7665" t="s">
        <v>265</v>
      </c>
      <c r="F7665" s="33">
        <v>45804</v>
      </c>
      <c r="G7665" t="s">
        <v>14853</v>
      </c>
      <c r="H7665" t="s">
        <v>5768</v>
      </c>
      <c r="I7665" t="s">
        <v>5678</v>
      </c>
      <c r="J7665" t="s">
        <v>247</v>
      </c>
      <c r="M7665" t="s">
        <v>5769</v>
      </c>
    </row>
    <row r="7666" spans="1:13">
      <c r="A7666">
        <v>101065434</v>
      </c>
      <c r="B7666" t="s">
        <v>34</v>
      </c>
      <c r="C7666" t="s">
        <v>14838</v>
      </c>
      <c r="D7666" t="s">
        <v>131</v>
      </c>
      <c r="E7666" t="s">
        <v>217</v>
      </c>
      <c r="F7666" s="33">
        <v>45804</v>
      </c>
      <c r="G7666" t="s">
        <v>14854</v>
      </c>
      <c r="H7666" t="s">
        <v>6027</v>
      </c>
      <c r="I7666" t="s">
        <v>6348</v>
      </c>
      <c r="J7666" t="s">
        <v>136</v>
      </c>
      <c r="K7666" t="s">
        <v>5738</v>
      </c>
      <c r="L7666" t="s">
        <v>5739</v>
      </c>
      <c r="M7666" t="s">
        <v>14840</v>
      </c>
    </row>
    <row r="7667" spans="1:13">
      <c r="A7667">
        <v>101069338</v>
      </c>
      <c r="B7667" t="s">
        <v>5745</v>
      </c>
      <c r="C7667" t="s">
        <v>11214</v>
      </c>
      <c r="D7667" t="s">
        <v>249</v>
      </c>
      <c r="E7667" t="s">
        <v>249</v>
      </c>
      <c r="F7667" s="33">
        <v>45804</v>
      </c>
      <c r="G7667" t="s">
        <v>14855</v>
      </c>
      <c r="H7667" t="s">
        <v>5805</v>
      </c>
      <c r="I7667" t="s">
        <v>5678</v>
      </c>
      <c r="J7667" t="s">
        <v>247</v>
      </c>
      <c r="K7667" t="s">
        <v>5748</v>
      </c>
      <c r="L7667" t="s">
        <v>5773</v>
      </c>
      <c r="M7667" t="s">
        <v>11215</v>
      </c>
    </row>
    <row r="7668" spans="1:13">
      <c r="A7668">
        <v>101060539</v>
      </c>
      <c r="B7668" t="s">
        <v>5993</v>
      </c>
      <c r="C7668" t="s">
        <v>7055</v>
      </c>
      <c r="D7668" t="s">
        <v>265</v>
      </c>
      <c r="E7668" t="s">
        <v>265</v>
      </c>
      <c r="F7668" s="33">
        <v>45804</v>
      </c>
      <c r="G7668" t="s">
        <v>14856</v>
      </c>
      <c r="H7668" t="s">
        <v>5705</v>
      </c>
      <c r="I7668" t="s">
        <v>326</v>
      </c>
      <c r="J7668" t="s">
        <v>192</v>
      </c>
      <c r="K7668" t="s">
        <v>5700</v>
      </c>
      <c r="L7668" t="s">
        <v>5723</v>
      </c>
      <c r="M7668" t="s">
        <v>7056</v>
      </c>
    </row>
    <row r="7669" spans="1:13">
      <c r="A7669">
        <v>101060594</v>
      </c>
      <c r="B7669" t="s">
        <v>204</v>
      </c>
      <c r="C7669" t="s">
        <v>6159</v>
      </c>
      <c r="D7669" t="s">
        <v>262</v>
      </c>
      <c r="E7669" t="s">
        <v>262</v>
      </c>
      <c r="F7669" s="33">
        <v>45804</v>
      </c>
      <c r="G7669" t="s">
        <v>14857</v>
      </c>
      <c r="H7669" t="s">
        <v>5705</v>
      </c>
      <c r="I7669" t="s">
        <v>326</v>
      </c>
      <c r="J7669" t="s">
        <v>192</v>
      </c>
      <c r="K7669" t="s">
        <v>5700</v>
      </c>
      <c r="L7669" t="s">
        <v>5723</v>
      </c>
      <c r="M7669" t="s">
        <v>6162</v>
      </c>
    </row>
    <row r="7670" spans="1:13">
      <c r="A7670">
        <v>101067306</v>
      </c>
      <c r="B7670" t="s">
        <v>127</v>
      </c>
      <c r="C7670" t="s">
        <v>8813</v>
      </c>
      <c r="D7670" t="s">
        <v>220</v>
      </c>
      <c r="E7670" t="s">
        <v>220</v>
      </c>
      <c r="F7670" s="33">
        <v>45804</v>
      </c>
      <c r="G7670" t="s">
        <v>14858</v>
      </c>
      <c r="H7670" t="s">
        <v>5969</v>
      </c>
      <c r="I7670" t="s">
        <v>7281</v>
      </c>
      <c r="J7670" t="s">
        <v>166</v>
      </c>
      <c r="K7670" t="s">
        <v>5836</v>
      </c>
      <c r="L7670" t="s">
        <v>5837</v>
      </c>
      <c r="M7670" t="s">
        <v>8815</v>
      </c>
    </row>
    <row r="7671" spans="1:13">
      <c r="A7671">
        <v>101069223</v>
      </c>
      <c r="B7671" t="s">
        <v>73</v>
      </c>
      <c r="C7671" t="s">
        <v>7623</v>
      </c>
      <c r="D7671" t="s">
        <v>221</v>
      </c>
      <c r="E7671" t="s">
        <v>249</v>
      </c>
      <c r="F7671" s="33">
        <v>45804</v>
      </c>
      <c r="G7671" t="s">
        <v>14859</v>
      </c>
      <c r="H7671" t="s">
        <v>67</v>
      </c>
      <c r="I7671" t="s">
        <v>5678</v>
      </c>
      <c r="J7671" t="s">
        <v>247</v>
      </c>
      <c r="K7671" t="s">
        <v>5748</v>
      </c>
      <c r="L7671" t="s">
        <v>5773</v>
      </c>
      <c r="M7671" t="s">
        <v>7625</v>
      </c>
    </row>
    <row r="7672" spans="1:13">
      <c r="A7672">
        <v>101060547</v>
      </c>
      <c r="B7672" t="s">
        <v>5993</v>
      </c>
      <c r="C7672" t="s">
        <v>7034</v>
      </c>
      <c r="D7672" t="s">
        <v>265</v>
      </c>
      <c r="E7672" t="s">
        <v>265</v>
      </c>
      <c r="F7672" s="33">
        <v>45804</v>
      </c>
      <c r="G7672" t="s">
        <v>14860</v>
      </c>
      <c r="H7672" t="s">
        <v>5705</v>
      </c>
      <c r="I7672" t="s">
        <v>326</v>
      </c>
      <c r="J7672" t="s">
        <v>192</v>
      </c>
      <c r="K7672" t="s">
        <v>5700</v>
      </c>
      <c r="L7672" t="s">
        <v>5723</v>
      </c>
      <c r="M7672" t="s">
        <v>7035</v>
      </c>
    </row>
    <row r="7673" spans="1:13">
      <c r="A7673">
        <v>101068233</v>
      </c>
      <c r="B7673" t="s">
        <v>73</v>
      </c>
      <c r="C7673" t="s">
        <v>8212</v>
      </c>
      <c r="D7673" t="s">
        <v>104</v>
      </c>
      <c r="E7673" t="s">
        <v>104</v>
      </c>
      <c r="F7673" s="33">
        <v>45804</v>
      </c>
      <c r="G7673" t="s">
        <v>14861</v>
      </c>
      <c r="H7673" t="s">
        <v>5805</v>
      </c>
      <c r="I7673" t="s">
        <v>5678</v>
      </c>
      <c r="J7673" t="s">
        <v>70</v>
      </c>
      <c r="K7673" t="s">
        <v>5748</v>
      </c>
      <c r="L7673" t="s">
        <v>5773</v>
      </c>
      <c r="M7673" t="s">
        <v>8214</v>
      </c>
    </row>
    <row r="7674" spans="1:13">
      <c r="A7674">
        <v>101069148</v>
      </c>
      <c r="B7674" t="s">
        <v>5993</v>
      </c>
      <c r="C7674" t="s">
        <v>7055</v>
      </c>
      <c r="D7674" t="s">
        <v>265</v>
      </c>
      <c r="E7674" t="s">
        <v>265</v>
      </c>
      <c r="F7674" s="33">
        <v>45804</v>
      </c>
      <c r="G7674" t="s">
        <v>14862</v>
      </c>
      <c r="H7674" t="s">
        <v>5699</v>
      </c>
      <c r="I7674" t="s">
        <v>5678</v>
      </c>
      <c r="J7674" t="s">
        <v>192</v>
      </c>
      <c r="K7674" t="s">
        <v>5700</v>
      </c>
      <c r="L7674" t="s">
        <v>5723</v>
      </c>
      <c r="M7674" t="s">
        <v>7056</v>
      </c>
    </row>
    <row r="7675" spans="1:13">
      <c r="A7675">
        <v>101063145</v>
      </c>
      <c r="B7675" t="s">
        <v>204</v>
      </c>
      <c r="C7675" t="s">
        <v>6674</v>
      </c>
      <c r="D7675" t="s">
        <v>262</v>
      </c>
      <c r="E7675" t="s">
        <v>262</v>
      </c>
      <c r="F7675" s="33">
        <v>45804</v>
      </c>
      <c r="G7675" t="s">
        <v>14863</v>
      </c>
      <c r="H7675" t="s">
        <v>6365</v>
      </c>
      <c r="I7675" t="s">
        <v>5678</v>
      </c>
      <c r="J7675" t="s">
        <v>192</v>
      </c>
      <c r="K7675" t="s">
        <v>5700</v>
      </c>
      <c r="L7675" t="s">
        <v>5733</v>
      </c>
      <c r="M7675" t="s">
        <v>6675</v>
      </c>
    </row>
    <row r="7676" spans="1:13">
      <c r="A7676">
        <v>101069122</v>
      </c>
      <c r="B7676" t="s">
        <v>6314</v>
      </c>
      <c r="C7676" t="s">
        <v>6779</v>
      </c>
      <c r="D7676" t="s">
        <v>119</v>
      </c>
      <c r="E7676" t="s">
        <v>86</v>
      </c>
      <c r="F7676" s="33">
        <v>45804</v>
      </c>
      <c r="G7676" t="s">
        <v>14864</v>
      </c>
      <c r="H7676" t="s">
        <v>5777</v>
      </c>
      <c r="I7676" t="s">
        <v>5678</v>
      </c>
      <c r="J7676" t="s">
        <v>46</v>
      </c>
      <c r="K7676" t="s">
        <v>5700</v>
      </c>
      <c r="L7676" t="s">
        <v>5733</v>
      </c>
      <c r="M7676" t="s">
        <v>6781</v>
      </c>
    </row>
    <row r="7677" spans="1:13">
      <c r="A7677">
        <v>101061328</v>
      </c>
      <c r="B7677" t="s">
        <v>82</v>
      </c>
      <c r="C7677" t="s">
        <v>10476</v>
      </c>
      <c r="D7677" t="s">
        <v>262</v>
      </c>
      <c r="E7677" t="s">
        <v>262</v>
      </c>
      <c r="F7677" s="33">
        <v>45804</v>
      </c>
      <c r="G7677" t="s">
        <v>14865</v>
      </c>
      <c r="H7677" t="s">
        <v>5705</v>
      </c>
      <c r="I7677" t="s">
        <v>326</v>
      </c>
      <c r="J7677" t="s">
        <v>192</v>
      </c>
      <c r="K7677" t="s">
        <v>5711</v>
      </c>
      <c r="L7677" t="s">
        <v>5711</v>
      </c>
      <c r="M7677" t="s">
        <v>10477</v>
      </c>
    </row>
    <row r="7678" spans="1:13">
      <c r="A7678">
        <v>101069272</v>
      </c>
      <c r="B7678" t="s">
        <v>34</v>
      </c>
      <c r="C7678" t="s">
        <v>14707</v>
      </c>
      <c r="D7678" t="s">
        <v>64</v>
      </c>
      <c r="E7678" t="s">
        <v>64</v>
      </c>
      <c r="F7678" s="33">
        <v>45804</v>
      </c>
      <c r="G7678" t="s">
        <v>14866</v>
      </c>
      <c r="H7678" t="s">
        <v>5727</v>
      </c>
      <c r="I7678" t="s">
        <v>5678</v>
      </c>
      <c r="J7678" t="s">
        <v>70</v>
      </c>
      <c r="K7678" t="s">
        <v>5728</v>
      </c>
      <c r="L7678" t="s">
        <v>5729</v>
      </c>
      <c r="M7678" t="s">
        <v>14709</v>
      </c>
    </row>
    <row r="7679" spans="1:13">
      <c r="A7679">
        <v>101065000</v>
      </c>
      <c r="B7679" t="s">
        <v>34</v>
      </c>
      <c r="C7679" t="s">
        <v>7219</v>
      </c>
      <c r="D7679" t="s">
        <v>99</v>
      </c>
      <c r="E7679" t="s">
        <v>99</v>
      </c>
      <c r="F7679" s="33">
        <v>45804</v>
      </c>
      <c r="G7679" t="s">
        <v>14867</v>
      </c>
      <c r="H7679" t="s">
        <v>5737</v>
      </c>
      <c r="I7679" t="s">
        <v>326</v>
      </c>
      <c r="J7679" t="s">
        <v>46</v>
      </c>
      <c r="K7679" t="s">
        <v>5728</v>
      </c>
      <c r="L7679" t="s">
        <v>5729</v>
      </c>
      <c r="M7679" t="s">
        <v>7221</v>
      </c>
    </row>
    <row r="7680" spans="1:13">
      <c r="A7680">
        <v>101067552</v>
      </c>
      <c r="B7680" t="s">
        <v>5765</v>
      </c>
      <c r="C7680" t="s">
        <v>5766</v>
      </c>
      <c r="D7680" t="s">
        <v>221</v>
      </c>
      <c r="E7680" t="s">
        <v>64</v>
      </c>
      <c r="F7680" s="33">
        <v>45804</v>
      </c>
      <c r="G7680" t="s">
        <v>14868</v>
      </c>
      <c r="H7680" t="s">
        <v>5768</v>
      </c>
      <c r="I7680" t="s">
        <v>5678</v>
      </c>
      <c r="J7680" t="s">
        <v>247</v>
      </c>
      <c r="M7680" t="s">
        <v>5769</v>
      </c>
    </row>
    <row r="7681" spans="1:13">
      <c r="A7681">
        <v>101061192</v>
      </c>
      <c r="B7681" t="s">
        <v>195</v>
      </c>
      <c r="C7681" t="s">
        <v>6916</v>
      </c>
      <c r="D7681" t="s">
        <v>153</v>
      </c>
      <c r="E7681" t="s">
        <v>153</v>
      </c>
      <c r="F7681" s="33">
        <v>45804</v>
      </c>
      <c r="G7681" t="s">
        <v>14869</v>
      </c>
      <c r="H7681" t="s">
        <v>5705</v>
      </c>
      <c r="I7681" t="s">
        <v>326</v>
      </c>
      <c r="J7681" t="s">
        <v>70</v>
      </c>
      <c r="K7681" t="s">
        <v>5778</v>
      </c>
      <c r="L7681" t="s">
        <v>182</v>
      </c>
      <c r="M7681" t="s">
        <v>6919</v>
      </c>
    </row>
    <row r="7682" spans="1:13">
      <c r="A7682">
        <v>101067183</v>
      </c>
      <c r="B7682" t="s">
        <v>34</v>
      </c>
      <c r="C7682" t="s">
        <v>101</v>
      </c>
      <c r="D7682" t="s">
        <v>99</v>
      </c>
      <c r="E7682" t="s">
        <v>99</v>
      </c>
      <c r="F7682" s="33">
        <v>45804</v>
      </c>
      <c r="G7682" t="s">
        <v>14870</v>
      </c>
      <c r="H7682" t="s">
        <v>6027</v>
      </c>
      <c r="I7682" t="s">
        <v>6348</v>
      </c>
      <c r="J7682" t="s">
        <v>46</v>
      </c>
      <c r="K7682" t="s">
        <v>5738</v>
      </c>
      <c r="L7682" t="s">
        <v>5739</v>
      </c>
      <c r="M7682" t="s">
        <v>107</v>
      </c>
    </row>
    <row r="7683" spans="1:13">
      <c r="A7683">
        <v>101036715</v>
      </c>
      <c r="B7683" t="s">
        <v>204</v>
      </c>
      <c r="C7683" t="s">
        <v>6554</v>
      </c>
      <c r="D7683" t="s">
        <v>226</v>
      </c>
      <c r="E7683" t="s">
        <v>226</v>
      </c>
      <c r="F7683" s="33">
        <v>45804</v>
      </c>
      <c r="G7683" t="s">
        <v>14871</v>
      </c>
      <c r="H7683" t="s">
        <v>5705</v>
      </c>
      <c r="I7683" t="s">
        <v>326</v>
      </c>
      <c r="J7683" t="s">
        <v>136</v>
      </c>
      <c r="K7683" t="s">
        <v>5700</v>
      </c>
      <c r="L7683" t="s">
        <v>5723</v>
      </c>
      <c r="M7683" t="s">
        <v>6556</v>
      </c>
    </row>
    <row r="7684" spans="1:13">
      <c r="A7684">
        <v>101069308</v>
      </c>
      <c r="B7684" t="s">
        <v>204</v>
      </c>
      <c r="C7684" t="s">
        <v>10577</v>
      </c>
      <c r="D7684" t="s">
        <v>219</v>
      </c>
      <c r="E7684" t="s">
        <v>219</v>
      </c>
      <c r="F7684" s="33">
        <v>45804</v>
      </c>
      <c r="G7684" t="s">
        <v>14872</v>
      </c>
      <c r="H7684" t="s">
        <v>8322</v>
      </c>
      <c r="I7684" t="s">
        <v>6348</v>
      </c>
      <c r="J7684" t="s">
        <v>241</v>
      </c>
      <c r="K7684" t="s">
        <v>5700</v>
      </c>
      <c r="L7684" t="s">
        <v>5701</v>
      </c>
      <c r="M7684" t="s">
        <v>10579</v>
      </c>
    </row>
    <row r="7685" spans="1:13">
      <c r="A7685">
        <v>101015515</v>
      </c>
      <c r="B7685" t="s">
        <v>5745</v>
      </c>
      <c r="C7685" t="s">
        <v>8246</v>
      </c>
      <c r="D7685" t="s">
        <v>249</v>
      </c>
      <c r="E7685" t="s">
        <v>249</v>
      </c>
      <c r="F7685" s="33">
        <v>45804</v>
      </c>
      <c r="G7685" t="s">
        <v>14830</v>
      </c>
      <c r="H7685" t="s">
        <v>5737</v>
      </c>
      <c r="I7685" t="s">
        <v>326</v>
      </c>
      <c r="J7685" t="s">
        <v>247</v>
      </c>
      <c r="K7685" t="s">
        <v>5748</v>
      </c>
      <c r="L7685" t="s">
        <v>5773</v>
      </c>
      <c r="M7685" t="s">
        <v>8248</v>
      </c>
    </row>
    <row r="7686" spans="1:13">
      <c r="A7686">
        <v>101060859</v>
      </c>
      <c r="B7686" t="s">
        <v>6901</v>
      </c>
      <c r="C7686" t="s">
        <v>6923</v>
      </c>
      <c r="D7686" t="s">
        <v>265</v>
      </c>
      <c r="E7686" t="s">
        <v>265</v>
      </c>
      <c r="F7686" s="33">
        <v>45804</v>
      </c>
      <c r="G7686" t="s">
        <v>14833</v>
      </c>
      <c r="H7686" t="s">
        <v>5705</v>
      </c>
      <c r="I7686" t="s">
        <v>326</v>
      </c>
      <c r="J7686" t="s">
        <v>192</v>
      </c>
      <c r="K7686" t="s">
        <v>5700</v>
      </c>
      <c r="L7686" t="s">
        <v>5701</v>
      </c>
      <c r="M7686" t="s">
        <v>6924</v>
      </c>
    </row>
    <row r="7687" spans="1:13">
      <c r="A7687">
        <v>101060860</v>
      </c>
      <c r="B7687" t="s">
        <v>6901</v>
      </c>
      <c r="C7687" t="s">
        <v>6902</v>
      </c>
      <c r="D7687" t="s">
        <v>265</v>
      </c>
      <c r="E7687" t="s">
        <v>265</v>
      </c>
      <c r="F7687" s="33">
        <v>45804</v>
      </c>
      <c r="G7687" t="s">
        <v>14833</v>
      </c>
      <c r="H7687" t="s">
        <v>5705</v>
      </c>
      <c r="I7687" t="s">
        <v>326</v>
      </c>
      <c r="J7687" t="s">
        <v>192</v>
      </c>
      <c r="K7687" t="s">
        <v>5700</v>
      </c>
      <c r="L7687" t="s">
        <v>5723</v>
      </c>
      <c r="M7687" t="s">
        <v>6904</v>
      </c>
    </row>
    <row r="7688" spans="1:13">
      <c r="A7688">
        <v>101067180</v>
      </c>
      <c r="B7688" t="s">
        <v>34</v>
      </c>
      <c r="C7688" t="s">
        <v>8372</v>
      </c>
      <c r="D7688" t="s">
        <v>99</v>
      </c>
      <c r="E7688" t="s">
        <v>99</v>
      </c>
      <c r="F7688" s="33">
        <v>45804</v>
      </c>
      <c r="G7688" t="s">
        <v>14873</v>
      </c>
      <c r="H7688" t="s">
        <v>6027</v>
      </c>
      <c r="I7688" t="s">
        <v>6348</v>
      </c>
      <c r="J7688" t="s">
        <v>46</v>
      </c>
      <c r="K7688" t="s">
        <v>5738</v>
      </c>
      <c r="L7688" t="s">
        <v>5739</v>
      </c>
      <c r="M7688" t="s">
        <v>8374</v>
      </c>
    </row>
    <row r="7689" spans="1:13">
      <c r="A7689">
        <v>101069398</v>
      </c>
      <c r="B7689" t="s">
        <v>204</v>
      </c>
      <c r="C7689" t="s">
        <v>8378</v>
      </c>
      <c r="D7689" t="s">
        <v>260</v>
      </c>
      <c r="E7689" t="s">
        <v>260</v>
      </c>
      <c r="F7689" s="33">
        <v>45804</v>
      </c>
      <c r="G7689" t="s">
        <v>14874</v>
      </c>
      <c r="H7689" t="s">
        <v>6103</v>
      </c>
      <c r="I7689" t="s">
        <v>5678</v>
      </c>
      <c r="J7689" t="s">
        <v>166</v>
      </c>
      <c r="K7689" t="s">
        <v>5700</v>
      </c>
      <c r="L7689" t="s">
        <v>5701</v>
      </c>
      <c r="M7689" t="s">
        <v>8380</v>
      </c>
    </row>
    <row r="7690" spans="1:13">
      <c r="A7690">
        <v>101006730</v>
      </c>
      <c r="B7690" t="s">
        <v>73</v>
      </c>
      <c r="C7690" t="s">
        <v>8583</v>
      </c>
      <c r="D7690" t="s">
        <v>193</v>
      </c>
      <c r="E7690" t="s">
        <v>193</v>
      </c>
      <c r="F7690" s="33">
        <v>45804</v>
      </c>
      <c r="G7690" t="s">
        <v>14875</v>
      </c>
      <c r="H7690" t="s">
        <v>5737</v>
      </c>
      <c r="I7690" t="s">
        <v>326</v>
      </c>
      <c r="J7690" t="s">
        <v>192</v>
      </c>
      <c r="K7690" t="s">
        <v>5748</v>
      </c>
      <c r="L7690" t="s">
        <v>5773</v>
      </c>
      <c r="M7690" t="s">
        <v>8585</v>
      </c>
    </row>
    <row r="7691" spans="1:13">
      <c r="A7691">
        <v>101069195</v>
      </c>
      <c r="B7691" t="s">
        <v>127</v>
      </c>
      <c r="C7691" t="s">
        <v>12538</v>
      </c>
      <c r="D7691" t="s">
        <v>131</v>
      </c>
      <c r="E7691" t="s">
        <v>215</v>
      </c>
      <c r="F7691" s="33">
        <v>45804</v>
      </c>
      <c r="G7691" t="s">
        <v>14876</v>
      </c>
      <c r="H7691" t="s">
        <v>67</v>
      </c>
      <c r="I7691" t="s">
        <v>5678</v>
      </c>
      <c r="J7691" t="s">
        <v>136</v>
      </c>
      <c r="K7691" t="s">
        <v>5748</v>
      </c>
      <c r="L7691" t="s">
        <v>5773</v>
      </c>
      <c r="M7691" t="s">
        <v>12540</v>
      </c>
    </row>
    <row r="7692" spans="1:13">
      <c r="A7692">
        <v>101067183</v>
      </c>
      <c r="B7692" t="s">
        <v>34</v>
      </c>
      <c r="C7692" t="s">
        <v>101</v>
      </c>
      <c r="D7692" t="s">
        <v>99</v>
      </c>
      <c r="E7692" t="s">
        <v>99</v>
      </c>
      <c r="F7692" s="33">
        <v>45804</v>
      </c>
      <c r="G7692" t="s">
        <v>14877</v>
      </c>
      <c r="H7692" t="s">
        <v>6027</v>
      </c>
      <c r="I7692" t="s">
        <v>6348</v>
      </c>
      <c r="J7692" t="s">
        <v>46</v>
      </c>
      <c r="K7692" t="s">
        <v>5738</v>
      </c>
      <c r="L7692" t="s">
        <v>5739</v>
      </c>
      <c r="M7692" t="s">
        <v>107</v>
      </c>
    </row>
    <row r="7693" spans="1:13">
      <c r="A7693">
        <v>101069233</v>
      </c>
      <c r="B7693" t="s">
        <v>5899</v>
      </c>
      <c r="C7693" t="s">
        <v>5955</v>
      </c>
      <c r="D7693" t="s">
        <v>99</v>
      </c>
      <c r="E7693" t="s">
        <v>99</v>
      </c>
      <c r="F7693" s="33">
        <v>45804</v>
      </c>
      <c r="G7693" t="s">
        <v>14878</v>
      </c>
      <c r="H7693" t="s">
        <v>6537</v>
      </c>
      <c r="I7693" t="s">
        <v>5678</v>
      </c>
      <c r="J7693" t="s">
        <v>46</v>
      </c>
      <c r="K7693" t="s">
        <v>5700</v>
      </c>
      <c r="L7693" t="s">
        <v>5733</v>
      </c>
      <c r="M7693" t="s">
        <v>5957</v>
      </c>
    </row>
    <row r="7694" spans="1:13">
      <c r="A7694">
        <v>101069321</v>
      </c>
      <c r="B7694" t="s">
        <v>5998</v>
      </c>
      <c r="C7694" t="s">
        <v>6253</v>
      </c>
      <c r="D7694" t="s">
        <v>99</v>
      </c>
      <c r="E7694" t="s">
        <v>99</v>
      </c>
      <c r="F7694" s="33">
        <v>45804</v>
      </c>
      <c r="G7694" t="s">
        <v>14879</v>
      </c>
      <c r="H7694" t="s">
        <v>5877</v>
      </c>
      <c r="I7694" t="s">
        <v>5678</v>
      </c>
      <c r="J7694" t="s">
        <v>46</v>
      </c>
      <c r="K7694" t="s">
        <v>5711</v>
      </c>
      <c r="L7694" t="s">
        <v>5711</v>
      </c>
      <c r="M7694" t="s">
        <v>6255</v>
      </c>
    </row>
    <row r="7695" spans="1:13">
      <c r="A7695">
        <v>101068881</v>
      </c>
      <c r="B7695" t="s">
        <v>195</v>
      </c>
      <c r="C7695" t="s">
        <v>9717</v>
      </c>
      <c r="D7695" t="s">
        <v>86</v>
      </c>
      <c r="E7695" t="s">
        <v>119</v>
      </c>
      <c r="F7695" s="33">
        <v>45804</v>
      </c>
      <c r="G7695" t="s">
        <v>14880</v>
      </c>
      <c r="H7695" t="s">
        <v>6103</v>
      </c>
      <c r="I7695" t="s">
        <v>5678</v>
      </c>
      <c r="J7695" t="s">
        <v>46</v>
      </c>
      <c r="K7695" t="s">
        <v>5778</v>
      </c>
      <c r="L7695" t="s">
        <v>182</v>
      </c>
      <c r="M7695" t="s">
        <v>9719</v>
      </c>
    </row>
    <row r="7696" spans="1:13">
      <c r="A7696">
        <v>101060282</v>
      </c>
      <c r="B7696" t="s">
        <v>5978</v>
      </c>
      <c r="C7696" t="s">
        <v>7133</v>
      </c>
      <c r="D7696" t="s">
        <v>265</v>
      </c>
      <c r="E7696" t="s">
        <v>265</v>
      </c>
      <c r="F7696" s="33">
        <v>45804</v>
      </c>
      <c r="G7696" t="s">
        <v>14833</v>
      </c>
      <c r="H7696" t="s">
        <v>5705</v>
      </c>
      <c r="I7696" t="s">
        <v>326</v>
      </c>
      <c r="J7696" t="s">
        <v>192</v>
      </c>
      <c r="K7696" t="s">
        <v>5778</v>
      </c>
      <c r="L7696" t="s">
        <v>5981</v>
      </c>
      <c r="M7696" t="s">
        <v>7134</v>
      </c>
    </row>
    <row r="7697" spans="1:13">
      <c r="A7697">
        <v>101069264</v>
      </c>
      <c r="B7697" t="s">
        <v>5745</v>
      </c>
      <c r="C7697" t="s">
        <v>8599</v>
      </c>
      <c r="D7697" t="s">
        <v>193</v>
      </c>
      <c r="E7697" t="s">
        <v>193</v>
      </c>
      <c r="F7697" s="33">
        <v>45804</v>
      </c>
      <c r="G7697" t="s">
        <v>14881</v>
      </c>
      <c r="H7697" t="s">
        <v>67</v>
      </c>
      <c r="I7697" t="s">
        <v>5678</v>
      </c>
      <c r="J7697" t="s">
        <v>192</v>
      </c>
      <c r="K7697" t="s">
        <v>5748</v>
      </c>
      <c r="L7697" t="s">
        <v>5749</v>
      </c>
      <c r="M7697" t="s">
        <v>8601</v>
      </c>
    </row>
    <row r="7698" spans="1:13">
      <c r="A7698">
        <v>101069280</v>
      </c>
      <c r="B7698" t="s">
        <v>6513</v>
      </c>
      <c r="C7698" t="s">
        <v>9972</v>
      </c>
      <c r="D7698" t="s">
        <v>86</v>
      </c>
      <c r="E7698" t="s">
        <v>39</v>
      </c>
      <c r="F7698" s="33">
        <v>45804</v>
      </c>
      <c r="G7698" t="s">
        <v>14882</v>
      </c>
      <c r="H7698" t="s">
        <v>67</v>
      </c>
      <c r="I7698" t="s">
        <v>5678</v>
      </c>
      <c r="J7698" t="s">
        <v>46</v>
      </c>
      <c r="K7698" t="s">
        <v>5748</v>
      </c>
      <c r="L7698" t="s">
        <v>5773</v>
      </c>
      <c r="M7698" t="s">
        <v>9974</v>
      </c>
    </row>
    <row r="7699" spans="1:13">
      <c r="A7699">
        <v>101069390</v>
      </c>
      <c r="B7699" t="s">
        <v>34</v>
      </c>
      <c r="C7699" t="s">
        <v>6898</v>
      </c>
      <c r="D7699" t="s">
        <v>39</v>
      </c>
      <c r="E7699" t="s">
        <v>39</v>
      </c>
      <c r="F7699" s="33">
        <v>45804</v>
      </c>
      <c r="G7699" t="s">
        <v>14883</v>
      </c>
      <c r="H7699" t="s">
        <v>5722</v>
      </c>
      <c r="I7699" t="s">
        <v>5678</v>
      </c>
      <c r="J7699" t="s">
        <v>46</v>
      </c>
      <c r="K7699" t="s">
        <v>5728</v>
      </c>
      <c r="L7699" t="s">
        <v>5729</v>
      </c>
      <c r="M7699" t="s">
        <v>6900</v>
      </c>
    </row>
    <row r="7700" spans="1:13">
      <c r="A7700">
        <v>101068715</v>
      </c>
      <c r="B7700" t="s">
        <v>73</v>
      </c>
      <c r="C7700" t="s">
        <v>341</v>
      </c>
      <c r="D7700" t="s">
        <v>39</v>
      </c>
      <c r="E7700" t="s">
        <v>119</v>
      </c>
      <c r="F7700" s="33">
        <v>45803</v>
      </c>
      <c r="G7700" t="s">
        <v>14884</v>
      </c>
      <c r="H7700" t="s">
        <v>5722</v>
      </c>
      <c r="I7700" t="s">
        <v>5678</v>
      </c>
      <c r="J7700" t="s">
        <v>46</v>
      </c>
      <c r="K7700" t="s">
        <v>5748</v>
      </c>
      <c r="L7700" t="s">
        <v>5773</v>
      </c>
      <c r="M7700" t="s">
        <v>7813</v>
      </c>
    </row>
    <row r="7701" spans="1:13">
      <c r="A7701">
        <v>101068623</v>
      </c>
      <c r="B7701" t="s">
        <v>73</v>
      </c>
      <c r="C7701" t="s">
        <v>9334</v>
      </c>
      <c r="D7701" t="s">
        <v>242</v>
      </c>
      <c r="E7701" t="s">
        <v>242</v>
      </c>
      <c r="F7701" s="33">
        <v>45803</v>
      </c>
      <c r="G7701" t="s">
        <v>14885</v>
      </c>
      <c r="H7701" t="s">
        <v>5727</v>
      </c>
      <c r="I7701" t="s">
        <v>5678</v>
      </c>
      <c r="J7701" t="s">
        <v>241</v>
      </c>
      <c r="K7701" t="s">
        <v>5748</v>
      </c>
      <c r="L7701" t="s">
        <v>5773</v>
      </c>
      <c r="M7701" t="s">
        <v>9336</v>
      </c>
    </row>
    <row r="7702" spans="1:13">
      <c r="A7702">
        <v>101068257</v>
      </c>
      <c r="B7702" t="s">
        <v>127</v>
      </c>
      <c r="C7702" t="s">
        <v>6432</v>
      </c>
      <c r="D7702" t="s">
        <v>104</v>
      </c>
      <c r="E7702" t="s">
        <v>104</v>
      </c>
      <c r="F7702" s="33">
        <v>45803</v>
      </c>
      <c r="G7702" t="s">
        <v>14886</v>
      </c>
      <c r="H7702" t="s">
        <v>5727</v>
      </c>
      <c r="I7702" t="s">
        <v>5678</v>
      </c>
      <c r="J7702" t="s">
        <v>70</v>
      </c>
      <c r="K7702" t="s">
        <v>5748</v>
      </c>
      <c r="L7702" t="s">
        <v>5749</v>
      </c>
      <c r="M7702" t="s">
        <v>6434</v>
      </c>
    </row>
    <row r="7703" spans="1:13">
      <c r="A7703">
        <v>101068690</v>
      </c>
      <c r="B7703" t="s">
        <v>109</v>
      </c>
      <c r="C7703" t="s">
        <v>10850</v>
      </c>
      <c r="D7703" t="s">
        <v>265</v>
      </c>
      <c r="E7703" t="s">
        <v>265</v>
      </c>
      <c r="F7703" s="33">
        <v>45803</v>
      </c>
      <c r="G7703" t="s">
        <v>14887</v>
      </c>
      <c r="H7703" t="s">
        <v>6076</v>
      </c>
      <c r="I7703" t="s">
        <v>5678</v>
      </c>
      <c r="J7703" t="s">
        <v>192</v>
      </c>
      <c r="K7703" t="s">
        <v>5748</v>
      </c>
      <c r="L7703" t="s">
        <v>6045</v>
      </c>
      <c r="M7703" t="s">
        <v>10851</v>
      </c>
    </row>
    <row r="7704" spans="1:13">
      <c r="A7704">
        <v>101067866</v>
      </c>
      <c r="B7704" t="s">
        <v>6132</v>
      </c>
      <c r="C7704" t="s">
        <v>6133</v>
      </c>
      <c r="D7704" t="s">
        <v>262</v>
      </c>
      <c r="E7704" t="s">
        <v>262</v>
      </c>
      <c r="F7704" s="33">
        <v>45803</v>
      </c>
      <c r="G7704" t="s">
        <v>14888</v>
      </c>
      <c r="H7704" t="s">
        <v>6636</v>
      </c>
      <c r="I7704" t="s">
        <v>5678</v>
      </c>
      <c r="J7704" t="s">
        <v>192</v>
      </c>
      <c r="K7704" t="s">
        <v>5700</v>
      </c>
      <c r="L7704" t="s">
        <v>5723</v>
      </c>
      <c r="M7704" t="s">
        <v>6135</v>
      </c>
    </row>
    <row r="7705" spans="1:13">
      <c r="A7705">
        <v>101068720</v>
      </c>
      <c r="B7705" t="s">
        <v>34</v>
      </c>
      <c r="C7705" t="s">
        <v>11877</v>
      </c>
      <c r="D7705" t="s">
        <v>119</v>
      </c>
      <c r="E7705" t="s">
        <v>39</v>
      </c>
      <c r="F7705" s="33">
        <v>45803</v>
      </c>
      <c r="G7705" t="s">
        <v>14889</v>
      </c>
      <c r="H7705" t="s">
        <v>67</v>
      </c>
      <c r="I7705" t="s">
        <v>5678</v>
      </c>
      <c r="J7705" t="s">
        <v>46</v>
      </c>
      <c r="K7705" t="s">
        <v>5738</v>
      </c>
      <c r="L7705" t="s">
        <v>5739</v>
      </c>
      <c r="M7705" t="s">
        <v>11878</v>
      </c>
    </row>
    <row r="7706" spans="1:13">
      <c r="A7706">
        <v>101061370</v>
      </c>
      <c r="B7706" t="s">
        <v>82</v>
      </c>
      <c r="C7706" t="s">
        <v>7416</v>
      </c>
      <c r="D7706" t="s">
        <v>193</v>
      </c>
      <c r="E7706" t="s">
        <v>193</v>
      </c>
      <c r="F7706" s="33">
        <v>45803</v>
      </c>
      <c r="G7706" t="s">
        <v>14890</v>
      </c>
      <c r="H7706" t="s">
        <v>5705</v>
      </c>
      <c r="I7706" t="s">
        <v>326</v>
      </c>
      <c r="J7706" t="s">
        <v>192</v>
      </c>
      <c r="K7706" t="s">
        <v>5711</v>
      </c>
      <c r="L7706" t="s">
        <v>5711</v>
      </c>
      <c r="M7706" t="s">
        <v>7418</v>
      </c>
    </row>
    <row r="7707" spans="1:13">
      <c r="A7707">
        <v>101069176</v>
      </c>
      <c r="B7707" t="s">
        <v>5745</v>
      </c>
      <c r="C7707" t="s">
        <v>6452</v>
      </c>
      <c r="D7707" t="s">
        <v>249</v>
      </c>
      <c r="E7707" t="s">
        <v>221</v>
      </c>
      <c r="F7707" s="33">
        <v>45803</v>
      </c>
      <c r="G7707" t="s">
        <v>14891</v>
      </c>
      <c r="H7707" t="s">
        <v>67</v>
      </c>
      <c r="I7707" t="s">
        <v>5678</v>
      </c>
      <c r="J7707" t="s">
        <v>247</v>
      </c>
      <c r="K7707" t="s">
        <v>5748</v>
      </c>
      <c r="L7707" t="s">
        <v>6454</v>
      </c>
      <c r="M7707" t="s">
        <v>6455</v>
      </c>
    </row>
    <row r="7708" spans="1:13">
      <c r="A7708">
        <v>101060665</v>
      </c>
      <c r="B7708" t="s">
        <v>5998</v>
      </c>
      <c r="C7708" t="s">
        <v>6749</v>
      </c>
      <c r="D7708" t="s">
        <v>153</v>
      </c>
      <c r="E7708" t="s">
        <v>153</v>
      </c>
      <c r="F7708" s="33">
        <v>45803</v>
      </c>
      <c r="G7708" t="s">
        <v>14869</v>
      </c>
      <c r="H7708" t="s">
        <v>5705</v>
      </c>
      <c r="I7708" t="s">
        <v>326</v>
      </c>
      <c r="J7708" t="s">
        <v>70</v>
      </c>
      <c r="K7708" t="s">
        <v>5711</v>
      </c>
      <c r="L7708" t="s">
        <v>5711</v>
      </c>
      <c r="M7708" t="s">
        <v>6750</v>
      </c>
    </row>
    <row r="7709" spans="1:13">
      <c r="A7709">
        <v>101060591</v>
      </c>
      <c r="B7709" t="s">
        <v>204</v>
      </c>
      <c r="C7709" t="s">
        <v>5820</v>
      </c>
      <c r="D7709" t="s">
        <v>262</v>
      </c>
      <c r="E7709" t="s">
        <v>262</v>
      </c>
      <c r="F7709" s="33">
        <v>45803</v>
      </c>
      <c r="G7709" t="s">
        <v>14865</v>
      </c>
      <c r="H7709" t="s">
        <v>5705</v>
      </c>
      <c r="I7709" t="s">
        <v>326</v>
      </c>
      <c r="J7709" t="s">
        <v>192</v>
      </c>
      <c r="K7709" t="s">
        <v>5700</v>
      </c>
      <c r="L7709" t="s">
        <v>5733</v>
      </c>
      <c r="M7709" t="s">
        <v>5824</v>
      </c>
    </row>
    <row r="7710" spans="1:13">
      <c r="A7710">
        <v>101068771</v>
      </c>
      <c r="B7710" t="s">
        <v>34</v>
      </c>
      <c r="C7710" t="s">
        <v>12528</v>
      </c>
      <c r="D7710" t="s">
        <v>238</v>
      </c>
      <c r="E7710" t="s">
        <v>64</v>
      </c>
      <c r="F7710" s="33">
        <v>45803</v>
      </c>
      <c r="G7710" t="s">
        <v>14892</v>
      </c>
      <c r="H7710" t="s">
        <v>5727</v>
      </c>
      <c r="I7710" t="s">
        <v>5678</v>
      </c>
      <c r="J7710" t="s">
        <v>136</v>
      </c>
      <c r="K7710" t="s">
        <v>5728</v>
      </c>
      <c r="L7710" t="s">
        <v>5729</v>
      </c>
      <c r="M7710" t="s">
        <v>12530</v>
      </c>
    </row>
    <row r="7711" spans="1:13">
      <c r="A7711">
        <v>101068651</v>
      </c>
      <c r="B7711" t="s">
        <v>34</v>
      </c>
      <c r="C7711" t="s">
        <v>6229</v>
      </c>
      <c r="D7711" t="s">
        <v>226</v>
      </c>
      <c r="E7711" t="s">
        <v>226</v>
      </c>
      <c r="F7711" s="33">
        <v>45803</v>
      </c>
      <c r="G7711" t="s">
        <v>14893</v>
      </c>
      <c r="H7711" t="s">
        <v>67</v>
      </c>
      <c r="I7711" t="s">
        <v>5678</v>
      </c>
      <c r="J7711" t="s">
        <v>136</v>
      </c>
      <c r="K7711" t="s">
        <v>5728</v>
      </c>
      <c r="L7711" t="s">
        <v>5729</v>
      </c>
      <c r="M7711" t="s">
        <v>6231</v>
      </c>
    </row>
    <row r="7712" spans="1:13">
      <c r="A7712">
        <v>101060670</v>
      </c>
      <c r="B7712" t="s">
        <v>5998</v>
      </c>
      <c r="C7712" t="s">
        <v>6253</v>
      </c>
      <c r="D7712" t="s">
        <v>99</v>
      </c>
      <c r="E7712" t="s">
        <v>99</v>
      </c>
      <c r="F7712" s="33">
        <v>45802</v>
      </c>
      <c r="G7712" t="s">
        <v>14894</v>
      </c>
      <c r="H7712" t="s">
        <v>5705</v>
      </c>
      <c r="I7712" t="s">
        <v>326</v>
      </c>
      <c r="J7712" t="s">
        <v>46</v>
      </c>
      <c r="K7712" t="s">
        <v>5711</v>
      </c>
      <c r="L7712" t="s">
        <v>5711</v>
      </c>
      <c r="M7712" t="s">
        <v>6255</v>
      </c>
    </row>
    <row r="7713" spans="1:13">
      <c r="A7713">
        <v>101060670</v>
      </c>
      <c r="B7713" t="s">
        <v>5998</v>
      </c>
      <c r="C7713" t="s">
        <v>6253</v>
      </c>
      <c r="D7713" t="s">
        <v>99</v>
      </c>
      <c r="E7713" t="s">
        <v>99</v>
      </c>
      <c r="F7713" s="33">
        <v>45802</v>
      </c>
      <c r="G7713" t="s">
        <v>14895</v>
      </c>
      <c r="H7713" t="s">
        <v>5705</v>
      </c>
      <c r="I7713" t="s">
        <v>326</v>
      </c>
      <c r="J7713" t="s">
        <v>46</v>
      </c>
      <c r="K7713" t="s">
        <v>5711</v>
      </c>
      <c r="L7713" t="s">
        <v>5711</v>
      </c>
      <c r="M7713" t="s">
        <v>6255</v>
      </c>
    </row>
    <row r="7714" spans="1:13">
      <c r="A7714">
        <v>101068881</v>
      </c>
      <c r="B7714" t="s">
        <v>195</v>
      </c>
      <c r="C7714" t="s">
        <v>9717</v>
      </c>
      <c r="D7714" t="s">
        <v>86</v>
      </c>
      <c r="E7714" t="s">
        <v>119</v>
      </c>
      <c r="F7714" s="33">
        <v>45802</v>
      </c>
      <c r="G7714" t="s">
        <v>14896</v>
      </c>
      <c r="H7714" t="s">
        <v>6103</v>
      </c>
      <c r="I7714" t="s">
        <v>5678</v>
      </c>
      <c r="J7714" t="s">
        <v>46</v>
      </c>
      <c r="K7714" t="s">
        <v>5778</v>
      </c>
      <c r="L7714" t="s">
        <v>182</v>
      </c>
      <c r="M7714" t="s">
        <v>9719</v>
      </c>
    </row>
    <row r="7715" spans="1:13">
      <c r="A7715">
        <v>101015495</v>
      </c>
      <c r="B7715" t="s">
        <v>5745</v>
      </c>
      <c r="C7715" t="s">
        <v>6216</v>
      </c>
      <c r="D7715" t="s">
        <v>249</v>
      </c>
      <c r="E7715" t="s">
        <v>249</v>
      </c>
      <c r="F7715" s="33">
        <v>45802</v>
      </c>
      <c r="G7715" t="s">
        <v>14897</v>
      </c>
      <c r="H7715" t="s">
        <v>5737</v>
      </c>
      <c r="I7715" t="s">
        <v>326</v>
      </c>
      <c r="J7715" t="s">
        <v>247</v>
      </c>
      <c r="K7715" t="s">
        <v>5748</v>
      </c>
      <c r="L7715" t="s">
        <v>5773</v>
      </c>
      <c r="M7715" t="s">
        <v>6217</v>
      </c>
    </row>
    <row r="7716" spans="1:13">
      <c r="A7716">
        <v>101068238</v>
      </c>
      <c r="B7716" t="s">
        <v>5807</v>
      </c>
      <c r="C7716" t="s">
        <v>10122</v>
      </c>
      <c r="D7716" t="s">
        <v>193</v>
      </c>
      <c r="E7716" t="s">
        <v>193</v>
      </c>
      <c r="F7716" s="33">
        <v>45801</v>
      </c>
      <c r="G7716" t="s">
        <v>14898</v>
      </c>
      <c r="H7716" t="s">
        <v>6103</v>
      </c>
      <c r="I7716" t="s">
        <v>5678</v>
      </c>
      <c r="J7716" t="s">
        <v>192</v>
      </c>
      <c r="K7716" t="s">
        <v>5700</v>
      </c>
      <c r="L7716" t="s">
        <v>5701</v>
      </c>
      <c r="M7716" t="s">
        <v>10124</v>
      </c>
    </row>
    <row r="7717" spans="1:13">
      <c r="A7717">
        <v>101068567</v>
      </c>
      <c r="B7717" t="s">
        <v>73</v>
      </c>
      <c r="C7717" t="s">
        <v>8867</v>
      </c>
      <c r="D7717" t="s">
        <v>265</v>
      </c>
      <c r="E7717" t="s">
        <v>265</v>
      </c>
      <c r="F7717" s="33">
        <v>45801</v>
      </c>
      <c r="G7717" t="s">
        <v>14899</v>
      </c>
      <c r="H7717" t="s">
        <v>67</v>
      </c>
      <c r="I7717" t="s">
        <v>5678</v>
      </c>
      <c r="J7717" t="s">
        <v>192</v>
      </c>
      <c r="K7717" t="s">
        <v>5748</v>
      </c>
      <c r="L7717" t="s">
        <v>5773</v>
      </c>
      <c r="M7717" t="s">
        <v>8869</v>
      </c>
    </row>
    <row r="7718" spans="1:13">
      <c r="A7718">
        <v>101065256</v>
      </c>
      <c r="B7718" t="s">
        <v>109</v>
      </c>
      <c r="C7718" t="s">
        <v>8713</v>
      </c>
      <c r="D7718" t="s">
        <v>218</v>
      </c>
      <c r="E7718" t="s">
        <v>218</v>
      </c>
      <c r="F7718" s="33">
        <v>45801</v>
      </c>
      <c r="G7718" t="s">
        <v>14900</v>
      </c>
      <c r="H7718" t="s">
        <v>5727</v>
      </c>
      <c r="I7718" t="s">
        <v>5678</v>
      </c>
      <c r="J7718" t="s">
        <v>241</v>
      </c>
      <c r="K7718" t="s">
        <v>5748</v>
      </c>
      <c r="L7718" t="s">
        <v>6045</v>
      </c>
      <c r="M7718" t="s">
        <v>8715</v>
      </c>
    </row>
    <row r="7719" spans="1:13">
      <c r="A7719">
        <v>101068578</v>
      </c>
      <c r="B7719" t="s">
        <v>73</v>
      </c>
      <c r="C7719" t="s">
        <v>6690</v>
      </c>
      <c r="D7719" t="s">
        <v>119</v>
      </c>
      <c r="E7719" t="s">
        <v>119</v>
      </c>
      <c r="F7719" s="33">
        <v>45801</v>
      </c>
      <c r="G7719" t="s">
        <v>14901</v>
      </c>
      <c r="H7719" t="s">
        <v>5727</v>
      </c>
      <c r="I7719" t="s">
        <v>5678</v>
      </c>
      <c r="J7719" t="s">
        <v>46</v>
      </c>
      <c r="K7719" t="s">
        <v>5728</v>
      </c>
      <c r="L7719" t="s">
        <v>5729</v>
      </c>
      <c r="M7719" t="s">
        <v>6692</v>
      </c>
    </row>
    <row r="7720" spans="1:13">
      <c r="A7720">
        <v>101068248</v>
      </c>
      <c r="B7720" t="s">
        <v>5745</v>
      </c>
      <c r="C7720" t="s">
        <v>8397</v>
      </c>
      <c r="D7720" t="s">
        <v>252</v>
      </c>
      <c r="E7720" t="s">
        <v>221</v>
      </c>
      <c r="F7720" s="33">
        <v>45801</v>
      </c>
      <c r="G7720" t="s">
        <v>14902</v>
      </c>
      <c r="H7720" t="s">
        <v>6076</v>
      </c>
      <c r="I7720" t="s">
        <v>5678</v>
      </c>
      <c r="J7720" t="s">
        <v>247</v>
      </c>
      <c r="K7720" t="s">
        <v>5748</v>
      </c>
      <c r="L7720" t="s">
        <v>5749</v>
      </c>
      <c r="M7720" t="s">
        <v>8399</v>
      </c>
    </row>
    <row r="7721" spans="1:13">
      <c r="A7721">
        <v>101068532</v>
      </c>
      <c r="B7721" t="s">
        <v>34</v>
      </c>
      <c r="C7721" t="s">
        <v>7699</v>
      </c>
      <c r="D7721" t="s">
        <v>238</v>
      </c>
      <c r="E7721" t="s">
        <v>217</v>
      </c>
      <c r="F7721" s="33">
        <v>45801</v>
      </c>
      <c r="G7721" t="s">
        <v>14903</v>
      </c>
      <c r="H7721" t="s">
        <v>67</v>
      </c>
      <c r="I7721" t="s">
        <v>5678</v>
      </c>
      <c r="J7721" t="s">
        <v>136</v>
      </c>
      <c r="K7721" t="s">
        <v>5728</v>
      </c>
      <c r="L7721" t="s">
        <v>5729</v>
      </c>
      <c r="M7721" t="s">
        <v>7700</v>
      </c>
    </row>
    <row r="7722" spans="1:13">
      <c r="A7722">
        <v>101068643</v>
      </c>
      <c r="B7722" t="s">
        <v>5745</v>
      </c>
      <c r="C7722" t="s">
        <v>11886</v>
      </c>
      <c r="D7722" t="s">
        <v>252</v>
      </c>
      <c r="E7722" t="s">
        <v>215</v>
      </c>
      <c r="F7722" s="33">
        <v>45801</v>
      </c>
      <c r="G7722" t="s">
        <v>14904</v>
      </c>
      <c r="H7722" t="s">
        <v>5969</v>
      </c>
      <c r="I7722" t="s">
        <v>5678</v>
      </c>
      <c r="J7722" t="s">
        <v>247</v>
      </c>
      <c r="K7722" t="s">
        <v>11888</v>
      </c>
      <c r="L7722" t="s">
        <v>11889</v>
      </c>
      <c r="M7722" t="s">
        <v>11890</v>
      </c>
    </row>
    <row r="7723" spans="1:13">
      <c r="A7723">
        <v>101068333</v>
      </c>
      <c r="B7723" t="s">
        <v>73</v>
      </c>
      <c r="C7723" t="s">
        <v>11142</v>
      </c>
      <c r="D7723" t="s">
        <v>104</v>
      </c>
      <c r="E7723" t="s">
        <v>104</v>
      </c>
      <c r="F7723" s="33">
        <v>45801</v>
      </c>
      <c r="G7723" t="s">
        <v>14905</v>
      </c>
      <c r="H7723" t="s">
        <v>6404</v>
      </c>
      <c r="I7723" t="s">
        <v>5678</v>
      </c>
      <c r="J7723" t="s">
        <v>70</v>
      </c>
      <c r="K7723" t="s">
        <v>5748</v>
      </c>
      <c r="L7723" t="s">
        <v>5773</v>
      </c>
      <c r="M7723" t="s">
        <v>11144</v>
      </c>
    </row>
    <row r="7724" spans="1:13">
      <c r="A7724">
        <v>101068571</v>
      </c>
      <c r="B7724" t="s">
        <v>73</v>
      </c>
      <c r="C7724" t="s">
        <v>6098</v>
      </c>
      <c r="D7724" t="s">
        <v>39</v>
      </c>
      <c r="E7724" t="s">
        <v>39</v>
      </c>
      <c r="F7724" s="33">
        <v>45801</v>
      </c>
      <c r="G7724" t="s">
        <v>14906</v>
      </c>
      <c r="H7724" t="s">
        <v>5805</v>
      </c>
      <c r="I7724" t="s">
        <v>5678</v>
      </c>
      <c r="J7724" t="s">
        <v>46</v>
      </c>
      <c r="K7724" t="s">
        <v>5728</v>
      </c>
      <c r="L7724" t="s">
        <v>5729</v>
      </c>
      <c r="M7724" t="s">
        <v>6100</v>
      </c>
    </row>
    <row r="7725" spans="1:13">
      <c r="A7725">
        <v>101068314</v>
      </c>
      <c r="B7725" t="s">
        <v>73</v>
      </c>
      <c r="C7725" t="s">
        <v>9670</v>
      </c>
      <c r="D7725" t="s">
        <v>193</v>
      </c>
      <c r="E7725" t="s">
        <v>193</v>
      </c>
      <c r="F7725" s="33">
        <v>45801</v>
      </c>
      <c r="G7725" t="s">
        <v>14907</v>
      </c>
      <c r="H7725" t="s">
        <v>67</v>
      </c>
      <c r="I7725" t="s">
        <v>5678</v>
      </c>
      <c r="J7725" t="s">
        <v>192</v>
      </c>
      <c r="K7725" t="s">
        <v>5748</v>
      </c>
      <c r="L7725" t="s">
        <v>5773</v>
      </c>
      <c r="M7725" t="s">
        <v>9672</v>
      </c>
    </row>
    <row r="7726" spans="1:13">
      <c r="A7726">
        <v>101068322</v>
      </c>
      <c r="B7726" t="s">
        <v>73</v>
      </c>
      <c r="C7726" t="s">
        <v>8134</v>
      </c>
      <c r="D7726" t="s">
        <v>193</v>
      </c>
      <c r="E7726" t="s">
        <v>193</v>
      </c>
      <c r="F7726" s="33">
        <v>45801</v>
      </c>
      <c r="G7726" t="s">
        <v>14907</v>
      </c>
      <c r="H7726" t="s">
        <v>67</v>
      </c>
      <c r="I7726" t="s">
        <v>5678</v>
      </c>
      <c r="J7726" t="s">
        <v>192</v>
      </c>
      <c r="K7726" t="s">
        <v>5748</v>
      </c>
      <c r="L7726" t="s">
        <v>5773</v>
      </c>
      <c r="M7726" t="s">
        <v>8135</v>
      </c>
    </row>
    <row r="7727" spans="1:13">
      <c r="A7727">
        <v>101068496</v>
      </c>
      <c r="B7727" t="s">
        <v>73</v>
      </c>
      <c r="C7727" t="s">
        <v>10468</v>
      </c>
      <c r="D7727" t="s">
        <v>119</v>
      </c>
      <c r="E7727" t="s">
        <v>86</v>
      </c>
      <c r="F7727" s="33">
        <v>45801</v>
      </c>
      <c r="G7727" t="s">
        <v>14908</v>
      </c>
      <c r="H7727" t="s">
        <v>67</v>
      </c>
      <c r="I7727" t="s">
        <v>5678</v>
      </c>
      <c r="J7727" t="s">
        <v>46</v>
      </c>
      <c r="K7727" t="s">
        <v>5738</v>
      </c>
      <c r="L7727" t="s">
        <v>5739</v>
      </c>
      <c r="M7727" t="s">
        <v>10469</v>
      </c>
    </row>
    <row r="7728" spans="1:13">
      <c r="A7728">
        <v>101068073</v>
      </c>
      <c r="B7728" t="s">
        <v>73</v>
      </c>
      <c r="C7728" t="s">
        <v>6018</v>
      </c>
      <c r="D7728" t="s">
        <v>39</v>
      </c>
      <c r="E7728" t="s">
        <v>119</v>
      </c>
      <c r="F7728" s="33">
        <v>45801</v>
      </c>
      <c r="G7728" t="s">
        <v>14909</v>
      </c>
      <c r="H7728" t="s">
        <v>5805</v>
      </c>
      <c r="I7728" t="s">
        <v>5678</v>
      </c>
      <c r="J7728" t="s">
        <v>46</v>
      </c>
      <c r="K7728" t="s">
        <v>5728</v>
      </c>
      <c r="L7728" t="s">
        <v>5729</v>
      </c>
      <c r="M7728" t="s">
        <v>6020</v>
      </c>
    </row>
    <row r="7729" spans="1:13">
      <c r="A7729">
        <v>101061347</v>
      </c>
      <c r="B7729" t="s">
        <v>82</v>
      </c>
      <c r="C7729" t="s">
        <v>5843</v>
      </c>
      <c r="D7729" t="s">
        <v>220</v>
      </c>
      <c r="E7729" t="s">
        <v>220</v>
      </c>
      <c r="F7729" s="33">
        <v>45801</v>
      </c>
      <c r="G7729" t="s">
        <v>14910</v>
      </c>
      <c r="H7729" t="s">
        <v>5705</v>
      </c>
      <c r="I7729" t="s">
        <v>326</v>
      </c>
      <c r="J7729" t="s">
        <v>166</v>
      </c>
      <c r="K7729" t="s">
        <v>5711</v>
      </c>
      <c r="L7729" t="s">
        <v>5711</v>
      </c>
      <c r="M7729" t="s">
        <v>5845</v>
      </c>
    </row>
    <row r="7730" spans="1:13">
      <c r="A7730">
        <v>101060670</v>
      </c>
      <c r="B7730" t="s">
        <v>5998</v>
      </c>
      <c r="C7730" t="s">
        <v>6253</v>
      </c>
      <c r="D7730" t="s">
        <v>99</v>
      </c>
      <c r="E7730" t="s">
        <v>99</v>
      </c>
      <c r="F7730" s="33">
        <v>45801</v>
      </c>
      <c r="G7730" t="s">
        <v>14911</v>
      </c>
      <c r="H7730" t="s">
        <v>5705</v>
      </c>
      <c r="I7730" t="s">
        <v>326</v>
      </c>
      <c r="J7730" t="s">
        <v>46</v>
      </c>
      <c r="K7730" t="s">
        <v>5711</v>
      </c>
      <c r="L7730" t="s">
        <v>5711</v>
      </c>
      <c r="M7730" t="s">
        <v>6255</v>
      </c>
    </row>
    <row r="7731" spans="1:13">
      <c r="A7731">
        <v>101049824</v>
      </c>
      <c r="B7731" t="s">
        <v>109</v>
      </c>
      <c r="C7731" t="s">
        <v>8159</v>
      </c>
      <c r="D7731" t="s">
        <v>39</v>
      </c>
      <c r="E7731" t="s">
        <v>39</v>
      </c>
      <c r="F7731" s="33">
        <v>45801</v>
      </c>
      <c r="G7731" t="s">
        <v>14912</v>
      </c>
      <c r="H7731" t="s">
        <v>5737</v>
      </c>
      <c r="I7731" t="s">
        <v>326</v>
      </c>
      <c r="J7731" t="s">
        <v>46</v>
      </c>
      <c r="K7731" t="s">
        <v>5748</v>
      </c>
      <c r="L7731" t="s">
        <v>6045</v>
      </c>
      <c r="M7731" t="s">
        <v>8161</v>
      </c>
    </row>
    <row r="7732" spans="1:13">
      <c r="A7732">
        <v>101049823</v>
      </c>
      <c r="B7732" t="s">
        <v>109</v>
      </c>
      <c r="C7732" t="s">
        <v>6137</v>
      </c>
      <c r="D7732" t="s">
        <v>39</v>
      </c>
      <c r="E7732" t="s">
        <v>39</v>
      </c>
      <c r="F7732" s="33">
        <v>45801</v>
      </c>
      <c r="G7732" t="s">
        <v>14912</v>
      </c>
      <c r="H7732" t="s">
        <v>5737</v>
      </c>
      <c r="I7732" t="s">
        <v>326</v>
      </c>
      <c r="J7732" t="s">
        <v>46</v>
      </c>
      <c r="K7732" t="s">
        <v>5748</v>
      </c>
      <c r="L7732" t="s">
        <v>6045</v>
      </c>
      <c r="M7732" t="s">
        <v>6139</v>
      </c>
    </row>
    <row r="7733" spans="1:13">
      <c r="A7733">
        <v>101068559</v>
      </c>
      <c r="B7733" t="s">
        <v>34</v>
      </c>
      <c r="C7733" t="s">
        <v>7631</v>
      </c>
      <c r="D7733" t="s">
        <v>238</v>
      </c>
      <c r="E7733" t="s">
        <v>217</v>
      </c>
      <c r="F7733" s="33">
        <v>45801</v>
      </c>
      <c r="G7733" t="s">
        <v>14913</v>
      </c>
      <c r="H7733" t="s">
        <v>5727</v>
      </c>
      <c r="I7733" t="s">
        <v>5678</v>
      </c>
      <c r="J7733" t="s">
        <v>136</v>
      </c>
      <c r="K7733" t="s">
        <v>5728</v>
      </c>
      <c r="L7733" t="s">
        <v>5729</v>
      </c>
      <c r="M7733" t="s">
        <v>7632</v>
      </c>
    </row>
    <row r="7734" spans="1:13">
      <c r="A7734">
        <v>101068651</v>
      </c>
      <c r="B7734" t="s">
        <v>34</v>
      </c>
      <c r="C7734" t="s">
        <v>6229</v>
      </c>
      <c r="D7734" t="s">
        <v>226</v>
      </c>
      <c r="E7734" t="s">
        <v>226</v>
      </c>
      <c r="F7734" s="33">
        <v>45801</v>
      </c>
      <c r="G7734" t="s">
        <v>14914</v>
      </c>
      <c r="H7734" t="s">
        <v>67</v>
      </c>
      <c r="I7734" t="s">
        <v>5678</v>
      </c>
      <c r="J7734" t="s">
        <v>136</v>
      </c>
      <c r="K7734" t="s">
        <v>5728</v>
      </c>
      <c r="L7734" t="s">
        <v>5729</v>
      </c>
      <c r="M7734" t="s">
        <v>6231</v>
      </c>
    </row>
    <row r="7735" spans="1:13">
      <c r="A7735">
        <v>101068638</v>
      </c>
      <c r="B7735" t="s">
        <v>5745</v>
      </c>
      <c r="C7735" t="s">
        <v>11039</v>
      </c>
      <c r="D7735" t="s">
        <v>252</v>
      </c>
      <c r="E7735" t="s">
        <v>215</v>
      </c>
      <c r="F7735" s="33">
        <v>45801</v>
      </c>
      <c r="G7735" t="s">
        <v>14915</v>
      </c>
      <c r="H7735" t="s">
        <v>6103</v>
      </c>
      <c r="I7735" t="s">
        <v>5678</v>
      </c>
      <c r="J7735" t="s">
        <v>247</v>
      </c>
      <c r="K7735" t="s">
        <v>5748</v>
      </c>
      <c r="L7735" t="s">
        <v>5773</v>
      </c>
      <c r="M7735" t="s">
        <v>11041</v>
      </c>
    </row>
    <row r="7736" spans="1:13">
      <c r="A7736">
        <v>101068634</v>
      </c>
      <c r="B7736" t="s">
        <v>177</v>
      </c>
      <c r="C7736" t="s">
        <v>6920</v>
      </c>
      <c r="D7736" t="s">
        <v>119</v>
      </c>
      <c r="E7736" t="s">
        <v>119</v>
      </c>
      <c r="F7736" s="33">
        <v>45801</v>
      </c>
      <c r="G7736" t="s">
        <v>14916</v>
      </c>
      <c r="H7736" t="s">
        <v>5757</v>
      </c>
      <c r="I7736" t="s">
        <v>5678</v>
      </c>
      <c r="J7736" t="s">
        <v>46</v>
      </c>
      <c r="K7736" t="s">
        <v>5700</v>
      </c>
      <c r="L7736" t="s">
        <v>5733</v>
      </c>
      <c r="M7736" t="s">
        <v>6921</v>
      </c>
    </row>
    <row r="7737" spans="1:13">
      <c r="A7737">
        <v>101015494</v>
      </c>
      <c r="B7737" t="s">
        <v>5745</v>
      </c>
      <c r="C7737" t="s">
        <v>6213</v>
      </c>
      <c r="D7737" t="s">
        <v>249</v>
      </c>
      <c r="E7737" t="s">
        <v>249</v>
      </c>
      <c r="F7737" s="33">
        <v>45801</v>
      </c>
      <c r="G7737" t="s">
        <v>14897</v>
      </c>
      <c r="H7737" t="s">
        <v>5737</v>
      </c>
      <c r="I7737" t="s">
        <v>326</v>
      </c>
      <c r="J7737" t="s">
        <v>247</v>
      </c>
      <c r="K7737" t="s">
        <v>5748</v>
      </c>
      <c r="L7737" t="s">
        <v>5773</v>
      </c>
      <c r="M7737" t="s">
        <v>6214</v>
      </c>
    </row>
    <row r="7738" spans="1:13">
      <c r="A7738">
        <v>101060572</v>
      </c>
      <c r="B7738" t="s">
        <v>204</v>
      </c>
      <c r="C7738" t="s">
        <v>5710</v>
      </c>
      <c r="D7738" t="s">
        <v>218</v>
      </c>
      <c r="E7738" t="s">
        <v>218</v>
      </c>
      <c r="F7738" s="33">
        <v>45801</v>
      </c>
      <c r="G7738" t="s">
        <v>14917</v>
      </c>
      <c r="H7738" t="s">
        <v>5705</v>
      </c>
      <c r="I7738" t="s">
        <v>326</v>
      </c>
      <c r="J7738" t="s">
        <v>241</v>
      </c>
      <c r="K7738" t="s">
        <v>5711</v>
      </c>
      <c r="L7738" t="s">
        <v>5711</v>
      </c>
      <c r="M7738" t="s">
        <v>5712</v>
      </c>
    </row>
    <row r="7739" spans="1:13">
      <c r="A7739">
        <v>101061200</v>
      </c>
      <c r="B7739" t="s">
        <v>195</v>
      </c>
      <c r="C7739" t="s">
        <v>5715</v>
      </c>
      <c r="D7739" t="s">
        <v>218</v>
      </c>
      <c r="E7739" t="s">
        <v>218</v>
      </c>
      <c r="F7739" s="33">
        <v>45801</v>
      </c>
      <c r="G7739" t="s">
        <v>14917</v>
      </c>
      <c r="H7739" t="s">
        <v>5705</v>
      </c>
      <c r="I7739" t="s">
        <v>326</v>
      </c>
      <c r="J7739" t="s">
        <v>241</v>
      </c>
      <c r="K7739" t="s">
        <v>5700</v>
      </c>
      <c r="L7739" t="s">
        <v>5701</v>
      </c>
      <c r="M7739" t="s">
        <v>5716</v>
      </c>
    </row>
    <row r="7740" spans="1:13">
      <c r="A7740">
        <v>101060868</v>
      </c>
      <c r="B7740" t="s">
        <v>5719</v>
      </c>
      <c r="C7740" t="s">
        <v>9938</v>
      </c>
      <c r="D7740" t="s">
        <v>265</v>
      </c>
      <c r="E7740" t="s">
        <v>265</v>
      </c>
      <c r="F7740" s="33">
        <v>45801</v>
      </c>
      <c r="G7740" t="s">
        <v>14918</v>
      </c>
      <c r="H7740" t="s">
        <v>5705</v>
      </c>
      <c r="I7740" t="s">
        <v>326</v>
      </c>
      <c r="J7740" t="s">
        <v>192</v>
      </c>
      <c r="K7740" t="s">
        <v>5700</v>
      </c>
      <c r="L7740" t="s">
        <v>5701</v>
      </c>
      <c r="M7740" t="s">
        <v>9940</v>
      </c>
    </row>
    <row r="7741" spans="1:13">
      <c r="A7741">
        <v>101068240</v>
      </c>
      <c r="B7741" t="s">
        <v>5745</v>
      </c>
      <c r="C7741" t="s">
        <v>8882</v>
      </c>
      <c r="D7741" t="s">
        <v>215</v>
      </c>
      <c r="E7741" t="s">
        <v>215</v>
      </c>
      <c r="F7741" s="33">
        <v>45801</v>
      </c>
      <c r="G7741" t="s">
        <v>14919</v>
      </c>
      <c r="H7741" t="s">
        <v>7588</v>
      </c>
      <c r="I7741" t="s">
        <v>5678</v>
      </c>
      <c r="J7741" t="s">
        <v>247</v>
      </c>
      <c r="K7741" t="s">
        <v>5748</v>
      </c>
      <c r="L7741" t="s">
        <v>5773</v>
      </c>
      <c r="M7741" t="s">
        <v>8884</v>
      </c>
    </row>
    <row r="7742" spans="1:13">
      <c r="A7742">
        <v>101060582</v>
      </c>
      <c r="B7742" t="s">
        <v>204</v>
      </c>
      <c r="C7742" t="s">
        <v>5774</v>
      </c>
      <c r="D7742" t="s">
        <v>218</v>
      </c>
      <c r="E7742" t="s">
        <v>218</v>
      </c>
      <c r="F7742" s="33">
        <v>45801</v>
      </c>
      <c r="G7742" t="s">
        <v>14917</v>
      </c>
      <c r="H7742" t="s">
        <v>5705</v>
      </c>
      <c r="I7742" t="s">
        <v>326</v>
      </c>
      <c r="J7742" t="s">
        <v>241</v>
      </c>
      <c r="K7742" t="s">
        <v>5711</v>
      </c>
      <c r="L7742" t="s">
        <v>5711</v>
      </c>
      <c r="M7742" t="s">
        <v>5775</v>
      </c>
    </row>
    <row r="7743" spans="1:13">
      <c r="A7743">
        <v>101068363</v>
      </c>
      <c r="B7743" t="s">
        <v>5745</v>
      </c>
      <c r="C7743" t="s">
        <v>6447</v>
      </c>
      <c r="D7743" t="s">
        <v>252</v>
      </c>
      <c r="E7743" t="s">
        <v>215</v>
      </c>
      <c r="F7743" s="33">
        <v>45801</v>
      </c>
      <c r="G7743" t="s">
        <v>14920</v>
      </c>
      <c r="H7743" t="s">
        <v>5912</v>
      </c>
      <c r="I7743" t="s">
        <v>5678</v>
      </c>
      <c r="J7743" t="s">
        <v>247</v>
      </c>
      <c r="K7743" t="s">
        <v>5738</v>
      </c>
      <c r="L7743" t="s">
        <v>5739</v>
      </c>
      <c r="M7743" t="s">
        <v>6448</v>
      </c>
    </row>
    <row r="7744" spans="1:13">
      <c r="A7744">
        <v>101060928</v>
      </c>
      <c r="B7744" t="s">
        <v>9821</v>
      </c>
      <c r="C7744" t="s">
        <v>9822</v>
      </c>
      <c r="D7744" t="s">
        <v>219</v>
      </c>
      <c r="E7744" t="s">
        <v>219</v>
      </c>
      <c r="F7744" s="33">
        <v>45801</v>
      </c>
      <c r="G7744" t="s">
        <v>14918</v>
      </c>
      <c r="H7744" t="s">
        <v>5705</v>
      </c>
      <c r="I7744" t="s">
        <v>326</v>
      </c>
      <c r="J7744" t="s">
        <v>241</v>
      </c>
      <c r="K7744" t="s">
        <v>5700</v>
      </c>
      <c r="L7744" t="s">
        <v>5701</v>
      </c>
      <c r="M7744" t="s">
        <v>9824</v>
      </c>
    </row>
    <row r="7745" spans="1:13">
      <c r="A7745">
        <v>101065116</v>
      </c>
      <c r="B7745" t="s">
        <v>5765</v>
      </c>
      <c r="C7745" t="s">
        <v>5766</v>
      </c>
      <c r="D7745" t="s">
        <v>221</v>
      </c>
      <c r="E7745" t="s">
        <v>104</v>
      </c>
      <c r="F7745" s="33">
        <v>45801</v>
      </c>
      <c r="G7745" t="s">
        <v>14921</v>
      </c>
      <c r="H7745" t="s">
        <v>5768</v>
      </c>
      <c r="I7745" t="s">
        <v>5678</v>
      </c>
      <c r="J7745" t="s">
        <v>247</v>
      </c>
      <c r="M7745" t="s">
        <v>5769</v>
      </c>
    </row>
    <row r="7746" spans="1:13">
      <c r="A7746">
        <v>101068521</v>
      </c>
      <c r="B7746" t="s">
        <v>5745</v>
      </c>
      <c r="C7746" t="s">
        <v>7343</v>
      </c>
      <c r="D7746" t="s">
        <v>252</v>
      </c>
      <c r="E7746" t="s">
        <v>221</v>
      </c>
      <c r="F7746" s="33">
        <v>45801</v>
      </c>
      <c r="G7746" t="s">
        <v>14922</v>
      </c>
      <c r="H7746" t="s">
        <v>6404</v>
      </c>
      <c r="I7746" t="s">
        <v>5678</v>
      </c>
      <c r="J7746" t="s">
        <v>247</v>
      </c>
      <c r="K7746" t="s">
        <v>5836</v>
      </c>
      <c r="L7746" t="s">
        <v>6126</v>
      </c>
      <c r="M7746" t="s">
        <v>7345</v>
      </c>
    </row>
    <row r="7747" spans="1:13">
      <c r="A7747">
        <v>101049825</v>
      </c>
      <c r="B7747" t="s">
        <v>109</v>
      </c>
      <c r="C7747" t="s">
        <v>11630</v>
      </c>
      <c r="D7747" t="s">
        <v>39</v>
      </c>
      <c r="E7747" t="s">
        <v>39</v>
      </c>
      <c r="F7747" s="33">
        <v>45801</v>
      </c>
      <c r="G7747" t="s">
        <v>14912</v>
      </c>
      <c r="H7747" t="s">
        <v>5737</v>
      </c>
      <c r="I7747" t="s">
        <v>326</v>
      </c>
      <c r="J7747" t="s">
        <v>46</v>
      </c>
      <c r="K7747" t="s">
        <v>5748</v>
      </c>
      <c r="L7747" t="s">
        <v>6045</v>
      </c>
      <c r="M7747" t="s">
        <v>11632</v>
      </c>
    </row>
    <row r="7748" spans="1:13">
      <c r="A7748">
        <v>101068666</v>
      </c>
      <c r="B7748" t="s">
        <v>5942</v>
      </c>
      <c r="C7748" t="s">
        <v>6593</v>
      </c>
      <c r="D7748" t="s">
        <v>86</v>
      </c>
      <c r="E7748" t="s">
        <v>86</v>
      </c>
      <c r="F7748" s="33">
        <v>45801</v>
      </c>
      <c r="G7748" t="s">
        <v>14923</v>
      </c>
      <c r="H7748" t="s">
        <v>5699</v>
      </c>
      <c r="I7748" t="s">
        <v>5678</v>
      </c>
      <c r="J7748" t="s">
        <v>46</v>
      </c>
      <c r="K7748" t="s">
        <v>5711</v>
      </c>
      <c r="L7748" t="s">
        <v>5711</v>
      </c>
      <c r="M7748" t="s">
        <v>6594</v>
      </c>
    </row>
    <row r="7749" spans="1:13">
      <c r="A7749">
        <v>101067836</v>
      </c>
      <c r="B7749" t="s">
        <v>5765</v>
      </c>
      <c r="C7749" t="s">
        <v>5766</v>
      </c>
      <c r="D7749" t="s">
        <v>221</v>
      </c>
      <c r="E7749" t="s">
        <v>265</v>
      </c>
      <c r="F7749" s="33">
        <v>45800</v>
      </c>
      <c r="G7749" t="s">
        <v>14924</v>
      </c>
      <c r="H7749" t="s">
        <v>5768</v>
      </c>
      <c r="I7749" t="s">
        <v>5678</v>
      </c>
      <c r="J7749" t="s">
        <v>247</v>
      </c>
      <c r="M7749" t="s">
        <v>5769</v>
      </c>
    </row>
    <row r="7750" spans="1:13">
      <c r="A7750">
        <v>101067995</v>
      </c>
      <c r="B7750" t="s">
        <v>127</v>
      </c>
      <c r="C7750" t="s">
        <v>12538</v>
      </c>
      <c r="D7750" t="s">
        <v>131</v>
      </c>
      <c r="E7750" t="s">
        <v>215</v>
      </c>
      <c r="F7750" s="33">
        <v>45800</v>
      </c>
      <c r="G7750" t="s">
        <v>14925</v>
      </c>
      <c r="H7750" t="s">
        <v>6103</v>
      </c>
      <c r="I7750" t="s">
        <v>5678</v>
      </c>
      <c r="J7750" t="s">
        <v>136</v>
      </c>
      <c r="K7750" t="s">
        <v>5748</v>
      </c>
      <c r="L7750" t="s">
        <v>5773</v>
      </c>
      <c r="M7750" t="s">
        <v>12540</v>
      </c>
    </row>
    <row r="7751" spans="1:13">
      <c r="A7751">
        <v>101068031</v>
      </c>
      <c r="B7751" t="s">
        <v>34</v>
      </c>
      <c r="C7751" t="s">
        <v>6740</v>
      </c>
      <c r="D7751" t="s">
        <v>64</v>
      </c>
      <c r="E7751" t="s">
        <v>221</v>
      </c>
      <c r="F7751" s="33">
        <v>45800</v>
      </c>
      <c r="G7751" t="s">
        <v>14926</v>
      </c>
      <c r="H7751" t="s">
        <v>5777</v>
      </c>
      <c r="I7751" t="s">
        <v>5678</v>
      </c>
      <c r="J7751" t="s">
        <v>70</v>
      </c>
      <c r="K7751" t="s">
        <v>5728</v>
      </c>
      <c r="L7751" t="s">
        <v>5729</v>
      </c>
      <c r="M7751" t="s">
        <v>6742</v>
      </c>
    </row>
    <row r="7752" spans="1:13">
      <c r="A7752">
        <v>101067931</v>
      </c>
      <c r="B7752" t="s">
        <v>127</v>
      </c>
      <c r="C7752" t="s">
        <v>7039</v>
      </c>
      <c r="D7752" t="s">
        <v>119</v>
      </c>
      <c r="E7752" t="s">
        <v>39</v>
      </c>
      <c r="F7752" s="33">
        <v>45800</v>
      </c>
      <c r="G7752" t="s">
        <v>14927</v>
      </c>
      <c r="H7752" t="s">
        <v>67</v>
      </c>
      <c r="I7752" t="s">
        <v>5678</v>
      </c>
      <c r="J7752" t="s">
        <v>46</v>
      </c>
      <c r="K7752" t="s">
        <v>5748</v>
      </c>
      <c r="L7752" t="s">
        <v>5749</v>
      </c>
      <c r="M7752" t="s">
        <v>7040</v>
      </c>
    </row>
    <row r="7753" spans="1:13">
      <c r="A7753">
        <v>101067678</v>
      </c>
      <c r="B7753" t="s">
        <v>6641</v>
      </c>
      <c r="C7753" t="s">
        <v>14196</v>
      </c>
      <c r="D7753" t="s">
        <v>193</v>
      </c>
      <c r="E7753" t="s">
        <v>193</v>
      </c>
      <c r="F7753" s="33">
        <v>45800</v>
      </c>
      <c r="G7753" t="s">
        <v>14928</v>
      </c>
      <c r="H7753" t="s">
        <v>173</v>
      </c>
      <c r="I7753" t="s">
        <v>5678</v>
      </c>
      <c r="J7753" t="s">
        <v>192</v>
      </c>
      <c r="K7753" t="s">
        <v>7716</v>
      </c>
      <c r="L7753" t="s">
        <v>7717</v>
      </c>
      <c r="M7753" t="s">
        <v>14198</v>
      </c>
    </row>
    <row r="7754" spans="1:13">
      <c r="A7754">
        <v>101068011</v>
      </c>
      <c r="B7754" t="s">
        <v>5745</v>
      </c>
      <c r="C7754" t="s">
        <v>11785</v>
      </c>
      <c r="D7754" t="s">
        <v>265</v>
      </c>
      <c r="E7754" t="s">
        <v>265</v>
      </c>
      <c r="F7754" s="33">
        <v>45800</v>
      </c>
      <c r="G7754" t="s">
        <v>14929</v>
      </c>
      <c r="H7754" t="s">
        <v>67</v>
      </c>
      <c r="I7754" t="s">
        <v>5678</v>
      </c>
      <c r="J7754" t="s">
        <v>192</v>
      </c>
      <c r="K7754" t="s">
        <v>5728</v>
      </c>
      <c r="L7754" t="s">
        <v>5753</v>
      </c>
      <c r="M7754" t="s">
        <v>11786</v>
      </c>
    </row>
    <row r="7755" spans="1:13">
      <c r="A7755">
        <v>101067230</v>
      </c>
      <c r="B7755" t="s">
        <v>5745</v>
      </c>
      <c r="C7755" t="s">
        <v>8246</v>
      </c>
      <c r="D7755" t="s">
        <v>249</v>
      </c>
      <c r="E7755" t="s">
        <v>249</v>
      </c>
      <c r="F7755" s="33">
        <v>45800</v>
      </c>
      <c r="G7755" t="s">
        <v>14930</v>
      </c>
      <c r="H7755" t="s">
        <v>5737</v>
      </c>
      <c r="I7755" t="s">
        <v>326</v>
      </c>
      <c r="J7755" t="s">
        <v>247</v>
      </c>
      <c r="K7755" t="s">
        <v>5748</v>
      </c>
      <c r="L7755" t="s">
        <v>5773</v>
      </c>
      <c r="M7755" t="s">
        <v>8248</v>
      </c>
    </row>
    <row r="7756" spans="1:13">
      <c r="A7756">
        <v>101068016</v>
      </c>
      <c r="B7756" t="s">
        <v>5745</v>
      </c>
      <c r="C7756" t="s">
        <v>11781</v>
      </c>
      <c r="D7756" t="s">
        <v>265</v>
      </c>
      <c r="E7756" t="s">
        <v>265</v>
      </c>
      <c r="F7756" s="33">
        <v>45800</v>
      </c>
      <c r="G7756" t="s">
        <v>14929</v>
      </c>
      <c r="H7756" t="s">
        <v>67</v>
      </c>
      <c r="I7756" t="s">
        <v>5678</v>
      </c>
      <c r="J7756" t="s">
        <v>192</v>
      </c>
      <c r="K7756" t="s">
        <v>5728</v>
      </c>
      <c r="L7756" t="s">
        <v>5753</v>
      </c>
      <c r="M7756" t="s">
        <v>11782</v>
      </c>
    </row>
    <row r="7757" spans="1:13">
      <c r="A7757">
        <v>101068103</v>
      </c>
      <c r="B7757" t="s">
        <v>34</v>
      </c>
      <c r="C7757" t="s">
        <v>6623</v>
      </c>
      <c r="D7757" t="s">
        <v>153</v>
      </c>
      <c r="E7757" t="s">
        <v>104</v>
      </c>
      <c r="F7757" s="33">
        <v>45800</v>
      </c>
      <c r="G7757" t="s">
        <v>14931</v>
      </c>
      <c r="H7757" t="s">
        <v>5727</v>
      </c>
      <c r="I7757" t="s">
        <v>5678</v>
      </c>
      <c r="J7757" t="s">
        <v>70</v>
      </c>
      <c r="K7757" t="s">
        <v>5728</v>
      </c>
      <c r="L7757" t="s">
        <v>5729</v>
      </c>
      <c r="M7757" t="s">
        <v>6625</v>
      </c>
    </row>
    <row r="7758" spans="1:13">
      <c r="A7758">
        <v>101068098</v>
      </c>
      <c r="B7758" t="s">
        <v>34</v>
      </c>
      <c r="C7758" t="s">
        <v>7369</v>
      </c>
      <c r="D7758" t="s">
        <v>153</v>
      </c>
      <c r="E7758" t="s">
        <v>104</v>
      </c>
      <c r="F7758" s="33">
        <v>45800</v>
      </c>
      <c r="G7758" t="s">
        <v>14932</v>
      </c>
      <c r="H7758" t="s">
        <v>5727</v>
      </c>
      <c r="I7758" t="s">
        <v>5678</v>
      </c>
      <c r="J7758" t="s">
        <v>70</v>
      </c>
      <c r="K7758" t="s">
        <v>5728</v>
      </c>
      <c r="L7758" t="s">
        <v>5729</v>
      </c>
      <c r="M7758" t="s">
        <v>7371</v>
      </c>
    </row>
    <row r="7759" spans="1:13">
      <c r="A7759">
        <v>101067229</v>
      </c>
      <c r="B7759" t="s">
        <v>5745</v>
      </c>
      <c r="C7759" t="s">
        <v>6267</v>
      </c>
      <c r="D7759" t="s">
        <v>249</v>
      </c>
      <c r="E7759" t="s">
        <v>249</v>
      </c>
      <c r="F7759" s="33">
        <v>45800</v>
      </c>
      <c r="G7759" t="s">
        <v>14933</v>
      </c>
      <c r="H7759" t="s">
        <v>5737</v>
      </c>
      <c r="I7759" t="s">
        <v>326</v>
      </c>
      <c r="J7759" t="s">
        <v>247</v>
      </c>
      <c r="K7759" t="s">
        <v>5748</v>
      </c>
      <c r="L7759" t="s">
        <v>5773</v>
      </c>
      <c r="M7759" t="s">
        <v>6269</v>
      </c>
    </row>
    <row r="7760" spans="1:13">
      <c r="A7760">
        <v>101068073</v>
      </c>
      <c r="B7760" t="s">
        <v>73</v>
      </c>
      <c r="C7760" t="s">
        <v>6018</v>
      </c>
      <c r="D7760" t="s">
        <v>39</v>
      </c>
      <c r="E7760" t="s">
        <v>39</v>
      </c>
      <c r="F7760" s="33">
        <v>45800</v>
      </c>
      <c r="G7760" t="s">
        <v>14934</v>
      </c>
      <c r="H7760" t="s">
        <v>5805</v>
      </c>
      <c r="I7760" t="s">
        <v>5678</v>
      </c>
      <c r="J7760" t="s">
        <v>46</v>
      </c>
      <c r="K7760" t="s">
        <v>5728</v>
      </c>
      <c r="L7760" t="s">
        <v>5729</v>
      </c>
      <c r="M7760" t="s">
        <v>6020</v>
      </c>
    </row>
    <row r="7761" spans="1:13">
      <c r="A7761">
        <v>101067295</v>
      </c>
      <c r="B7761" t="s">
        <v>195</v>
      </c>
      <c r="C7761" t="s">
        <v>9052</v>
      </c>
      <c r="D7761" t="s">
        <v>218</v>
      </c>
      <c r="E7761" t="s">
        <v>218</v>
      </c>
      <c r="F7761" s="33">
        <v>45800</v>
      </c>
      <c r="G7761" t="s">
        <v>14935</v>
      </c>
      <c r="H7761" t="s">
        <v>173</v>
      </c>
      <c r="I7761" t="s">
        <v>5678</v>
      </c>
      <c r="J7761" t="s">
        <v>241</v>
      </c>
      <c r="K7761" t="s">
        <v>5778</v>
      </c>
      <c r="L7761" t="s">
        <v>182</v>
      </c>
      <c r="M7761" t="s">
        <v>9054</v>
      </c>
    </row>
    <row r="7762" spans="1:13">
      <c r="A7762">
        <v>101067929</v>
      </c>
      <c r="B7762" t="s">
        <v>34</v>
      </c>
      <c r="C7762" t="s">
        <v>7912</v>
      </c>
      <c r="D7762" t="s">
        <v>39</v>
      </c>
      <c r="E7762" t="s">
        <v>119</v>
      </c>
      <c r="F7762" s="33">
        <v>45800</v>
      </c>
      <c r="G7762" t="s">
        <v>14936</v>
      </c>
      <c r="H7762" t="s">
        <v>5805</v>
      </c>
      <c r="I7762" t="s">
        <v>5678</v>
      </c>
      <c r="J7762" t="s">
        <v>46</v>
      </c>
      <c r="K7762" t="s">
        <v>5728</v>
      </c>
      <c r="L7762" t="s">
        <v>5729</v>
      </c>
      <c r="M7762" t="s">
        <v>7914</v>
      </c>
    </row>
    <row r="7763" spans="1:13">
      <c r="A7763">
        <v>101067298</v>
      </c>
      <c r="B7763" t="s">
        <v>204</v>
      </c>
      <c r="C7763" t="s">
        <v>5940</v>
      </c>
      <c r="D7763" t="s">
        <v>262</v>
      </c>
      <c r="E7763" t="s">
        <v>262</v>
      </c>
      <c r="F7763" s="33">
        <v>45800</v>
      </c>
      <c r="G7763" t="s">
        <v>14937</v>
      </c>
      <c r="H7763" t="s">
        <v>6027</v>
      </c>
      <c r="I7763" t="s">
        <v>6348</v>
      </c>
      <c r="J7763" t="s">
        <v>192</v>
      </c>
      <c r="K7763" t="s">
        <v>5700</v>
      </c>
      <c r="L7763" t="s">
        <v>5723</v>
      </c>
      <c r="M7763" t="s">
        <v>5941</v>
      </c>
    </row>
    <row r="7764" spans="1:13">
      <c r="A7764">
        <v>101068042</v>
      </c>
      <c r="B7764" t="s">
        <v>127</v>
      </c>
      <c r="C7764" t="s">
        <v>11977</v>
      </c>
      <c r="D7764" t="s">
        <v>64</v>
      </c>
      <c r="E7764" t="s">
        <v>153</v>
      </c>
      <c r="F7764" s="33">
        <v>45800</v>
      </c>
      <c r="G7764" t="s">
        <v>14938</v>
      </c>
      <c r="H7764" t="s">
        <v>67</v>
      </c>
      <c r="I7764" t="s">
        <v>5678</v>
      </c>
      <c r="J7764" t="s">
        <v>70</v>
      </c>
      <c r="K7764" t="s">
        <v>5748</v>
      </c>
      <c r="L7764" t="s">
        <v>5749</v>
      </c>
      <c r="M7764" t="s">
        <v>11979</v>
      </c>
    </row>
    <row r="7765" spans="1:13">
      <c r="A7765">
        <v>101066505</v>
      </c>
      <c r="B7765" t="s">
        <v>5865</v>
      </c>
      <c r="C7765" t="s">
        <v>5866</v>
      </c>
      <c r="D7765" t="s">
        <v>193</v>
      </c>
      <c r="E7765" t="s">
        <v>193</v>
      </c>
      <c r="F7765" s="33">
        <v>45800</v>
      </c>
      <c r="G7765" t="s">
        <v>14939</v>
      </c>
      <c r="H7765" t="s">
        <v>6027</v>
      </c>
      <c r="I7765" t="s">
        <v>6348</v>
      </c>
      <c r="J7765" t="s">
        <v>192</v>
      </c>
      <c r="K7765" t="s">
        <v>5700</v>
      </c>
      <c r="L7765" t="s">
        <v>5723</v>
      </c>
      <c r="M7765" t="s">
        <v>5868</v>
      </c>
    </row>
    <row r="7766" spans="1:13">
      <c r="A7766">
        <v>101068304</v>
      </c>
      <c r="B7766" t="s">
        <v>5745</v>
      </c>
      <c r="C7766" t="s">
        <v>6462</v>
      </c>
      <c r="D7766" t="s">
        <v>249</v>
      </c>
      <c r="E7766" t="s">
        <v>221</v>
      </c>
      <c r="F7766" s="33">
        <v>45800</v>
      </c>
      <c r="G7766" t="s">
        <v>14940</v>
      </c>
      <c r="H7766" t="s">
        <v>5969</v>
      </c>
      <c r="I7766" t="s">
        <v>353</v>
      </c>
      <c r="J7766" t="s">
        <v>247</v>
      </c>
      <c r="K7766" t="s">
        <v>5748</v>
      </c>
      <c r="L7766" t="s">
        <v>6454</v>
      </c>
      <c r="M7766" t="s">
        <v>6464</v>
      </c>
    </row>
    <row r="7767" spans="1:13">
      <c r="A7767">
        <v>101061097</v>
      </c>
      <c r="B7767" t="s">
        <v>195</v>
      </c>
      <c r="C7767" t="s">
        <v>10649</v>
      </c>
      <c r="D7767" t="s">
        <v>219</v>
      </c>
      <c r="E7767" t="s">
        <v>219</v>
      </c>
      <c r="F7767" s="33">
        <v>45800</v>
      </c>
      <c r="G7767" t="s">
        <v>14941</v>
      </c>
      <c r="H7767" t="s">
        <v>5705</v>
      </c>
      <c r="I7767" t="s">
        <v>326</v>
      </c>
      <c r="J7767" t="s">
        <v>241</v>
      </c>
      <c r="K7767" t="s">
        <v>5778</v>
      </c>
      <c r="L7767" t="s">
        <v>182</v>
      </c>
      <c r="M7767" t="s">
        <v>10651</v>
      </c>
    </row>
    <row r="7768" spans="1:13">
      <c r="A7768">
        <v>101068305</v>
      </c>
      <c r="B7768" t="s">
        <v>5745</v>
      </c>
      <c r="C7768" t="s">
        <v>6267</v>
      </c>
      <c r="D7768" t="s">
        <v>249</v>
      </c>
      <c r="E7768" t="s">
        <v>221</v>
      </c>
      <c r="F7768" s="33">
        <v>45800</v>
      </c>
      <c r="G7768" t="s">
        <v>14940</v>
      </c>
      <c r="H7768" t="s">
        <v>5969</v>
      </c>
      <c r="I7768" t="s">
        <v>353</v>
      </c>
      <c r="J7768" t="s">
        <v>247</v>
      </c>
      <c r="K7768" t="s">
        <v>5748</v>
      </c>
      <c r="L7768" t="s">
        <v>5773</v>
      </c>
      <c r="M7768" t="s">
        <v>6269</v>
      </c>
    </row>
    <row r="7769" spans="1:13">
      <c r="A7769">
        <v>101067244</v>
      </c>
      <c r="B7769" t="s">
        <v>73</v>
      </c>
      <c r="C7769" t="s">
        <v>7351</v>
      </c>
      <c r="D7769" t="s">
        <v>265</v>
      </c>
      <c r="E7769" t="s">
        <v>265</v>
      </c>
      <c r="F7769" s="33">
        <v>45800</v>
      </c>
      <c r="G7769" t="s">
        <v>14942</v>
      </c>
      <c r="H7769" t="s">
        <v>5912</v>
      </c>
      <c r="I7769" t="s">
        <v>5678</v>
      </c>
      <c r="J7769" t="s">
        <v>192</v>
      </c>
      <c r="K7769" t="s">
        <v>5748</v>
      </c>
      <c r="L7769" t="s">
        <v>5773</v>
      </c>
      <c r="M7769" t="s">
        <v>7353</v>
      </c>
    </row>
    <row r="7770" spans="1:13">
      <c r="A7770">
        <v>101065668</v>
      </c>
      <c r="B7770" t="s">
        <v>127</v>
      </c>
      <c r="C7770" t="s">
        <v>11669</v>
      </c>
      <c r="D7770" t="s">
        <v>265</v>
      </c>
      <c r="E7770" t="s">
        <v>265</v>
      </c>
      <c r="F7770" s="33">
        <v>45800</v>
      </c>
      <c r="G7770" t="s">
        <v>14943</v>
      </c>
      <c r="H7770" t="s">
        <v>6918</v>
      </c>
      <c r="I7770" t="s">
        <v>7281</v>
      </c>
      <c r="J7770" t="s">
        <v>192</v>
      </c>
      <c r="K7770" t="s">
        <v>5748</v>
      </c>
      <c r="L7770" t="s">
        <v>5773</v>
      </c>
      <c r="M7770" t="s">
        <v>11671</v>
      </c>
    </row>
    <row r="7771" spans="1:13">
      <c r="A7771">
        <v>101068302</v>
      </c>
      <c r="B7771" t="s">
        <v>5745</v>
      </c>
      <c r="C7771" t="s">
        <v>7161</v>
      </c>
      <c r="D7771" t="s">
        <v>252</v>
      </c>
      <c r="E7771" t="s">
        <v>215</v>
      </c>
      <c r="F7771" s="33">
        <v>45800</v>
      </c>
      <c r="G7771" t="s">
        <v>14944</v>
      </c>
      <c r="H7771" t="s">
        <v>6076</v>
      </c>
      <c r="I7771" t="s">
        <v>5678</v>
      </c>
      <c r="J7771" t="s">
        <v>247</v>
      </c>
      <c r="K7771" t="s">
        <v>5836</v>
      </c>
      <c r="L7771" t="s">
        <v>6126</v>
      </c>
      <c r="M7771" t="s">
        <v>7162</v>
      </c>
    </row>
    <row r="7772" spans="1:13">
      <c r="A7772">
        <v>101067991</v>
      </c>
      <c r="B7772" t="s">
        <v>127</v>
      </c>
      <c r="C7772" t="s">
        <v>8449</v>
      </c>
      <c r="D7772" t="s">
        <v>193</v>
      </c>
      <c r="E7772" t="s">
        <v>193</v>
      </c>
      <c r="F7772" s="33">
        <v>45800</v>
      </c>
      <c r="G7772" t="s">
        <v>14907</v>
      </c>
      <c r="H7772" t="s">
        <v>5805</v>
      </c>
      <c r="I7772" t="s">
        <v>5678</v>
      </c>
      <c r="J7772" t="s">
        <v>192</v>
      </c>
      <c r="K7772" t="s">
        <v>5748</v>
      </c>
      <c r="L7772" t="s">
        <v>5773</v>
      </c>
      <c r="M7772" t="s">
        <v>8451</v>
      </c>
    </row>
    <row r="7773" spans="1:13">
      <c r="A7773">
        <v>101060309</v>
      </c>
      <c r="B7773" t="s">
        <v>5986</v>
      </c>
      <c r="C7773" t="s">
        <v>6845</v>
      </c>
      <c r="D7773" t="s">
        <v>86</v>
      </c>
      <c r="E7773" t="s">
        <v>86</v>
      </c>
      <c r="F7773" s="33">
        <v>45800</v>
      </c>
      <c r="G7773" t="s">
        <v>14945</v>
      </c>
      <c r="H7773" t="s">
        <v>5705</v>
      </c>
      <c r="I7773" t="s">
        <v>326</v>
      </c>
      <c r="J7773" t="s">
        <v>46</v>
      </c>
      <c r="K7773" t="s">
        <v>5778</v>
      </c>
      <c r="L7773" t="s">
        <v>182</v>
      </c>
      <c r="M7773" t="s">
        <v>6847</v>
      </c>
    </row>
    <row r="7774" spans="1:13">
      <c r="A7774">
        <v>101067191</v>
      </c>
      <c r="B7774" t="s">
        <v>127</v>
      </c>
      <c r="C7774" t="s">
        <v>11675</v>
      </c>
      <c r="D7774" t="s">
        <v>265</v>
      </c>
      <c r="E7774" t="s">
        <v>265</v>
      </c>
      <c r="F7774" s="33">
        <v>45800</v>
      </c>
      <c r="G7774" t="s">
        <v>14946</v>
      </c>
      <c r="H7774" t="s">
        <v>5912</v>
      </c>
      <c r="I7774" t="s">
        <v>5678</v>
      </c>
      <c r="J7774" t="s">
        <v>192</v>
      </c>
      <c r="K7774" t="s">
        <v>5748</v>
      </c>
      <c r="L7774" t="s">
        <v>5773</v>
      </c>
      <c r="M7774" t="s">
        <v>11676</v>
      </c>
    </row>
    <row r="7775" spans="1:13">
      <c r="A7775">
        <v>101066686</v>
      </c>
      <c r="B7775" t="s">
        <v>34</v>
      </c>
      <c r="C7775" t="s">
        <v>8353</v>
      </c>
      <c r="D7775" t="s">
        <v>238</v>
      </c>
      <c r="E7775" t="s">
        <v>217</v>
      </c>
      <c r="F7775" s="33">
        <v>45800</v>
      </c>
      <c r="G7775" t="s">
        <v>14947</v>
      </c>
      <c r="H7775" t="s">
        <v>5996</v>
      </c>
      <c r="I7775" t="s">
        <v>5678</v>
      </c>
      <c r="J7775" t="s">
        <v>136</v>
      </c>
      <c r="K7775" t="s">
        <v>5728</v>
      </c>
      <c r="L7775" t="s">
        <v>5729</v>
      </c>
      <c r="M7775" t="s">
        <v>8355</v>
      </c>
    </row>
    <row r="7776" spans="1:13">
      <c r="A7776">
        <v>101060917</v>
      </c>
      <c r="B7776" t="s">
        <v>5796</v>
      </c>
      <c r="C7776" t="s">
        <v>5797</v>
      </c>
      <c r="D7776" t="s">
        <v>260</v>
      </c>
      <c r="E7776" t="s">
        <v>260</v>
      </c>
      <c r="F7776" s="33">
        <v>45800</v>
      </c>
      <c r="G7776" t="s">
        <v>14948</v>
      </c>
      <c r="H7776" t="s">
        <v>5705</v>
      </c>
      <c r="I7776" t="s">
        <v>326</v>
      </c>
      <c r="J7776" t="s">
        <v>166</v>
      </c>
      <c r="K7776" t="s">
        <v>5800</v>
      </c>
      <c r="L7776" t="s">
        <v>5801</v>
      </c>
      <c r="M7776" t="s">
        <v>5802</v>
      </c>
    </row>
    <row r="7777" spans="1:13">
      <c r="A7777">
        <v>101067852</v>
      </c>
      <c r="B7777" t="s">
        <v>73</v>
      </c>
      <c r="C7777" t="s">
        <v>7500</v>
      </c>
      <c r="D7777" t="s">
        <v>217</v>
      </c>
      <c r="E7777" t="s">
        <v>131</v>
      </c>
      <c r="F7777" s="33">
        <v>45800</v>
      </c>
      <c r="G7777" t="s">
        <v>14949</v>
      </c>
      <c r="H7777" t="s">
        <v>5912</v>
      </c>
      <c r="I7777" t="s">
        <v>5678</v>
      </c>
      <c r="J7777" t="s">
        <v>136</v>
      </c>
      <c r="K7777" t="s">
        <v>5748</v>
      </c>
      <c r="L7777" t="s">
        <v>5773</v>
      </c>
      <c r="M7777" t="s">
        <v>7502</v>
      </c>
    </row>
    <row r="7778" spans="1:13">
      <c r="A7778">
        <v>101068283</v>
      </c>
      <c r="B7778" t="s">
        <v>82</v>
      </c>
      <c r="C7778" t="s">
        <v>5843</v>
      </c>
      <c r="D7778" t="s">
        <v>220</v>
      </c>
      <c r="E7778" t="s">
        <v>220</v>
      </c>
      <c r="F7778" s="33">
        <v>45800</v>
      </c>
      <c r="G7778" t="s">
        <v>14950</v>
      </c>
      <c r="H7778" t="s">
        <v>6036</v>
      </c>
      <c r="I7778" t="s">
        <v>5678</v>
      </c>
      <c r="J7778" t="s">
        <v>166</v>
      </c>
      <c r="K7778" t="s">
        <v>5711</v>
      </c>
      <c r="L7778" t="s">
        <v>5711</v>
      </c>
      <c r="M7778" t="s">
        <v>5845</v>
      </c>
    </row>
    <row r="7779" spans="1:13">
      <c r="A7779">
        <v>101068098</v>
      </c>
      <c r="B7779" t="s">
        <v>34</v>
      </c>
      <c r="C7779" t="s">
        <v>7369</v>
      </c>
      <c r="D7779" t="s">
        <v>153</v>
      </c>
      <c r="E7779" t="s">
        <v>153</v>
      </c>
      <c r="F7779" s="33">
        <v>45800</v>
      </c>
      <c r="G7779" t="s">
        <v>14951</v>
      </c>
      <c r="H7779" t="s">
        <v>5727</v>
      </c>
      <c r="I7779" t="s">
        <v>5678</v>
      </c>
      <c r="J7779" t="s">
        <v>70</v>
      </c>
      <c r="K7779" t="s">
        <v>5728</v>
      </c>
      <c r="L7779" t="s">
        <v>5729</v>
      </c>
      <c r="M7779" t="s">
        <v>7371</v>
      </c>
    </row>
    <row r="7780" spans="1:13">
      <c r="A7780">
        <v>101068303</v>
      </c>
      <c r="B7780" t="s">
        <v>5745</v>
      </c>
      <c r="C7780" t="s">
        <v>6452</v>
      </c>
      <c r="D7780" t="s">
        <v>249</v>
      </c>
      <c r="E7780" t="s">
        <v>221</v>
      </c>
      <c r="F7780" s="33">
        <v>45800</v>
      </c>
      <c r="G7780" t="s">
        <v>14952</v>
      </c>
      <c r="H7780" t="s">
        <v>5969</v>
      </c>
      <c r="I7780" t="s">
        <v>353</v>
      </c>
      <c r="J7780" t="s">
        <v>247</v>
      </c>
      <c r="K7780" t="s">
        <v>5748</v>
      </c>
      <c r="L7780" t="s">
        <v>6454</v>
      </c>
      <c r="M7780" t="s">
        <v>6455</v>
      </c>
    </row>
    <row r="7781" spans="1:13">
      <c r="A7781">
        <v>101060379</v>
      </c>
      <c r="B7781" t="s">
        <v>5998</v>
      </c>
      <c r="C7781" t="s">
        <v>6662</v>
      </c>
      <c r="D7781" t="s">
        <v>86</v>
      </c>
      <c r="E7781" t="s">
        <v>86</v>
      </c>
      <c r="F7781" s="33">
        <v>45800</v>
      </c>
      <c r="G7781" t="s">
        <v>14945</v>
      </c>
      <c r="H7781" t="s">
        <v>5705</v>
      </c>
      <c r="I7781" t="s">
        <v>326</v>
      </c>
      <c r="J7781" t="s">
        <v>46</v>
      </c>
      <c r="K7781" t="s">
        <v>5711</v>
      </c>
      <c r="L7781" t="s">
        <v>5711</v>
      </c>
      <c r="M7781" t="s">
        <v>6663</v>
      </c>
    </row>
    <row r="7782" spans="1:13">
      <c r="A7782">
        <v>101068277</v>
      </c>
      <c r="B7782" t="s">
        <v>5899</v>
      </c>
      <c r="C7782" t="s">
        <v>14953</v>
      </c>
      <c r="D7782" t="s">
        <v>226</v>
      </c>
      <c r="E7782" t="s">
        <v>226</v>
      </c>
      <c r="F7782" s="33">
        <v>45800</v>
      </c>
      <c r="G7782" t="s">
        <v>14954</v>
      </c>
      <c r="H7782" t="s">
        <v>6150</v>
      </c>
      <c r="I7782" t="s">
        <v>5678</v>
      </c>
      <c r="J7782" t="s">
        <v>136</v>
      </c>
      <c r="K7782" t="s">
        <v>5700</v>
      </c>
      <c r="L7782" t="s">
        <v>5733</v>
      </c>
      <c r="M7782" t="s">
        <v>14955</v>
      </c>
    </row>
    <row r="7783" spans="1:13">
      <c r="A7783">
        <v>101065667</v>
      </c>
      <c r="B7783" t="s">
        <v>127</v>
      </c>
      <c r="C7783" t="s">
        <v>11675</v>
      </c>
      <c r="D7783" t="s">
        <v>265</v>
      </c>
      <c r="E7783" t="s">
        <v>265</v>
      </c>
      <c r="F7783" s="33">
        <v>45800</v>
      </c>
      <c r="G7783" t="s">
        <v>14956</v>
      </c>
      <c r="H7783" t="s">
        <v>5969</v>
      </c>
      <c r="I7783" t="s">
        <v>7281</v>
      </c>
      <c r="J7783" t="s">
        <v>192</v>
      </c>
      <c r="K7783" t="s">
        <v>5748</v>
      </c>
      <c r="L7783" t="s">
        <v>5773</v>
      </c>
      <c r="M7783" t="s">
        <v>11676</v>
      </c>
    </row>
    <row r="7784" spans="1:13">
      <c r="A7784">
        <v>101068207</v>
      </c>
      <c r="B7784" t="s">
        <v>73</v>
      </c>
      <c r="C7784" t="s">
        <v>6318</v>
      </c>
      <c r="D7784" t="s">
        <v>193</v>
      </c>
      <c r="E7784" t="s">
        <v>193</v>
      </c>
      <c r="F7784" s="33">
        <v>45800</v>
      </c>
      <c r="G7784" t="s">
        <v>14957</v>
      </c>
      <c r="H7784" t="s">
        <v>67</v>
      </c>
      <c r="I7784" t="s">
        <v>5678</v>
      </c>
      <c r="J7784" t="s">
        <v>192</v>
      </c>
      <c r="K7784" t="s">
        <v>5748</v>
      </c>
      <c r="L7784" t="s">
        <v>5773</v>
      </c>
      <c r="M7784" t="s">
        <v>6320</v>
      </c>
    </row>
    <row r="7785" spans="1:13">
      <c r="A7785">
        <v>101068209</v>
      </c>
      <c r="B7785" t="s">
        <v>73</v>
      </c>
      <c r="C7785" t="s">
        <v>8674</v>
      </c>
      <c r="D7785" t="s">
        <v>193</v>
      </c>
      <c r="E7785" t="s">
        <v>193</v>
      </c>
      <c r="F7785" s="33">
        <v>45800</v>
      </c>
      <c r="G7785" t="s">
        <v>14958</v>
      </c>
      <c r="H7785" t="s">
        <v>5727</v>
      </c>
      <c r="I7785" t="s">
        <v>5678</v>
      </c>
      <c r="J7785" t="s">
        <v>192</v>
      </c>
      <c r="K7785" t="s">
        <v>5748</v>
      </c>
      <c r="L7785" t="s">
        <v>5749</v>
      </c>
      <c r="M7785" t="s">
        <v>8676</v>
      </c>
    </row>
    <row r="7786" spans="1:13">
      <c r="A7786">
        <v>101068233</v>
      </c>
      <c r="B7786" t="s">
        <v>73</v>
      </c>
      <c r="C7786" t="s">
        <v>8212</v>
      </c>
      <c r="D7786" t="s">
        <v>104</v>
      </c>
      <c r="E7786" t="s">
        <v>104</v>
      </c>
      <c r="F7786" s="33">
        <v>45800</v>
      </c>
      <c r="G7786" t="s">
        <v>14959</v>
      </c>
      <c r="H7786" t="s">
        <v>5805</v>
      </c>
      <c r="I7786" t="s">
        <v>5678</v>
      </c>
      <c r="J7786" t="s">
        <v>70</v>
      </c>
      <c r="K7786" t="s">
        <v>5748</v>
      </c>
      <c r="L7786" t="s">
        <v>5773</v>
      </c>
      <c r="M7786" t="s">
        <v>8214</v>
      </c>
    </row>
    <row r="7787" spans="1:13">
      <c r="A7787">
        <v>101068306</v>
      </c>
      <c r="B7787" t="s">
        <v>5745</v>
      </c>
      <c r="C7787" t="s">
        <v>8246</v>
      </c>
      <c r="D7787" t="s">
        <v>249</v>
      </c>
      <c r="E7787" t="s">
        <v>221</v>
      </c>
      <c r="F7787" s="33">
        <v>45800</v>
      </c>
      <c r="G7787" t="s">
        <v>14940</v>
      </c>
      <c r="H7787" t="s">
        <v>5969</v>
      </c>
      <c r="I7787" t="s">
        <v>353</v>
      </c>
      <c r="J7787" t="s">
        <v>247</v>
      </c>
      <c r="K7787" t="s">
        <v>5748</v>
      </c>
      <c r="L7787" t="s">
        <v>5773</v>
      </c>
      <c r="M7787" t="s">
        <v>8248</v>
      </c>
    </row>
    <row r="7788" spans="1:13">
      <c r="A7788">
        <v>101060715</v>
      </c>
      <c r="B7788" t="s">
        <v>6314</v>
      </c>
      <c r="C7788" t="s">
        <v>7409</v>
      </c>
      <c r="D7788" t="s">
        <v>99</v>
      </c>
      <c r="E7788" t="s">
        <v>99</v>
      </c>
      <c r="F7788" s="33">
        <v>45800</v>
      </c>
      <c r="G7788" t="s">
        <v>14960</v>
      </c>
      <c r="H7788" t="s">
        <v>5705</v>
      </c>
      <c r="I7788" t="s">
        <v>326</v>
      </c>
      <c r="J7788" t="s">
        <v>46</v>
      </c>
      <c r="K7788" t="s">
        <v>5700</v>
      </c>
      <c r="L7788" t="s">
        <v>5733</v>
      </c>
      <c r="M7788" t="s">
        <v>7411</v>
      </c>
    </row>
    <row r="7789" spans="1:13">
      <c r="A7789">
        <v>101067770</v>
      </c>
      <c r="B7789" t="s">
        <v>5942</v>
      </c>
      <c r="C7789" t="s">
        <v>6593</v>
      </c>
      <c r="D7789" t="s">
        <v>86</v>
      </c>
      <c r="E7789" t="s">
        <v>86</v>
      </c>
      <c r="F7789" s="33">
        <v>45799</v>
      </c>
      <c r="G7789" t="s">
        <v>14961</v>
      </c>
      <c r="H7789" t="s">
        <v>5699</v>
      </c>
      <c r="I7789" t="s">
        <v>5678</v>
      </c>
      <c r="J7789" t="s">
        <v>46</v>
      </c>
      <c r="K7789" t="s">
        <v>5711</v>
      </c>
      <c r="L7789" t="s">
        <v>5711</v>
      </c>
      <c r="M7789" t="s">
        <v>6594</v>
      </c>
    </row>
    <row r="7790" spans="1:13">
      <c r="A7790">
        <v>101066688</v>
      </c>
      <c r="B7790" t="s">
        <v>34</v>
      </c>
      <c r="C7790" t="s">
        <v>12246</v>
      </c>
      <c r="D7790" t="s">
        <v>131</v>
      </c>
      <c r="E7790" t="s">
        <v>217</v>
      </c>
      <c r="F7790" s="33">
        <v>45799</v>
      </c>
      <c r="G7790" t="s">
        <v>14962</v>
      </c>
      <c r="H7790" t="s">
        <v>6027</v>
      </c>
      <c r="I7790" t="s">
        <v>6348</v>
      </c>
      <c r="J7790" t="s">
        <v>136</v>
      </c>
      <c r="K7790" t="s">
        <v>5738</v>
      </c>
      <c r="L7790" t="s">
        <v>5739</v>
      </c>
      <c r="M7790" t="s">
        <v>12248</v>
      </c>
    </row>
    <row r="7791" spans="1:13">
      <c r="A7791">
        <v>101066686</v>
      </c>
      <c r="B7791" t="s">
        <v>34</v>
      </c>
      <c r="C7791" t="s">
        <v>8353</v>
      </c>
      <c r="D7791" t="s">
        <v>238</v>
      </c>
      <c r="E7791" t="s">
        <v>131</v>
      </c>
      <c r="F7791" s="33">
        <v>45799</v>
      </c>
      <c r="G7791" t="s">
        <v>14963</v>
      </c>
      <c r="H7791" t="s">
        <v>5996</v>
      </c>
      <c r="I7791" t="s">
        <v>5678</v>
      </c>
      <c r="J7791" t="s">
        <v>136</v>
      </c>
      <c r="K7791" t="s">
        <v>5728</v>
      </c>
      <c r="L7791" t="s">
        <v>5729</v>
      </c>
      <c r="M7791" t="s">
        <v>8355</v>
      </c>
    </row>
    <row r="7792" spans="1:13">
      <c r="A7792">
        <v>101067893</v>
      </c>
      <c r="B7792" t="s">
        <v>34</v>
      </c>
      <c r="C7792" t="s">
        <v>366</v>
      </c>
      <c r="D7792" t="s">
        <v>39</v>
      </c>
      <c r="E7792" t="s">
        <v>119</v>
      </c>
      <c r="F7792" s="33">
        <v>45799</v>
      </c>
      <c r="G7792" t="s">
        <v>14964</v>
      </c>
      <c r="H7792" t="s">
        <v>5912</v>
      </c>
      <c r="I7792" t="s">
        <v>5678</v>
      </c>
      <c r="J7792" t="s">
        <v>46</v>
      </c>
      <c r="K7792" t="s">
        <v>5728</v>
      </c>
      <c r="L7792" t="s">
        <v>5729</v>
      </c>
      <c r="M7792" t="s">
        <v>6156</v>
      </c>
    </row>
    <row r="7793" spans="1:13">
      <c r="A7793">
        <v>101038287</v>
      </c>
      <c r="B7793" t="s">
        <v>82</v>
      </c>
      <c r="C7793" t="s">
        <v>10213</v>
      </c>
      <c r="D7793" t="s">
        <v>265</v>
      </c>
      <c r="E7793" t="s">
        <v>265</v>
      </c>
      <c r="F7793" s="33">
        <v>45799</v>
      </c>
      <c r="G7793" t="s">
        <v>14965</v>
      </c>
      <c r="H7793" t="s">
        <v>5705</v>
      </c>
      <c r="I7793" t="s">
        <v>326</v>
      </c>
      <c r="J7793" t="s">
        <v>192</v>
      </c>
      <c r="K7793" t="s">
        <v>5700</v>
      </c>
      <c r="L7793" t="s">
        <v>5701</v>
      </c>
      <c r="M7793" t="s">
        <v>10215</v>
      </c>
    </row>
    <row r="7794" spans="1:13">
      <c r="A7794">
        <v>101060156</v>
      </c>
      <c r="B7794" t="s">
        <v>292</v>
      </c>
      <c r="C7794" t="s">
        <v>6590</v>
      </c>
      <c r="D7794" t="s">
        <v>86</v>
      </c>
      <c r="E7794" t="s">
        <v>119</v>
      </c>
      <c r="F7794" s="33">
        <v>45799</v>
      </c>
      <c r="G7794" t="s">
        <v>14966</v>
      </c>
      <c r="H7794" t="s">
        <v>5705</v>
      </c>
      <c r="I7794" t="s">
        <v>326</v>
      </c>
      <c r="J7794" t="s">
        <v>46</v>
      </c>
      <c r="K7794" t="s">
        <v>5700</v>
      </c>
      <c r="L7794" t="s">
        <v>5733</v>
      </c>
      <c r="M7794" t="s">
        <v>6591</v>
      </c>
    </row>
    <row r="7795" spans="1:13">
      <c r="A7795">
        <v>101067236</v>
      </c>
      <c r="B7795" t="s">
        <v>5745</v>
      </c>
      <c r="C7795" t="s">
        <v>6452</v>
      </c>
      <c r="D7795" t="s">
        <v>249</v>
      </c>
      <c r="E7795" t="s">
        <v>249</v>
      </c>
      <c r="F7795" s="33">
        <v>45799</v>
      </c>
      <c r="G7795" t="s">
        <v>14967</v>
      </c>
      <c r="H7795" t="s">
        <v>5737</v>
      </c>
      <c r="I7795" t="s">
        <v>326</v>
      </c>
      <c r="J7795" t="s">
        <v>247</v>
      </c>
      <c r="K7795" t="s">
        <v>5748</v>
      </c>
      <c r="L7795" t="s">
        <v>6454</v>
      </c>
      <c r="M7795" t="s">
        <v>6455</v>
      </c>
    </row>
    <row r="7796" spans="1:13">
      <c r="A7796">
        <v>101066690</v>
      </c>
      <c r="B7796" t="s">
        <v>34</v>
      </c>
      <c r="C7796" t="s">
        <v>7240</v>
      </c>
      <c r="D7796" t="s">
        <v>131</v>
      </c>
      <c r="E7796" t="s">
        <v>217</v>
      </c>
      <c r="F7796" s="33">
        <v>45799</v>
      </c>
      <c r="G7796" t="s">
        <v>14968</v>
      </c>
      <c r="H7796" t="s">
        <v>6027</v>
      </c>
      <c r="I7796" t="s">
        <v>6348</v>
      </c>
      <c r="J7796" t="s">
        <v>136</v>
      </c>
      <c r="K7796" t="s">
        <v>5738</v>
      </c>
      <c r="L7796" t="s">
        <v>5739</v>
      </c>
      <c r="M7796" t="s">
        <v>7242</v>
      </c>
    </row>
    <row r="7797" spans="1:13">
      <c r="A7797">
        <v>101067234</v>
      </c>
      <c r="B7797" t="s">
        <v>5745</v>
      </c>
      <c r="C7797" t="s">
        <v>6462</v>
      </c>
      <c r="D7797" t="s">
        <v>249</v>
      </c>
      <c r="E7797" t="s">
        <v>249</v>
      </c>
      <c r="F7797" s="33">
        <v>45799</v>
      </c>
      <c r="G7797" t="s">
        <v>14969</v>
      </c>
      <c r="H7797" t="s">
        <v>5737</v>
      </c>
      <c r="I7797" t="s">
        <v>326</v>
      </c>
      <c r="J7797" t="s">
        <v>247</v>
      </c>
      <c r="K7797" t="s">
        <v>5748</v>
      </c>
      <c r="L7797" t="s">
        <v>6454</v>
      </c>
      <c r="M7797" t="s">
        <v>6464</v>
      </c>
    </row>
    <row r="7798" spans="1:13">
      <c r="A7798">
        <v>101061080</v>
      </c>
      <c r="B7798" t="s">
        <v>195</v>
      </c>
      <c r="C7798" t="s">
        <v>9339</v>
      </c>
      <c r="D7798" t="s">
        <v>265</v>
      </c>
      <c r="E7798" t="s">
        <v>193</v>
      </c>
      <c r="F7798" s="33">
        <v>45799</v>
      </c>
      <c r="G7798" t="s">
        <v>14970</v>
      </c>
      <c r="H7798" t="s">
        <v>5705</v>
      </c>
      <c r="I7798" t="s">
        <v>326</v>
      </c>
      <c r="J7798" t="s">
        <v>192</v>
      </c>
      <c r="K7798" t="s">
        <v>5778</v>
      </c>
      <c r="L7798" t="s">
        <v>182</v>
      </c>
      <c r="M7798" t="s">
        <v>9341</v>
      </c>
    </row>
    <row r="7799" spans="1:13">
      <c r="A7799">
        <v>101066509</v>
      </c>
      <c r="B7799" t="s">
        <v>6378</v>
      </c>
      <c r="C7799" t="s">
        <v>9927</v>
      </c>
      <c r="D7799" t="s">
        <v>265</v>
      </c>
      <c r="E7799" t="s">
        <v>265</v>
      </c>
      <c r="F7799" s="33">
        <v>45799</v>
      </c>
      <c r="G7799" t="s">
        <v>14971</v>
      </c>
      <c r="H7799" t="s">
        <v>6027</v>
      </c>
      <c r="I7799" t="s">
        <v>6348</v>
      </c>
      <c r="J7799" t="s">
        <v>192</v>
      </c>
      <c r="K7799" t="s">
        <v>5700</v>
      </c>
      <c r="L7799" t="s">
        <v>5723</v>
      </c>
      <c r="M7799" t="s">
        <v>9929</v>
      </c>
    </row>
    <row r="7800" spans="1:13">
      <c r="A7800">
        <v>101067892</v>
      </c>
      <c r="B7800" t="s">
        <v>34</v>
      </c>
      <c r="C7800" t="s">
        <v>7996</v>
      </c>
      <c r="D7800" t="s">
        <v>99</v>
      </c>
      <c r="E7800" t="s">
        <v>99</v>
      </c>
      <c r="F7800" s="33">
        <v>45799</v>
      </c>
      <c r="G7800" t="s">
        <v>14972</v>
      </c>
      <c r="H7800" t="s">
        <v>5805</v>
      </c>
      <c r="I7800" t="s">
        <v>5678</v>
      </c>
      <c r="J7800" t="s">
        <v>46</v>
      </c>
      <c r="K7800" t="s">
        <v>5738</v>
      </c>
      <c r="L7800" t="s">
        <v>5739</v>
      </c>
      <c r="M7800" t="s">
        <v>7998</v>
      </c>
    </row>
    <row r="7801" spans="1:13">
      <c r="A7801">
        <v>101067890</v>
      </c>
      <c r="B7801" t="s">
        <v>34</v>
      </c>
      <c r="C7801" t="s">
        <v>6898</v>
      </c>
      <c r="D7801" t="s">
        <v>39</v>
      </c>
      <c r="E7801" t="s">
        <v>119</v>
      </c>
      <c r="F7801" s="33">
        <v>45799</v>
      </c>
      <c r="G7801" t="s">
        <v>14973</v>
      </c>
      <c r="H7801" t="s">
        <v>5722</v>
      </c>
      <c r="I7801" t="s">
        <v>5678</v>
      </c>
      <c r="J7801" t="s">
        <v>46</v>
      </c>
      <c r="K7801" t="s">
        <v>5728</v>
      </c>
      <c r="L7801" t="s">
        <v>5729</v>
      </c>
      <c r="M7801" t="s">
        <v>6900</v>
      </c>
    </row>
    <row r="7802" spans="1:13">
      <c r="A7802">
        <v>101067882</v>
      </c>
      <c r="B7802" t="s">
        <v>127</v>
      </c>
      <c r="C7802" t="s">
        <v>5853</v>
      </c>
      <c r="D7802" t="s">
        <v>39</v>
      </c>
      <c r="E7802" t="s">
        <v>39</v>
      </c>
      <c r="F7802" s="33">
        <v>45799</v>
      </c>
      <c r="G7802" t="s">
        <v>14974</v>
      </c>
      <c r="H7802" t="s">
        <v>67</v>
      </c>
      <c r="I7802" t="s">
        <v>5678</v>
      </c>
      <c r="J7802" t="s">
        <v>46</v>
      </c>
      <c r="K7802" t="s">
        <v>5728</v>
      </c>
      <c r="L7802" t="s">
        <v>5729</v>
      </c>
      <c r="M7802" t="s">
        <v>5855</v>
      </c>
    </row>
    <row r="7803" spans="1:13">
      <c r="A7803">
        <v>101067311</v>
      </c>
      <c r="B7803" t="s">
        <v>204</v>
      </c>
      <c r="C7803" t="s">
        <v>6055</v>
      </c>
      <c r="D7803" t="s">
        <v>262</v>
      </c>
      <c r="E7803" t="s">
        <v>262</v>
      </c>
      <c r="F7803" s="33">
        <v>45799</v>
      </c>
      <c r="G7803" t="s">
        <v>14975</v>
      </c>
      <c r="H7803" t="s">
        <v>6027</v>
      </c>
      <c r="I7803" t="s">
        <v>6348</v>
      </c>
      <c r="J7803" t="s">
        <v>192</v>
      </c>
      <c r="K7803" t="s">
        <v>5700</v>
      </c>
      <c r="L7803" t="s">
        <v>5723</v>
      </c>
      <c r="M7803" t="s">
        <v>6056</v>
      </c>
    </row>
    <row r="7804" spans="1:13">
      <c r="A7804">
        <v>101061233</v>
      </c>
      <c r="B7804" t="s">
        <v>195</v>
      </c>
      <c r="C7804" t="s">
        <v>8186</v>
      </c>
      <c r="D7804" t="s">
        <v>219</v>
      </c>
      <c r="E7804" t="s">
        <v>219</v>
      </c>
      <c r="F7804" s="33">
        <v>45799</v>
      </c>
      <c r="G7804" t="s">
        <v>14965</v>
      </c>
      <c r="H7804" t="s">
        <v>5737</v>
      </c>
      <c r="I7804" t="s">
        <v>326</v>
      </c>
      <c r="J7804" t="s">
        <v>241</v>
      </c>
      <c r="K7804" t="s">
        <v>5700</v>
      </c>
      <c r="L7804" t="s">
        <v>5733</v>
      </c>
      <c r="M7804" t="s">
        <v>8187</v>
      </c>
    </row>
    <row r="7805" spans="1:13">
      <c r="A7805">
        <v>101068122</v>
      </c>
      <c r="B7805" t="s">
        <v>204</v>
      </c>
      <c r="C7805" t="s">
        <v>6727</v>
      </c>
      <c r="D7805" t="s">
        <v>226</v>
      </c>
      <c r="E7805" t="s">
        <v>226</v>
      </c>
      <c r="F7805" s="33">
        <v>45799</v>
      </c>
      <c r="G7805" t="s">
        <v>14976</v>
      </c>
      <c r="H7805" t="s">
        <v>5777</v>
      </c>
      <c r="I7805" t="s">
        <v>5678</v>
      </c>
      <c r="J7805" t="s">
        <v>136</v>
      </c>
      <c r="K7805" t="s">
        <v>5700</v>
      </c>
      <c r="L7805" t="s">
        <v>5701</v>
      </c>
      <c r="M7805" t="s">
        <v>6729</v>
      </c>
    </row>
    <row r="7806" spans="1:13">
      <c r="A7806">
        <v>101060586</v>
      </c>
      <c r="B7806" t="s">
        <v>204</v>
      </c>
      <c r="C7806" t="s">
        <v>6727</v>
      </c>
      <c r="D7806" t="s">
        <v>226</v>
      </c>
      <c r="E7806" t="s">
        <v>226</v>
      </c>
      <c r="F7806" s="33">
        <v>45799</v>
      </c>
      <c r="G7806" t="s">
        <v>14977</v>
      </c>
      <c r="H7806" t="s">
        <v>5705</v>
      </c>
      <c r="I7806" t="s">
        <v>326</v>
      </c>
      <c r="J7806" t="s">
        <v>136</v>
      </c>
      <c r="K7806" t="s">
        <v>5700</v>
      </c>
      <c r="L7806" t="s">
        <v>5701</v>
      </c>
      <c r="M7806" t="s">
        <v>6729</v>
      </c>
    </row>
    <row r="7807" spans="1:13">
      <c r="A7807">
        <v>101067321</v>
      </c>
      <c r="B7807" t="s">
        <v>127</v>
      </c>
      <c r="C7807" t="s">
        <v>6047</v>
      </c>
      <c r="D7807" t="s">
        <v>131</v>
      </c>
      <c r="E7807" t="s">
        <v>131</v>
      </c>
      <c r="F7807" s="33">
        <v>45799</v>
      </c>
      <c r="G7807" t="s">
        <v>14978</v>
      </c>
      <c r="H7807" t="s">
        <v>5768</v>
      </c>
      <c r="I7807" t="s">
        <v>5678</v>
      </c>
      <c r="J7807" t="s">
        <v>136</v>
      </c>
      <c r="K7807" t="s">
        <v>5836</v>
      </c>
      <c r="L7807" t="s">
        <v>5837</v>
      </c>
      <c r="M7807" t="s">
        <v>6049</v>
      </c>
    </row>
    <row r="7808" spans="1:13">
      <c r="A7808">
        <v>101068022</v>
      </c>
      <c r="B7808" t="s">
        <v>5796</v>
      </c>
      <c r="C7808" t="s">
        <v>5797</v>
      </c>
      <c r="D7808" t="s">
        <v>260</v>
      </c>
      <c r="E7808" t="s">
        <v>260</v>
      </c>
      <c r="F7808" s="33">
        <v>45799</v>
      </c>
      <c r="G7808" t="s">
        <v>14979</v>
      </c>
      <c r="H7808" t="s">
        <v>5912</v>
      </c>
      <c r="I7808" t="s">
        <v>5678</v>
      </c>
      <c r="J7808" t="s">
        <v>166</v>
      </c>
      <c r="K7808" t="s">
        <v>5800</v>
      </c>
      <c r="L7808" t="s">
        <v>5801</v>
      </c>
      <c r="M7808" t="s">
        <v>5802</v>
      </c>
    </row>
    <row r="7809" spans="1:13">
      <c r="A7809">
        <v>101068102</v>
      </c>
      <c r="B7809" t="s">
        <v>34</v>
      </c>
      <c r="C7809" t="s">
        <v>7441</v>
      </c>
      <c r="D7809" t="s">
        <v>153</v>
      </c>
      <c r="E7809" t="s">
        <v>104</v>
      </c>
      <c r="F7809" s="33">
        <v>45799</v>
      </c>
      <c r="G7809" t="s">
        <v>14980</v>
      </c>
      <c r="H7809" t="s">
        <v>67</v>
      </c>
      <c r="I7809" t="s">
        <v>5678</v>
      </c>
      <c r="J7809" t="s">
        <v>70</v>
      </c>
      <c r="K7809" t="s">
        <v>5738</v>
      </c>
      <c r="L7809" t="s">
        <v>5739</v>
      </c>
      <c r="M7809" t="s">
        <v>7443</v>
      </c>
    </row>
    <row r="7810" spans="1:13">
      <c r="A7810">
        <v>101067704</v>
      </c>
      <c r="B7810" t="s">
        <v>5745</v>
      </c>
      <c r="C7810" t="s">
        <v>10268</v>
      </c>
      <c r="D7810" t="s">
        <v>249</v>
      </c>
      <c r="E7810" t="s">
        <v>249</v>
      </c>
      <c r="F7810" s="33">
        <v>45799</v>
      </c>
      <c r="G7810" t="s">
        <v>14981</v>
      </c>
      <c r="H7810" t="s">
        <v>55</v>
      </c>
      <c r="I7810" t="s">
        <v>5678</v>
      </c>
      <c r="J7810" t="s">
        <v>247</v>
      </c>
      <c r="K7810" t="s">
        <v>5748</v>
      </c>
      <c r="L7810" t="s">
        <v>5773</v>
      </c>
      <c r="M7810" t="s">
        <v>10269</v>
      </c>
    </row>
    <row r="7811" spans="1:13">
      <c r="A7811">
        <v>101060347</v>
      </c>
      <c r="B7811" t="s">
        <v>6070</v>
      </c>
      <c r="C7811" t="s">
        <v>6152</v>
      </c>
      <c r="D7811" t="s">
        <v>86</v>
      </c>
      <c r="E7811" t="s">
        <v>86</v>
      </c>
      <c r="F7811" s="33">
        <v>45799</v>
      </c>
      <c r="G7811" t="s">
        <v>14982</v>
      </c>
      <c r="H7811" t="s">
        <v>5705</v>
      </c>
      <c r="I7811" t="s">
        <v>326</v>
      </c>
      <c r="J7811" t="s">
        <v>46</v>
      </c>
      <c r="K7811" t="s">
        <v>5778</v>
      </c>
      <c r="L7811" t="s">
        <v>182</v>
      </c>
      <c r="M7811" t="s">
        <v>6154</v>
      </c>
    </row>
    <row r="7812" spans="1:13">
      <c r="A7812">
        <v>101066629</v>
      </c>
      <c r="B7812" t="s">
        <v>73</v>
      </c>
      <c r="C7812" t="s">
        <v>12806</v>
      </c>
      <c r="D7812" t="s">
        <v>242</v>
      </c>
      <c r="E7812" t="s">
        <v>242</v>
      </c>
      <c r="F7812" s="33">
        <v>45799</v>
      </c>
      <c r="G7812" t="s">
        <v>14983</v>
      </c>
      <c r="H7812" t="s">
        <v>55</v>
      </c>
      <c r="I7812" t="s">
        <v>5678</v>
      </c>
      <c r="J7812" t="s">
        <v>241</v>
      </c>
      <c r="K7812" t="s">
        <v>5748</v>
      </c>
      <c r="L7812" t="s">
        <v>5773</v>
      </c>
      <c r="M7812" t="s">
        <v>12808</v>
      </c>
    </row>
    <row r="7813" spans="1:13">
      <c r="A7813">
        <v>101066701</v>
      </c>
      <c r="B7813" t="s">
        <v>73</v>
      </c>
      <c r="C7813" t="s">
        <v>10424</v>
      </c>
      <c r="D7813" t="s">
        <v>242</v>
      </c>
      <c r="E7813" t="s">
        <v>242</v>
      </c>
      <c r="F7813" s="33">
        <v>45799</v>
      </c>
      <c r="G7813" t="s">
        <v>14984</v>
      </c>
      <c r="H7813" t="s">
        <v>7588</v>
      </c>
      <c r="I7813" t="s">
        <v>5678</v>
      </c>
      <c r="J7813" t="s">
        <v>241</v>
      </c>
      <c r="K7813" t="s">
        <v>5748</v>
      </c>
      <c r="L7813" t="s">
        <v>5773</v>
      </c>
      <c r="M7813" t="s">
        <v>10425</v>
      </c>
    </row>
    <row r="7814" spans="1:13">
      <c r="A7814">
        <v>101065742</v>
      </c>
      <c r="B7814" t="s">
        <v>73</v>
      </c>
      <c r="C7814" t="s">
        <v>9519</v>
      </c>
      <c r="D7814" t="s">
        <v>238</v>
      </c>
      <c r="E7814" t="s">
        <v>153</v>
      </c>
      <c r="F7814" s="33">
        <v>45799</v>
      </c>
      <c r="G7814" t="s">
        <v>14985</v>
      </c>
      <c r="H7814" t="s">
        <v>6027</v>
      </c>
      <c r="I7814" t="s">
        <v>6348</v>
      </c>
      <c r="J7814" t="s">
        <v>136</v>
      </c>
      <c r="K7814" t="s">
        <v>5728</v>
      </c>
      <c r="L7814" t="s">
        <v>5729</v>
      </c>
      <c r="M7814" t="s">
        <v>9521</v>
      </c>
    </row>
    <row r="7815" spans="1:13">
      <c r="A7815">
        <v>101067714</v>
      </c>
      <c r="B7815" t="s">
        <v>34</v>
      </c>
      <c r="C7815" t="s">
        <v>9010</v>
      </c>
      <c r="D7815" t="s">
        <v>39</v>
      </c>
      <c r="E7815" t="s">
        <v>39</v>
      </c>
      <c r="F7815" s="33">
        <v>45799</v>
      </c>
      <c r="G7815" t="s">
        <v>14986</v>
      </c>
      <c r="H7815" t="s">
        <v>67</v>
      </c>
      <c r="I7815" t="s">
        <v>5678</v>
      </c>
      <c r="J7815" t="s">
        <v>46</v>
      </c>
      <c r="K7815" t="s">
        <v>5728</v>
      </c>
      <c r="L7815" t="s">
        <v>5729</v>
      </c>
      <c r="M7815" t="s">
        <v>9012</v>
      </c>
    </row>
    <row r="7816" spans="1:13">
      <c r="A7816">
        <v>101067576</v>
      </c>
      <c r="B7816" t="s">
        <v>5745</v>
      </c>
      <c r="C7816" t="s">
        <v>7161</v>
      </c>
      <c r="D7816" t="s">
        <v>252</v>
      </c>
      <c r="E7816" t="s">
        <v>252</v>
      </c>
      <c r="F7816" s="33">
        <v>45798</v>
      </c>
      <c r="G7816" t="s">
        <v>14987</v>
      </c>
      <c r="H7816" t="s">
        <v>5805</v>
      </c>
      <c r="I7816" t="s">
        <v>5678</v>
      </c>
      <c r="J7816" t="s">
        <v>247</v>
      </c>
      <c r="K7816" t="s">
        <v>5836</v>
      </c>
      <c r="L7816" t="s">
        <v>6126</v>
      </c>
      <c r="M7816" t="s">
        <v>7162</v>
      </c>
    </row>
    <row r="7817" spans="1:13">
      <c r="A7817">
        <v>101049514</v>
      </c>
      <c r="B7817" t="s">
        <v>109</v>
      </c>
      <c r="C7817" t="s">
        <v>11653</v>
      </c>
      <c r="D7817" t="s">
        <v>104</v>
      </c>
      <c r="E7817" t="s">
        <v>104</v>
      </c>
      <c r="F7817" s="33">
        <v>45798</v>
      </c>
      <c r="G7817" t="s">
        <v>14988</v>
      </c>
      <c r="H7817" t="s">
        <v>5737</v>
      </c>
      <c r="I7817" t="s">
        <v>326</v>
      </c>
      <c r="J7817" t="s">
        <v>70</v>
      </c>
      <c r="K7817" t="s">
        <v>5748</v>
      </c>
      <c r="L7817" t="s">
        <v>6045</v>
      </c>
      <c r="M7817" t="s">
        <v>11655</v>
      </c>
    </row>
    <row r="7818" spans="1:13">
      <c r="A7818">
        <v>101067268</v>
      </c>
      <c r="B7818" t="s">
        <v>5745</v>
      </c>
      <c r="C7818" t="s">
        <v>5746</v>
      </c>
      <c r="D7818" t="s">
        <v>238</v>
      </c>
      <c r="E7818" t="s">
        <v>153</v>
      </c>
      <c r="F7818" s="33">
        <v>45798</v>
      </c>
      <c r="G7818" t="s">
        <v>14989</v>
      </c>
      <c r="H7818" t="s">
        <v>5727</v>
      </c>
      <c r="I7818" t="s">
        <v>5678</v>
      </c>
      <c r="J7818" t="s">
        <v>136</v>
      </c>
      <c r="K7818" t="s">
        <v>5748</v>
      </c>
      <c r="L7818" t="s">
        <v>5749</v>
      </c>
      <c r="M7818" t="s">
        <v>5750</v>
      </c>
    </row>
    <row r="7819" spans="1:13">
      <c r="A7819">
        <v>101037078</v>
      </c>
      <c r="B7819" t="s">
        <v>5707</v>
      </c>
      <c r="C7819" t="s">
        <v>9687</v>
      </c>
      <c r="D7819" t="s">
        <v>86</v>
      </c>
      <c r="E7819" t="s">
        <v>86</v>
      </c>
      <c r="F7819" s="33">
        <v>45798</v>
      </c>
      <c r="G7819" t="s">
        <v>14990</v>
      </c>
      <c r="H7819" t="s">
        <v>5705</v>
      </c>
      <c r="I7819" t="s">
        <v>326</v>
      </c>
      <c r="J7819" t="s">
        <v>46</v>
      </c>
      <c r="K7819" t="s">
        <v>5700</v>
      </c>
      <c r="L7819" t="s">
        <v>5701</v>
      </c>
      <c r="M7819" t="s">
        <v>9689</v>
      </c>
    </row>
    <row r="7820" spans="1:13">
      <c r="A7820">
        <v>101049526</v>
      </c>
      <c r="B7820" t="s">
        <v>109</v>
      </c>
      <c r="C7820" t="s">
        <v>110</v>
      </c>
      <c r="D7820" t="s">
        <v>104</v>
      </c>
      <c r="E7820" t="s">
        <v>104</v>
      </c>
      <c r="F7820" s="33">
        <v>45798</v>
      </c>
      <c r="G7820" t="s">
        <v>14988</v>
      </c>
      <c r="H7820" t="s">
        <v>5737</v>
      </c>
      <c r="I7820" t="s">
        <v>326</v>
      </c>
      <c r="J7820" t="s">
        <v>70</v>
      </c>
      <c r="K7820" t="s">
        <v>5748</v>
      </c>
      <c r="L7820" t="s">
        <v>6045</v>
      </c>
      <c r="M7820" t="s">
        <v>115</v>
      </c>
    </row>
    <row r="7821" spans="1:13">
      <c r="A7821">
        <v>101060583</v>
      </c>
      <c r="B7821" t="s">
        <v>204</v>
      </c>
      <c r="C7821" t="s">
        <v>205</v>
      </c>
      <c r="D7821" t="s">
        <v>262</v>
      </c>
      <c r="E7821" t="s">
        <v>262</v>
      </c>
      <c r="F7821" s="33">
        <v>45798</v>
      </c>
      <c r="G7821" t="s">
        <v>14991</v>
      </c>
      <c r="H7821" t="s">
        <v>5705</v>
      </c>
      <c r="I7821" t="s">
        <v>326</v>
      </c>
      <c r="J7821" t="s">
        <v>192</v>
      </c>
      <c r="K7821" t="s">
        <v>5711</v>
      </c>
      <c r="L7821" t="s">
        <v>5711</v>
      </c>
      <c r="M7821" t="s">
        <v>210</v>
      </c>
    </row>
    <row r="7822" spans="1:13">
      <c r="A7822">
        <v>101061142</v>
      </c>
      <c r="B7822" t="s">
        <v>195</v>
      </c>
      <c r="C7822" t="s">
        <v>7118</v>
      </c>
      <c r="D7822" t="s">
        <v>260</v>
      </c>
      <c r="E7822" t="s">
        <v>260</v>
      </c>
      <c r="F7822" s="33">
        <v>45798</v>
      </c>
      <c r="G7822" t="s">
        <v>14992</v>
      </c>
      <c r="H7822" t="s">
        <v>5705</v>
      </c>
      <c r="I7822" t="s">
        <v>326</v>
      </c>
      <c r="J7822" t="s">
        <v>166</v>
      </c>
      <c r="K7822" t="s">
        <v>5778</v>
      </c>
      <c r="L7822" t="s">
        <v>182</v>
      </c>
      <c r="M7822" t="s">
        <v>7119</v>
      </c>
    </row>
    <row r="7823" spans="1:13">
      <c r="A7823">
        <v>101067270</v>
      </c>
      <c r="B7823" t="s">
        <v>73</v>
      </c>
      <c r="C7823" t="s">
        <v>7797</v>
      </c>
      <c r="D7823" t="s">
        <v>221</v>
      </c>
      <c r="E7823" t="s">
        <v>221</v>
      </c>
      <c r="F7823" s="33">
        <v>45798</v>
      </c>
      <c r="G7823" t="s">
        <v>14993</v>
      </c>
      <c r="H7823" t="s">
        <v>5722</v>
      </c>
      <c r="I7823" t="s">
        <v>5678</v>
      </c>
      <c r="J7823" t="s">
        <v>247</v>
      </c>
      <c r="K7823" t="s">
        <v>5728</v>
      </c>
      <c r="L7823" t="s">
        <v>5729</v>
      </c>
      <c r="M7823" t="s">
        <v>7799</v>
      </c>
    </row>
    <row r="7824" spans="1:13">
      <c r="A7824">
        <v>101037732</v>
      </c>
      <c r="B7824" t="s">
        <v>177</v>
      </c>
      <c r="C7824" t="s">
        <v>6920</v>
      </c>
      <c r="D7824" t="s">
        <v>119</v>
      </c>
      <c r="E7824" t="s">
        <v>119</v>
      </c>
      <c r="F7824" s="33">
        <v>45798</v>
      </c>
      <c r="G7824" t="s">
        <v>14994</v>
      </c>
      <c r="H7824" t="s">
        <v>5705</v>
      </c>
      <c r="I7824" t="s">
        <v>326</v>
      </c>
      <c r="J7824" t="s">
        <v>46</v>
      </c>
      <c r="K7824" t="s">
        <v>5700</v>
      </c>
      <c r="L7824" t="s">
        <v>5733</v>
      </c>
      <c r="M7824" t="s">
        <v>6921</v>
      </c>
    </row>
    <row r="7825" spans="1:13">
      <c r="A7825">
        <v>101060203</v>
      </c>
      <c r="B7825" t="s">
        <v>292</v>
      </c>
      <c r="C7825" t="s">
        <v>6579</v>
      </c>
      <c r="D7825" t="s">
        <v>86</v>
      </c>
      <c r="E7825" t="s">
        <v>86</v>
      </c>
      <c r="F7825" s="33">
        <v>45798</v>
      </c>
      <c r="G7825" t="s">
        <v>14990</v>
      </c>
      <c r="H7825" t="s">
        <v>5705</v>
      </c>
      <c r="I7825" t="s">
        <v>326</v>
      </c>
      <c r="J7825" t="s">
        <v>46</v>
      </c>
      <c r="K7825" t="s">
        <v>5700</v>
      </c>
      <c r="L7825" t="s">
        <v>5723</v>
      </c>
      <c r="M7825" t="s">
        <v>6580</v>
      </c>
    </row>
    <row r="7826" spans="1:13">
      <c r="A7826">
        <v>101065661</v>
      </c>
      <c r="B7826" t="s">
        <v>127</v>
      </c>
      <c r="C7826" t="s">
        <v>11107</v>
      </c>
      <c r="D7826" t="s">
        <v>217</v>
      </c>
      <c r="E7826" t="s">
        <v>131</v>
      </c>
      <c r="F7826" s="33">
        <v>45798</v>
      </c>
      <c r="G7826" t="s">
        <v>14995</v>
      </c>
      <c r="H7826" t="s">
        <v>5969</v>
      </c>
      <c r="I7826" t="s">
        <v>7281</v>
      </c>
      <c r="J7826" t="s">
        <v>136</v>
      </c>
      <c r="K7826" t="s">
        <v>5748</v>
      </c>
      <c r="L7826" t="s">
        <v>5773</v>
      </c>
      <c r="M7826" t="s">
        <v>11109</v>
      </c>
    </row>
    <row r="7827" spans="1:13">
      <c r="A7827">
        <v>101067520</v>
      </c>
      <c r="B7827" t="s">
        <v>73</v>
      </c>
      <c r="C7827" t="s">
        <v>7876</v>
      </c>
      <c r="D7827" t="s">
        <v>161</v>
      </c>
      <c r="E7827" t="s">
        <v>161</v>
      </c>
      <c r="F7827" s="33">
        <v>45798</v>
      </c>
      <c r="G7827" t="s">
        <v>14996</v>
      </c>
      <c r="H7827" t="s">
        <v>8592</v>
      </c>
      <c r="I7827" t="s">
        <v>5678</v>
      </c>
      <c r="J7827" t="s">
        <v>166</v>
      </c>
      <c r="K7827" t="s">
        <v>5748</v>
      </c>
      <c r="L7827" t="s">
        <v>5773</v>
      </c>
      <c r="M7827" t="s">
        <v>7878</v>
      </c>
    </row>
    <row r="7828" spans="1:13">
      <c r="A7828">
        <v>101067680</v>
      </c>
      <c r="B7828" t="s">
        <v>73</v>
      </c>
      <c r="C7828" t="s">
        <v>5741</v>
      </c>
      <c r="D7828" t="s">
        <v>39</v>
      </c>
      <c r="E7828" t="s">
        <v>39</v>
      </c>
      <c r="F7828" s="33">
        <v>45798</v>
      </c>
      <c r="G7828" t="s">
        <v>14997</v>
      </c>
      <c r="H7828" t="s">
        <v>5727</v>
      </c>
      <c r="I7828" t="s">
        <v>5678</v>
      </c>
      <c r="J7828" t="s">
        <v>46</v>
      </c>
      <c r="K7828" t="s">
        <v>5728</v>
      </c>
      <c r="L7828" t="s">
        <v>5729</v>
      </c>
      <c r="M7828" t="s">
        <v>5743</v>
      </c>
    </row>
    <row r="7829" spans="1:13">
      <c r="A7829">
        <v>101012322</v>
      </c>
      <c r="B7829" t="s">
        <v>127</v>
      </c>
      <c r="C7829" t="s">
        <v>11107</v>
      </c>
      <c r="D7829" t="s">
        <v>217</v>
      </c>
      <c r="E7829" t="s">
        <v>131</v>
      </c>
      <c r="F7829" s="33">
        <v>45798</v>
      </c>
      <c r="G7829" t="s">
        <v>14998</v>
      </c>
      <c r="H7829" t="s">
        <v>5737</v>
      </c>
      <c r="I7829" t="s">
        <v>326</v>
      </c>
      <c r="J7829" t="s">
        <v>136</v>
      </c>
      <c r="K7829" t="s">
        <v>5748</v>
      </c>
      <c r="L7829" t="s">
        <v>5773</v>
      </c>
      <c r="M7829" t="s">
        <v>11109</v>
      </c>
    </row>
    <row r="7830" spans="1:13">
      <c r="A7830">
        <v>101061330</v>
      </c>
      <c r="B7830" t="s">
        <v>82</v>
      </c>
      <c r="C7830" t="s">
        <v>9278</v>
      </c>
      <c r="D7830" t="s">
        <v>265</v>
      </c>
      <c r="E7830" t="s">
        <v>265</v>
      </c>
      <c r="F7830" s="33">
        <v>45798</v>
      </c>
      <c r="G7830" t="s">
        <v>14999</v>
      </c>
      <c r="H7830" t="s">
        <v>5705</v>
      </c>
      <c r="I7830" t="s">
        <v>326</v>
      </c>
      <c r="J7830" t="s">
        <v>192</v>
      </c>
      <c r="K7830" t="s">
        <v>5711</v>
      </c>
      <c r="L7830" t="s">
        <v>5711</v>
      </c>
      <c r="M7830" t="s">
        <v>9279</v>
      </c>
    </row>
    <row r="7831" spans="1:13">
      <c r="A7831">
        <v>101049507</v>
      </c>
      <c r="B7831" t="s">
        <v>109</v>
      </c>
      <c r="C7831" t="s">
        <v>10392</v>
      </c>
      <c r="D7831" t="s">
        <v>104</v>
      </c>
      <c r="E7831" t="s">
        <v>104</v>
      </c>
      <c r="F7831" s="33">
        <v>45798</v>
      </c>
      <c r="G7831" t="s">
        <v>15000</v>
      </c>
      <c r="H7831" t="s">
        <v>5737</v>
      </c>
      <c r="I7831" t="s">
        <v>326</v>
      </c>
      <c r="J7831" t="s">
        <v>70</v>
      </c>
      <c r="K7831" t="s">
        <v>5748</v>
      </c>
      <c r="L7831" t="s">
        <v>5773</v>
      </c>
      <c r="M7831" t="s">
        <v>10394</v>
      </c>
    </row>
    <row r="7832" spans="1:13">
      <c r="A7832">
        <v>101067704</v>
      </c>
      <c r="B7832" t="s">
        <v>5745</v>
      </c>
      <c r="C7832" t="s">
        <v>10268</v>
      </c>
      <c r="D7832" t="s">
        <v>249</v>
      </c>
      <c r="E7832" t="s">
        <v>249</v>
      </c>
      <c r="F7832" s="33">
        <v>45798</v>
      </c>
      <c r="G7832" t="s">
        <v>15001</v>
      </c>
      <c r="H7832" t="s">
        <v>55</v>
      </c>
      <c r="I7832" t="s">
        <v>5678</v>
      </c>
      <c r="J7832" t="s">
        <v>247</v>
      </c>
      <c r="K7832" t="s">
        <v>5748</v>
      </c>
      <c r="L7832" t="s">
        <v>5773</v>
      </c>
      <c r="M7832" t="s">
        <v>10269</v>
      </c>
    </row>
    <row r="7833" spans="1:13">
      <c r="A7833">
        <v>101061050</v>
      </c>
      <c r="B7833" t="s">
        <v>195</v>
      </c>
      <c r="C7833" t="s">
        <v>196</v>
      </c>
      <c r="D7833" t="s">
        <v>265</v>
      </c>
      <c r="E7833" t="s">
        <v>193</v>
      </c>
      <c r="F7833" s="33">
        <v>45798</v>
      </c>
      <c r="G7833" t="s">
        <v>14966</v>
      </c>
      <c r="H7833" t="s">
        <v>5705</v>
      </c>
      <c r="I7833" t="s">
        <v>326</v>
      </c>
      <c r="J7833" t="s">
        <v>192</v>
      </c>
      <c r="K7833" t="s">
        <v>5778</v>
      </c>
      <c r="L7833" t="s">
        <v>182</v>
      </c>
      <c r="M7833" t="s">
        <v>202</v>
      </c>
    </row>
    <row r="7834" spans="1:13">
      <c r="A7834">
        <v>101060168</v>
      </c>
      <c r="B7834" t="s">
        <v>292</v>
      </c>
      <c r="C7834" t="s">
        <v>6696</v>
      </c>
      <c r="D7834" t="s">
        <v>86</v>
      </c>
      <c r="E7834" t="s">
        <v>119</v>
      </c>
      <c r="F7834" s="33">
        <v>45798</v>
      </c>
      <c r="G7834" t="s">
        <v>14966</v>
      </c>
      <c r="H7834" t="s">
        <v>5705</v>
      </c>
      <c r="I7834" t="s">
        <v>326</v>
      </c>
      <c r="J7834" t="s">
        <v>46</v>
      </c>
      <c r="K7834" t="s">
        <v>5700</v>
      </c>
      <c r="L7834" t="s">
        <v>5701</v>
      </c>
      <c r="M7834" t="s">
        <v>6697</v>
      </c>
    </row>
    <row r="7835" spans="1:13">
      <c r="A7835">
        <v>101060667</v>
      </c>
      <c r="B7835" t="s">
        <v>5998</v>
      </c>
      <c r="C7835" t="s">
        <v>6351</v>
      </c>
      <c r="D7835" t="s">
        <v>86</v>
      </c>
      <c r="E7835" t="s">
        <v>86</v>
      </c>
      <c r="F7835" s="33">
        <v>45798</v>
      </c>
      <c r="G7835" t="s">
        <v>15002</v>
      </c>
      <c r="H7835" t="s">
        <v>5705</v>
      </c>
      <c r="I7835" t="s">
        <v>326</v>
      </c>
      <c r="J7835" t="s">
        <v>46</v>
      </c>
      <c r="K7835" t="s">
        <v>5711</v>
      </c>
      <c r="L7835" t="s">
        <v>5711</v>
      </c>
      <c r="M7835" t="s">
        <v>6352</v>
      </c>
    </row>
    <row r="7836" spans="1:13">
      <c r="A7836">
        <v>101067660</v>
      </c>
      <c r="B7836" t="s">
        <v>73</v>
      </c>
      <c r="C7836" t="s">
        <v>7466</v>
      </c>
      <c r="D7836" t="s">
        <v>265</v>
      </c>
      <c r="E7836" t="s">
        <v>193</v>
      </c>
      <c r="F7836" s="33">
        <v>45798</v>
      </c>
      <c r="G7836" t="s">
        <v>15003</v>
      </c>
      <c r="H7836" t="s">
        <v>67</v>
      </c>
      <c r="I7836" t="s">
        <v>5678</v>
      </c>
      <c r="J7836" t="s">
        <v>192</v>
      </c>
      <c r="K7836" t="s">
        <v>5748</v>
      </c>
      <c r="L7836" t="s">
        <v>5773</v>
      </c>
      <c r="M7836" t="s">
        <v>7468</v>
      </c>
    </row>
    <row r="7837" spans="1:13">
      <c r="A7837">
        <v>101067810</v>
      </c>
      <c r="B7837" t="s">
        <v>5745</v>
      </c>
      <c r="C7837" t="s">
        <v>10257</v>
      </c>
      <c r="D7837" t="s">
        <v>221</v>
      </c>
      <c r="E7837" t="s">
        <v>249</v>
      </c>
      <c r="F7837" s="33">
        <v>45798</v>
      </c>
      <c r="G7837" t="s">
        <v>15004</v>
      </c>
      <c r="H7837" t="s">
        <v>5805</v>
      </c>
      <c r="I7837" t="s">
        <v>5678</v>
      </c>
      <c r="J7837" t="s">
        <v>247</v>
      </c>
      <c r="K7837" t="s">
        <v>5748</v>
      </c>
      <c r="L7837" t="s">
        <v>5773</v>
      </c>
      <c r="M7837" t="s">
        <v>10259</v>
      </c>
    </row>
    <row r="7838" spans="1:13">
      <c r="A7838">
        <v>101060669</v>
      </c>
      <c r="B7838" t="s">
        <v>5998</v>
      </c>
      <c r="C7838" t="s">
        <v>6950</v>
      </c>
      <c r="D7838" t="s">
        <v>86</v>
      </c>
      <c r="E7838" t="s">
        <v>86</v>
      </c>
      <c r="F7838" s="33">
        <v>45798</v>
      </c>
      <c r="G7838" t="s">
        <v>15002</v>
      </c>
      <c r="H7838" t="s">
        <v>5705</v>
      </c>
      <c r="I7838" t="s">
        <v>326</v>
      </c>
      <c r="J7838" t="s">
        <v>46</v>
      </c>
      <c r="K7838" t="s">
        <v>5711</v>
      </c>
      <c r="L7838" t="s">
        <v>5711</v>
      </c>
      <c r="M7838" t="s">
        <v>6952</v>
      </c>
    </row>
    <row r="7839" spans="1:13">
      <c r="A7839">
        <v>101060308</v>
      </c>
      <c r="B7839" t="s">
        <v>5986</v>
      </c>
      <c r="C7839" t="s">
        <v>6607</v>
      </c>
      <c r="D7839" t="s">
        <v>86</v>
      </c>
      <c r="E7839" t="s">
        <v>119</v>
      </c>
      <c r="F7839" s="33">
        <v>45798</v>
      </c>
      <c r="G7839" t="s">
        <v>14966</v>
      </c>
      <c r="H7839" t="s">
        <v>5705</v>
      </c>
      <c r="I7839" t="s">
        <v>326</v>
      </c>
      <c r="J7839" t="s">
        <v>46</v>
      </c>
      <c r="K7839" t="s">
        <v>5778</v>
      </c>
      <c r="L7839" t="s">
        <v>182</v>
      </c>
      <c r="M7839" t="s">
        <v>6608</v>
      </c>
    </row>
    <row r="7840" spans="1:13">
      <c r="A7840">
        <v>101007323</v>
      </c>
      <c r="B7840" t="s">
        <v>73</v>
      </c>
      <c r="C7840" t="s">
        <v>10563</v>
      </c>
      <c r="D7840" t="s">
        <v>262</v>
      </c>
      <c r="E7840" t="s">
        <v>262</v>
      </c>
      <c r="F7840" s="33">
        <v>45798</v>
      </c>
      <c r="G7840" t="s">
        <v>15005</v>
      </c>
      <c r="H7840" t="s">
        <v>5737</v>
      </c>
      <c r="I7840" t="s">
        <v>326</v>
      </c>
      <c r="J7840" t="s">
        <v>192</v>
      </c>
      <c r="K7840" t="s">
        <v>5748</v>
      </c>
      <c r="L7840" t="s">
        <v>5749</v>
      </c>
      <c r="M7840" t="s">
        <v>10565</v>
      </c>
    </row>
    <row r="7841" spans="1:13">
      <c r="A7841">
        <v>101007381</v>
      </c>
      <c r="B7841" t="s">
        <v>73</v>
      </c>
      <c r="C7841" t="s">
        <v>12004</v>
      </c>
      <c r="D7841" t="s">
        <v>262</v>
      </c>
      <c r="E7841" t="s">
        <v>262</v>
      </c>
      <c r="F7841" s="33">
        <v>45798</v>
      </c>
      <c r="G7841" t="s">
        <v>15005</v>
      </c>
      <c r="H7841" t="s">
        <v>5737</v>
      </c>
      <c r="I7841" t="s">
        <v>326</v>
      </c>
      <c r="J7841" t="s">
        <v>192</v>
      </c>
      <c r="K7841" t="s">
        <v>5748</v>
      </c>
      <c r="L7841" t="s">
        <v>5773</v>
      </c>
      <c r="M7841" t="s">
        <v>12006</v>
      </c>
    </row>
    <row r="7842" spans="1:13">
      <c r="A7842">
        <v>101061375</v>
      </c>
      <c r="B7842" t="s">
        <v>82</v>
      </c>
      <c r="C7842" t="s">
        <v>6321</v>
      </c>
      <c r="D7842" t="s">
        <v>226</v>
      </c>
      <c r="E7842" t="s">
        <v>226</v>
      </c>
      <c r="F7842" s="33">
        <v>45798</v>
      </c>
      <c r="G7842" t="s">
        <v>15006</v>
      </c>
      <c r="H7842" t="s">
        <v>5705</v>
      </c>
      <c r="I7842" t="s">
        <v>326</v>
      </c>
      <c r="J7842" t="s">
        <v>136</v>
      </c>
      <c r="K7842" t="s">
        <v>5711</v>
      </c>
      <c r="L7842" t="s">
        <v>5711</v>
      </c>
      <c r="M7842" t="s">
        <v>6323</v>
      </c>
    </row>
    <row r="7843" spans="1:13">
      <c r="A7843">
        <v>101067678</v>
      </c>
      <c r="B7843" t="s">
        <v>6641</v>
      </c>
      <c r="C7843" t="s">
        <v>14196</v>
      </c>
      <c r="D7843" t="s">
        <v>193</v>
      </c>
      <c r="E7843" t="s">
        <v>193</v>
      </c>
      <c r="F7843" s="33">
        <v>45798</v>
      </c>
      <c r="G7843" t="s">
        <v>15007</v>
      </c>
      <c r="H7843" t="s">
        <v>173</v>
      </c>
      <c r="I7843" t="s">
        <v>5678</v>
      </c>
      <c r="J7843" t="s">
        <v>192</v>
      </c>
      <c r="K7843" t="s">
        <v>7716</v>
      </c>
      <c r="L7843" t="s">
        <v>7717</v>
      </c>
      <c r="M7843" t="s">
        <v>14198</v>
      </c>
    </row>
    <row r="7844" spans="1:13">
      <c r="A7844">
        <v>101049522</v>
      </c>
      <c r="B7844" t="s">
        <v>109</v>
      </c>
      <c r="C7844" t="s">
        <v>11902</v>
      </c>
      <c r="D7844" t="s">
        <v>104</v>
      </c>
      <c r="E7844" t="s">
        <v>104</v>
      </c>
      <c r="F7844" s="33">
        <v>45798</v>
      </c>
      <c r="G7844" t="s">
        <v>14988</v>
      </c>
      <c r="H7844" t="s">
        <v>5737</v>
      </c>
      <c r="I7844" t="s">
        <v>326</v>
      </c>
      <c r="J7844" t="s">
        <v>70</v>
      </c>
      <c r="K7844" t="s">
        <v>5748</v>
      </c>
      <c r="L7844" t="s">
        <v>5773</v>
      </c>
      <c r="M7844" t="s">
        <v>11903</v>
      </c>
    </row>
    <row r="7845" spans="1:13">
      <c r="A7845">
        <v>101065683</v>
      </c>
      <c r="B7845" t="s">
        <v>73</v>
      </c>
      <c r="C7845" t="s">
        <v>283</v>
      </c>
      <c r="D7845" t="s">
        <v>215</v>
      </c>
      <c r="E7845" t="s">
        <v>215</v>
      </c>
      <c r="F7845" s="33">
        <v>45798</v>
      </c>
      <c r="G7845" t="s">
        <v>15008</v>
      </c>
      <c r="H7845" t="s">
        <v>6027</v>
      </c>
      <c r="I7845" t="s">
        <v>6348</v>
      </c>
      <c r="J7845" t="s">
        <v>247</v>
      </c>
      <c r="K7845" t="s">
        <v>5728</v>
      </c>
      <c r="L7845" t="s">
        <v>5729</v>
      </c>
      <c r="M7845" t="s">
        <v>8619</v>
      </c>
    </row>
    <row r="7846" spans="1:13">
      <c r="A7846">
        <v>101067207</v>
      </c>
      <c r="B7846" t="s">
        <v>5745</v>
      </c>
      <c r="C7846" t="s">
        <v>10526</v>
      </c>
      <c r="D7846" t="s">
        <v>221</v>
      </c>
      <c r="E7846" t="s">
        <v>221</v>
      </c>
      <c r="F7846" s="33">
        <v>45798</v>
      </c>
      <c r="G7846" t="s">
        <v>15009</v>
      </c>
      <c r="H7846" t="s">
        <v>5969</v>
      </c>
      <c r="I7846" t="s">
        <v>5678</v>
      </c>
      <c r="J7846" t="s">
        <v>247</v>
      </c>
      <c r="K7846" t="s">
        <v>5836</v>
      </c>
      <c r="L7846" t="s">
        <v>5837</v>
      </c>
      <c r="M7846" t="s">
        <v>10527</v>
      </c>
    </row>
    <row r="7847" spans="1:13">
      <c r="A7847">
        <v>101067548</v>
      </c>
      <c r="B7847" t="s">
        <v>5765</v>
      </c>
      <c r="C7847" t="s">
        <v>5766</v>
      </c>
      <c r="D7847" t="s">
        <v>221</v>
      </c>
      <c r="E7847" t="s">
        <v>215</v>
      </c>
      <c r="F7847" s="33">
        <v>45798</v>
      </c>
      <c r="G7847" t="s">
        <v>15010</v>
      </c>
      <c r="H7847" t="s">
        <v>5768</v>
      </c>
      <c r="I7847" t="s">
        <v>5678</v>
      </c>
      <c r="J7847" t="s">
        <v>247</v>
      </c>
      <c r="M7847" t="s">
        <v>5769</v>
      </c>
    </row>
    <row r="7848" spans="1:13">
      <c r="A7848">
        <v>101065779</v>
      </c>
      <c r="B7848" t="s">
        <v>82</v>
      </c>
      <c r="C7848" t="s">
        <v>5961</v>
      </c>
      <c r="D7848" t="s">
        <v>238</v>
      </c>
      <c r="E7848" t="s">
        <v>221</v>
      </c>
      <c r="F7848" s="33">
        <v>45797</v>
      </c>
      <c r="G7848" t="s">
        <v>15011</v>
      </c>
      <c r="H7848" t="s">
        <v>6150</v>
      </c>
      <c r="I7848" t="s">
        <v>5678</v>
      </c>
      <c r="J7848" t="s">
        <v>136</v>
      </c>
      <c r="K7848" t="s">
        <v>5700</v>
      </c>
      <c r="L7848" t="s">
        <v>5723</v>
      </c>
      <c r="M7848" t="s">
        <v>5963</v>
      </c>
    </row>
    <row r="7849" spans="1:13">
      <c r="A7849">
        <v>101066686</v>
      </c>
      <c r="B7849" t="s">
        <v>34</v>
      </c>
      <c r="C7849" t="s">
        <v>8353</v>
      </c>
      <c r="D7849" t="s">
        <v>238</v>
      </c>
      <c r="E7849" t="s">
        <v>217</v>
      </c>
      <c r="F7849" s="33">
        <v>45797</v>
      </c>
      <c r="G7849" t="s">
        <v>15012</v>
      </c>
      <c r="H7849" t="s">
        <v>5996</v>
      </c>
      <c r="I7849" t="s">
        <v>5678</v>
      </c>
      <c r="J7849" t="s">
        <v>136</v>
      </c>
      <c r="K7849" t="s">
        <v>5728</v>
      </c>
      <c r="L7849" t="s">
        <v>5729</v>
      </c>
      <c r="M7849" t="s">
        <v>8355</v>
      </c>
    </row>
    <row r="7850" spans="1:13">
      <c r="A7850">
        <v>101066684</v>
      </c>
      <c r="B7850" t="s">
        <v>127</v>
      </c>
      <c r="C7850" t="s">
        <v>6305</v>
      </c>
      <c r="D7850" t="s">
        <v>217</v>
      </c>
      <c r="E7850" t="s">
        <v>131</v>
      </c>
      <c r="F7850" s="33">
        <v>45797</v>
      </c>
      <c r="G7850" t="s">
        <v>15013</v>
      </c>
      <c r="H7850" t="s">
        <v>5912</v>
      </c>
      <c r="I7850" t="s">
        <v>5678</v>
      </c>
      <c r="J7850" t="s">
        <v>136</v>
      </c>
      <c r="K7850" t="s">
        <v>5748</v>
      </c>
      <c r="L7850" t="s">
        <v>5773</v>
      </c>
      <c r="M7850" t="s">
        <v>6307</v>
      </c>
    </row>
    <row r="7851" spans="1:13">
      <c r="A7851">
        <v>101037208</v>
      </c>
      <c r="B7851" t="s">
        <v>6270</v>
      </c>
      <c r="C7851" t="s">
        <v>8044</v>
      </c>
      <c r="D7851" t="s">
        <v>86</v>
      </c>
      <c r="E7851" t="s">
        <v>119</v>
      </c>
      <c r="F7851" s="33">
        <v>45797</v>
      </c>
      <c r="G7851" t="s">
        <v>15014</v>
      </c>
      <c r="H7851" t="s">
        <v>5705</v>
      </c>
      <c r="I7851" t="s">
        <v>326</v>
      </c>
      <c r="J7851" t="s">
        <v>46</v>
      </c>
      <c r="K7851" t="s">
        <v>5700</v>
      </c>
      <c r="L7851" t="s">
        <v>5701</v>
      </c>
      <c r="M7851" t="s">
        <v>8046</v>
      </c>
    </row>
    <row r="7852" spans="1:13">
      <c r="A7852">
        <v>101067144</v>
      </c>
      <c r="B7852" t="s">
        <v>5745</v>
      </c>
      <c r="C7852" t="s">
        <v>10207</v>
      </c>
      <c r="D7852" t="s">
        <v>252</v>
      </c>
      <c r="E7852" t="s">
        <v>252</v>
      </c>
      <c r="F7852" s="33">
        <v>45797</v>
      </c>
      <c r="G7852" t="s">
        <v>15015</v>
      </c>
      <c r="H7852" t="s">
        <v>67</v>
      </c>
      <c r="I7852" t="s">
        <v>5678</v>
      </c>
      <c r="J7852" t="s">
        <v>247</v>
      </c>
      <c r="K7852" t="s">
        <v>5748</v>
      </c>
      <c r="L7852" t="s">
        <v>5773</v>
      </c>
      <c r="M7852" t="s">
        <v>10209</v>
      </c>
    </row>
    <row r="7853" spans="1:13">
      <c r="A7853">
        <v>101067198</v>
      </c>
      <c r="B7853" t="s">
        <v>127</v>
      </c>
      <c r="C7853" t="s">
        <v>6432</v>
      </c>
      <c r="D7853" t="s">
        <v>104</v>
      </c>
      <c r="E7853" t="s">
        <v>104</v>
      </c>
      <c r="F7853" s="33">
        <v>45797</v>
      </c>
      <c r="G7853" t="s">
        <v>15016</v>
      </c>
      <c r="H7853" t="s">
        <v>5727</v>
      </c>
      <c r="I7853" t="s">
        <v>5678</v>
      </c>
      <c r="J7853" t="s">
        <v>70</v>
      </c>
      <c r="K7853" t="s">
        <v>5748</v>
      </c>
      <c r="L7853" t="s">
        <v>5749</v>
      </c>
      <c r="M7853" t="s">
        <v>6434</v>
      </c>
    </row>
    <row r="7854" spans="1:13">
      <c r="A7854">
        <v>101066853</v>
      </c>
      <c r="B7854" t="s">
        <v>6173</v>
      </c>
      <c r="C7854" t="s">
        <v>8509</v>
      </c>
      <c r="D7854" t="s">
        <v>226</v>
      </c>
      <c r="E7854" t="s">
        <v>226</v>
      </c>
      <c r="F7854" s="33">
        <v>45797</v>
      </c>
      <c r="G7854" t="s">
        <v>15017</v>
      </c>
      <c r="H7854" t="s">
        <v>67</v>
      </c>
      <c r="I7854" t="s">
        <v>5678</v>
      </c>
      <c r="J7854" t="s">
        <v>136</v>
      </c>
      <c r="K7854" t="s">
        <v>5748</v>
      </c>
      <c r="L7854" t="s">
        <v>5773</v>
      </c>
      <c r="M7854" t="s">
        <v>8511</v>
      </c>
    </row>
    <row r="7855" spans="1:13">
      <c r="A7855">
        <v>101066993</v>
      </c>
      <c r="B7855" t="s">
        <v>204</v>
      </c>
      <c r="C7855" t="s">
        <v>6022</v>
      </c>
      <c r="D7855" t="s">
        <v>225</v>
      </c>
      <c r="E7855" t="s">
        <v>225</v>
      </c>
      <c r="F7855" s="33">
        <v>45797</v>
      </c>
      <c r="G7855" t="s">
        <v>15018</v>
      </c>
      <c r="H7855" t="s">
        <v>5912</v>
      </c>
      <c r="I7855" t="s">
        <v>5678</v>
      </c>
      <c r="J7855" t="s">
        <v>166</v>
      </c>
      <c r="K7855" t="s">
        <v>5711</v>
      </c>
      <c r="L7855" t="s">
        <v>5711</v>
      </c>
      <c r="M7855" t="s">
        <v>6024</v>
      </c>
    </row>
    <row r="7856" spans="1:13">
      <c r="A7856">
        <v>101037214</v>
      </c>
      <c r="B7856" t="s">
        <v>6270</v>
      </c>
      <c r="C7856" t="s">
        <v>8430</v>
      </c>
      <c r="D7856" t="s">
        <v>86</v>
      </c>
      <c r="E7856" t="s">
        <v>119</v>
      </c>
      <c r="F7856" s="33">
        <v>45797</v>
      </c>
      <c r="G7856" t="s">
        <v>15019</v>
      </c>
      <c r="H7856" t="s">
        <v>5705</v>
      </c>
      <c r="I7856" t="s">
        <v>326</v>
      </c>
      <c r="J7856" t="s">
        <v>46</v>
      </c>
      <c r="K7856" t="s">
        <v>5700</v>
      </c>
      <c r="L7856" t="s">
        <v>5733</v>
      </c>
      <c r="M7856" t="s">
        <v>8432</v>
      </c>
    </row>
    <row r="7857" spans="1:13">
      <c r="A7857">
        <v>101066678</v>
      </c>
      <c r="B7857" t="s">
        <v>127</v>
      </c>
      <c r="C7857" t="s">
        <v>12988</v>
      </c>
      <c r="D7857" t="s">
        <v>153</v>
      </c>
      <c r="E7857" t="s">
        <v>153</v>
      </c>
      <c r="F7857" s="33">
        <v>45797</v>
      </c>
      <c r="G7857" t="s">
        <v>15020</v>
      </c>
      <c r="H7857" t="s">
        <v>67</v>
      </c>
      <c r="I7857" t="s">
        <v>5678</v>
      </c>
      <c r="J7857" t="s">
        <v>70</v>
      </c>
      <c r="K7857" t="s">
        <v>5748</v>
      </c>
      <c r="L7857" t="s">
        <v>5773</v>
      </c>
      <c r="M7857" t="s">
        <v>12990</v>
      </c>
    </row>
    <row r="7858" spans="1:13">
      <c r="A7858">
        <v>101067131</v>
      </c>
      <c r="B7858" t="s">
        <v>10225</v>
      </c>
      <c r="C7858" t="s">
        <v>10226</v>
      </c>
      <c r="D7858" t="s">
        <v>262</v>
      </c>
      <c r="E7858" t="s">
        <v>262</v>
      </c>
      <c r="F7858" s="33">
        <v>45797</v>
      </c>
      <c r="G7858" t="s">
        <v>15021</v>
      </c>
      <c r="H7858" t="s">
        <v>5777</v>
      </c>
      <c r="I7858" t="s">
        <v>5678</v>
      </c>
      <c r="J7858" t="s">
        <v>192</v>
      </c>
      <c r="K7858" t="s">
        <v>5700</v>
      </c>
      <c r="L7858" t="s">
        <v>5701</v>
      </c>
      <c r="M7858" t="s">
        <v>10227</v>
      </c>
    </row>
    <row r="7859" spans="1:13">
      <c r="A7859">
        <v>101067124</v>
      </c>
      <c r="B7859" t="s">
        <v>73</v>
      </c>
      <c r="C7859" t="s">
        <v>7876</v>
      </c>
      <c r="D7859" t="s">
        <v>161</v>
      </c>
      <c r="E7859" t="s">
        <v>161</v>
      </c>
      <c r="F7859" s="33">
        <v>45797</v>
      </c>
      <c r="G7859" t="s">
        <v>15022</v>
      </c>
      <c r="H7859" t="s">
        <v>5777</v>
      </c>
      <c r="I7859" t="s">
        <v>5678</v>
      </c>
      <c r="J7859" t="s">
        <v>166</v>
      </c>
      <c r="K7859" t="s">
        <v>5748</v>
      </c>
      <c r="L7859" t="s">
        <v>5773</v>
      </c>
      <c r="M7859" t="s">
        <v>7878</v>
      </c>
    </row>
    <row r="7860" spans="1:13">
      <c r="A7860">
        <v>101067190</v>
      </c>
      <c r="B7860" t="s">
        <v>73</v>
      </c>
      <c r="C7860" t="s">
        <v>7727</v>
      </c>
      <c r="D7860" t="s">
        <v>238</v>
      </c>
      <c r="E7860" t="s">
        <v>217</v>
      </c>
      <c r="F7860" s="33">
        <v>45797</v>
      </c>
      <c r="G7860" t="s">
        <v>15023</v>
      </c>
      <c r="H7860" t="s">
        <v>5805</v>
      </c>
      <c r="I7860" t="s">
        <v>5678</v>
      </c>
      <c r="J7860" t="s">
        <v>136</v>
      </c>
      <c r="K7860" t="s">
        <v>5748</v>
      </c>
      <c r="L7860" t="s">
        <v>5773</v>
      </c>
      <c r="M7860" t="s">
        <v>7729</v>
      </c>
    </row>
    <row r="7861" spans="1:13">
      <c r="A7861">
        <v>101067138</v>
      </c>
      <c r="B7861" t="s">
        <v>127</v>
      </c>
      <c r="C7861" t="s">
        <v>12417</v>
      </c>
      <c r="D7861" t="s">
        <v>193</v>
      </c>
      <c r="E7861" t="s">
        <v>193</v>
      </c>
      <c r="F7861" s="33">
        <v>45797</v>
      </c>
      <c r="G7861" t="s">
        <v>15024</v>
      </c>
      <c r="H7861" t="s">
        <v>67</v>
      </c>
      <c r="I7861" t="s">
        <v>5678</v>
      </c>
      <c r="J7861" t="s">
        <v>192</v>
      </c>
      <c r="K7861" t="s">
        <v>5748</v>
      </c>
      <c r="L7861" t="s">
        <v>5773</v>
      </c>
      <c r="M7861" t="s">
        <v>12419</v>
      </c>
    </row>
    <row r="7862" spans="1:13">
      <c r="A7862">
        <v>101067149</v>
      </c>
      <c r="B7862" t="s">
        <v>5745</v>
      </c>
      <c r="C7862" t="s">
        <v>6108</v>
      </c>
      <c r="D7862" t="s">
        <v>252</v>
      </c>
      <c r="E7862" t="s">
        <v>215</v>
      </c>
      <c r="F7862" s="33">
        <v>45797</v>
      </c>
      <c r="G7862" t="s">
        <v>15025</v>
      </c>
      <c r="H7862" t="s">
        <v>67</v>
      </c>
      <c r="I7862" t="s">
        <v>5678</v>
      </c>
      <c r="J7862" t="s">
        <v>247</v>
      </c>
      <c r="K7862" t="s">
        <v>5748</v>
      </c>
      <c r="L7862" t="s">
        <v>5773</v>
      </c>
      <c r="M7862" t="s">
        <v>6110</v>
      </c>
    </row>
    <row r="7863" spans="1:13">
      <c r="A7863">
        <v>101066644</v>
      </c>
      <c r="B7863" t="s">
        <v>177</v>
      </c>
      <c r="C7863" t="s">
        <v>8729</v>
      </c>
      <c r="D7863" t="s">
        <v>86</v>
      </c>
      <c r="E7863" t="s">
        <v>86</v>
      </c>
      <c r="F7863" s="33">
        <v>45797</v>
      </c>
      <c r="G7863" t="s">
        <v>15026</v>
      </c>
      <c r="H7863" t="s">
        <v>5823</v>
      </c>
      <c r="I7863" t="s">
        <v>5678</v>
      </c>
      <c r="J7863" t="s">
        <v>46</v>
      </c>
      <c r="K7863" t="s">
        <v>5700</v>
      </c>
      <c r="L7863" t="s">
        <v>5733</v>
      </c>
      <c r="M7863" t="s">
        <v>8731</v>
      </c>
    </row>
    <row r="7864" spans="1:13">
      <c r="A7864">
        <v>101066818</v>
      </c>
      <c r="B7864" t="s">
        <v>204</v>
      </c>
      <c r="C7864" t="s">
        <v>5789</v>
      </c>
      <c r="D7864" t="s">
        <v>218</v>
      </c>
      <c r="E7864" t="s">
        <v>218</v>
      </c>
      <c r="F7864" s="33">
        <v>45797</v>
      </c>
      <c r="G7864" t="s">
        <v>15027</v>
      </c>
      <c r="H7864" t="s">
        <v>5727</v>
      </c>
      <c r="I7864" t="s">
        <v>5678</v>
      </c>
      <c r="J7864" t="s">
        <v>241</v>
      </c>
      <c r="K7864" t="s">
        <v>5711</v>
      </c>
      <c r="L7864" t="s">
        <v>5711</v>
      </c>
      <c r="M7864" t="s">
        <v>5790</v>
      </c>
    </row>
    <row r="7865" spans="1:13">
      <c r="A7865">
        <v>101066632</v>
      </c>
      <c r="B7865" t="s">
        <v>34</v>
      </c>
      <c r="C7865" t="s">
        <v>8306</v>
      </c>
      <c r="D7865" t="s">
        <v>131</v>
      </c>
      <c r="E7865" t="s">
        <v>131</v>
      </c>
      <c r="F7865" s="33">
        <v>45797</v>
      </c>
      <c r="G7865" t="s">
        <v>15028</v>
      </c>
      <c r="H7865" t="s">
        <v>55</v>
      </c>
      <c r="I7865" t="s">
        <v>5678</v>
      </c>
      <c r="J7865" t="s">
        <v>136</v>
      </c>
      <c r="K7865" t="s">
        <v>5728</v>
      </c>
      <c r="L7865" t="s">
        <v>5729</v>
      </c>
      <c r="M7865" t="s">
        <v>8308</v>
      </c>
    </row>
    <row r="7866" spans="1:13">
      <c r="A7866">
        <v>101067195</v>
      </c>
      <c r="B7866" t="s">
        <v>34</v>
      </c>
      <c r="C7866" t="s">
        <v>6573</v>
      </c>
      <c r="D7866" t="s">
        <v>104</v>
      </c>
      <c r="E7866" t="s">
        <v>104</v>
      </c>
      <c r="F7866" s="33">
        <v>45797</v>
      </c>
      <c r="G7866" t="s">
        <v>15029</v>
      </c>
      <c r="H7866" t="s">
        <v>5722</v>
      </c>
      <c r="I7866" t="s">
        <v>5678</v>
      </c>
      <c r="J7866" t="s">
        <v>70</v>
      </c>
      <c r="K7866" t="s">
        <v>5728</v>
      </c>
      <c r="L7866" t="s">
        <v>5729</v>
      </c>
      <c r="M7866" t="s">
        <v>6575</v>
      </c>
    </row>
    <row r="7867" spans="1:13">
      <c r="A7867">
        <v>101066733</v>
      </c>
      <c r="B7867" t="s">
        <v>204</v>
      </c>
      <c r="C7867" t="s">
        <v>9731</v>
      </c>
      <c r="D7867" t="s">
        <v>265</v>
      </c>
      <c r="E7867" t="s">
        <v>265</v>
      </c>
      <c r="F7867" s="33">
        <v>45797</v>
      </c>
      <c r="G7867" t="s">
        <v>15030</v>
      </c>
      <c r="H7867" t="s">
        <v>5777</v>
      </c>
      <c r="I7867" t="s">
        <v>5678</v>
      </c>
      <c r="J7867" t="s">
        <v>192</v>
      </c>
      <c r="K7867" t="s">
        <v>5700</v>
      </c>
      <c r="L7867" t="s">
        <v>5701</v>
      </c>
      <c r="M7867" t="s">
        <v>9732</v>
      </c>
    </row>
    <row r="7868" spans="1:13">
      <c r="A7868">
        <v>101067233</v>
      </c>
      <c r="B7868" t="s">
        <v>5745</v>
      </c>
      <c r="C7868" t="s">
        <v>6564</v>
      </c>
      <c r="D7868" t="s">
        <v>249</v>
      </c>
      <c r="E7868" t="s">
        <v>249</v>
      </c>
      <c r="F7868" s="33">
        <v>45797</v>
      </c>
      <c r="G7868" t="s">
        <v>15031</v>
      </c>
      <c r="H7868" t="s">
        <v>5737</v>
      </c>
      <c r="I7868" t="s">
        <v>326</v>
      </c>
      <c r="J7868" t="s">
        <v>247</v>
      </c>
      <c r="K7868" t="s">
        <v>5836</v>
      </c>
      <c r="L7868" t="s">
        <v>6126</v>
      </c>
      <c r="M7868" t="s">
        <v>6566</v>
      </c>
    </row>
    <row r="7869" spans="1:13">
      <c r="A7869">
        <v>101060587</v>
      </c>
      <c r="B7869" t="s">
        <v>204</v>
      </c>
      <c r="C7869" t="s">
        <v>6022</v>
      </c>
      <c r="D7869" t="s">
        <v>225</v>
      </c>
      <c r="E7869" t="s">
        <v>225</v>
      </c>
      <c r="F7869" s="33">
        <v>45797</v>
      </c>
      <c r="G7869" t="s">
        <v>15032</v>
      </c>
      <c r="H7869" t="s">
        <v>5705</v>
      </c>
      <c r="I7869" t="s">
        <v>326</v>
      </c>
      <c r="J7869" t="s">
        <v>166</v>
      </c>
      <c r="K7869" t="s">
        <v>5711</v>
      </c>
      <c r="L7869" t="s">
        <v>5711</v>
      </c>
      <c r="M7869" t="s">
        <v>6024</v>
      </c>
    </row>
    <row r="7870" spans="1:13">
      <c r="A7870">
        <v>101067235</v>
      </c>
      <c r="B7870" t="s">
        <v>5745</v>
      </c>
      <c r="C7870" t="s">
        <v>6283</v>
      </c>
      <c r="D7870" t="s">
        <v>249</v>
      </c>
      <c r="E7870" t="s">
        <v>249</v>
      </c>
      <c r="F7870" s="33">
        <v>45797</v>
      </c>
      <c r="G7870" t="s">
        <v>15031</v>
      </c>
      <c r="H7870" t="s">
        <v>5737</v>
      </c>
      <c r="I7870" t="s">
        <v>326</v>
      </c>
      <c r="J7870" t="s">
        <v>247</v>
      </c>
      <c r="K7870" t="s">
        <v>5836</v>
      </c>
      <c r="L7870" t="s">
        <v>6126</v>
      </c>
      <c r="M7870" t="s">
        <v>6285</v>
      </c>
    </row>
    <row r="7871" spans="1:13">
      <c r="A7871">
        <v>101067272</v>
      </c>
      <c r="B7871" t="s">
        <v>34</v>
      </c>
      <c r="C7871" t="s">
        <v>7378</v>
      </c>
      <c r="D7871" t="s">
        <v>119</v>
      </c>
      <c r="E7871" t="s">
        <v>119</v>
      </c>
      <c r="F7871" s="33">
        <v>45797</v>
      </c>
      <c r="G7871" t="s">
        <v>15033</v>
      </c>
      <c r="H7871" t="s">
        <v>67</v>
      </c>
      <c r="I7871" t="s">
        <v>5678</v>
      </c>
      <c r="J7871" t="s">
        <v>46</v>
      </c>
      <c r="K7871" t="s">
        <v>5728</v>
      </c>
      <c r="L7871" t="s">
        <v>5729</v>
      </c>
      <c r="M7871" t="s">
        <v>7379</v>
      </c>
    </row>
    <row r="7872" spans="1:13">
      <c r="A7872">
        <v>101067232</v>
      </c>
      <c r="B7872" t="s">
        <v>5745</v>
      </c>
      <c r="C7872" t="s">
        <v>6764</v>
      </c>
      <c r="D7872" t="s">
        <v>221</v>
      </c>
      <c r="E7872" t="s">
        <v>249</v>
      </c>
      <c r="F7872" s="33">
        <v>45797</v>
      </c>
      <c r="G7872" t="s">
        <v>15034</v>
      </c>
      <c r="H7872" t="s">
        <v>5737</v>
      </c>
      <c r="I7872" t="s">
        <v>326</v>
      </c>
      <c r="J7872" t="s">
        <v>247</v>
      </c>
      <c r="K7872" t="s">
        <v>5748</v>
      </c>
      <c r="L7872" t="s">
        <v>5749</v>
      </c>
      <c r="M7872" t="s">
        <v>6766</v>
      </c>
    </row>
    <row r="7873" spans="1:13">
      <c r="A7873">
        <v>101065663</v>
      </c>
      <c r="B7873" t="s">
        <v>127</v>
      </c>
      <c r="C7873" t="s">
        <v>9991</v>
      </c>
      <c r="D7873" t="s">
        <v>262</v>
      </c>
      <c r="E7873" t="s">
        <v>262</v>
      </c>
      <c r="F7873" s="33">
        <v>45797</v>
      </c>
      <c r="G7873" t="s">
        <v>15035</v>
      </c>
      <c r="H7873" t="s">
        <v>5969</v>
      </c>
      <c r="I7873" t="s">
        <v>7281</v>
      </c>
      <c r="J7873" t="s">
        <v>192</v>
      </c>
      <c r="K7873" t="s">
        <v>5748</v>
      </c>
      <c r="L7873" t="s">
        <v>5773</v>
      </c>
      <c r="M7873" t="s">
        <v>9993</v>
      </c>
    </row>
    <row r="7874" spans="1:13">
      <c r="A7874">
        <v>101067368</v>
      </c>
      <c r="B7874" t="s">
        <v>73</v>
      </c>
      <c r="C7874" t="s">
        <v>8867</v>
      </c>
      <c r="D7874" t="s">
        <v>265</v>
      </c>
      <c r="E7874" t="s">
        <v>265</v>
      </c>
      <c r="F7874" s="33">
        <v>45797</v>
      </c>
      <c r="G7874" t="s">
        <v>15036</v>
      </c>
      <c r="H7874" t="s">
        <v>67</v>
      </c>
      <c r="I7874" t="s">
        <v>5678</v>
      </c>
      <c r="J7874" t="s">
        <v>192</v>
      </c>
      <c r="K7874" t="s">
        <v>5748</v>
      </c>
      <c r="L7874" t="s">
        <v>5773</v>
      </c>
      <c r="M7874" t="s">
        <v>8869</v>
      </c>
    </row>
    <row r="7875" spans="1:13">
      <c r="A7875">
        <v>101067379</v>
      </c>
      <c r="B7875" t="s">
        <v>34</v>
      </c>
      <c r="C7875" t="s">
        <v>6743</v>
      </c>
      <c r="D7875" t="s">
        <v>104</v>
      </c>
      <c r="E7875" t="s">
        <v>104</v>
      </c>
      <c r="F7875" s="33">
        <v>45797</v>
      </c>
      <c r="G7875" t="s">
        <v>15037</v>
      </c>
      <c r="H7875" t="s">
        <v>5912</v>
      </c>
      <c r="I7875" t="s">
        <v>5678</v>
      </c>
      <c r="J7875" t="s">
        <v>70</v>
      </c>
      <c r="K7875" t="s">
        <v>5728</v>
      </c>
      <c r="L7875" t="s">
        <v>5729</v>
      </c>
      <c r="M7875" t="s">
        <v>6745</v>
      </c>
    </row>
    <row r="7876" spans="1:13">
      <c r="A7876">
        <v>101065660</v>
      </c>
      <c r="B7876" t="s">
        <v>127</v>
      </c>
      <c r="C7876" t="s">
        <v>8029</v>
      </c>
      <c r="D7876" t="s">
        <v>131</v>
      </c>
      <c r="E7876" t="s">
        <v>131</v>
      </c>
      <c r="F7876" s="33">
        <v>45797</v>
      </c>
      <c r="G7876" t="s">
        <v>15038</v>
      </c>
      <c r="H7876" t="s">
        <v>5969</v>
      </c>
      <c r="I7876" t="s">
        <v>7281</v>
      </c>
      <c r="J7876" t="s">
        <v>136</v>
      </c>
      <c r="K7876" t="s">
        <v>5748</v>
      </c>
      <c r="L7876" t="s">
        <v>5773</v>
      </c>
      <c r="M7876" t="s">
        <v>8031</v>
      </c>
    </row>
    <row r="7877" spans="1:13">
      <c r="A7877">
        <v>101060259</v>
      </c>
      <c r="B7877" t="s">
        <v>177</v>
      </c>
      <c r="C7877" t="s">
        <v>8466</v>
      </c>
      <c r="D7877" t="s">
        <v>265</v>
      </c>
      <c r="E7877" t="s">
        <v>193</v>
      </c>
      <c r="F7877" s="33">
        <v>45797</v>
      </c>
      <c r="G7877" t="s">
        <v>14994</v>
      </c>
      <c r="H7877" t="s">
        <v>5705</v>
      </c>
      <c r="I7877" t="s">
        <v>326</v>
      </c>
      <c r="J7877" t="s">
        <v>192</v>
      </c>
      <c r="K7877" t="s">
        <v>5700</v>
      </c>
      <c r="L7877" t="s">
        <v>5733</v>
      </c>
      <c r="M7877" t="s">
        <v>8468</v>
      </c>
    </row>
    <row r="7878" spans="1:13">
      <c r="A7878">
        <v>101067231</v>
      </c>
      <c r="B7878" t="s">
        <v>5745</v>
      </c>
      <c r="C7878" t="s">
        <v>6751</v>
      </c>
      <c r="D7878" t="s">
        <v>221</v>
      </c>
      <c r="E7878" t="s">
        <v>249</v>
      </c>
      <c r="F7878" s="33">
        <v>45797</v>
      </c>
      <c r="G7878" t="s">
        <v>15034</v>
      </c>
      <c r="H7878" t="s">
        <v>5737</v>
      </c>
      <c r="I7878" t="s">
        <v>326</v>
      </c>
      <c r="J7878" t="s">
        <v>247</v>
      </c>
      <c r="K7878" t="s">
        <v>5748</v>
      </c>
      <c r="L7878" t="s">
        <v>5749</v>
      </c>
      <c r="M7878" t="s">
        <v>6753</v>
      </c>
    </row>
    <row r="7879" spans="1:13">
      <c r="A7879">
        <v>101060908</v>
      </c>
      <c r="B7879" t="s">
        <v>6794</v>
      </c>
      <c r="C7879" t="s">
        <v>6822</v>
      </c>
      <c r="D7879" t="s">
        <v>225</v>
      </c>
      <c r="E7879" t="s">
        <v>225</v>
      </c>
      <c r="F7879" s="33">
        <v>45797</v>
      </c>
      <c r="G7879" t="s">
        <v>15039</v>
      </c>
      <c r="H7879" t="s">
        <v>5705</v>
      </c>
      <c r="I7879" t="s">
        <v>326</v>
      </c>
      <c r="J7879" t="s">
        <v>166</v>
      </c>
      <c r="K7879" t="s">
        <v>5711</v>
      </c>
      <c r="L7879" t="s">
        <v>5711</v>
      </c>
      <c r="M7879" t="s">
        <v>6824</v>
      </c>
    </row>
    <row r="7880" spans="1:13">
      <c r="A7880">
        <v>101067483</v>
      </c>
      <c r="B7880" t="s">
        <v>10157</v>
      </c>
      <c r="C7880" t="s">
        <v>10158</v>
      </c>
      <c r="D7880" t="s">
        <v>99</v>
      </c>
      <c r="E7880" t="s">
        <v>99</v>
      </c>
      <c r="F7880" s="33">
        <v>45797</v>
      </c>
      <c r="G7880" t="s">
        <v>15040</v>
      </c>
      <c r="H7880" t="s">
        <v>5912</v>
      </c>
      <c r="I7880" t="s">
        <v>5678</v>
      </c>
      <c r="J7880" t="s">
        <v>46</v>
      </c>
      <c r="K7880" t="s">
        <v>5700</v>
      </c>
      <c r="L7880" t="s">
        <v>5701</v>
      </c>
      <c r="M7880" t="s">
        <v>10160</v>
      </c>
    </row>
    <row r="7881" spans="1:13">
      <c r="A7881">
        <v>101037860</v>
      </c>
      <c r="B7881" t="s">
        <v>177</v>
      </c>
      <c r="C7881" t="s">
        <v>9358</v>
      </c>
      <c r="D7881" t="s">
        <v>265</v>
      </c>
      <c r="E7881" t="s">
        <v>193</v>
      </c>
      <c r="F7881" s="33">
        <v>45797</v>
      </c>
      <c r="G7881" t="s">
        <v>14994</v>
      </c>
      <c r="H7881" t="s">
        <v>5705</v>
      </c>
      <c r="I7881" t="s">
        <v>326</v>
      </c>
      <c r="J7881" t="s">
        <v>192</v>
      </c>
      <c r="K7881" t="s">
        <v>5778</v>
      </c>
      <c r="L7881" t="s">
        <v>182</v>
      </c>
      <c r="M7881" t="s">
        <v>9359</v>
      </c>
    </row>
    <row r="7882" spans="1:13">
      <c r="A7882">
        <v>101037093</v>
      </c>
      <c r="B7882" t="s">
        <v>5998</v>
      </c>
      <c r="C7882" t="s">
        <v>6190</v>
      </c>
      <c r="D7882" t="s">
        <v>86</v>
      </c>
      <c r="E7882" t="s">
        <v>86</v>
      </c>
      <c r="F7882" s="33">
        <v>45797</v>
      </c>
      <c r="G7882" t="s">
        <v>14990</v>
      </c>
      <c r="H7882" t="s">
        <v>5705</v>
      </c>
      <c r="I7882" t="s">
        <v>326</v>
      </c>
      <c r="J7882" t="s">
        <v>46</v>
      </c>
      <c r="K7882" t="s">
        <v>5778</v>
      </c>
      <c r="L7882" t="s">
        <v>6192</v>
      </c>
      <c r="M7882" t="s">
        <v>6193</v>
      </c>
    </row>
    <row r="7883" spans="1:13">
      <c r="A7883">
        <v>101061298</v>
      </c>
      <c r="B7883" t="s">
        <v>82</v>
      </c>
      <c r="C7883" t="s">
        <v>11667</v>
      </c>
      <c r="D7883" t="s">
        <v>86</v>
      </c>
      <c r="E7883" t="s">
        <v>39</v>
      </c>
      <c r="F7883" s="33">
        <v>45797</v>
      </c>
      <c r="G7883" t="s">
        <v>15041</v>
      </c>
      <c r="H7883" t="s">
        <v>5705</v>
      </c>
      <c r="I7883" t="s">
        <v>326</v>
      </c>
      <c r="J7883" t="s">
        <v>46</v>
      </c>
      <c r="K7883" t="s">
        <v>5711</v>
      </c>
      <c r="L7883" t="s">
        <v>5711</v>
      </c>
      <c r="M7883" t="s">
        <v>11668</v>
      </c>
    </row>
    <row r="7884" spans="1:13">
      <c r="A7884">
        <v>101065654</v>
      </c>
      <c r="B7884" t="s">
        <v>127</v>
      </c>
      <c r="C7884" t="s">
        <v>9110</v>
      </c>
      <c r="D7884" t="s">
        <v>131</v>
      </c>
      <c r="E7884" t="s">
        <v>131</v>
      </c>
      <c r="F7884" s="33">
        <v>45797</v>
      </c>
      <c r="G7884" t="s">
        <v>15042</v>
      </c>
      <c r="H7884" t="s">
        <v>5969</v>
      </c>
      <c r="I7884" t="s">
        <v>7281</v>
      </c>
      <c r="J7884" t="s">
        <v>136</v>
      </c>
      <c r="K7884" t="s">
        <v>5748</v>
      </c>
      <c r="L7884" t="s">
        <v>5773</v>
      </c>
      <c r="M7884" t="s">
        <v>9112</v>
      </c>
    </row>
    <row r="7885" spans="1:13">
      <c r="A7885">
        <v>101067371</v>
      </c>
      <c r="B7885" t="s">
        <v>34</v>
      </c>
      <c r="C7885" t="s">
        <v>5990</v>
      </c>
      <c r="D7885" t="s">
        <v>226</v>
      </c>
      <c r="E7885" t="s">
        <v>226</v>
      </c>
      <c r="F7885" s="33">
        <v>45797</v>
      </c>
      <c r="G7885" t="s">
        <v>15043</v>
      </c>
      <c r="H7885" t="s">
        <v>5727</v>
      </c>
      <c r="I7885" t="s">
        <v>5678</v>
      </c>
      <c r="J7885" t="s">
        <v>136</v>
      </c>
      <c r="K7885" t="s">
        <v>5728</v>
      </c>
      <c r="L7885" t="s">
        <v>5729</v>
      </c>
      <c r="M7885" t="s">
        <v>5992</v>
      </c>
    </row>
    <row r="7886" spans="1:13">
      <c r="A7886">
        <v>101067228</v>
      </c>
      <c r="B7886" t="s">
        <v>5745</v>
      </c>
      <c r="C7886" t="s">
        <v>6210</v>
      </c>
      <c r="D7886" t="s">
        <v>249</v>
      </c>
      <c r="E7886" t="s">
        <v>249</v>
      </c>
      <c r="F7886" s="33">
        <v>45797</v>
      </c>
      <c r="G7886" t="s">
        <v>15031</v>
      </c>
      <c r="H7886" t="s">
        <v>5737</v>
      </c>
      <c r="I7886" t="s">
        <v>326</v>
      </c>
      <c r="J7886" t="s">
        <v>247</v>
      </c>
      <c r="K7886" t="s">
        <v>5748</v>
      </c>
      <c r="L7886" t="s">
        <v>5749</v>
      </c>
      <c r="M7886" t="s">
        <v>6212</v>
      </c>
    </row>
    <row r="7887" spans="1:13">
      <c r="A7887">
        <v>101067227</v>
      </c>
      <c r="B7887" t="s">
        <v>5745</v>
      </c>
      <c r="C7887" t="s">
        <v>6259</v>
      </c>
      <c r="D7887" t="s">
        <v>249</v>
      </c>
      <c r="E7887" t="s">
        <v>249</v>
      </c>
      <c r="F7887" s="33">
        <v>45797</v>
      </c>
      <c r="G7887" t="s">
        <v>15044</v>
      </c>
      <c r="H7887" t="s">
        <v>5737</v>
      </c>
      <c r="I7887" t="s">
        <v>326</v>
      </c>
      <c r="J7887" t="s">
        <v>247</v>
      </c>
      <c r="K7887" t="s">
        <v>5748</v>
      </c>
      <c r="L7887" t="s">
        <v>5749</v>
      </c>
      <c r="M7887" t="s">
        <v>6260</v>
      </c>
    </row>
    <row r="7888" spans="1:13">
      <c r="A7888">
        <v>101067239</v>
      </c>
      <c r="B7888" t="s">
        <v>5998</v>
      </c>
      <c r="C7888" t="s">
        <v>13422</v>
      </c>
      <c r="D7888" t="s">
        <v>99</v>
      </c>
      <c r="E7888" t="s">
        <v>99</v>
      </c>
      <c r="F7888" s="33">
        <v>45797</v>
      </c>
      <c r="G7888" t="s">
        <v>15045</v>
      </c>
      <c r="H7888" t="s">
        <v>5823</v>
      </c>
      <c r="I7888" t="s">
        <v>5678</v>
      </c>
      <c r="J7888" t="s">
        <v>46</v>
      </c>
      <c r="K7888" t="s">
        <v>5700</v>
      </c>
      <c r="L7888" t="s">
        <v>5723</v>
      </c>
      <c r="M7888" t="s">
        <v>13424</v>
      </c>
    </row>
    <row r="7889" spans="1:13">
      <c r="A7889">
        <v>101067363</v>
      </c>
      <c r="B7889" t="s">
        <v>73</v>
      </c>
      <c r="C7889" t="s">
        <v>12004</v>
      </c>
      <c r="D7889" t="s">
        <v>262</v>
      </c>
      <c r="E7889" t="s">
        <v>262</v>
      </c>
      <c r="F7889" s="33">
        <v>45797</v>
      </c>
      <c r="G7889" t="s">
        <v>15046</v>
      </c>
      <c r="H7889" t="s">
        <v>5912</v>
      </c>
      <c r="I7889" t="s">
        <v>5678</v>
      </c>
      <c r="J7889" t="s">
        <v>192</v>
      </c>
      <c r="K7889" t="s">
        <v>5748</v>
      </c>
      <c r="L7889" t="s">
        <v>5773</v>
      </c>
      <c r="M7889" t="s">
        <v>12006</v>
      </c>
    </row>
    <row r="7890" spans="1:13">
      <c r="A7890">
        <v>101036866</v>
      </c>
      <c r="B7890" t="s">
        <v>5807</v>
      </c>
      <c r="C7890" t="s">
        <v>10228</v>
      </c>
      <c r="D7890" t="s">
        <v>119</v>
      </c>
      <c r="E7890" t="s">
        <v>119</v>
      </c>
      <c r="F7890" s="33">
        <v>45796</v>
      </c>
      <c r="G7890" t="s">
        <v>15047</v>
      </c>
      <c r="H7890" t="s">
        <v>5705</v>
      </c>
      <c r="I7890" t="s">
        <v>326</v>
      </c>
      <c r="J7890" t="s">
        <v>46</v>
      </c>
      <c r="K7890" t="s">
        <v>5700</v>
      </c>
      <c r="L7890" t="s">
        <v>5723</v>
      </c>
      <c r="M7890" t="s">
        <v>10229</v>
      </c>
    </row>
    <row r="7891" spans="1:13">
      <c r="A7891">
        <v>101066701</v>
      </c>
      <c r="B7891" t="s">
        <v>73</v>
      </c>
      <c r="C7891" t="s">
        <v>10424</v>
      </c>
      <c r="D7891" t="s">
        <v>242</v>
      </c>
      <c r="E7891" t="s">
        <v>242</v>
      </c>
      <c r="F7891" s="33">
        <v>45796</v>
      </c>
      <c r="G7891" t="s">
        <v>15048</v>
      </c>
      <c r="H7891" t="s">
        <v>7588</v>
      </c>
      <c r="I7891" t="s">
        <v>5678</v>
      </c>
      <c r="J7891" t="s">
        <v>241</v>
      </c>
      <c r="K7891" t="s">
        <v>5748</v>
      </c>
      <c r="L7891" t="s">
        <v>5773</v>
      </c>
      <c r="M7891" t="s">
        <v>10425</v>
      </c>
    </row>
    <row r="7892" spans="1:13">
      <c r="A7892">
        <v>101066629</v>
      </c>
      <c r="B7892" t="s">
        <v>73</v>
      </c>
      <c r="C7892" t="s">
        <v>12806</v>
      </c>
      <c r="D7892" t="s">
        <v>242</v>
      </c>
      <c r="E7892" t="s">
        <v>242</v>
      </c>
      <c r="F7892" s="33">
        <v>45796</v>
      </c>
      <c r="G7892" t="s">
        <v>15048</v>
      </c>
      <c r="H7892" t="s">
        <v>55</v>
      </c>
      <c r="I7892" t="s">
        <v>5678</v>
      </c>
      <c r="J7892" t="s">
        <v>241</v>
      </c>
      <c r="K7892" t="s">
        <v>5748</v>
      </c>
      <c r="L7892" t="s">
        <v>5773</v>
      </c>
      <c r="M7892" t="s">
        <v>12808</v>
      </c>
    </row>
    <row r="7893" spans="1:13">
      <c r="A7893">
        <v>101065658</v>
      </c>
      <c r="B7893" t="s">
        <v>127</v>
      </c>
      <c r="C7893" t="s">
        <v>7062</v>
      </c>
      <c r="D7893" t="s">
        <v>220</v>
      </c>
      <c r="E7893" t="s">
        <v>220</v>
      </c>
      <c r="F7893" s="33">
        <v>45796</v>
      </c>
      <c r="G7893" t="s">
        <v>15049</v>
      </c>
      <c r="H7893" t="s">
        <v>5969</v>
      </c>
      <c r="I7893" t="s">
        <v>7281</v>
      </c>
      <c r="J7893" t="s">
        <v>166</v>
      </c>
      <c r="K7893" t="s">
        <v>5748</v>
      </c>
      <c r="L7893" t="s">
        <v>5773</v>
      </c>
      <c r="M7893" t="s">
        <v>7064</v>
      </c>
    </row>
    <row r="7894" spans="1:13">
      <c r="A7894">
        <v>101057050</v>
      </c>
      <c r="B7894" t="s">
        <v>204</v>
      </c>
      <c r="C7894" t="s">
        <v>6240</v>
      </c>
      <c r="D7894" t="s">
        <v>215</v>
      </c>
      <c r="E7894" t="s">
        <v>215</v>
      </c>
      <c r="F7894" s="33">
        <v>45796</v>
      </c>
      <c r="G7894" t="s">
        <v>15050</v>
      </c>
      <c r="H7894" t="s">
        <v>5705</v>
      </c>
      <c r="I7894" t="s">
        <v>326</v>
      </c>
      <c r="J7894" t="s">
        <v>247</v>
      </c>
      <c r="K7894" t="s">
        <v>5700</v>
      </c>
      <c r="L7894" t="s">
        <v>5701</v>
      </c>
      <c r="M7894" t="s">
        <v>6242</v>
      </c>
    </row>
    <row r="7895" spans="1:13">
      <c r="A7895">
        <v>101037213</v>
      </c>
      <c r="B7895" t="s">
        <v>6270</v>
      </c>
      <c r="C7895" t="s">
        <v>7516</v>
      </c>
      <c r="D7895" t="s">
        <v>86</v>
      </c>
      <c r="E7895" t="s">
        <v>86</v>
      </c>
      <c r="F7895" s="33">
        <v>45796</v>
      </c>
      <c r="G7895" t="s">
        <v>15051</v>
      </c>
      <c r="H7895" t="s">
        <v>5705</v>
      </c>
      <c r="I7895" t="s">
        <v>326</v>
      </c>
      <c r="J7895" t="s">
        <v>46</v>
      </c>
      <c r="K7895" t="s">
        <v>5700</v>
      </c>
      <c r="L7895" t="s">
        <v>5733</v>
      </c>
      <c r="M7895" t="s">
        <v>7518</v>
      </c>
    </row>
    <row r="7896" spans="1:13">
      <c r="A7896">
        <v>101066611</v>
      </c>
      <c r="B7896" t="s">
        <v>73</v>
      </c>
      <c r="C7896" t="s">
        <v>8212</v>
      </c>
      <c r="D7896" t="s">
        <v>104</v>
      </c>
      <c r="E7896" t="s">
        <v>104</v>
      </c>
      <c r="F7896" s="33">
        <v>45796</v>
      </c>
      <c r="G7896" t="s">
        <v>15052</v>
      </c>
      <c r="H7896" t="s">
        <v>5912</v>
      </c>
      <c r="I7896" t="s">
        <v>5678</v>
      </c>
      <c r="J7896" t="s">
        <v>70</v>
      </c>
      <c r="K7896" t="s">
        <v>5748</v>
      </c>
      <c r="L7896" t="s">
        <v>5773</v>
      </c>
      <c r="M7896" t="s">
        <v>8214</v>
      </c>
    </row>
    <row r="7897" spans="1:13">
      <c r="A7897">
        <v>101060585</v>
      </c>
      <c r="B7897" t="s">
        <v>204</v>
      </c>
      <c r="C7897" t="s">
        <v>8324</v>
      </c>
      <c r="D7897" t="s">
        <v>226</v>
      </c>
      <c r="E7897" t="s">
        <v>226</v>
      </c>
      <c r="F7897" s="33">
        <v>45796</v>
      </c>
      <c r="G7897" t="s">
        <v>15053</v>
      </c>
      <c r="H7897" t="s">
        <v>5705</v>
      </c>
      <c r="I7897" t="s">
        <v>326</v>
      </c>
      <c r="J7897" t="s">
        <v>136</v>
      </c>
      <c r="K7897" t="s">
        <v>5700</v>
      </c>
      <c r="L7897" t="s">
        <v>5701</v>
      </c>
      <c r="M7897" t="s">
        <v>8325</v>
      </c>
    </row>
    <row r="7898" spans="1:13">
      <c r="A7898">
        <v>101066687</v>
      </c>
      <c r="B7898" t="s">
        <v>73</v>
      </c>
      <c r="C7898" t="s">
        <v>6318</v>
      </c>
      <c r="D7898" t="s">
        <v>193</v>
      </c>
      <c r="E7898" t="s">
        <v>193</v>
      </c>
      <c r="F7898" s="33">
        <v>45796</v>
      </c>
      <c r="G7898" t="s">
        <v>15054</v>
      </c>
      <c r="H7898" t="s">
        <v>67</v>
      </c>
      <c r="I7898" t="s">
        <v>5678</v>
      </c>
      <c r="J7898" t="s">
        <v>192</v>
      </c>
      <c r="K7898" t="s">
        <v>5748</v>
      </c>
      <c r="L7898" t="s">
        <v>5773</v>
      </c>
      <c r="M7898" t="s">
        <v>6320</v>
      </c>
    </row>
    <row r="7899" spans="1:13">
      <c r="A7899">
        <v>101066614</v>
      </c>
      <c r="B7899" t="s">
        <v>34</v>
      </c>
      <c r="C7899" t="s">
        <v>7677</v>
      </c>
      <c r="D7899" t="s">
        <v>39</v>
      </c>
      <c r="E7899" t="s">
        <v>39</v>
      </c>
      <c r="F7899" s="33">
        <v>45796</v>
      </c>
      <c r="G7899" t="s">
        <v>15055</v>
      </c>
      <c r="H7899" t="s">
        <v>5722</v>
      </c>
      <c r="I7899" t="s">
        <v>5678</v>
      </c>
      <c r="J7899" t="s">
        <v>46</v>
      </c>
      <c r="K7899" t="s">
        <v>5738</v>
      </c>
      <c r="L7899" t="s">
        <v>5739</v>
      </c>
      <c r="M7899" t="s">
        <v>7679</v>
      </c>
    </row>
    <row r="7900" spans="1:13">
      <c r="A7900">
        <v>101065752</v>
      </c>
      <c r="B7900" t="s">
        <v>5745</v>
      </c>
      <c r="C7900" t="s">
        <v>8119</v>
      </c>
      <c r="D7900" t="s">
        <v>131</v>
      </c>
      <c r="E7900" t="s">
        <v>217</v>
      </c>
      <c r="F7900" s="33">
        <v>45796</v>
      </c>
      <c r="G7900" t="s">
        <v>15056</v>
      </c>
      <c r="H7900" t="s">
        <v>5722</v>
      </c>
      <c r="I7900" t="s">
        <v>5678</v>
      </c>
      <c r="J7900" t="s">
        <v>136</v>
      </c>
      <c r="K7900" t="s">
        <v>5836</v>
      </c>
      <c r="L7900" t="s">
        <v>5837</v>
      </c>
      <c r="M7900" t="s">
        <v>8120</v>
      </c>
    </row>
    <row r="7901" spans="1:13">
      <c r="A7901">
        <v>101067134</v>
      </c>
      <c r="B7901" t="s">
        <v>5899</v>
      </c>
      <c r="C7901" t="s">
        <v>7372</v>
      </c>
      <c r="D7901" t="s">
        <v>265</v>
      </c>
      <c r="E7901" t="s">
        <v>265</v>
      </c>
      <c r="F7901" s="33">
        <v>45796</v>
      </c>
      <c r="G7901" t="s">
        <v>15057</v>
      </c>
      <c r="H7901" t="s">
        <v>5757</v>
      </c>
      <c r="I7901" t="s">
        <v>5678</v>
      </c>
      <c r="J7901" t="s">
        <v>192</v>
      </c>
      <c r="K7901" t="s">
        <v>5700</v>
      </c>
      <c r="L7901" t="s">
        <v>5733</v>
      </c>
      <c r="M7901" t="s">
        <v>7374</v>
      </c>
    </row>
    <row r="7902" spans="1:13">
      <c r="A7902">
        <v>101066970</v>
      </c>
      <c r="B7902" t="s">
        <v>177</v>
      </c>
      <c r="C7902" t="s">
        <v>6928</v>
      </c>
      <c r="D7902" t="s">
        <v>99</v>
      </c>
      <c r="E7902" t="s">
        <v>99</v>
      </c>
      <c r="F7902" s="33">
        <v>45796</v>
      </c>
      <c r="G7902" t="s">
        <v>15058</v>
      </c>
      <c r="H7902" t="s">
        <v>5777</v>
      </c>
      <c r="I7902" t="s">
        <v>5678</v>
      </c>
      <c r="J7902" t="s">
        <v>46</v>
      </c>
      <c r="K7902" t="s">
        <v>5700</v>
      </c>
      <c r="L7902" t="s">
        <v>5733</v>
      </c>
      <c r="M7902" t="s">
        <v>6929</v>
      </c>
    </row>
    <row r="7903" spans="1:13">
      <c r="A7903">
        <v>101066693</v>
      </c>
      <c r="B7903" t="s">
        <v>73</v>
      </c>
      <c r="C7903" t="s">
        <v>6128</v>
      </c>
      <c r="D7903" t="s">
        <v>193</v>
      </c>
      <c r="E7903" t="s">
        <v>193</v>
      </c>
      <c r="F7903" s="33">
        <v>45796</v>
      </c>
      <c r="G7903" t="s">
        <v>15024</v>
      </c>
      <c r="H7903" t="s">
        <v>67</v>
      </c>
      <c r="I7903" t="s">
        <v>5678</v>
      </c>
      <c r="J7903" t="s">
        <v>192</v>
      </c>
      <c r="K7903" t="s">
        <v>5748</v>
      </c>
      <c r="L7903" t="s">
        <v>5773</v>
      </c>
      <c r="M7903" t="s">
        <v>6130</v>
      </c>
    </row>
    <row r="7904" spans="1:13">
      <c r="A7904">
        <v>101015582</v>
      </c>
      <c r="B7904" t="s">
        <v>5745</v>
      </c>
      <c r="C7904" t="s">
        <v>8281</v>
      </c>
      <c r="D7904" t="s">
        <v>221</v>
      </c>
      <c r="E7904" t="s">
        <v>221</v>
      </c>
      <c r="F7904" s="33">
        <v>45795</v>
      </c>
      <c r="G7904" t="s">
        <v>15059</v>
      </c>
      <c r="H7904" t="s">
        <v>5737</v>
      </c>
      <c r="I7904" t="s">
        <v>326</v>
      </c>
      <c r="J7904" t="s">
        <v>247</v>
      </c>
      <c r="K7904" t="s">
        <v>5836</v>
      </c>
      <c r="L7904" t="s">
        <v>5837</v>
      </c>
      <c r="M7904" t="s">
        <v>8283</v>
      </c>
    </row>
    <row r="7905" spans="1:13">
      <c r="A7905">
        <v>101066673</v>
      </c>
      <c r="B7905" t="s">
        <v>7068</v>
      </c>
      <c r="C7905" t="s">
        <v>7069</v>
      </c>
      <c r="D7905" t="s">
        <v>86</v>
      </c>
      <c r="E7905" t="s">
        <v>39</v>
      </c>
      <c r="F7905" s="33">
        <v>45795</v>
      </c>
      <c r="G7905" t="s">
        <v>15060</v>
      </c>
      <c r="H7905" t="s">
        <v>5727</v>
      </c>
      <c r="I7905" t="s">
        <v>5678</v>
      </c>
      <c r="J7905" t="s">
        <v>46</v>
      </c>
      <c r="K7905" t="s">
        <v>5711</v>
      </c>
      <c r="L7905" t="s">
        <v>5711</v>
      </c>
      <c r="M7905" t="s">
        <v>7070</v>
      </c>
    </row>
    <row r="7906" spans="1:13">
      <c r="A7906">
        <v>101066739</v>
      </c>
      <c r="B7906" t="s">
        <v>5998</v>
      </c>
      <c r="C7906" t="s">
        <v>8408</v>
      </c>
      <c r="D7906" t="s">
        <v>99</v>
      </c>
      <c r="E7906" t="s">
        <v>99</v>
      </c>
      <c r="F7906" s="33">
        <v>45795</v>
      </c>
      <c r="G7906" t="s">
        <v>15061</v>
      </c>
      <c r="H7906" t="s">
        <v>8383</v>
      </c>
      <c r="I7906" t="s">
        <v>5678</v>
      </c>
      <c r="J7906" t="s">
        <v>46</v>
      </c>
      <c r="K7906" t="s">
        <v>5778</v>
      </c>
      <c r="L7906" t="s">
        <v>6192</v>
      </c>
      <c r="M7906" t="s">
        <v>8410</v>
      </c>
    </row>
    <row r="7907" spans="1:13">
      <c r="A7907">
        <v>101066644</v>
      </c>
      <c r="B7907" t="s">
        <v>177</v>
      </c>
      <c r="C7907" t="s">
        <v>8729</v>
      </c>
      <c r="D7907" t="s">
        <v>86</v>
      </c>
      <c r="E7907" t="s">
        <v>39</v>
      </c>
      <c r="F7907" s="33">
        <v>45795</v>
      </c>
      <c r="G7907" t="s">
        <v>15062</v>
      </c>
      <c r="H7907" t="s">
        <v>5823</v>
      </c>
      <c r="I7907" t="s">
        <v>5678</v>
      </c>
      <c r="J7907" t="s">
        <v>46</v>
      </c>
      <c r="K7907" t="s">
        <v>5700</v>
      </c>
      <c r="L7907" t="s">
        <v>5733</v>
      </c>
      <c r="M7907" t="s">
        <v>8731</v>
      </c>
    </row>
    <row r="7908" spans="1:13">
      <c r="A7908">
        <v>101066425</v>
      </c>
      <c r="B7908" t="s">
        <v>204</v>
      </c>
      <c r="C7908" t="s">
        <v>6148</v>
      </c>
      <c r="D7908" t="s">
        <v>193</v>
      </c>
      <c r="E7908" t="s">
        <v>193</v>
      </c>
      <c r="F7908" s="33">
        <v>45794</v>
      </c>
      <c r="G7908" t="s">
        <v>15063</v>
      </c>
      <c r="H7908" t="s">
        <v>6537</v>
      </c>
      <c r="I7908" t="s">
        <v>5678</v>
      </c>
      <c r="J7908" t="s">
        <v>192</v>
      </c>
      <c r="K7908" t="s">
        <v>5700</v>
      </c>
      <c r="L7908" t="s">
        <v>5701</v>
      </c>
      <c r="M7908" t="s">
        <v>6151</v>
      </c>
    </row>
    <row r="7909" spans="1:13">
      <c r="A7909">
        <v>101061223</v>
      </c>
      <c r="B7909" t="s">
        <v>195</v>
      </c>
      <c r="C7909" t="s">
        <v>10231</v>
      </c>
      <c r="D7909" t="s">
        <v>161</v>
      </c>
      <c r="E7909" t="s">
        <v>260</v>
      </c>
      <c r="F7909" s="33">
        <v>45794</v>
      </c>
      <c r="G7909" t="s">
        <v>15064</v>
      </c>
      <c r="H7909" t="s">
        <v>5705</v>
      </c>
      <c r="I7909" t="s">
        <v>326</v>
      </c>
      <c r="J7909" t="s">
        <v>166</v>
      </c>
      <c r="K7909" t="s">
        <v>5700</v>
      </c>
      <c r="L7909" t="s">
        <v>5733</v>
      </c>
      <c r="M7909" t="s">
        <v>10233</v>
      </c>
    </row>
    <row r="7910" spans="1:13">
      <c r="A7910">
        <v>101065754</v>
      </c>
      <c r="B7910" t="s">
        <v>34</v>
      </c>
      <c r="C7910" t="s">
        <v>6776</v>
      </c>
      <c r="D7910" t="s">
        <v>131</v>
      </c>
      <c r="E7910" t="s">
        <v>131</v>
      </c>
      <c r="F7910" s="33">
        <v>45794</v>
      </c>
      <c r="G7910" t="s">
        <v>15065</v>
      </c>
      <c r="H7910" t="s">
        <v>5969</v>
      </c>
      <c r="I7910" t="s">
        <v>5678</v>
      </c>
      <c r="J7910" t="s">
        <v>136</v>
      </c>
      <c r="K7910" t="s">
        <v>5728</v>
      </c>
      <c r="L7910" t="s">
        <v>5729</v>
      </c>
      <c r="M7910" t="s">
        <v>6778</v>
      </c>
    </row>
    <row r="7911" spans="1:13">
      <c r="A7911">
        <v>101065522</v>
      </c>
      <c r="B7911" t="s">
        <v>34</v>
      </c>
      <c r="C7911" t="s">
        <v>6898</v>
      </c>
      <c r="D7911" t="s">
        <v>39</v>
      </c>
      <c r="E7911" t="s">
        <v>39</v>
      </c>
      <c r="F7911" s="33">
        <v>45794</v>
      </c>
      <c r="G7911" t="s">
        <v>15066</v>
      </c>
      <c r="H7911" t="s">
        <v>67</v>
      </c>
      <c r="I7911" t="s">
        <v>5678</v>
      </c>
      <c r="J7911" t="s">
        <v>46</v>
      </c>
      <c r="K7911" t="s">
        <v>5728</v>
      </c>
      <c r="L7911" t="s">
        <v>5729</v>
      </c>
      <c r="M7911" t="s">
        <v>6900</v>
      </c>
    </row>
    <row r="7912" spans="1:13">
      <c r="A7912">
        <v>101060666</v>
      </c>
      <c r="B7912" t="s">
        <v>5998</v>
      </c>
      <c r="C7912" t="s">
        <v>6438</v>
      </c>
      <c r="D7912" t="s">
        <v>86</v>
      </c>
      <c r="E7912" t="s">
        <v>119</v>
      </c>
      <c r="F7912" s="33">
        <v>45794</v>
      </c>
      <c r="G7912" t="s">
        <v>15067</v>
      </c>
      <c r="H7912" t="s">
        <v>5705</v>
      </c>
      <c r="I7912" t="s">
        <v>326</v>
      </c>
      <c r="J7912" t="s">
        <v>46</v>
      </c>
      <c r="K7912" t="s">
        <v>5711</v>
      </c>
      <c r="L7912" t="s">
        <v>5711</v>
      </c>
      <c r="M7912" t="s">
        <v>6440</v>
      </c>
    </row>
    <row r="7913" spans="1:13">
      <c r="A7913">
        <v>101066522</v>
      </c>
      <c r="B7913" t="s">
        <v>5719</v>
      </c>
      <c r="C7913" t="s">
        <v>5720</v>
      </c>
      <c r="D7913" t="s">
        <v>265</v>
      </c>
      <c r="E7913" t="s">
        <v>265</v>
      </c>
      <c r="F7913" s="33">
        <v>45794</v>
      </c>
      <c r="G7913" t="s">
        <v>15068</v>
      </c>
      <c r="H7913" t="s">
        <v>5777</v>
      </c>
      <c r="I7913" t="s">
        <v>5678</v>
      </c>
      <c r="J7913" t="s">
        <v>192</v>
      </c>
      <c r="K7913" t="s">
        <v>5700</v>
      </c>
      <c r="L7913" t="s">
        <v>5723</v>
      </c>
      <c r="M7913" t="s">
        <v>5724</v>
      </c>
    </row>
    <row r="7914" spans="1:13">
      <c r="A7914">
        <v>101066528</v>
      </c>
      <c r="B7914" t="s">
        <v>127</v>
      </c>
      <c r="C7914" t="s">
        <v>138</v>
      </c>
      <c r="D7914" t="s">
        <v>131</v>
      </c>
      <c r="E7914" t="s">
        <v>131</v>
      </c>
      <c r="F7914" s="33">
        <v>45794</v>
      </c>
      <c r="G7914" t="s">
        <v>15069</v>
      </c>
      <c r="H7914" t="s">
        <v>5727</v>
      </c>
      <c r="I7914" t="s">
        <v>5678</v>
      </c>
      <c r="J7914" t="s">
        <v>136</v>
      </c>
      <c r="K7914" t="s">
        <v>5748</v>
      </c>
      <c r="L7914" t="s">
        <v>5749</v>
      </c>
      <c r="M7914" t="s">
        <v>142</v>
      </c>
    </row>
    <row r="7915" spans="1:13">
      <c r="A7915">
        <v>101057043</v>
      </c>
      <c r="B7915" t="s">
        <v>204</v>
      </c>
      <c r="C7915" t="s">
        <v>6331</v>
      </c>
      <c r="D7915" t="s">
        <v>215</v>
      </c>
      <c r="E7915" t="s">
        <v>215</v>
      </c>
      <c r="F7915" s="33">
        <v>45794</v>
      </c>
      <c r="G7915" t="s">
        <v>15070</v>
      </c>
      <c r="H7915" t="s">
        <v>5705</v>
      </c>
      <c r="I7915" t="s">
        <v>326</v>
      </c>
      <c r="J7915" t="s">
        <v>247</v>
      </c>
      <c r="K7915" t="s">
        <v>5700</v>
      </c>
      <c r="L7915" t="s">
        <v>5701</v>
      </c>
      <c r="M7915" t="s">
        <v>6333</v>
      </c>
    </row>
    <row r="7916" spans="1:13">
      <c r="A7916">
        <v>101066750</v>
      </c>
      <c r="B7916" t="s">
        <v>5942</v>
      </c>
      <c r="C7916" t="s">
        <v>7430</v>
      </c>
      <c r="D7916" t="s">
        <v>86</v>
      </c>
      <c r="E7916" t="s">
        <v>39</v>
      </c>
      <c r="F7916" s="33">
        <v>45794</v>
      </c>
      <c r="G7916" t="s">
        <v>15071</v>
      </c>
      <c r="H7916" t="s">
        <v>5912</v>
      </c>
      <c r="I7916" t="s">
        <v>5678</v>
      </c>
      <c r="J7916" t="s">
        <v>46</v>
      </c>
      <c r="K7916" t="s">
        <v>5748</v>
      </c>
      <c r="L7916" t="s">
        <v>5773</v>
      </c>
      <c r="M7916" t="s">
        <v>7432</v>
      </c>
    </row>
    <row r="7917" spans="1:13">
      <c r="A7917">
        <v>101066041</v>
      </c>
      <c r="B7917" t="s">
        <v>204</v>
      </c>
      <c r="C7917" t="s">
        <v>6615</v>
      </c>
      <c r="D7917" t="s">
        <v>221</v>
      </c>
      <c r="E7917" t="s">
        <v>221</v>
      </c>
      <c r="F7917" s="33">
        <v>45794</v>
      </c>
      <c r="G7917" t="s">
        <v>15072</v>
      </c>
      <c r="H7917" t="s">
        <v>5777</v>
      </c>
      <c r="I7917" t="s">
        <v>353</v>
      </c>
      <c r="J7917" t="s">
        <v>247</v>
      </c>
      <c r="K7917" t="s">
        <v>5700</v>
      </c>
      <c r="L7917" t="s">
        <v>5701</v>
      </c>
      <c r="M7917" t="s">
        <v>6617</v>
      </c>
    </row>
    <row r="7918" spans="1:13">
      <c r="A7918">
        <v>101065631</v>
      </c>
      <c r="B7918" t="s">
        <v>177</v>
      </c>
      <c r="C7918" t="s">
        <v>6884</v>
      </c>
      <c r="D7918" t="s">
        <v>86</v>
      </c>
      <c r="E7918" t="s">
        <v>86</v>
      </c>
      <c r="F7918" s="33">
        <v>45794</v>
      </c>
      <c r="G7918" t="s">
        <v>15073</v>
      </c>
      <c r="H7918" t="s">
        <v>6150</v>
      </c>
      <c r="I7918" t="s">
        <v>5678</v>
      </c>
      <c r="J7918" t="s">
        <v>46</v>
      </c>
      <c r="K7918" t="s">
        <v>5700</v>
      </c>
      <c r="L7918" t="s">
        <v>5733</v>
      </c>
      <c r="M7918" t="s">
        <v>6886</v>
      </c>
    </row>
    <row r="7919" spans="1:13">
      <c r="A7919">
        <v>101037210</v>
      </c>
      <c r="B7919" t="s">
        <v>6270</v>
      </c>
      <c r="C7919" t="s">
        <v>8142</v>
      </c>
      <c r="D7919" t="s">
        <v>86</v>
      </c>
      <c r="E7919" t="s">
        <v>119</v>
      </c>
      <c r="F7919" s="33">
        <v>45794</v>
      </c>
      <c r="G7919" t="s">
        <v>15074</v>
      </c>
      <c r="H7919" t="s">
        <v>5705</v>
      </c>
      <c r="I7919" t="s">
        <v>326</v>
      </c>
      <c r="J7919" t="s">
        <v>46</v>
      </c>
      <c r="K7919" t="s">
        <v>5700</v>
      </c>
      <c r="L7919" t="s">
        <v>5701</v>
      </c>
      <c r="M7919" t="s">
        <v>8143</v>
      </c>
    </row>
    <row r="7920" spans="1:13">
      <c r="A7920">
        <v>101066614</v>
      </c>
      <c r="B7920" t="s">
        <v>34</v>
      </c>
      <c r="C7920" t="s">
        <v>7677</v>
      </c>
      <c r="D7920" t="s">
        <v>39</v>
      </c>
      <c r="E7920" t="s">
        <v>39</v>
      </c>
      <c r="F7920" s="33">
        <v>45794</v>
      </c>
      <c r="G7920" t="s">
        <v>15075</v>
      </c>
      <c r="H7920" t="s">
        <v>5722</v>
      </c>
      <c r="I7920" t="s">
        <v>5678</v>
      </c>
      <c r="J7920" t="s">
        <v>46</v>
      </c>
      <c r="K7920" t="s">
        <v>5738</v>
      </c>
      <c r="L7920" t="s">
        <v>5739</v>
      </c>
      <c r="M7920" t="s">
        <v>7679</v>
      </c>
    </row>
    <row r="7921" spans="1:13">
      <c r="A7921">
        <v>101066632</v>
      </c>
      <c r="B7921" t="s">
        <v>34</v>
      </c>
      <c r="C7921" t="s">
        <v>8306</v>
      </c>
      <c r="D7921" t="s">
        <v>131</v>
      </c>
      <c r="E7921" t="s">
        <v>217</v>
      </c>
      <c r="F7921" s="33">
        <v>45794</v>
      </c>
      <c r="G7921" t="s">
        <v>15076</v>
      </c>
      <c r="H7921" t="s">
        <v>55</v>
      </c>
      <c r="I7921" t="s">
        <v>5678</v>
      </c>
      <c r="J7921" t="s">
        <v>136</v>
      </c>
      <c r="K7921" t="s">
        <v>5728</v>
      </c>
      <c r="L7921" t="s">
        <v>5729</v>
      </c>
      <c r="M7921" t="s">
        <v>8308</v>
      </c>
    </row>
    <row r="7922" spans="1:13">
      <c r="A7922">
        <v>101066371</v>
      </c>
      <c r="B7922" t="s">
        <v>34</v>
      </c>
      <c r="C7922" t="s">
        <v>6740</v>
      </c>
      <c r="D7922" t="s">
        <v>64</v>
      </c>
      <c r="E7922" t="s">
        <v>64</v>
      </c>
      <c r="F7922" s="33">
        <v>45794</v>
      </c>
      <c r="G7922" t="s">
        <v>15077</v>
      </c>
      <c r="H7922" t="s">
        <v>5777</v>
      </c>
      <c r="I7922" t="s">
        <v>5678</v>
      </c>
      <c r="J7922" t="s">
        <v>70</v>
      </c>
      <c r="K7922" t="s">
        <v>5728</v>
      </c>
      <c r="L7922" t="s">
        <v>5729</v>
      </c>
      <c r="M7922" t="s">
        <v>6742</v>
      </c>
    </row>
    <row r="7923" spans="1:13">
      <c r="A7923">
        <v>101066714</v>
      </c>
      <c r="B7923" t="s">
        <v>5745</v>
      </c>
      <c r="C7923" t="s">
        <v>6564</v>
      </c>
      <c r="D7923" t="s">
        <v>249</v>
      </c>
      <c r="E7923" t="s">
        <v>221</v>
      </c>
      <c r="F7923" s="33">
        <v>45794</v>
      </c>
      <c r="G7923" t="s">
        <v>15078</v>
      </c>
      <c r="H7923" t="s">
        <v>67</v>
      </c>
      <c r="I7923" t="s">
        <v>5678</v>
      </c>
      <c r="J7923" t="s">
        <v>247</v>
      </c>
      <c r="K7923" t="s">
        <v>5836</v>
      </c>
      <c r="L7923" t="s">
        <v>6126</v>
      </c>
      <c r="M7923" t="s">
        <v>6566</v>
      </c>
    </row>
    <row r="7924" spans="1:13">
      <c r="A7924">
        <v>101066366</v>
      </c>
      <c r="B7924" t="s">
        <v>73</v>
      </c>
      <c r="C7924" t="s">
        <v>7636</v>
      </c>
      <c r="D7924" t="s">
        <v>238</v>
      </c>
      <c r="E7924" t="s">
        <v>153</v>
      </c>
      <c r="F7924" s="33">
        <v>45794</v>
      </c>
      <c r="G7924" t="s">
        <v>15079</v>
      </c>
      <c r="H7924" t="s">
        <v>67</v>
      </c>
      <c r="I7924" t="s">
        <v>5678</v>
      </c>
      <c r="J7924" t="s">
        <v>136</v>
      </c>
      <c r="K7924" t="s">
        <v>5748</v>
      </c>
      <c r="L7924" t="s">
        <v>5773</v>
      </c>
      <c r="M7924" t="s">
        <v>7638</v>
      </c>
    </row>
    <row r="7925" spans="1:13">
      <c r="A7925">
        <v>101065343</v>
      </c>
      <c r="B7925" t="s">
        <v>127</v>
      </c>
      <c r="C7925" t="s">
        <v>150</v>
      </c>
      <c r="D7925" t="s">
        <v>153</v>
      </c>
      <c r="E7925" t="s">
        <v>153</v>
      </c>
      <c r="F7925" s="33">
        <v>45793</v>
      </c>
      <c r="G7925" t="s">
        <v>15080</v>
      </c>
      <c r="H7925" t="s">
        <v>5727</v>
      </c>
      <c r="I7925" t="s">
        <v>5678</v>
      </c>
      <c r="J7925" t="s">
        <v>70</v>
      </c>
      <c r="K7925" t="s">
        <v>5748</v>
      </c>
      <c r="L7925" t="s">
        <v>5749</v>
      </c>
      <c r="M7925" t="s">
        <v>156</v>
      </c>
    </row>
    <row r="7926" spans="1:13">
      <c r="A7926">
        <v>101049511</v>
      </c>
      <c r="B7926" t="s">
        <v>109</v>
      </c>
      <c r="C7926" t="s">
        <v>11768</v>
      </c>
      <c r="D7926" t="s">
        <v>220</v>
      </c>
      <c r="E7926" t="s">
        <v>220</v>
      </c>
      <c r="F7926" s="33">
        <v>45793</v>
      </c>
      <c r="G7926" t="s">
        <v>15081</v>
      </c>
      <c r="H7926" t="s">
        <v>5737</v>
      </c>
      <c r="I7926" t="s">
        <v>326</v>
      </c>
      <c r="J7926" t="s">
        <v>166</v>
      </c>
      <c r="K7926" t="s">
        <v>5748</v>
      </c>
      <c r="L7926" t="s">
        <v>6045</v>
      </c>
      <c r="M7926" t="s">
        <v>11769</v>
      </c>
    </row>
    <row r="7927" spans="1:13">
      <c r="A7927">
        <v>101060781</v>
      </c>
      <c r="B7927" t="s">
        <v>6423</v>
      </c>
      <c r="C7927" t="s">
        <v>6424</v>
      </c>
      <c r="D7927" t="s">
        <v>86</v>
      </c>
      <c r="E7927" t="s">
        <v>86</v>
      </c>
      <c r="F7927" s="33">
        <v>45793</v>
      </c>
      <c r="G7927" t="s">
        <v>15082</v>
      </c>
      <c r="H7927" t="s">
        <v>5705</v>
      </c>
      <c r="I7927" t="s">
        <v>326</v>
      </c>
      <c r="J7927" t="s">
        <v>46</v>
      </c>
      <c r="K7927" t="s">
        <v>5711</v>
      </c>
      <c r="L7927" t="s">
        <v>5711</v>
      </c>
      <c r="M7927" t="s">
        <v>6425</v>
      </c>
    </row>
    <row r="7928" spans="1:13">
      <c r="A7928">
        <v>101015569</v>
      </c>
      <c r="B7928" t="s">
        <v>5745</v>
      </c>
      <c r="C7928" t="s">
        <v>7103</v>
      </c>
      <c r="D7928" t="s">
        <v>221</v>
      </c>
      <c r="E7928" t="s">
        <v>221</v>
      </c>
      <c r="F7928" s="33">
        <v>45793</v>
      </c>
      <c r="G7928" t="s">
        <v>15083</v>
      </c>
      <c r="H7928" t="s">
        <v>5737</v>
      </c>
      <c r="I7928" t="s">
        <v>326</v>
      </c>
      <c r="J7928" t="s">
        <v>247</v>
      </c>
      <c r="K7928" t="s">
        <v>5748</v>
      </c>
      <c r="L7928" t="s">
        <v>5773</v>
      </c>
      <c r="M7928" t="s">
        <v>7104</v>
      </c>
    </row>
    <row r="7929" spans="1:13">
      <c r="A7929">
        <v>101065526</v>
      </c>
      <c r="B7929" t="s">
        <v>73</v>
      </c>
      <c r="C7929" t="s">
        <v>5878</v>
      </c>
      <c r="D7929" t="s">
        <v>119</v>
      </c>
      <c r="E7929" t="s">
        <v>39</v>
      </c>
      <c r="F7929" s="33">
        <v>45793</v>
      </c>
      <c r="G7929" t="s">
        <v>15084</v>
      </c>
      <c r="H7929" t="s">
        <v>5727</v>
      </c>
      <c r="I7929" t="s">
        <v>5678</v>
      </c>
      <c r="J7929" t="s">
        <v>46</v>
      </c>
      <c r="K7929" t="s">
        <v>5728</v>
      </c>
      <c r="L7929" t="s">
        <v>5729</v>
      </c>
      <c r="M7929" t="s">
        <v>5879</v>
      </c>
    </row>
    <row r="7930" spans="1:13">
      <c r="A7930">
        <v>101061346</v>
      </c>
      <c r="B7930" t="s">
        <v>82</v>
      </c>
      <c r="C7930" t="s">
        <v>6646</v>
      </c>
      <c r="D7930" t="s">
        <v>86</v>
      </c>
      <c r="E7930" t="s">
        <v>119</v>
      </c>
      <c r="F7930" s="33">
        <v>45793</v>
      </c>
      <c r="G7930" t="s">
        <v>15085</v>
      </c>
      <c r="H7930" t="s">
        <v>5705</v>
      </c>
      <c r="I7930" t="s">
        <v>326</v>
      </c>
      <c r="J7930" t="s">
        <v>46</v>
      </c>
      <c r="K7930" t="s">
        <v>5711</v>
      </c>
      <c r="L7930" t="s">
        <v>5711</v>
      </c>
      <c r="M7930" t="s">
        <v>6648</v>
      </c>
    </row>
    <row r="7931" spans="1:13">
      <c r="A7931">
        <v>101065764</v>
      </c>
      <c r="B7931" t="s">
        <v>73</v>
      </c>
      <c r="C7931" t="s">
        <v>7456</v>
      </c>
      <c r="D7931" t="s">
        <v>193</v>
      </c>
      <c r="E7931" t="s">
        <v>193</v>
      </c>
      <c r="F7931" s="33">
        <v>45793</v>
      </c>
      <c r="G7931" t="s">
        <v>15086</v>
      </c>
      <c r="H7931" t="s">
        <v>5805</v>
      </c>
      <c r="I7931" t="s">
        <v>5678</v>
      </c>
      <c r="J7931" t="s">
        <v>192</v>
      </c>
      <c r="K7931" t="s">
        <v>5748</v>
      </c>
      <c r="L7931" t="s">
        <v>5773</v>
      </c>
      <c r="M7931" t="s">
        <v>7458</v>
      </c>
    </row>
    <row r="7932" spans="1:13">
      <c r="A7932">
        <v>101064779</v>
      </c>
      <c r="B7932" t="s">
        <v>34</v>
      </c>
      <c r="C7932" t="s">
        <v>13478</v>
      </c>
      <c r="D7932" t="s">
        <v>104</v>
      </c>
      <c r="E7932" t="s">
        <v>104</v>
      </c>
      <c r="F7932" s="33">
        <v>45793</v>
      </c>
      <c r="G7932" t="s">
        <v>15087</v>
      </c>
      <c r="H7932" t="s">
        <v>55</v>
      </c>
      <c r="I7932" t="s">
        <v>5678</v>
      </c>
      <c r="J7932" t="s">
        <v>70</v>
      </c>
      <c r="K7932" t="s">
        <v>5728</v>
      </c>
      <c r="L7932" t="s">
        <v>5729</v>
      </c>
      <c r="M7932" t="s">
        <v>13480</v>
      </c>
    </row>
    <row r="7933" spans="1:13">
      <c r="A7933">
        <v>101065631</v>
      </c>
      <c r="B7933" t="s">
        <v>177</v>
      </c>
      <c r="C7933" t="s">
        <v>6884</v>
      </c>
      <c r="D7933" t="s">
        <v>86</v>
      </c>
      <c r="E7933" t="s">
        <v>86</v>
      </c>
      <c r="F7933" s="33">
        <v>45793</v>
      </c>
      <c r="G7933" t="s">
        <v>15088</v>
      </c>
      <c r="H7933" t="s">
        <v>6150</v>
      </c>
      <c r="I7933" t="s">
        <v>5678</v>
      </c>
      <c r="J7933" t="s">
        <v>46</v>
      </c>
      <c r="K7933" t="s">
        <v>5700</v>
      </c>
      <c r="L7933" t="s">
        <v>5733</v>
      </c>
      <c r="M7933" t="s">
        <v>6886</v>
      </c>
    </row>
    <row r="7934" spans="1:13">
      <c r="A7934">
        <v>101012367</v>
      </c>
      <c r="B7934" t="s">
        <v>127</v>
      </c>
      <c r="C7934" t="s">
        <v>9086</v>
      </c>
      <c r="D7934" t="s">
        <v>64</v>
      </c>
      <c r="E7934" t="s">
        <v>64</v>
      </c>
      <c r="F7934" s="33">
        <v>45793</v>
      </c>
      <c r="G7934" t="s">
        <v>15089</v>
      </c>
      <c r="H7934" t="s">
        <v>5737</v>
      </c>
      <c r="I7934" t="s">
        <v>326</v>
      </c>
      <c r="J7934" t="s">
        <v>70</v>
      </c>
      <c r="K7934" t="s">
        <v>5836</v>
      </c>
      <c r="L7934" t="s">
        <v>5837</v>
      </c>
      <c r="M7934" t="s">
        <v>9088</v>
      </c>
    </row>
    <row r="7935" spans="1:13">
      <c r="A7935">
        <v>101065753</v>
      </c>
      <c r="B7935" t="s">
        <v>34</v>
      </c>
      <c r="C7935" t="s">
        <v>7752</v>
      </c>
      <c r="D7935" t="s">
        <v>64</v>
      </c>
      <c r="E7935" t="s">
        <v>64</v>
      </c>
      <c r="F7935" s="33">
        <v>45793</v>
      </c>
      <c r="G7935" t="s">
        <v>15090</v>
      </c>
      <c r="H7935" t="s">
        <v>6365</v>
      </c>
      <c r="I7935" t="s">
        <v>5678</v>
      </c>
      <c r="J7935" t="s">
        <v>70</v>
      </c>
      <c r="K7935" t="s">
        <v>5728</v>
      </c>
      <c r="L7935" t="s">
        <v>5729</v>
      </c>
      <c r="M7935" t="s">
        <v>7753</v>
      </c>
    </row>
    <row r="7936" spans="1:13">
      <c r="A7936">
        <v>101015570</v>
      </c>
      <c r="B7936" t="s">
        <v>5745</v>
      </c>
      <c r="C7936" t="s">
        <v>6751</v>
      </c>
      <c r="D7936" t="s">
        <v>221</v>
      </c>
      <c r="E7936" t="s">
        <v>249</v>
      </c>
      <c r="F7936" s="33">
        <v>45793</v>
      </c>
      <c r="G7936" t="s">
        <v>15091</v>
      </c>
      <c r="H7936" t="s">
        <v>15092</v>
      </c>
      <c r="I7936" t="s">
        <v>326</v>
      </c>
      <c r="J7936" t="s">
        <v>247</v>
      </c>
      <c r="K7936" t="s">
        <v>5748</v>
      </c>
      <c r="L7936" t="s">
        <v>5749</v>
      </c>
      <c r="M7936" t="s">
        <v>6753</v>
      </c>
    </row>
    <row r="7937" spans="1:13">
      <c r="A7937">
        <v>101061479</v>
      </c>
      <c r="B7937" t="s">
        <v>6270</v>
      </c>
      <c r="C7937" t="s">
        <v>6737</v>
      </c>
      <c r="D7937" t="s">
        <v>86</v>
      </c>
      <c r="E7937" t="s">
        <v>119</v>
      </c>
      <c r="F7937" s="33">
        <v>45793</v>
      </c>
      <c r="G7937" t="s">
        <v>15085</v>
      </c>
      <c r="H7937" t="s">
        <v>5705</v>
      </c>
      <c r="I7937" t="s">
        <v>326</v>
      </c>
      <c r="J7937" t="s">
        <v>46</v>
      </c>
      <c r="K7937" t="s">
        <v>5800</v>
      </c>
      <c r="L7937" t="s">
        <v>5801</v>
      </c>
      <c r="M7937" t="s">
        <v>6739</v>
      </c>
    </row>
    <row r="7938" spans="1:13">
      <c r="A7938">
        <v>101061278</v>
      </c>
      <c r="B7938" t="s">
        <v>82</v>
      </c>
      <c r="C7938" t="s">
        <v>6842</v>
      </c>
      <c r="D7938" t="s">
        <v>99</v>
      </c>
      <c r="E7938" t="s">
        <v>99</v>
      </c>
      <c r="F7938" s="33">
        <v>45793</v>
      </c>
      <c r="G7938" t="s">
        <v>15093</v>
      </c>
      <c r="H7938" t="s">
        <v>5705</v>
      </c>
      <c r="I7938" t="s">
        <v>326</v>
      </c>
      <c r="J7938" t="s">
        <v>46</v>
      </c>
      <c r="K7938" t="s">
        <v>5711</v>
      </c>
      <c r="L7938" t="s">
        <v>5711</v>
      </c>
      <c r="M7938" t="s">
        <v>6844</v>
      </c>
    </row>
    <row r="7939" spans="1:13">
      <c r="A7939">
        <v>101060496</v>
      </c>
      <c r="B7939" t="s">
        <v>177</v>
      </c>
      <c r="C7939" t="s">
        <v>7098</v>
      </c>
      <c r="D7939" t="s">
        <v>260</v>
      </c>
      <c r="E7939" t="s">
        <v>260</v>
      </c>
      <c r="F7939" s="33">
        <v>45793</v>
      </c>
      <c r="G7939" t="s">
        <v>15094</v>
      </c>
      <c r="H7939" t="s">
        <v>5705</v>
      </c>
      <c r="I7939" t="s">
        <v>326</v>
      </c>
      <c r="J7939" t="s">
        <v>166</v>
      </c>
      <c r="K7939" t="s">
        <v>5700</v>
      </c>
      <c r="L7939" t="s">
        <v>5733</v>
      </c>
      <c r="M7939" t="s">
        <v>7100</v>
      </c>
    </row>
    <row r="7940" spans="1:13">
      <c r="A7940">
        <v>101065107</v>
      </c>
      <c r="B7940" t="s">
        <v>73</v>
      </c>
      <c r="C7940" t="s">
        <v>9351</v>
      </c>
      <c r="D7940" t="s">
        <v>217</v>
      </c>
      <c r="E7940" t="s">
        <v>131</v>
      </c>
      <c r="F7940" s="33">
        <v>45793</v>
      </c>
      <c r="G7940" t="s">
        <v>15095</v>
      </c>
      <c r="H7940" t="s">
        <v>5777</v>
      </c>
      <c r="I7940" t="s">
        <v>5678</v>
      </c>
      <c r="J7940" t="s">
        <v>136</v>
      </c>
      <c r="K7940" t="s">
        <v>5748</v>
      </c>
      <c r="L7940" t="s">
        <v>5773</v>
      </c>
      <c r="M7940" t="s">
        <v>9353</v>
      </c>
    </row>
    <row r="7941" spans="1:13">
      <c r="A7941">
        <v>101065527</v>
      </c>
      <c r="B7941" t="s">
        <v>204</v>
      </c>
      <c r="C7941" t="s">
        <v>6554</v>
      </c>
      <c r="D7941" t="s">
        <v>226</v>
      </c>
      <c r="E7941" t="s">
        <v>252</v>
      </c>
      <c r="F7941" s="33">
        <v>45793</v>
      </c>
      <c r="G7941" t="s">
        <v>15096</v>
      </c>
      <c r="H7941" t="s">
        <v>5912</v>
      </c>
      <c r="I7941" t="s">
        <v>5678</v>
      </c>
      <c r="J7941" t="s">
        <v>136</v>
      </c>
      <c r="K7941" t="s">
        <v>5700</v>
      </c>
      <c r="L7941" t="s">
        <v>5723</v>
      </c>
      <c r="M7941" t="s">
        <v>6556</v>
      </c>
    </row>
    <row r="7942" spans="1:13">
      <c r="A7942">
        <v>101065510</v>
      </c>
      <c r="B7942" t="s">
        <v>204</v>
      </c>
      <c r="C7942" t="s">
        <v>6339</v>
      </c>
      <c r="D7942" t="s">
        <v>225</v>
      </c>
      <c r="E7942" t="s">
        <v>225</v>
      </c>
      <c r="F7942" s="33">
        <v>45793</v>
      </c>
      <c r="G7942" t="s">
        <v>15097</v>
      </c>
      <c r="H7942" t="s">
        <v>5727</v>
      </c>
      <c r="I7942" t="s">
        <v>5678</v>
      </c>
      <c r="J7942" t="s">
        <v>166</v>
      </c>
      <c r="K7942" t="s">
        <v>5711</v>
      </c>
      <c r="L7942" t="s">
        <v>5711</v>
      </c>
      <c r="M7942" t="s">
        <v>6341</v>
      </c>
    </row>
    <row r="7943" spans="1:13">
      <c r="A7943">
        <v>101065308</v>
      </c>
      <c r="B7943" t="s">
        <v>5745</v>
      </c>
      <c r="C7943" t="s">
        <v>10436</v>
      </c>
      <c r="D7943" t="s">
        <v>252</v>
      </c>
      <c r="E7943" t="s">
        <v>252</v>
      </c>
      <c r="F7943" s="33">
        <v>45793</v>
      </c>
      <c r="G7943" t="s">
        <v>15098</v>
      </c>
      <c r="H7943" t="s">
        <v>5805</v>
      </c>
      <c r="I7943" t="s">
        <v>5678</v>
      </c>
      <c r="J7943" t="s">
        <v>247</v>
      </c>
      <c r="K7943" t="s">
        <v>5836</v>
      </c>
      <c r="L7943" t="s">
        <v>5837</v>
      </c>
      <c r="M7943" t="s">
        <v>10438</v>
      </c>
    </row>
    <row r="7944" spans="1:13">
      <c r="A7944">
        <v>101064464</v>
      </c>
      <c r="B7944" t="s">
        <v>195</v>
      </c>
      <c r="C7944" t="s">
        <v>9052</v>
      </c>
      <c r="D7944" t="s">
        <v>218</v>
      </c>
      <c r="E7944" t="s">
        <v>218</v>
      </c>
      <c r="F7944" s="33">
        <v>45793</v>
      </c>
      <c r="G7944" t="s">
        <v>15099</v>
      </c>
      <c r="H7944" t="s">
        <v>173</v>
      </c>
      <c r="I7944" t="s">
        <v>5678</v>
      </c>
      <c r="J7944" t="s">
        <v>241</v>
      </c>
      <c r="K7944" t="s">
        <v>5778</v>
      </c>
      <c r="L7944" t="s">
        <v>182</v>
      </c>
      <c r="M7944" t="s">
        <v>9054</v>
      </c>
    </row>
    <row r="7945" spans="1:13">
      <c r="A7945">
        <v>101060804</v>
      </c>
      <c r="B7945" t="s">
        <v>6513</v>
      </c>
      <c r="C7945" t="s">
        <v>6514</v>
      </c>
      <c r="D7945" t="s">
        <v>86</v>
      </c>
      <c r="E7945" t="s">
        <v>86</v>
      </c>
      <c r="F7945" s="33">
        <v>45793</v>
      </c>
      <c r="G7945" t="s">
        <v>15082</v>
      </c>
      <c r="H7945" t="s">
        <v>5705</v>
      </c>
      <c r="I7945" t="s">
        <v>326</v>
      </c>
      <c r="J7945" t="s">
        <v>46</v>
      </c>
      <c r="K7945" t="s">
        <v>5700</v>
      </c>
      <c r="L7945" t="s">
        <v>5723</v>
      </c>
      <c r="M7945" t="s">
        <v>6516</v>
      </c>
    </row>
    <row r="7946" spans="1:13">
      <c r="A7946">
        <v>101049509</v>
      </c>
      <c r="B7946" t="s">
        <v>109</v>
      </c>
      <c r="C7946" t="s">
        <v>11757</v>
      </c>
      <c r="D7946" t="s">
        <v>220</v>
      </c>
      <c r="E7946" t="s">
        <v>220</v>
      </c>
      <c r="F7946" s="33">
        <v>45793</v>
      </c>
      <c r="G7946" t="s">
        <v>15081</v>
      </c>
      <c r="H7946" t="s">
        <v>5737</v>
      </c>
      <c r="I7946" t="s">
        <v>326</v>
      </c>
      <c r="J7946" t="s">
        <v>166</v>
      </c>
      <c r="K7946" t="s">
        <v>5748</v>
      </c>
      <c r="L7946" t="s">
        <v>6045</v>
      </c>
      <c r="M7946" t="s">
        <v>11759</v>
      </c>
    </row>
    <row r="7947" spans="1:13">
      <c r="A7947">
        <v>101066219</v>
      </c>
      <c r="B7947" t="s">
        <v>34</v>
      </c>
      <c r="C7947" t="s">
        <v>8353</v>
      </c>
      <c r="D7947" t="s">
        <v>238</v>
      </c>
      <c r="E7947" t="s">
        <v>217</v>
      </c>
      <c r="F7947" s="33">
        <v>45793</v>
      </c>
      <c r="G7947" t="s">
        <v>15100</v>
      </c>
      <c r="H7947" t="s">
        <v>6404</v>
      </c>
      <c r="I7947" t="s">
        <v>5678</v>
      </c>
      <c r="J7947" t="s">
        <v>136</v>
      </c>
      <c r="K7947" t="s">
        <v>5728</v>
      </c>
      <c r="L7947" t="s">
        <v>5729</v>
      </c>
      <c r="M7947" t="s">
        <v>8355</v>
      </c>
    </row>
    <row r="7948" spans="1:13">
      <c r="A7948">
        <v>101065784</v>
      </c>
      <c r="B7948" t="s">
        <v>73</v>
      </c>
      <c r="C7948" t="s">
        <v>7820</v>
      </c>
      <c r="D7948" t="s">
        <v>238</v>
      </c>
      <c r="E7948" t="s">
        <v>153</v>
      </c>
      <c r="F7948" s="33">
        <v>45793</v>
      </c>
      <c r="G7948" t="s">
        <v>15101</v>
      </c>
      <c r="H7948" t="s">
        <v>67</v>
      </c>
      <c r="I7948" t="s">
        <v>5678</v>
      </c>
      <c r="J7948" t="s">
        <v>136</v>
      </c>
      <c r="K7948" t="s">
        <v>5748</v>
      </c>
      <c r="L7948" t="s">
        <v>5773</v>
      </c>
      <c r="M7948" t="s">
        <v>7822</v>
      </c>
    </row>
    <row r="7949" spans="1:13">
      <c r="A7949">
        <v>101066494</v>
      </c>
      <c r="B7949" t="s">
        <v>5745</v>
      </c>
      <c r="C7949" t="s">
        <v>6564</v>
      </c>
      <c r="D7949" t="s">
        <v>249</v>
      </c>
      <c r="E7949" t="s">
        <v>249</v>
      </c>
      <c r="F7949" s="33">
        <v>45793</v>
      </c>
      <c r="G7949" t="s">
        <v>15102</v>
      </c>
      <c r="H7949" t="s">
        <v>5727</v>
      </c>
      <c r="I7949" t="s">
        <v>5678</v>
      </c>
      <c r="J7949" t="s">
        <v>247</v>
      </c>
      <c r="K7949" t="s">
        <v>5836</v>
      </c>
      <c r="L7949" t="s">
        <v>6126</v>
      </c>
      <c r="M7949" t="s">
        <v>6566</v>
      </c>
    </row>
    <row r="7950" spans="1:13">
      <c r="A7950">
        <v>101066218</v>
      </c>
      <c r="B7950" t="s">
        <v>73</v>
      </c>
      <c r="C7950" t="s">
        <v>6018</v>
      </c>
      <c r="D7950" t="s">
        <v>39</v>
      </c>
      <c r="E7950" t="s">
        <v>119</v>
      </c>
      <c r="F7950" s="33">
        <v>45793</v>
      </c>
      <c r="G7950" t="s">
        <v>15103</v>
      </c>
      <c r="H7950" t="s">
        <v>5777</v>
      </c>
      <c r="I7950" t="s">
        <v>5678</v>
      </c>
      <c r="J7950" t="s">
        <v>46</v>
      </c>
      <c r="K7950" t="s">
        <v>5728</v>
      </c>
      <c r="L7950" t="s">
        <v>5729</v>
      </c>
      <c r="M7950" t="s">
        <v>6020</v>
      </c>
    </row>
    <row r="7951" spans="1:13">
      <c r="A7951">
        <v>101066231</v>
      </c>
      <c r="B7951" t="s">
        <v>5745</v>
      </c>
      <c r="C7951" t="s">
        <v>9089</v>
      </c>
      <c r="D7951" t="s">
        <v>217</v>
      </c>
      <c r="E7951" t="s">
        <v>131</v>
      </c>
      <c r="F7951" s="33">
        <v>45793</v>
      </c>
      <c r="G7951" t="s">
        <v>15104</v>
      </c>
      <c r="H7951" t="s">
        <v>5805</v>
      </c>
      <c r="I7951" t="s">
        <v>5678</v>
      </c>
      <c r="J7951" t="s">
        <v>136</v>
      </c>
      <c r="K7951" t="s">
        <v>5748</v>
      </c>
      <c r="L7951" t="s">
        <v>5749</v>
      </c>
      <c r="M7951" t="s">
        <v>9091</v>
      </c>
    </row>
    <row r="7952" spans="1:13">
      <c r="A7952">
        <v>101066199</v>
      </c>
      <c r="B7952" t="s">
        <v>6270</v>
      </c>
      <c r="C7952" t="s">
        <v>8154</v>
      </c>
      <c r="D7952" t="s">
        <v>86</v>
      </c>
      <c r="E7952" t="s">
        <v>86</v>
      </c>
      <c r="F7952" s="33">
        <v>45793</v>
      </c>
      <c r="G7952" t="s">
        <v>15105</v>
      </c>
      <c r="H7952" t="s">
        <v>5777</v>
      </c>
      <c r="I7952" t="s">
        <v>5678</v>
      </c>
      <c r="J7952" t="s">
        <v>46</v>
      </c>
      <c r="K7952" t="s">
        <v>5700</v>
      </c>
      <c r="L7952" t="s">
        <v>5701</v>
      </c>
      <c r="M7952" t="s">
        <v>8155</v>
      </c>
    </row>
    <row r="7953" spans="1:13">
      <c r="A7953">
        <v>101066353</v>
      </c>
      <c r="B7953" t="s">
        <v>127</v>
      </c>
      <c r="C7953" t="s">
        <v>6432</v>
      </c>
      <c r="D7953" t="s">
        <v>104</v>
      </c>
      <c r="E7953" t="s">
        <v>104</v>
      </c>
      <c r="F7953" s="33">
        <v>45793</v>
      </c>
      <c r="G7953" t="s">
        <v>15106</v>
      </c>
      <c r="H7953" t="s">
        <v>67</v>
      </c>
      <c r="I7953" t="s">
        <v>5678</v>
      </c>
      <c r="J7953" t="s">
        <v>70</v>
      </c>
      <c r="K7953" t="s">
        <v>5748</v>
      </c>
      <c r="L7953" t="s">
        <v>5749</v>
      </c>
      <c r="M7953" t="s">
        <v>6434</v>
      </c>
    </row>
    <row r="7954" spans="1:13">
      <c r="A7954">
        <v>101066138</v>
      </c>
      <c r="B7954" t="s">
        <v>73</v>
      </c>
      <c r="C7954" t="s">
        <v>8235</v>
      </c>
      <c r="D7954" t="s">
        <v>99</v>
      </c>
      <c r="E7954" t="s">
        <v>99</v>
      </c>
      <c r="F7954" s="33">
        <v>45793</v>
      </c>
      <c r="G7954" t="s">
        <v>15107</v>
      </c>
      <c r="H7954" t="s">
        <v>55</v>
      </c>
      <c r="I7954" t="s">
        <v>5678</v>
      </c>
      <c r="J7954" t="s">
        <v>46</v>
      </c>
      <c r="K7954" t="s">
        <v>5836</v>
      </c>
      <c r="L7954" t="s">
        <v>5837</v>
      </c>
      <c r="M7954" t="s">
        <v>8236</v>
      </c>
    </row>
    <row r="7955" spans="1:13">
      <c r="A7955">
        <v>101065720</v>
      </c>
      <c r="B7955" t="s">
        <v>127</v>
      </c>
      <c r="C7955" t="s">
        <v>8090</v>
      </c>
      <c r="D7955" t="s">
        <v>161</v>
      </c>
      <c r="E7955" t="s">
        <v>161</v>
      </c>
      <c r="F7955" s="33">
        <v>45793</v>
      </c>
      <c r="G7955" t="s">
        <v>15108</v>
      </c>
      <c r="H7955" t="s">
        <v>6537</v>
      </c>
      <c r="I7955" t="s">
        <v>5678</v>
      </c>
      <c r="J7955" t="s">
        <v>166</v>
      </c>
      <c r="K7955" t="s">
        <v>5748</v>
      </c>
      <c r="L7955" t="s">
        <v>5773</v>
      </c>
      <c r="M7955" t="s">
        <v>8092</v>
      </c>
    </row>
    <row r="7956" spans="1:13">
      <c r="A7956">
        <v>101065282</v>
      </c>
      <c r="B7956" t="s">
        <v>73</v>
      </c>
      <c r="C7956" t="s">
        <v>8284</v>
      </c>
      <c r="D7956" t="s">
        <v>64</v>
      </c>
      <c r="E7956" t="s">
        <v>64</v>
      </c>
      <c r="F7956" s="33">
        <v>45793</v>
      </c>
      <c r="G7956" t="s">
        <v>15109</v>
      </c>
      <c r="H7956" t="s">
        <v>67</v>
      </c>
      <c r="I7956" t="s">
        <v>5678</v>
      </c>
      <c r="J7956" t="s">
        <v>70</v>
      </c>
      <c r="K7956" t="s">
        <v>5748</v>
      </c>
      <c r="L7956" t="s">
        <v>5773</v>
      </c>
      <c r="M7956" t="s">
        <v>8286</v>
      </c>
    </row>
    <row r="7957" spans="1:13">
      <c r="A7957">
        <v>101065745</v>
      </c>
      <c r="B7957" t="s">
        <v>5745</v>
      </c>
      <c r="C7957" t="s">
        <v>11917</v>
      </c>
      <c r="D7957" t="s">
        <v>252</v>
      </c>
      <c r="E7957" t="s">
        <v>215</v>
      </c>
      <c r="F7957" s="33">
        <v>45793</v>
      </c>
      <c r="G7957" t="s">
        <v>15110</v>
      </c>
      <c r="H7957" t="s">
        <v>67</v>
      </c>
      <c r="I7957" t="s">
        <v>5678</v>
      </c>
      <c r="J7957" t="s">
        <v>247</v>
      </c>
      <c r="K7957" t="s">
        <v>5728</v>
      </c>
      <c r="L7957" t="s">
        <v>5753</v>
      </c>
      <c r="M7957" t="s">
        <v>11918</v>
      </c>
    </row>
    <row r="7958" spans="1:13">
      <c r="A7958">
        <v>101065708</v>
      </c>
      <c r="B7958" t="s">
        <v>73</v>
      </c>
      <c r="C7958" t="s">
        <v>7444</v>
      </c>
      <c r="D7958" t="s">
        <v>226</v>
      </c>
      <c r="E7958" t="s">
        <v>226</v>
      </c>
      <c r="F7958" s="33">
        <v>45793</v>
      </c>
      <c r="G7958" t="s">
        <v>15111</v>
      </c>
      <c r="H7958" t="s">
        <v>5805</v>
      </c>
      <c r="I7958" t="s">
        <v>5678</v>
      </c>
      <c r="J7958" t="s">
        <v>136</v>
      </c>
      <c r="K7958" t="s">
        <v>5748</v>
      </c>
      <c r="L7958" t="s">
        <v>5773</v>
      </c>
      <c r="M7958" t="s">
        <v>7446</v>
      </c>
    </row>
    <row r="7959" spans="1:13">
      <c r="A7959">
        <v>101065121</v>
      </c>
      <c r="B7959" t="s">
        <v>6901</v>
      </c>
      <c r="C7959" t="s">
        <v>6923</v>
      </c>
      <c r="D7959" t="s">
        <v>265</v>
      </c>
      <c r="E7959" t="s">
        <v>265</v>
      </c>
      <c r="F7959" s="33">
        <v>45793</v>
      </c>
      <c r="G7959" t="s">
        <v>15112</v>
      </c>
      <c r="H7959" t="s">
        <v>6150</v>
      </c>
      <c r="I7959" t="s">
        <v>5678</v>
      </c>
      <c r="J7959" t="s">
        <v>192</v>
      </c>
      <c r="K7959" t="s">
        <v>5700</v>
      </c>
      <c r="L7959" t="s">
        <v>5701</v>
      </c>
      <c r="M7959" t="s">
        <v>6924</v>
      </c>
    </row>
    <row r="7960" spans="1:13">
      <c r="A7960">
        <v>101066386</v>
      </c>
      <c r="B7960" t="s">
        <v>5745</v>
      </c>
      <c r="C7960" t="s">
        <v>10155</v>
      </c>
      <c r="D7960" t="s">
        <v>221</v>
      </c>
      <c r="E7960" t="s">
        <v>221</v>
      </c>
      <c r="F7960" s="33">
        <v>45793</v>
      </c>
      <c r="G7960" t="s">
        <v>15113</v>
      </c>
      <c r="H7960" t="s">
        <v>5805</v>
      </c>
      <c r="I7960" t="s">
        <v>5678</v>
      </c>
      <c r="J7960" t="s">
        <v>247</v>
      </c>
      <c r="K7960" t="s">
        <v>5748</v>
      </c>
      <c r="L7960" t="s">
        <v>5773</v>
      </c>
      <c r="M7960" t="s">
        <v>10156</v>
      </c>
    </row>
    <row r="7961" spans="1:13">
      <c r="A7961">
        <v>101061341</v>
      </c>
      <c r="B7961" t="s">
        <v>82</v>
      </c>
      <c r="C7961" t="s">
        <v>5972</v>
      </c>
      <c r="D7961" t="s">
        <v>161</v>
      </c>
      <c r="E7961" t="s">
        <v>161</v>
      </c>
      <c r="F7961" s="33">
        <v>45793</v>
      </c>
      <c r="G7961" t="s">
        <v>15114</v>
      </c>
      <c r="H7961" t="s">
        <v>5705</v>
      </c>
      <c r="I7961" t="s">
        <v>326</v>
      </c>
      <c r="J7961" t="s">
        <v>166</v>
      </c>
      <c r="K7961" t="s">
        <v>5711</v>
      </c>
      <c r="L7961" t="s">
        <v>5711</v>
      </c>
      <c r="M7961" t="s">
        <v>5974</v>
      </c>
    </row>
    <row r="7962" spans="1:13">
      <c r="A7962">
        <v>101066109</v>
      </c>
      <c r="B7962" t="s">
        <v>177</v>
      </c>
      <c r="C7962" t="s">
        <v>10581</v>
      </c>
      <c r="D7962" t="s">
        <v>193</v>
      </c>
      <c r="E7962" t="s">
        <v>193</v>
      </c>
      <c r="F7962" s="33">
        <v>45793</v>
      </c>
      <c r="G7962" t="s">
        <v>15115</v>
      </c>
      <c r="H7962" t="s">
        <v>5699</v>
      </c>
      <c r="I7962" t="s">
        <v>5678</v>
      </c>
      <c r="J7962" t="s">
        <v>192</v>
      </c>
      <c r="K7962" t="s">
        <v>5778</v>
      </c>
      <c r="L7962" t="s">
        <v>182</v>
      </c>
      <c r="M7962" t="s">
        <v>10582</v>
      </c>
    </row>
    <row r="7963" spans="1:13">
      <c r="A7963">
        <v>101065510</v>
      </c>
      <c r="B7963" t="s">
        <v>204</v>
      </c>
      <c r="C7963" t="s">
        <v>6339</v>
      </c>
      <c r="D7963" t="s">
        <v>225</v>
      </c>
      <c r="E7963" t="s">
        <v>225</v>
      </c>
      <c r="F7963" s="33">
        <v>45793</v>
      </c>
      <c r="G7963" t="s">
        <v>15116</v>
      </c>
      <c r="H7963" t="s">
        <v>5727</v>
      </c>
      <c r="I7963" t="s">
        <v>5678</v>
      </c>
      <c r="J7963" t="s">
        <v>166</v>
      </c>
      <c r="K7963" t="s">
        <v>5711</v>
      </c>
      <c r="L7963" t="s">
        <v>5711</v>
      </c>
      <c r="M7963" t="s">
        <v>6341</v>
      </c>
    </row>
    <row r="7964" spans="1:13">
      <c r="A7964">
        <v>101065284</v>
      </c>
      <c r="B7964" t="s">
        <v>73</v>
      </c>
      <c r="C7964" t="s">
        <v>9454</v>
      </c>
      <c r="D7964" t="s">
        <v>64</v>
      </c>
      <c r="E7964" t="s">
        <v>64</v>
      </c>
      <c r="F7964" s="33">
        <v>45793</v>
      </c>
      <c r="G7964" t="s">
        <v>15117</v>
      </c>
      <c r="H7964" t="s">
        <v>67</v>
      </c>
      <c r="I7964" t="s">
        <v>5678</v>
      </c>
      <c r="J7964" t="s">
        <v>70</v>
      </c>
      <c r="K7964" t="s">
        <v>5728</v>
      </c>
      <c r="L7964" t="s">
        <v>5729</v>
      </c>
      <c r="M7964" t="s">
        <v>9456</v>
      </c>
    </row>
    <row r="7965" spans="1:13">
      <c r="A7965">
        <v>101064966</v>
      </c>
      <c r="B7965" t="s">
        <v>6007</v>
      </c>
      <c r="C7965" t="s">
        <v>9093</v>
      </c>
      <c r="D7965" t="s">
        <v>265</v>
      </c>
      <c r="E7965" t="s">
        <v>5545</v>
      </c>
      <c r="F7965" s="33">
        <v>45792</v>
      </c>
      <c r="G7965" t="s">
        <v>15118</v>
      </c>
      <c r="H7965" t="s">
        <v>6404</v>
      </c>
      <c r="I7965" t="s">
        <v>353</v>
      </c>
      <c r="J7965" t="s">
        <v>192</v>
      </c>
      <c r="M7965" t="s">
        <v>9095</v>
      </c>
    </row>
    <row r="7966" spans="1:13">
      <c r="A7966">
        <v>101060194</v>
      </c>
      <c r="B7966" t="s">
        <v>292</v>
      </c>
      <c r="C7966" t="s">
        <v>6587</v>
      </c>
      <c r="D7966" t="s">
        <v>86</v>
      </c>
      <c r="E7966" t="s">
        <v>86</v>
      </c>
      <c r="F7966" s="33">
        <v>45792</v>
      </c>
      <c r="G7966" t="s">
        <v>15119</v>
      </c>
      <c r="H7966" t="s">
        <v>5705</v>
      </c>
      <c r="I7966" t="s">
        <v>326</v>
      </c>
      <c r="J7966" t="s">
        <v>46</v>
      </c>
      <c r="K7966" t="s">
        <v>5700</v>
      </c>
      <c r="L7966" t="s">
        <v>5723</v>
      </c>
      <c r="M7966" t="s">
        <v>6588</v>
      </c>
    </row>
    <row r="7967" spans="1:13">
      <c r="A7967">
        <v>101064782</v>
      </c>
      <c r="B7967" t="s">
        <v>34</v>
      </c>
      <c r="C7967" t="s">
        <v>7158</v>
      </c>
      <c r="D7967" t="s">
        <v>104</v>
      </c>
      <c r="E7967" t="s">
        <v>104</v>
      </c>
      <c r="F7967" s="33">
        <v>45792</v>
      </c>
      <c r="G7967" t="s">
        <v>15120</v>
      </c>
      <c r="H7967" t="s">
        <v>67</v>
      </c>
      <c r="I7967" t="s">
        <v>5678</v>
      </c>
      <c r="J7967" t="s">
        <v>70</v>
      </c>
      <c r="K7967" t="s">
        <v>5728</v>
      </c>
      <c r="L7967" t="s">
        <v>5729</v>
      </c>
      <c r="M7967" t="s">
        <v>7160</v>
      </c>
    </row>
    <row r="7968" spans="1:13">
      <c r="A7968">
        <v>101060380</v>
      </c>
      <c r="B7968" t="s">
        <v>5998</v>
      </c>
      <c r="C7968" t="s">
        <v>6409</v>
      </c>
      <c r="D7968" t="s">
        <v>86</v>
      </c>
      <c r="E7968" t="s">
        <v>119</v>
      </c>
      <c r="F7968" s="33">
        <v>45792</v>
      </c>
      <c r="G7968" t="s">
        <v>15121</v>
      </c>
      <c r="H7968" t="s">
        <v>5705</v>
      </c>
      <c r="I7968" t="s">
        <v>326</v>
      </c>
      <c r="J7968" t="s">
        <v>46</v>
      </c>
      <c r="K7968" t="s">
        <v>5800</v>
      </c>
      <c r="L7968" t="s">
        <v>5801</v>
      </c>
      <c r="M7968" t="s">
        <v>6411</v>
      </c>
    </row>
    <row r="7969" spans="1:13">
      <c r="A7969">
        <v>101064127</v>
      </c>
      <c r="B7969" t="s">
        <v>34</v>
      </c>
      <c r="C7969" t="s">
        <v>6406</v>
      </c>
      <c r="D7969" t="s">
        <v>153</v>
      </c>
      <c r="E7969" t="s">
        <v>153</v>
      </c>
      <c r="F7969" s="33">
        <v>45792</v>
      </c>
      <c r="G7969" t="s">
        <v>15122</v>
      </c>
      <c r="H7969" t="s">
        <v>15123</v>
      </c>
      <c r="I7969" t="s">
        <v>5678</v>
      </c>
      <c r="J7969" t="s">
        <v>70</v>
      </c>
      <c r="K7969" t="s">
        <v>5728</v>
      </c>
      <c r="L7969" t="s">
        <v>5729</v>
      </c>
      <c r="M7969" t="s">
        <v>6408</v>
      </c>
    </row>
    <row r="7970" spans="1:13">
      <c r="A7970">
        <v>101065339</v>
      </c>
      <c r="B7970" t="s">
        <v>34</v>
      </c>
      <c r="C7970" t="s">
        <v>6898</v>
      </c>
      <c r="D7970" t="s">
        <v>39</v>
      </c>
      <c r="E7970" t="s">
        <v>39</v>
      </c>
      <c r="F7970" s="33">
        <v>45792</v>
      </c>
      <c r="G7970" t="s">
        <v>15124</v>
      </c>
      <c r="H7970" t="s">
        <v>67</v>
      </c>
      <c r="I7970" t="s">
        <v>5678</v>
      </c>
      <c r="J7970" t="s">
        <v>46</v>
      </c>
      <c r="K7970" t="s">
        <v>5728</v>
      </c>
      <c r="L7970" t="s">
        <v>5729</v>
      </c>
      <c r="M7970" t="s">
        <v>6900</v>
      </c>
    </row>
    <row r="7971" spans="1:13">
      <c r="A7971">
        <v>101036691</v>
      </c>
      <c r="B7971" t="s">
        <v>204</v>
      </c>
      <c r="C7971" t="s">
        <v>6724</v>
      </c>
      <c r="D7971" t="s">
        <v>265</v>
      </c>
      <c r="E7971" t="s">
        <v>193</v>
      </c>
      <c r="F7971" s="33">
        <v>45792</v>
      </c>
      <c r="G7971" t="s">
        <v>15121</v>
      </c>
      <c r="H7971" t="s">
        <v>5705</v>
      </c>
      <c r="I7971" t="s">
        <v>326</v>
      </c>
      <c r="J7971" t="s">
        <v>192</v>
      </c>
      <c r="K7971" t="s">
        <v>5700</v>
      </c>
      <c r="L7971" t="s">
        <v>5723</v>
      </c>
      <c r="M7971" t="s">
        <v>6726</v>
      </c>
    </row>
    <row r="7972" spans="1:13">
      <c r="A7972">
        <v>101060195</v>
      </c>
      <c r="B7972" t="s">
        <v>292</v>
      </c>
      <c r="C7972" t="s">
        <v>6557</v>
      </c>
      <c r="D7972" t="s">
        <v>86</v>
      </c>
      <c r="E7972" t="s">
        <v>86</v>
      </c>
      <c r="F7972" s="33">
        <v>45792</v>
      </c>
      <c r="G7972" t="s">
        <v>15119</v>
      </c>
      <c r="H7972" t="s">
        <v>5705</v>
      </c>
      <c r="I7972" t="s">
        <v>326</v>
      </c>
      <c r="J7972" t="s">
        <v>46</v>
      </c>
      <c r="K7972" t="s">
        <v>5700</v>
      </c>
      <c r="L7972" t="s">
        <v>5723</v>
      </c>
      <c r="M7972" t="s">
        <v>6559</v>
      </c>
    </row>
    <row r="7973" spans="1:13">
      <c r="A7973">
        <v>101065336</v>
      </c>
      <c r="B7973" t="s">
        <v>5745</v>
      </c>
      <c r="C7973" t="s">
        <v>6283</v>
      </c>
      <c r="D7973" t="s">
        <v>249</v>
      </c>
      <c r="E7973" t="s">
        <v>221</v>
      </c>
      <c r="F7973" s="33">
        <v>45792</v>
      </c>
      <c r="G7973" t="s">
        <v>15125</v>
      </c>
      <c r="H7973" t="s">
        <v>5805</v>
      </c>
      <c r="I7973" t="s">
        <v>5678</v>
      </c>
      <c r="J7973" t="s">
        <v>247</v>
      </c>
      <c r="K7973" t="s">
        <v>5836</v>
      </c>
      <c r="L7973" t="s">
        <v>6126</v>
      </c>
      <c r="M7973" t="s">
        <v>6285</v>
      </c>
    </row>
    <row r="7974" spans="1:13">
      <c r="A7974">
        <v>101061272</v>
      </c>
      <c r="B7974" t="s">
        <v>82</v>
      </c>
      <c r="C7974" t="s">
        <v>5893</v>
      </c>
      <c r="D7974" t="s">
        <v>226</v>
      </c>
      <c r="E7974" t="s">
        <v>252</v>
      </c>
      <c r="F7974" s="33">
        <v>45792</v>
      </c>
      <c r="G7974" t="s">
        <v>15126</v>
      </c>
      <c r="H7974" t="s">
        <v>5705</v>
      </c>
      <c r="I7974" t="s">
        <v>326</v>
      </c>
      <c r="J7974" t="s">
        <v>136</v>
      </c>
      <c r="K7974" t="s">
        <v>5711</v>
      </c>
      <c r="L7974" t="s">
        <v>5711</v>
      </c>
      <c r="M7974" t="s">
        <v>5895</v>
      </c>
    </row>
    <row r="7975" spans="1:13">
      <c r="A7975">
        <v>101060530</v>
      </c>
      <c r="B7975" t="s">
        <v>5993</v>
      </c>
      <c r="C7975" t="s">
        <v>6277</v>
      </c>
      <c r="D7975" t="s">
        <v>86</v>
      </c>
      <c r="E7975" t="s">
        <v>119</v>
      </c>
      <c r="F7975" s="33">
        <v>45792</v>
      </c>
      <c r="G7975" t="s">
        <v>15121</v>
      </c>
      <c r="H7975" t="s">
        <v>5705</v>
      </c>
      <c r="I7975" t="s">
        <v>326</v>
      </c>
      <c r="J7975" t="s">
        <v>46</v>
      </c>
      <c r="K7975" t="s">
        <v>5700</v>
      </c>
      <c r="L7975" t="s">
        <v>5701</v>
      </c>
      <c r="M7975" t="s">
        <v>6279</v>
      </c>
    </row>
    <row r="7976" spans="1:13">
      <c r="A7976">
        <v>101065324</v>
      </c>
      <c r="B7976" t="s">
        <v>177</v>
      </c>
      <c r="C7976" t="s">
        <v>8729</v>
      </c>
      <c r="D7976" t="s">
        <v>86</v>
      </c>
      <c r="E7976" t="s">
        <v>86</v>
      </c>
      <c r="F7976" s="33">
        <v>45792</v>
      </c>
      <c r="G7976" t="s">
        <v>15127</v>
      </c>
      <c r="H7976" t="s">
        <v>6918</v>
      </c>
      <c r="I7976" t="s">
        <v>5678</v>
      </c>
      <c r="J7976" t="s">
        <v>46</v>
      </c>
      <c r="K7976" t="s">
        <v>5700</v>
      </c>
      <c r="L7976" t="s">
        <v>5733</v>
      </c>
      <c r="M7976" t="s">
        <v>8731</v>
      </c>
    </row>
    <row r="7977" spans="1:13">
      <c r="A7977">
        <v>101064608</v>
      </c>
      <c r="B7977" t="s">
        <v>5765</v>
      </c>
      <c r="C7977" t="s">
        <v>5766</v>
      </c>
      <c r="D7977" t="s">
        <v>221</v>
      </c>
      <c r="E7977" t="s">
        <v>64</v>
      </c>
      <c r="F7977" s="33">
        <v>45792</v>
      </c>
      <c r="G7977" t="s">
        <v>15128</v>
      </c>
      <c r="H7977" t="s">
        <v>5768</v>
      </c>
      <c r="I7977" t="s">
        <v>5678</v>
      </c>
      <c r="J7977" t="s">
        <v>247</v>
      </c>
      <c r="M7977" t="s">
        <v>5769</v>
      </c>
    </row>
    <row r="7978" spans="1:13">
      <c r="A7978">
        <v>101060425</v>
      </c>
      <c r="B7978" t="s">
        <v>177</v>
      </c>
      <c r="C7978" t="s">
        <v>6325</v>
      </c>
      <c r="D7978" t="s">
        <v>86</v>
      </c>
      <c r="E7978" t="s">
        <v>119</v>
      </c>
      <c r="F7978" s="33">
        <v>45792</v>
      </c>
      <c r="G7978" t="s">
        <v>15121</v>
      </c>
      <c r="H7978" t="s">
        <v>5705</v>
      </c>
      <c r="I7978" t="s">
        <v>326</v>
      </c>
      <c r="J7978" t="s">
        <v>46</v>
      </c>
      <c r="K7978" t="s">
        <v>5778</v>
      </c>
      <c r="L7978" t="s">
        <v>182</v>
      </c>
      <c r="M7978" t="s">
        <v>6327</v>
      </c>
    </row>
    <row r="7979" spans="1:13">
      <c r="A7979">
        <v>101062205</v>
      </c>
      <c r="B7979" t="s">
        <v>292</v>
      </c>
      <c r="C7979" t="s">
        <v>293</v>
      </c>
      <c r="D7979" t="s">
        <v>99</v>
      </c>
      <c r="E7979" t="s">
        <v>99</v>
      </c>
      <c r="F7979" s="33">
        <v>45792</v>
      </c>
      <c r="G7979" t="s">
        <v>15129</v>
      </c>
      <c r="H7979" t="s">
        <v>5705</v>
      </c>
      <c r="I7979" t="s">
        <v>326</v>
      </c>
      <c r="J7979" t="s">
        <v>46</v>
      </c>
      <c r="K7979" t="s">
        <v>5700</v>
      </c>
      <c r="L7979" t="s">
        <v>5733</v>
      </c>
      <c r="M7979" t="s">
        <v>6086</v>
      </c>
    </row>
    <row r="7980" spans="1:13">
      <c r="A7980">
        <v>101036645</v>
      </c>
      <c r="B7980" t="s">
        <v>204</v>
      </c>
      <c r="C7980" t="s">
        <v>5945</v>
      </c>
      <c r="D7980" t="s">
        <v>265</v>
      </c>
      <c r="E7980" t="s">
        <v>193</v>
      </c>
      <c r="F7980" s="33">
        <v>45792</v>
      </c>
      <c r="G7980" t="s">
        <v>15121</v>
      </c>
      <c r="H7980" t="s">
        <v>5705</v>
      </c>
      <c r="I7980" t="s">
        <v>326</v>
      </c>
      <c r="J7980" t="s">
        <v>192</v>
      </c>
      <c r="K7980" t="s">
        <v>5700</v>
      </c>
      <c r="L7980" t="s">
        <v>5701</v>
      </c>
      <c r="M7980" t="s">
        <v>5947</v>
      </c>
    </row>
    <row r="7981" spans="1:13">
      <c r="A7981">
        <v>101065070</v>
      </c>
      <c r="B7981" t="s">
        <v>5745</v>
      </c>
      <c r="C7981" t="s">
        <v>5933</v>
      </c>
      <c r="D7981" t="s">
        <v>226</v>
      </c>
      <c r="E7981" t="s">
        <v>252</v>
      </c>
      <c r="F7981" s="33">
        <v>45792</v>
      </c>
      <c r="G7981" t="s">
        <v>15130</v>
      </c>
      <c r="H7981" t="s">
        <v>5727</v>
      </c>
      <c r="I7981" t="s">
        <v>5678</v>
      </c>
      <c r="J7981" t="s">
        <v>136</v>
      </c>
      <c r="K7981" t="s">
        <v>5748</v>
      </c>
      <c r="L7981" t="s">
        <v>5773</v>
      </c>
      <c r="M7981" t="s">
        <v>5934</v>
      </c>
    </row>
    <row r="7982" spans="1:13">
      <c r="A7982">
        <v>101054986</v>
      </c>
      <c r="B7982" t="s">
        <v>5745</v>
      </c>
      <c r="C7982" t="s">
        <v>8106</v>
      </c>
      <c r="D7982" t="s">
        <v>131</v>
      </c>
      <c r="E7982" t="s">
        <v>131</v>
      </c>
      <c r="F7982" s="33">
        <v>45792</v>
      </c>
      <c r="G7982" t="s">
        <v>15131</v>
      </c>
      <c r="H7982" t="s">
        <v>5737</v>
      </c>
      <c r="I7982" t="s">
        <v>326</v>
      </c>
      <c r="J7982" t="s">
        <v>136</v>
      </c>
      <c r="K7982" t="s">
        <v>5836</v>
      </c>
      <c r="L7982" t="s">
        <v>6126</v>
      </c>
      <c r="M7982" t="s">
        <v>8108</v>
      </c>
    </row>
    <row r="7983" spans="1:13">
      <c r="A7983">
        <v>101065271</v>
      </c>
      <c r="B7983" t="s">
        <v>73</v>
      </c>
      <c r="C7983" t="s">
        <v>7766</v>
      </c>
      <c r="D7983" t="s">
        <v>221</v>
      </c>
      <c r="E7983" t="s">
        <v>249</v>
      </c>
      <c r="F7983" s="33">
        <v>45792</v>
      </c>
      <c r="G7983" t="s">
        <v>15132</v>
      </c>
      <c r="H7983" t="s">
        <v>67</v>
      </c>
      <c r="I7983" t="s">
        <v>5678</v>
      </c>
      <c r="J7983" t="s">
        <v>247</v>
      </c>
      <c r="K7983" t="s">
        <v>5748</v>
      </c>
      <c r="L7983" t="s">
        <v>5773</v>
      </c>
      <c r="M7983" t="s">
        <v>7768</v>
      </c>
    </row>
    <row r="7984" spans="1:13">
      <c r="A7984">
        <v>101061341</v>
      </c>
      <c r="B7984" t="s">
        <v>82</v>
      </c>
      <c r="C7984" t="s">
        <v>5972</v>
      </c>
      <c r="D7984" t="s">
        <v>161</v>
      </c>
      <c r="E7984" t="s">
        <v>161</v>
      </c>
      <c r="F7984" s="33">
        <v>45792</v>
      </c>
      <c r="G7984" t="s">
        <v>15133</v>
      </c>
      <c r="H7984" t="s">
        <v>5705</v>
      </c>
      <c r="I7984" t="s">
        <v>326</v>
      </c>
      <c r="J7984" t="s">
        <v>166</v>
      </c>
      <c r="K7984" t="s">
        <v>5711</v>
      </c>
      <c r="L7984" t="s">
        <v>5711</v>
      </c>
      <c r="M7984" t="s">
        <v>5974</v>
      </c>
    </row>
    <row r="7985" spans="1:13">
      <c r="A7985">
        <v>101065349</v>
      </c>
      <c r="B7985" t="s">
        <v>5745</v>
      </c>
      <c r="C7985" t="s">
        <v>11614</v>
      </c>
      <c r="D7985" t="s">
        <v>249</v>
      </c>
      <c r="E7985" t="s">
        <v>221</v>
      </c>
      <c r="F7985" s="33">
        <v>45792</v>
      </c>
      <c r="G7985" t="s">
        <v>15134</v>
      </c>
      <c r="H7985" t="s">
        <v>67</v>
      </c>
      <c r="I7985" t="s">
        <v>5678</v>
      </c>
      <c r="J7985" t="s">
        <v>247</v>
      </c>
      <c r="K7985" t="s">
        <v>5748</v>
      </c>
      <c r="L7985" t="s">
        <v>5773</v>
      </c>
      <c r="M7985" t="s">
        <v>11616</v>
      </c>
    </row>
    <row r="7986" spans="1:13">
      <c r="A7986">
        <v>101060675</v>
      </c>
      <c r="B7986" t="s">
        <v>5998</v>
      </c>
      <c r="C7986" t="s">
        <v>9787</v>
      </c>
      <c r="D7986" t="s">
        <v>86</v>
      </c>
      <c r="E7986" t="s">
        <v>119</v>
      </c>
      <c r="F7986" s="33">
        <v>45792</v>
      </c>
      <c r="G7986" t="s">
        <v>15135</v>
      </c>
      <c r="H7986" t="s">
        <v>5705</v>
      </c>
      <c r="I7986" t="s">
        <v>326</v>
      </c>
      <c r="J7986" t="s">
        <v>46</v>
      </c>
      <c r="K7986" t="s">
        <v>5700</v>
      </c>
      <c r="L7986" t="s">
        <v>5723</v>
      </c>
      <c r="M7986" t="s">
        <v>9788</v>
      </c>
    </row>
    <row r="7987" spans="1:13">
      <c r="A7987">
        <v>101065494</v>
      </c>
      <c r="B7987" t="s">
        <v>34</v>
      </c>
      <c r="C7987" t="s">
        <v>6714</v>
      </c>
      <c r="D7987" t="s">
        <v>131</v>
      </c>
      <c r="E7987" t="s">
        <v>238</v>
      </c>
      <c r="F7987" s="33">
        <v>45792</v>
      </c>
      <c r="G7987" t="s">
        <v>15136</v>
      </c>
      <c r="H7987" t="s">
        <v>67</v>
      </c>
      <c r="I7987" t="s">
        <v>5678</v>
      </c>
      <c r="J7987" t="s">
        <v>136</v>
      </c>
      <c r="K7987" t="s">
        <v>5728</v>
      </c>
      <c r="L7987" t="s">
        <v>5729</v>
      </c>
      <c r="M7987" t="s">
        <v>6716</v>
      </c>
    </row>
    <row r="7988" spans="1:13">
      <c r="A7988">
        <v>101065446</v>
      </c>
      <c r="B7988" t="s">
        <v>177</v>
      </c>
      <c r="C7988" t="s">
        <v>7642</v>
      </c>
      <c r="D7988" t="s">
        <v>193</v>
      </c>
      <c r="E7988" t="s">
        <v>193</v>
      </c>
      <c r="F7988" s="33">
        <v>45792</v>
      </c>
      <c r="G7988" t="s">
        <v>15137</v>
      </c>
      <c r="H7988" t="s">
        <v>6918</v>
      </c>
      <c r="I7988" t="s">
        <v>5678</v>
      </c>
      <c r="J7988" t="s">
        <v>192</v>
      </c>
      <c r="K7988" t="s">
        <v>5778</v>
      </c>
      <c r="L7988" t="s">
        <v>182</v>
      </c>
      <c r="M7988" t="s">
        <v>7643</v>
      </c>
    </row>
    <row r="7989" spans="1:13">
      <c r="A7989">
        <v>101065355</v>
      </c>
      <c r="B7989" t="s">
        <v>127</v>
      </c>
      <c r="C7989" t="s">
        <v>11811</v>
      </c>
      <c r="D7989" t="s">
        <v>217</v>
      </c>
      <c r="E7989" t="s">
        <v>217</v>
      </c>
      <c r="F7989" s="33">
        <v>45792</v>
      </c>
      <c r="G7989" t="s">
        <v>15138</v>
      </c>
      <c r="H7989" t="s">
        <v>5727</v>
      </c>
      <c r="I7989" t="s">
        <v>5678</v>
      </c>
      <c r="J7989" t="s">
        <v>136</v>
      </c>
      <c r="K7989" t="s">
        <v>5748</v>
      </c>
      <c r="L7989" t="s">
        <v>5749</v>
      </c>
      <c r="M7989" t="s">
        <v>11813</v>
      </c>
    </row>
    <row r="7990" spans="1:13">
      <c r="A7990">
        <v>101060886</v>
      </c>
      <c r="B7990" t="s">
        <v>7068</v>
      </c>
      <c r="C7990" t="s">
        <v>7069</v>
      </c>
      <c r="D7990" t="s">
        <v>86</v>
      </c>
      <c r="E7990" t="s">
        <v>86</v>
      </c>
      <c r="F7990" s="33">
        <v>45792</v>
      </c>
      <c r="G7990" t="s">
        <v>15082</v>
      </c>
      <c r="H7990" t="s">
        <v>5705</v>
      </c>
      <c r="I7990" t="s">
        <v>326</v>
      </c>
      <c r="J7990" t="s">
        <v>46</v>
      </c>
      <c r="K7990" t="s">
        <v>5711</v>
      </c>
      <c r="L7990" t="s">
        <v>5711</v>
      </c>
      <c r="M7990" t="s">
        <v>7070</v>
      </c>
    </row>
    <row r="7991" spans="1:13">
      <c r="A7991">
        <v>101065476</v>
      </c>
      <c r="B7991" t="s">
        <v>5807</v>
      </c>
      <c r="C7991" t="s">
        <v>8953</v>
      </c>
      <c r="D7991" t="s">
        <v>265</v>
      </c>
      <c r="E7991" t="s">
        <v>193</v>
      </c>
      <c r="F7991" s="33">
        <v>45792</v>
      </c>
      <c r="G7991" t="s">
        <v>15139</v>
      </c>
      <c r="H7991" t="s">
        <v>5777</v>
      </c>
      <c r="I7991" t="s">
        <v>5678</v>
      </c>
      <c r="J7991" t="s">
        <v>192</v>
      </c>
      <c r="K7991" t="s">
        <v>5700</v>
      </c>
      <c r="L7991" t="s">
        <v>5723</v>
      </c>
      <c r="M7991" t="s">
        <v>8955</v>
      </c>
    </row>
    <row r="7992" spans="1:13">
      <c r="A7992">
        <v>101065070</v>
      </c>
      <c r="B7992" t="s">
        <v>5745</v>
      </c>
      <c r="C7992" t="s">
        <v>5933</v>
      </c>
      <c r="D7992" t="s">
        <v>226</v>
      </c>
      <c r="E7992" t="s">
        <v>252</v>
      </c>
      <c r="F7992" s="33">
        <v>45792</v>
      </c>
      <c r="G7992" t="s">
        <v>15140</v>
      </c>
      <c r="H7992" t="s">
        <v>5727</v>
      </c>
      <c r="I7992" t="s">
        <v>5678</v>
      </c>
      <c r="J7992" t="s">
        <v>136</v>
      </c>
      <c r="K7992" t="s">
        <v>5748</v>
      </c>
      <c r="L7992" t="s">
        <v>5773</v>
      </c>
      <c r="M7992" t="s">
        <v>5934</v>
      </c>
    </row>
    <row r="7993" spans="1:13">
      <c r="A7993">
        <v>101065692</v>
      </c>
      <c r="B7993" t="s">
        <v>73</v>
      </c>
      <c r="C7993" t="s">
        <v>6690</v>
      </c>
      <c r="D7993" t="s">
        <v>119</v>
      </c>
      <c r="E7993" t="s">
        <v>39</v>
      </c>
      <c r="F7993" s="33">
        <v>45792</v>
      </c>
      <c r="G7993" t="s">
        <v>15141</v>
      </c>
      <c r="H7993" t="s">
        <v>67</v>
      </c>
      <c r="I7993" t="s">
        <v>5678</v>
      </c>
      <c r="J7993" t="s">
        <v>46</v>
      </c>
      <c r="K7993" t="s">
        <v>5728</v>
      </c>
      <c r="L7993" t="s">
        <v>5729</v>
      </c>
      <c r="M7993" t="s">
        <v>6692</v>
      </c>
    </row>
    <row r="7994" spans="1:13">
      <c r="A7994">
        <v>101065335</v>
      </c>
      <c r="B7994" t="s">
        <v>5745</v>
      </c>
      <c r="C7994" t="s">
        <v>5746</v>
      </c>
      <c r="D7994" t="s">
        <v>238</v>
      </c>
      <c r="E7994" t="s">
        <v>153</v>
      </c>
      <c r="F7994" s="33">
        <v>45792</v>
      </c>
      <c r="G7994" t="s">
        <v>15142</v>
      </c>
      <c r="H7994" t="s">
        <v>67</v>
      </c>
      <c r="I7994" t="s">
        <v>5678</v>
      </c>
      <c r="J7994" t="s">
        <v>136</v>
      </c>
      <c r="K7994" t="s">
        <v>5748</v>
      </c>
      <c r="L7994" t="s">
        <v>5749</v>
      </c>
      <c r="M7994" t="s">
        <v>5750</v>
      </c>
    </row>
    <row r="7995" spans="1:13">
      <c r="A7995">
        <v>101064105</v>
      </c>
      <c r="B7995" t="s">
        <v>127</v>
      </c>
      <c r="C7995" t="s">
        <v>9086</v>
      </c>
      <c r="D7995" t="s">
        <v>64</v>
      </c>
      <c r="E7995" t="s">
        <v>64</v>
      </c>
      <c r="F7995" s="33">
        <v>45792</v>
      </c>
      <c r="G7995" t="s">
        <v>15143</v>
      </c>
      <c r="H7995" t="s">
        <v>5969</v>
      </c>
      <c r="I7995" t="s">
        <v>7281</v>
      </c>
      <c r="J7995" t="s">
        <v>70</v>
      </c>
      <c r="K7995" t="s">
        <v>5836</v>
      </c>
      <c r="L7995" t="s">
        <v>5837</v>
      </c>
      <c r="M7995" t="s">
        <v>9088</v>
      </c>
    </row>
    <row r="7996" spans="1:13">
      <c r="A7996">
        <v>101065495</v>
      </c>
      <c r="B7996" t="s">
        <v>34</v>
      </c>
      <c r="C7996" t="s">
        <v>7294</v>
      </c>
      <c r="D7996" t="s">
        <v>119</v>
      </c>
      <c r="E7996" t="s">
        <v>119</v>
      </c>
      <c r="F7996" s="33">
        <v>45792</v>
      </c>
      <c r="G7996" t="s">
        <v>15144</v>
      </c>
      <c r="H7996" t="s">
        <v>67</v>
      </c>
      <c r="I7996" t="s">
        <v>5678</v>
      </c>
      <c r="J7996" t="s">
        <v>46</v>
      </c>
      <c r="K7996" t="s">
        <v>5738</v>
      </c>
      <c r="L7996" t="s">
        <v>5739</v>
      </c>
      <c r="M7996" t="s">
        <v>7296</v>
      </c>
    </row>
    <row r="7997" spans="1:13">
      <c r="A7997">
        <v>101060798</v>
      </c>
      <c r="B7997" t="s">
        <v>5899</v>
      </c>
      <c r="C7997" t="s">
        <v>7428</v>
      </c>
      <c r="D7997" t="s">
        <v>99</v>
      </c>
      <c r="E7997" t="s">
        <v>99</v>
      </c>
      <c r="F7997" s="33">
        <v>45792</v>
      </c>
      <c r="G7997" t="s">
        <v>15093</v>
      </c>
      <c r="H7997" t="s">
        <v>5705</v>
      </c>
      <c r="I7997" t="s">
        <v>326</v>
      </c>
      <c r="J7997" t="s">
        <v>46</v>
      </c>
      <c r="K7997" t="s">
        <v>5700</v>
      </c>
      <c r="L7997" t="s">
        <v>5701</v>
      </c>
      <c r="M7997" t="s">
        <v>7429</v>
      </c>
    </row>
    <row r="7998" spans="1:13">
      <c r="A7998">
        <v>101065500</v>
      </c>
      <c r="B7998" t="s">
        <v>34</v>
      </c>
      <c r="C7998" t="s">
        <v>6832</v>
      </c>
      <c r="D7998" t="s">
        <v>226</v>
      </c>
      <c r="E7998" t="s">
        <v>226</v>
      </c>
      <c r="F7998" s="33">
        <v>45792</v>
      </c>
      <c r="G7998" t="s">
        <v>15145</v>
      </c>
      <c r="H7998" t="s">
        <v>67</v>
      </c>
      <c r="I7998" t="s">
        <v>5678</v>
      </c>
      <c r="J7998" t="s">
        <v>136</v>
      </c>
      <c r="K7998" t="s">
        <v>5728</v>
      </c>
      <c r="L7998" t="s">
        <v>5729</v>
      </c>
      <c r="M7998" t="s">
        <v>6834</v>
      </c>
    </row>
    <row r="7999" spans="1:13">
      <c r="A7999">
        <v>101065510</v>
      </c>
      <c r="B7999" t="s">
        <v>204</v>
      </c>
      <c r="C7999" t="s">
        <v>6339</v>
      </c>
      <c r="D7999" t="s">
        <v>225</v>
      </c>
      <c r="E7999" t="s">
        <v>225</v>
      </c>
      <c r="F7999" s="33">
        <v>45792</v>
      </c>
      <c r="G7999" t="s">
        <v>15146</v>
      </c>
      <c r="H7999" t="s">
        <v>5727</v>
      </c>
      <c r="I7999" t="s">
        <v>5678</v>
      </c>
      <c r="J7999" t="s">
        <v>166</v>
      </c>
      <c r="K7999" t="s">
        <v>5711</v>
      </c>
      <c r="L7999" t="s">
        <v>5711</v>
      </c>
      <c r="M7999" t="s">
        <v>6341</v>
      </c>
    </row>
    <row r="8000" spans="1:13">
      <c r="A8000">
        <v>101065116</v>
      </c>
      <c r="B8000" t="s">
        <v>5765</v>
      </c>
      <c r="C8000" t="s">
        <v>5766</v>
      </c>
      <c r="D8000" t="s">
        <v>221</v>
      </c>
      <c r="E8000" t="s">
        <v>104</v>
      </c>
      <c r="F8000" s="33">
        <v>45792</v>
      </c>
      <c r="G8000" t="s">
        <v>15147</v>
      </c>
      <c r="H8000" t="s">
        <v>5768</v>
      </c>
      <c r="I8000" t="s">
        <v>5678</v>
      </c>
      <c r="J8000" t="s">
        <v>247</v>
      </c>
      <c r="M8000" t="s">
        <v>5769</v>
      </c>
    </row>
    <row r="8001" spans="1:13">
      <c r="A8001">
        <v>101065492</v>
      </c>
      <c r="B8001" t="s">
        <v>34</v>
      </c>
      <c r="C8001" t="s">
        <v>11877</v>
      </c>
      <c r="D8001" t="s">
        <v>119</v>
      </c>
      <c r="E8001" t="s">
        <v>39</v>
      </c>
      <c r="F8001" s="33">
        <v>45792</v>
      </c>
      <c r="G8001" t="s">
        <v>15148</v>
      </c>
      <c r="H8001" t="s">
        <v>67</v>
      </c>
      <c r="I8001" t="s">
        <v>5678</v>
      </c>
      <c r="J8001" t="s">
        <v>46</v>
      </c>
      <c r="K8001" t="s">
        <v>5738</v>
      </c>
      <c r="L8001" t="s">
        <v>5739</v>
      </c>
      <c r="M8001" t="s">
        <v>11878</v>
      </c>
    </row>
    <row r="8002" spans="1:13">
      <c r="A8002">
        <v>101061181</v>
      </c>
      <c r="B8002" t="s">
        <v>195</v>
      </c>
      <c r="C8002" t="s">
        <v>6526</v>
      </c>
      <c r="D8002" t="s">
        <v>215</v>
      </c>
      <c r="E8002" t="s">
        <v>215</v>
      </c>
      <c r="F8002" s="33">
        <v>45792</v>
      </c>
      <c r="G8002" t="s">
        <v>15149</v>
      </c>
      <c r="H8002" t="s">
        <v>5705</v>
      </c>
      <c r="I8002" t="s">
        <v>326</v>
      </c>
      <c r="J8002" t="s">
        <v>247</v>
      </c>
      <c r="K8002" t="s">
        <v>5700</v>
      </c>
      <c r="L8002" t="s">
        <v>5733</v>
      </c>
      <c r="M8002" t="s">
        <v>6528</v>
      </c>
    </row>
    <row r="8003" spans="1:13">
      <c r="A8003">
        <v>101060939</v>
      </c>
      <c r="B8003" t="s">
        <v>9031</v>
      </c>
      <c r="C8003" t="s">
        <v>9032</v>
      </c>
      <c r="D8003" t="s">
        <v>86</v>
      </c>
      <c r="E8003" t="s">
        <v>86</v>
      </c>
      <c r="F8003" s="33">
        <v>45792</v>
      </c>
      <c r="G8003" t="s">
        <v>15082</v>
      </c>
      <c r="H8003" t="s">
        <v>5705</v>
      </c>
      <c r="I8003" t="s">
        <v>326</v>
      </c>
      <c r="J8003" t="s">
        <v>46</v>
      </c>
      <c r="K8003" t="s">
        <v>5700</v>
      </c>
      <c r="L8003" t="s">
        <v>5701</v>
      </c>
      <c r="M8003" t="s">
        <v>9034</v>
      </c>
    </row>
    <row r="8004" spans="1:13">
      <c r="A8004">
        <v>101061225</v>
      </c>
      <c r="B8004" t="s">
        <v>195</v>
      </c>
      <c r="C8004" t="s">
        <v>7583</v>
      </c>
      <c r="D8004" t="s">
        <v>215</v>
      </c>
      <c r="E8004" t="s">
        <v>215</v>
      </c>
      <c r="F8004" s="33">
        <v>45792</v>
      </c>
      <c r="G8004" t="s">
        <v>15150</v>
      </c>
      <c r="H8004" t="s">
        <v>5705</v>
      </c>
      <c r="I8004" t="s">
        <v>326</v>
      </c>
      <c r="J8004" t="s">
        <v>247</v>
      </c>
      <c r="K8004" t="s">
        <v>5700</v>
      </c>
      <c r="L8004" t="s">
        <v>5733</v>
      </c>
      <c r="M8004" t="s">
        <v>7585</v>
      </c>
    </row>
    <row r="8005" spans="1:13">
      <c r="A8005">
        <v>101065141</v>
      </c>
      <c r="B8005" t="s">
        <v>34</v>
      </c>
      <c r="C8005" t="s">
        <v>5869</v>
      </c>
      <c r="D8005" t="s">
        <v>226</v>
      </c>
      <c r="E8005" t="s">
        <v>226</v>
      </c>
      <c r="F8005" s="33">
        <v>45792</v>
      </c>
      <c r="G8005" t="s">
        <v>15151</v>
      </c>
      <c r="H8005" t="s">
        <v>5722</v>
      </c>
      <c r="I8005" t="s">
        <v>5678</v>
      </c>
      <c r="J8005" t="s">
        <v>136</v>
      </c>
      <c r="K8005" t="s">
        <v>5728</v>
      </c>
      <c r="L8005" t="s">
        <v>5729</v>
      </c>
      <c r="M8005" t="s">
        <v>5871</v>
      </c>
    </row>
    <row r="8006" spans="1:13">
      <c r="A8006">
        <v>101061299</v>
      </c>
      <c r="B8006" t="s">
        <v>82</v>
      </c>
      <c r="C8006" t="s">
        <v>83</v>
      </c>
      <c r="D8006" t="s">
        <v>86</v>
      </c>
      <c r="E8006" t="s">
        <v>39</v>
      </c>
      <c r="F8006" s="33">
        <v>45792</v>
      </c>
      <c r="G8006" t="s">
        <v>15152</v>
      </c>
      <c r="H8006" t="s">
        <v>5705</v>
      </c>
      <c r="I8006" t="s">
        <v>326</v>
      </c>
      <c r="J8006" t="s">
        <v>46</v>
      </c>
      <c r="K8006" t="s">
        <v>5711</v>
      </c>
      <c r="L8006" t="s">
        <v>5711</v>
      </c>
      <c r="M8006" t="s">
        <v>92</v>
      </c>
    </row>
    <row r="8007" spans="1:13">
      <c r="A8007">
        <v>101065348</v>
      </c>
      <c r="B8007" t="s">
        <v>10835</v>
      </c>
      <c r="C8007" t="s">
        <v>10862</v>
      </c>
      <c r="D8007" t="s">
        <v>262</v>
      </c>
      <c r="E8007" t="s">
        <v>262</v>
      </c>
      <c r="F8007" s="33">
        <v>45792</v>
      </c>
      <c r="G8007" t="s">
        <v>15153</v>
      </c>
      <c r="H8007" t="s">
        <v>5768</v>
      </c>
      <c r="I8007" t="s">
        <v>5678</v>
      </c>
      <c r="J8007" t="s">
        <v>192</v>
      </c>
      <c r="K8007" t="s">
        <v>5700</v>
      </c>
      <c r="L8007" t="s">
        <v>5723</v>
      </c>
      <c r="M8007" t="s">
        <v>10863</v>
      </c>
    </row>
    <row r="8008" spans="1:13">
      <c r="A8008">
        <v>101064714</v>
      </c>
      <c r="B8008" t="s">
        <v>34</v>
      </c>
      <c r="C8008" t="s">
        <v>6740</v>
      </c>
      <c r="D8008" t="s">
        <v>64</v>
      </c>
      <c r="E8008" t="s">
        <v>64</v>
      </c>
      <c r="F8008" s="33">
        <v>45792</v>
      </c>
      <c r="G8008" t="s">
        <v>15154</v>
      </c>
      <c r="H8008" t="s">
        <v>5777</v>
      </c>
      <c r="I8008" t="s">
        <v>5678</v>
      </c>
      <c r="J8008" t="s">
        <v>70</v>
      </c>
      <c r="K8008" t="s">
        <v>5728</v>
      </c>
      <c r="L8008" t="s">
        <v>5729</v>
      </c>
      <c r="M8008" t="s">
        <v>6742</v>
      </c>
    </row>
    <row r="8009" spans="1:13">
      <c r="A8009">
        <v>101061279</v>
      </c>
      <c r="B8009" t="s">
        <v>82</v>
      </c>
      <c r="C8009" t="s">
        <v>10292</v>
      </c>
      <c r="D8009" t="s">
        <v>262</v>
      </c>
      <c r="E8009" t="s">
        <v>262</v>
      </c>
      <c r="F8009" s="33">
        <v>45792</v>
      </c>
      <c r="G8009" t="s">
        <v>15089</v>
      </c>
      <c r="H8009" t="s">
        <v>5705</v>
      </c>
      <c r="I8009" t="s">
        <v>326</v>
      </c>
      <c r="J8009" t="s">
        <v>192</v>
      </c>
      <c r="K8009" t="s">
        <v>5711</v>
      </c>
      <c r="L8009" t="s">
        <v>5711</v>
      </c>
      <c r="M8009" t="s">
        <v>10294</v>
      </c>
    </row>
    <row r="8010" spans="1:13">
      <c r="A8010">
        <v>101064749</v>
      </c>
      <c r="B8010" t="s">
        <v>5745</v>
      </c>
      <c r="C8010" t="s">
        <v>11785</v>
      </c>
      <c r="D8010" t="s">
        <v>265</v>
      </c>
      <c r="E8010" t="s">
        <v>265</v>
      </c>
      <c r="F8010" s="33">
        <v>45791</v>
      </c>
      <c r="G8010" t="s">
        <v>15155</v>
      </c>
      <c r="H8010" t="s">
        <v>5777</v>
      </c>
      <c r="I8010" t="s">
        <v>5678</v>
      </c>
      <c r="J8010" t="s">
        <v>192</v>
      </c>
      <c r="K8010" t="s">
        <v>5728</v>
      </c>
      <c r="L8010" t="s">
        <v>5753</v>
      </c>
      <c r="M8010" t="s">
        <v>11786</v>
      </c>
    </row>
    <row r="8011" spans="1:13">
      <c r="A8011">
        <v>101061329</v>
      </c>
      <c r="B8011" t="s">
        <v>82</v>
      </c>
      <c r="C8011" t="s">
        <v>6701</v>
      </c>
      <c r="D8011" t="s">
        <v>86</v>
      </c>
      <c r="E8011" t="s">
        <v>119</v>
      </c>
      <c r="F8011" s="33">
        <v>45791</v>
      </c>
      <c r="G8011" t="s">
        <v>15156</v>
      </c>
      <c r="H8011" t="s">
        <v>5705</v>
      </c>
      <c r="I8011" t="s">
        <v>326</v>
      </c>
      <c r="J8011" t="s">
        <v>46</v>
      </c>
      <c r="K8011" t="s">
        <v>5711</v>
      </c>
      <c r="L8011" t="s">
        <v>5711</v>
      </c>
      <c r="M8011" t="s">
        <v>6702</v>
      </c>
    </row>
    <row r="8012" spans="1:13">
      <c r="A8012">
        <v>101064127</v>
      </c>
      <c r="B8012" t="s">
        <v>34</v>
      </c>
      <c r="C8012" t="s">
        <v>6406</v>
      </c>
      <c r="D8012" t="s">
        <v>153</v>
      </c>
      <c r="E8012" t="s">
        <v>153</v>
      </c>
      <c r="F8012" s="33">
        <v>45791</v>
      </c>
      <c r="G8012" t="s">
        <v>15157</v>
      </c>
      <c r="H8012" t="s">
        <v>15123</v>
      </c>
      <c r="I8012" t="s">
        <v>5678</v>
      </c>
      <c r="J8012" t="s">
        <v>70</v>
      </c>
      <c r="K8012" t="s">
        <v>5728</v>
      </c>
      <c r="L8012" t="s">
        <v>5729</v>
      </c>
      <c r="M8012" t="s">
        <v>6408</v>
      </c>
    </row>
    <row r="8013" spans="1:13">
      <c r="A8013">
        <v>101064638</v>
      </c>
      <c r="B8013" t="s">
        <v>109</v>
      </c>
      <c r="C8013" t="s">
        <v>8713</v>
      </c>
      <c r="D8013" t="s">
        <v>218</v>
      </c>
      <c r="E8013" t="s">
        <v>218</v>
      </c>
      <c r="F8013" s="33">
        <v>45791</v>
      </c>
      <c r="G8013" t="s">
        <v>15158</v>
      </c>
      <c r="H8013" t="s">
        <v>5727</v>
      </c>
      <c r="I8013" t="s">
        <v>5678</v>
      </c>
      <c r="J8013" t="s">
        <v>241</v>
      </c>
      <c r="K8013" t="s">
        <v>5748</v>
      </c>
      <c r="L8013" t="s">
        <v>6045</v>
      </c>
      <c r="M8013" t="s">
        <v>8715</v>
      </c>
    </row>
    <row r="8014" spans="1:13">
      <c r="A8014">
        <v>101064748</v>
      </c>
      <c r="B8014" t="s">
        <v>5745</v>
      </c>
      <c r="C8014" t="s">
        <v>11781</v>
      </c>
      <c r="D8014" t="s">
        <v>265</v>
      </c>
      <c r="E8014" t="s">
        <v>265</v>
      </c>
      <c r="F8014" s="33">
        <v>45791</v>
      </c>
      <c r="G8014" t="s">
        <v>15155</v>
      </c>
      <c r="H8014" t="s">
        <v>5777</v>
      </c>
      <c r="I8014" t="s">
        <v>5678</v>
      </c>
      <c r="J8014" t="s">
        <v>192</v>
      </c>
      <c r="K8014" t="s">
        <v>5728</v>
      </c>
      <c r="L8014" t="s">
        <v>5753</v>
      </c>
      <c r="M8014" t="s">
        <v>11782</v>
      </c>
    </row>
    <row r="8015" spans="1:13">
      <c r="A8015">
        <v>101061301</v>
      </c>
      <c r="B8015" t="s">
        <v>82</v>
      </c>
      <c r="C8015" t="s">
        <v>6264</v>
      </c>
      <c r="D8015" t="s">
        <v>86</v>
      </c>
      <c r="E8015" t="s">
        <v>119</v>
      </c>
      <c r="F8015" s="33">
        <v>45791</v>
      </c>
      <c r="G8015" t="s">
        <v>15156</v>
      </c>
      <c r="H8015" t="s">
        <v>5705</v>
      </c>
      <c r="I8015" t="s">
        <v>326</v>
      </c>
      <c r="J8015" t="s">
        <v>46</v>
      </c>
      <c r="K8015" t="s">
        <v>5711</v>
      </c>
      <c r="L8015" t="s">
        <v>5711</v>
      </c>
      <c r="M8015" t="s">
        <v>6265</v>
      </c>
    </row>
    <row r="8016" spans="1:13">
      <c r="A8016">
        <v>101064575</v>
      </c>
      <c r="B8016" t="s">
        <v>5745</v>
      </c>
      <c r="C8016" t="s">
        <v>10526</v>
      </c>
      <c r="D8016" t="s">
        <v>221</v>
      </c>
      <c r="E8016" t="s">
        <v>249</v>
      </c>
      <c r="F8016" s="33">
        <v>45791</v>
      </c>
      <c r="G8016" t="s">
        <v>15159</v>
      </c>
      <c r="H8016" t="s">
        <v>67</v>
      </c>
      <c r="I8016" t="s">
        <v>5678</v>
      </c>
      <c r="J8016" t="s">
        <v>247</v>
      </c>
      <c r="K8016" t="s">
        <v>5836</v>
      </c>
      <c r="L8016" t="s">
        <v>5837</v>
      </c>
      <c r="M8016" t="s">
        <v>10527</v>
      </c>
    </row>
    <row r="8017" spans="1:13">
      <c r="A8017">
        <v>101065010</v>
      </c>
      <c r="B8017" t="s">
        <v>73</v>
      </c>
      <c r="C8017" t="s">
        <v>8300</v>
      </c>
      <c r="D8017" t="s">
        <v>161</v>
      </c>
      <c r="E8017" t="s">
        <v>161</v>
      </c>
      <c r="F8017" s="33">
        <v>45791</v>
      </c>
      <c r="G8017" t="s">
        <v>15160</v>
      </c>
      <c r="H8017" t="s">
        <v>5969</v>
      </c>
      <c r="I8017" t="s">
        <v>5678</v>
      </c>
      <c r="J8017" t="s">
        <v>166</v>
      </c>
      <c r="K8017" t="s">
        <v>5748</v>
      </c>
      <c r="L8017" t="s">
        <v>5773</v>
      </c>
      <c r="M8017" t="s">
        <v>8302</v>
      </c>
    </row>
    <row r="8018" spans="1:13">
      <c r="A8018">
        <v>101065007</v>
      </c>
      <c r="B8018" t="s">
        <v>34</v>
      </c>
      <c r="C8018" t="s">
        <v>6776</v>
      </c>
      <c r="D8018" t="s">
        <v>131</v>
      </c>
      <c r="E8018" t="s">
        <v>131</v>
      </c>
      <c r="F8018" s="33">
        <v>45791</v>
      </c>
      <c r="G8018" t="s">
        <v>15161</v>
      </c>
      <c r="H8018" t="s">
        <v>67</v>
      </c>
      <c r="I8018" t="s">
        <v>5678</v>
      </c>
      <c r="J8018" t="s">
        <v>136</v>
      </c>
      <c r="K8018" t="s">
        <v>5728</v>
      </c>
      <c r="L8018" t="s">
        <v>5729</v>
      </c>
      <c r="M8018" t="s">
        <v>6778</v>
      </c>
    </row>
    <row r="8019" spans="1:13">
      <c r="A8019">
        <v>101063698</v>
      </c>
      <c r="B8019" t="s">
        <v>109</v>
      </c>
      <c r="C8019" t="s">
        <v>12222</v>
      </c>
      <c r="D8019" t="s">
        <v>219</v>
      </c>
      <c r="E8019" t="s">
        <v>219</v>
      </c>
      <c r="F8019" s="33">
        <v>45791</v>
      </c>
      <c r="G8019" t="s">
        <v>15162</v>
      </c>
      <c r="H8019" t="s">
        <v>67</v>
      </c>
      <c r="I8019" t="s">
        <v>5678</v>
      </c>
      <c r="J8019" t="s">
        <v>241</v>
      </c>
      <c r="K8019" t="s">
        <v>5748</v>
      </c>
      <c r="L8019" t="s">
        <v>5773</v>
      </c>
      <c r="M8019" t="s">
        <v>12223</v>
      </c>
    </row>
    <row r="8020" spans="1:13">
      <c r="A8020">
        <v>101060570</v>
      </c>
      <c r="B8020" t="s">
        <v>204</v>
      </c>
      <c r="C8020" t="s">
        <v>6222</v>
      </c>
      <c r="D8020" t="s">
        <v>193</v>
      </c>
      <c r="E8020" t="s">
        <v>193</v>
      </c>
      <c r="F8020" s="33">
        <v>45791</v>
      </c>
      <c r="G8020" t="s">
        <v>15156</v>
      </c>
      <c r="H8020" t="s">
        <v>5705</v>
      </c>
      <c r="I8020" t="s">
        <v>326</v>
      </c>
      <c r="J8020" t="s">
        <v>192</v>
      </c>
      <c r="K8020" t="s">
        <v>5700</v>
      </c>
      <c r="L8020" t="s">
        <v>5701</v>
      </c>
      <c r="M8020" t="s">
        <v>6224</v>
      </c>
    </row>
    <row r="8021" spans="1:13">
      <c r="A8021">
        <v>101061348</v>
      </c>
      <c r="B8021" t="s">
        <v>82</v>
      </c>
      <c r="C8021" t="s">
        <v>6630</v>
      </c>
      <c r="D8021" t="s">
        <v>86</v>
      </c>
      <c r="E8021" t="s">
        <v>119</v>
      </c>
      <c r="F8021" s="33">
        <v>45791</v>
      </c>
      <c r="G8021" t="s">
        <v>15156</v>
      </c>
      <c r="H8021" t="s">
        <v>5705</v>
      </c>
      <c r="I8021" t="s">
        <v>326</v>
      </c>
      <c r="J8021" t="s">
        <v>46</v>
      </c>
      <c r="K8021" t="s">
        <v>5711</v>
      </c>
      <c r="L8021" t="s">
        <v>5711</v>
      </c>
      <c r="M8021" t="s">
        <v>6632</v>
      </c>
    </row>
    <row r="8022" spans="1:13">
      <c r="A8022">
        <v>101065038</v>
      </c>
      <c r="B8022" t="s">
        <v>34</v>
      </c>
      <c r="C8022" t="s">
        <v>11036</v>
      </c>
      <c r="D8022" t="s">
        <v>131</v>
      </c>
      <c r="E8022" t="s">
        <v>131</v>
      </c>
      <c r="F8022" s="33">
        <v>45791</v>
      </c>
      <c r="G8022" t="s">
        <v>15163</v>
      </c>
      <c r="H8022" t="s">
        <v>5912</v>
      </c>
      <c r="I8022" t="s">
        <v>5678</v>
      </c>
      <c r="J8022" t="s">
        <v>136</v>
      </c>
      <c r="K8022" t="s">
        <v>5738</v>
      </c>
      <c r="L8022" t="s">
        <v>5739</v>
      </c>
      <c r="M8022" t="s">
        <v>11037</v>
      </c>
    </row>
    <row r="8023" spans="1:13">
      <c r="A8023">
        <v>101064969</v>
      </c>
      <c r="B8023" t="s">
        <v>5998</v>
      </c>
      <c r="C8023" t="s">
        <v>6351</v>
      </c>
      <c r="D8023" t="s">
        <v>86</v>
      </c>
      <c r="E8023" t="s">
        <v>86</v>
      </c>
      <c r="F8023" s="33">
        <v>45791</v>
      </c>
      <c r="G8023" t="s">
        <v>15164</v>
      </c>
      <c r="H8023" t="s">
        <v>5705</v>
      </c>
      <c r="I8023" t="s">
        <v>5678</v>
      </c>
      <c r="J8023" t="s">
        <v>46</v>
      </c>
      <c r="K8023" t="s">
        <v>5711</v>
      </c>
      <c r="L8023" t="s">
        <v>5711</v>
      </c>
      <c r="M8023" t="s">
        <v>6352</v>
      </c>
    </row>
    <row r="8024" spans="1:13">
      <c r="A8024">
        <v>101065002</v>
      </c>
      <c r="B8024" t="s">
        <v>34</v>
      </c>
      <c r="C8024" t="s">
        <v>6289</v>
      </c>
      <c r="D8024" t="s">
        <v>131</v>
      </c>
      <c r="E8024" t="s">
        <v>131</v>
      </c>
      <c r="F8024" s="33">
        <v>45791</v>
      </c>
      <c r="G8024" t="s">
        <v>15163</v>
      </c>
      <c r="H8024" t="s">
        <v>67</v>
      </c>
      <c r="I8024" t="s">
        <v>5678</v>
      </c>
      <c r="J8024" t="s">
        <v>136</v>
      </c>
      <c r="K8024" t="s">
        <v>5728</v>
      </c>
      <c r="L8024" t="s">
        <v>5729</v>
      </c>
      <c r="M8024" t="s">
        <v>6291</v>
      </c>
    </row>
    <row r="8025" spans="1:13">
      <c r="A8025">
        <v>101064782</v>
      </c>
      <c r="B8025" t="s">
        <v>34</v>
      </c>
      <c r="C8025" t="s">
        <v>7158</v>
      </c>
      <c r="D8025" t="s">
        <v>104</v>
      </c>
      <c r="E8025" t="s">
        <v>104</v>
      </c>
      <c r="F8025" s="33">
        <v>45791</v>
      </c>
      <c r="G8025" t="s">
        <v>15165</v>
      </c>
      <c r="H8025" t="s">
        <v>67</v>
      </c>
      <c r="I8025" t="s">
        <v>5678</v>
      </c>
      <c r="J8025" t="s">
        <v>70</v>
      </c>
      <c r="K8025" t="s">
        <v>5728</v>
      </c>
      <c r="L8025" t="s">
        <v>5729</v>
      </c>
      <c r="M8025" t="s">
        <v>7160</v>
      </c>
    </row>
    <row r="8026" spans="1:13">
      <c r="A8026">
        <v>101064954</v>
      </c>
      <c r="B8026" t="s">
        <v>73</v>
      </c>
      <c r="C8026" t="s">
        <v>7456</v>
      </c>
      <c r="D8026" t="s">
        <v>193</v>
      </c>
      <c r="E8026" t="s">
        <v>193</v>
      </c>
      <c r="F8026" s="33">
        <v>45791</v>
      </c>
      <c r="G8026" t="s">
        <v>15166</v>
      </c>
      <c r="H8026" t="s">
        <v>5805</v>
      </c>
      <c r="I8026" t="s">
        <v>5678</v>
      </c>
      <c r="J8026" t="s">
        <v>192</v>
      </c>
      <c r="K8026" t="s">
        <v>5748</v>
      </c>
      <c r="L8026" t="s">
        <v>5773</v>
      </c>
      <c r="M8026" t="s">
        <v>7458</v>
      </c>
    </row>
    <row r="8027" spans="1:13">
      <c r="A8027">
        <v>101061317</v>
      </c>
      <c r="B8027" t="s">
        <v>82</v>
      </c>
      <c r="C8027" t="s">
        <v>6560</v>
      </c>
      <c r="D8027" t="s">
        <v>153</v>
      </c>
      <c r="E8027" t="s">
        <v>153</v>
      </c>
      <c r="F8027" s="33">
        <v>45791</v>
      </c>
      <c r="G8027" t="s">
        <v>15167</v>
      </c>
      <c r="H8027" t="s">
        <v>5705</v>
      </c>
      <c r="I8027" t="s">
        <v>326</v>
      </c>
      <c r="J8027" t="s">
        <v>70</v>
      </c>
      <c r="K8027" t="s">
        <v>5711</v>
      </c>
      <c r="L8027" t="s">
        <v>5711</v>
      </c>
      <c r="M8027" t="s">
        <v>6562</v>
      </c>
    </row>
    <row r="8028" spans="1:13">
      <c r="A8028">
        <v>101015603</v>
      </c>
      <c r="B8028" t="s">
        <v>5745</v>
      </c>
      <c r="C8028" t="s">
        <v>8469</v>
      </c>
      <c r="D8028" t="s">
        <v>249</v>
      </c>
      <c r="E8028" t="s">
        <v>249</v>
      </c>
      <c r="F8028" s="33">
        <v>45791</v>
      </c>
      <c r="G8028" t="s">
        <v>15168</v>
      </c>
      <c r="H8028" t="s">
        <v>5737</v>
      </c>
      <c r="I8028" t="s">
        <v>326</v>
      </c>
      <c r="J8028" t="s">
        <v>247</v>
      </c>
      <c r="K8028" t="s">
        <v>5748</v>
      </c>
      <c r="L8028" t="s">
        <v>5773</v>
      </c>
      <c r="M8028" t="s">
        <v>8471</v>
      </c>
    </row>
    <row r="8029" spans="1:13">
      <c r="A8029">
        <v>101064714</v>
      </c>
      <c r="B8029" t="s">
        <v>34</v>
      </c>
      <c r="C8029" t="s">
        <v>6740</v>
      </c>
      <c r="D8029" t="s">
        <v>64</v>
      </c>
      <c r="E8029" t="s">
        <v>64</v>
      </c>
      <c r="F8029" s="33">
        <v>45791</v>
      </c>
      <c r="G8029" t="s">
        <v>15169</v>
      </c>
      <c r="H8029" t="s">
        <v>5777</v>
      </c>
      <c r="I8029" t="s">
        <v>5678</v>
      </c>
      <c r="J8029" t="s">
        <v>70</v>
      </c>
      <c r="K8029" t="s">
        <v>5728</v>
      </c>
      <c r="L8029" t="s">
        <v>5729</v>
      </c>
      <c r="M8029" t="s">
        <v>6742</v>
      </c>
    </row>
    <row r="8030" spans="1:13">
      <c r="A8030">
        <v>101060440</v>
      </c>
      <c r="B8030" t="s">
        <v>177</v>
      </c>
      <c r="C8030" t="s">
        <v>10581</v>
      </c>
      <c r="D8030" t="s">
        <v>193</v>
      </c>
      <c r="E8030" t="s">
        <v>193</v>
      </c>
      <c r="F8030" s="33">
        <v>45791</v>
      </c>
      <c r="G8030" t="s">
        <v>15156</v>
      </c>
      <c r="H8030" t="s">
        <v>5705</v>
      </c>
      <c r="I8030" t="s">
        <v>326</v>
      </c>
      <c r="J8030" t="s">
        <v>192</v>
      </c>
      <c r="K8030" t="s">
        <v>5778</v>
      </c>
      <c r="L8030" t="s">
        <v>182</v>
      </c>
      <c r="M8030" t="s">
        <v>10582</v>
      </c>
    </row>
    <row r="8031" spans="1:13">
      <c r="A8031">
        <v>101065141</v>
      </c>
      <c r="B8031" t="s">
        <v>34</v>
      </c>
      <c r="C8031" t="s">
        <v>5869</v>
      </c>
      <c r="D8031" t="s">
        <v>226</v>
      </c>
      <c r="E8031" t="s">
        <v>226</v>
      </c>
      <c r="F8031" s="33">
        <v>45791</v>
      </c>
      <c r="G8031" t="s">
        <v>15170</v>
      </c>
      <c r="H8031" t="s">
        <v>5722</v>
      </c>
      <c r="I8031" t="s">
        <v>5678</v>
      </c>
      <c r="J8031" t="s">
        <v>136</v>
      </c>
      <c r="K8031" t="s">
        <v>5728</v>
      </c>
      <c r="L8031" t="s">
        <v>5729</v>
      </c>
      <c r="M8031" t="s">
        <v>5871</v>
      </c>
    </row>
    <row r="8032" spans="1:13">
      <c r="A8032">
        <v>101061042</v>
      </c>
      <c r="B8032" t="s">
        <v>195</v>
      </c>
      <c r="C8032" t="s">
        <v>9115</v>
      </c>
      <c r="D8032" t="s">
        <v>225</v>
      </c>
      <c r="E8032" t="s">
        <v>225</v>
      </c>
      <c r="F8032" s="33">
        <v>45791</v>
      </c>
      <c r="G8032" t="s">
        <v>15171</v>
      </c>
      <c r="H8032" t="s">
        <v>5705</v>
      </c>
      <c r="I8032" t="s">
        <v>326</v>
      </c>
      <c r="J8032" t="s">
        <v>166</v>
      </c>
      <c r="K8032" t="s">
        <v>5778</v>
      </c>
      <c r="L8032" t="s">
        <v>182</v>
      </c>
      <c r="M8032" t="s">
        <v>9117</v>
      </c>
    </row>
    <row r="8033" spans="1:13">
      <c r="A8033">
        <v>101060536</v>
      </c>
      <c r="B8033" t="s">
        <v>5993</v>
      </c>
      <c r="C8033" t="s">
        <v>7094</v>
      </c>
      <c r="D8033" t="s">
        <v>220</v>
      </c>
      <c r="E8033" t="s">
        <v>220</v>
      </c>
      <c r="F8033" s="33">
        <v>45791</v>
      </c>
      <c r="G8033" t="s">
        <v>15172</v>
      </c>
      <c r="H8033" t="s">
        <v>5705</v>
      </c>
      <c r="I8033" t="s">
        <v>326</v>
      </c>
      <c r="J8033" t="s">
        <v>166</v>
      </c>
      <c r="K8033" t="s">
        <v>5800</v>
      </c>
      <c r="L8033" t="s">
        <v>5801</v>
      </c>
      <c r="M8033" t="s">
        <v>7096</v>
      </c>
    </row>
    <row r="8034" spans="1:13">
      <c r="A8034">
        <v>101065106</v>
      </c>
      <c r="B8034" t="s">
        <v>15173</v>
      </c>
      <c r="C8034" t="s">
        <v>15174</v>
      </c>
      <c r="D8034" t="s">
        <v>221</v>
      </c>
      <c r="E8034" t="s">
        <v>218</v>
      </c>
      <c r="F8034" s="33">
        <v>45791</v>
      </c>
      <c r="G8034" t="s">
        <v>15175</v>
      </c>
      <c r="H8034" t="s">
        <v>5768</v>
      </c>
      <c r="I8034" t="s">
        <v>5678</v>
      </c>
      <c r="J8034" t="s">
        <v>247</v>
      </c>
      <c r="M8034" t="s">
        <v>15176</v>
      </c>
    </row>
    <row r="8035" spans="1:13">
      <c r="A8035">
        <v>101065132</v>
      </c>
      <c r="B8035" t="s">
        <v>34</v>
      </c>
      <c r="C8035" t="s">
        <v>9010</v>
      </c>
      <c r="D8035" t="s">
        <v>39</v>
      </c>
      <c r="E8035" t="s">
        <v>39</v>
      </c>
      <c r="F8035" s="33">
        <v>45791</v>
      </c>
      <c r="G8035" t="s">
        <v>15177</v>
      </c>
      <c r="H8035" t="s">
        <v>5805</v>
      </c>
      <c r="I8035" t="s">
        <v>5678</v>
      </c>
      <c r="J8035" t="s">
        <v>46</v>
      </c>
      <c r="K8035" t="s">
        <v>5728</v>
      </c>
      <c r="L8035" t="s">
        <v>5729</v>
      </c>
      <c r="M8035" t="s">
        <v>9012</v>
      </c>
    </row>
    <row r="8036" spans="1:13">
      <c r="A8036">
        <v>101064826</v>
      </c>
      <c r="B8036" t="s">
        <v>204</v>
      </c>
      <c r="C8036" t="s">
        <v>10315</v>
      </c>
      <c r="D8036" t="s">
        <v>262</v>
      </c>
      <c r="E8036" t="s">
        <v>262</v>
      </c>
      <c r="F8036" s="33">
        <v>45791</v>
      </c>
      <c r="G8036" t="s">
        <v>15178</v>
      </c>
      <c r="H8036" t="s">
        <v>5757</v>
      </c>
      <c r="I8036" t="s">
        <v>5678</v>
      </c>
      <c r="J8036" t="s">
        <v>192</v>
      </c>
      <c r="K8036" t="s">
        <v>5700</v>
      </c>
      <c r="L8036" t="s">
        <v>5701</v>
      </c>
      <c r="M8036" t="s">
        <v>10317</v>
      </c>
    </row>
    <row r="8037" spans="1:13">
      <c r="A8037">
        <v>101060208</v>
      </c>
      <c r="B8037" t="s">
        <v>292</v>
      </c>
      <c r="C8037" t="s">
        <v>6091</v>
      </c>
      <c r="D8037" t="s">
        <v>86</v>
      </c>
      <c r="E8037" t="s">
        <v>86</v>
      </c>
      <c r="F8037" s="33">
        <v>45791</v>
      </c>
      <c r="G8037" t="s">
        <v>15179</v>
      </c>
      <c r="H8037" t="s">
        <v>5705</v>
      </c>
      <c r="I8037" t="s">
        <v>326</v>
      </c>
      <c r="J8037" t="s">
        <v>46</v>
      </c>
      <c r="K8037" t="s">
        <v>5700</v>
      </c>
      <c r="L8037" t="s">
        <v>5733</v>
      </c>
      <c r="M8037" t="s">
        <v>6092</v>
      </c>
    </row>
    <row r="8038" spans="1:13">
      <c r="A8038">
        <v>101036664</v>
      </c>
      <c r="B8038" t="s">
        <v>204</v>
      </c>
      <c r="C8038" t="s">
        <v>8528</v>
      </c>
      <c r="D8038" t="s">
        <v>265</v>
      </c>
      <c r="E8038" t="s">
        <v>193</v>
      </c>
      <c r="F8038" s="33">
        <v>45791</v>
      </c>
      <c r="G8038" t="s">
        <v>15121</v>
      </c>
      <c r="H8038" t="s">
        <v>5705</v>
      </c>
      <c r="I8038" t="s">
        <v>326</v>
      </c>
      <c r="J8038" t="s">
        <v>192</v>
      </c>
      <c r="K8038" t="s">
        <v>5700</v>
      </c>
      <c r="L8038" t="s">
        <v>5701</v>
      </c>
      <c r="M8038" t="s">
        <v>8529</v>
      </c>
    </row>
    <row r="8039" spans="1:13">
      <c r="A8039">
        <v>101065305</v>
      </c>
      <c r="B8039" t="s">
        <v>5745</v>
      </c>
      <c r="C8039" t="s">
        <v>6751</v>
      </c>
      <c r="D8039" t="s">
        <v>221</v>
      </c>
      <c r="E8039" t="s">
        <v>221</v>
      </c>
      <c r="F8039" s="33">
        <v>45791</v>
      </c>
      <c r="G8039" t="s">
        <v>15180</v>
      </c>
      <c r="H8039" t="s">
        <v>5727</v>
      </c>
      <c r="I8039" t="s">
        <v>5678</v>
      </c>
      <c r="J8039" t="s">
        <v>247</v>
      </c>
      <c r="K8039" t="s">
        <v>5748</v>
      </c>
      <c r="L8039" t="s">
        <v>5749</v>
      </c>
      <c r="M8039" t="s">
        <v>6753</v>
      </c>
    </row>
    <row r="8040" spans="1:13">
      <c r="A8040">
        <v>101064677</v>
      </c>
      <c r="B8040" t="s">
        <v>5765</v>
      </c>
      <c r="C8040" t="s">
        <v>5766</v>
      </c>
      <c r="D8040" t="s">
        <v>221</v>
      </c>
      <c r="E8040" t="s">
        <v>64</v>
      </c>
      <c r="F8040" s="33">
        <v>45791</v>
      </c>
      <c r="G8040" t="s">
        <v>15181</v>
      </c>
      <c r="H8040" t="s">
        <v>5768</v>
      </c>
      <c r="I8040" t="s">
        <v>5678</v>
      </c>
      <c r="J8040" t="s">
        <v>247</v>
      </c>
      <c r="M8040" t="s">
        <v>5769</v>
      </c>
    </row>
    <row r="8041" spans="1:13">
      <c r="A8041">
        <v>101065084</v>
      </c>
      <c r="B8041" t="s">
        <v>127</v>
      </c>
      <c r="C8041" t="s">
        <v>12538</v>
      </c>
      <c r="D8041" t="s">
        <v>131</v>
      </c>
      <c r="E8041" t="s">
        <v>131</v>
      </c>
      <c r="F8041" s="33">
        <v>45791</v>
      </c>
      <c r="G8041" t="s">
        <v>15182</v>
      </c>
      <c r="H8041" t="s">
        <v>5969</v>
      </c>
      <c r="I8041" t="s">
        <v>5970</v>
      </c>
      <c r="J8041" t="s">
        <v>136</v>
      </c>
      <c r="K8041" t="s">
        <v>5748</v>
      </c>
      <c r="L8041" t="s">
        <v>5773</v>
      </c>
      <c r="M8041" t="s">
        <v>12540</v>
      </c>
    </row>
    <row r="8042" spans="1:13">
      <c r="A8042">
        <v>101060531</v>
      </c>
      <c r="B8042" t="s">
        <v>5993</v>
      </c>
      <c r="C8042" t="s">
        <v>7041</v>
      </c>
      <c r="D8042" t="s">
        <v>86</v>
      </c>
      <c r="E8042" t="s">
        <v>119</v>
      </c>
      <c r="F8042" s="33">
        <v>45791</v>
      </c>
      <c r="G8042" t="s">
        <v>15121</v>
      </c>
      <c r="H8042" t="s">
        <v>5705</v>
      </c>
      <c r="I8042" t="s">
        <v>326</v>
      </c>
      <c r="J8042" t="s">
        <v>46</v>
      </c>
      <c r="K8042" t="s">
        <v>5700</v>
      </c>
      <c r="L8042" t="s">
        <v>5701</v>
      </c>
      <c r="M8042" t="s">
        <v>7042</v>
      </c>
    </row>
    <row r="8043" spans="1:13">
      <c r="A8043">
        <v>101065082</v>
      </c>
      <c r="B8043" t="s">
        <v>127</v>
      </c>
      <c r="C8043" t="s">
        <v>12538</v>
      </c>
      <c r="D8043" t="s">
        <v>131</v>
      </c>
      <c r="E8043" t="s">
        <v>131</v>
      </c>
      <c r="F8043" s="33">
        <v>45791</v>
      </c>
      <c r="G8043" t="s">
        <v>15183</v>
      </c>
      <c r="H8043" t="s">
        <v>5969</v>
      </c>
      <c r="I8043" t="s">
        <v>5970</v>
      </c>
      <c r="J8043" t="s">
        <v>136</v>
      </c>
      <c r="K8043" t="s">
        <v>5748</v>
      </c>
      <c r="L8043" t="s">
        <v>5773</v>
      </c>
      <c r="M8043" t="s">
        <v>12540</v>
      </c>
    </row>
    <row r="8044" spans="1:13">
      <c r="A8044">
        <v>101065265</v>
      </c>
      <c r="B8044" t="s">
        <v>73</v>
      </c>
      <c r="C8044" t="s">
        <v>7797</v>
      </c>
      <c r="D8044" t="s">
        <v>221</v>
      </c>
      <c r="E8044" t="s">
        <v>249</v>
      </c>
      <c r="F8044" s="33">
        <v>45791</v>
      </c>
      <c r="G8044" t="s">
        <v>15184</v>
      </c>
      <c r="H8044" t="s">
        <v>5722</v>
      </c>
      <c r="I8044" t="s">
        <v>5678</v>
      </c>
      <c r="J8044" t="s">
        <v>247</v>
      </c>
      <c r="K8044" t="s">
        <v>5728</v>
      </c>
      <c r="L8044" t="s">
        <v>5729</v>
      </c>
      <c r="M8044" t="s">
        <v>7799</v>
      </c>
    </row>
    <row r="8045" spans="1:13">
      <c r="A8045">
        <v>101065078</v>
      </c>
      <c r="B8045" t="s">
        <v>34</v>
      </c>
      <c r="C8045" t="s">
        <v>7882</v>
      </c>
      <c r="D8045" t="s">
        <v>99</v>
      </c>
      <c r="E8045" t="s">
        <v>99</v>
      </c>
      <c r="F8045" s="33">
        <v>45791</v>
      </c>
      <c r="G8045" t="s">
        <v>15185</v>
      </c>
      <c r="H8045" t="s">
        <v>5912</v>
      </c>
      <c r="I8045" t="s">
        <v>5678</v>
      </c>
      <c r="J8045" t="s">
        <v>46</v>
      </c>
      <c r="K8045" t="s">
        <v>5738</v>
      </c>
      <c r="L8045" t="s">
        <v>5739</v>
      </c>
      <c r="M8045" t="s">
        <v>7884</v>
      </c>
    </row>
    <row r="8046" spans="1:13">
      <c r="A8046">
        <v>101060568</v>
      </c>
      <c r="B8046" t="s">
        <v>204</v>
      </c>
      <c r="C8046" t="s">
        <v>6339</v>
      </c>
      <c r="D8046" t="s">
        <v>225</v>
      </c>
      <c r="E8046" t="s">
        <v>225</v>
      </c>
      <c r="F8046" s="33">
        <v>45791</v>
      </c>
      <c r="G8046" t="s">
        <v>15186</v>
      </c>
      <c r="H8046" t="s">
        <v>5705</v>
      </c>
      <c r="I8046" t="s">
        <v>326</v>
      </c>
      <c r="J8046" t="s">
        <v>166</v>
      </c>
      <c r="K8046" t="s">
        <v>5711</v>
      </c>
      <c r="L8046" t="s">
        <v>5711</v>
      </c>
      <c r="M8046" t="s">
        <v>6341</v>
      </c>
    </row>
    <row r="8047" spans="1:13">
      <c r="A8047">
        <v>101064991</v>
      </c>
      <c r="B8047" t="s">
        <v>73</v>
      </c>
      <c r="C8047" t="s">
        <v>8708</v>
      </c>
      <c r="D8047" t="s">
        <v>104</v>
      </c>
      <c r="E8047" t="s">
        <v>104</v>
      </c>
      <c r="F8047" s="33">
        <v>45791</v>
      </c>
      <c r="G8047" t="s">
        <v>15187</v>
      </c>
      <c r="H8047" t="s">
        <v>6918</v>
      </c>
      <c r="I8047" t="s">
        <v>5678</v>
      </c>
      <c r="J8047" t="s">
        <v>70</v>
      </c>
      <c r="K8047" t="s">
        <v>5728</v>
      </c>
      <c r="L8047" t="s">
        <v>5729</v>
      </c>
      <c r="M8047" t="s">
        <v>8710</v>
      </c>
    </row>
    <row r="8048" spans="1:13">
      <c r="A8048">
        <v>101064826</v>
      </c>
      <c r="B8048" t="s">
        <v>204</v>
      </c>
      <c r="C8048" t="s">
        <v>10315</v>
      </c>
      <c r="D8048" t="s">
        <v>262</v>
      </c>
      <c r="E8048" t="s">
        <v>262</v>
      </c>
      <c r="F8048" s="33">
        <v>45791</v>
      </c>
      <c r="G8048" t="s">
        <v>15188</v>
      </c>
      <c r="H8048" t="s">
        <v>5757</v>
      </c>
      <c r="I8048" t="s">
        <v>5678</v>
      </c>
      <c r="J8048" t="s">
        <v>192</v>
      </c>
      <c r="K8048" t="s">
        <v>5700</v>
      </c>
      <c r="L8048" t="s">
        <v>5701</v>
      </c>
      <c r="M8048" t="s">
        <v>10317</v>
      </c>
    </row>
    <row r="8049" spans="1:13">
      <c r="A8049">
        <v>101036644</v>
      </c>
      <c r="B8049" t="s">
        <v>204</v>
      </c>
      <c r="C8049" t="s">
        <v>10022</v>
      </c>
      <c r="D8049" t="s">
        <v>265</v>
      </c>
      <c r="E8049" t="s">
        <v>193</v>
      </c>
      <c r="F8049" s="33">
        <v>45791</v>
      </c>
      <c r="G8049" t="s">
        <v>15121</v>
      </c>
      <c r="H8049" t="s">
        <v>5705</v>
      </c>
      <c r="I8049" t="s">
        <v>326</v>
      </c>
      <c r="J8049" t="s">
        <v>192</v>
      </c>
      <c r="K8049" t="s">
        <v>5700</v>
      </c>
      <c r="L8049" t="s">
        <v>5701</v>
      </c>
      <c r="M8049" t="s">
        <v>10024</v>
      </c>
    </row>
    <row r="8050" spans="1:13">
      <c r="A8050">
        <v>101060728</v>
      </c>
      <c r="B8050" t="s">
        <v>5942</v>
      </c>
      <c r="C8050" t="s">
        <v>6593</v>
      </c>
      <c r="D8050" t="s">
        <v>86</v>
      </c>
      <c r="E8050" t="s">
        <v>86</v>
      </c>
      <c r="F8050" s="33">
        <v>45791</v>
      </c>
      <c r="G8050" t="s">
        <v>15119</v>
      </c>
      <c r="H8050" t="s">
        <v>5705</v>
      </c>
      <c r="I8050" t="s">
        <v>326</v>
      </c>
      <c r="J8050" t="s">
        <v>46</v>
      </c>
      <c r="K8050" t="s">
        <v>5711</v>
      </c>
      <c r="L8050" t="s">
        <v>5711</v>
      </c>
      <c r="M8050" t="s">
        <v>6594</v>
      </c>
    </row>
    <row r="8051" spans="1:13">
      <c r="A8051">
        <v>101064822</v>
      </c>
      <c r="B8051" t="s">
        <v>73</v>
      </c>
      <c r="C8051" t="s">
        <v>6693</v>
      </c>
      <c r="D8051" t="s">
        <v>153</v>
      </c>
      <c r="E8051" t="s">
        <v>153</v>
      </c>
      <c r="F8051" s="33">
        <v>45791</v>
      </c>
      <c r="G8051" t="s">
        <v>15189</v>
      </c>
      <c r="H8051" t="s">
        <v>67</v>
      </c>
      <c r="I8051" t="s">
        <v>5678</v>
      </c>
      <c r="J8051" t="s">
        <v>70</v>
      </c>
      <c r="K8051" t="s">
        <v>5738</v>
      </c>
      <c r="L8051" t="s">
        <v>5739</v>
      </c>
      <c r="M8051" t="s">
        <v>6694</v>
      </c>
    </row>
    <row r="8052" spans="1:13">
      <c r="A8052">
        <v>101060532</v>
      </c>
      <c r="B8052" t="s">
        <v>5993</v>
      </c>
      <c r="C8052" t="s">
        <v>5994</v>
      </c>
      <c r="D8052" t="s">
        <v>220</v>
      </c>
      <c r="E8052" t="s">
        <v>220</v>
      </c>
      <c r="F8052" s="33">
        <v>45791</v>
      </c>
      <c r="G8052" t="s">
        <v>15172</v>
      </c>
      <c r="H8052" t="s">
        <v>5705</v>
      </c>
      <c r="I8052" t="s">
        <v>326</v>
      </c>
      <c r="J8052" t="s">
        <v>166</v>
      </c>
      <c r="K8052" t="s">
        <v>5800</v>
      </c>
      <c r="L8052" t="s">
        <v>5801</v>
      </c>
      <c r="M8052" t="s">
        <v>5997</v>
      </c>
    </row>
    <row r="8053" spans="1:13">
      <c r="A8053">
        <v>101036665</v>
      </c>
      <c r="B8053" t="s">
        <v>204</v>
      </c>
      <c r="C8053" t="s">
        <v>9731</v>
      </c>
      <c r="D8053" t="s">
        <v>265</v>
      </c>
      <c r="E8053" t="s">
        <v>193</v>
      </c>
      <c r="F8053" s="33">
        <v>45791</v>
      </c>
      <c r="G8053" t="s">
        <v>15121</v>
      </c>
      <c r="H8053" t="s">
        <v>5705</v>
      </c>
      <c r="I8053" t="s">
        <v>326</v>
      </c>
      <c r="J8053" t="s">
        <v>192</v>
      </c>
      <c r="K8053" t="s">
        <v>5700</v>
      </c>
      <c r="L8053" t="s">
        <v>5701</v>
      </c>
      <c r="M8053" t="s">
        <v>9732</v>
      </c>
    </row>
    <row r="8054" spans="1:13">
      <c r="A8054">
        <v>101065103</v>
      </c>
      <c r="B8054" t="s">
        <v>34</v>
      </c>
      <c r="C8054" t="s">
        <v>8513</v>
      </c>
      <c r="D8054" t="s">
        <v>217</v>
      </c>
      <c r="E8054" t="s">
        <v>217</v>
      </c>
      <c r="F8054" s="33">
        <v>45791</v>
      </c>
      <c r="G8054" t="s">
        <v>15190</v>
      </c>
      <c r="H8054" t="s">
        <v>5912</v>
      </c>
      <c r="I8054" t="s">
        <v>5678</v>
      </c>
      <c r="J8054" t="s">
        <v>136</v>
      </c>
      <c r="K8054" t="s">
        <v>5738</v>
      </c>
      <c r="L8054" t="s">
        <v>5739</v>
      </c>
      <c r="M8054" t="s">
        <v>8515</v>
      </c>
    </row>
    <row r="8055" spans="1:13">
      <c r="A8055">
        <v>101060249</v>
      </c>
      <c r="B8055" t="s">
        <v>177</v>
      </c>
      <c r="C8055" t="s">
        <v>6971</v>
      </c>
      <c r="D8055" t="s">
        <v>86</v>
      </c>
      <c r="E8055" t="s">
        <v>119</v>
      </c>
      <c r="F8055" s="33">
        <v>45791</v>
      </c>
      <c r="G8055" t="s">
        <v>15121</v>
      </c>
      <c r="H8055" t="s">
        <v>5705</v>
      </c>
      <c r="I8055" t="s">
        <v>326</v>
      </c>
      <c r="J8055" t="s">
        <v>46</v>
      </c>
      <c r="K8055" t="s">
        <v>5778</v>
      </c>
      <c r="L8055" t="s">
        <v>182</v>
      </c>
      <c r="M8055" t="s">
        <v>6972</v>
      </c>
    </row>
    <row r="8056" spans="1:13">
      <c r="A8056">
        <v>101064428</v>
      </c>
      <c r="B8056" t="s">
        <v>5942</v>
      </c>
      <c r="C8056" t="s">
        <v>7430</v>
      </c>
      <c r="D8056" t="s">
        <v>86</v>
      </c>
      <c r="E8056" t="s">
        <v>119</v>
      </c>
      <c r="F8056" s="33">
        <v>45790</v>
      </c>
      <c r="G8056" t="s">
        <v>15191</v>
      </c>
      <c r="H8056" t="s">
        <v>6918</v>
      </c>
      <c r="I8056" t="s">
        <v>5678</v>
      </c>
      <c r="J8056" t="s">
        <v>46</v>
      </c>
      <c r="K8056" t="s">
        <v>5748</v>
      </c>
      <c r="L8056" t="s">
        <v>5773</v>
      </c>
      <c r="M8056" t="s">
        <v>7432</v>
      </c>
    </row>
    <row r="8057" spans="1:13">
      <c r="A8057">
        <v>101049821</v>
      </c>
      <c r="B8057" t="s">
        <v>109</v>
      </c>
      <c r="C8057" t="s">
        <v>11840</v>
      </c>
      <c r="D8057" t="s">
        <v>215</v>
      </c>
      <c r="E8057" t="s">
        <v>252</v>
      </c>
      <c r="F8057" s="33">
        <v>45790</v>
      </c>
      <c r="G8057" t="s">
        <v>15192</v>
      </c>
      <c r="H8057" t="s">
        <v>5737</v>
      </c>
      <c r="I8057" t="s">
        <v>326</v>
      </c>
      <c r="J8057" t="s">
        <v>247</v>
      </c>
      <c r="K8057" t="s">
        <v>5748</v>
      </c>
      <c r="L8057" t="s">
        <v>5773</v>
      </c>
      <c r="M8057" t="s">
        <v>11842</v>
      </c>
    </row>
    <row r="8058" spans="1:13">
      <c r="A8058">
        <v>101064127</v>
      </c>
      <c r="B8058" t="s">
        <v>34</v>
      </c>
      <c r="C8058" t="s">
        <v>6406</v>
      </c>
      <c r="D8058" t="s">
        <v>153</v>
      </c>
      <c r="E8058" t="s">
        <v>153</v>
      </c>
      <c r="F8058" s="33">
        <v>45790</v>
      </c>
      <c r="G8058" t="s">
        <v>15193</v>
      </c>
      <c r="H8058" t="s">
        <v>15123</v>
      </c>
      <c r="I8058" t="s">
        <v>5678</v>
      </c>
      <c r="J8058" t="s">
        <v>70</v>
      </c>
      <c r="K8058" t="s">
        <v>5728</v>
      </c>
      <c r="L8058" t="s">
        <v>5729</v>
      </c>
      <c r="M8058" t="s">
        <v>6408</v>
      </c>
    </row>
    <row r="8059" spans="1:13">
      <c r="A8059">
        <v>101057804</v>
      </c>
      <c r="B8059" t="s">
        <v>6270</v>
      </c>
      <c r="C8059" t="s">
        <v>8142</v>
      </c>
      <c r="D8059" t="s">
        <v>86</v>
      </c>
      <c r="E8059" t="s">
        <v>86</v>
      </c>
      <c r="F8059" s="33">
        <v>45790</v>
      </c>
      <c r="G8059" t="s">
        <v>15194</v>
      </c>
      <c r="H8059" t="s">
        <v>5705</v>
      </c>
      <c r="I8059" t="s">
        <v>326</v>
      </c>
      <c r="J8059" t="s">
        <v>46</v>
      </c>
      <c r="K8059" t="s">
        <v>5700</v>
      </c>
      <c r="L8059" t="s">
        <v>5701</v>
      </c>
      <c r="M8059" t="s">
        <v>8143</v>
      </c>
    </row>
    <row r="8060" spans="1:13">
      <c r="A8060">
        <v>101064129</v>
      </c>
      <c r="B8060" t="s">
        <v>34</v>
      </c>
      <c r="C8060" t="s">
        <v>9284</v>
      </c>
      <c r="D8060" t="s">
        <v>153</v>
      </c>
      <c r="E8060" t="s">
        <v>153</v>
      </c>
      <c r="F8060" s="33">
        <v>45790</v>
      </c>
      <c r="G8060" t="s">
        <v>15195</v>
      </c>
      <c r="H8060" t="s">
        <v>67</v>
      </c>
      <c r="I8060" t="s">
        <v>5678</v>
      </c>
      <c r="J8060" t="s">
        <v>70</v>
      </c>
      <c r="K8060" t="s">
        <v>5738</v>
      </c>
      <c r="L8060" t="s">
        <v>5739</v>
      </c>
      <c r="M8060" t="s">
        <v>9285</v>
      </c>
    </row>
    <row r="8061" spans="1:13">
      <c r="A8061">
        <v>101061351</v>
      </c>
      <c r="B8061" t="s">
        <v>82</v>
      </c>
      <c r="C8061" t="s">
        <v>6414</v>
      </c>
      <c r="D8061" t="s">
        <v>193</v>
      </c>
      <c r="E8061" t="s">
        <v>193</v>
      </c>
      <c r="F8061" s="33">
        <v>45790</v>
      </c>
      <c r="G8061" t="s">
        <v>15196</v>
      </c>
      <c r="H8061" t="s">
        <v>5705</v>
      </c>
      <c r="I8061" t="s">
        <v>326</v>
      </c>
      <c r="J8061" t="s">
        <v>192</v>
      </c>
      <c r="K8061" t="s">
        <v>5711</v>
      </c>
      <c r="L8061" t="s">
        <v>5711</v>
      </c>
      <c r="M8061" t="s">
        <v>6416</v>
      </c>
    </row>
    <row r="8062" spans="1:13">
      <c r="A8062">
        <v>101063944</v>
      </c>
      <c r="B8062" t="s">
        <v>34</v>
      </c>
      <c r="C8062" t="s">
        <v>15197</v>
      </c>
      <c r="D8062" t="s">
        <v>64</v>
      </c>
      <c r="E8062" t="s">
        <v>64</v>
      </c>
      <c r="F8062" s="33">
        <v>45790</v>
      </c>
      <c r="G8062" t="s">
        <v>15198</v>
      </c>
      <c r="H8062" t="s">
        <v>5727</v>
      </c>
      <c r="I8062" t="s">
        <v>5678</v>
      </c>
      <c r="J8062" t="s">
        <v>70</v>
      </c>
      <c r="K8062" t="s">
        <v>5728</v>
      </c>
      <c r="L8062" t="s">
        <v>5729</v>
      </c>
      <c r="M8062" t="s">
        <v>15199</v>
      </c>
    </row>
    <row r="8063" spans="1:13">
      <c r="A8063">
        <v>101064549</v>
      </c>
      <c r="B8063" t="s">
        <v>6173</v>
      </c>
      <c r="C8063" t="s">
        <v>8509</v>
      </c>
      <c r="D8063" t="s">
        <v>226</v>
      </c>
      <c r="E8063" t="s">
        <v>226</v>
      </c>
      <c r="F8063" s="33">
        <v>45790</v>
      </c>
      <c r="G8063" t="s">
        <v>15200</v>
      </c>
      <c r="H8063" t="s">
        <v>5722</v>
      </c>
      <c r="I8063" t="s">
        <v>5678</v>
      </c>
      <c r="J8063" t="s">
        <v>136</v>
      </c>
      <c r="K8063" t="s">
        <v>5748</v>
      </c>
      <c r="L8063" t="s">
        <v>5773</v>
      </c>
      <c r="M8063" t="s">
        <v>8511</v>
      </c>
    </row>
    <row r="8064" spans="1:13">
      <c r="A8064">
        <v>101057807</v>
      </c>
      <c r="B8064" t="s">
        <v>6270</v>
      </c>
      <c r="C8064" t="s">
        <v>7516</v>
      </c>
      <c r="D8064" t="s">
        <v>86</v>
      </c>
      <c r="E8064" t="s">
        <v>86</v>
      </c>
      <c r="F8064" s="33">
        <v>45790</v>
      </c>
      <c r="G8064" t="s">
        <v>15194</v>
      </c>
      <c r="H8064" t="s">
        <v>5705</v>
      </c>
      <c r="I8064" t="s">
        <v>326</v>
      </c>
      <c r="J8064" t="s">
        <v>46</v>
      </c>
      <c r="K8064" t="s">
        <v>5700</v>
      </c>
      <c r="L8064" t="s">
        <v>5733</v>
      </c>
      <c r="M8064" t="s">
        <v>7518</v>
      </c>
    </row>
    <row r="8065" spans="1:13">
      <c r="A8065">
        <v>101064632</v>
      </c>
      <c r="B8065" t="s">
        <v>5745</v>
      </c>
      <c r="C8065" t="s">
        <v>11886</v>
      </c>
      <c r="D8065" t="s">
        <v>252</v>
      </c>
      <c r="E8065" t="s">
        <v>215</v>
      </c>
      <c r="F8065" s="33">
        <v>45790</v>
      </c>
      <c r="G8065" t="s">
        <v>15201</v>
      </c>
      <c r="H8065" t="s">
        <v>5969</v>
      </c>
      <c r="I8065" t="s">
        <v>5678</v>
      </c>
      <c r="J8065" t="s">
        <v>247</v>
      </c>
      <c r="K8065" t="s">
        <v>11888</v>
      </c>
      <c r="L8065" t="s">
        <v>11889</v>
      </c>
      <c r="M8065" t="s">
        <v>11890</v>
      </c>
    </row>
    <row r="8066" spans="1:13">
      <c r="A8066">
        <v>101006709</v>
      </c>
      <c r="B8066" t="s">
        <v>73</v>
      </c>
      <c r="C8066" t="s">
        <v>13396</v>
      </c>
      <c r="D8066" t="s">
        <v>217</v>
      </c>
      <c r="E8066" t="s">
        <v>131</v>
      </c>
      <c r="F8066" s="33">
        <v>45790</v>
      </c>
      <c r="G8066" t="s">
        <v>15202</v>
      </c>
      <c r="H8066" t="s">
        <v>5737</v>
      </c>
      <c r="I8066" t="s">
        <v>326</v>
      </c>
      <c r="J8066" t="s">
        <v>136</v>
      </c>
      <c r="K8066" t="s">
        <v>5748</v>
      </c>
      <c r="L8066" t="s">
        <v>5773</v>
      </c>
      <c r="M8066" t="s">
        <v>13398</v>
      </c>
    </row>
    <row r="8067" spans="1:13">
      <c r="A8067">
        <v>101006746</v>
      </c>
      <c r="B8067" t="s">
        <v>73</v>
      </c>
      <c r="C8067" t="s">
        <v>15203</v>
      </c>
      <c r="D8067" t="s">
        <v>131</v>
      </c>
      <c r="E8067" t="s">
        <v>131</v>
      </c>
      <c r="F8067" s="33">
        <v>45790</v>
      </c>
      <c r="G8067" t="s">
        <v>15204</v>
      </c>
      <c r="H8067" t="s">
        <v>5737</v>
      </c>
      <c r="I8067" t="s">
        <v>326</v>
      </c>
      <c r="J8067" t="s">
        <v>136</v>
      </c>
      <c r="K8067" t="s">
        <v>5748</v>
      </c>
      <c r="L8067" t="s">
        <v>5773</v>
      </c>
      <c r="M8067" t="s">
        <v>15205</v>
      </c>
    </row>
    <row r="8068" spans="1:13">
      <c r="A8068">
        <v>101064537</v>
      </c>
      <c r="B8068" t="s">
        <v>73</v>
      </c>
      <c r="C8068" t="s">
        <v>7984</v>
      </c>
      <c r="D8068" t="s">
        <v>220</v>
      </c>
      <c r="E8068" t="s">
        <v>220</v>
      </c>
      <c r="F8068" s="33">
        <v>45790</v>
      </c>
      <c r="G8068" t="s">
        <v>15206</v>
      </c>
      <c r="H8068" t="s">
        <v>67</v>
      </c>
      <c r="I8068" t="s">
        <v>5678</v>
      </c>
      <c r="J8068" t="s">
        <v>166</v>
      </c>
      <c r="K8068" t="s">
        <v>5748</v>
      </c>
      <c r="L8068" t="s">
        <v>5773</v>
      </c>
      <c r="M8068" t="s">
        <v>7986</v>
      </c>
    </row>
    <row r="8069" spans="1:13">
      <c r="A8069">
        <v>101057808</v>
      </c>
      <c r="B8069" t="s">
        <v>6270</v>
      </c>
      <c r="C8069" t="s">
        <v>8430</v>
      </c>
      <c r="D8069" t="s">
        <v>86</v>
      </c>
      <c r="E8069" t="s">
        <v>86</v>
      </c>
      <c r="F8069" s="33">
        <v>45790</v>
      </c>
      <c r="G8069" t="s">
        <v>15194</v>
      </c>
      <c r="H8069" t="s">
        <v>5705</v>
      </c>
      <c r="I8069" t="s">
        <v>326</v>
      </c>
      <c r="J8069" t="s">
        <v>46</v>
      </c>
      <c r="K8069" t="s">
        <v>5700</v>
      </c>
      <c r="L8069" t="s">
        <v>5733</v>
      </c>
      <c r="M8069" t="s">
        <v>8432</v>
      </c>
    </row>
    <row r="8070" spans="1:13">
      <c r="A8070">
        <v>101064598</v>
      </c>
      <c r="B8070" t="s">
        <v>73</v>
      </c>
      <c r="C8070" t="s">
        <v>5828</v>
      </c>
      <c r="D8070" t="s">
        <v>104</v>
      </c>
      <c r="E8070" t="s">
        <v>104</v>
      </c>
      <c r="F8070" s="33">
        <v>45790</v>
      </c>
      <c r="G8070" t="s">
        <v>15207</v>
      </c>
      <c r="H8070" t="s">
        <v>5777</v>
      </c>
      <c r="I8070" t="s">
        <v>5678</v>
      </c>
      <c r="J8070" t="s">
        <v>70</v>
      </c>
      <c r="K8070" t="s">
        <v>5738</v>
      </c>
      <c r="L8070" t="s">
        <v>5739</v>
      </c>
      <c r="M8070" t="s">
        <v>5830</v>
      </c>
    </row>
    <row r="8071" spans="1:13">
      <c r="A8071">
        <v>101064702</v>
      </c>
      <c r="B8071" t="s">
        <v>5745</v>
      </c>
      <c r="C8071" t="s">
        <v>11614</v>
      </c>
      <c r="D8071" t="s">
        <v>249</v>
      </c>
      <c r="E8071" t="s">
        <v>249</v>
      </c>
      <c r="F8071" s="33">
        <v>45790</v>
      </c>
      <c r="G8071" t="s">
        <v>15208</v>
      </c>
      <c r="H8071" t="s">
        <v>67</v>
      </c>
      <c r="I8071" t="s">
        <v>5678</v>
      </c>
      <c r="J8071" t="s">
        <v>247</v>
      </c>
      <c r="K8071" t="s">
        <v>5748</v>
      </c>
      <c r="L8071" t="s">
        <v>5773</v>
      </c>
      <c r="M8071" t="s">
        <v>11616</v>
      </c>
    </row>
    <row r="8072" spans="1:13">
      <c r="A8072">
        <v>101063428</v>
      </c>
      <c r="B8072" t="s">
        <v>34</v>
      </c>
      <c r="C8072" t="s">
        <v>7996</v>
      </c>
      <c r="D8072" t="s">
        <v>99</v>
      </c>
      <c r="E8072" t="s">
        <v>99</v>
      </c>
      <c r="F8072" s="33">
        <v>45790</v>
      </c>
      <c r="G8072" t="s">
        <v>15209</v>
      </c>
      <c r="H8072" t="s">
        <v>67</v>
      </c>
      <c r="I8072" t="s">
        <v>5678</v>
      </c>
      <c r="J8072" t="s">
        <v>46</v>
      </c>
      <c r="K8072" t="s">
        <v>5738</v>
      </c>
      <c r="L8072" t="s">
        <v>5739</v>
      </c>
      <c r="M8072" t="s">
        <v>7998</v>
      </c>
    </row>
    <row r="8073" spans="1:13">
      <c r="A8073">
        <v>101059023</v>
      </c>
      <c r="B8073" t="s">
        <v>6314</v>
      </c>
      <c r="C8073" t="s">
        <v>8270</v>
      </c>
      <c r="D8073" t="s">
        <v>99</v>
      </c>
      <c r="E8073" t="s">
        <v>99</v>
      </c>
      <c r="F8073" s="33">
        <v>45790</v>
      </c>
      <c r="G8073" t="s">
        <v>15210</v>
      </c>
      <c r="H8073" t="s">
        <v>5705</v>
      </c>
      <c r="I8073" t="s">
        <v>326</v>
      </c>
      <c r="J8073" t="s">
        <v>46</v>
      </c>
      <c r="K8073" t="s">
        <v>5700</v>
      </c>
      <c r="L8073" t="s">
        <v>5733</v>
      </c>
      <c r="M8073" t="s">
        <v>8271</v>
      </c>
    </row>
    <row r="8074" spans="1:13">
      <c r="A8074">
        <v>101064755</v>
      </c>
      <c r="B8074" t="s">
        <v>34</v>
      </c>
      <c r="C8074" t="s">
        <v>10674</v>
      </c>
      <c r="D8074" t="s">
        <v>64</v>
      </c>
      <c r="E8074" t="s">
        <v>64</v>
      </c>
      <c r="F8074" s="33">
        <v>45790</v>
      </c>
      <c r="G8074" t="s">
        <v>15211</v>
      </c>
      <c r="H8074" t="s">
        <v>67</v>
      </c>
      <c r="I8074" t="s">
        <v>5678</v>
      </c>
      <c r="J8074" t="s">
        <v>70</v>
      </c>
      <c r="K8074" t="s">
        <v>5728</v>
      </c>
      <c r="L8074" t="s">
        <v>5729</v>
      </c>
      <c r="M8074" t="s">
        <v>10676</v>
      </c>
    </row>
    <row r="8075" spans="1:13">
      <c r="A8075">
        <v>101064743</v>
      </c>
      <c r="B8075" t="s">
        <v>34</v>
      </c>
      <c r="C8075" t="s">
        <v>11882</v>
      </c>
      <c r="D8075" t="s">
        <v>119</v>
      </c>
      <c r="E8075" t="s">
        <v>119</v>
      </c>
      <c r="F8075" s="33">
        <v>45790</v>
      </c>
      <c r="G8075" t="s">
        <v>15212</v>
      </c>
      <c r="H8075" t="s">
        <v>67</v>
      </c>
      <c r="I8075" t="s">
        <v>5678</v>
      </c>
      <c r="J8075" t="s">
        <v>46</v>
      </c>
      <c r="K8075" t="s">
        <v>5738</v>
      </c>
      <c r="L8075" t="s">
        <v>5739</v>
      </c>
      <c r="M8075" t="s">
        <v>11883</v>
      </c>
    </row>
    <row r="8076" spans="1:13">
      <c r="A8076">
        <v>101064822</v>
      </c>
      <c r="B8076" t="s">
        <v>73</v>
      </c>
      <c r="C8076" t="s">
        <v>6693</v>
      </c>
      <c r="D8076" t="s">
        <v>153</v>
      </c>
      <c r="E8076" t="s">
        <v>153</v>
      </c>
      <c r="F8076" s="33">
        <v>45790</v>
      </c>
      <c r="G8076" t="s">
        <v>15213</v>
      </c>
      <c r="H8076" t="s">
        <v>67</v>
      </c>
      <c r="I8076" t="s">
        <v>5678</v>
      </c>
      <c r="J8076" t="s">
        <v>70</v>
      </c>
      <c r="K8076" t="s">
        <v>5738</v>
      </c>
      <c r="L8076" t="s">
        <v>5739</v>
      </c>
      <c r="M8076" t="s">
        <v>6694</v>
      </c>
    </row>
    <row r="8077" spans="1:13">
      <c r="A8077">
        <v>101064761</v>
      </c>
      <c r="B8077" t="s">
        <v>34</v>
      </c>
      <c r="C8077" t="s">
        <v>9579</v>
      </c>
      <c r="D8077" t="s">
        <v>104</v>
      </c>
      <c r="E8077" t="s">
        <v>104</v>
      </c>
      <c r="F8077" s="33">
        <v>45790</v>
      </c>
      <c r="G8077" t="s">
        <v>15214</v>
      </c>
      <c r="H8077" t="s">
        <v>67</v>
      </c>
      <c r="I8077" t="s">
        <v>5678</v>
      </c>
      <c r="J8077" t="s">
        <v>70</v>
      </c>
      <c r="K8077" t="s">
        <v>5728</v>
      </c>
      <c r="L8077" t="s">
        <v>5729</v>
      </c>
      <c r="M8077" t="s">
        <v>9581</v>
      </c>
    </row>
    <row r="8078" spans="1:13">
      <c r="A8078">
        <v>101059040</v>
      </c>
      <c r="B8078" t="s">
        <v>6314</v>
      </c>
      <c r="C8078" t="s">
        <v>8265</v>
      </c>
      <c r="D8078" t="s">
        <v>99</v>
      </c>
      <c r="E8078" t="s">
        <v>99</v>
      </c>
      <c r="F8078" s="33">
        <v>45790</v>
      </c>
      <c r="G8078" t="s">
        <v>15210</v>
      </c>
      <c r="H8078" t="s">
        <v>5705</v>
      </c>
      <c r="I8078" t="s">
        <v>326</v>
      </c>
      <c r="J8078" t="s">
        <v>46</v>
      </c>
      <c r="K8078" t="s">
        <v>5700</v>
      </c>
      <c r="L8078" t="s">
        <v>5733</v>
      </c>
      <c r="M8078" t="s">
        <v>8267</v>
      </c>
    </row>
    <row r="8079" spans="1:13">
      <c r="A8079">
        <v>101061128</v>
      </c>
      <c r="B8079" t="s">
        <v>195</v>
      </c>
      <c r="C8079" t="s">
        <v>9207</v>
      </c>
      <c r="D8079" t="s">
        <v>161</v>
      </c>
      <c r="E8079" t="s">
        <v>161</v>
      </c>
      <c r="F8079" s="33">
        <v>45790</v>
      </c>
      <c r="G8079" t="s">
        <v>15215</v>
      </c>
      <c r="H8079" t="s">
        <v>5705</v>
      </c>
      <c r="I8079" t="s">
        <v>326</v>
      </c>
      <c r="J8079" t="s">
        <v>166</v>
      </c>
      <c r="K8079" t="s">
        <v>5700</v>
      </c>
      <c r="L8079" t="s">
        <v>5733</v>
      </c>
      <c r="M8079" t="s">
        <v>9209</v>
      </c>
    </row>
    <row r="8080" spans="1:13">
      <c r="A8080">
        <v>101060664</v>
      </c>
      <c r="B8080" t="s">
        <v>5998</v>
      </c>
      <c r="C8080" t="s">
        <v>6912</v>
      </c>
      <c r="D8080" t="s">
        <v>99</v>
      </c>
      <c r="E8080" t="s">
        <v>99</v>
      </c>
      <c r="F8080" s="33">
        <v>45790</v>
      </c>
      <c r="G8080" t="s">
        <v>15216</v>
      </c>
      <c r="H8080" t="s">
        <v>5705</v>
      </c>
      <c r="I8080" t="s">
        <v>326</v>
      </c>
      <c r="J8080" t="s">
        <v>46</v>
      </c>
      <c r="K8080" t="s">
        <v>5711</v>
      </c>
      <c r="L8080" t="s">
        <v>5711</v>
      </c>
      <c r="M8080" t="s">
        <v>6913</v>
      </c>
    </row>
    <row r="8081" spans="1:13">
      <c r="A8081">
        <v>101064741</v>
      </c>
      <c r="B8081" t="s">
        <v>6641</v>
      </c>
      <c r="C8081" t="s">
        <v>9885</v>
      </c>
      <c r="D8081" t="s">
        <v>238</v>
      </c>
      <c r="E8081" t="s">
        <v>238</v>
      </c>
      <c r="F8081" s="33">
        <v>45790</v>
      </c>
      <c r="G8081" t="s">
        <v>15217</v>
      </c>
      <c r="H8081" t="s">
        <v>5996</v>
      </c>
      <c r="I8081" t="s">
        <v>5678</v>
      </c>
      <c r="J8081" t="s">
        <v>136</v>
      </c>
      <c r="K8081" t="s">
        <v>7716</v>
      </c>
      <c r="L8081" t="s">
        <v>7717</v>
      </c>
      <c r="M8081" t="s">
        <v>9887</v>
      </c>
    </row>
    <row r="8082" spans="1:13">
      <c r="A8082">
        <v>101064779</v>
      </c>
      <c r="B8082" t="s">
        <v>34</v>
      </c>
      <c r="C8082" t="s">
        <v>13478</v>
      </c>
      <c r="D8082" t="s">
        <v>104</v>
      </c>
      <c r="E8082" t="s">
        <v>104</v>
      </c>
      <c r="F8082" s="33">
        <v>45790</v>
      </c>
      <c r="G8082" t="s">
        <v>15165</v>
      </c>
      <c r="H8082" t="s">
        <v>55</v>
      </c>
      <c r="I8082" t="s">
        <v>5678</v>
      </c>
      <c r="J8082" t="s">
        <v>70</v>
      </c>
      <c r="K8082" t="s">
        <v>5728</v>
      </c>
      <c r="L8082" t="s">
        <v>5729</v>
      </c>
      <c r="M8082" t="s">
        <v>13480</v>
      </c>
    </row>
    <row r="8083" spans="1:13">
      <c r="A8083">
        <v>101064498</v>
      </c>
      <c r="B8083" t="s">
        <v>204</v>
      </c>
      <c r="C8083" t="s">
        <v>6011</v>
      </c>
      <c r="D8083" t="s">
        <v>219</v>
      </c>
      <c r="E8083" t="s">
        <v>219</v>
      </c>
      <c r="F8083" s="33">
        <v>45790</v>
      </c>
      <c r="G8083" t="s">
        <v>15218</v>
      </c>
      <c r="H8083" t="s">
        <v>5912</v>
      </c>
      <c r="I8083" t="s">
        <v>5678</v>
      </c>
      <c r="J8083" t="s">
        <v>241</v>
      </c>
      <c r="K8083" t="s">
        <v>5700</v>
      </c>
      <c r="L8083" t="s">
        <v>5723</v>
      </c>
      <c r="M8083" t="s">
        <v>6013</v>
      </c>
    </row>
    <row r="8084" spans="1:13">
      <c r="A8084">
        <v>101064670</v>
      </c>
      <c r="B8084" t="s">
        <v>5998</v>
      </c>
      <c r="C8084" t="s">
        <v>6950</v>
      </c>
      <c r="D8084" t="s">
        <v>86</v>
      </c>
      <c r="E8084" t="s">
        <v>86</v>
      </c>
      <c r="F8084" s="33">
        <v>45790</v>
      </c>
      <c r="G8084" t="s">
        <v>15219</v>
      </c>
      <c r="H8084" t="s">
        <v>5705</v>
      </c>
      <c r="I8084" t="s">
        <v>5678</v>
      </c>
      <c r="J8084" t="s">
        <v>46</v>
      </c>
      <c r="K8084" t="s">
        <v>5711</v>
      </c>
      <c r="L8084" t="s">
        <v>5711</v>
      </c>
      <c r="M8084" t="s">
        <v>6952</v>
      </c>
    </row>
    <row r="8085" spans="1:13">
      <c r="A8085">
        <v>101061082</v>
      </c>
      <c r="B8085" t="s">
        <v>195</v>
      </c>
      <c r="C8085" t="s">
        <v>7182</v>
      </c>
      <c r="D8085" t="s">
        <v>193</v>
      </c>
      <c r="E8085" t="s">
        <v>193</v>
      </c>
      <c r="F8085" s="33">
        <v>45790</v>
      </c>
      <c r="G8085" t="s">
        <v>15220</v>
      </c>
      <c r="H8085" t="s">
        <v>5705</v>
      </c>
      <c r="I8085" t="s">
        <v>326</v>
      </c>
      <c r="J8085" t="s">
        <v>192</v>
      </c>
      <c r="K8085" t="s">
        <v>5778</v>
      </c>
      <c r="L8085" t="s">
        <v>182</v>
      </c>
      <c r="M8085" t="s">
        <v>7183</v>
      </c>
    </row>
    <row r="8086" spans="1:13">
      <c r="A8086">
        <v>101061361</v>
      </c>
      <c r="B8086" t="s">
        <v>82</v>
      </c>
      <c r="C8086" t="s">
        <v>6992</v>
      </c>
      <c r="D8086" t="s">
        <v>215</v>
      </c>
      <c r="E8086" t="s">
        <v>215</v>
      </c>
      <c r="F8086" s="33">
        <v>45790</v>
      </c>
      <c r="G8086" t="s">
        <v>15221</v>
      </c>
      <c r="H8086" t="s">
        <v>5705</v>
      </c>
      <c r="I8086" t="s">
        <v>326</v>
      </c>
      <c r="J8086" t="s">
        <v>247</v>
      </c>
      <c r="K8086" t="s">
        <v>5711</v>
      </c>
      <c r="L8086" t="s">
        <v>5711</v>
      </c>
      <c r="M8086" t="s">
        <v>6994</v>
      </c>
    </row>
    <row r="8087" spans="1:13">
      <c r="A8087">
        <v>101064715</v>
      </c>
      <c r="B8087" t="s">
        <v>73</v>
      </c>
      <c r="C8087" t="s">
        <v>7906</v>
      </c>
      <c r="D8087" t="s">
        <v>225</v>
      </c>
      <c r="E8087" t="s">
        <v>225</v>
      </c>
      <c r="F8087" s="33">
        <v>45790</v>
      </c>
      <c r="G8087" t="s">
        <v>15222</v>
      </c>
      <c r="H8087" t="s">
        <v>6404</v>
      </c>
      <c r="I8087" t="s">
        <v>5678</v>
      </c>
      <c r="J8087" t="s">
        <v>166</v>
      </c>
      <c r="K8087" t="s">
        <v>5748</v>
      </c>
      <c r="L8087" t="s">
        <v>5773</v>
      </c>
      <c r="M8087" t="s">
        <v>7908</v>
      </c>
    </row>
    <row r="8088" spans="1:13">
      <c r="A8088">
        <v>101064464</v>
      </c>
      <c r="B8088" t="s">
        <v>195</v>
      </c>
      <c r="C8088" t="s">
        <v>9052</v>
      </c>
      <c r="D8088" t="s">
        <v>218</v>
      </c>
      <c r="E8088" t="s">
        <v>218</v>
      </c>
      <c r="F8088" s="33">
        <v>45790</v>
      </c>
      <c r="G8088" t="s">
        <v>15223</v>
      </c>
      <c r="H8088" t="s">
        <v>173</v>
      </c>
      <c r="I8088" t="s">
        <v>5678</v>
      </c>
      <c r="J8088" t="s">
        <v>241</v>
      </c>
      <c r="K8088" t="s">
        <v>5778</v>
      </c>
      <c r="L8088" t="s">
        <v>182</v>
      </c>
      <c r="M8088" t="s">
        <v>9054</v>
      </c>
    </row>
    <row r="8089" spans="1:13">
      <c r="A8089">
        <v>101060574</v>
      </c>
      <c r="B8089" t="s">
        <v>204</v>
      </c>
      <c r="C8089" t="s">
        <v>7120</v>
      </c>
      <c r="D8089" t="s">
        <v>193</v>
      </c>
      <c r="E8089" t="s">
        <v>193</v>
      </c>
      <c r="F8089" s="33">
        <v>45790</v>
      </c>
      <c r="G8089" t="s">
        <v>15220</v>
      </c>
      <c r="H8089" t="s">
        <v>5705</v>
      </c>
      <c r="I8089" t="s">
        <v>326</v>
      </c>
      <c r="J8089" t="s">
        <v>192</v>
      </c>
      <c r="K8089" t="s">
        <v>5711</v>
      </c>
      <c r="L8089" t="s">
        <v>5711</v>
      </c>
      <c r="M8089" t="s">
        <v>7121</v>
      </c>
    </row>
    <row r="8090" spans="1:13">
      <c r="A8090">
        <v>101061115</v>
      </c>
      <c r="B8090" t="s">
        <v>195</v>
      </c>
      <c r="C8090" t="s">
        <v>9828</v>
      </c>
      <c r="D8090" t="s">
        <v>161</v>
      </c>
      <c r="E8090" t="s">
        <v>161</v>
      </c>
      <c r="F8090" s="33">
        <v>45789</v>
      </c>
      <c r="G8090" t="s">
        <v>15224</v>
      </c>
      <c r="H8090" t="s">
        <v>5705</v>
      </c>
      <c r="I8090" t="s">
        <v>326</v>
      </c>
      <c r="J8090" t="s">
        <v>166</v>
      </c>
      <c r="K8090" t="s">
        <v>5778</v>
      </c>
      <c r="L8090" t="s">
        <v>182</v>
      </c>
      <c r="M8090" t="s">
        <v>9830</v>
      </c>
    </row>
    <row r="8091" spans="1:13">
      <c r="A8091">
        <v>101064074</v>
      </c>
      <c r="B8091" t="s">
        <v>5745</v>
      </c>
      <c r="C8091" t="s">
        <v>7844</v>
      </c>
      <c r="D8091" t="s">
        <v>193</v>
      </c>
      <c r="E8091" t="s">
        <v>193</v>
      </c>
      <c r="F8091" s="33">
        <v>45789</v>
      </c>
      <c r="G8091" t="s">
        <v>15225</v>
      </c>
      <c r="H8091" t="s">
        <v>5969</v>
      </c>
      <c r="I8091" t="s">
        <v>7281</v>
      </c>
      <c r="J8091" t="s">
        <v>192</v>
      </c>
      <c r="K8091" t="s">
        <v>5748</v>
      </c>
      <c r="L8091" t="s">
        <v>5749</v>
      </c>
      <c r="M8091" t="s">
        <v>7846</v>
      </c>
    </row>
    <row r="8092" spans="1:13">
      <c r="A8092">
        <v>101064076</v>
      </c>
      <c r="B8092" t="s">
        <v>73</v>
      </c>
      <c r="C8092" t="s">
        <v>6018</v>
      </c>
      <c r="D8092" t="s">
        <v>39</v>
      </c>
      <c r="E8092" t="s">
        <v>119</v>
      </c>
      <c r="F8092" s="33">
        <v>45789</v>
      </c>
      <c r="G8092" t="s">
        <v>15226</v>
      </c>
      <c r="H8092" t="s">
        <v>67</v>
      </c>
      <c r="I8092" t="s">
        <v>5678</v>
      </c>
      <c r="J8092" t="s">
        <v>46</v>
      </c>
      <c r="K8092" t="s">
        <v>5728</v>
      </c>
      <c r="L8092" t="s">
        <v>5729</v>
      </c>
      <c r="M8092" t="s">
        <v>6020</v>
      </c>
    </row>
    <row r="8093" spans="1:13">
      <c r="A8093">
        <v>101060668</v>
      </c>
      <c r="B8093" t="s">
        <v>5998</v>
      </c>
      <c r="C8093" t="s">
        <v>7081</v>
      </c>
      <c r="D8093" t="s">
        <v>153</v>
      </c>
      <c r="E8093" t="s">
        <v>153</v>
      </c>
      <c r="F8093" s="33">
        <v>45789</v>
      </c>
      <c r="G8093" t="s">
        <v>15227</v>
      </c>
      <c r="H8093" t="s">
        <v>5705</v>
      </c>
      <c r="I8093" t="s">
        <v>326</v>
      </c>
      <c r="J8093" t="s">
        <v>70</v>
      </c>
      <c r="K8093" t="s">
        <v>5711</v>
      </c>
      <c r="L8093" t="s">
        <v>5711</v>
      </c>
      <c r="M8093" t="s">
        <v>7083</v>
      </c>
    </row>
    <row r="8094" spans="1:13">
      <c r="A8094">
        <v>101063916</v>
      </c>
      <c r="B8094" t="s">
        <v>73</v>
      </c>
      <c r="C8094" t="s">
        <v>5919</v>
      </c>
      <c r="D8094" t="s">
        <v>220</v>
      </c>
      <c r="E8094" t="s">
        <v>220</v>
      </c>
      <c r="F8094" s="33">
        <v>45789</v>
      </c>
      <c r="G8094" t="s">
        <v>15228</v>
      </c>
      <c r="H8094" t="s">
        <v>55</v>
      </c>
      <c r="I8094" t="s">
        <v>5678</v>
      </c>
      <c r="J8094" t="s">
        <v>166</v>
      </c>
      <c r="K8094" t="s">
        <v>5748</v>
      </c>
      <c r="L8094" t="s">
        <v>5773</v>
      </c>
      <c r="M8094" t="s">
        <v>5921</v>
      </c>
    </row>
    <row r="8095" spans="1:13">
      <c r="A8095">
        <v>101063997</v>
      </c>
      <c r="B8095" t="s">
        <v>34</v>
      </c>
      <c r="C8095" t="s">
        <v>6829</v>
      </c>
      <c r="D8095" t="s">
        <v>104</v>
      </c>
      <c r="E8095" t="s">
        <v>104</v>
      </c>
      <c r="F8095" s="33">
        <v>45789</v>
      </c>
      <c r="G8095" t="s">
        <v>15229</v>
      </c>
      <c r="H8095" t="s">
        <v>5727</v>
      </c>
      <c r="I8095" t="s">
        <v>5678</v>
      </c>
      <c r="J8095" t="s">
        <v>70</v>
      </c>
      <c r="K8095" t="s">
        <v>5728</v>
      </c>
      <c r="L8095" t="s">
        <v>5729</v>
      </c>
      <c r="M8095" t="s">
        <v>6831</v>
      </c>
    </row>
    <row r="8096" spans="1:13">
      <c r="A8096">
        <v>101037212</v>
      </c>
      <c r="B8096" t="s">
        <v>6270</v>
      </c>
      <c r="C8096" t="s">
        <v>6271</v>
      </c>
      <c r="D8096" t="s">
        <v>86</v>
      </c>
      <c r="E8096" t="s">
        <v>86</v>
      </c>
      <c r="F8096" s="33">
        <v>45789</v>
      </c>
      <c r="G8096" t="s">
        <v>15194</v>
      </c>
      <c r="H8096" t="s">
        <v>5705</v>
      </c>
      <c r="I8096" t="s">
        <v>326</v>
      </c>
      <c r="J8096" t="s">
        <v>46</v>
      </c>
      <c r="K8096" t="s">
        <v>5700</v>
      </c>
      <c r="L8096" t="s">
        <v>5733</v>
      </c>
      <c r="M8096" t="s">
        <v>6273</v>
      </c>
    </row>
    <row r="8097" spans="1:13">
      <c r="A8097">
        <v>101064025</v>
      </c>
      <c r="B8097" t="s">
        <v>34</v>
      </c>
      <c r="C8097" t="s">
        <v>7219</v>
      </c>
      <c r="D8097" t="s">
        <v>99</v>
      </c>
      <c r="E8097" t="s">
        <v>99</v>
      </c>
      <c r="F8097" s="33">
        <v>45789</v>
      </c>
      <c r="G8097" t="s">
        <v>15230</v>
      </c>
      <c r="H8097" t="s">
        <v>5805</v>
      </c>
      <c r="I8097" t="s">
        <v>5678</v>
      </c>
      <c r="J8097" t="s">
        <v>46</v>
      </c>
      <c r="K8097" t="s">
        <v>5728</v>
      </c>
      <c r="L8097" t="s">
        <v>5729</v>
      </c>
      <c r="M8097" t="s">
        <v>7221</v>
      </c>
    </row>
    <row r="8098" spans="1:13">
      <c r="A8098">
        <v>101064548</v>
      </c>
      <c r="B8098" t="s">
        <v>73</v>
      </c>
      <c r="C8098" t="s">
        <v>7984</v>
      </c>
      <c r="D8098" t="s">
        <v>220</v>
      </c>
      <c r="E8098" t="s">
        <v>220</v>
      </c>
      <c r="F8098" s="33">
        <v>45789</v>
      </c>
      <c r="G8098" t="s">
        <v>15231</v>
      </c>
      <c r="H8098" t="s">
        <v>5805</v>
      </c>
      <c r="I8098" t="s">
        <v>5678</v>
      </c>
      <c r="J8098" t="s">
        <v>166</v>
      </c>
      <c r="K8098" t="s">
        <v>5748</v>
      </c>
      <c r="L8098" t="s">
        <v>5773</v>
      </c>
      <c r="M8098" t="s">
        <v>7986</v>
      </c>
    </row>
    <row r="8099" spans="1:13">
      <c r="A8099">
        <v>101060214</v>
      </c>
      <c r="B8099" t="s">
        <v>292</v>
      </c>
      <c r="C8099" t="s">
        <v>8973</v>
      </c>
      <c r="D8099" t="s">
        <v>262</v>
      </c>
      <c r="E8099" t="s">
        <v>262</v>
      </c>
      <c r="F8099" s="33">
        <v>45789</v>
      </c>
      <c r="G8099" t="s">
        <v>15192</v>
      </c>
      <c r="H8099" t="s">
        <v>5705</v>
      </c>
      <c r="I8099" t="s">
        <v>326</v>
      </c>
      <c r="J8099" t="s">
        <v>192</v>
      </c>
      <c r="K8099" t="s">
        <v>5700</v>
      </c>
      <c r="L8099" t="s">
        <v>5723</v>
      </c>
      <c r="M8099" t="s">
        <v>8975</v>
      </c>
    </row>
    <row r="8100" spans="1:13">
      <c r="A8100">
        <v>101064562</v>
      </c>
      <c r="B8100" t="s">
        <v>5745</v>
      </c>
      <c r="C8100" t="s">
        <v>10644</v>
      </c>
      <c r="D8100" t="s">
        <v>221</v>
      </c>
      <c r="E8100" t="s">
        <v>249</v>
      </c>
      <c r="F8100" s="33">
        <v>45789</v>
      </c>
      <c r="G8100" t="s">
        <v>15232</v>
      </c>
      <c r="H8100" t="s">
        <v>5727</v>
      </c>
      <c r="I8100" t="s">
        <v>5678</v>
      </c>
      <c r="J8100" t="s">
        <v>247</v>
      </c>
      <c r="K8100" t="s">
        <v>5836</v>
      </c>
      <c r="L8100" t="s">
        <v>6126</v>
      </c>
      <c r="M8100" t="s">
        <v>10646</v>
      </c>
    </row>
    <row r="8101" spans="1:13">
      <c r="A8101">
        <v>101064032</v>
      </c>
      <c r="B8101" t="s">
        <v>34</v>
      </c>
      <c r="C8101" t="s">
        <v>6898</v>
      </c>
      <c r="D8101" t="s">
        <v>39</v>
      </c>
      <c r="E8101" t="s">
        <v>39</v>
      </c>
      <c r="F8101" s="33">
        <v>45789</v>
      </c>
      <c r="G8101" t="s">
        <v>15233</v>
      </c>
      <c r="H8101" t="s">
        <v>5722</v>
      </c>
      <c r="I8101" t="s">
        <v>5678</v>
      </c>
      <c r="J8101" t="s">
        <v>46</v>
      </c>
      <c r="K8101" t="s">
        <v>5728</v>
      </c>
      <c r="L8101" t="s">
        <v>5729</v>
      </c>
      <c r="M8101" t="s">
        <v>6900</v>
      </c>
    </row>
    <row r="8102" spans="1:13">
      <c r="A8102">
        <v>101061051</v>
      </c>
      <c r="B8102" t="s">
        <v>195</v>
      </c>
      <c r="C8102" t="s">
        <v>6968</v>
      </c>
      <c r="D8102" t="s">
        <v>225</v>
      </c>
      <c r="E8102" t="s">
        <v>225</v>
      </c>
      <c r="F8102" s="33">
        <v>45789</v>
      </c>
      <c r="G8102" t="s">
        <v>15234</v>
      </c>
      <c r="H8102" t="s">
        <v>5705</v>
      </c>
      <c r="I8102" t="s">
        <v>326</v>
      </c>
      <c r="J8102" t="s">
        <v>166</v>
      </c>
      <c r="K8102" t="s">
        <v>5778</v>
      </c>
      <c r="L8102" t="s">
        <v>182</v>
      </c>
      <c r="M8102" t="s">
        <v>6970</v>
      </c>
    </row>
    <row r="8103" spans="1:13">
      <c r="A8103">
        <v>101015503</v>
      </c>
      <c r="B8103" t="s">
        <v>5745</v>
      </c>
      <c r="C8103" t="s">
        <v>6259</v>
      </c>
      <c r="D8103" t="s">
        <v>249</v>
      </c>
      <c r="E8103" t="s">
        <v>249</v>
      </c>
      <c r="F8103" s="33">
        <v>45788</v>
      </c>
      <c r="G8103" t="s">
        <v>15235</v>
      </c>
      <c r="H8103" t="s">
        <v>5737</v>
      </c>
      <c r="I8103" t="s">
        <v>326</v>
      </c>
      <c r="J8103" t="s">
        <v>247</v>
      </c>
      <c r="K8103" t="s">
        <v>5748</v>
      </c>
      <c r="L8103" t="s">
        <v>5749</v>
      </c>
      <c r="M8103" t="s">
        <v>6260</v>
      </c>
    </row>
    <row r="8104" spans="1:13">
      <c r="A8104">
        <v>101015504</v>
      </c>
      <c r="B8104" t="s">
        <v>5745</v>
      </c>
      <c r="C8104" t="s">
        <v>6210</v>
      </c>
      <c r="D8104" t="s">
        <v>249</v>
      </c>
      <c r="E8104" t="s">
        <v>249</v>
      </c>
      <c r="F8104" s="33">
        <v>45788</v>
      </c>
      <c r="G8104" t="s">
        <v>15235</v>
      </c>
      <c r="H8104" t="s">
        <v>5737</v>
      </c>
      <c r="I8104" t="s">
        <v>326</v>
      </c>
      <c r="J8104" t="s">
        <v>247</v>
      </c>
      <c r="K8104" t="s">
        <v>5748</v>
      </c>
      <c r="L8104" t="s">
        <v>5749</v>
      </c>
      <c r="M8104" t="s">
        <v>6212</v>
      </c>
    </row>
    <row r="8105" spans="1:13">
      <c r="A8105">
        <v>101037215</v>
      </c>
      <c r="B8105" t="s">
        <v>6270</v>
      </c>
      <c r="C8105" t="s">
        <v>7851</v>
      </c>
      <c r="D8105" t="s">
        <v>86</v>
      </c>
      <c r="E8105" t="s">
        <v>86</v>
      </c>
      <c r="F8105" s="33">
        <v>45788</v>
      </c>
      <c r="G8105" t="s">
        <v>15236</v>
      </c>
      <c r="H8105" t="s">
        <v>5705</v>
      </c>
      <c r="I8105" t="s">
        <v>326</v>
      </c>
      <c r="J8105" t="s">
        <v>46</v>
      </c>
      <c r="K8105" t="s">
        <v>5700</v>
      </c>
      <c r="L8105" t="s">
        <v>5733</v>
      </c>
      <c r="M8105" t="s">
        <v>7852</v>
      </c>
    </row>
    <row r="8106" spans="1:13">
      <c r="A8106">
        <v>101037211</v>
      </c>
      <c r="B8106" t="s">
        <v>6270</v>
      </c>
      <c r="C8106" t="s">
        <v>7948</v>
      </c>
      <c r="D8106" t="s">
        <v>86</v>
      </c>
      <c r="E8106" t="s">
        <v>86</v>
      </c>
      <c r="F8106" s="33">
        <v>45788</v>
      </c>
      <c r="G8106" t="s">
        <v>15236</v>
      </c>
      <c r="H8106" t="s">
        <v>5705</v>
      </c>
      <c r="I8106" t="s">
        <v>326</v>
      </c>
      <c r="J8106" t="s">
        <v>46</v>
      </c>
      <c r="K8106" t="s">
        <v>5700</v>
      </c>
      <c r="L8106" t="s">
        <v>5701</v>
      </c>
      <c r="M8106" t="s">
        <v>7950</v>
      </c>
    </row>
    <row r="8107" spans="1:13">
      <c r="A8107">
        <v>101060562</v>
      </c>
      <c r="B8107" t="s">
        <v>204</v>
      </c>
      <c r="C8107" t="s">
        <v>5789</v>
      </c>
      <c r="D8107" t="s">
        <v>218</v>
      </c>
      <c r="E8107" t="s">
        <v>218</v>
      </c>
      <c r="F8107" s="33">
        <v>45788</v>
      </c>
      <c r="G8107" t="s">
        <v>15237</v>
      </c>
      <c r="H8107" t="s">
        <v>5705</v>
      </c>
      <c r="I8107" t="s">
        <v>326</v>
      </c>
      <c r="J8107" t="s">
        <v>241</v>
      </c>
      <c r="K8107" t="s">
        <v>5711</v>
      </c>
      <c r="L8107" t="s">
        <v>5711</v>
      </c>
      <c r="M8107" t="s">
        <v>5790</v>
      </c>
    </row>
    <row r="8108" spans="1:13">
      <c r="A8108">
        <v>101064285</v>
      </c>
      <c r="B8108" t="s">
        <v>6314</v>
      </c>
      <c r="C8108" t="s">
        <v>6660</v>
      </c>
      <c r="D8108" t="s">
        <v>119</v>
      </c>
      <c r="E8108" t="s">
        <v>86</v>
      </c>
      <c r="F8108" s="33">
        <v>45788</v>
      </c>
      <c r="G8108" t="s">
        <v>15238</v>
      </c>
      <c r="H8108" t="s">
        <v>5877</v>
      </c>
      <c r="I8108" t="s">
        <v>5678</v>
      </c>
      <c r="J8108" t="s">
        <v>46</v>
      </c>
      <c r="K8108" t="s">
        <v>5700</v>
      </c>
      <c r="L8108" t="s">
        <v>5733</v>
      </c>
      <c r="M8108" t="s">
        <v>6661</v>
      </c>
    </row>
    <row r="8109" spans="1:13">
      <c r="A8109">
        <v>101057038</v>
      </c>
      <c r="B8109" t="s">
        <v>204</v>
      </c>
      <c r="C8109" t="s">
        <v>5789</v>
      </c>
      <c r="D8109" t="s">
        <v>218</v>
      </c>
      <c r="E8109" t="s">
        <v>218</v>
      </c>
      <c r="F8109" s="33">
        <v>45788</v>
      </c>
      <c r="G8109" t="s">
        <v>15239</v>
      </c>
      <c r="H8109" t="s">
        <v>5705</v>
      </c>
      <c r="I8109" t="s">
        <v>326</v>
      </c>
      <c r="J8109" t="s">
        <v>241</v>
      </c>
      <c r="K8109" t="s">
        <v>5711</v>
      </c>
      <c r="L8109" t="s">
        <v>5711</v>
      </c>
      <c r="M8109" t="s">
        <v>5790</v>
      </c>
    </row>
    <row r="8110" spans="1:13">
      <c r="A8110">
        <v>101063857</v>
      </c>
      <c r="B8110" t="s">
        <v>195</v>
      </c>
      <c r="C8110" t="s">
        <v>9056</v>
      </c>
      <c r="D8110" t="s">
        <v>218</v>
      </c>
      <c r="E8110" t="s">
        <v>218</v>
      </c>
      <c r="F8110" s="33">
        <v>45787</v>
      </c>
      <c r="G8110" t="s">
        <v>15240</v>
      </c>
      <c r="H8110" t="s">
        <v>8078</v>
      </c>
      <c r="I8110" t="s">
        <v>5678</v>
      </c>
      <c r="J8110" t="s">
        <v>241</v>
      </c>
      <c r="K8110" t="s">
        <v>5778</v>
      </c>
      <c r="L8110" t="s">
        <v>182</v>
      </c>
      <c r="M8110" t="s">
        <v>9057</v>
      </c>
    </row>
    <row r="8111" spans="1:13">
      <c r="A8111">
        <v>101012320</v>
      </c>
      <c r="B8111" t="s">
        <v>127</v>
      </c>
      <c r="C8111" t="s">
        <v>8029</v>
      </c>
      <c r="D8111" t="s">
        <v>131</v>
      </c>
      <c r="E8111" t="s">
        <v>131</v>
      </c>
      <c r="F8111" s="33">
        <v>45787</v>
      </c>
      <c r="G8111" t="s">
        <v>15241</v>
      </c>
      <c r="H8111" t="s">
        <v>5737</v>
      </c>
      <c r="I8111" t="s">
        <v>326</v>
      </c>
      <c r="J8111" t="s">
        <v>136</v>
      </c>
      <c r="K8111" t="s">
        <v>5748</v>
      </c>
      <c r="L8111" t="s">
        <v>5773</v>
      </c>
      <c r="M8111" t="s">
        <v>8031</v>
      </c>
    </row>
    <row r="8112" spans="1:13">
      <c r="A8112">
        <v>101063594</v>
      </c>
      <c r="B8112" t="s">
        <v>127</v>
      </c>
      <c r="C8112" t="s">
        <v>15242</v>
      </c>
      <c r="D8112" t="s">
        <v>119</v>
      </c>
      <c r="E8112" t="s">
        <v>119</v>
      </c>
      <c r="F8112" s="33">
        <v>45787</v>
      </c>
      <c r="G8112" t="s">
        <v>15243</v>
      </c>
      <c r="H8112" t="s">
        <v>67</v>
      </c>
      <c r="I8112" t="s">
        <v>5678</v>
      </c>
      <c r="J8112" t="s">
        <v>46</v>
      </c>
      <c r="K8112" t="s">
        <v>5748</v>
      </c>
      <c r="L8112" t="s">
        <v>5773</v>
      </c>
      <c r="M8112" t="s">
        <v>15244</v>
      </c>
    </row>
    <row r="8113" spans="1:13">
      <c r="A8113">
        <v>101064018</v>
      </c>
      <c r="B8113" t="s">
        <v>195</v>
      </c>
      <c r="C8113" t="s">
        <v>6526</v>
      </c>
      <c r="D8113" t="s">
        <v>215</v>
      </c>
      <c r="E8113" t="s">
        <v>252</v>
      </c>
      <c r="F8113" s="33">
        <v>45787</v>
      </c>
      <c r="G8113" t="s">
        <v>15245</v>
      </c>
      <c r="H8113" t="s">
        <v>5757</v>
      </c>
      <c r="I8113" t="s">
        <v>5678</v>
      </c>
      <c r="J8113" t="s">
        <v>247</v>
      </c>
      <c r="K8113" t="s">
        <v>5700</v>
      </c>
      <c r="L8113" t="s">
        <v>5733</v>
      </c>
      <c r="M8113" t="s">
        <v>6528</v>
      </c>
    </row>
    <row r="8114" spans="1:13">
      <c r="A8114">
        <v>101063779</v>
      </c>
      <c r="B8114" t="s">
        <v>34</v>
      </c>
      <c r="C8114" t="s">
        <v>5869</v>
      </c>
      <c r="D8114" t="s">
        <v>226</v>
      </c>
      <c r="E8114" t="s">
        <v>226</v>
      </c>
      <c r="F8114" s="33">
        <v>45787</v>
      </c>
      <c r="G8114" t="s">
        <v>15246</v>
      </c>
      <c r="H8114" t="s">
        <v>5722</v>
      </c>
      <c r="I8114" t="s">
        <v>5678</v>
      </c>
      <c r="J8114" t="s">
        <v>136</v>
      </c>
      <c r="K8114" t="s">
        <v>5728</v>
      </c>
      <c r="L8114" t="s">
        <v>5729</v>
      </c>
      <c r="M8114" t="s">
        <v>5871</v>
      </c>
    </row>
    <row r="8115" spans="1:13">
      <c r="A8115">
        <v>101063661</v>
      </c>
      <c r="B8115" t="s">
        <v>34</v>
      </c>
      <c r="C8115" t="s">
        <v>10674</v>
      </c>
      <c r="D8115" t="s">
        <v>64</v>
      </c>
      <c r="E8115" t="s">
        <v>64</v>
      </c>
      <c r="F8115" s="33">
        <v>45787</v>
      </c>
      <c r="G8115" t="s">
        <v>15247</v>
      </c>
      <c r="H8115" t="s">
        <v>67</v>
      </c>
      <c r="I8115" t="s">
        <v>5678</v>
      </c>
      <c r="J8115" t="s">
        <v>70</v>
      </c>
      <c r="K8115" t="s">
        <v>5728</v>
      </c>
      <c r="L8115" t="s">
        <v>5729</v>
      </c>
      <c r="M8115" t="s">
        <v>10676</v>
      </c>
    </row>
    <row r="8116" spans="1:13">
      <c r="A8116">
        <v>101063990</v>
      </c>
      <c r="B8116" t="s">
        <v>34</v>
      </c>
      <c r="C8116" t="s">
        <v>9328</v>
      </c>
      <c r="D8116" t="s">
        <v>39</v>
      </c>
      <c r="E8116" t="s">
        <v>39</v>
      </c>
      <c r="F8116" s="33">
        <v>45787</v>
      </c>
      <c r="G8116" t="s">
        <v>15248</v>
      </c>
      <c r="H8116" t="s">
        <v>5912</v>
      </c>
      <c r="I8116" t="s">
        <v>5678</v>
      </c>
      <c r="J8116" t="s">
        <v>46</v>
      </c>
      <c r="K8116" t="s">
        <v>5738</v>
      </c>
      <c r="L8116" t="s">
        <v>5739</v>
      </c>
      <c r="M8116" t="s">
        <v>9329</v>
      </c>
    </row>
    <row r="8117" spans="1:13">
      <c r="A8117">
        <v>101063584</v>
      </c>
      <c r="B8117" t="s">
        <v>6423</v>
      </c>
      <c r="C8117" t="s">
        <v>7803</v>
      </c>
      <c r="D8117" t="s">
        <v>86</v>
      </c>
      <c r="E8117" t="s">
        <v>86</v>
      </c>
      <c r="F8117" s="33">
        <v>45787</v>
      </c>
      <c r="G8117" t="s">
        <v>15249</v>
      </c>
      <c r="H8117" t="s">
        <v>5823</v>
      </c>
      <c r="I8117" t="s">
        <v>5678</v>
      </c>
      <c r="J8117" t="s">
        <v>46</v>
      </c>
      <c r="K8117" t="s">
        <v>5700</v>
      </c>
      <c r="L8117" t="s">
        <v>5701</v>
      </c>
      <c r="M8117" t="s">
        <v>7805</v>
      </c>
    </row>
    <row r="8118" spans="1:13">
      <c r="A8118">
        <v>101063686</v>
      </c>
      <c r="B8118" t="s">
        <v>6641</v>
      </c>
      <c r="C8118" t="s">
        <v>9885</v>
      </c>
      <c r="D8118" t="s">
        <v>238</v>
      </c>
      <c r="E8118" t="s">
        <v>153</v>
      </c>
      <c r="F8118" s="33">
        <v>45787</v>
      </c>
      <c r="G8118" t="s">
        <v>15250</v>
      </c>
      <c r="H8118" t="s">
        <v>5777</v>
      </c>
      <c r="I8118" t="s">
        <v>5678</v>
      </c>
      <c r="J8118" t="s">
        <v>136</v>
      </c>
      <c r="K8118" t="s">
        <v>7716</v>
      </c>
      <c r="L8118" t="s">
        <v>7717</v>
      </c>
      <c r="M8118" t="s">
        <v>9887</v>
      </c>
    </row>
    <row r="8119" spans="1:13">
      <c r="A8119">
        <v>101064012</v>
      </c>
      <c r="B8119" t="s">
        <v>34</v>
      </c>
      <c r="C8119" t="s">
        <v>35</v>
      </c>
      <c r="D8119" t="s">
        <v>39</v>
      </c>
      <c r="E8119" t="s">
        <v>39</v>
      </c>
      <c r="F8119" s="33">
        <v>45787</v>
      </c>
      <c r="G8119" t="s">
        <v>15251</v>
      </c>
      <c r="H8119" t="s">
        <v>5912</v>
      </c>
      <c r="I8119" t="s">
        <v>5678</v>
      </c>
      <c r="J8119" t="s">
        <v>46</v>
      </c>
      <c r="K8119" t="s">
        <v>5728</v>
      </c>
      <c r="L8119" t="s">
        <v>5729</v>
      </c>
      <c r="M8119" t="s">
        <v>45</v>
      </c>
    </row>
    <row r="8120" spans="1:13">
      <c r="A8120">
        <v>101063748</v>
      </c>
      <c r="B8120" t="s">
        <v>82</v>
      </c>
      <c r="C8120" t="s">
        <v>7535</v>
      </c>
      <c r="D8120" t="s">
        <v>217</v>
      </c>
      <c r="E8120" t="s">
        <v>217</v>
      </c>
      <c r="F8120" s="33">
        <v>45787</v>
      </c>
      <c r="G8120" t="s">
        <v>15252</v>
      </c>
      <c r="H8120" t="s">
        <v>5722</v>
      </c>
      <c r="I8120" t="s">
        <v>5678</v>
      </c>
      <c r="J8120" t="s">
        <v>136</v>
      </c>
      <c r="K8120" t="s">
        <v>5700</v>
      </c>
      <c r="L8120" t="s">
        <v>5701</v>
      </c>
      <c r="M8120" t="s">
        <v>7537</v>
      </c>
    </row>
    <row r="8121" spans="1:13">
      <c r="A8121">
        <v>101063763</v>
      </c>
      <c r="B8121" t="s">
        <v>204</v>
      </c>
      <c r="C8121" t="s">
        <v>6375</v>
      </c>
      <c r="D8121" t="s">
        <v>249</v>
      </c>
      <c r="E8121" t="s">
        <v>249</v>
      </c>
      <c r="F8121" s="33">
        <v>45787</v>
      </c>
      <c r="G8121" t="s">
        <v>15253</v>
      </c>
      <c r="H8121" t="s">
        <v>5912</v>
      </c>
      <c r="I8121" t="s">
        <v>5678</v>
      </c>
      <c r="J8121" t="s">
        <v>247</v>
      </c>
      <c r="K8121" t="s">
        <v>5700</v>
      </c>
      <c r="L8121" t="s">
        <v>5733</v>
      </c>
      <c r="M8121" t="s">
        <v>6377</v>
      </c>
    </row>
    <row r="8122" spans="1:13">
      <c r="A8122">
        <v>101063653</v>
      </c>
      <c r="B8122" t="s">
        <v>5745</v>
      </c>
      <c r="C8122" t="s">
        <v>6286</v>
      </c>
      <c r="D8122" t="s">
        <v>221</v>
      </c>
      <c r="E8122" t="s">
        <v>249</v>
      </c>
      <c r="F8122" s="33">
        <v>45787</v>
      </c>
      <c r="G8122" t="s">
        <v>15254</v>
      </c>
      <c r="H8122" t="s">
        <v>5805</v>
      </c>
      <c r="I8122" t="s">
        <v>5678</v>
      </c>
      <c r="J8122" t="s">
        <v>247</v>
      </c>
      <c r="K8122" t="s">
        <v>5836</v>
      </c>
      <c r="L8122" t="s">
        <v>6126</v>
      </c>
      <c r="M8122" t="s">
        <v>6288</v>
      </c>
    </row>
    <row r="8123" spans="1:13">
      <c r="A8123">
        <v>101061231</v>
      </c>
      <c r="B8123" t="s">
        <v>195</v>
      </c>
      <c r="C8123" t="s">
        <v>9726</v>
      </c>
      <c r="D8123" t="s">
        <v>86</v>
      </c>
      <c r="E8123" t="s">
        <v>39</v>
      </c>
      <c r="F8123" s="33">
        <v>45787</v>
      </c>
      <c r="G8123" t="s">
        <v>15255</v>
      </c>
      <c r="H8123" t="s">
        <v>5705</v>
      </c>
      <c r="I8123" t="s">
        <v>326</v>
      </c>
      <c r="J8123" t="s">
        <v>46</v>
      </c>
      <c r="K8123" t="s">
        <v>5778</v>
      </c>
      <c r="L8123" t="s">
        <v>182</v>
      </c>
      <c r="M8123" t="s">
        <v>9727</v>
      </c>
    </row>
    <row r="8124" spans="1:13">
      <c r="A8124">
        <v>101012368</v>
      </c>
      <c r="B8124" t="s">
        <v>127</v>
      </c>
      <c r="C8124" t="s">
        <v>11411</v>
      </c>
      <c r="D8124" t="s">
        <v>131</v>
      </c>
      <c r="E8124" t="s">
        <v>131</v>
      </c>
      <c r="F8124" s="33">
        <v>45787</v>
      </c>
      <c r="G8124" t="s">
        <v>15241</v>
      </c>
      <c r="H8124" t="s">
        <v>5737</v>
      </c>
      <c r="I8124" t="s">
        <v>326</v>
      </c>
      <c r="J8124" t="s">
        <v>136</v>
      </c>
      <c r="K8124" t="s">
        <v>5836</v>
      </c>
      <c r="L8124" t="s">
        <v>5837</v>
      </c>
      <c r="M8124" t="s">
        <v>11413</v>
      </c>
    </row>
    <row r="8125" spans="1:13">
      <c r="A8125">
        <v>101063618</v>
      </c>
      <c r="B8125" t="s">
        <v>204</v>
      </c>
      <c r="C8125" t="s">
        <v>6148</v>
      </c>
      <c r="D8125" t="s">
        <v>193</v>
      </c>
      <c r="E8125" t="s">
        <v>193</v>
      </c>
      <c r="F8125" s="33">
        <v>45787</v>
      </c>
      <c r="G8125" t="s">
        <v>15256</v>
      </c>
      <c r="H8125" t="s">
        <v>5777</v>
      </c>
      <c r="I8125" t="s">
        <v>5678</v>
      </c>
      <c r="J8125" t="s">
        <v>192</v>
      </c>
      <c r="K8125" t="s">
        <v>5700</v>
      </c>
      <c r="L8125" t="s">
        <v>5701</v>
      </c>
      <c r="M8125" t="s">
        <v>6151</v>
      </c>
    </row>
    <row r="8126" spans="1:13">
      <c r="A8126">
        <v>101063918</v>
      </c>
      <c r="B8126" t="s">
        <v>10279</v>
      </c>
      <c r="C8126" t="s">
        <v>10280</v>
      </c>
      <c r="D8126" t="s">
        <v>262</v>
      </c>
      <c r="E8126" t="s">
        <v>262</v>
      </c>
      <c r="F8126" s="33">
        <v>45787</v>
      </c>
      <c r="G8126" t="s">
        <v>15257</v>
      </c>
      <c r="H8126" t="s">
        <v>6103</v>
      </c>
      <c r="I8126" t="s">
        <v>5678</v>
      </c>
      <c r="J8126" t="s">
        <v>192</v>
      </c>
      <c r="K8126" t="s">
        <v>5700</v>
      </c>
      <c r="L8126" t="s">
        <v>5701</v>
      </c>
      <c r="M8126" t="s">
        <v>10282</v>
      </c>
    </row>
    <row r="8127" spans="1:13">
      <c r="A8127">
        <v>101060673</v>
      </c>
      <c r="B8127" t="s">
        <v>5998</v>
      </c>
      <c r="C8127" t="s">
        <v>7507</v>
      </c>
      <c r="D8127" t="s">
        <v>86</v>
      </c>
      <c r="E8127" t="s">
        <v>119</v>
      </c>
      <c r="F8127" s="33">
        <v>45787</v>
      </c>
      <c r="G8127" t="s">
        <v>15258</v>
      </c>
      <c r="H8127" t="s">
        <v>5705</v>
      </c>
      <c r="I8127" t="s">
        <v>326</v>
      </c>
      <c r="J8127" t="s">
        <v>46</v>
      </c>
      <c r="K8127" t="s">
        <v>5700</v>
      </c>
      <c r="L8127" t="s">
        <v>5701</v>
      </c>
      <c r="M8127" t="s">
        <v>7509</v>
      </c>
    </row>
    <row r="8128" spans="1:13">
      <c r="A8128">
        <v>101063698</v>
      </c>
      <c r="B8128" t="s">
        <v>109</v>
      </c>
      <c r="C8128" t="s">
        <v>12222</v>
      </c>
      <c r="D8128" t="s">
        <v>219</v>
      </c>
      <c r="E8128" t="s">
        <v>219</v>
      </c>
      <c r="F8128" s="33">
        <v>45787</v>
      </c>
      <c r="G8128" t="s">
        <v>15259</v>
      </c>
      <c r="H8128" t="s">
        <v>67</v>
      </c>
      <c r="I8128" t="s">
        <v>5678</v>
      </c>
      <c r="J8128" t="s">
        <v>241</v>
      </c>
      <c r="K8128" t="s">
        <v>5748</v>
      </c>
      <c r="L8128" t="s">
        <v>5773</v>
      </c>
      <c r="M8128" t="s">
        <v>12223</v>
      </c>
    </row>
    <row r="8129" spans="1:13">
      <c r="A8129">
        <v>101062849</v>
      </c>
      <c r="B8129" t="s">
        <v>34</v>
      </c>
      <c r="C8129" t="s">
        <v>9739</v>
      </c>
      <c r="D8129" t="s">
        <v>64</v>
      </c>
      <c r="E8129" t="s">
        <v>64</v>
      </c>
      <c r="F8129" s="33">
        <v>45787</v>
      </c>
      <c r="G8129" t="s">
        <v>15260</v>
      </c>
      <c r="H8129" t="s">
        <v>6103</v>
      </c>
      <c r="I8129" t="s">
        <v>5678</v>
      </c>
      <c r="J8129" t="s">
        <v>70</v>
      </c>
      <c r="K8129" t="s">
        <v>5728</v>
      </c>
      <c r="L8129" t="s">
        <v>5729</v>
      </c>
      <c r="M8129" t="s">
        <v>9741</v>
      </c>
    </row>
    <row r="8130" spans="1:13">
      <c r="A8130">
        <v>101064032</v>
      </c>
      <c r="B8130" t="s">
        <v>34</v>
      </c>
      <c r="C8130" t="s">
        <v>6898</v>
      </c>
      <c r="D8130" t="s">
        <v>39</v>
      </c>
      <c r="E8130" t="s">
        <v>39</v>
      </c>
      <c r="F8130" s="33">
        <v>45787</v>
      </c>
      <c r="G8130" t="s">
        <v>15261</v>
      </c>
      <c r="H8130" t="s">
        <v>5722</v>
      </c>
      <c r="I8130" t="s">
        <v>5678</v>
      </c>
      <c r="J8130" t="s">
        <v>46</v>
      </c>
      <c r="K8130" t="s">
        <v>5728</v>
      </c>
      <c r="L8130" t="s">
        <v>5729</v>
      </c>
      <c r="M8130" t="s">
        <v>6900</v>
      </c>
    </row>
    <row r="8131" spans="1:13">
      <c r="A8131">
        <v>101061162</v>
      </c>
      <c r="B8131" t="s">
        <v>195</v>
      </c>
      <c r="C8131" t="s">
        <v>9717</v>
      </c>
      <c r="D8131" t="s">
        <v>86</v>
      </c>
      <c r="E8131" t="s">
        <v>39</v>
      </c>
      <c r="F8131" s="33">
        <v>45787</v>
      </c>
      <c r="G8131" t="s">
        <v>15255</v>
      </c>
      <c r="H8131" t="s">
        <v>5705</v>
      </c>
      <c r="I8131" t="s">
        <v>326</v>
      </c>
      <c r="J8131" t="s">
        <v>46</v>
      </c>
      <c r="K8131" t="s">
        <v>5778</v>
      </c>
      <c r="L8131" t="s">
        <v>182</v>
      </c>
      <c r="M8131" t="s">
        <v>9719</v>
      </c>
    </row>
    <row r="8132" spans="1:13">
      <c r="A8132">
        <v>101063784</v>
      </c>
      <c r="B8132" t="s">
        <v>5998</v>
      </c>
      <c r="C8132" t="s">
        <v>6351</v>
      </c>
      <c r="D8132" t="s">
        <v>86</v>
      </c>
      <c r="E8132" t="s">
        <v>86</v>
      </c>
      <c r="F8132" s="33">
        <v>45787</v>
      </c>
      <c r="G8132" t="s">
        <v>15262</v>
      </c>
      <c r="H8132" t="s">
        <v>5705</v>
      </c>
      <c r="I8132" t="s">
        <v>5678</v>
      </c>
      <c r="J8132" t="s">
        <v>46</v>
      </c>
      <c r="K8132" t="s">
        <v>5711</v>
      </c>
      <c r="L8132" t="s">
        <v>5711</v>
      </c>
      <c r="M8132" t="s">
        <v>6352</v>
      </c>
    </row>
    <row r="8133" spans="1:13">
      <c r="A8133">
        <v>101057137</v>
      </c>
      <c r="B8133" t="s">
        <v>204</v>
      </c>
      <c r="C8133" t="s">
        <v>6375</v>
      </c>
      <c r="D8133" t="s">
        <v>249</v>
      </c>
      <c r="E8133" t="s">
        <v>249</v>
      </c>
      <c r="F8133" s="33">
        <v>45787</v>
      </c>
      <c r="G8133" t="s">
        <v>15263</v>
      </c>
      <c r="H8133" t="s">
        <v>5705</v>
      </c>
      <c r="I8133" t="s">
        <v>326</v>
      </c>
      <c r="J8133" t="s">
        <v>247</v>
      </c>
      <c r="K8133" t="s">
        <v>5700</v>
      </c>
      <c r="L8133" t="s">
        <v>5733</v>
      </c>
      <c r="M8133" t="s">
        <v>6377</v>
      </c>
    </row>
    <row r="8134" spans="1:13">
      <c r="A8134">
        <v>101063722</v>
      </c>
      <c r="B8134" t="s">
        <v>34</v>
      </c>
      <c r="C8134" t="s">
        <v>7389</v>
      </c>
      <c r="D8134" t="s">
        <v>99</v>
      </c>
      <c r="E8134" t="s">
        <v>99</v>
      </c>
      <c r="F8134" s="33">
        <v>45787</v>
      </c>
      <c r="G8134" t="s">
        <v>15264</v>
      </c>
      <c r="H8134" t="s">
        <v>67</v>
      </c>
      <c r="I8134" t="s">
        <v>5678</v>
      </c>
      <c r="J8134" t="s">
        <v>46</v>
      </c>
      <c r="K8134" t="s">
        <v>5728</v>
      </c>
      <c r="L8134" t="s">
        <v>5729</v>
      </c>
      <c r="M8134" t="s">
        <v>7390</v>
      </c>
    </row>
    <row r="8135" spans="1:13">
      <c r="A8135">
        <v>101063428</v>
      </c>
      <c r="B8135" t="s">
        <v>34</v>
      </c>
      <c r="C8135" t="s">
        <v>7996</v>
      </c>
      <c r="D8135" t="s">
        <v>99</v>
      </c>
      <c r="E8135" t="s">
        <v>99</v>
      </c>
      <c r="F8135" s="33">
        <v>45786</v>
      </c>
      <c r="G8135" t="s">
        <v>15265</v>
      </c>
      <c r="H8135" t="s">
        <v>67</v>
      </c>
      <c r="I8135" t="s">
        <v>5678</v>
      </c>
      <c r="J8135" t="s">
        <v>46</v>
      </c>
      <c r="K8135" t="s">
        <v>5738</v>
      </c>
      <c r="L8135" t="s">
        <v>5739</v>
      </c>
      <c r="M8135" t="s">
        <v>7998</v>
      </c>
    </row>
    <row r="8136" spans="1:13">
      <c r="A8136">
        <v>101063226</v>
      </c>
      <c r="B8136" t="s">
        <v>5745</v>
      </c>
      <c r="C8136" t="s">
        <v>6939</v>
      </c>
      <c r="D8136" t="s">
        <v>238</v>
      </c>
      <c r="E8136" t="s">
        <v>215</v>
      </c>
      <c r="F8136" s="33">
        <v>45786</v>
      </c>
      <c r="G8136" t="s">
        <v>15266</v>
      </c>
      <c r="H8136" t="s">
        <v>173</v>
      </c>
      <c r="I8136" t="s">
        <v>5678</v>
      </c>
      <c r="J8136" t="s">
        <v>136</v>
      </c>
      <c r="K8136" t="s">
        <v>5748</v>
      </c>
      <c r="L8136" t="s">
        <v>5773</v>
      </c>
      <c r="M8136" t="s">
        <v>6941</v>
      </c>
    </row>
    <row r="8137" spans="1:13">
      <c r="A8137">
        <v>101037200</v>
      </c>
      <c r="B8137" t="s">
        <v>6270</v>
      </c>
      <c r="C8137" t="s">
        <v>8551</v>
      </c>
      <c r="D8137" t="s">
        <v>86</v>
      </c>
      <c r="E8137" t="s">
        <v>86</v>
      </c>
      <c r="F8137" s="33">
        <v>45786</v>
      </c>
      <c r="G8137" t="s">
        <v>15267</v>
      </c>
      <c r="H8137" t="s">
        <v>5705</v>
      </c>
      <c r="I8137" t="s">
        <v>326</v>
      </c>
      <c r="J8137" t="s">
        <v>46</v>
      </c>
      <c r="K8137" t="s">
        <v>5700</v>
      </c>
      <c r="L8137" t="s">
        <v>5701</v>
      </c>
      <c r="M8137" t="s">
        <v>8553</v>
      </c>
    </row>
    <row r="8138" spans="1:13">
      <c r="A8138">
        <v>101062928</v>
      </c>
      <c r="B8138" t="s">
        <v>34</v>
      </c>
      <c r="C8138" t="s">
        <v>6522</v>
      </c>
      <c r="D8138" t="s">
        <v>64</v>
      </c>
      <c r="E8138" t="s">
        <v>64</v>
      </c>
      <c r="F8138" s="33">
        <v>45786</v>
      </c>
      <c r="G8138" t="s">
        <v>15268</v>
      </c>
      <c r="H8138" t="s">
        <v>67</v>
      </c>
      <c r="I8138" t="s">
        <v>5678</v>
      </c>
      <c r="J8138" t="s">
        <v>70</v>
      </c>
      <c r="K8138" t="s">
        <v>5728</v>
      </c>
      <c r="L8138" t="s">
        <v>5729</v>
      </c>
      <c r="M8138" t="s">
        <v>6524</v>
      </c>
    </row>
    <row r="8139" spans="1:13">
      <c r="A8139">
        <v>101063581</v>
      </c>
      <c r="B8139" t="s">
        <v>127</v>
      </c>
      <c r="C8139" t="s">
        <v>5853</v>
      </c>
      <c r="D8139" t="s">
        <v>39</v>
      </c>
      <c r="E8139" t="s">
        <v>39</v>
      </c>
      <c r="F8139" s="33">
        <v>45786</v>
      </c>
      <c r="G8139" t="s">
        <v>15269</v>
      </c>
      <c r="H8139" t="s">
        <v>5727</v>
      </c>
      <c r="I8139" t="s">
        <v>5678</v>
      </c>
      <c r="J8139" t="s">
        <v>46</v>
      </c>
      <c r="K8139" t="s">
        <v>5728</v>
      </c>
      <c r="L8139" t="s">
        <v>5729</v>
      </c>
      <c r="M8139" t="s">
        <v>5855</v>
      </c>
    </row>
    <row r="8140" spans="1:13">
      <c r="A8140">
        <v>101061320</v>
      </c>
      <c r="B8140" t="s">
        <v>82</v>
      </c>
      <c r="C8140" t="s">
        <v>6342</v>
      </c>
      <c r="D8140" t="s">
        <v>86</v>
      </c>
      <c r="E8140" t="s">
        <v>119</v>
      </c>
      <c r="F8140" s="33">
        <v>45786</v>
      </c>
      <c r="G8140" t="s">
        <v>15270</v>
      </c>
      <c r="H8140" t="s">
        <v>5705</v>
      </c>
      <c r="I8140" t="s">
        <v>326</v>
      </c>
      <c r="J8140" t="s">
        <v>46</v>
      </c>
      <c r="K8140" t="s">
        <v>5711</v>
      </c>
      <c r="L8140" t="s">
        <v>5711</v>
      </c>
      <c r="M8140" t="s">
        <v>6344</v>
      </c>
    </row>
    <row r="8141" spans="1:13">
      <c r="A8141">
        <v>101060626</v>
      </c>
      <c r="B8141" t="s">
        <v>6509</v>
      </c>
      <c r="C8141" t="s">
        <v>7050</v>
      </c>
      <c r="D8141" t="s">
        <v>153</v>
      </c>
      <c r="E8141" t="s">
        <v>153</v>
      </c>
      <c r="F8141" s="33">
        <v>45786</v>
      </c>
      <c r="G8141" t="s">
        <v>15271</v>
      </c>
      <c r="H8141" t="s">
        <v>5705</v>
      </c>
      <c r="I8141" t="s">
        <v>326</v>
      </c>
      <c r="J8141" t="s">
        <v>70</v>
      </c>
      <c r="K8141" t="s">
        <v>5700</v>
      </c>
      <c r="L8141" t="s">
        <v>5701</v>
      </c>
      <c r="M8141" t="s">
        <v>7051</v>
      </c>
    </row>
    <row r="8142" spans="1:13">
      <c r="A8142">
        <v>101061072</v>
      </c>
      <c r="B8142" t="s">
        <v>195</v>
      </c>
      <c r="C8142" t="s">
        <v>6179</v>
      </c>
      <c r="D8142" t="s">
        <v>86</v>
      </c>
      <c r="E8142" t="s">
        <v>86</v>
      </c>
      <c r="F8142" s="33">
        <v>45786</v>
      </c>
      <c r="G8142" t="s">
        <v>15267</v>
      </c>
      <c r="H8142" t="s">
        <v>5705</v>
      </c>
      <c r="I8142" t="s">
        <v>326</v>
      </c>
      <c r="J8142" t="s">
        <v>46</v>
      </c>
      <c r="K8142" t="s">
        <v>5778</v>
      </c>
      <c r="L8142" t="s">
        <v>182</v>
      </c>
      <c r="M8142" t="s">
        <v>6181</v>
      </c>
    </row>
    <row r="8143" spans="1:13">
      <c r="A8143">
        <v>101036686</v>
      </c>
      <c r="B8143" t="s">
        <v>204</v>
      </c>
      <c r="C8143" t="s">
        <v>7784</v>
      </c>
      <c r="D8143" t="s">
        <v>225</v>
      </c>
      <c r="E8143" t="s">
        <v>225</v>
      </c>
      <c r="F8143" s="33">
        <v>45786</v>
      </c>
      <c r="G8143" t="s">
        <v>15272</v>
      </c>
      <c r="H8143" t="s">
        <v>5705</v>
      </c>
      <c r="I8143" t="s">
        <v>326</v>
      </c>
      <c r="J8143" t="s">
        <v>166</v>
      </c>
      <c r="K8143" t="s">
        <v>5700</v>
      </c>
      <c r="L8143" t="s">
        <v>5701</v>
      </c>
      <c r="M8143" t="s">
        <v>7786</v>
      </c>
    </row>
    <row r="8144" spans="1:13">
      <c r="A8144">
        <v>101040776</v>
      </c>
      <c r="B8144" t="s">
        <v>6132</v>
      </c>
      <c r="C8144" t="s">
        <v>8949</v>
      </c>
      <c r="D8144" t="s">
        <v>262</v>
      </c>
      <c r="E8144" t="s">
        <v>262</v>
      </c>
      <c r="F8144" s="33">
        <v>45786</v>
      </c>
      <c r="G8144" t="s">
        <v>15273</v>
      </c>
      <c r="H8144" t="s">
        <v>5705</v>
      </c>
      <c r="I8144" t="s">
        <v>326</v>
      </c>
      <c r="J8144" t="s">
        <v>192</v>
      </c>
      <c r="K8144" t="s">
        <v>5700</v>
      </c>
      <c r="L8144" t="s">
        <v>5723</v>
      </c>
      <c r="M8144" t="s">
        <v>8950</v>
      </c>
    </row>
    <row r="8145" spans="1:13">
      <c r="A8145">
        <v>101063629</v>
      </c>
      <c r="B8145" t="s">
        <v>5935</v>
      </c>
      <c r="C8145" t="s">
        <v>8667</v>
      </c>
      <c r="D8145" t="s">
        <v>265</v>
      </c>
      <c r="E8145" t="s">
        <v>193</v>
      </c>
      <c r="F8145" s="33">
        <v>45786</v>
      </c>
      <c r="G8145" t="s">
        <v>15274</v>
      </c>
      <c r="H8145" t="s">
        <v>5699</v>
      </c>
      <c r="I8145" t="s">
        <v>5678</v>
      </c>
      <c r="J8145" t="s">
        <v>192</v>
      </c>
      <c r="K8145" t="s">
        <v>5700</v>
      </c>
      <c r="L8145" t="s">
        <v>5701</v>
      </c>
      <c r="M8145" t="s">
        <v>8669</v>
      </c>
    </row>
    <row r="8146" spans="1:13">
      <c r="A8146">
        <v>101063648</v>
      </c>
      <c r="B8146" t="s">
        <v>34</v>
      </c>
      <c r="C8146" t="s">
        <v>123</v>
      </c>
      <c r="D8146" t="s">
        <v>119</v>
      </c>
      <c r="E8146" t="s">
        <v>39</v>
      </c>
      <c r="F8146" s="33">
        <v>45786</v>
      </c>
      <c r="G8146" t="s">
        <v>15275</v>
      </c>
      <c r="H8146" t="s">
        <v>67</v>
      </c>
      <c r="I8146" t="s">
        <v>5678</v>
      </c>
      <c r="J8146" t="s">
        <v>46</v>
      </c>
      <c r="K8146" t="s">
        <v>5738</v>
      </c>
      <c r="L8146" t="s">
        <v>5739</v>
      </c>
      <c r="M8146" t="s">
        <v>125</v>
      </c>
    </row>
    <row r="8147" spans="1:13">
      <c r="A8147">
        <v>101057045</v>
      </c>
      <c r="B8147" t="s">
        <v>204</v>
      </c>
      <c r="C8147" t="s">
        <v>8207</v>
      </c>
      <c r="D8147" t="s">
        <v>161</v>
      </c>
      <c r="E8147" t="s">
        <v>161</v>
      </c>
      <c r="F8147" s="33">
        <v>45786</v>
      </c>
      <c r="G8147" t="s">
        <v>15276</v>
      </c>
      <c r="H8147" t="s">
        <v>5705</v>
      </c>
      <c r="I8147" t="s">
        <v>326</v>
      </c>
      <c r="J8147" t="s">
        <v>166</v>
      </c>
      <c r="K8147" t="s">
        <v>5700</v>
      </c>
      <c r="L8147" t="s">
        <v>5701</v>
      </c>
      <c r="M8147" t="s">
        <v>8209</v>
      </c>
    </row>
    <row r="8148" spans="1:13">
      <c r="A8148">
        <v>101063639</v>
      </c>
      <c r="B8148" t="s">
        <v>34</v>
      </c>
      <c r="C8148" t="s">
        <v>7077</v>
      </c>
      <c r="D8148" t="s">
        <v>217</v>
      </c>
      <c r="E8148" t="s">
        <v>217</v>
      </c>
      <c r="F8148" s="33">
        <v>45786</v>
      </c>
      <c r="G8148" t="s">
        <v>15277</v>
      </c>
      <c r="H8148" t="s">
        <v>6076</v>
      </c>
      <c r="I8148" t="s">
        <v>5678</v>
      </c>
      <c r="J8148" t="s">
        <v>136</v>
      </c>
      <c r="K8148" t="s">
        <v>5728</v>
      </c>
      <c r="L8148" t="s">
        <v>5729</v>
      </c>
      <c r="M8148" t="s">
        <v>7080</v>
      </c>
    </row>
    <row r="8149" spans="1:13">
      <c r="A8149">
        <v>101061193</v>
      </c>
      <c r="B8149" t="s">
        <v>195</v>
      </c>
      <c r="C8149" t="s">
        <v>9691</v>
      </c>
      <c r="D8149" t="s">
        <v>153</v>
      </c>
      <c r="E8149" t="s">
        <v>153</v>
      </c>
      <c r="F8149" s="33">
        <v>45786</v>
      </c>
      <c r="G8149" t="s">
        <v>15278</v>
      </c>
      <c r="H8149" t="s">
        <v>5705</v>
      </c>
      <c r="I8149" t="s">
        <v>326</v>
      </c>
      <c r="J8149" t="s">
        <v>70</v>
      </c>
      <c r="K8149" t="s">
        <v>5778</v>
      </c>
      <c r="L8149" t="s">
        <v>182</v>
      </c>
      <c r="M8149" t="s">
        <v>9693</v>
      </c>
    </row>
    <row r="8150" spans="1:13">
      <c r="A8150">
        <v>101062383</v>
      </c>
      <c r="B8150" t="s">
        <v>34</v>
      </c>
      <c r="C8150" t="s">
        <v>375</v>
      </c>
      <c r="D8150" t="s">
        <v>64</v>
      </c>
      <c r="E8150" t="s">
        <v>64</v>
      </c>
      <c r="F8150" s="33">
        <v>45786</v>
      </c>
      <c r="G8150" t="s">
        <v>15279</v>
      </c>
      <c r="H8150" t="s">
        <v>5727</v>
      </c>
      <c r="I8150" t="s">
        <v>5678</v>
      </c>
      <c r="J8150" t="s">
        <v>70</v>
      </c>
      <c r="K8150" t="s">
        <v>5728</v>
      </c>
      <c r="L8150" t="s">
        <v>5729</v>
      </c>
      <c r="M8150" t="s">
        <v>6094</v>
      </c>
    </row>
    <row r="8151" spans="1:13">
      <c r="A8151">
        <v>101063572</v>
      </c>
      <c r="B8151" t="s">
        <v>73</v>
      </c>
      <c r="C8151" t="s">
        <v>7855</v>
      </c>
      <c r="D8151" t="s">
        <v>252</v>
      </c>
      <c r="E8151" t="s">
        <v>252</v>
      </c>
      <c r="F8151" s="33">
        <v>45786</v>
      </c>
      <c r="G8151" t="s">
        <v>15280</v>
      </c>
      <c r="H8151" t="s">
        <v>5722</v>
      </c>
      <c r="I8151" t="s">
        <v>5678</v>
      </c>
      <c r="J8151" t="s">
        <v>247</v>
      </c>
      <c r="K8151" t="s">
        <v>5728</v>
      </c>
      <c r="L8151" t="s">
        <v>5729</v>
      </c>
      <c r="M8151" t="s">
        <v>7857</v>
      </c>
    </row>
    <row r="8152" spans="1:13">
      <c r="A8152">
        <v>101063679</v>
      </c>
      <c r="B8152" t="s">
        <v>5993</v>
      </c>
      <c r="C8152" t="s">
        <v>12226</v>
      </c>
      <c r="D8152" t="s">
        <v>265</v>
      </c>
      <c r="E8152" t="s">
        <v>193</v>
      </c>
      <c r="F8152" s="33">
        <v>45786</v>
      </c>
      <c r="G8152" t="s">
        <v>15281</v>
      </c>
      <c r="H8152" t="s">
        <v>6537</v>
      </c>
      <c r="I8152" t="s">
        <v>5678</v>
      </c>
      <c r="J8152" t="s">
        <v>192</v>
      </c>
      <c r="K8152" t="s">
        <v>5700</v>
      </c>
      <c r="L8152" t="s">
        <v>5701</v>
      </c>
      <c r="M8152" t="s">
        <v>12227</v>
      </c>
    </row>
    <row r="8153" spans="1:13">
      <c r="A8153">
        <v>101063659</v>
      </c>
      <c r="B8153" t="s">
        <v>34</v>
      </c>
      <c r="C8153" t="s">
        <v>8073</v>
      </c>
      <c r="D8153" t="s">
        <v>104</v>
      </c>
      <c r="E8153" t="s">
        <v>104</v>
      </c>
      <c r="F8153" s="33">
        <v>45786</v>
      </c>
      <c r="G8153" t="s">
        <v>15282</v>
      </c>
      <c r="H8153" t="s">
        <v>5727</v>
      </c>
      <c r="I8153" t="s">
        <v>5678</v>
      </c>
      <c r="J8153" t="s">
        <v>70</v>
      </c>
      <c r="K8153" t="s">
        <v>5728</v>
      </c>
      <c r="L8153" t="s">
        <v>5729</v>
      </c>
      <c r="M8153" t="s">
        <v>8075</v>
      </c>
    </row>
    <row r="8154" spans="1:13">
      <c r="A8154">
        <v>101063755</v>
      </c>
      <c r="B8154" t="s">
        <v>73</v>
      </c>
      <c r="C8154" t="s">
        <v>7820</v>
      </c>
      <c r="D8154" t="s">
        <v>238</v>
      </c>
      <c r="E8154" t="s">
        <v>153</v>
      </c>
      <c r="F8154" s="33">
        <v>45786</v>
      </c>
      <c r="G8154" t="s">
        <v>15283</v>
      </c>
      <c r="H8154" t="s">
        <v>67</v>
      </c>
      <c r="I8154" t="s">
        <v>5678</v>
      </c>
      <c r="J8154" t="s">
        <v>136</v>
      </c>
      <c r="K8154" t="s">
        <v>5748</v>
      </c>
      <c r="L8154" t="s">
        <v>5773</v>
      </c>
      <c r="M8154" t="s">
        <v>7822</v>
      </c>
    </row>
    <row r="8155" spans="1:13">
      <c r="A8155">
        <v>101060916</v>
      </c>
      <c r="B8155" t="s">
        <v>7145</v>
      </c>
      <c r="C8155" t="s">
        <v>7146</v>
      </c>
      <c r="D8155" t="s">
        <v>86</v>
      </c>
      <c r="E8155" t="s">
        <v>39</v>
      </c>
      <c r="F8155" s="33">
        <v>45786</v>
      </c>
      <c r="G8155" t="s">
        <v>15284</v>
      </c>
      <c r="H8155" t="s">
        <v>5705</v>
      </c>
      <c r="I8155" t="s">
        <v>326</v>
      </c>
      <c r="J8155" t="s">
        <v>46</v>
      </c>
      <c r="K8155" t="s">
        <v>5711</v>
      </c>
      <c r="L8155" t="s">
        <v>5711</v>
      </c>
      <c r="M8155" t="s">
        <v>7148</v>
      </c>
    </row>
    <row r="8156" spans="1:13">
      <c r="A8156">
        <v>101063326</v>
      </c>
      <c r="B8156" t="s">
        <v>34</v>
      </c>
      <c r="C8156" t="s">
        <v>61</v>
      </c>
      <c r="D8156" t="s">
        <v>64</v>
      </c>
      <c r="E8156" t="s">
        <v>64</v>
      </c>
      <c r="F8156" s="33">
        <v>45786</v>
      </c>
      <c r="G8156" t="s">
        <v>15285</v>
      </c>
      <c r="H8156" t="s">
        <v>67</v>
      </c>
      <c r="I8156" t="s">
        <v>5678</v>
      </c>
      <c r="J8156" t="s">
        <v>70</v>
      </c>
      <c r="K8156" t="s">
        <v>5728</v>
      </c>
      <c r="L8156" t="s">
        <v>5729</v>
      </c>
      <c r="M8156" t="s">
        <v>69</v>
      </c>
    </row>
    <row r="8157" spans="1:13">
      <c r="A8157">
        <v>101063568</v>
      </c>
      <c r="B8157" t="s">
        <v>73</v>
      </c>
      <c r="C8157" t="s">
        <v>7623</v>
      </c>
      <c r="D8157" t="s">
        <v>221</v>
      </c>
      <c r="E8157" t="s">
        <v>249</v>
      </c>
      <c r="F8157" s="33">
        <v>45786</v>
      </c>
      <c r="G8157" t="s">
        <v>15286</v>
      </c>
      <c r="H8157" t="s">
        <v>5969</v>
      </c>
      <c r="I8157" t="s">
        <v>5678</v>
      </c>
      <c r="J8157" t="s">
        <v>247</v>
      </c>
      <c r="K8157" t="s">
        <v>5748</v>
      </c>
      <c r="L8157" t="s">
        <v>5773</v>
      </c>
      <c r="M8157" t="s">
        <v>7625</v>
      </c>
    </row>
    <row r="8158" spans="1:13">
      <c r="A8158">
        <v>101063073</v>
      </c>
      <c r="B8158" t="s">
        <v>73</v>
      </c>
      <c r="C8158" t="s">
        <v>7891</v>
      </c>
      <c r="D8158" t="s">
        <v>161</v>
      </c>
      <c r="E8158" t="s">
        <v>161</v>
      </c>
      <c r="F8158" s="33">
        <v>45786</v>
      </c>
      <c r="G8158" t="s">
        <v>15287</v>
      </c>
      <c r="H8158" t="s">
        <v>55</v>
      </c>
      <c r="I8158" t="s">
        <v>5678</v>
      </c>
      <c r="J8158" t="s">
        <v>166</v>
      </c>
      <c r="K8158" t="s">
        <v>5748</v>
      </c>
      <c r="L8158" t="s">
        <v>5773</v>
      </c>
      <c r="M8158" t="s">
        <v>7892</v>
      </c>
    </row>
    <row r="8159" spans="1:13">
      <c r="A8159">
        <v>101063918</v>
      </c>
      <c r="B8159" t="s">
        <v>10279</v>
      </c>
      <c r="C8159" t="s">
        <v>10280</v>
      </c>
      <c r="D8159" t="s">
        <v>262</v>
      </c>
      <c r="E8159" t="s">
        <v>262</v>
      </c>
      <c r="F8159" s="33">
        <v>45786</v>
      </c>
      <c r="G8159" t="s">
        <v>15288</v>
      </c>
      <c r="H8159" t="s">
        <v>6103</v>
      </c>
      <c r="I8159" t="s">
        <v>5678</v>
      </c>
      <c r="J8159" t="s">
        <v>192</v>
      </c>
      <c r="K8159" t="s">
        <v>5700</v>
      </c>
      <c r="L8159" t="s">
        <v>5701</v>
      </c>
      <c r="M8159" t="s">
        <v>10282</v>
      </c>
    </row>
    <row r="8160" spans="1:13">
      <c r="A8160">
        <v>101040908</v>
      </c>
      <c r="B8160" t="s">
        <v>10279</v>
      </c>
      <c r="C8160" t="s">
        <v>10280</v>
      </c>
      <c r="D8160" t="s">
        <v>262</v>
      </c>
      <c r="E8160" t="s">
        <v>262</v>
      </c>
      <c r="F8160" s="33">
        <v>45786</v>
      </c>
      <c r="G8160" t="s">
        <v>15289</v>
      </c>
      <c r="H8160" t="s">
        <v>5705</v>
      </c>
      <c r="I8160" t="s">
        <v>326</v>
      </c>
      <c r="J8160" t="s">
        <v>192</v>
      </c>
      <c r="K8160" t="s">
        <v>5700</v>
      </c>
      <c r="L8160" t="s">
        <v>5701</v>
      </c>
      <c r="M8160" t="s">
        <v>10282</v>
      </c>
    </row>
    <row r="8161" spans="1:13">
      <c r="A8161">
        <v>101037206</v>
      </c>
      <c r="B8161" t="s">
        <v>6270</v>
      </c>
      <c r="C8161" t="s">
        <v>10216</v>
      </c>
      <c r="D8161" t="s">
        <v>86</v>
      </c>
      <c r="E8161" t="s">
        <v>86</v>
      </c>
      <c r="F8161" s="33">
        <v>45786</v>
      </c>
      <c r="G8161" t="s">
        <v>15267</v>
      </c>
      <c r="H8161" t="s">
        <v>5705</v>
      </c>
      <c r="I8161" t="s">
        <v>326</v>
      </c>
      <c r="J8161" t="s">
        <v>46</v>
      </c>
      <c r="K8161" t="s">
        <v>5800</v>
      </c>
      <c r="L8161" t="s">
        <v>5801</v>
      </c>
      <c r="M8161" t="s">
        <v>10217</v>
      </c>
    </row>
    <row r="8162" spans="1:13">
      <c r="A8162">
        <v>101063619</v>
      </c>
      <c r="B8162" t="s">
        <v>204</v>
      </c>
      <c r="C8162" t="s">
        <v>7319</v>
      </c>
      <c r="D8162" t="s">
        <v>220</v>
      </c>
      <c r="E8162" t="s">
        <v>220</v>
      </c>
      <c r="F8162" s="33">
        <v>45786</v>
      </c>
      <c r="G8162" t="s">
        <v>15290</v>
      </c>
      <c r="H8162" t="s">
        <v>5777</v>
      </c>
      <c r="I8162" t="s">
        <v>5678</v>
      </c>
      <c r="J8162" t="s">
        <v>166</v>
      </c>
      <c r="K8162" t="s">
        <v>5700</v>
      </c>
      <c r="L8162" t="s">
        <v>5701</v>
      </c>
      <c r="M8162" t="s">
        <v>7321</v>
      </c>
    </row>
    <row r="8163" spans="1:13">
      <c r="A8163">
        <v>101053186</v>
      </c>
      <c r="B8163" t="s">
        <v>73</v>
      </c>
      <c r="C8163" t="s">
        <v>7855</v>
      </c>
      <c r="D8163" t="s">
        <v>252</v>
      </c>
      <c r="E8163" t="s">
        <v>252</v>
      </c>
      <c r="F8163" s="33">
        <v>45786</v>
      </c>
      <c r="G8163" t="s">
        <v>15291</v>
      </c>
      <c r="H8163" t="s">
        <v>5805</v>
      </c>
      <c r="I8163" t="s">
        <v>353</v>
      </c>
      <c r="J8163" t="s">
        <v>247</v>
      </c>
      <c r="K8163" t="s">
        <v>5728</v>
      </c>
      <c r="L8163" t="s">
        <v>5729</v>
      </c>
      <c r="M8163" t="s">
        <v>7857</v>
      </c>
    </row>
    <row r="8164" spans="1:13">
      <c r="A8164">
        <v>101063764</v>
      </c>
      <c r="B8164" t="s">
        <v>7068</v>
      </c>
      <c r="C8164" t="s">
        <v>7069</v>
      </c>
      <c r="D8164" t="s">
        <v>86</v>
      </c>
      <c r="E8164" t="s">
        <v>86</v>
      </c>
      <c r="F8164" s="33">
        <v>45786</v>
      </c>
      <c r="G8164" t="s">
        <v>15292</v>
      </c>
      <c r="H8164" t="s">
        <v>5727</v>
      </c>
      <c r="I8164" t="s">
        <v>5678</v>
      </c>
      <c r="J8164" t="s">
        <v>46</v>
      </c>
      <c r="K8164" t="s">
        <v>5711</v>
      </c>
      <c r="L8164" t="s">
        <v>5711</v>
      </c>
      <c r="M8164" t="s">
        <v>7070</v>
      </c>
    </row>
    <row r="8165" spans="1:13">
      <c r="A8165">
        <v>101063287</v>
      </c>
      <c r="B8165" t="s">
        <v>34</v>
      </c>
      <c r="C8165" t="s">
        <v>6898</v>
      </c>
      <c r="D8165" t="s">
        <v>39</v>
      </c>
      <c r="E8165" t="s">
        <v>39</v>
      </c>
      <c r="F8165" s="33">
        <v>45785</v>
      </c>
      <c r="G8165" t="s">
        <v>15293</v>
      </c>
      <c r="H8165" t="s">
        <v>67</v>
      </c>
      <c r="I8165" t="s">
        <v>5678</v>
      </c>
      <c r="J8165" t="s">
        <v>46</v>
      </c>
      <c r="K8165" t="s">
        <v>5728</v>
      </c>
      <c r="L8165" t="s">
        <v>5729</v>
      </c>
      <c r="M8165" t="s">
        <v>6900</v>
      </c>
    </row>
    <row r="8166" spans="1:13">
      <c r="A8166">
        <v>101060681</v>
      </c>
      <c r="B8166" t="s">
        <v>6070</v>
      </c>
      <c r="C8166" t="s">
        <v>6071</v>
      </c>
      <c r="D8166" t="s">
        <v>131</v>
      </c>
      <c r="E8166" t="s">
        <v>131</v>
      </c>
      <c r="F8166" s="33">
        <v>45785</v>
      </c>
      <c r="G8166" t="s">
        <v>15294</v>
      </c>
      <c r="H8166" t="s">
        <v>5705</v>
      </c>
      <c r="I8166" t="s">
        <v>326</v>
      </c>
      <c r="J8166" t="s">
        <v>136</v>
      </c>
      <c r="K8166" t="s">
        <v>5778</v>
      </c>
      <c r="L8166" t="s">
        <v>182</v>
      </c>
      <c r="M8166" t="s">
        <v>6073</v>
      </c>
    </row>
    <row r="8167" spans="1:13">
      <c r="A8167">
        <v>101049933</v>
      </c>
      <c r="B8167" t="s">
        <v>109</v>
      </c>
      <c r="C8167" t="s">
        <v>11847</v>
      </c>
      <c r="D8167" t="s">
        <v>215</v>
      </c>
      <c r="E8167" t="s">
        <v>252</v>
      </c>
      <c r="F8167" s="33">
        <v>45785</v>
      </c>
      <c r="G8167" t="s">
        <v>15295</v>
      </c>
      <c r="H8167" t="s">
        <v>5737</v>
      </c>
      <c r="I8167" t="s">
        <v>326</v>
      </c>
      <c r="J8167" t="s">
        <v>247</v>
      </c>
      <c r="K8167" t="s">
        <v>5836</v>
      </c>
      <c r="L8167" t="s">
        <v>5837</v>
      </c>
      <c r="M8167" t="s">
        <v>11848</v>
      </c>
    </row>
    <row r="8168" spans="1:13">
      <c r="A8168">
        <v>101062804</v>
      </c>
      <c r="B8168" t="s">
        <v>34</v>
      </c>
      <c r="C8168" t="s">
        <v>7369</v>
      </c>
      <c r="D8168" t="s">
        <v>153</v>
      </c>
      <c r="E8168" t="s">
        <v>153</v>
      </c>
      <c r="F8168" s="33">
        <v>45785</v>
      </c>
      <c r="G8168" t="s">
        <v>15296</v>
      </c>
      <c r="H8168" t="s">
        <v>5727</v>
      </c>
      <c r="I8168" t="s">
        <v>5678</v>
      </c>
      <c r="J8168" t="s">
        <v>70</v>
      </c>
      <c r="K8168" t="s">
        <v>5728</v>
      </c>
      <c r="L8168" t="s">
        <v>5729</v>
      </c>
      <c r="M8168" t="s">
        <v>7371</v>
      </c>
    </row>
    <row r="8169" spans="1:13">
      <c r="A8169">
        <v>101060719</v>
      </c>
      <c r="B8169" t="s">
        <v>6314</v>
      </c>
      <c r="C8169" t="s">
        <v>6779</v>
      </c>
      <c r="D8169" t="s">
        <v>119</v>
      </c>
      <c r="E8169" t="s">
        <v>119</v>
      </c>
      <c r="F8169" s="33">
        <v>45785</v>
      </c>
      <c r="G8169" t="s">
        <v>15297</v>
      </c>
      <c r="H8169" t="s">
        <v>5705</v>
      </c>
      <c r="I8169" t="s">
        <v>326</v>
      </c>
      <c r="J8169" t="s">
        <v>46</v>
      </c>
      <c r="K8169" t="s">
        <v>5700</v>
      </c>
      <c r="L8169" t="s">
        <v>5733</v>
      </c>
      <c r="M8169" t="s">
        <v>6781</v>
      </c>
    </row>
    <row r="8170" spans="1:13">
      <c r="A8170">
        <v>101038308</v>
      </c>
      <c r="B8170" t="s">
        <v>82</v>
      </c>
      <c r="C8170" t="s">
        <v>11051</v>
      </c>
      <c r="D8170" t="s">
        <v>262</v>
      </c>
      <c r="E8170" t="s">
        <v>262</v>
      </c>
      <c r="F8170" s="33">
        <v>45785</v>
      </c>
      <c r="G8170" t="s">
        <v>15295</v>
      </c>
      <c r="H8170" t="s">
        <v>5705</v>
      </c>
      <c r="I8170" t="s">
        <v>326</v>
      </c>
      <c r="J8170" t="s">
        <v>192</v>
      </c>
      <c r="K8170" t="s">
        <v>5700</v>
      </c>
      <c r="L8170" t="s">
        <v>5723</v>
      </c>
      <c r="M8170" t="s">
        <v>11053</v>
      </c>
    </row>
    <row r="8171" spans="1:13">
      <c r="A8171">
        <v>101063250</v>
      </c>
      <c r="B8171" t="s">
        <v>292</v>
      </c>
      <c r="C8171" t="s">
        <v>6091</v>
      </c>
      <c r="D8171" t="s">
        <v>86</v>
      </c>
      <c r="E8171" t="s">
        <v>86</v>
      </c>
      <c r="F8171" s="33">
        <v>45785</v>
      </c>
      <c r="G8171" t="s">
        <v>15298</v>
      </c>
      <c r="H8171" t="s">
        <v>8078</v>
      </c>
      <c r="I8171" t="s">
        <v>5678</v>
      </c>
      <c r="J8171" t="s">
        <v>46</v>
      </c>
      <c r="K8171" t="s">
        <v>5700</v>
      </c>
      <c r="L8171" t="s">
        <v>5733</v>
      </c>
      <c r="M8171" t="s">
        <v>6092</v>
      </c>
    </row>
    <row r="8172" spans="1:13">
      <c r="A8172">
        <v>101063216</v>
      </c>
      <c r="B8172" t="s">
        <v>5745</v>
      </c>
      <c r="C8172" t="s">
        <v>10526</v>
      </c>
      <c r="D8172" t="s">
        <v>221</v>
      </c>
      <c r="E8172" t="s">
        <v>249</v>
      </c>
      <c r="F8172" s="33">
        <v>45785</v>
      </c>
      <c r="G8172" t="s">
        <v>15299</v>
      </c>
      <c r="H8172" t="s">
        <v>67</v>
      </c>
      <c r="I8172" t="s">
        <v>5678</v>
      </c>
      <c r="J8172" t="s">
        <v>247</v>
      </c>
      <c r="K8172" t="s">
        <v>5836</v>
      </c>
      <c r="L8172" t="s">
        <v>5837</v>
      </c>
      <c r="M8172" t="s">
        <v>10527</v>
      </c>
    </row>
    <row r="8173" spans="1:13">
      <c r="A8173">
        <v>101061297</v>
      </c>
      <c r="B8173" t="s">
        <v>82</v>
      </c>
      <c r="C8173" t="s">
        <v>11058</v>
      </c>
      <c r="D8173" t="s">
        <v>262</v>
      </c>
      <c r="E8173" t="s">
        <v>262</v>
      </c>
      <c r="F8173" s="33">
        <v>45785</v>
      </c>
      <c r="G8173" t="s">
        <v>15295</v>
      </c>
      <c r="H8173" t="s">
        <v>5737</v>
      </c>
      <c r="I8173" t="s">
        <v>326</v>
      </c>
      <c r="J8173" t="s">
        <v>192</v>
      </c>
      <c r="K8173" t="s">
        <v>5711</v>
      </c>
      <c r="L8173" t="s">
        <v>5711</v>
      </c>
      <c r="M8173" t="s">
        <v>11059</v>
      </c>
    </row>
    <row r="8174" spans="1:13">
      <c r="A8174">
        <v>101062806</v>
      </c>
      <c r="B8174" t="s">
        <v>34</v>
      </c>
      <c r="C8174" t="s">
        <v>5880</v>
      </c>
      <c r="D8174" t="s">
        <v>64</v>
      </c>
      <c r="E8174" t="s">
        <v>64</v>
      </c>
      <c r="F8174" s="33">
        <v>45785</v>
      </c>
      <c r="G8174" t="s">
        <v>15300</v>
      </c>
      <c r="H8174" t="s">
        <v>67</v>
      </c>
      <c r="I8174" t="s">
        <v>5678</v>
      </c>
      <c r="J8174" t="s">
        <v>70</v>
      </c>
      <c r="K8174" t="s">
        <v>5728</v>
      </c>
      <c r="L8174" t="s">
        <v>5729</v>
      </c>
      <c r="M8174" t="s">
        <v>5882</v>
      </c>
    </row>
    <row r="8175" spans="1:13">
      <c r="A8175">
        <v>101063158</v>
      </c>
      <c r="B8175" t="s">
        <v>177</v>
      </c>
      <c r="C8175" t="s">
        <v>8729</v>
      </c>
      <c r="D8175" t="s">
        <v>86</v>
      </c>
      <c r="E8175" t="s">
        <v>86</v>
      </c>
      <c r="F8175" s="33">
        <v>45785</v>
      </c>
      <c r="G8175" t="s">
        <v>15301</v>
      </c>
      <c r="H8175" t="s">
        <v>5727</v>
      </c>
      <c r="I8175" t="s">
        <v>5678</v>
      </c>
      <c r="J8175" t="s">
        <v>46</v>
      </c>
      <c r="K8175" t="s">
        <v>5700</v>
      </c>
      <c r="L8175" t="s">
        <v>5733</v>
      </c>
      <c r="M8175" t="s">
        <v>8731</v>
      </c>
    </row>
    <row r="8176" spans="1:13">
      <c r="A8176">
        <v>101062256</v>
      </c>
      <c r="B8176" t="s">
        <v>73</v>
      </c>
      <c r="C8176" t="s">
        <v>186</v>
      </c>
      <c r="D8176" t="s">
        <v>262</v>
      </c>
      <c r="E8176" t="s">
        <v>262</v>
      </c>
      <c r="F8176" s="33">
        <v>45785</v>
      </c>
      <c r="G8176" t="s">
        <v>15302</v>
      </c>
      <c r="H8176" t="s">
        <v>67</v>
      </c>
      <c r="I8176" t="s">
        <v>5678</v>
      </c>
      <c r="J8176" t="s">
        <v>192</v>
      </c>
      <c r="K8176" t="s">
        <v>5748</v>
      </c>
      <c r="L8176" t="s">
        <v>5773</v>
      </c>
      <c r="M8176" t="s">
        <v>191</v>
      </c>
    </row>
    <row r="8177" spans="1:13">
      <c r="A8177">
        <v>101062596</v>
      </c>
      <c r="B8177" t="s">
        <v>127</v>
      </c>
      <c r="C8177" t="s">
        <v>6274</v>
      </c>
      <c r="D8177" t="s">
        <v>119</v>
      </c>
      <c r="E8177" t="s">
        <v>119</v>
      </c>
      <c r="F8177" s="33">
        <v>45785</v>
      </c>
      <c r="G8177" t="s">
        <v>15303</v>
      </c>
      <c r="H8177" t="s">
        <v>5777</v>
      </c>
      <c r="I8177" t="s">
        <v>5678</v>
      </c>
      <c r="J8177" t="s">
        <v>46</v>
      </c>
      <c r="K8177" t="s">
        <v>5748</v>
      </c>
      <c r="L8177" t="s">
        <v>5773</v>
      </c>
      <c r="M8177" t="s">
        <v>6276</v>
      </c>
    </row>
    <row r="8178" spans="1:13">
      <c r="A8178">
        <v>101062780</v>
      </c>
      <c r="B8178" t="s">
        <v>34</v>
      </c>
      <c r="C8178" t="s">
        <v>6623</v>
      </c>
      <c r="D8178" t="s">
        <v>153</v>
      </c>
      <c r="E8178" t="s">
        <v>153</v>
      </c>
      <c r="F8178" s="33">
        <v>45785</v>
      </c>
      <c r="G8178" t="s">
        <v>15304</v>
      </c>
      <c r="H8178" t="s">
        <v>5969</v>
      </c>
      <c r="I8178" t="s">
        <v>5678</v>
      </c>
      <c r="J8178" t="s">
        <v>70</v>
      </c>
      <c r="K8178" t="s">
        <v>5728</v>
      </c>
      <c r="L8178" t="s">
        <v>5729</v>
      </c>
      <c r="M8178" t="s">
        <v>6625</v>
      </c>
    </row>
    <row r="8179" spans="1:13">
      <c r="A8179">
        <v>101006799</v>
      </c>
      <c r="B8179" t="s">
        <v>73</v>
      </c>
      <c r="C8179" t="s">
        <v>7814</v>
      </c>
      <c r="D8179" t="s">
        <v>119</v>
      </c>
      <c r="E8179" t="s">
        <v>39</v>
      </c>
      <c r="F8179" s="33">
        <v>45785</v>
      </c>
      <c r="G8179" t="s">
        <v>15305</v>
      </c>
      <c r="H8179" t="s">
        <v>5737</v>
      </c>
      <c r="I8179" t="s">
        <v>326</v>
      </c>
      <c r="J8179" t="s">
        <v>46</v>
      </c>
      <c r="K8179" t="s">
        <v>5738</v>
      </c>
      <c r="L8179" t="s">
        <v>5739</v>
      </c>
      <c r="M8179" t="s">
        <v>7816</v>
      </c>
    </row>
    <row r="8180" spans="1:13">
      <c r="A8180">
        <v>101063222</v>
      </c>
      <c r="B8180" t="s">
        <v>5745</v>
      </c>
      <c r="C8180" t="s">
        <v>6638</v>
      </c>
      <c r="D8180" t="s">
        <v>252</v>
      </c>
      <c r="E8180" t="s">
        <v>215</v>
      </c>
      <c r="F8180" s="33">
        <v>45785</v>
      </c>
      <c r="G8180" t="s">
        <v>15306</v>
      </c>
      <c r="H8180" t="s">
        <v>67</v>
      </c>
      <c r="I8180" t="s">
        <v>5678</v>
      </c>
      <c r="J8180" t="s">
        <v>247</v>
      </c>
      <c r="K8180" t="s">
        <v>5748</v>
      </c>
      <c r="L8180" t="s">
        <v>5773</v>
      </c>
      <c r="M8180" t="s">
        <v>6640</v>
      </c>
    </row>
    <row r="8181" spans="1:13">
      <c r="A8181">
        <v>101063073</v>
      </c>
      <c r="B8181" t="s">
        <v>73</v>
      </c>
      <c r="C8181" t="s">
        <v>7891</v>
      </c>
      <c r="D8181" t="s">
        <v>161</v>
      </c>
      <c r="E8181" t="s">
        <v>161</v>
      </c>
      <c r="F8181" s="33">
        <v>45785</v>
      </c>
      <c r="G8181" t="s">
        <v>15307</v>
      </c>
      <c r="H8181" t="s">
        <v>55</v>
      </c>
      <c r="I8181" t="s">
        <v>5678</v>
      </c>
      <c r="J8181" t="s">
        <v>166</v>
      </c>
      <c r="K8181" t="s">
        <v>5748</v>
      </c>
      <c r="L8181" t="s">
        <v>5773</v>
      </c>
      <c r="M8181" t="s">
        <v>7892</v>
      </c>
    </row>
    <row r="8182" spans="1:13">
      <c r="A8182">
        <v>101063213</v>
      </c>
      <c r="B8182" t="s">
        <v>109</v>
      </c>
      <c r="C8182" t="s">
        <v>8329</v>
      </c>
      <c r="D8182" t="s">
        <v>217</v>
      </c>
      <c r="E8182" t="s">
        <v>217</v>
      </c>
      <c r="F8182" s="33">
        <v>45785</v>
      </c>
      <c r="G8182" t="s">
        <v>15308</v>
      </c>
      <c r="H8182" t="s">
        <v>5727</v>
      </c>
      <c r="I8182" t="s">
        <v>5678</v>
      </c>
      <c r="J8182" t="s">
        <v>136</v>
      </c>
      <c r="K8182" t="s">
        <v>5748</v>
      </c>
      <c r="L8182" t="s">
        <v>6045</v>
      </c>
      <c r="M8182" t="s">
        <v>8331</v>
      </c>
    </row>
    <row r="8183" spans="1:13">
      <c r="A8183">
        <v>101062260</v>
      </c>
      <c r="B8183" t="s">
        <v>73</v>
      </c>
      <c r="C8183" t="s">
        <v>186</v>
      </c>
      <c r="D8183" t="s">
        <v>262</v>
      </c>
      <c r="E8183" t="s">
        <v>262</v>
      </c>
      <c r="F8183" s="33">
        <v>45785</v>
      </c>
      <c r="G8183" t="s">
        <v>15309</v>
      </c>
      <c r="H8183" t="s">
        <v>67</v>
      </c>
      <c r="I8183" t="s">
        <v>5678</v>
      </c>
      <c r="J8183" t="s">
        <v>192</v>
      </c>
      <c r="K8183" t="s">
        <v>5748</v>
      </c>
      <c r="L8183" t="s">
        <v>5773</v>
      </c>
      <c r="M8183" t="s">
        <v>191</v>
      </c>
    </row>
    <row r="8184" spans="1:13">
      <c r="A8184">
        <v>101060718</v>
      </c>
      <c r="B8184" t="s">
        <v>6314</v>
      </c>
      <c r="C8184" t="s">
        <v>6660</v>
      </c>
      <c r="D8184" t="s">
        <v>119</v>
      </c>
      <c r="E8184" t="s">
        <v>119</v>
      </c>
      <c r="F8184" s="33">
        <v>45785</v>
      </c>
      <c r="G8184" t="s">
        <v>15297</v>
      </c>
      <c r="H8184" t="s">
        <v>5705</v>
      </c>
      <c r="I8184" t="s">
        <v>326</v>
      </c>
      <c r="J8184" t="s">
        <v>46</v>
      </c>
      <c r="K8184" t="s">
        <v>5700</v>
      </c>
      <c r="L8184" t="s">
        <v>5733</v>
      </c>
      <c r="M8184" t="s">
        <v>6661</v>
      </c>
    </row>
    <row r="8185" spans="1:13">
      <c r="A8185">
        <v>101062340</v>
      </c>
      <c r="B8185" t="s">
        <v>34</v>
      </c>
      <c r="C8185" t="s">
        <v>6623</v>
      </c>
      <c r="D8185" t="s">
        <v>153</v>
      </c>
      <c r="E8185" t="s">
        <v>153</v>
      </c>
      <c r="F8185" s="33">
        <v>45785</v>
      </c>
      <c r="G8185" t="s">
        <v>15310</v>
      </c>
      <c r="H8185" t="s">
        <v>5777</v>
      </c>
      <c r="I8185" t="s">
        <v>5678</v>
      </c>
      <c r="J8185" t="s">
        <v>70</v>
      </c>
      <c r="K8185" t="s">
        <v>5728</v>
      </c>
      <c r="L8185" t="s">
        <v>5729</v>
      </c>
      <c r="M8185" t="s">
        <v>6625</v>
      </c>
    </row>
    <row r="8186" spans="1:13">
      <c r="A8186">
        <v>101063213</v>
      </c>
      <c r="B8186" t="s">
        <v>109</v>
      </c>
      <c r="C8186" t="s">
        <v>8329</v>
      </c>
      <c r="D8186" t="s">
        <v>217</v>
      </c>
      <c r="E8186" t="s">
        <v>217</v>
      </c>
      <c r="F8186" s="33">
        <v>45785</v>
      </c>
      <c r="G8186" t="s">
        <v>15311</v>
      </c>
      <c r="H8186" t="s">
        <v>5727</v>
      </c>
      <c r="I8186" t="s">
        <v>5678</v>
      </c>
      <c r="J8186" t="s">
        <v>136</v>
      </c>
      <c r="K8186" t="s">
        <v>5748</v>
      </c>
      <c r="L8186" t="s">
        <v>6045</v>
      </c>
      <c r="M8186" t="s">
        <v>8331</v>
      </c>
    </row>
    <row r="8187" spans="1:13">
      <c r="A8187">
        <v>101063077</v>
      </c>
      <c r="B8187" t="s">
        <v>73</v>
      </c>
      <c r="C8187" t="s">
        <v>10803</v>
      </c>
      <c r="D8187" t="s">
        <v>265</v>
      </c>
      <c r="E8187" t="s">
        <v>193</v>
      </c>
      <c r="F8187" s="33">
        <v>45785</v>
      </c>
      <c r="G8187" t="s">
        <v>15312</v>
      </c>
      <c r="H8187" t="s">
        <v>67</v>
      </c>
      <c r="I8187" t="s">
        <v>5678</v>
      </c>
      <c r="J8187" t="s">
        <v>192</v>
      </c>
      <c r="K8187" t="s">
        <v>5748</v>
      </c>
      <c r="L8187" t="s">
        <v>5773</v>
      </c>
      <c r="M8187" t="s">
        <v>10804</v>
      </c>
    </row>
    <row r="8188" spans="1:13">
      <c r="A8188">
        <v>101062818</v>
      </c>
      <c r="B8188" t="s">
        <v>5765</v>
      </c>
      <c r="C8188" t="s">
        <v>5766</v>
      </c>
      <c r="D8188" t="s">
        <v>221</v>
      </c>
      <c r="E8188" t="s">
        <v>219</v>
      </c>
      <c r="F8188" s="33">
        <v>45785</v>
      </c>
      <c r="G8188" t="s">
        <v>15313</v>
      </c>
      <c r="H8188" t="s">
        <v>5768</v>
      </c>
      <c r="I8188" t="s">
        <v>5678</v>
      </c>
      <c r="J8188" t="s">
        <v>247</v>
      </c>
      <c r="M8188" t="s">
        <v>5769</v>
      </c>
    </row>
    <row r="8189" spans="1:13">
      <c r="A8189">
        <v>101062817</v>
      </c>
      <c r="B8189" t="s">
        <v>5765</v>
      </c>
      <c r="C8189" t="s">
        <v>5766</v>
      </c>
      <c r="D8189" t="s">
        <v>221</v>
      </c>
      <c r="E8189" t="s">
        <v>219</v>
      </c>
      <c r="F8189" s="33">
        <v>45785</v>
      </c>
      <c r="G8189" t="s">
        <v>15314</v>
      </c>
      <c r="H8189" t="s">
        <v>5768</v>
      </c>
      <c r="I8189" t="s">
        <v>5678</v>
      </c>
      <c r="J8189" t="s">
        <v>247</v>
      </c>
      <c r="M8189" t="s">
        <v>5769</v>
      </c>
    </row>
    <row r="8190" spans="1:13">
      <c r="A8190">
        <v>101061353</v>
      </c>
      <c r="B8190" t="s">
        <v>82</v>
      </c>
      <c r="C8190" t="s">
        <v>9584</v>
      </c>
      <c r="D8190" t="s">
        <v>262</v>
      </c>
      <c r="E8190" t="s">
        <v>262</v>
      </c>
      <c r="F8190" s="33">
        <v>45785</v>
      </c>
      <c r="G8190" t="s">
        <v>15273</v>
      </c>
      <c r="H8190" t="s">
        <v>5705</v>
      </c>
      <c r="I8190" t="s">
        <v>326</v>
      </c>
      <c r="J8190" t="s">
        <v>192</v>
      </c>
      <c r="K8190" t="s">
        <v>5711</v>
      </c>
      <c r="L8190" t="s">
        <v>5711</v>
      </c>
      <c r="M8190" t="s">
        <v>9586</v>
      </c>
    </row>
    <row r="8191" spans="1:13">
      <c r="A8191">
        <v>101063579</v>
      </c>
      <c r="B8191" t="s">
        <v>6794</v>
      </c>
      <c r="C8191" t="s">
        <v>6822</v>
      </c>
      <c r="D8191" t="s">
        <v>225</v>
      </c>
      <c r="E8191" t="s">
        <v>220</v>
      </c>
      <c r="F8191" s="33">
        <v>45785</v>
      </c>
      <c r="G8191" t="s">
        <v>15315</v>
      </c>
      <c r="H8191" t="s">
        <v>8078</v>
      </c>
      <c r="I8191" t="s">
        <v>5678</v>
      </c>
      <c r="J8191" t="s">
        <v>166</v>
      </c>
      <c r="K8191" t="s">
        <v>5711</v>
      </c>
      <c r="L8191" t="s">
        <v>5711</v>
      </c>
      <c r="M8191" t="s">
        <v>6824</v>
      </c>
    </row>
    <row r="8192" spans="1:13">
      <c r="A8192">
        <v>101036695</v>
      </c>
      <c r="B8192" t="s">
        <v>204</v>
      </c>
      <c r="C8192" t="s">
        <v>7775</v>
      </c>
      <c r="D8192" t="s">
        <v>225</v>
      </c>
      <c r="E8192" t="s">
        <v>225</v>
      </c>
      <c r="F8192" s="33">
        <v>45785</v>
      </c>
      <c r="G8192" t="s">
        <v>15272</v>
      </c>
      <c r="H8192" t="s">
        <v>5705</v>
      </c>
      <c r="I8192" t="s">
        <v>326</v>
      </c>
      <c r="J8192" t="s">
        <v>166</v>
      </c>
      <c r="K8192" t="s">
        <v>5700</v>
      </c>
      <c r="L8192" t="s">
        <v>5723</v>
      </c>
      <c r="M8192" t="s">
        <v>7777</v>
      </c>
    </row>
    <row r="8193" spans="1:13">
      <c r="A8193">
        <v>101063367</v>
      </c>
      <c r="B8193" t="s">
        <v>34</v>
      </c>
      <c r="C8193" t="s">
        <v>35</v>
      </c>
      <c r="D8193" t="s">
        <v>39</v>
      </c>
      <c r="E8193" t="s">
        <v>39</v>
      </c>
      <c r="F8193" s="33">
        <v>45785</v>
      </c>
      <c r="G8193" t="s">
        <v>15316</v>
      </c>
      <c r="H8193" t="s">
        <v>6076</v>
      </c>
      <c r="I8193" t="s">
        <v>5678</v>
      </c>
      <c r="J8193" t="s">
        <v>46</v>
      </c>
      <c r="K8193" t="s">
        <v>5728</v>
      </c>
      <c r="L8193" t="s">
        <v>5729</v>
      </c>
      <c r="M8193" t="s">
        <v>45</v>
      </c>
    </row>
    <row r="8194" spans="1:13">
      <c r="A8194">
        <v>101060743</v>
      </c>
      <c r="B8194" t="s">
        <v>6249</v>
      </c>
      <c r="C8194" t="s">
        <v>6250</v>
      </c>
      <c r="D8194" t="s">
        <v>86</v>
      </c>
      <c r="E8194" t="s">
        <v>86</v>
      </c>
      <c r="F8194" s="33">
        <v>45785</v>
      </c>
      <c r="G8194" t="s">
        <v>15267</v>
      </c>
      <c r="H8194" t="s">
        <v>5705</v>
      </c>
      <c r="I8194" t="s">
        <v>326</v>
      </c>
      <c r="J8194" t="s">
        <v>46</v>
      </c>
      <c r="K8194" t="s">
        <v>5711</v>
      </c>
      <c r="L8194" t="s">
        <v>5711</v>
      </c>
      <c r="M8194" t="s">
        <v>6252</v>
      </c>
    </row>
    <row r="8195" spans="1:13">
      <c r="A8195">
        <v>101060502</v>
      </c>
      <c r="B8195" t="s">
        <v>177</v>
      </c>
      <c r="C8195" t="s">
        <v>6920</v>
      </c>
      <c r="D8195" t="s">
        <v>119</v>
      </c>
      <c r="E8195" t="s">
        <v>119</v>
      </c>
      <c r="F8195" s="33">
        <v>45785</v>
      </c>
      <c r="G8195" t="s">
        <v>15317</v>
      </c>
      <c r="H8195" t="s">
        <v>5705</v>
      </c>
      <c r="I8195" t="s">
        <v>326</v>
      </c>
      <c r="J8195" t="s">
        <v>46</v>
      </c>
      <c r="K8195" t="s">
        <v>5700</v>
      </c>
      <c r="L8195" t="s">
        <v>5733</v>
      </c>
      <c r="M8195" t="s">
        <v>6921</v>
      </c>
    </row>
    <row r="8196" spans="1:13">
      <c r="A8196">
        <v>101060571</v>
      </c>
      <c r="B8196" t="s">
        <v>204</v>
      </c>
      <c r="C8196" t="s">
        <v>9013</v>
      </c>
      <c r="D8196" t="s">
        <v>262</v>
      </c>
      <c r="E8196" t="s">
        <v>262</v>
      </c>
      <c r="F8196" s="33">
        <v>45785</v>
      </c>
      <c r="G8196" t="s">
        <v>15273</v>
      </c>
      <c r="H8196" t="s">
        <v>5705</v>
      </c>
      <c r="I8196" t="s">
        <v>326</v>
      </c>
      <c r="J8196" t="s">
        <v>192</v>
      </c>
      <c r="K8196" t="s">
        <v>5711</v>
      </c>
      <c r="L8196" t="s">
        <v>5711</v>
      </c>
      <c r="M8196" t="s">
        <v>9014</v>
      </c>
    </row>
    <row r="8197" spans="1:13">
      <c r="A8197">
        <v>101060625</v>
      </c>
      <c r="B8197" t="s">
        <v>6509</v>
      </c>
      <c r="C8197" t="s">
        <v>6535</v>
      </c>
      <c r="D8197" t="s">
        <v>153</v>
      </c>
      <c r="E8197" t="s">
        <v>153</v>
      </c>
      <c r="F8197" s="33">
        <v>45785</v>
      </c>
      <c r="G8197" t="s">
        <v>15278</v>
      </c>
      <c r="H8197" t="s">
        <v>5705</v>
      </c>
      <c r="I8197" t="s">
        <v>326</v>
      </c>
      <c r="J8197" t="s">
        <v>70</v>
      </c>
      <c r="K8197" t="s">
        <v>5700</v>
      </c>
      <c r="L8197" t="s">
        <v>5701</v>
      </c>
      <c r="M8197" t="s">
        <v>6538</v>
      </c>
    </row>
    <row r="8198" spans="1:13">
      <c r="A8198">
        <v>101060799</v>
      </c>
      <c r="B8198" t="s">
        <v>5899</v>
      </c>
      <c r="C8198" t="s">
        <v>6225</v>
      </c>
      <c r="D8198" t="s">
        <v>217</v>
      </c>
      <c r="E8198" t="s">
        <v>131</v>
      </c>
      <c r="F8198" s="33">
        <v>45785</v>
      </c>
      <c r="G8198" t="s">
        <v>15318</v>
      </c>
      <c r="H8198" t="s">
        <v>5705</v>
      </c>
      <c r="I8198" t="s">
        <v>326</v>
      </c>
      <c r="J8198" t="s">
        <v>136</v>
      </c>
      <c r="K8198" t="s">
        <v>5700</v>
      </c>
      <c r="L8198" t="s">
        <v>5733</v>
      </c>
      <c r="M8198" t="s">
        <v>6227</v>
      </c>
    </row>
    <row r="8199" spans="1:13">
      <c r="A8199">
        <v>101063006</v>
      </c>
      <c r="B8199" t="s">
        <v>34</v>
      </c>
      <c r="C8199" t="s">
        <v>9610</v>
      </c>
      <c r="D8199" t="s">
        <v>64</v>
      </c>
      <c r="E8199" t="s">
        <v>64</v>
      </c>
      <c r="F8199" s="33">
        <v>45785</v>
      </c>
      <c r="G8199" t="s">
        <v>15319</v>
      </c>
      <c r="H8199" t="s">
        <v>5727</v>
      </c>
      <c r="I8199" t="s">
        <v>5678</v>
      </c>
      <c r="J8199" t="s">
        <v>70</v>
      </c>
      <c r="K8199" t="s">
        <v>5728</v>
      </c>
      <c r="L8199" t="s">
        <v>5729</v>
      </c>
      <c r="M8199" t="s">
        <v>9612</v>
      </c>
    </row>
    <row r="8200" spans="1:13">
      <c r="A8200">
        <v>101060279</v>
      </c>
      <c r="B8200" t="s">
        <v>5978</v>
      </c>
      <c r="C8200" t="s">
        <v>6063</v>
      </c>
      <c r="D8200" t="s">
        <v>86</v>
      </c>
      <c r="E8200" t="s">
        <v>86</v>
      </c>
      <c r="F8200" s="33">
        <v>45785</v>
      </c>
      <c r="G8200" t="s">
        <v>15267</v>
      </c>
      <c r="H8200" t="s">
        <v>5705</v>
      </c>
      <c r="I8200" t="s">
        <v>326</v>
      </c>
      <c r="J8200" t="s">
        <v>46</v>
      </c>
      <c r="K8200" t="s">
        <v>5778</v>
      </c>
      <c r="L8200" t="s">
        <v>5981</v>
      </c>
      <c r="M8200" t="s">
        <v>6065</v>
      </c>
    </row>
    <row r="8201" spans="1:13">
      <c r="A8201">
        <v>101060578</v>
      </c>
      <c r="B8201" t="s">
        <v>204</v>
      </c>
      <c r="C8201" t="s">
        <v>6914</v>
      </c>
      <c r="D8201" t="s">
        <v>265</v>
      </c>
      <c r="E8201" t="s">
        <v>193</v>
      </c>
      <c r="F8201" s="33">
        <v>45785</v>
      </c>
      <c r="G8201" t="s">
        <v>15317</v>
      </c>
      <c r="H8201" t="s">
        <v>5705</v>
      </c>
      <c r="I8201" t="s">
        <v>326</v>
      </c>
      <c r="J8201" t="s">
        <v>192</v>
      </c>
      <c r="K8201" t="s">
        <v>5711</v>
      </c>
      <c r="L8201" t="s">
        <v>5711</v>
      </c>
      <c r="M8201" t="s">
        <v>6915</v>
      </c>
    </row>
    <row r="8202" spans="1:13">
      <c r="A8202">
        <v>101063525</v>
      </c>
      <c r="B8202" t="s">
        <v>204</v>
      </c>
      <c r="C8202" t="s">
        <v>6615</v>
      </c>
      <c r="D8202" t="s">
        <v>221</v>
      </c>
      <c r="E8202" t="s">
        <v>249</v>
      </c>
      <c r="F8202" s="33">
        <v>45785</v>
      </c>
      <c r="G8202" t="s">
        <v>15320</v>
      </c>
      <c r="H8202" t="s">
        <v>5794</v>
      </c>
      <c r="I8202" t="s">
        <v>5678</v>
      </c>
      <c r="J8202" t="s">
        <v>247</v>
      </c>
      <c r="K8202" t="s">
        <v>5700</v>
      </c>
      <c r="L8202" t="s">
        <v>5701</v>
      </c>
      <c r="M8202" t="s">
        <v>6617</v>
      </c>
    </row>
    <row r="8203" spans="1:13">
      <c r="A8203">
        <v>101060906</v>
      </c>
      <c r="B8203" t="s">
        <v>6794</v>
      </c>
      <c r="C8203" t="s">
        <v>6795</v>
      </c>
      <c r="D8203" t="s">
        <v>225</v>
      </c>
      <c r="E8203" t="s">
        <v>220</v>
      </c>
      <c r="F8203" s="33">
        <v>45785</v>
      </c>
      <c r="G8203" t="s">
        <v>15321</v>
      </c>
      <c r="H8203" t="s">
        <v>5705</v>
      </c>
      <c r="I8203" t="s">
        <v>326</v>
      </c>
      <c r="J8203" t="s">
        <v>166</v>
      </c>
      <c r="K8203" t="s">
        <v>5711</v>
      </c>
      <c r="L8203" t="s">
        <v>5711</v>
      </c>
      <c r="M8203" t="s">
        <v>6797</v>
      </c>
    </row>
    <row r="8204" spans="1:13">
      <c r="A8204">
        <v>101060480</v>
      </c>
      <c r="B8204" t="s">
        <v>177</v>
      </c>
      <c r="C8204" t="s">
        <v>7642</v>
      </c>
      <c r="D8204" t="s">
        <v>193</v>
      </c>
      <c r="E8204" t="s">
        <v>193</v>
      </c>
      <c r="F8204" s="33">
        <v>45785</v>
      </c>
      <c r="G8204" t="s">
        <v>15317</v>
      </c>
      <c r="H8204" t="s">
        <v>5705</v>
      </c>
      <c r="I8204" t="s">
        <v>326</v>
      </c>
      <c r="J8204" t="s">
        <v>192</v>
      </c>
      <c r="K8204" t="s">
        <v>5778</v>
      </c>
      <c r="L8204" t="s">
        <v>182</v>
      </c>
      <c r="M8204" t="s">
        <v>7643</v>
      </c>
    </row>
    <row r="8205" spans="1:13">
      <c r="A8205">
        <v>101060476</v>
      </c>
      <c r="B8205" t="s">
        <v>177</v>
      </c>
      <c r="C8205" t="s">
        <v>7611</v>
      </c>
      <c r="D8205" t="s">
        <v>193</v>
      </c>
      <c r="E8205" t="s">
        <v>193</v>
      </c>
      <c r="F8205" s="33">
        <v>45785</v>
      </c>
      <c r="G8205" t="s">
        <v>15317</v>
      </c>
      <c r="H8205" t="s">
        <v>5705</v>
      </c>
      <c r="I8205" t="s">
        <v>326</v>
      </c>
      <c r="J8205" t="s">
        <v>192</v>
      </c>
      <c r="K8205" t="s">
        <v>5700</v>
      </c>
      <c r="L8205" t="s">
        <v>5701</v>
      </c>
      <c r="M8205" t="s">
        <v>7613</v>
      </c>
    </row>
    <row r="8206" spans="1:13">
      <c r="A8206">
        <v>101053378</v>
      </c>
      <c r="B8206" t="s">
        <v>73</v>
      </c>
      <c r="C8206" t="s">
        <v>7814</v>
      </c>
      <c r="D8206" t="s">
        <v>119</v>
      </c>
      <c r="E8206" t="s">
        <v>39</v>
      </c>
      <c r="F8206" s="33">
        <v>45785</v>
      </c>
      <c r="G8206" t="s">
        <v>15322</v>
      </c>
      <c r="H8206" t="s">
        <v>5805</v>
      </c>
      <c r="I8206" t="s">
        <v>353</v>
      </c>
      <c r="J8206" t="s">
        <v>46</v>
      </c>
      <c r="K8206" t="s">
        <v>5738</v>
      </c>
      <c r="L8206" t="s">
        <v>5739</v>
      </c>
      <c r="M8206" t="s">
        <v>7816</v>
      </c>
    </row>
    <row r="8207" spans="1:13">
      <c r="A8207">
        <v>101060716</v>
      </c>
      <c r="B8207" t="s">
        <v>6314</v>
      </c>
      <c r="C8207" t="s">
        <v>6315</v>
      </c>
      <c r="D8207" t="s">
        <v>119</v>
      </c>
      <c r="E8207" t="s">
        <v>119</v>
      </c>
      <c r="F8207" s="33">
        <v>45785</v>
      </c>
      <c r="G8207" t="s">
        <v>15297</v>
      </c>
      <c r="H8207" t="s">
        <v>5705</v>
      </c>
      <c r="I8207" t="s">
        <v>326</v>
      </c>
      <c r="J8207" t="s">
        <v>46</v>
      </c>
      <c r="K8207" t="s">
        <v>5700</v>
      </c>
      <c r="L8207" t="s">
        <v>5723</v>
      </c>
      <c r="M8207" t="s">
        <v>6317</v>
      </c>
    </row>
    <row r="8208" spans="1:13">
      <c r="A8208">
        <v>101062849</v>
      </c>
      <c r="B8208" t="s">
        <v>34</v>
      </c>
      <c r="C8208" t="s">
        <v>9739</v>
      </c>
      <c r="D8208" t="s">
        <v>64</v>
      </c>
      <c r="E8208" t="s">
        <v>64</v>
      </c>
      <c r="F8208" s="33">
        <v>45785</v>
      </c>
      <c r="G8208" t="s">
        <v>15323</v>
      </c>
      <c r="H8208" t="s">
        <v>6103</v>
      </c>
      <c r="I8208" t="s">
        <v>5678</v>
      </c>
      <c r="J8208" t="s">
        <v>70</v>
      </c>
      <c r="K8208" t="s">
        <v>5728</v>
      </c>
      <c r="L8208" t="s">
        <v>5729</v>
      </c>
      <c r="M8208" t="s">
        <v>9741</v>
      </c>
    </row>
    <row r="8209" spans="1:13">
      <c r="A8209">
        <v>101063347</v>
      </c>
      <c r="B8209" t="s">
        <v>127</v>
      </c>
      <c r="C8209" t="s">
        <v>6432</v>
      </c>
      <c r="D8209" t="s">
        <v>104</v>
      </c>
      <c r="E8209" t="s">
        <v>104</v>
      </c>
      <c r="F8209" s="33">
        <v>45785</v>
      </c>
      <c r="G8209" t="s">
        <v>15324</v>
      </c>
      <c r="H8209" t="s">
        <v>5727</v>
      </c>
      <c r="I8209" t="s">
        <v>5678</v>
      </c>
      <c r="J8209" t="s">
        <v>70</v>
      </c>
      <c r="K8209" t="s">
        <v>5748</v>
      </c>
      <c r="L8209" t="s">
        <v>5749</v>
      </c>
      <c r="M8209" t="s">
        <v>6434</v>
      </c>
    </row>
    <row r="8210" spans="1:13">
      <c r="A8210">
        <v>101062770</v>
      </c>
      <c r="B8210" t="s">
        <v>127</v>
      </c>
      <c r="C8210" t="s">
        <v>7826</v>
      </c>
      <c r="D8210" t="s">
        <v>131</v>
      </c>
      <c r="E8210" t="s">
        <v>217</v>
      </c>
      <c r="F8210" s="33">
        <v>45784</v>
      </c>
      <c r="G8210" t="s">
        <v>15325</v>
      </c>
      <c r="H8210" t="s">
        <v>6076</v>
      </c>
      <c r="I8210" t="s">
        <v>5678</v>
      </c>
      <c r="J8210" t="s">
        <v>136</v>
      </c>
      <c r="K8210" t="s">
        <v>5748</v>
      </c>
      <c r="L8210" t="s">
        <v>5749</v>
      </c>
      <c r="M8210" t="s">
        <v>7828</v>
      </c>
    </row>
    <row r="8211" spans="1:13">
      <c r="A8211">
        <v>101060867</v>
      </c>
      <c r="B8211" t="s">
        <v>5719</v>
      </c>
      <c r="C8211" t="s">
        <v>9425</v>
      </c>
      <c r="D8211" t="s">
        <v>265</v>
      </c>
      <c r="E8211" t="s">
        <v>265</v>
      </c>
      <c r="F8211" s="33">
        <v>45784</v>
      </c>
      <c r="G8211" t="s">
        <v>15326</v>
      </c>
      <c r="H8211" t="s">
        <v>5705</v>
      </c>
      <c r="I8211" t="s">
        <v>326</v>
      </c>
      <c r="J8211" t="s">
        <v>192</v>
      </c>
      <c r="K8211" t="s">
        <v>5700</v>
      </c>
      <c r="L8211" t="s">
        <v>5701</v>
      </c>
      <c r="M8211" t="s">
        <v>9427</v>
      </c>
    </row>
    <row r="8212" spans="1:13">
      <c r="A8212">
        <v>101062881</v>
      </c>
      <c r="B8212" t="s">
        <v>34</v>
      </c>
      <c r="C8212" t="s">
        <v>5869</v>
      </c>
      <c r="D8212" t="s">
        <v>226</v>
      </c>
      <c r="E8212" t="s">
        <v>226</v>
      </c>
      <c r="F8212" s="33">
        <v>45784</v>
      </c>
      <c r="G8212" t="s">
        <v>15327</v>
      </c>
      <c r="H8212" t="s">
        <v>5722</v>
      </c>
      <c r="I8212" t="s">
        <v>5678</v>
      </c>
      <c r="J8212" t="s">
        <v>136</v>
      </c>
      <c r="K8212" t="s">
        <v>5728</v>
      </c>
      <c r="L8212" t="s">
        <v>5729</v>
      </c>
      <c r="M8212" t="s">
        <v>5871</v>
      </c>
    </row>
    <row r="8213" spans="1:13">
      <c r="A8213">
        <v>101062643</v>
      </c>
      <c r="B8213" t="s">
        <v>34</v>
      </c>
      <c r="C8213" t="s">
        <v>5725</v>
      </c>
      <c r="D8213" t="s">
        <v>217</v>
      </c>
      <c r="E8213" t="s">
        <v>131</v>
      </c>
      <c r="F8213" s="33">
        <v>45784</v>
      </c>
      <c r="G8213" t="s">
        <v>15328</v>
      </c>
      <c r="H8213" t="s">
        <v>5805</v>
      </c>
      <c r="I8213" t="s">
        <v>5678</v>
      </c>
      <c r="J8213" t="s">
        <v>136</v>
      </c>
      <c r="K8213" t="s">
        <v>5728</v>
      </c>
      <c r="L8213" t="s">
        <v>5729</v>
      </c>
      <c r="M8213" t="s">
        <v>5730</v>
      </c>
    </row>
    <row r="8214" spans="1:13">
      <c r="A8214">
        <v>101061242</v>
      </c>
      <c r="B8214" t="s">
        <v>195</v>
      </c>
      <c r="C8214" t="s">
        <v>9873</v>
      </c>
      <c r="D8214" t="s">
        <v>99</v>
      </c>
      <c r="E8214" t="s">
        <v>99</v>
      </c>
      <c r="F8214" s="33">
        <v>45784</v>
      </c>
      <c r="G8214" t="s">
        <v>15329</v>
      </c>
      <c r="H8214" t="s">
        <v>5705</v>
      </c>
      <c r="I8214" t="s">
        <v>326</v>
      </c>
      <c r="J8214" t="s">
        <v>46</v>
      </c>
      <c r="K8214" t="s">
        <v>5700</v>
      </c>
      <c r="L8214" t="s">
        <v>5733</v>
      </c>
      <c r="M8214" t="s">
        <v>9874</v>
      </c>
    </row>
    <row r="8215" spans="1:13">
      <c r="A8215">
        <v>101060567</v>
      </c>
      <c r="B8215" t="s">
        <v>204</v>
      </c>
      <c r="C8215" t="s">
        <v>7933</v>
      </c>
      <c r="D8215" t="s">
        <v>265</v>
      </c>
      <c r="E8215" t="s">
        <v>265</v>
      </c>
      <c r="F8215" s="33">
        <v>45784</v>
      </c>
      <c r="G8215" t="s">
        <v>15326</v>
      </c>
      <c r="H8215" t="s">
        <v>5705</v>
      </c>
      <c r="I8215" t="s">
        <v>326</v>
      </c>
      <c r="J8215" t="s">
        <v>192</v>
      </c>
      <c r="K8215" t="s">
        <v>5700</v>
      </c>
      <c r="L8215" t="s">
        <v>5701</v>
      </c>
      <c r="M8215" t="s">
        <v>7935</v>
      </c>
    </row>
    <row r="8216" spans="1:13">
      <c r="A8216">
        <v>101062889</v>
      </c>
      <c r="B8216" t="s">
        <v>34</v>
      </c>
      <c r="C8216" t="s">
        <v>6229</v>
      </c>
      <c r="D8216" t="s">
        <v>226</v>
      </c>
      <c r="E8216" t="s">
        <v>226</v>
      </c>
      <c r="F8216" s="33">
        <v>45784</v>
      </c>
      <c r="G8216" t="s">
        <v>15327</v>
      </c>
      <c r="H8216" t="s">
        <v>5727</v>
      </c>
      <c r="I8216" t="s">
        <v>5678</v>
      </c>
      <c r="J8216" t="s">
        <v>136</v>
      </c>
      <c r="K8216" t="s">
        <v>5728</v>
      </c>
      <c r="L8216" t="s">
        <v>5729</v>
      </c>
      <c r="M8216" t="s">
        <v>6231</v>
      </c>
    </row>
    <row r="8217" spans="1:13">
      <c r="A8217">
        <v>101036625</v>
      </c>
      <c r="B8217" t="s">
        <v>204</v>
      </c>
      <c r="C8217" t="s">
        <v>5930</v>
      </c>
      <c r="D8217" t="s">
        <v>262</v>
      </c>
      <c r="E8217" t="s">
        <v>262</v>
      </c>
      <c r="F8217" s="33">
        <v>45784</v>
      </c>
      <c r="G8217" t="s">
        <v>15330</v>
      </c>
      <c r="H8217" t="s">
        <v>5705</v>
      </c>
      <c r="I8217" t="s">
        <v>326</v>
      </c>
      <c r="J8217" t="s">
        <v>192</v>
      </c>
      <c r="K8217" t="s">
        <v>5700</v>
      </c>
      <c r="L8217" t="s">
        <v>5701</v>
      </c>
      <c r="M8217" t="s">
        <v>5932</v>
      </c>
    </row>
    <row r="8218" spans="1:13">
      <c r="A8218">
        <v>101061243</v>
      </c>
      <c r="B8218" t="s">
        <v>195</v>
      </c>
      <c r="C8218" t="s">
        <v>9867</v>
      </c>
      <c r="D8218" t="s">
        <v>99</v>
      </c>
      <c r="E8218" t="s">
        <v>99</v>
      </c>
      <c r="F8218" s="33">
        <v>45784</v>
      </c>
      <c r="G8218" t="s">
        <v>15329</v>
      </c>
      <c r="H8218" t="s">
        <v>5705</v>
      </c>
      <c r="I8218" t="s">
        <v>326</v>
      </c>
      <c r="J8218" t="s">
        <v>46</v>
      </c>
      <c r="K8218" t="s">
        <v>5700</v>
      </c>
      <c r="L8218" t="s">
        <v>5733</v>
      </c>
      <c r="M8218" t="s">
        <v>9868</v>
      </c>
    </row>
    <row r="8219" spans="1:13">
      <c r="A8219">
        <v>101060573</v>
      </c>
      <c r="B8219" t="s">
        <v>204</v>
      </c>
      <c r="C8219" t="s">
        <v>6945</v>
      </c>
      <c r="D8219" t="s">
        <v>193</v>
      </c>
      <c r="E8219" t="s">
        <v>193</v>
      </c>
      <c r="F8219" s="33">
        <v>45784</v>
      </c>
      <c r="G8219" t="s">
        <v>15331</v>
      </c>
      <c r="H8219" t="s">
        <v>5705</v>
      </c>
      <c r="I8219" t="s">
        <v>326</v>
      </c>
      <c r="J8219" t="s">
        <v>192</v>
      </c>
      <c r="K8219" t="s">
        <v>5711</v>
      </c>
      <c r="L8219" t="s">
        <v>5711</v>
      </c>
      <c r="M8219" t="s">
        <v>6947</v>
      </c>
    </row>
    <row r="8220" spans="1:13">
      <c r="A8220">
        <v>101062347</v>
      </c>
      <c r="B8220" t="s">
        <v>34</v>
      </c>
      <c r="C8220" t="s">
        <v>9249</v>
      </c>
      <c r="D8220" t="s">
        <v>39</v>
      </c>
      <c r="E8220" t="s">
        <v>119</v>
      </c>
      <c r="F8220" s="33">
        <v>45784</v>
      </c>
      <c r="G8220" t="s">
        <v>15332</v>
      </c>
      <c r="H8220" t="s">
        <v>5805</v>
      </c>
      <c r="I8220" t="s">
        <v>5678</v>
      </c>
      <c r="J8220" t="s">
        <v>46</v>
      </c>
      <c r="K8220" t="s">
        <v>5738</v>
      </c>
      <c r="L8220" t="s">
        <v>5739</v>
      </c>
      <c r="M8220" t="s">
        <v>9251</v>
      </c>
    </row>
    <row r="8221" spans="1:13">
      <c r="A8221">
        <v>101061359</v>
      </c>
      <c r="B8221" t="s">
        <v>82</v>
      </c>
      <c r="C8221" t="s">
        <v>7454</v>
      </c>
      <c r="D8221" t="s">
        <v>265</v>
      </c>
      <c r="E8221" t="s">
        <v>265</v>
      </c>
      <c r="F8221" s="33">
        <v>45784</v>
      </c>
      <c r="G8221" t="s">
        <v>15333</v>
      </c>
      <c r="H8221" t="s">
        <v>5705</v>
      </c>
      <c r="I8221" t="s">
        <v>326</v>
      </c>
      <c r="J8221" t="s">
        <v>192</v>
      </c>
      <c r="K8221" t="s">
        <v>5711</v>
      </c>
      <c r="L8221" t="s">
        <v>5711</v>
      </c>
      <c r="M8221" t="s">
        <v>7455</v>
      </c>
    </row>
    <row r="8222" spans="1:13">
      <c r="A8222">
        <v>101061374</v>
      </c>
      <c r="B8222" t="s">
        <v>82</v>
      </c>
      <c r="C8222" t="s">
        <v>6456</v>
      </c>
      <c r="D8222" t="s">
        <v>161</v>
      </c>
      <c r="E8222" t="s">
        <v>161</v>
      </c>
      <c r="F8222" s="33">
        <v>45784</v>
      </c>
      <c r="G8222" t="s">
        <v>15334</v>
      </c>
      <c r="H8222" t="s">
        <v>5705</v>
      </c>
      <c r="I8222" t="s">
        <v>326</v>
      </c>
      <c r="J8222" t="s">
        <v>166</v>
      </c>
      <c r="K8222" t="s">
        <v>5711</v>
      </c>
      <c r="L8222" t="s">
        <v>5711</v>
      </c>
      <c r="M8222" t="s">
        <v>6458</v>
      </c>
    </row>
    <row r="8223" spans="1:13">
      <c r="A8223">
        <v>101060563</v>
      </c>
      <c r="B8223" t="s">
        <v>204</v>
      </c>
      <c r="C8223" t="s">
        <v>6089</v>
      </c>
      <c r="D8223" t="s">
        <v>262</v>
      </c>
      <c r="E8223" t="s">
        <v>262</v>
      </c>
      <c r="F8223" s="33">
        <v>45784</v>
      </c>
      <c r="G8223" t="s">
        <v>15330</v>
      </c>
      <c r="H8223" t="s">
        <v>5705</v>
      </c>
      <c r="I8223" t="s">
        <v>326</v>
      </c>
      <c r="J8223" t="s">
        <v>192</v>
      </c>
      <c r="K8223" t="s">
        <v>5711</v>
      </c>
      <c r="L8223" t="s">
        <v>5711</v>
      </c>
      <c r="M8223" t="s">
        <v>6090</v>
      </c>
    </row>
    <row r="8224" spans="1:13">
      <c r="A8224">
        <v>101062419</v>
      </c>
      <c r="B8224" t="s">
        <v>34</v>
      </c>
      <c r="C8224" t="s">
        <v>9328</v>
      </c>
      <c r="D8224" t="s">
        <v>39</v>
      </c>
      <c r="E8224" t="s">
        <v>119</v>
      </c>
      <c r="F8224" s="33">
        <v>45784</v>
      </c>
      <c r="G8224" t="s">
        <v>15335</v>
      </c>
      <c r="H8224" t="s">
        <v>5805</v>
      </c>
      <c r="I8224" t="s">
        <v>5678</v>
      </c>
      <c r="J8224" t="s">
        <v>46</v>
      </c>
      <c r="K8224" t="s">
        <v>5738</v>
      </c>
      <c r="L8224" t="s">
        <v>5739</v>
      </c>
      <c r="M8224" t="s">
        <v>9329</v>
      </c>
    </row>
    <row r="8225" spans="1:13">
      <c r="A8225">
        <v>101062554</v>
      </c>
      <c r="B8225" t="s">
        <v>34</v>
      </c>
      <c r="C8225" t="s">
        <v>7879</v>
      </c>
      <c r="D8225" t="s">
        <v>238</v>
      </c>
      <c r="E8225" t="s">
        <v>153</v>
      </c>
      <c r="F8225" s="33">
        <v>45784</v>
      </c>
      <c r="G8225" t="s">
        <v>15336</v>
      </c>
      <c r="H8225" t="s">
        <v>67</v>
      </c>
      <c r="I8225" t="s">
        <v>5678</v>
      </c>
      <c r="J8225" t="s">
        <v>136</v>
      </c>
      <c r="K8225" t="s">
        <v>5738</v>
      </c>
      <c r="L8225" t="s">
        <v>5739</v>
      </c>
      <c r="M8225" t="s">
        <v>7881</v>
      </c>
    </row>
    <row r="8226" spans="1:13">
      <c r="A8226">
        <v>101062832</v>
      </c>
      <c r="B8226" t="s">
        <v>5986</v>
      </c>
      <c r="C8226" t="s">
        <v>6720</v>
      </c>
      <c r="D8226" t="s">
        <v>153</v>
      </c>
      <c r="E8226" t="s">
        <v>104</v>
      </c>
      <c r="F8226" s="33">
        <v>45784</v>
      </c>
      <c r="G8226" t="s">
        <v>15337</v>
      </c>
      <c r="H8226" t="s">
        <v>5727</v>
      </c>
      <c r="I8226" t="s">
        <v>5678</v>
      </c>
      <c r="J8226" t="s">
        <v>70</v>
      </c>
      <c r="K8226" t="s">
        <v>5778</v>
      </c>
      <c r="L8226" t="s">
        <v>182</v>
      </c>
      <c r="M8226" t="s">
        <v>6722</v>
      </c>
    </row>
    <row r="8227" spans="1:13">
      <c r="A8227">
        <v>101037243</v>
      </c>
      <c r="B8227" t="s">
        <v>5899</v>
      </c>
      <c r="C8227" t="s">
        <v>14953</v>
      </c>
      <c r="D8227" t="s">
        <v>226</v>
      </c>
      <c r="E8227" t="s">
        <v>226</v>
      </c>
      <c r="F8227" s="33">
        <v>45784</v>
      </c>
      <c r="G8227" t="s">
        <v>15338</v>
      </c>
      <c r="H8227" t="s">
        <v>5705</v>
      </c>
      <c r="I8227" t="s">
        <v>326</v>
      </c>
      <c r="J8227" t="s">
        <v>136</v>
      </c>
      <c r="K8227" t="s">
        <v>5700</v>
      </c>
      <c r="L8227" t="s">
        <v>5733</v>
      </c>
      <c r="M8227" t="s">
        <v>14955</v>
      </c>
    </row>
    <row r="8228" spans="1:13">
      <c r="A8228">
        <v>101062062</v>
      </c>
      <c r="B8228" t="s">
        <v>5745</v>
      </c>
      <c r="C8228" t="s">
        <v>6280</v>
      </c>
      <c r="D8228" t="s">
        <v>249</v>
      </c>
      <c r="E8228" t="s">
        <v>249</v>
      </c>
      <c r="F8228" s="33">
        <v>45784</v>
      </c>
      <c r="G8228" t="s">
        <v>15339</v>
      </c>
      <c r="H8228" t="s">
        <v>67</v>
      </c>
      <c r="I8228" t="s">
        <v>5678</v>
      </c>
      <c r="J8228" t="s">
        <v>247</v>
      </c>
      <c r="K8228" t="s">
        <v>5748</v>
      </c>
      <c r="L8228" t="s">
        <v>5773</v>
      </c>
      <c r="M8228" t="s">
        <v>6282</v>
      </c>
    </row>
    <row r="8229" spans="1:13">
      <c r="A8229">
        <v>101063037</v>
      </c>
      <c r="B8229" t="s">
        <v>7068</v>
      </c>
      <c r="C8229" t="s">
        <v>7069</v>
      </c>
      <c r="D8229" t="s">
        <v>86</v>
      </c>
      <c r="E8229" t="s">
        <v>86</v>
      </c>
      <c r="F8229" s="33">
        <v>45784</v>
      </c>
      <c r="G8229" t="s">
        <v>15340</v>
      </c>
      <c r="H8229" t="s">
        <v>5722</v>
      </c>
      <c r="I8229" t="s">
        <v>5678</v>
      </c>
      <c r="J8229" t="s">
        <v>46</v>
      </c>
      <c r="K8229" t="s">
        <v>5711</v>
      </c>
      <c r="L8229" t="s">
        <v>5711</v>
      </c>
      <c r="M8229" t="s">
        <v>7070</v>
      </c>
    </row>
    <row r="8230" spans="1:13">
      <c r="A8230">
        <v>101063021</v>
      </c>
      <c r="B8230" t="s">
        <v>127</v>
      </c>
      <c r="C8230" t="s">
        <v>7433</v>
      </c>
      <c r="D8230" t="s">
        <v>104</v>
      </c>
      <c r="E8230" t="s">
        <v>104</v>
      </c>
      <c r="F8230" s="33">
        <v>45784</v>
      </c>
      <c r="G8230" t="s">
        <v>15341</v>
      </c>
      <c r="H8230" t="s">
        <v>67</v>
      </c>
      <c r="I8230" t="s">
        <v>5678</v>
      </c>
      <c r="J8230" t="s">
        <v>70</v>
      </c>
      <c r="K8230" t="s">
        <v>5748</v>
      </c>
      <c r="L8230" t="s">
        <v>5773</v>
      </c>
      <c r="M8230" t="s">
        <v>7435</v>
      </c>
    </row>
    <row r="8231" spans="1:13">
      <c r="A8231">
        <v>101062660</v>
      </c>
      <c r="B8231" t="s">
        <v>34</v>
      </c>
      <c r="C8231" t="s">
        <v>49</v>
      </c>
      <c r="D8231" t="s">
        <v>39</v>
      </c>
      <c r="E8231" t="s">
        <v>39</v>
      </c>
      <c r="F8231" s="33">
        <v>45784</v>
      </c>
      <c r="G8231" t="s">
        <v>15342</v>
      </c>
      <c r="H8231" t="s">
        <v>173</v>
      </c>
      <c r="I8231" t="s">
        <v>5678</v>
      </c>
      <c r="J8231" t="s">
        <v>46</v>
      </c>
      <c r="K8231" t="s">
        <v>5738</v>
      </c>
      <c r="L8231" t="s">
        <v>5739</v>
      </c>
      <c r="M8231" t="s">
        <v>58</v>
      </c>
    </row>
    <row r="8232" spans="1:13">
      <c r="A8232">
        <v>101062790</v>
      </c>
      <c r="B8232" t="s">
        <v>5745</v>
      </c>
      <c r="C8232" t="s">
        <v>6939</v>
      </c>
      <c r="D8232" t="s">
        <v>238</v>
      </c>
      <c r="E8232" t="s">
        <v>215</v>
      </c>
      <c r="F8232" s="33">
        <v>45784</v>
      </c>
      <c r="G8232" t="s">
        <v>15343</v>
      </c>
      <c r="H8232" t="s">
        <v>5805</v>
      </c>
      <c r="I8232" t="s">
        <v>5678</v>
      </c>
      <c r="J8232" t="s">
        <v>136</v>
      </c>
      <c r="K8232" t="s">
        <v>5748</v>
      </c>
      <c r="L8232" t="s">
        <v>5773</v>
      </c>
      <c r="M8232" t="s">
        <v>6941</v>
      </c>
    </row>
    <row r="8233" spans="1:13">
      <c r="A8233">
        <v>101060488</v>
      </c>
      <c r="B8233" t="s">
        <v>177</v>
      </c>
      <c r="C8233" t="s">
        <v>6995</v>
      </c>
      <c r="D8233" t="s">
        <v>99</v>
      </c>
      <c r="E8233" t="s">
        <v>99</v>
      </c>
      <c r="F8233" s="33">
        <v>45784</v>
      </c>
      <c r="G8233" t="s">
        <v>15344</v>
      </c>
      <c r="H8233" t="s">
        <v>5705</v>
      </c>
      <c r="I8233" t="s">
        <v>326</v>
      </c>
      <c r="J8233" t="s">
        <v>46</v>
      </c>
      <c r="K8233" t="s">
        <v>5700</v>
      </c>
      <c r="L8233" t="s">
        <v>5733</v>
      </c>
      <c r="M8233" t="s">
        <v>6997</v>
      </c>
    </row>
    <row r="8234" spans="1:13">
      <c r="A8234">
        <v>101063047</v>
      </c>
      <c r="B8234" t="s">
        <v>34</v>
      </c>
      <c r="C8234" t="s">
        <v>12528</v>
      </c>
      <c r="D8234" t="s">
        <v>238</v>
      </c>
      <c r="E8234" t="s">
        <v>64</v>
      </c>
      <c r="F8234" s="33">
        <v>45784</v>
      </c>
      <c r="G8234" t="s">
        <v>15345</v>
      </c>
      <c r="H8234" t="s">
        <v>67</v>
      </c>
      <c r="I8234" t="s">
        <v>5678</v>
      </c>
      <c r="J8234" t="s">
        <v>136</v>
      </c>
      <c r="K8234" t="s">
        <v>5728</v>
      </c>
      <c r="L8234" t="s">
        <v>5729</v>
      </c>
      <c r="M8234" t="s">
        <v>12530</v>
      </c>
    </row>
    <row r="8235" spans="1:13">
      <c r="A8235">
        <v>101063284</v>
      </c>
      <c r="B8235" t="s">
        <v>5745</v>
      </c>
      <c r="C8235" t="s">
        <v>7103</v>
      </c>
      <c r="D8235" t="s">
        <v>221</v>
      </c>
      <c r="E8235" t="s">
        <v>249</v>
      </c>
      <c r="F8235" s="33">
        <v>45784</v>
      </c>
      <c r="G8235" t="s">
        <v>15346</v>
      </c>
      <c r="H8235" t="s">
        <v>67</v>
      </c>
      <c r="I8235" t="s">
        <v>5678</v>
      </c>
      <c r="J8235" t="s">
        <v>247</v>
      </c>
      <c r="K8235" t="s">
        <v>5748</v>
      </c>
      <c r="L8235" t="s">
        <v>5773</v>
      </c>
      <c r="M8235" t="s">
        <v>7104</v>
      </c>
    </row>
    <row r="8236" spans="1:13">
      <c r="A8236">
        <v>101063095</v>
      </c>
      <c r="B8236" t="s">
        <v>73</v>
      </c>
      <c r="C8236" t="s">
        <v>7363</v>
      </c>
      <c r="D8236" t="s">
        <v>225</v>
      </c>
      <c r="E8236" t="s">
        <v>225</v>
      </c>
      <c r="F8236" s="33">
        <v>45784</v>
      </c>
      <c r="G8236" t="s">
        <v>15347</v>
      </c>
      <c r="H8236" t="s">
        <v>67</v>
      </c>
      <c r="I8236" t="s">
        <v>5678</v>
      </c>
      <c r="J8236" t="s">
        <v>166</v>
      </c>
      <c r="K8236" t="s">
        <v>5748</v>
      </c>
      <c r="L8236" t="s">
        <v>5773</v>
      </c>
      <c r="M8236" t="s">
        <v>7365</v>
      </c>
    </row>
    <row r="8237" spans="1:13">
      <c r="A8237">
        <v>101062889</v>
      </c>
      <c r="B8237" t="s">
        <v>34</v>
      </c>
      <c r="C8237" t="s">
        <v>6229</v>
      </c>
      <c r="D8237" t="s">
        <v>226</v>
      </c>
      <c r="E8237" t="s">
        <v>226</v>
      </c>
      <c r="F8237" s="33">
        <v>45784</v>
      </c>
      <c r="G8237" t="s">
        <v>15348</v>
      </c>
      <c r="H8237" t="s">
        <v>5727</v>
      </c>
      <c r="I8237" t="s">
        <v>5678</v>
      </c>
      <c r="J8237" t="s">
        <v>136</v>
      </c>
      <c r="K8237" t="s">
        <v>5728</v>
      </c>
      <c r="L8237" t="s">
        <v>5729</v>
      </c>
      <c r="M8237" t="s">
        <v>6231</v>
      </c>
    </row>
    <row r="8238" spans="1:13">
      <c r="A8238">
        <v>101006807</v>
      </c>
      <c r="B8238" t="s">
        <v>73</v>
      </c>
      <c r="C8238" t="s">
        <v>10561</v>
      </c>
      <c r="D8238" t="s">
        <v>39</v>
      </c>
      <c r="E8238" t="s">
        <v>39</v>
      </c>
      <c r="F8238" s="33">
        <v>45784</v>
      </c>
      <c r="G8238" t="s">
        <v>15305</v>
      </c>
      <c r="H8238" t="s">
        <v>5737</v>
      </c>
      <c r="I8238" t="s">
        <v>326</v>
      </c>
      <c r="J8238" t="s">
        <v>46</v>
      </c>
      <c r="K8238" t="s">
        <v>5738</v>
      </c>
      <c r="L8238" t="s">
        <v>5739</v>
      </c>
      <c r="M8238" t="s">
        <v>10562</v>
      </c>
    </row>
    <row r="8239" spans="1:13">
      <c r="A8239">
        <v>101062349</v>
      </c>
      <c r="B8239" t="s">
        <v>34</v>
      </c>
      <c r="C8239" t="s">
        <v>6776</v>
      </c>
      <c r="D8239" t="s">
        <v>131</v>
      </c>
      <c r="E8239" t="s">
        <v>131</v>
      </c>
      <c r="F8239" s="33">
        <v>45784</v>
      </c>
      <c r="G8239" t="s">
        <v>15349</v>
      </c>
      <c r="H8239" t="s">
        <v>5727</v>
      </c>
      <c r="I8239" t="s">
        <v>5678</v>
      </c>
      <c r="J8239" t="s">
        <v>136</v>
      </c>
      <c r="K8239" t="s">
        <v>5728</v>
      </c>
      <c r="L8239" t="s">
        <v>5729</v>
      </c>
      <c r="M8239" t="s">
        <v>6778</v>
      </c>
    </row>
    <row r="8240" spans="1:13">
      <c r="A8240">
        <v>101062881</v>
      </c>
      <c r="B8240" t="s">
        <v>34</v>
      </c>
      <c r="C8240" t="s">
        <v>5869</v>
      </c>
      <c r="D8240" t="s">
        <v>226</v>
      </c>
      <c r="E8240" t="s">
        <v>226</v>
      </c>
      <c r="F8240" s="33">
        <v>45784</v>
      </c>
      <c r="G8240" t="s">
        <v>15350</v>
      </c>
      <c r="H8240" t="s">
        <v>5722</v>
      </c>
      <c r="I8240" t="s">
        <v>5678</v>
      </c>
      <c r="J8240" t="s">
        <v>136</v>
      </c>
      <c r="K8240" t="s">
        <v>5728</v>
      </c>
      <c r="L8240" t="s">
        <v>5729</v>
      </c>
      <c r="M8240" t="s">
        <v>5871</v>
      </c>
    </row>
    <row r="8241" spans="1:13">
      <c r="A8241">
        <v>101060676</v>
      </c>
      <c r="B8241" t="s">
        <v>5998</v>
      </c>
      <c r="C8241" t="s">
        <v>6105</v>
      </c>
      <c r="D8241" t="s">
        <v>217</v>
      </c>
      <c r="E8241" t="s">
        <v>217</v>
      </c>
      <c r="F8241" s="33">
        <v>45784</v>
      </c>
      <c r="G8241" t="s">
        <v>15351</v>
      </c>
      <c r="H8241" t="s">
        <v>5705</v>
      </c>
      <c r="I8241" t="s">
        <v>326</v>
      </c>
      <c r="J8241" t="s">
        <v>136</v>
      </c>
      <c r="K8241" t="s">
        <v>5711</v>
      </c>
      <c r="L8241" t="s">
        <v>5711</v>
      </c>
      <c r="M8241" t="s">
        <v>6107</v>
      </c>
    </row>
    <row r="8242" spans="1:13">
      <c r="A8242">
        <v>101063048</v>
      </c>
      <c r="B8242" t="s">
        <v>34</v>
      </c>
      <c r="C8242" t="s">
        <v>12864</v>
      </c>
      <c r="D8242" t="s">
        <v>238</v>
      </c>
      <c r="E8242" t="s">
        <v>64</v>
      </c>
      <c r="F8242" s="33">
        <v>45784</v>
      </c>
      <c r="G8242" t="s">
        <v>15352</v>
      </c>
      <c r="H8242" t="s">
        <v>67</v>
      </c>
      <c r="I8242" t="s">
        <v>5678</v>
      </c>
      <c r="J8242" t="s">
        <v>136</v>
      </c>
      <c r="K8242" t="s">
        <v>5738</v>
      </c>
      <c r="L8242" t="s">
        <v>5739</v>
      </c>
      <c r="M8242" t="s">
        <v>12866</v>
      </c>
    </row>
    <row r="8243" spans="1:13">
      <c r="A8243">
        <v>101060800</v>
      </c>
      <c r="B8243" t="s">
        <v>5899</v>
      </c>
      <c r="C8243" t="s">
        <v>5955</v>
      </c>
      <c r="D8243" t="s">
        <v>99</v>
      </c>
      <c r="E8243" t="s">
        <v>99</v>
      </c>
      <c r="F8243" s="33">
        <v>45784</v>
      </c>
      <c r="G8243" t="s">
        <v>15353</v>
      </c>
      <c r="H8243" t="s">
        <v>5705</v>
      </c>
      <c r="I8243" t="s">
        <v>326</v>
      </c>
      <c r="J8243" t="s">
        <v>46</v>
      </c>
      <c r="K8243" t="s">
        <v>5700</v>
      </c>
      <c r="L8243" t="s">
        <v>5733</v>
      </c>
      <c r="M8243" t="s">
        <v>5957</v>
      </c>
    </row>
    <row r="8244" spans="1:13">
      <c r="A8244">
        <v>101060726</v>
      </c>
      <c r="B8244" t="s">
        <v>5942</v>
      </c>
      <c r="C8244" t="s">
        <v>5943</v>
      </c>
      <c r="D8244" t="s">
        <v>217</v>
      </c>
      <c r="E8244" t="s">
        <v>217</v>
      </c>
      <c r="F8244" s="33">
        <v>45784</v>
      </c>
      <c r="G8244" t="s">
        <v>15354</v>
      </c>
      <c r="H8244" t="s">
        <v>5705</v>
      </c>
      <c r="I8244" t="s">
        <v>326</v>
      </c>
      <c r="J8244" t="s">
        <v>136</v>
      </c>
      <c r="K8244" t="s">
        <v>5711</v>
      </c>
      <c r="L8244" t="s">
        <v>5711</v>
      </c>
      <c r="M8244" t="s">
        <v>5944</v>
      </c>
    </row>
    <row r="8245" spans="1:13">
      <c r="A8245">
        <v>101060222</v>
      </c>
      <c r="B8245" t="s">
        <v>195</v>
      </c>
      <c r="C8245" t="s">
        <v>6905</v>
      </c>
      <c r="D8245" t="s">
        <v>104</v>
      </c>
      <c r="E8245" t="s">
        <v>104</v>
      </c>
      <c r="F8245" s="33">
        <v>45784</v>
      </c>
      <c r="G8245" t="s">
        <v>15355</v>
      </c>
      <c r="H8245" t="s">
        <v>5705</v>
      </c>
      <c r="I8245" t="s">
        <v>326</v>
      </c>
      <c r="J8245" t="s">
        <v>70</v>
      </c>
      <c r="K8245" t="s">
        <v>5778</v>
      </c>
      <c r="L8245" t="s">
        <v>182</v>
      </c>
      <c r="M8245" t="s">
        <v>6906</v>
      </c>
    </row>
    <row r="8246" spans="1:13">
      <c r="A8246">
        <v>101063005</v>
      </c>
      <c r="B8246" t="s">
        <v>6423</v>
      </c>
      <c r="C8246" t="s">
        <v>7803</v>
      </c>
      <c r="D8246" t="s">
        <v>86</v>
      </c>
      <c r="E8246" t="s">
        <v>86</v>
      </c>
      <c r="F8246" s="33">
        <v>45784</v>
      </c>
      <c r="G8246" t="s">
        <v>15356</v>
      </c>
      <c r="H8246" t="s">
        <v>8078</v>
      </c>
      <c r="I8246" t="s">
        <v>5678</v>
      </c>
      <c r="J8246" t="s">
        <v>46</v>
      </c>
      <c r="K8246" t="s">
        <v>5700</v>
      </c>
      <c r="L8246" t="s">
        <v>5701</v>
      </c>
      <c r="M8246" t="s">
        <v>7805</v>
      </c>
    </row>
    <row r="8247" spans="1:13">
      <c r="A8247">
        <v>101062383</v>
      </c>
      <c r="B8247" t="s">
        <v>34</v>
      </c>
      <c r="C8247" t="s">
        <v>375</v>
      </c>
      <c r="D8247" t="s">
        <v>64</v>
      </c>
      <c r="E8247" t="s">
        <v>64</v>
      </c>
      <c r="F8247" s="33">
        <v>45784</v>
      </c>
      <c r="G8247" t="s">
        <v>15357</v>
      </c>
      <c r="H8247" t="s">
        <v>5727</v>
      </c>
      <c r="I8247" t="s">
        <v>5678</v>
      </c>
      <c r="J8247" t="s">
        <v>70</v>
      </c>
      <c r="K8247" t="s">
        <v>5728</v>
      </c>
      <c r="L8247" t="s">
        <v>5729</v>
      </c>
      <c r="M8247" t="s">
        <v>6094</v>
      </c>
    </row>
    <row r="8248" spans="1:13">
      <c r="A8248">
        <v>101062605</v>
      </c>
      <c r="B8248" t="s">
        <v>5899</v>
      </c>
      <c r="C8248" t="s">
        <v>6225</v>
      </c>
      <c r="D8248" t="s">
        <v>217</v>
      </c>
      <c r="E8248" t="s">
        <v>131</v>
      </c>
      <c r="F8248" s="33">
        <v>45784</v>
      </c>
      <c r="G8248" t="s">
        <v>15358</v>
      </c>
      <c r="H8248" t="s">
        <v>6150</v>
      </c>
      <c r="I8248" t="s">
        <v>5678</v>
      </c>
      <c r="J8248" t="s">
        <v>136</v>
      </c>
      <c r="K8248" t="s">
        <v>5700</v>
      </c>
      <c r="L8248" t="s">
        <v>5733</v>
      </c>
      <c r="M8248" t="s">
        <v>6227</v>
      </c>
    </row>
    <row r="8249" spans="1:13">
      <c r="A8249">
        <v>101062596</v>
      </c>
      <c r="B8249" t="s">
        <v>127</v>
      </c>
      <c r="C8249" t="s">
        <v>6274</v>
      </c>
      <c r="D8249" t="s">
        <v>119</v>
      </c>
      <c r="E8249" t="s">
        <v>119</v>
      </c>
      <c r="F8249" s="33">
        <v>45784</v>
      </c>
      <c r="G8249" t="s">
        <v>15359</v>
      </c>
      <c r="H8249" t="s">
        <v>5777</v>
      </c>
      <c r="I8249" t="s">
        <v>5678</v>
      </c>
      <c r="J8249" t="s">
        <v>46</v>
      </c>
      <c r="K8249" t="s">
        <v>5748</v>
      </c>
      <c r="L8249" t="s">
        <v>5773</v>
      </c>
      <c r="M8249" t="s">
        <v>6276</v>
      </c>
    </row>
    <row r="8250" spans="1:13">
      <c r="A8250">
        <v>101053476</v>
      </c>
      <c r="B8250" t="s">
        <v>73</v>
      </c>
      <c r="C8250" t="s">
        <v>10561</v>
      </c>
      <c r="D8250" t="s">
        <v>39</v>
      </c>
      <c r="E8250" t="s">
        <v>39</v>
      </c>
      <c r="F8250" s="33">
        <v>45784</v>
      </c>
      <c r="G8250" t="s">
        <v>15360</v>
      </c>
      <c r="H8250" t="s">
        <v>5805</v>
      </c>
      <c r="I8250" t="s">
        <v>353</v>
      </c>
      <c r="J8250" t="s">
        <v>46</v>
      </c>
      <c r="K8250" t="s">
        <v>5738</v>
      </c>
      <c r="L8250" t="s">
        <v>5739</v>
      </c>
      <c r="M8250" t="s">
        <v>10562</v>
      </c>
    </row>
    <row r="8251" spans="1:13">
      <c r="A8251">
        <v>101062628</v>
      </c>
      <c r="B8251" t="s">
        <v>6641</v>
      </c>
      <c r="C8251" t="s">
        <v>9885</v>
      </c>
      <c r="D8251" t="s">
        <v>238</v>
      </c>
      <c r="E8251" t="s">
        <v>153</v>
      </c>
      <c r="F8251" s="33">
        <v>45784</v>
      </c>
      <c r="G8251" t="s">
        <v>15361</v>
      </c>
      <c r="H8251" t="s">
        <v>5777</v>
      </c>
      <c r="I8251" t="s">
        <v>5678</v>
      </c>
      <c r="J8251" t="s">
        <v>136</v>
      </c>
      <c r="K8251" t="s">
        <v>7716</v>
      </c>
      <c r="L8251" t="s">
        <v>7717</v>
      </c>
      <c r="M8251" t="s">
        <v>9887</v>
      </c>
    </row>
    <row r="8252" spans="1:13">
      <c r="A8252">
        <v>101062346</v>
      </c>
      <c r="B8252" t="s">
        <v>73</v>
      </c>
      <c r="C8252" t="s">
        <v>341</v>
      </c>
      <c r="D8252" t="s">
        <v>39</v>
      </c>
      <c r="E8252" t="s">
        <v>39</v>
      </c>
      <c r="F8252" s="33">
        <v>45783</v>
      </c>
      <c r="G8252" t="s">
        <v>15362</v>
      </c>
      <c r="H8252" t="s">
        <v>5912</v>
      </c>
      <c r="I8252" t="s">
        <v>5678</v>
      </c>
      <c r="J8252" t="s">
        <v>46</v>
      </c>
      <c r="K8252" t="s">
        <v>5748</v>
      </c>
      <c r="L8252" t="s">
        <v>5773</v>
      </c>
      <c r="M8252" t="s">
        <v>7813</v>
      </c>
    </row>
    <row r="8253" spans="1:13">
      <c r="A8253">
        <v>101061691</v>
      </c>
      <c r="B8253" t="s">
        <v>6173</v>
      </c>
      <c r="C8253" t="s">
        <v>8509</v>
      </c>
      <c r="D8253" t="s">
        <v>226</v>
      </c>
      <c r="E8253" t="s">
        <v>226</v>
      </c>
      <c r="F8253" s="33">
        <v>45783</v>
      </c>
      <c r="G8253" t="s">
        <v>15363</v>
      </c>
      <c r="H8253" t="s">
        <v>67</v>
      </c>
      <c r="I8253" t="s">
        <v>5678</v>
      </c>
      <c r="J8253" t="s">
        <v>136</v>
      </c>
      <c r="K8253" t="s">
        <v>5748</v>
      </c>
      <c r="L8253" t="s">
        <v>5773</v>
      </c>
      <c r="M8253" t="s">
        <v>8511</v>
      </c>
    </row>
    <row r="8254" spans="1:13">
      <c r="A8254">
        <v>101028429</v>
      </c>
      <c r="B8254" t="s">
        <v>34</v>
      </c>
      <c r="C8254" t="s">
        <v>6740</v>
      </c>
      <c r="D8254" t="s">
        <v>221</v>
      </c>
      <c r="E8254" t="s">
        <v>64</v>
      </c>
      <c r="F8254" s="33">
        <v>45783</v>
      </c>
      <c r="G8254" t="s">
        <v>15364</v>
      </c>
      <c r="H8254" t="s">
        <v>5777</v>
      </c>
      <c r="I8254" t="s">
        <v>353</v>
      </c>
      <c r="J8254" t="s">
        <v>247</v>
      </c>
      <c r="K8254" t="s">
        <v>5728</v>
      </c>
      <c r="L8254" t="s">
        <v>5729</v>
      </c>
      <c r="M8254" t="s">
        <v>6742</v>
      </c>
    </row>
    <row r="8255" spans="1:13">
      <c r="A8255">
        <v>101061877</v>
      </c>
      <c r="B8255" t="s">
        <v>195</v>
      </c>
      <c r="C8255" t="s">
        <v>7047</v>
      </c>
      <c r="D8255" t="s">
        <v>260</v>
      </c>
      <c r="E8255" t="s">
        <v>260</v>
      </c>
      <c r="F8255" s="33">
        <v>45783</v>
      </c>
      <c r="G8255" t="s">
        <v>15365</v>
      </c>
      <c r="H8255" t="s">
        <v>6537</v>
      </c>
      <c r="I8255" t="s">
        <v>5678</v>
      </c>
      <c r="J8255" t="s">
        <v>166</v>
      </c>
      <c r="K8255" t="s">
        <v>5778</v>
      </c>
      <c r="L8255" t="s">
        <v>182</v>
      </c>
      <c r="M8255" t="s">
        <v>7048</v>
      </c>
    </row>
    <row r="8256" spans="1:13">
      <c r="A8256">
        <v>101060663</v>
      </c>
      <c r="B8256" t="s">
        <v>5998</v>
      </c>
      <c r="C8256" t="s">
        <v>6998</v>
      </c>
      <c r="D8256" t="s">
        <v>86</v>
      </c>
      <c r="E8256" t="s">
        <v>119</v>
      </c>
      <c r="F8256" s="33">
        <v>45783</v>
      </c>
      <c r="G8256" t="s">
        <v>15366</v>
      </c>
      <c r="H8256" t="s">
        <v>5705</v>
      </c>
      <c r="I8256" t="s">
        <v>326</v>
      </c>
      <c r="J8256" t="s">
        <v>46</v>
      </c>
      <c r="K8256" t="s">
        <v>5711</v>
      </c>
      <c r="L8256" t="s">
        <v>5711</v>
      </c>
      <c r="M8256" t="s">
        <v>7000</v>
      </c>
    </row>
    <row r="8257" spans="1:13">
      <c r="A8257">
        <v>101062349</v>
      </c>
      <c r="B8257" t="s">
        <v>34</v>
      </c>
      <c r="C8257" t="s">
        <v>6776</v>
      </c>
      <c r="D8257" t="s">
        <v>131</v>
      </c>
      <c r="E8257" t="s">
        <v>217</v>
      </c>
      <c r="F8257" s="33">
        <v>45783</v>
      </c>
      <c r="G8257" t="s">
        <v>15367</v>
      </c>
      <c r="H8257" t="s">
        <v>5727</v>
      </c>
      <c r="I8257" t="s">
        <v>5678</v>
      </c>
      <c r="J8257" t="s">
        <v>136</v>
      </c>
      <c r="K8257" t="s">
        <v>5728</v>
      </c>
      <c r="L8257" t="s">
        <v>5729</v>
      </c>
      <c r="M8257" t="s">
        <v>6778</v>
      </c>
    </row>
    <row r="8258" spans="1:13">
      <c r="A8258">
        <v>101060825</v>
      </c>
      <c r="B8258" t="s">
        <v>5978</v>
      </c>
      <c r="C8258" t="s">
        <v>5979</v>
      </c>
      <c r="D8258" t="s">
        <v>131</v>
      </c>
      <c r="E8258" t="s">
        <v>131</v>
      </c>
      <c r="F8258" s="33">
        <v>45783</v>
      </c>
      <c r="G8258" t="s">
        <v>15368</v>
      </c>
      <c r="H8258" t="s">
        <v>5705</v>
      </c>
      <c r="I8258" t="s">
        <v>326</v>
      </c>
      <c r="J8258" t="s">
        <v>136</v>
      </c>
      <c r="K8258" t="s">
        <v>5778</v>
      </c>
      <c r="L8258" t="s">
        <v>5981</v>
      </c>
      <c r="M8258" t="s">
        <v>5982</v>
      </c>
    </row>
    <row r="8259" spans="1:13">
      <c r="A8259">
        <v>101062325</v>
      </c>
      <c r="B8259" t="s">
        <v>34</v>
      </c>
      <c r="C8259" t="s">
        <v>298</v>
      </c>
      <c r="D8259" t="s">
        <v>153</v>
      </c>
      <c r="E8259" t="s">
        <v>153</v>
      </c>
      <c r="F8259" s="33">
        <v>45783</v>
      </c>
      <c r="G8259" t="s">
        <v>15369</v>
      </c>
      <c r="H8259" t="s">
        <v>8078</v>
      </c>
      <c r="I8259" t="s">
        <v>5678</v>
      </c>
      <c r="J8259" t="s">
        <v>70</v>
      </c>
      <c r="K8259" t="s">
        <v>5728</v>
      </c>
      <c r="L8259" t="s">
        <v>5729</v>
      </c>
      <c r="M8259" t="s">
        <v>13048</v>
      </c>
    </row>
    <row r="8260" spans="1:13">
      <c r="A8260">
        <v>101057100</v>
      </c>
      <c r="B8260" t="s">
        <v>204</v>
      </c>
      <c r="C8260" t="s">
        <v>6014</v>
      </c>
      <c r="D8260" t="s">
        <v>161</v>
      </c>
      <c r="E8260" t="s">
        <v>161</v>
      </c>
      <c r="F8260" s="33">
        <v>45783</v>
      </c>
      <c r="G8260" t="s">
        <v>15370</v>
      </c>
      <c r="H8260" t="s">
        <v>5705</v>
      </c>
      <c r="I8260" t="s">
        <v>326</v>
      </c>
      <c r="J8260" t="s">
        <v>166</v>
      </c>
      <c r="K8260" t="s">
        <v>5700</v>
      </c>
      <c r="L8260" t="s">
        <v>5733</v>
      </c>
      <c r="M8260" t="s">
        <v>6016</v>
      </c>
    </row>
    <row r="8261" spans="1:13">
      <c r="A8261">
        <v>101062356</v>
      </c>
      <c r="B8261" t="s">
        <v>34</v>
      </c>
      <c r="C8261" t="s">
        <v>7656</v>
      </c>
      <c r="D8261" t="s">
        <v>39</v>
      </c>
      <c r="E8261" t="s">
        <v>104</v>
      </c>
      <c r="F8261" s="33">
        <v>45783</v>
      </c>
      <c r="G8261" t="s">
        <v>15371</v>
      </c>
      <c r="H8261" t="s">
        <v>8192</v>
      </c>
      <c r="I8261" t="s">
        <v>5678</v>
      </c>
      <c r="J8261" t="s">
        <v>46</v>
      </c>
      <c r="K8261" t="s">
        <v>5728</v>
      </c>
      <c r="L8261" t="s">
        <v>5729</v>
      </c>
      <c r="M8261" t="s">
        <v>7658</v>
      </c>
    </row>
    <row r="8262" spans="1:13">
      <c r="A8262">
        <v>101037204</v>
      </c>
      <c r="B8262" t="s">
        <v>6270</v>
      </c>
      <c r="C8262" t="s">
        <v>7451</v>
      </c>
      <c r="D8262" t="s">
        <v>86</v>
      </c>
      <c r="E8262" t="s">
        <v>119</v>
      </c>
      <c r="F8262" s="33">
        <v>45783</v>
      </c>
      <c r="G8262" t="s">
        <v>15366</v>
      </c>
      <c r="H8262" t="s">
        <v>5705</v>
      </c>
      <c r="I8262" t="s">
        <v>326</v>
      </c>
      <c r="J8262" t="s">
        <v>46</v>
      </c>
      <c r="K8262" t="s">
        <v>5800</v>
      </c>
      <c r="L8262" t="s">
        <v>5801</v>
      </c>
      <c r="M8262" t="s">
        <v>7452</v>
      </c>
    </row>
    <row r="8263" spans="1:13">
      <c r="A8263">
        <v>101062036</v>
      </c>
      <c r="B8263" t="s">
        <v>204</v>
      </c>
      <c r="C8263" t="s">
        <v>5779</v>
      </c>
      <c r="D8263" t="s">
        <v>193</v>
      </c>
      <c r="E8263" t="s">
        <v>193</v>
      </c>
      <c r="F8263" s="33">
        <v>45783</v>
      </c>
      <c r="G8263" t="s">
        <v>15372</v>
      </c>
      <c r="H8263" t="s">
        <v>5777</v>
      </c>
      <c r="I8263" t="s">
        <v>5678</v>
      </c>
      <c r="J8263" t="s">
        <v>192</v>
      </c>
      <c r="K8263" t="s">
        <v>5700</v>
      </c>
      <c r="L8263" t="s">
        <v>5701</v>
      </c>
      <c r="M8263" t="s">
        <v>5781</v>
      </c>
    </row>
    <row r="8264" spans="1:13">
      <c r="A8264">
        <v>101060606</v>
      </c>
      <c r="B8264" t="s">
        <v>5986</v>
      </c>
      <c r="C8264" t="s">
        <v>6720</v>
      </c>
      <c r="D8264" t="s">
        <v>153</v>
      </c>
      <c r="E8264" t="s">
        <v>153</v>
      </c>
      <c r="F8264" s="33">
        <v>45783</v>
      </c>
      <c r="G8264" t="s">
        <v>15373</v>
      </c>
      <c r="H8264" t="s">
        <v>5705</v>
      </c>
      <c r="I8264" t="s">
        <v>326</v>
      </c>
      <c r="J8264" t="s">
        <v>70</v>
      </c>
      <c r="K8264" t="s">
        <v>5778</v>
      </c>
      <c r="L8264" t="s">
        <v>182</v>
      </c>
      <c r="M8264" t="s">
        <v>6722</v>
      </c>
    </row>
    <row r="8265" spans="1:13">
      <c r="A8265">
        <v>101060367</v>
      </c>
      <c r="B8265" t="s">
        <v>5899</v>
      </c>
      <c r="C8265" t="s">
        <v>6185</v>
      </c>
      <c r="D8265" t="s">
        <v>131</v>
      </c>
      <c r="E8265" t="s">
        <v>131</v>
      </c>
      <c r="F8265" s="33">
        <v>45783</v>
      </c>
      <c r="G8265" t="s">
        <v>15374</v>
      </c>
      <c r="H8265" t="s">
        <v>5705</v>
      </c>
      <c r="I8265" t="s">
        <v>326</v>
      </c>
      <c r="J8265" t="s">
        <v>136</v>
      </c>
      <c r="K8265" t="s">
        <v>5700</v>
      </c>
      <c r="L8265" t="s">
        <v>5733</v>
      </c>
      <c r="M8265" t="s">
        <v>6186</v>
      </c>
    </row>
    <row r="8266" spans="1:13">
      <c r="A8266">
        <v>101061350</v>
      </c>
      <c r="B8266" t="s">
        <v>82</v>
      </c>
      <c r="C8266" t="s">
        <v>6385</v>
      </c>
      <c r="D8266" t="s">
        <v>217</v>
      </c>
      <c r="E8266" t="s">
        <v>217</v>
      </c>
      <c r="F8266" s="33">
        <v>45783</v>
      </c>
      <c r="G8266" t="s">
        <v>15375</v>
      </c>
      <c r="H8266" t="s">
        <v>5705</v>
      </c>
      <c r="I8266" t="s">
        <v>326</v>
      </c>
      <c r="J8266" t="s">
        <v>136</v>
      </c>
      <c r="K8266" t="s">
        <v>5711</v>
      </c>
      <c r="L8266" t="s">
        <v>5711</v>
      </c>
      <c r="M8266" t="s">
        <v>6387</v>
      </c>
    </row>
    <row r="8267" spans="1:13">
      <c r="A8267">
        <v>101060427</v>
      </c>
      <c r="B8267" t="s">
        <v>177</v>
      </c>
      <c r="C8267" t="s">
        <v>8682</v>
      </c>
      <c r="D8267" t="s">
        <v>131</v>
      </c>
      <c r="E8267" t="s">
        <v>131</v>
      </c>
      <c r="F8267" s="33">
        <v>45783</v>
      </c>
      <c r="G8267" t="s">
        <v>15376</v>
      </c>
      <c r="H8267" t="s">
        <v>5705</v>
      </c>
      <c r="I8267" t="s">
        <v>326</v>
      </c>
      <c r="J8267" t="s">
        <v>136</v>
      </c>
      <c r="K8267" t="s">
        <v>5778</v>
      </c>
      <c r="L8267" t="s">
        <v>182</v>
      </c>
      <c r="M8267" t="s">
        <v>8684</v>
      </c>
    </row>
    <row r="8268" spans="1:13">
      <c r="A8268">
        <v>101062354</v>
      </c>
      <c r="B8268" t="s">
        <v>34</v>
      </c>
      <c r="C8268" t="s">
        <v>6605</v>
      </c>
      <c r="D8268" t="s">
        <v>39</v>
      </c>
      <c r="E8268" t="s">
        <v>104</v>
      </c>
      <c r="F8268" s="33">
        <v>45783</v>
      </c>
      <c r="G8268" t="s">
        <v>15377</v>
      </c>
      <c r="H8268" t="s">
        <v>5727</v>
      </c>
      <c r="I8268" t="s">
        <v>5678</v>
      </c>
      <c r="J8268" t="s">
        <v>46</v>
      </c>
      <c r="K8268" t="s">
        <v>5738</v>
      </c>
      <c r="L8268" t="s">
        <v>5739</v>
      </c>
      <c r="M8268" t="s">
        <v>6606</v>
      </c>
    </row>
    <row r="8269" spans="1:13">
      <c r="A8269">
        <v>101062007</v>
      </c>
      <c r="B8269" t="s">
        <v>73</v>
      </c>
      <c r="C8269" t="s">
        <v>12294</v>
      </c>
      <c r="D8269" t="s">
        <v>265</v>
      </c>
      <c r="E8269" t="s">
        <v>265</v>
      </c>
      <c r="F8269" s="33">
        <v>45783</v>
      </c>
      <c r="G8269" t="s">
        <v>15378</v>
      </c>
      <c r="H8269" t="s">
        <v>67</v>
      </c>
      <c r="I8269" t="s">
        <v>5678</v>
      </c>
      <c r="J8269" t="s">
        <v>192</v>
      </c>
      <c r="K8269" t="s">
        <v>5748</v>
      </c>
      <c r="L8269" t="s">
        <v>5773</v>
      </c>
      <c r="M8269" t="s">
        <v>12296</v>
      </c>
    </row>
    <row r="8270" spans="1:13">
      <c r="A8270">
        <v>101061996</v>
      </c>
      <c r="B8270" t="s">
        <v>5745</v>
      </c>
      <c r="C8270" t="s">
        <v>7343</v>
      </c>
      <c r="D8270" t="s">
        <v>252</v>
      </c>
      <c r="E8270" t="s">
        <v>215</v>
      </c>
      <c r="F8270" s="33">
        <v>45783</v>
      </c>
      <c r="G8270" t="s">
        <v>15379</v>
      </c>
      <c r="H8270" t="s">
        <v>5727</v>
      </c>
      <c r="I8270" t="s">
        <v>5678</v>
      </c>
      <c r="J8270" t="s">
        <v>247</v>
      </c>
      <c r="K8270" t="s">
        <v>5836</v>
      </c>
      <c r="L8270" t="s">
        <v>6126</v>
      </c>
      <c r="M8270" t="s">
        <v>7345</v>
      </c>
    </row>
    <row r="8271" spans="1:13">
      <c r="A8271">
        <v>101061585</v>
      </c>
      <c r="B8271" t="s">
        <v>5986</v>
      </c>
      <c r="C8271" t="s">
        <v>6720</v>
      </c>
      <c r="D8271" t="s">
        <v>153</v>
      </c>
      <c r="E8271" t="s">
        <v>153</v>
      </c>
      <c r="F8271" s="33">
        <v>45783</v>
      </c>
      <c r="G8271" t="s">
        <v>15380</v>
      </c>
      <c r="H8271" t="s">
        <v>5727</v>
      </c>
      <c r="I8271" t="s">
        <v>5678</v>
      </c>
      <c r="J8271" t="s">
        <v>70</v>
      </c>
      <c r="K8271" t="s">
        <v>5778</v>
      </c>
      <c r="L8271" t="s">
        <v>182</v>
      </c>
      <c r="M8271" t="s">
        <v>6722</v>
      </c>
    </row>
    <row r="8272" spans="1:13">
      <c r="A8272">
        <v>101037754</v>
      </c>
      <c r="B8272" t="s">
        <v>177</v>
      </c>
      <c r="C8272" t="s">
        <v>6983</v>
      </c>
      <c r="D8272" t="s">
        <v>119</v>
      </c>
      <c r="E8272" t="s">
        <v>119</v>
      </c>
      <c r="F8272" s="33">
        <v>45783</v>
      </c>
      <c r="G8272" t="s">
        <v>15366</v>
      </c>
      <c r="H8272" t="s">
        <v>5705</v>
      </c>
      <c r="I8272" t="s">
        <v>326</v>
      </c>
      <c r="J8272" t="s">
        <v>46</v>
      </c>
      <c r="K8272" t="s">
        <v>5700</v>
      </c>
      <c r="L8272" t="s">
        <v>5733</v>
      </c>
      <c r="M8272" t="s">
        <v>6985</v>
      </c>
    </row>
    <row r="8273" spans="1:13">
      <c r="A8273">
        <v>101049934</v>
      </c>
      <c r="B8273" t="s">
        <v>109</v>
      </c>
      <c r="C8273" t="s">
        <v>6043</v>
      </c>
      <c r="D8273" t="s">
        <v>215</v>
      </c>
      <c r="E8273" t="s">
        <v>252</v>
      </c>
      <c r="F8273" s="33">
        <v>45783</v>
      </c>
      <c r="G8273" t="s">
        <v>15381</v>
      </c>
      <c r="H8273" t="s">
        <v>5737</v>
      </c>
      <c r="I8273" t="s">
        <v>326</v>
      </c>
      <c r="J8273" t="s">
        <v>247</v>
      </c>
      <c r="K8273" t="s">
        <v>5748</v>
      </c>
      <c r="L8273" t="s">
        <v>6045</v>
      </c>
      <c r="M8273" t="s">
        <v>6046</v>
      </c>
    </row>
    <row r="8274" spans="1:13">
      <c r="A8274">
        <v>101015597</v>
      </c>
      <c r="B8274" t="s">
        <v>5745</v>
      </c>
      <c r="C8274" t="s">
        <v>10470</v>
      </c>
      <c r="D8274" t="s">
        <v>221</v>
      </c>
      <c r="E8274" t="s">
        <v>249</v>
      </c>
      <c r="F8274" s="33">
        <v>45783</v>
      </c>
      <c r="G8274" t="s">
        <v>15382</v>
      </c>
      <c r="H8274" t="s">
        <v>5705</v>
      </c>
      <c r="I8274" t="s">
        <v>326</v>
      </c>
      <c r="J8274" t="s">
        <v>247</v>
      </c>
      <c r="K8274" t="s">
        <v>5748</v>
      </c>
      <c r="L8274" t="s">
        <v>5773</v>
      </c>
      <c r="M8274" t="s">
        <v>10472</v>
      </c>
    </row>
    <row r="8275" spans="1:13">
      <c r="A8275">
        <v>101038881</v>
      </c>
      <c r="B8275" t="s">
        <v>6423</v>
      </c>
      <c r="C8275" t="s">
        <v>6424</v>
      </c>
      <c r="D8275" t="s">
        <v>86</v>
      </c>
      <c r="E8275" t="s">
        <v>86</v>
      </c>
      <c r="F8275" s="33">
        <v>45783</v>
      </c>
      <c r="G8275" t="s">
        <v>15383</v>
      </c>
      <c r="H8275" t="s">
        <v>5705</v>
      </c>
      <c r="I8275" t="s">
        <v>326</v>
      </c>
      <c r="J8275" t="s">
        <v>46</v>
      </c>
      <c r="K8275" t="s">
        <v>5711</v>
      </c>
      <c r="L8275" t="s">
        <v>5711</v>
      </c>
      <c r="M8275" t="s">
        <v>6425</v>
      </c>
    </row>
    <row r="8276" spans="1:13">
      <c r="A8276">
        <v>101061985</v>
      </c>
      <c r="B8276" t="s">
        <v>204</v>
      </c>
      <c r="C8276" t="s">
        <v>6875</v>
      </c>
      <c r="D8276" t="s">
        <v>265</v>
      </c>
      <c r="E8276" t="s">
        <v>265</v>
      </c>
      <c r="F8276" s="33">
        <v>45783</v>
      </c>
      <c r="G8276" t="s">
        <v>15384</v>
      </c>
      <c r="H8276" t="s">
        <v>8274</v>
      </c>
      <c r="I8276" t="s">
        <v>5678</v>
      </c>
      <c r="J8276" t="s">
        <v>192</v>
      </c>
      <c r="K8276" t="s">
        <v>5711</v>
      </c>
      <c r="L8276" t="s">
        <v>5711</v>
      </c>
      <c r="M8276" t="s">
        <v>6876</v>
      </c>
    </row>
    <row r="8277" spans="1:13">
      <c r="A8277">
        <v>101013653</v>
      </c>
      <c r="B8277" t="s">
        <v>34</v>
      </c>
      <c r="C8277" t="s">
        <v>9610</v>
      </c>
      <c r="D8277" t="s">
        <v>64</v>
      </c>
      <c r="E8277" t="s">
        <v>64</v>
      </c>
      <c r="F8277" s="33">
        <v>45783</v>
      </c>
      <c r="G8277" t="s">
        <v>15385</v>
      </c>
      <c r="H8277" t="s">
        <v>5737</v>
      </c>
      <c r="I8277" t="s">
        <v>326</v>
      </c>
      <c r="J8277" t="s">
        <v>70</v>
      </c>
      <c r="K8277" t="s">
        <v>5728</v>
      </c>
      <c r="L8277" t="s">
        <v>5729</v>
      </c>
      <c r="M8277" t="s">
        <v>9612</v>
      </c>
    </row>
    <row r="8278" spans="1:13">
      <c r="A8278">
        <v>101060796</v>
      </c>
      <c r="B8278" t="s">
        <v>5899</v>
      </c>
      <c r="C8278" t="s">
        <v>7703</v>
      </c>
      <c r="D8278" t="s">
        <v>131</v>
      </c>
      <c r="E8278" t="s">
        <v>131</v>
      </c>
      <c r="F8278" s="33">
        <v>45783</v>
      </c>
      <c r="G8278" t="s">
        <v>15376</v>
      </c>
      <c r="H8278" t="s">
        <v>5705</v>
      </c>
      <c r="I8278" t="s">
        <v>326</v>
      </c>
      <c r="J8278" t="s">
        <v>136</v>
      </c>
      <c r="K8278" t="s">
        <v>5700</v>
      </c>
      <c r="L8278" t="s">
        <v>5733</v>
      </c>
      <c r="M8278" t="s">
        <v>7705</v>
      </c>
    </row>
    <row r="8279" spans="1:13">
      <c r="A8279">
        <v>101062498</v>
      </c>
      <c r="B8279" t="s">
        <v>5745</v>
      </c>
      <c r="C8279" t="s">
        <v>5751</v>
      </c>
      <c r="D8279" t="s">
        <v>215</v>
      </c>
      <c r="E8279" t="s">
        <v>252</v>
      </c>
      <c r="F8279" s="33">
        <v>45783</v>
      </c>
      <c r="G8279" t="s">
        <v>15386</v>
      </c>
      <c r="H8279" t="s">
        <v>5805</v>
      </c>
      <c r="I8279" t="s">
        <v>5678</v>
      </c>
      <c r="J8279" t="s">
        <v>247</v>
      </c>
      <c r="K8279" t="s">
        <v>5728</v>
      </c>
      <c r="L8279" t="s">
        <v>5753</v>
      </c>
      <c r="M8279" t="s">
        <v>5754</v>
      </c>
    </row>
    <row r="8280" spans="1:13">
      <c r="A8280">
        <v>101062562</v>
      </c>
      <c r="B8280" t="s">
        <v>127</v>
      </c>
      <c r="C8280" t="s">
        <v>15242</v>
      </c>
      <c r="D8280" t="s">
        <v>119</v>
      </c>
      <c r="E8280" t="s">
        <v>86</v>
      </c>
      <c r="F8280" s="33">
        <v>45783</v>
      </c>
      <c r="G8280" t="s">
        <v>15387</v>
      </c>
      <c r="H8280" t="s">
        <v>5805</v>
      </c>
      <c r="I8280" t="s">
        <v>5678</v>
      </c>
      <c r="J8280" t="s">
        <v>46</v>
      </c>
      <c r="K8280" t="s">
        <v>5748</v>
      </c>
      <c r="L8280" t="s">
        <v>5773</v>
      </c>
      <c r="M8280" t="s">
        <v>15244</v>
      </c>
    </row>
    <row r="8281" spans="1:13">
      <c r="A8281">
        <v>101062399</v>
      </c>
      <c r="B8281" t="s">
        <v>177</v>
      </c>
      <c r="C8281" t="s">
        <v>5731</v>
      </c>
      <c r="D8281" t="s">
        <v>99</v>
      </c>
      <c r="E8281" t="s">
        <v>99</v>
      </c>
      <c r="F8281" s="33">
        <v>45783</v>
      </c>
      <c r="G8281" t="s">
        <v>15388</v>
      </c>
      <c r="H8281" t="s">
        <v>5757</v>
      </c>
      <c r="I8281" t="s">
        <v>5678</v>
      </c>
      <c r="J8281" t="s">
        <v>46</v>
      </c>
      <c r="K8281" t="s">
        <v>5700</v>
      </c>
      <c r="L8281" t="s">
        <v>5733</v>
      </c>
      <c r="M8281" t="s">
        <v>5734</v>
      </c>
    </row>
    <row r="8282" spans="1:13">
      <c r="A8282">
        <v>101062420</v>
      </c>
      <c r="B8282" t="s">
        <v>34</v>
      </c>
      <c r="C8282" t="s">
        <v>9181</v>
      </c>
      <c r="D8282" t="s">
        <v>39</v>
      </c>
      <c r="E8282" t="s">
        <v>119</v>
      </c>
      <c r="F8282" s="33">
        <v>45783</v>
      </c>
      <c r="G8282" t="s">
        <v>15389</v>
      </c>
      <c r="H8282" t="s">
        <v>5805</v>
      </c>
      <c r="I8282" t="s">
        <v>5678</v>
      </c>
      <c r="J8282" t="s">
        <v>46</v>
      </c>
      <c r="K8282" t="s">
        <v>5738</v>
      </c>
      <c r="L8282" t="s">
        <v>5739</v>
      </c>
      <c r="M8282" t="s">
        <v>9183</v>
      </c>
    </row>
    <row r="8283" spans="1:13">
      <c r="A8283">
        <v>101062354</v>
      </c>
      <c r="B8283" t="s">
        <v>34</v>
      </c>
      <c r="C8283" t="s">
        <v>6605</v>
      </c>
      <c r="D8283" t="s">
        <v>39</v>
      </c>
      <c r="E8283" t="s">
        <v>39</v>
      </c>
      <c r="F8283" s="33">
        <v>45783</v>
      </c>
      <c r="G8283" t="s">
        <v>15390</v>
      </c>
      <c r="H8283" t="s">
        <v>5727</v>
      </c>
      <c r="I8283" t="s">
        <v>5678</v>
      </c>
      <c r="J8283" t="s">
        <v>46</v>
      </c>
      <c r="K8283" t="s">
        <v>5738</v>
      </c>
      <c r="L8283" t="s">
        <v>5739</v>
      </c>
      <c r="M8283" t="s">
        <v>6606</v>
      </c>
    </row>
    <row r="8284" spans="1:13">
      <c r="A8284">
        <v>101062259</v>
      </c>
      <c r="B8284" t="s">
        <v>73</v>
      </c>
      <c r="C8284" t="s">
        <v>8416</v>
      </c>
      <c r="D8284" t="s">
        <v>161</v>
      </c>
      <c r="E8284" t="s">
        <v>161</v>
      </c>
      <c r="F8284" s="33">
        <v>45783</v>
      </c>
      <c r="G8284" t="s">
        <v>15391</v>
      </c>
      <c r="H8284" t="s">
        <v>67</v>
      </c>
      <c r="I8284" t="s">
        <v>5678</v>
      </c>
      <c r="J8284" t="s">
        <v>166</v>
      </c>
      <c r="K8284" t="s">
        <v>5748</v>
      </c>
      <c r="L8284" t="s">
        <v>5773</v>
      </c>
      <c r="M8284" t="s">
        <v>8418</v>
      </c>
    </row>
    <row r="8285" spans="1:13">
      <c r="A8285">
        <v>101062627</v>
      </c>
      <c r="B8285" t="s">
        <v>127</v>
      </c>
      <c r="C8285" t="s">
        <v>143</v>
      </c>
      <c r="D8285" t="s">
        <v>131</v>
      </c>
      <c r="E8285" t="s">
        <v>131</v>
      </c>
      <c r="F8285" s="33">
        <v>45783</v>
      </c>
      <c r="G8285" t="s">
        <v>15392</v>
      </c>
      <c r="H8285" t="s">
        <v>67</v>
      </c>
      <c r="I8285" t="s">
        <v>5678</v>
      </c>
      <c r="J8285" t="s">
        <v>136</v>
      </c>
      <c r="K8285" t="s">
        <v>5748</v>
      </c>
      <c r="L8285" t="s">
        <v>5773</v>
      </c>
      <c r="M8285" t="s">
        <v>145</v>
      </c>
    </row>
    <row r="8286" spans="1:13">
      <c r="A8286">
        <v>101060577</v>
      </c>
      <c r="B8286" t="s">
        <v>204</v>
      </c>
      <c r="C8286" t="s">
        <v>8797</v>
      </c>
      <c r="D8286" t="s">
        <v>265</v>
      </c>
      <c r="E8286" t="s">
        <v>265</v>
      </c>
      <c r="F8286" s="33">
        <v>45783</v>
      </c>
      <c r="G8286" t="s">
        <v>15326</v>
      </c>
      <c r="H8286" t="s">
        <v>5705</v>
      </c>
      <c r="I8286" t="s">
        <v>326</v>
      </c>
      <c r="J8286" t="s">
        <v>192</v>
      </c>
      <c r="K8286" t="s">
        <v>5700</v>
      </c>
      <c r="L8286" t="s">
        <v>5701</v>
      </c>
      <c r="M8286" t="s">
        <v>8799</v>
      </c>
    </row>
    <row r="8287" spans="1:13">
      <c r="A8287">
        <v>101015525</v>
      </c>
      <c r="B8287" t="s">
        <v>5745</v>
      </c>
      <c r="C8287" t="s">
        <v>8339</v>
      </c>
      <c r="D8287" t="s">
        <v>249</v>
      </c>
      <c r="E8287" t="s">
        <v>249</v>
      </c>
      <c r="F8287" s="33">
        <v>45783</v>
      </c>
      <c r="G8287" t="s">
        <v>15393</v>
      </c>
      <c r="H8287" t="s">
        <v>5737</v>
      </c>
      <c r="I8287" t="s">
        <v>326</v>
      </c>
      <c r="J8287" t="s">
        <v>247</v>
      </c>
      <c r="K8287" t="s">
        <v>5748</v>
      </c>
      <c r="L8287" t="s">
        <v>5773</v>
      </c>
      <c r="M8287" t="s">
        <v>8341</v>
      </c>
    </row>
    <row r="8288" spans="1:13">
      <c r="A8288">
        <v>101062584</v>
      </c>
      <c r="B8288" t="s">
        <v>34</v>
      </c>
      <c r="C8288" t="s">
        <v>9264</v>
      </c>
      <c r="D8288" t="s">
        <v>153</v>
      </c>
      <c r="E8288" t="s">
        <v>104</v>
      </c>
      <c r="F8288" s="33">
        <v>45783</v>
      </c>
      <c r="G8288" t="s">
        <v>15394</v>
      </c>
      <c r="H8288" t="s">
        <v>67</v>
      </c>
      <c r="I8288" t="s">
        <v>5678</v>
      </c>
      <c r="J8288" t="s">
        <v>70</v>
      </c>
      <c r="K8288" t="s">
        <v>5738</v>
      </c>
      <c r="L8288" t="s">
        <v>5739</v>
      </c>
      <c r="M8288" t="s">
        <v>9266</v>
      </c>
    </row>
    <row r="8289" spans="1:13">
      <c r="A8289">
        <v>101062011</v>
      </c>
      <c r="B8289" t="s">
        <v>73</v>
      </c>
      <c r="C8289" t="s">
        <v>9465</v>
      </c>
      <c r="D8289" t="s">
        <v>252</v>
      </c>
      <c r="E8289" t="s">
        <v>252</v>
      </c>
      <c r="F8289" s="33">
        <v>45783</v>
      </c>
      <c r="G8289" t="s">
        <v>15395</v>
      </c>
      <c r="H8289" t="s">
        <v>5912</v>
      </c>
      <c r="I8289" t="s">
        <v>5678</v>
      </c>
      <c r="J8289" t="s">
        <v>247</v>
      </c>
      <c r="K8289" t="s">
        <v>5748</v>
      </c>
      <c r="L8289" t="s">
        <v>5773</v>
      </c>
      <c r="M8289" t="s">
        <v>9467</v>
      </c>
    </row>
    <row r="8290" spans="1:13">
      <c r="A8290">
        <v>101041145</v>
      </c>
      <c r="B8290" t="s">
        <v>5948</v>
      </c>
      <c r="C8290" t="s">
        <v>10708</v>
      </c>
      <c r="D8290" t="s">
        <v>262</v>
      </c>
      <c r="E8290" t="s">
        <v>262</v>
      </c>
      <c r="F8290" s="33">
        <v>45783</v>
      </c>
      <c r="G8290" t="s">
        <v>15330</v>
      </c>
      <c r="H8290" t="s">
        <v>5705</v>
      </c>
      <c r="I8290" t="s">
        <v>326</v>
      </c>
      <c r="J8290" t="s">
        <v>192</v>
      </c>
      <c r="K8290" t="s">
        <v>5700</v>
      </c>
      <c r="L8290" t="s">
        <v>5701</v>
      </c>
      <c r="M8290" t="s">
        <v>10710</v>
      </c>
    </row>
    <row r="8291" spans="1:13">
      <c r="A8291">
        <v>101060579</v>
      </c>
      <c r="B8291" t="s">
        <v>204</v>
      </c>
      <c r="C8291" t="s">
        <v>6148</v>
      </c>
      <c r="D8291" t="s">
        <v>193</v>
      </c>
      <c r="E8291" t="s">
        <v>193</v>
      </c>
      <c r="F8291" s="33">
        <v>45783</v>
      </c>
      <c r="G8291" t="s">
        <v>15331</v>
      </c>
      <c r="H8291" t="s">
        <v>5705</v>
      </c>
      <c r="I8291" t="s">
        <v>326</v>
      </c>
      <c r="J8291" t="s">
        <v>192</v>
      </c>
      <c r="K8291" t="s">
        <v>5700</v>
      </c>
      <c r="L8291" t="s">
        <v>5701</v>
      </c>
      <c r="M8291" t="s">
        <v>6151</v>
      </c>
    </row>
    <row r="8292" spans="1:13">
      <c r="A8292">
        <v>101060575</v>
      </c>
      <c r="B8292" t="s">
        <v>204</v>
      </c>
      <c r="C8292" t="s">
        <v>6875</v>
      </c>
      <c r="D8292" t="s">
        <v>265</v>
      </c>
      <c r="E8292" t="s">
        <v>265</v>
      </c>
      <c r="F8292" s="33">
        <v>45783</v>
      </c>
      <c r="G8292" t="s">
        <v>15396</v>
      </c>
      <c r="H8292" t="s">
        <v>5705</v>
      </c>
      <c r="I8292" t="s">
        <v>326</v>
      </c>
      <c r="J8292" t="s">
        <v>192</v>
      </c>
      <c r="K8292" t="s">
        <v>5711</v>
      </c>
      <c r="L8292" t="s">
        <v>5711</v>
      </c>
      <c r="M8292" t="s">
        <v>6876</v>
      </c>
    </row>
    <row r="8293" spans="1:13">
      <c r="A8293">
        <v>101062601</v>
      </c>
      <c r="B8293" t="s">
        <v>34</v>
      </c>
      <c r="C8293" t="s">
        <v>6851</v>
      </c>
      <c r="D8293" t="s">
        <v>131</v>
      </c>
      <c r="E8293" t="s">
        <v>217</v>
      </c>
      <c r="F8293" s="33">
        <v>45783</v>
      </c>
      <c r="G8293" t="s">
        <v>15397</v>
      </c>
      <c r="H8293" t="s">
        <v>5727</v>
      </c>
      <c r="I8293" t="s">
        <v>5678</v>
      </c>
      <c r="J8293" t="s">
        <v>136</v>
      </c>
      <c r="K8293" t="s">
        <v>5728</v>
      </c>
      <c r="L8293" t="s">
        <v>5729</v>
      </c>
      <c r="M8293" t="s">
        <v>6853</v>
      </c>
    </row>
    <row r="8294" spans="1:13">
      <c r="A8294">
        <v>101062378</v>
      </c>
      <c r="B8294" t="s">
        <v>5745</v>
      </c>
      <c r="C8294" t="s">
        <v>15398</v>
      </c>
      <c r="D8294" t="s">
        <v>215</v>
      </c>
      <c r="E8294" t="s">
        <v>215</v>
      </c>
      <c r="F8294" s="33">
        <v>45783</v>
      </c>
      <c r="G8294" t="s">
        <v>15399</v>
      </c>
      <c r="H8294" t="s">
        <v>67</v>
      </c>
      <c r="I8294" t="s">
        <v>5678</v>
      </c>
      <c r="J8294" t="s">
        <v>247</v>
      </c>
      <c r="K8294" t="s">
        <v>5836</v>
      </c>
      <c r="L8294" t="s">
        <v>5837</v>
      </c>
      <c r="M8294" t="s">
        <v>15400</v>
      </c>
    </row>
    <row r="8295" spans="1:13">
      <c r="A8295">
        <v>101062340</v>
      </c>
      <c r="B8295" t="s">
        <v>34</v>
      </c>
      <c r="C8295" t="s">
        <v>6623</v>
      </c>
      <c r="D8295" t="s">
        <v>153</v>
      </c>
      <c r="E8295" t="s">
        <v>153</v>
      </c>
      <c r="F8295" s="33">
        <v>45783</v>
      </c>
      <c r="G8295" t="s">
        <v>15401</v>
      </c>
      <c r="H8295" t="s">
        <v>5777</v>
      </c>
      <c r="I8295" t="s">
        <v>5678</v>
      </c>
      <c r="J8295" t="s">
        <v>70</v>
      </c>
      <c r="K8295" t="s">
        <v>5728</v>
      </c>
      <c r="L8295" t="s">
        <v>5729</v>
      </c>
      <c r="M8295" t="s">
        <v>6625</v>
      </c>
    </row>
    <row r="8296" spans="1:13">
      <c r="A8296">
        <v>101036928</v>
      </c>
      <c r="B8296" t="s">
        <v>5782</v>
      </c>
      <c r="C8296" t="s">
        <v>5786</v>
      </c>
      <c r="D8296" t="s">
        <v>193</v>
      </c>
      <c r="E8296" t="s">
        <v>193</v>
      </c>
      <c r="F8296" s="33">
        <v>45783</v>
      </c>
      <c r="G8296" t="s">
        <v>15366</v>
      </c>
      <c r="H8296" t="s">
        <v>5705</v>
      </c>
      <c r="I8296" t="s">
        <v>326</v>
      </c>
      <c r="J8296" t="s">
        <v>192</v>
      </c>
      <c r="K8296" t="s">
        <v>5700</v>
      </c>
      <c r="L8296" t="s">
        <v>5701</v>
      </c>
      <c r="M8296" t="s">
        <v>5788</v>
      </c>
    </row>
    <row r="8297" spans="1:13">
      <c r="A8297">
        <v>101040889</v>
      </c>
      <c r="B8297" t="s">
        <v>14478</v>
      </c>
      <c r="C8297" t="s">
        <v>14555</v>
      </c>
      <c r="D8297" t="s">
        <v>86</v>
      </c>
      <c r="E8297" t="s">
        <v>86</v>
      </c>
      <c r="F8297" s="33">
        <v>45783</v>
      </c>
      <c r="G8297" t="s">
        <v>15383</v>
      </c>
      <c r="H8297" t="s">
        <v>5705</v>
      </c>
      <c r="I8297" t="s">
        <v>326</v>
      </c>
      <c r="J8297" t="s">
        <v>46</v>
      </c>
      <c r="K8297" t="s">
        <v>5778</v>
      </c>
      <c r="L8297" t="s">
        <v>6192</v>
      </c>
      <c r="M8297" t="s">
        <v>14556</v>
      </c>
    </row>
    <row r="8298" spans="1:13">
      <c r="A8298">
        <v>101062589</v>
      </c>
      <c r="B8298" t="s">
        <v>6794</v>
      </c>
      <c r="C8298" t="s">
        <v>6795</v>
      </c>
      <c r="D8298" t="s">
        <v>225</v>
      </c>
      <c r="E8298" t="s">
        <v>225</v>
      </c>
      <c r="F8298" s="33">
        <v>45783</v>
      </c>
      <c r="G8298" t="s">
        <v>15402</v>
      </c>
      <c r="H8298" t="s">
        <v>5727</v>
      </c>
      <c r="I8298" t="s">
        <v>5678</v>
      </c>
      <c r="J8298" t="s">
        <v>166</v>
      </c>
      <c r="K8298" t="s">
        <v>5711</v>
      </c>
      <c r="L8298" t="s">
        <v>5711</v>
      </c>
      <c r="M8298" t="s">
        <v>6797</v>
      </c>
    </row>
    <row r="8299" spans="1:13">
      <c r="A8299">
        <v>101060565</v>
      </c>
      <c r="B8299" t="s">
        <v>204</v>
      </c>
      <c r="C8299" t="s">
        <v>6698</v>
      </c>
      <c r="D8299" t="s">
        <v>220</v>
      </c>
      <c r="E8299" t="s">
        <v>220</v>
      </c>
      <c r="F8299" s="33">
        <v>45783</v>
      </c>
      <c r="G8299" t="s">
        <v>15403</v>
      </c>
      <c r="H8299" t="s">
        <v>5705</v>
      </c>
      <c r="I8299" t="s">
        <v>326</v>
      </c>
      <c r="J8299" t="s">
        <v>166</v>
      </c>
      <c r="K8299" t="s">
        <v>5711</v>
      </c>
      <c r="L8299" t="s">
        <v>5711</v>
      </c>
      <c r="M8299" t="s">
        <v>6700</v>
      </c>
    </row>
    <row r="8300" spans="1:13">
      <c r="A8300">
        <v>101061483</v>
      </c>
      <c r="B8300" t="s">
        <v>10754</v>
      </c>
      <c r="C8300" t="s">
        <v>10755</v>
      </c>
      <c r="D8300" t="s">
        <v>262</v>
      </c>
      <c r="E8300" t="s">
        <v>262</v>
      </c>
      <c r="F8300" s="33">
        <v>45783</v>
      </c>
      <c r="G8300" t="s">
        <v>15330</v>
      </c>
      <c r="H8300" t="s">
        <v>5705</v>
      </c>
      <c r="I8300" t="s">
        <v>326</v>
      </c>
      <c r="J8300" t="s">
        <v>192</v>
      </c>
      <c r="K8300" t="s">
        <v>5700</v>
      </c>
      <c r="L8300" t="s">
        <v>5701</v>
      </c>
      <c r="M8300" t="s">
        <v>10756</v>
      </c>
    </row>
    <row r="8301" spans="1:13">
      <c r="A8301">
        <v>101062473</v>
      </c>
      <c r="B8301" t="s">
        <v>5745</v>
      </c>
      <c r="C8301" t="s">
        <v>7662</v>
      </c>
      <c r="D8301" t="s">
        <v>64</v>
      </c>
      <c r="E8301" t="s">
        <v>64</v>
      </c>
      <c r="F8301" s="33">
        <v>45783</v>
      </c>
      <c r="G8301" t="s">
        <v>15404</v>
      </c>
      <c r="H8301" t="s">
        <v>5727</v>
      </c>
      <c r="I8301" t="s">
        <v>5678</v>
      </c>
      <c r="J8301" t="s">
        <v>70</v>
      </c>
      <c r="K8301" t="s">
        <v>5836</v>
      </c>
      <c r="L8301" t="s">
        <v>6126</v>
      </c>
      <c r="M8301" t="s">
        <v>7664</v>
      </c>
    </row>
    <row r="8302" spans="1:13">
      <c r="A8302">
        <v>101062610</v>
      </c>
      <c r="B8302" t="s">
        <v>73</v>
      </c>
      <c r="C8302" t="s">
        <v>7200</v>
      </c>
      <c r="D8302" t="s">
        <v>64</v>
      </c>
      <c r="E8302" t="s">
        <v>64</v>
      </c>
      <c r="F8302" s="33">
        <v>45783</v>
      </c>
      <c r="G8302" t="s">
        <v>15405</v>
      </c>
      <c r="H8302" t="s">
        <v>5727</v>
      </c>
      <c r="I8302" t="s">
        <v>5678</v>
      </c>
      <c r="J8302" t="s">
        <v>70</v>
      </c>
      <c r="K8302" t="s">
        <v>5738</v>
      </c>
      <c r="L8302" t="s">
        <v>5739</v>
      </c>
      <c r="M8302" t="s">
        <v>7202</v>
      </c>
    </row>
    <row r="8303" spans="1:13">
      <c r="A8303">
        <v>101038696</v>
      </c>
      <c r="B8303" t="s">
        <v>6314</v>
      </c>
      <c r="C8303" t="s">
        <v>6626</v>
      </c>
      <c r="D8303" t="s">
        <v>99</v>
      </c>
      <c r="E8303" t="s">
        <v>99</v>
      </c>
      <c r="F8303" s="33">
        <v>45782</v>
      </c>
      <c r="G8303" t="s">
        <v>15406</v>
      </c>
      <c r="H8303" t="s">
        <v>5705</v>
      </c>
      <c r="I8303" t="s">
        <v>326</v>
      </c>
      <c r="J8303" t="s">
        <v>46</v>
      </c>
      <c r="K8303" t="s">
        <v>5700</v>
      </c>
      <c r="L8303" t="s">
        <v>5733</v>
      </c>
      <c r="M8303" t="s">
        <v>6628</v>
      </c>
    </row>
    <row r="8304" spans="1:13">
      <c r="A8304">
        <v>101060607</v>
      </c>
      <c r="B8304" t="s">
        <v>5986</v>
      </c>
      <c r="C8304" t="s">
        <v>7135</v>
      </c>
      <c r="D8304" t="s">
        <v>193</v>
      </c>
      <c r="E8304" t="s">
        <v>193</v>
      </c>
      <c r="F8304" s="33">
        <v>45782</v>
      </c>
      <c r="G8304" t="s">
        <v>15366</v>
      </c>
      <c r="H8304" t="s">
        <v>5705</v>
      </c>
      <c r="I8304" t="s">
        <v>326</v>
      </c>
      <c r="J8304" t="s">
        <v>192</v>
      </c>
      <c r="K8304" t="s">
        <v>5778</v>
      </c>
      <c r="L8304" t="s">
        <v>182</v>
      </c>
      <c r="M8304" t="s">
        <v>7136</v>
      </c>
    </row>
    <row r="8305" spans="1:13">
      <c r="A8305">
        <v>101059566</v>
      </c>
      <c r="B8305" t="s">
        <v>73</v>
      </c>
      <c r="C8305" t="s">
        <v>8300</v>
      </c>
      <c r="D8305" t="s">
        <v>161</v>
      </c>
      <c r="E8305" t="s">
        <v>161</v>
      </c>
      <c r="F8305" s="33">
        <v>45782</v>
      </c>
      <c r="G8305" t="s">
        <v>15407</v>
      </c>
      <c r="H8305" t="s">
        <v>67</v>
      </c>
      <c r="I8305" t="s">
        <v>5678</v>
      </c>
      <c r="J8305" t="s">
        <v>166</v>
      </c>
      <c r="K8305" t="s">
        <v>5748</v>
      </c>
      <c r="L8305" t="s">
        <v>5773</v>
      </c>
      <c r="M8305" t="s">
        <v>8302</v>
      </c>
    </row>
    <row r="8306" spans="1:13">
      <c r="A8306">
        <v>101061576</v>
      </c>
      <c r="B8306" t="s">
        <v>5986</v>
      </c>
      <c r="C8306" t="s">
        <v>7126</v>
      </c>
      <c r="D8306" t="s">
        <v>153</v>
      </c>
      <c r="E8306" t="s">
        <v>153</v>
      </c>
      <c r="F8306" s="33">
        <v>45782</v>
      </c>
      <c r="G8306" t="s">
        <v>15408</v>
      </c>
      <c r="H8306" t="s">
        <v>5727</v>
      </c>
      <c r="I8306" t="s">
        <v>5678</v>
      </c>
      <c r="J8306" t="s">
        <v>70</v>
      </c>
      <c r="K8306" t="s">
        <v>5778</v>
      </c>
      <c r="L8306" t="s">
        <v>182</v>
      </c>
      <c r="M8306" t="s">
        <v>7128</v>
      </c>
    </row>
    <row r="8307" spans="1:13">
      <c r="A8307">
        <v>101041378</v>
      </c>
      <c r="B8307" t="s">
        <v>7145</v>
      </c>
      <c r="C8307" t="s">
        <v>7146</v>
      </c>
      <c r="D8307" t="s">
        <v>86</v>
      </c>
      <c r="E8307" t="s">
        <v>86</v>
      </c>
      <c r="F8307" s="33">
        <v>45782</v>
      </c>
      <c r="G8307" t="s">
        <v>15383</v>
      </c>
      <c r="H8307" t="s">
        <v>5705</v>
      </c>
      <c r="I8307" t="s">
        <v>326</v>
      </c>
      <c r="J8307" t="s">
        <v>46</v>
      </c>
      <c r="K8307" t="s">
        <v>5711</v>
      </c>
      <c r="L8307" t="s">
        <v>5711</v>
      </c>
      <c r="M8307" t="s">
        <v>7148</v>
      </c>
    </row>
    <row r="8308" spans="1:13">
      <c r="A8308">
        <v>101036940</v>
      </c>
      <c r="B8308" t="s">
        <v>5782</v>
      </c>
      <c r="C8308" t="s">
        <v>7233</v>
      </c>
      <c r="D8308" t="s">
        <v>104</v>
      </c>
      <c r="E8308" t="s">
        <v>104</v>
      </c>
      <c r="F8308" s="33">
        <v>45782</v>
      </c>
      <c r="G8308" t="s">
        <v>15409</v>
      </c>
      <c r="H8308" t="s">
        <v>5705</v>
      </c>
      <c r="I8308" t="s">
        <v>326</v>
      </c>
      <c r="J8308" t="s">
        <v>70</v>
      </c>
      <c r="K8308" t="s">
        <v>5700</v>
      </c>
      <c r="L8308" t="s">
        <v>5723</v>
      </c>
      <c r="M8308" t="s">
        <v>7235</v>
      </c>
    </row>
    <row r="8309" spans="1:13">
      <c r="A8309">
        <v>101049941</v>
      </c>
      <c r="B8309" t="s">
        <v>109</v>
      </c>
      <c r="C8309" t="s">
        <v>11623</v>
      </c>
      <c r="D8309" t="s">
        <v>215</v>
      </c>
      <c r="E8309" t="s">
        <v>252</v>
      </c>
      <c r="F8309" s="33">
        <v>45782</v>
      </c>
      <c r="G8309" t="s">
        <v>15381</v>
      </c>
      <c r="H8309" t="s">
        <v>5737</v>
      </c>
      <c r="I8309" t="s">
        <v>326</v>
      </c>
      <c r="J8309" t="s">
        <v>247</v>
      </c>
      <c r="K8309" t="s">
        <v>5748</v>
      </c>
      <c r="L8309" t="s">
        <v>6045</v>
      </c>
      <c r="M8309" t="s">
        <v>11624</v>
      </c>
    </row>
    <row r="8310" spans="1:13">
      <c r="A8310">
        <v>101059852</v>
      </c>
      <c r="B8310" t="s">
        <v>127</v>
      </c>
      <c r="C8310" t="s">
        <v>15242</v>
      </c>
      <c r="D8310" t="s">
        <v>119</v>
      </c>
      <c r="E8310" t="s">
        <v>119</v>
      </c>
      <c r="F8310" s="33">
        <v>45782</v>
      </c>
      <c r="G8310" t="s">
        <v>15410</v>
      </c>
      <c r="H8310" t="s">
        <v>5969</v>
      </c>
      <c r="I8310" t="s">
        <v>5970</v>
      </c>
      <c r="J8310" t="s">
        <v>46</v>
      </c>
      <c r="K8310" t="s">
        <v>5748</v>
      </c>
      <c r="L8310" t="s">
        <v>5773</v>
      </c>
      <c r="M8310" t="s">
        <v>15244</v>
      </c>
    </row>
    <row r="8311" spans="1:13">
      <c r="A8311">
        <v>101036923</v>
      </c>
      <c r="B8311" t="s">
        <v>5782</v>
      </c>
      <c r="C8311" t="s">
        <v>9618</v>
      </c>
      <c r="D8311" t="s">
        <v>262</v>
      </c>
      <c r="E8311" t="s">
        <v>262</v>
      </c>
      <c r="F8311" s="33">
        <v>45782</v>
      </c>
      <c r="G8311" t="s">
        <v>15381</v>
      </c>
      <c r="H8311" t="s">
        <v>5705</v>
      </c>
      <c r="I8311" t="s">
        <v>326</v>
      </c>
      <c r="J8311" t="s">
        <v>192</v>
      </c>
      <c r="K8311" t="s">
        <v>5700</v>
      </c>
      <c r="L8311" t="s">
        <v>5701</v>
      </c>
      <c r="M8311" t="s">
        <v>9620</v>
      </c>
    </row>
    <row r="8312" spans="1:13">
      <c r="A8312">
        <v>101061156</v>
      </c>
      <c r="B8312" t="s">
        <v>195</v>
      </c>
      <c r="C8312" t="s">
        <v>9624</v>
      </c>
      <c r="D8312" t="s">
        <v>262</v>
      </c>
      <c r="E8312" t="s">
        <v>262</v>
      </c>
      <c r="F8312" s="33">
        <v>45782</v>
      </c>
      <c r="G8312" t="s">
        <v>15381</v>
      </c>
      <c r="H8312" t="s">
        <v>5705</v>
      </c>
      <c r="I8312" t="s">
        <v>326</v>
      </c>
      <c r="J8312" t="s">
        <v>192</v>
      </c>
      <c r="K8312" t="s">
        <v>5778</v>
      </c>
      <c r="L8312" t="s">
        <v>182</v>
      </c>
      <c r="M8312" t="s">
        <v>9626</v>
      </c>
    </row>
    <row r="8313" spans="1:13">
      <c r="A8313">
        <v>101060306</v>
      </c>
      <c r="B8313" t="s">
        <v>5986</v>
      </c>
      <c r="C8313" t="s">
        <v>7126</v>
      </c>
      <c r="D8313" t="s">
        <v>153</v>
      </c>
      <c r="E8313" t="s">
        <v>153</v>
      </c>
      <c r="F8313" s="33">
        <v>45782</v>
      </c>
      <c r="G8313" t="s">
        <v>15411</v>
      </c>
      <c r="H8313" t="s">
        <v>5705</v>
      </c>
      <c r="I8313" t="s">
        <v>326</v>
      </c>
      <c r="J8313" t="s">
        <v>70</v>
      </c>
      <c r="K8313" t="s">
        <v>5778</v>
      </c>
      <c r="L8313" t="s">
        <v>182</v>
      </c>
      <c r="M8313" t="s">
        <v>7128</v>
      </c>
    </row>
    <row r="8314" spans="1:13">
      <c r="A8314">
        <v>101060913</v>
      </c>
      <c r="B8314" t="s">
        <v>34</v>
      </c>
      <c r="C8314" t="s">
        <v>9074</v>
      </c>
      <c r="D8314" t="s">
        <v>131</v>
      </c>
      <c r="E8314" t="s">
        <v>131</v>
      </c>
      <c r="F8314" s="33">
        <v>45782</v>
      </c>
      <c r="G8314" t="s">
        <v>15412</v>
      </c>
      <c r="H8314" t="s">
        <v>67</v>
      </c>
      <c r="I8314" t="s">
        <v>5678</v>
      </c>
      <c r="J8314" t="s">
        <v>136</v>
      </c>
      <c r="K8314" t="s">
        <v>5728</v>
      </c>
      <c r="L8314" t="s">
        <v>5729</v>
      </c>
      <c r="M8314" t="s">
        <v>9076</v>
      </c>
    </row>
    <row r="8315" spans="1:13">
      <c r="A8315">
        <v>101061098</v>
      </c>
      <c r="B8315" t="s">
        <v>195</v>
      </c>
      <c r="C8315" t="s">
        <v>9301</v>
      </c>
      <c r="D8315" t="s">
        <v>225</v>
      </c>
      <c r="E8315" t="s">
        <v>225</v>
      </c>
      <c r="F8315" s="33">
        <v>45782</v>
      </c>
      <c r="G8315" t="s">
        <v>15413</v>
      </c>
      <c r="H8315" t="s">
        <v>5705</v>
      </c>
      <c r="I8315" t="s">
        <v>326</v>
      </c>
      <c r="J8315" t="s">
        <v>166</v>
      </c>
      <c r="K8315" t="s">
        <v>5778</v>
      </c>
      <c r="L8315" t="s">
        <v>182</v>
      </c>
      <c r="M8315" t="s">
        <v>9303</v>
      </c>
    </row>
    <row r="8316" spans="1:13">
      <c r="A8316">
        <v>101041368</v>
      </c>
      <c r="B8316" t="s">
        <v>10506</v>
      </c>
      <c r="C8316" t="s">
        <v>10507</v>
      </c>
      <c r="D8316" t="s">
        <v>86</v>
      </c>
      <c r="E8316" t="s">
        <v>86</v>
      </c>
      <c r="F8316" s="33">
        <v>45782</v>
      </c>
      <c r="G8316" t="s">
        <v>15383</v>
      </c>
      <c r="H8316" t="s">
        <v>5705</v>
      </c>
      <c r="I8316" t="s">
        <v>326</v>
      </c>
      <c r="J8316" t="s">
        <v>46</v>
      </c>
      <c r="K8316" t="s">
        <v>5700</v>
      </c>
      <c r="L8316" t="s">
        <v>5723</v>
      </c>
      <c r="M8316" t="s">
        <v>10508</v>
      </c>
    </row>
    <row r="8317" spans="1:13">
      <c r="A8317">
        <v>101040909</v>
      </c>
      <c r="B8317" t="s">
        <v>10279</v>
      </c>
      <c r="C8317" t="s">
        <v>10691</v>
      </c>
      <c r="D8317" t="s">
        <v>262</v>
      </c>
      <c r="E8317" t="s">
        <v>262</v>
      </c>
      <c r="F8317" s="33">
        <v>45782</v>
      </c>
      <c r="G8317" t="s">
        <v>15381</v>
      </c>
      <c r="H8317" t="s">
        <v>5705</v>
      </c>
      <c r="I8317" t="s">
        <v>326</v>
      </c>
      <c r="J8317" t="s">
        <v>192</v>
      </c>
      <c r="K8317" t="s">
        <v>5700</v>
      </c>
      <c r="L8317" t="s">
        <v>5701</v>
      </c>
      <c r="M8317" t="s">
        <v>10693</v>
      </c>
    </row>
    <row r="8318" spans="1:13">
      <c r="A8318">
        <v>101037107</v>
      </c>
      <c r="B8318" t="s">
        <v>5998</v>
      </c>
      <c r="C8318" t="s">
        <v>13422</v>
      </c>
      <c r="D8318" t="s">
        <v>99</v>
      </c>
      <c r="E8318" t="s">
        <v>99</v>
      </c>
      <c r="F8318" s="33">
        <v>45782</v>
      </c>
      <c r="G8318" t="s">
        <v>15406</v>
      </c>
      <c r="H8318" t="s">
        <v>5705</v>
      </c>
      <c r="I8318" t="s">
        <v>326</v>
      </c>
      <c r="J8318" t="s">
        <v>46</v>
      </c>
      <c r="K8318" t="s">
        <v>5700</v>
      </c>
      <c r="L8318" t="s">
        <v>5723</v>
      </c>
      <c r="M8318" t="s">
        <v>13424</v>
      </c>
    </row>
    <row r="8319" spans="1:13">
      <c r="A8319">
        <v>101038204</v>
      </c>
      <c r="B8319" t="s">
        <v>82</v>
      </c>
      <c r="C8319" t="s">
        <v>83</v>
      </c>
      <c r="D8319" t="s">
        <v>86</v>
      </c>
      <c r="E8319" t="s">
        <v>119</v>
      </c>
      <c r="F8319" s="33">
        <v>45782</v>
      </c>
      <c r="G8319" t="s">
        <v>15366</v>
      </c>
      <c r="H8319" t="s">
        <v>5705</v>
      </c>
      <c r="I8319" t="s">
        <v>326</v>
      </c>
      <c r="J8319" t="s">
        <v>46</v>
      </c>
      <c r="K8319" t="s">
        <v>5711</v>
      </c>
      <c r="L8319" t="s">
        <v>5711</v>
      </c>
      <c r="M8319" t="s">
        <v>92</v>
      </c>
    </row>
    <row r="8320" spans="1:13">
      <c r="A8320">
        <v>101060417</v>
      </c>
      <c r="B8320" t="s">
        <v>34</v>
      </c>
      <c r="C8320" t="s">
        <v>7205</v>
      </c>
      <c r="D8320" t="s">
        <v>131</v>
      </c>
      <c r="E8320" t="s">
        <v>217</v>
      </c>
      <c r="F8320" s="33">
        <v>45782</v>
      </c>
      <c r="G8320" t="s">
        <v>15414</v>
      </c>
      <c r="H8320" t="s">
        <v>5727</v>
      </c>
      <c r="I8320" t="s">
        <v>5678</v>
      </c>
      <c r="J8320" t="s">
        <v>136</v>
      </c>
      <c r="K8320" t="s">
        <v>5728</v>
      </c>
      <c r="L8320" t="s">
        <v>5729</v>
      </c>
      <c r="M8320" t="s">
        <v>7207</v>
      </c>
    </row>
    <row r="8321" spans="1:13">
      <c r="A8321">
        <v>101061345</v>
      </c>
      <c r="B8321" t="s">
        <v>82</v>
      </c>
      <c r="C8321" t="s">
        <v>8070</v>
      </c>
      <c r="D8321" t="s">
        <v>193</v>
      </c>
      <c r="E8321" t="s">
        <v>193</v>
      </c>
      <c r="F8321" s="33">
        <v>45782</v>
      </c>
      <c r="G8321" t="s">
        <v>15366</v>
      </c>
      <c r="H8321" t="s">
        <v>5705</v>
      </c>
      <c r="I8321" t="s">
        <v>326</v>
      </c>
      <c r="J8321" t="s">
        <v>192</v>
      </c>
      <c r="K8321" t="s">
        <v>5711</v>
      </c>
      <c r="L8321" t="s">
        <v>5711</v>
      </c>
      <c r="M8321" t="s">
        <v>8071</v>
      </c>
    </row>
    <row r="8322" spans="1:13">
      <c r="A8322">
        <v>101061625</v>
      </c>
      <c r="B8322" t="s">
        <v>6513</v>
      </c>
      <c r="C8322" t="s">
        <v>9972</v>
      </c>
      <c r="D8322" t="s">
        <v>86</v>
      </c>
      <c r="E8322" t="s">
        <v>119</v>
      </c>
      <c r="F8322" s="33">
        <v>45781</v>
      </c>
      <c r="G8322" t="s">
        <v>15415</v>
      </c>
      <c r="H8322" t="s">
        <v>67</v>
      </c>
      <c r="I8322" t="s">
        <v>5678</v>
      </c>
      <c r="J8322" t="s">
        <v>46</v>
      </c>
      <c r="K8322" t="s">
        <v>5748</v>
      </c>
      <c r="L8322" t="s">
        <v>5773</v>
      </c>
      <c r="M8322" t="s">
        <v>9974</v>
      </c>
    </row>
    <row r="8323" spans="1:13">
      <c r="A8323">
        <v>101061705</v>
      </c>
      <c r="B8323" t="s">
        <v>5998</v>
      </c>
      <c r="C8323" t="s">
        <v>6662</v>
      </c>
      <c r="D8323" t="s">
        <v>86</v>
      </c>
      <c r="E8323" t="s">
        <v>119</v>
      </c>
      <c r="F8323" s="33">
        <v>45781</v>
      </c>
      <c r="G8323" t="s">
        <v>15416</v>
      </c>
      <c r="H8323" t="s">
        <v>6171</v>
      </c>
      <c r="I8323" t="s">
        <v>5678</v>
      </c>
      <c r="J8323" t="s">
        <v>46</v>
      </c>
      <c r="K8323" t="s">
        <v>5711</v>
      </c>
      <c r="L8323" t="s">
        <v>5711</v>
      </c>
      <c r="M8323" t="s">
        <v>6663</v>
      </c>
    </row>
    <row r="8324" spans="1:13">
      <c r="A8324">
        <v>101036642</v>
      </c>
      <c r="B8324" t="s">
        <v>204</v>
      </c>
      <c r="C8324" t="s">
        <v>7319</v>
      </c>
      <c r="D8324" t="s">
        <v>220</v>
      </c>
      <c r="E8324" t="s">
        <v>220</v>
      </c>
      <c r="F8324" s="33">
        <v>45781</v>
      </c>
      <c r="G8324" t="s">
        <v>15417</v>
      </c>
      <c r="H8324" t="s">
        <v>5705</v>
      </c>
      <c r="I8324" t="s">
        <v>326</v>
      </c>
      <c r="J8324" t="s">
        <v>166</v>
      </c>
      <c r="K8324" t="s">
        <v>5700</v>
      </c>
      <c r="L8324" t="s">
        <v>5701</v>
      </c>
      <c r="M8324" t="s">
        <v>7321</v>
      </c>
    </row>
    <row r="8325" spans="1:13">
      <c r="A8325">
        <v>101038284</v>
      </c>
      <c r="B8325" t="s">
        <v>82</v>
      </c>
      <c r="C8325" t="s">
        <v>6079</v>
      </c>
      <c r="D8325" t="s">
        <v>220</v>
      </c>
      <c r="E8325" t="s">
        <v>220</v>
      </c>
      <c r="F8325" s="33">
        <v>45781</v>
      </c>
      <c r="G8325" t="s">
        <v>15418</v>
      </c>
      <c r="H8325" t="s">
        <v>5705</v>
      </c>
      <c r="I8325" t="s">
        <v>326</v>
      </c>
      <c r="J8325" t="s">
        <v>166</v>
      </c>
      <c r="K8325" t="s">
        <v>5711</v>
      </c>
      <c r="L8325" t="s">
        <v>5711</v>
      </c>
      <c r="M8325" t="s">
        <v>6081</v>
      </c>
    </row>
    <row r="8326" spans="1:13">
      <c r="A8326">
        <v>101061609</v>
      </c>
      <c r="B8326" t="s">
        <v>5986</v>
      </c>
      <c r="C8326" t="s">
        <v>6607</v>
      </c>
      <c r="D8326" t="s">
        <v>86</v>
      </c>
      <c r="E8326" t="s">
        <v>119</v>
      </c>
      <c r="F8326" s="33">
        <v>45780</v>
      </c>
      <c r="G8326" t="s">
        <v>15419</v>
      </c>
      <c r="H8326" t="s">
        <v>5757</v>
      </c>
      <c r="I8326" t="s">
        <v>5678</v>
      </c>
      <c r="J8326" t="s">
        <v>46</v>
      </c>
      <c r="K8326" t="s">
        <v>5778</v>
      </c>
      <c r="L8326" t="s">
        <v>182</v>
      </c>
      <c r="M8326" t="s">
        <v>6608</v>
      </c>
    </row>
    <row r="8327" spans="1:13">
      <c r="A8327">
        <v>101060620</v>
      </c>
      <c r="B8327" t="s">
        <v>5986</v>
      </c>
      <c r="C8327" t="s">
        <v>8929</v>
      </c>
      <c r="D8327" t="s">
        <v>262</v>
      </c>
      <c r="E8327" t="s">
        <v>262</v>
      </c>
      <c r="F8327" s="33">
        <v>45780</v>
      </c>
      <c r="G8327" t="s">
        <v>15420</v>
      </c>
      <c r="H8327" t="s">
        <v>5705</v>
      </c>
      <c r="I8327" t="s">
        <v>326</v>
      </c>
      <c r="J8327" t="s">
        <v>192</v>
      </c>
      <c r="K8327" t="s">
        <v>5700</v>
      </c>
      <c r="L8327" t="s">
        <v>5733</v>
      </c>
      <c r="M8327" t="s">
        <v>8930</v>
      </c>
    </row>
    <row r="8328" spans="1:13">
      <c r="A8328">
        <v>101058072</v>
      </c>
      <c r="B8328" t="s">
        <v>204</v>
      </c>
      <c r="C8328" t="s">
        <v>5713</v>
      </c>
      <c r="D8328" t="s">
        <v>218</v>
      </c>
      <c r="E8328" t="s">
        <v>218</v>
      </c>
      <c r="F8328" s="33">
        <v>45780</v>
      </c>
      <c r="G8328" t="s">
        <v>15421</v>
      </c>
      <c r="H8328" t="s">
        <v>5757</v>
      </c>
      <c r="I8328" t="s">
        <v>5678</v>
      </c>
      <c r="J8328" t="s">
        <v>241</v>
      </c>
      <c r="K8328" t="s">
        <v>5700</v>
      </c>
      <c r="L8328" t="s">
        <v>5701</v>
      </c>
      <c r="M8328" t="s">
        <v>5714</v>
      </c>
    </row>
    <row r="8329" spans="1:13">
      <c r="A8329">
        <v>101061471</v>
      </c>
      <c r="B8329" t="s">
        <v>195</v>
      </c>
      <c r="C8329" t="s">
        <v>6905</v>
      </c>
      <c r="D8329" t="s">
        <v>104</v>
      </c>
      <c r="E8329" t="s">
        <v>104</v>
      </c>
      <c r="F8329" s="33">
        <v>45780</v>
      </c>
      <c r="G8329" t="s">
        <v>15422</v>
      </c>
      <c r="H8329" t="s">
        <v>5757</v>
      </c>
      <c r="I8329" t="s">
        <v>5678</v>
      </c>
      <c r="J8329" t="s">
        <v>70</v>
      </c>
      <c r="K8329" t="s">
        <v>5778</v>
      </c>
      <c r="L8329" t="s">
        <v>182</v>
      </c>
      <c r="M8329" t="s">
        <v>6906</v>
      </c>
    </row>
    <row r="8330" spans="1:13">
      <c r="A8330">
        <v>101060366</v>
      </c>
      <c r="B8330" t="s">
        <v>5899</v>
      </c>
      <c r="C8330" t="s">
        <v>6114</v>
      </c>
      <c r="D8330" t="s">
        <v>131</v>
      </c>
      <c r="E8330" t="s">
        <v>131</v>
      </c>
      <c r="F8330" s="33">
        <v>45780</v>
      </c>
      <c r="G8330" t="s">
        <v>15423</v>
      </c>
      <c r="H8330" t="s">
        <v>5705</v>
      </c>
      <c r="I8330" t="s">
        <v>326</v>
      </c>
      <c r="J8330" t="s">
        <v>136</v>
      </c>
      <c r="K8330" t="s">
        <v>5700</v>
      </c>
      <c r="L8330" t="s">
        <v>5733</v>
      </c>
      <c r="M8330" t="s">
        <v>6116</v>
      </c>
    </row>
    <row r="8331" spans="1:13">
      <c r="A8331">
        <v>101058029</v>
      </c>
      <c r="B8331" t="s">
        <v>204</v>
      </c>
      <c r="C8331" t="s">
        <v>5930</v>
      </c>
      <c r="D8331" t="s">
        <v>262</v>
      </c>
      <c r="E8331" t="s">
        <v>262</v>
      </c>
      <c r="F8331" s="33">
        <v>45780</v>
      </c>
      <c r="G8331" t="s">
        <v>15424</v>
      </c>
      <c r="H8331" t="s">
        <v>6076</v>
      </c>
      <c r="I8331" t="s">
        <v>5678</v>
      </c>
      <c r="J8331" t="s">
        <v>192</v>
      </c>
      <c r="K8331" t="s">
        <v>5700</v>
      </c>
      <c r="L8331" t="s">
        <v>5701</v>
      </c>
      <c r="M8331" t="s">
        <v>5932</v>
      </c>
    </row>
    <row r="8332" spans="1:13">
      <c r="A8332">
        <v>101060032</v>
      </c>
      <c r="B8332" t="s">
        <v>204</v>
      </c>
      <c r="C8332" t="s">
        <v>14564</v>
      </c>
      <c r="D8332" t="s">
        <v>161</v>
      </c>
      <c r="E8332" t="s">
        <v>161</v>
      </c>
      <c r="F8332" s="33">
        <v>45780</v>
      </c>
      <c r="G8332" t="s">
        <v>15425</v>
      </c>
      <c r="H8332" t="s">
        <v>5777</v>
      </c>
      <c r="I8332" t="s">
        <v>5678</v>
      </c>
      <c r="J8332" t="s">
        <v>166</v>
      </c>
      <c r="K8332" t="s">
        <v>5700</v>
      </c>
      <c r="L8332" t="s">
        <v>5723</v>
      </c>
      <c r="M8332" t="s">
        <v>14566</v>
      </c>
    </row>
    <row r="8333" spans="1:13">
      <c r="A8333">
        <v>101059901</v>
      </c>
      <c r="B8333" t="s">
        <v>5745</v>
      </c>
      <c r="C8333" t="s">
        <v>8882</v>
      </c>
      <c r="D8333" t="s">
        <v>215</v>
      </c>
      <c r="E8333" t="s">
        <v>252</v>
      </c>
      <c r="F8333" s="33">
        <v>45779</v>
      </c>
      <c r="G8333" t="s">
        <v>15426</v>
      </c>
      <c r="H8333" t="s">
        <v>7588</v>
      </c>
      <c r="I8333" t="s">
        <v>5678</v>
      </c>
      <c r="J8333" t="s">
        <v>247</v>
      </c>
      <c r="K8333" t="s">
        <v>5748</v>
      </c>
      <c r="L8333" t="s">
        <v>5773</v>
      </c>
      <c r="M8333" t="s">
        <v>8884</v>
      </c>
    </row>
    <row r="8334" spans="1:13">
      <c r="A8334">
        <v>101060547</v>
      </c>
      <c r="B8334" t="s">
        <v>5993</v>
      </c>
      <c r="C8334" t="s">
        <v>7034</v>
      </c>
      <c r="D8334" t="s">
        <v>265</v>
      </c>
      <c r="E8334" t="s">
        <v>265</v>
      </c>
      <c r="F8334" s="33">
        <v>45779</v>
      </c>
      <c r="G8334" t="s">
        <v>15427</v>
      </c>
      <c r="H8334" t="s">
        <v>5705</v>
      </c>
      <c r="I8334" t="s">
        <v>326</v>
      </c>
      <c r="J8334" t="s">
        <v>192</v>
      </c>
      <c r="K8334" t="s">
        <v>5700</v>
      </c>
      <c r="L8334" t="s">
        <v>5723</v>
      </c>
      <c r="M8334" t="s">
        <v>7035</v>
      </c>
    </row>
    <row r="8335" spans="1:13">
      <c r="A8335">
        <v>101060314</v>
      </c>
      <c r="B8335" t="s">
        <v>5986</v>
      </c>
      <c r="C8335" t="s">
        <v>7065</v>
      </c>
      <c r="D8335" t="s">
        <v>193</v>
      </c>
      <c r="E8335" t="s">
        <v>193</v>
      </c>
      <c r="F8335" s="33">
        <v>45779</v>
      </c>
      <c r="G8335" t="s">
        <v>15428</v>
      </c>
      <c r="H8335" t="s">
        <v>5705</v>
      </c>
      <c r="I8335" t="s">
        <v>326</v>
      </c>
      <c r="J8335" t="s">
        <v>192</v>
      </c>
      <c r="K8335" t="s">
        <v>5700</v>
      </c>
      <c r="L8335" t="s">
        <v>5733</v>
      </c>
      <c r="M8335" t="s">
        <v>7066</v>
      </c>
    </row>
    <row r="8336" spans="1:13">
      <c r="A8336">
        <v>101061350</v>
      </c>
      <c r="B8336" t="s">
        <v>82</v>
      </c>
      <c r="C8336" t="s">
        <v>6385</v>
      </c>
      <c r="D8336" t="s">
        <v>217</v>
      </c>
      <c r="E8336" t="s">
        <v>217</v>
      </c>
      <c r="F8336" s="33">
        <v>45779</v>
      </c>
      <c r="G8336" t="s">
        <v>15429</v>
      </c>
      <c r="H8336" t="s">
        <v>5705</v>
      </c>
      <c r="I8336" t="s">
        <v>326</v>
      </c>
      <c r="J8336" t="s">
        <v>136</v>
      </c>
      <c r="K8336" t="s">
        <v>5711</v>
      </c>
      <c r="L8336" t="s">
        <v>5711</v>
      </c>
      <c r="M8336" t="s">
        <v>6387</v>
      </c>
    </row>
    <row r="8337" spans="1:13">
      <c r="A8337">
        <v>101061160</v>
      </c>
      <c r="B8337" t="s">
        <v>195</v>
      </c>
      <c r="C8337" t="s">
        <v>10129</v>
      </c>
      <c r="D8337" t="s">
        <v>131</v>
      </c>
      <c r="E8337" t="s">
        <v>131</v>
      </c>
      <c r="F8337" s="33">
        <v>45779</v>
      </c>
      <c r="G8337" t="s">
        <v>15430</v>
      </c>
      <c r="H8337" t="s">
        <v>5705</v>
      </c>
      <c r="I8337" t="s">
        <v>326</v>
      </c>
      <c r="J8337" t="s">
        <v>136</v>
      </c>
      <c r="K8337" t="s">
        <v>5778</v>
      </c>
      <c r="L8337" t="s">
        <v>182</v>
      </c>
      <c r="M8337" t="s">
        <v>10131</v>
      </c>
    </row>
    <row r="8338" spans="1:13">
      <c r="A8338">
        <v>101038126</v>
      </c>
      <c r="B8338" t="s">
        <v>195</v>
      </c>
      <c r="C8338" t="s">
        <v>6857</v>
      </c>
      <c r="D8338" t="s">
        <v>104</v>
      </c>
      <c r="E8338" t="s">
        <v>104</v>
      </c>
      <c r="F8338" s="33">
        <v>45779</v>
      </c>
      <c r="G8338" t="s">
        <v>15431</v>
      </c>
      <c r="H8338" t="s">
        <v>5705</v>
      </c>
      <c r="I8338" t="s">
        <v>326</v>
      </c>
      <c r="J8338" t="s">
        <v>70</v>
      </c>
      <c r="K8338" t="s">
        <v>5778</v>
      </c>
      <c r="L8338" t="s">
        <v>182</v>
      </c>
      <c r="M8338" t="s">
        <v>6859</v>
      </c>
    </row>
    <row r="8339" spans="1:13">
      <c r="A8339">
        <v>101036703</v>
      </c>
      <c r="B8339" t="s">
        <v>204</v>
      </c>
      <c r="C8339" t="s">
        <v>9130</v>
      </c>
      <c r="D8339" t="s">
        <v>219</v>
      </c>
      <c r="E8339" t="s">
        <v>219</v>
      </c>
      <c r="F8339" s="33">
        <v>45778</v>
      </c>
      <c r="G8339" t="s">
        <v>15432</v>
      </c>
      <c r="H8339" t="s">
        <v>5705</v>
      </c>
      <c r="I8339" t="s">
        <v>326</v>
      </c>
      <c r="J8339" t="s">
        <v>241</v>
      </c>
      <c r="K8339" t="s">
        <v>5700</v>
      </c>
      <c r="L8339" t="s">
        <v>5723</v>
      </c>
      <c r="M8339" t="s">
        <v>9131</v>
      </c>
    </row>
    <row r="8340" spans="1:13">
      <c r="A8340">
        <v>101055443</v>
      </c>
      <c r="B8340" t="s">
        <v>73</v>
      </c>
      <c r="C8340" t="s">
        <v>7351</v>
      </c>
      <c r="D8340" t="s">
        <v>265</v>
      </c>
      <c r="E8340" t="s">
        <v>265</v>
      </c>
      <c r="F8340" s="33">
        <v>45778</v>
      </c>
      <c r="G8340" t="s">
        <v>15433</v>
      </c>
      <c r="H8340" t="s">
        <v>67</v>
      </c>
      <c r="I8340" t="s">
        <v>5678</v>
      </c>
      <c r="J8340" t="s">
        <v>192</v>
      </c>
      <c r="K8340" t="s">
        <v>5748</v>
      </c>
      <c r="L8340" t="s">
        <v>5773</v>
      </c>
      <c r="M8340" t="s">
        <v>7353</v>
      </c>
    </row>
    <row r="8341" spans="1:13">
      <c r="A8341">
        <v>101036608</v>
      </c>
      <c r="B8341" t="s">
        <v>204</v>
      </c>
      <c r="C8341" t="s">
        <v>6002</v>
      </c>
      <c r="D8341" t="s">
        <v>218</v>
      </c>
      <c r="E8341" t="s">
        <v>218</v>
      </c>
      <c r="F8341" s="33">
        <v>45778</v>
      </c>
      <c r="G8341" t="s">
        <v>15434</v>
      </c>
      <c r="H8341" t="s">
        <v>5705</v>
      </c>
      <c r="I8341" t="s">
        <v>326</v>
      </c>
      <c r="J8341" t="s">
        <v>241</v>
      </c>
      <c r="K8341" t="s">
        <v>5711</v>
      </c>
      <c r="L8341" t="s">
        <v>5711</v>
      </c>
      <c r="M8341" t="s">
        <v>6003</v>
      </c>
    </row>
    <row r="8342" spans="1:13">
      <c r="A8342">
        <v>101059561</v>
      </c>
      <c r="B8342" t="s">
        <v>127</v>
      </c>
      <c r="C8342" t="s">
        <v>8309</v>
      </c>
      <c r="D8342" t="s">
        <v>39</v>
      </c>
      <c r="E8342" t="s">
        <v>119</v>
      </c>
      <c r="F8342" s="33">
        <v>45778</v>
      </c>
      <c r="G8342" t="s">
        <v>15435</v>
      </c>
      <c r="H8342" t="s">
        <v>67</v>
      </c>
      <c r="I8342" t="s">
        <v>5678</v>
      </c>
      <c r="J8342" t="s">
        <v>46</v>
      </c>
      <c r="K8342" t="s">
        <v>5748</v>
      </c>
      <c r="L8342" t="s">
        <v>5773</v>
      </c>
      <c r="M8342" t="s">
        <v>8311</v>
      </c>
    </row>
    <row r="8343" spans="1:13">
      <c r="A8343">
        <v>101059434</v>
      </c>
      <c r="B8343" t="s">
        <v>34</v>
      </c>
      <c r="C8343" t="s">
        <v>9010</v>
      </c>
      <c r="D8343" t="s">
        <v>39</v>
      </c>
      <c r="E8343" t="s">
        <v>39</v>
      </c>
      <c r="F8343" s="33">
        <v>45778</v>
      </c>
      <c r="G8343" t="s">
        <v>15436</v>
      </c>
      <c r="H8343" t="s">
        <v>67</v>
      </c>
      <c r="I8343" t="s">
        <v>5678</v>
      </c>
      <c r="J8343" t="s">
        <v>46</v>
      </c>
      <c r="K8343" t="s">
        <v>5728</v>
      </c>
      <c r="L8343" t="s">
        <v>5729</v>
      </c>
      <c r="M8343" t="s">
        <v>9012</v>
      </c>
    </row>
    <row r="8344" spans="1:13">
      <c r="A8344">
        <v>101057810</v>
      </c>
      <c r="B8344" t="s">
        <v>5899</v>
      </c>
      <c r="C8344" t="s">
        <v>7703</v>
      </c>
      <c r="D8344" t="s">
        <v>131</v>
      </c>
      <c r="E8344" t="s">
        <v>131</v>
      </c>
      <c r="F8344" s="33">
        <v>45778</v>
      </c>
      <c r="G8344" t="s">
        <v>15437</v>
      </c>
      <c r="H8344" t="s">
        <v>5705</v>
      </c>
      <c r="I8344" t="s">
        <v>326</v>
      </c>
      <c r="J8344" t="s">
        <v>136</v>
      </c>
      <c r="K8344" t="s">
        <v>5700</v>
      </c>
      <c r="L8344" t="s">
        <v>5733</v>
      </c>
      <c r="M8344" t="s">
        <v>7705</v>
      </c>
    </row>
    <row r="8345" spans="1:13">
      <c r="A8345">
        <v>101057812</v>
      </c>
      <c r="B8345" t="s">
        <v>5899</v>
      </c>
      <c r="C8345" t="s">
        <v>6114</v>
      </c>
      <c r="D8345" t="s">
        <v>131</v>
      </c>
      <c r="E8345" t="s">
        <v>131</v>
      </c>
      <c r="F8345" s="33">
        <v>45778</v>
      </c>
      <c r="G8345" t="s">
        <v>15438</v>
      </c>
      <c r="H8345" t="s">
        <v>5705</v>
      </c>
      <c r="I8345" t="s">
        <v>326</v>
      </c>
      <c r="J8345" t="s">
        <v>136</v>
      </c>
      <c r="K8345" t="s">
        <v>5700</v>
      </c>
      <c r="L8345" t="s">
        <v>5733</v>
      </c>
      <c r="M8345" t="s">
        <v>6116</v>
      </c>
    </row>
    <row r="8346" spans="1:13">
      <c r="A8346">
        <v>101052642</v>
      </c>
      <c r="B8346" t="s">
        <v>34</v>
      </c>
      <c r="C8346" t="s">
        <v>7996</v>
      </c>
      <c r="D8346" t="s">
        <v>99</v>
      </c>
      <c r="E8346" t="s">
        <v>99</v>
      </c>
      <c r="F8346" s="33">
        <v>45778</v>
      </c>
      <c r="G8346" t="s">
        <v>15439</v>
      </c>
      <c r="H8346" t="s">
        <v>5805</v>
      </c>
      <c r="I8346" t="s">
        <v>353</v>
      </c>
      <c r="J8346" t="s">
        <v>46</v>
      </c>
      <c r="K8346" t="s">
        <v>5738</v>
      </c>
      <c r="L8346" t="s">
        <v>5739</v>
      </c>
      <c r="M8346" t="s">
        <v>7998</v>
      </c>
    </row>
    <row r="8347" spans="1:13">
      <c r="A8347">
        <v>101057537</v>
      </c>
      <c r="B8347" t="s">
        <v>127</v>
      </c>
      <c r="C8347" t="s">
        <v>15242</v>
      </c>
      <c r="D8347" t="s">
        <v>119</v>
      </c>
      <c r="E8347" t="s">
        <v>86</v>
      </c>
      <c r="F8347" s="33">
        <v>45778</v>
      </c>
      <c r="G8347" t="s">
        <v>15440</v>
      </c>
      <c r="H8347" t="s">
        <v>5805</v>
      </c>
      <c r="I8347" t="s">
        <v>5678</v>
      </c>
      <c r="J8347" t="s">
        <v>46</v>
      </c>
      <c r="K8347" t="s">
        <v>5748</v>
      </c>
      <c r="L8347" t="s">
        <v>5773</v>
      </c>
      <c r="M8347" t="s">
        <v>15244</v>
      </c>
    </row>
    <row r="8348" spans="1:13">
      <c r="A8348">
        <v>101053475</v>
      </c>
      <c r="B8348" t="s">
        <v>73</v>
      </c>
      <c r="C8348" t="s">
        <v>7797</v>
      </c>
      <c r="D8348" t="s">
        <v>221</v>
      </c>
      <c r="E8348" t="s">
        <v>249</v>
      </c>
      <c r="F8348" s="33">
        <v>45778</v>
      </c>
      <c r="G8348" t="s">
        <v>15441</v>
      </c>
      <c r="H8348" t="s">
        <v>5805</v>
      </c>
      <c r="I8348" t="s">
        <v>353</v>
      </c>
      <c r="J8348" t="s">
        <v>247</v>
      </c>
      <c r="K8348" t="s">
        <v>5728</v>
      </c>
      <c r="L8348" t="s">
        <v>5729</v>
      </c>
      <c r="M8348" t="s">
        <v>7799</v>
      </c>
    </row>
    <row r="8349" spans="1:13">
      <c r="A8349">
        <v>101052341</v>
      </c>
      <c r="B8349" t="s">
        <v>34</v>
      </c>
      <c r="C8349" t="s">
        <v>5925</v>
      </c>
      <c r="D8349" t="s">
        <v>99</v>
      </c>
      <c r="E8349" t="s">
        <v>99</v>
      </c>
      <c r="F8349" s="33">
        <v>45778</v>
      </c>
      <c r="G8349" t="s">
        <v>15439</v>
      </c>
      <c r="H8349" t="s">
        <v>6404</v>
      </c>
      <c r="I8349" t="s">
        <v>353</v>
      </c>
      <c r="J8349" t="s">
        <v>46</v>
      </c>
      <c r="K8349" t="s">
        <v>5728</v>
      </c>
      <c r="L8349" t="s">
        <v>5729</v>
      </c>
      <c r="M8349" t="s">
        <v>5928</v>
      </c>
    </row>
    <row r="8350" spans="1:13">
      <c r="A8350">
        <v>101059454</v>
      </c>
      <c r="B8350" t="s">
        <v>5745</v>
      </c>
      <c r="C8350" t="s">
        <v>6549</v>
      </c>
      <c r="D8350" t="s">
        <v>252</v>
      </c>
      <c r="E8350" t="s">
        <v>221</v>
      </c>
      <c r="F8350" s="33">
        <v>45778</v>
      </c>
      <c r="G8350" t="s">
        <v>15442</v>
      </c>
      <c r="H8350" t="s">
        <v>67</v>
      </c>
      <c r="I8350" t="s">
        <v>5678</v>
      </c>
      <c r="J8350" t="s">
        <v>247</v>
      </c>
      <c r="K8350" t="s">
        <v>5748</v>
      </c>
      <c r="L8350" t="s">
        <v>5773</v>
      </c>
      <c r="M8350" t="s">
        <v>6551</v>
      </c>
    </row>
    <row r="8351" spans="1:13">
      <c r="A8351">
        <v>101040745</v>
      </c>
      <c r="B8351" t="s">
        <v>5935</v>
      </c>
      <c r="C8351" t="s">
        <v>6544</v>
      </c>
      <c r="D8351" t="s">
        <v>225</v>
      </c>
      <c r="E8351" t="s">
        <v>225</v>
      </c>
      <c r="F8351" s="33">
        <v>45778</v>
      </c>
      <c r="G8351" t="s">
        <v>15443</v>
      </c>
      <c r="H8351" t="s">
        <v>5705</v>
      </c>
      <c r="I8351" t="s">
        <v>326</v>
      </c>
      <c r="J8351" t="s">
        <v>166</v>
      </c>
      <c r="K8351" t="s">
        <v>5700</v>
      </c>
      <c r="L8351" t="s">
        <v>5701</v>
      </c>
      <c r="M8351" t="s">
        <v>6546</v>
      </c>
    </row>
    <row r="8352" spans="1:13">
      <c r="A8352">
        <v>101057005</v>
      </c>
      <c r="B8352" t="s">
        <v>34</v>
      </c>
      <c r="C8352" t="s">
        <v>6406</v>
      </c>
      <c r="D8352" t="s">
        <v>153</v>
      </c>
      <c r="E8352" t="s">
        <v>153</v>
      </c>
      <c r="F8352" s="33">
        <v>45778</v>
      </c>
      <c r="G8352" t="s">
        <v>15444</v>
      </c>
      <c r="H8352" t="s">
        <v>5727</v>
      </c>
      <c r="I8352" t="s">
        <v>5678</v>
      </c>
      <c r="J8352" t="s">
        <v>70</v>
      </c>
      <c r="K8352" t="s">
        <v>5728</v>
      </c>
      <c r="L8352" t="s">
        <v>5729</v>
      </c>
      <c r="M8352" t="s">
        <v>6408</v>
      </c>
    </row>
    <row r="8353" spans="1:13">
      <c r="A8353">
        <v>101059902</v>
      </c>
      <c r="B8353" t="s">
        <v>34</v>
      </c>
      <c r="C8353" t="s">
        <v>7357</v>
      </c>
      <c r="D8353" t="s">
        <v>153</v>
      </c>
      <c r="E8353" t="s">
        <v>153</v>
      </c>
      <c r="F8353" s="33">
        <v>45778</v>
      </c>
      <c r="G8353" t="s">
        <v>15445</v>
      </c>
      <c r="H8353" t="s">
        <v>5777</v>
      </c>
      <c r="I8353" t="s">
        <v>5678</v>
      </c>
      <c r="J8353" t="s">
        <v>70</v>
      </c>
      <c r="K8353" t="s">
        <v>5728</v>
      </c>
      <c r="L8353" t="s">
        <v>5729</v>
      </c>
      <c r="M8353" t="s">
        <v>7359</v>
      </c>
    </row>
    <row r="8354" spans="1:13">
      <c r="A8354">
        <v>101052581</v>
      </c>
      <c r="B8354" t="s">
        <v>34</v>
      </c>
      <c r="C8354" t="s">
        <v>8115</v>
      </c>
      <c r="D8354" t="s">
        <v>217</v>
      </c>
      <c r="E8354" t="s">
        <v>217</v>
      </c>
      <c r="F8354" s="33">
        <v>45778</v>
      </c>
      <c r="G8354" t="s">
        <v>15446</v>
      </c>
      <c r="H8354" t="s">
        <v>5805</v>
      </c>
      <c r="I8354" t="s">
        <v>353</v>
      </c>
      <c r="J8354" t="s">
        <v>136</v>
      </c>
      <c r="K8354" t="s">
        <v>5728</v>
      </c>
      <c r="L8354" t="s">
        <v>5729</v>
      </c>
      <c r="M8354" t="s">
        <v>8117</v>
      </c>
    </row>
    <row r="8355" spans="1:13">
      <c r="A8355">
        <v>101052532</v>
      </c>
      <c r="B8355" t="s">
        <v>34</v>
      </c>
      <c r="C8355" t="s">
        <v>6605</v>
      </c>
      <c r="D8355" t="s">
        <v>39</v>
      </c>
      <c r="E8355" t="s">
        <v>104</v>
      </c>
      <c r="F8355" s="33">
        <v>45778</v>
      </c>
      <c r="G8355" t="s">
        <v>15447</v>
      </c>
      <c r="H8355" t="s">
        <v>5805</v>
      </c>
      <c r="I8355" t="s">
        <v>353</v>
      </c>
      <c r="J8355" t="s">
        <v>46</v>
      </c>
      <c r="K8355" t="s">
        <v>5738</v>
      </c>
      <c r="L8355" t="s">
        <v>5739</v>
      </c>
      <c r="M8355" t="s">
        <v>6606</v>
      </c>
    </row>
    <row r="8356" spans="1:13">
      <c r="A8356">
        <v>101057626</v>
      </c>
      <c r="B8356" t="s">
        <v>5745</v>
      </c>
      <c r="C8356" t="s">
        <v>11365</v>
      </c>
      <c r="D8356" t="s">
        <v>221</v>
      </c>
      <c r="E8356" t="s">
        <v>221</v>
      </c>
      <c r="F8356" s="33">
        <v>45778</v>
      </c>
      <c r="G8356" t="s">
        <v>15448</v>
      </c>
      <c r="H8356" t="s">
        <v>5805</v>
      </c>
      <c r="I8356" t="s">
        <v>353</v>
      </c>
      <c r="J8356" t="s">
        <v>247</v>
      </c>
      <c r="K8356" t="s">
        <v>5738</v>
      </c>
      <c r="L8356" t="s">
        <v>5739</v>
      </c>
      <c r="M8356" t="s">
        <v>11367</v>
      </c>
    </row>
    <row r="8357" spans="1:13">
      <c r="A8357">
        <v>101059817</v>
      </c>
      <c r="B8357" t="s">
        <v>5745</v>
      </c>
      <c r="C8357" t="s">
        <v>7343</v>
      </c>
      <c r="D8357" t="s">
        <v>252</v>
      </c>
      <c r="E8357" t="s">
        <v>215</v>
      </c>
      <c r="F8357" s="33">
        <v>45778</v>
      </c>
      <c r="G8357" t="s">
        <v>15449</v>
      </c>
      <c r="H8357" t="s">
        <v>5805</v>
      </c>
      <c r="I8357" t="s">
        <v>5678</v>
      </c>
      <c r="J8357" t="s">
        <v>247</v>
      </c>
      <c r="K8357" t="s">
        <v>5836</v>
      </c>
      <c r="L8357" t="s">
        <v>6126</v>
      </c>
      <c r="M8357" t="s">
        <v>7345</v>
      </c>
    </row>
    <row r="8358" spans="1:13">
      <c r="A8358">
        <v>101036656</v>
      </c>
      <c r="B8358" t="s">
        <v>204</v>
      </c>
      <c r="C8358" t="s">
        <v>6302</v>
      </c>
      <c r="D8358" t="s">
        <v>64</v>
      </c>
      <c r="E8358" t="s">
        <v>64</v>
      </c>
      <c r="F8358" s="33">
        <v>45778</v>
      </c>
      <c r="G8358" t="s">
        <v>15450</v>
      </c>
      <c r="H8358" t="s">
        <v>5705</v>
      </c>
      <c r="I8358" t="s">
        <v>326</v>
      </c>
      <c r="J8358" t="s">
        <v>70</v>
      </c>
      <c r="K8358" t="s">
        <v>5700</v>
      </c>
      <c r="L8358" t="s">
        <v>5701</v>
      </c>
      <c r="M8358" t="s">
        <v>6304</v>
      </c>
    </row>
    <row r="8359" spans="1:13">
      <c r="A8359">
        <v>101013653</v>
      </c>
      <c r="B8359" t="s">
        <v>34</v>
      </c>
      <c r="C8359" t="s">
        <v>9610</v>
      </c>
      <c r="D8359" t="s">
        <v>64</v>
      </c>
      <c r="E8359" t="s">
        <v>64</v>
      </c>
      <c r="F8359" s="33">
        <v>45778</v>
      </c>
      <c r="G8359" t="s">
        <v>15451</v>
      </c>
      <c r="H8359" t="s">
        <v>5737</v>
      </c>
      <c r="I8359" t="s">
        <v>326</v>
      </c>
      <c r="J8359" t="s">
        <v>70</v>
      </c>
      <c r="K8359" t="s">
        <v>5728</v>
      </c>
      <c r="L8359" t="s">
        <v>5729</v>
      </c>
      <c r="M8359" t="s">
        <v>9612</v>
      </c>
    </row>
    <row r="8360" spans="1:13">
      <c r="A8360">
        <v>101060396</v>
      </c>
      <c r="B8360" t="s">
        <v>5998</v>
      </c>
      <c r="C8360" t="s">
        <v>6662</v>
      </c>
      <c r="D8360" t="s">
        <v>86</v>
      </c>
      <c r="E8360" t="s">
        <v>39</v>
      </c>
      <c r="F8360" s="33">
        <v>45778</v>
      </c>
      <c r="G8360" t="s">
        <v>15452</v>
      </c>
      <c r="H8360" t="s">
        <v>6150</v>
      </c>
      <c r="I8360" t="s">
        <v>5678</v>
      </c>
      <c r="J8360" t="s">
        <v>46</v>
      </c>
      <c r="K8360" t="s">
        <v>5711</v>
      </c>
      <c r="L8360" t="s">
        <v>5711</v>
      </c>
      <c r="M8360" t="s">
        <v>6663</v>
      </c>
    </row>
    <row r="8361" spans="1:13">
      <c r="A8361">
        <v>101037124</v>
      </c>
      <c r="B8361" t="s">
        <v>5978</v>
      </c>
      <c r="C8361" t="s">
        <v>6063</v>
      </c>
      <c r="D8361" t="s">
        <v>86</v>
      </c>
      <c r="E8361" t="s">
        <v>86</v>
      </c>
      <c r="F8361" s="33">
        <v>45778</v>
      </c>
      <c r="G8361" t="s">
        <v>15453</v>
      </c>
      <c r="H8361" t="s">
        <v>5705</v>
      </c>
      <c r="I8361" t="s">
        <v>326</v>
      </c>
      <c r="J8361" t="s">
        <v>46</v>
      </c>
      <c r="K8361" t="s">
        <v>5778</v>
      </c>
      <c r="L8361" t="s">
        <v>5981</v>
      </c>
      <c r="M8361" t="s">
        <v>6065</v>
      </c>
    </row>
    <row r="8362" spans="1:13">
      <c r="A8362">
        <v>101056173</v>
      </c>
      <c r="B8362" t="s">
        <v>73</v>
      </c>
      <c r="C8362" t="s">
        <v>7987</v>
      </c>
      <c r="D8362" t="s">
        <v>252</v>
      </c>
      <c r="E8362" t="s">
        <v>221</v>
      </c>
      <c r="F8362" s="33">
        <v>45778</v>
      </c>
      <c r="G8362" t="s">
        <v>15454</v>
      </c>
      <c r="H8362" t="s">
        <v>5805</v>
      </c>
      <c r="I8362" t="s">
        <v>353</v>
      </c>
      <c r="J8362" t="s">
        <v>247</v>
      </c>
      <c r="K8362" t="s">
        <v>5728</v>
      </c>
      <c r="L8362" t="s">
        <v>5729</v>
      </c>
      <c r="M8362" t="s">
        <v>7989</v>
      </c>
    </row>
    <row r="8363" spans="1:13">
      <c r="A8363">
        <v>101060376</v>
      </c>
      <c r="B8363" t="s">
        <v>34</v>
      </c>
      <c r="C8363" t="s">
        <v>8032</v>
      </c>
      <c r="D8363" t="s">
        <v>119</v>
      </c>
      <c r="E8363" t="s">
        <v>39</v>
      </c>
      <c r="F8363" s="33">
        <v>45778</v>
      </c>
      <c r="G8363" t="s">
        <v>15455</v>
      </c>
      <c r="H8363" t="s">
        <v>8192</v>
      </c>
      <c r="I8363" t="s">
        <v>5678</v>
      </c>
      <c r="J8363" t="s">
        <v>46</v>
      </c>
      <c r="K8363" t="s">
        <v>5728</v>
      </c>
      <c r="L8363" t="s">
        <v>5729</v>
      </c>
      <c r="M8363" t="s">
        <v>8034</v>
      </c>
    </row>
    <row r="8364" spans="1:13">
      <c r="A8364">
        <v>101059872</v>
      </c>
      <c r="B8364" t="s">
        <v>5993</v>
      </c>
      <c r="C8364" t="s">
        <v>6277</v>
      </c>
      <c r="D8364" t="s">
        <v>86</v>
      </c>
      <c r="E8364" t="s">
        <v>86</v>
      </c>
      <c r="F8364" s="33">
        <v>45778</v>
      </c>
      <c r="G8364" t="s">
        <v>15456</v>
      </c>
      <c r="H8364" t="s">
        <v>5777</v>
      </c>
      <c r="I8364" t="s">
        <v>5678</v>
      </c>
      <c r="J8364" t="s">
        <v>46</v>
      </c>
      <c r="K8364" t="s">
        <v>5700</v>
      </c>
      <c r="L8364" t="s">
        <v>5701</v>
      </c>
      <c r="M8364" t="s">
        <v>6279</v>
      </c>
    </row>
    <row r="8365" spans="1:13">
      <c r="A8365">
        <v>101036628</v>
      </c>
      <c r="B8365" t="s">
        <v>204</v>
      </c>
      <c r="C8365" t="s">
        <v>9399</v>
      </c>
      <c r="D8365" t="s">
        <v>218</v>
      </c>
      <c r="E8365" t="s">
        <v>218</v>
      </c>
      <c r="F8365" s="33">
        <v>45778</v>
      </c>
      <c r="G8365" t="s">
        <v>15434</v>
      </c>
      <c r="H8365" t="s">
        <v>5705</v>
      </c>
      <c r="I8365" t="s">
        <v>326</v>
      </c>
      <c r="J8365" t="s">
        <v>241</v>
      </c>
      <c r="K8365" t="s">
        <v>5700</v>
      </c>
      <c r="L8365" t="s">
        <v>5701</v>
      </c>
      <c r="M8365" t="s">
        <v>9401</v>
      </c>
    </row>
    <row r="8366" spans="1:13">
      <c r="A8366">
        <v>101053193</v>
      </c>
      <c r="B8366" t="s">
        <v>73</v>
      </c>
      <c r="C8366" t="s">
        <v>7522</v>
      </c>
      <c r="D8366" t="s">
        <v>252</v>
      </c>
      <c r="E8366" t="s">
        <v>215</v>
      </c>
      <c r="F8366" s="33">
        <v>45778</v>
      </c>
      <c r="G8366" t="s">
        <v>15457</v>
      </c>
      <c r="H8366" t="s">
        <v>5805</v>
      </c>
      <c r="I8366" t="s">
        <v>353</v>
      </c>
      <c r="J8366" t="s">
        <v>247</v>
      </c>
      <c r="K8366" t="s">
        <v>5728</v>
      </c>
      <c r="L8366" t="s">
        <v>5729</v>
      </c>
      <c r="M8366" t="s">
        <v>7524</v>
      </c>
    </row>
    <row r="8367" spans="1:13">
      <c r="A8367">
        <v>101053300</v>
      </c>
      <c r="B8367" t="s">
        <v>73</v>
      </c>
      <c r="C8367" t="s">
        <v>7695</v>
      </c>
      <c r="D8367" t="s">
        <v>221</v>
      </c>
      <c r="E8367" t="s">
        <v>249</v>
      </c>
      <c r="F8367" s="33">
        <v>45778</v>
      </c>
      <c r="G8367" t="s">
        <v>15441</v>
      </c>
      <c r="H8367" t="s">
        <v>5805</v>
      </c>
      <c r="I8367" t="s">
        <v>353</v>
      </c>
      <c r="J8367" t="s">
        <v>247</v>
      </c>
      <c r="K8367" t="s">
        <v>5728</v>
      </c>
      <c r="L8367" t="s">
        <v>5729</v>
      </c>
      <c r="M8367" t="s">
        <v>7697</v>
      </c>
    </row>
    <row r="8368" spans="1:13">
      <c r="A8368">
        <v>101056450</v>
      </c>
      <c r="B8368" t="s">
        <v>73</v>
      </c>
      <c r="C8368" t="s">
        <v>6018</v>
      </c>
      <c r="D8368" t="s">
        <v>39</v>
      </c>
      <c r="E8368" t="s">
        <v>39</v>
      </c>
      <c r="F8368" s="33">
        <v>45778</v>
      </c>
      <c r="G8368" t="s">
        <v>15458</v>
      </c>
      <c r="H8368" t="s">
        <v>5805</v>
      </c>
      <c r="I8368" t="s">
        <v>353</v>
      </c>
      <c r="J8368" t="s">
        <v>46</v>
      </c>
      <c r="K8368" t="s">
        <v>5728</v>
      </c>
      <c r="L8368" t="s">
        <v>5729</v>
      </c>
      <c r="M8368" t="s">
        <v>6020</v>
      </c>
    </row>
    <row r="8369" spans="1:13">
      <c r="A8369">
        <v>101058210</v>
      </c>
      <c r="B8369" t="s">
        <v>177</v>
      </c>
      <c r="C8369" t="s">
        <v>8682</v>
      </c>
      <c r="D8369" t="s">
        <v>131</v>
      </c>
      <c r="E8369" t="s">
        <v>131</v>
      </c>
      <c r="F8369" s="33">
        <v>45778</v>
      </c>
      <c r="G8369" t="s">
        <v>15437</v>
      </c>
      <c r="H8369" t="s">
        <v>5705</v>
      </c>
      <c r="I8369" t="s">
        <v>326</v>
      </c>
      <c r="J8369" t="s">
        <v>136</v>
      </c>
      <c r="K8369" t="s">
        <v>5778</v>
      </c>
      <c r="L8369" t="s">
        <v>182</v>
      </c>
      <c r="M8369" t="s">
        <v>8684</v>
      </c>
    </row>
    <row r="8370" spans="1:13">
      <c r="A8370">
        <v>101058070</v>
      </c>
      <c r="B8370" t="s">
        <v>82</v>
      </c>
      <c r="C8370" t="s">
        <v>5843</v>
      </c>
      <c r="D8370" t="s">
        <v>220</v>
      </c>
      <c r="E8370" t="s">
        <v>220</v>
      </c>
      <c r="F8370" s="33">
        <v>45778</v>
      </c>
      <c r="G8370" t="s">
        <v>15459</v>
      </c>
      <c r="H8370" t="s">
        <v>5777</v>
      </c>
      <c r="I8370" t="s">
        <v>5678</v>
      </c>
      <c r="J8370" t="s">
        <v>166</v>
      </c>
      <c r="K8370" t="s">
        <v>5711</v>
      </c>
      <c r="L8370" t="s">
        <v>5711</v>
      </c>
      <c r="M8370" t="s">
        <v>5845</v>
      </c>
    </row>
    <row r="8371" spans="1:13">
      <c r="A8371">
        <v>101037995</v>
      </c>
      <c r="B8371" t="s">
        <v>195</v>
      </c>
      <c r="C8371" t="s">
        <v>9056</v>
      </c>
      <c r="D8371" t="s">
        <v>218</v>
      </c>
      <c r="E8371" t="s">
        <v>218</v>
      </c>
      <c r="F8371" s="33">
        <v>45778</v>
      </c>
      <c r="G8371" t="s">
        <v>15434</v>
      </c>
      <c r="H8371" t="s">
        <v>5705</v>
      </c>
      <c r="I8371" t="s">
        <v>326</v>
      </c>
      <c r="J8371" t="s">
        <v>241</v>
      </c>
      <c r="K8371" t="s">
        <v>5778</v>
      </c>
      <c r="L8371" t="s">
        <v>182</v>
      </c>
      <c r="M8371" t="s">
        <v>9057</v>
      </c>
    </row>
    <row r="8372" spans="1:13">
      <c r="A8372">
        <v>101036638</v>
      </c>
      <c r="B8372" t="s">
        <v>204</v>
      </c>
      <c r="C8372" t="s">
        <v>6004</v>
      </c>
      <c r="D8372" t="s">
        <v>218</v>
      </c>
      <c r="E8372" t="s">
        <v>218</v>
      </c>
      <c r="F8372" s="33">
        <v>45778</v>
      </c>
      <c r="G8372" t="s">
        <v>15434</v>
      </c>
      <c r="H8372" t="s">
        <v>5705</v>
      </c>
      <c r="I8372" t="s">
        <v>326</v>
      </c>
      <c r="J8372" t="s">
        <v>241</v>
      </c>
      <c r="K8372" t="s">
        <v>5711</v>
      </c>
      <c r="L8372" t="s">
        <v>5711</v>
      </c>
      <c r="M8372" t="s">
        <v>6005</v>
      </c>
    </row>
    <row r="8373" spans="1:13">
      <c r="A8373">
        <v>101052533</v>
      </c>
      <c r="B8373" t="s">
        <v>34</v>
      </c>
      <c r="C8373" t="s">
        <v>7656</v>
      </c>
      <c r="D8373" t="s">
        <v>39</v>
      </c>
      <c r="E8373" t="s">
        <v>356</v>
      </c>
      <c r="F8373" s="33">
        <v>45778</v>
      </c>
      <c r="G8373" t="s">
        <v>15460</v>
      </c>
      <c r="H8373" t="s">
        <v>5805</v>
      </c>
      <c r="I8373" t="s">
        <v>353</v>
      </c>
      <c r="J8373" t="s">
        <v>46</v>
      </c>
      <c r="K8373" t="s">
        <v>5728</v>
      </c>
      <c r="L8373" t="s">
        <v>5729</v>
      </c>
      <c r="M8373" t="s">
        <v>7658</v>
      </c>
    </row>
    <row r="8374" spans="1:13">
      <c r="A8374">
        <v>101049833</v>
      </c>
      <c r="B8374" t="s">
        <v>109</v>
      </c>
      <c r="C8374" t="s">
        <v>12222</v>
      </c>
      <c r="D8374" t="s">
        <v>219</v>
      </c>
      <c r="E8374" t="s">
        <v>219</v>
      </c>
      <c r="F8374" s="33">
        <v>45777</v>
      </c>
      <c r="G8374" t="s">
        <v>15461</v>
      </c>
      <c r="H8374" t="s">
        <v>5737</v>
      </c>
      <c r="I8374" t="s">
        <v>326</v>
      </c>
      <c r="J8374" t="s">
        <v>241</v>
      </c>
      <c r="K8374" t="s">
        <v>5748</v>
      </c>
      <c r="L8374" t="s">
        <v>5773</v>
      </c>
      <c r="M8374" t="s">
        <v>12223</v>
      </c>
    </row>
    <row r="8375" spans="1:13">
      <c r="A8375">
        <v>101037099</v>
      </c>
      <c r="B8375" t="s">
        <v>5998</v>
      </c>
      <c r="C8375" t="s">
        <v>6234</v>
      </c>
      <c r="D8375" t="s">
        <v>217</v>
      </c>
      <c r="E8375" t="s">
        <v>131</v>
      </c>
      <c r="F8375" s="33">
        <v>45777</v>
      </c>
      <c r="G8375" t="s">
        <v>15462</v>
      </c>
      <c r="H8375" t="s">
        <v>5705</v>
      </c>
      <c r="I8375" t="s">
        <v>326</v>
      </c>
      <c r="J8375" t="s">
        <v>136</v>
      </c>
      <c r="K8375" t="s">
        <v>5711</v>
      </c>
      <c r="L8375" t="s">
        <v>5711</v>
      </c>
      <c r="M8375" t="s">
        <v>6236</v>
      </c>
    </row>
    <row r="8376" spans="1:13">
      <c r="A8376">
        <v>101057622</v>
      </c>
      <c r="B8376" t="s">
        <v>5745</v>
      </c>
      <c r="C8376" t="s">
        <v>6447</v>
      </c>
      <c r="D8376" t="s">
        <v>252</v>
      </c>
      <c r="E8376" t="s">
        <v>252</v>
      </c>
      <c r="F8376" s="33">
        <v>45777</v>
      </c>
      <c r="G8376" t="s">
        <v>15463</v>
      </c>
      <c r="H8376" t="s">
        <v>5777</v>
      </c>
      <c r="I8376" t="s">
        <v>353</v>
      </c>
      <c r="J8376" t="s">
        <v>247</v>
      </c>
      <c r="K8376" t="s">
        <v>5738</v>
      </c>
      <c r="L8376" t="s">
        <v>5739</v>
      </c>
      <c r="M8376" t="s">
        <v>6448</v>
      </c>
    </row>
    <row r="8377" spans="1:13">
      <c r="A8377">
        <v>101059446</v>
      </c>
      <c r="B8377" t="s">
        <v>73</v>
      </c>
      <c r="C8377" t="s">
        <v>6584</v>
      </c>
      <c r="D8377" t="s">
        <v>39</v>
      </c>
      <c r="E8377" t="s">
        <v>39</v>
      </c>
      <c r="F8377" s="33">
        <v>45777</v>
      </c>
      <c r="G8377" t="s">
        <v>15464</v>
      </c>
      <c r="H8377" t="s">
        <v>5727</v>
      </c>
      <c r="I8377" t="s">
        <v>5678</v>
      </c>
      <c r="J8377" t="s">
        <v>46</v>
      </c>
      <c r="K8377" t="s">
        <v>5728</v>
      </c>
      <c r="L8377" t="s">
        <v>5729</v>
      </c>
      <c r="M8377" t="s">
        <v>6586</v>
      </c>
    </row>
    <row r="8378" spans="1:13">
      <c r="A8378">
        <v>101057623</v>
      </c>
      <c r="B8378" t="s">
        <v>5745</v>
      </c>
      <c r="C8378" t="s">
        <v>6444</v>
      </c>
      <c r="D8378" t="s">
        <v>252</v>
      </c>
      <c r="E8378" t="s">
        <v>252</v>
      </c>
      <c r="F8378" s="33">
        <v>45777</v>
      </c>
      <c r="G8378" t="s">
        <v>15465</v>
      </c>
      <c r="H8378" t="s">
        <v>5777</v>
      </c>
      <c r="I8378" t="s">
        <v>353</v>
      </c>
      <c r="J8378" t="s">
        <v>247</v>
      </c>
      <c r="K8378" t="s">
        <v>5738</v>
      </c>
      <c r="L8378" t="s">
        <v>5739</v>
      </c>
      <c r="M8378" t="s">
        <v>6446</v>
      </c>
    </row>
    <row r="8379" spans="1:13">
      <c r="A8379">
        <v>101055443</v>
      </c>
      <c r="B8379" t="s">
        <v>73</v>
      </c>
      <c r="C8379" t="s">
        <v>7351</v>
      </c>
      <c r="D8379" t="s">
        <v>265</v>
      </c>
      <c r="E8379" t="s">
        <v>265</v>
      </c>
      <c r="F8379" s="33">
        <v>45777</v>
      </c>
      <c r="G8379" t="s">
        <v>15466</v>
      </c>
      <c r="H8379" t="s">
        <v>67</v>
      </c>
      <c r="I8379" t="s">
        <v>5678</v>
      </c>
      <c r="J8379" t="s">
        <v>192</v>
      </c>
      <c r="K8379" t="s">
        <v>5748</v>
      </c>
      <c r="L8379" t="s">
        <v>5773</v>
      </c>
      <c r="M8379" t="s">
        <v>7353</v>
      </c>
    </row>
    <row r="8380" spans="1:13">
      <c r="A8380">
        <v>101049834</v>
      </c>
      <c r="B8380" t="s">
        <v>109</v>
      </c>
      <c r="C8380" t="s">
        <v>8569</v>
      </c>
      <c r="D8380" t="s">
        <v>219</v>
      </c>
      <c r="E8380" t="s">
        <v>219</v>
      </c>
      <c r="F8380" s="33">
        <v>45777</v>
      </c>
      <c r="G8380" t="s">
        <v>15461</v>
      </c>
      <c r="H8380" t="s">
        <v>5737</v>
      </c>
      <c r="I8380" t="s">
        <v>326</v>
      </c>
      <c r="J8380" t="s">
        <v>241</v>
      </c>
      <c r="K8380" t="s">
        <v>5748</v>
      </c>
      <c r="L8380" t="s">
        <v>5773</v>
      </c>
      <c r="M8380" t="s">
        <v>8571</v>
      </c>
    </row>
    <row r="8381" spans="1:13">
      <c r="A8381">
        <v>101012313</v>
      </c>
      <c r="B8381" t="s">
        <v>127</v>
      </c>
      <c r="C8381" t="s">
        <v>9110</v>
      </c>
      <c r="D8381" t="s">
        <v>131</v>
      </c>
      <c r="E8381" t="s">
        <v>217</v>
      </c>
      <c r="F8381" s="33">
        <v>45777</v>
      </c>
      <c r="G8381" t="s">
        <v>15467</v>
      </c>
      <c r="H8381" t="s">
        <v>5737</v>
      </c>
      <c r="I8381" t="s">
        <v>326</v>
      </c>
      <c r="J8381" t="s">
        <v>136</v>
      </c>
      <c r="K8381" t="s">
        <v>5748</v>
      </c>
      <c r="L8381" t="s">
        <v>5773</v>
      </c>
      <c r="M8381" t="s">
        <v>9112</v>
      </c>
    </row>
    <row r="8382" spans="1:13">
      <c r="A8382">
        <v>101059251</v>
      </c>
      <c r="B8382" t="s">
        <v>127</v>
      </c>
      <c r="C8382" t="s">
        <v>9110</v>
      </c>
      <c r="D8382" t="s">
        <v>131</v>
      </c>
      <c r="E8382" t="s">
        <v>217</v>
      </c>
      <c r="F8382" s="33">
        <v>45777</v>
      </c>
      <c r="G8382" t="s">
        <v>15468</v>
      </c>
      <c r="H8382" t="s">
        <v>67</v>
      </c>
      <c r="I8382" t="s">
        <v>5678</v>
      </c>
      <c r="J8382" t="s">
        <v>136</v>
      </c>
      <c r="K8382" t="s">
        <v>5748</v>
      </c>
      <c r="L8382" t="s">
        <v>5773</v>
      </c>
      <c r="M8382" t="s">
        <v>9112</v>
      </c>
    </row>
    <row r="8383" spans="1:13">
      <c r="A8383">
        <v>101059504</v>
      </c>
      <c r="B8383" t="s">
        <v>5998</v>
      </c>
      <c r="C8383" t="s">
        <v>7081</v>
      </c>
      <c r="D8383" t="s">
        <v>153</v>
      </c>
      <c r="E8383" t="s">
        <v>153</v>
      </c>
      <c r="F8383" s="33">
        <v>45777</v>
      </c>
      <c r="G8383" t="s">
        <v>15469</v>
      </c>
      <c r="H8383" t="s">
        <v>6150</v>
      </c>
      <c r="I8383" t="s">
        <v>5678</v>
      </c>
      <c r="J8383" t="s">
        <v>70</v>
      </c>
      <c r="K8383" t="s">
        <v>5711</v>
      </c>
      <c r="L8383" t="s">
        <v>5711</v>
      </c>
      <c r="M8383" t="s">
        <v>7083</v>
      </c>
    </row>
    <row r="8384" spans="1:13">
      <c r="A8384">
        <v>101059447</v>
      </c>
      <c r="B8384" t="s">
        <v>73</v>
      </c>
      <c r="C8384" t="s">
        <v>7444</v>
      </c>
      <c r="D8384" t="s">
        <v>226</v>
      </c>
      <c r="E8384" t="s">
        <v>226</v>
      </c>
      <c r="F8384" s="33">
        <v>45777</v>
      </c>
      <c r="G8384" t="s">
        <v>15470</v>
      </c>
      <c r="H8384" t="s">
        <v>67</v>
      </c>
      <c r="I8384" t="s">
        <v>5678</v>
      </c>
      <c r="J8384" t="s">
        <v>136</v>
      </c>
      <c r="K8384" t="s">
        <v>5748</v>
      </c>
      <c r="L8384" t="s">
        <v>5773</v>
      </c>
      <c r="M8384" t="s">
        <v>7446</v>
      </c>
    </row>
    <row r="8385" spans="1:13">
      <c r="A8385">
        <v>101015490</v>
      </c>
      <c r="B8385" t="s">
        <v>5745</v>
      </c>
      <c r="C8385" t="s">
        <v>8936</v>
      </c>
      <c r="D8385" t="s">
        <v>252</v>
      </c>
      <c r="E8385" t="s">
        <v>215</v>
      </c>
      <c r="F8385" s="33">
        <v>45777</v>
      </c>
      <c r="G8385" t="s">
        <v>15471</v>
      </c>
      <c r="H8385" t="s">
        <v>15092</v>
      </c>
      <c r="I8385" t="s">
        <v>326</v>
      </c>
      <c r="J8385" t="s">
        <v>247</v>
      </c>
      <c r="K8385" t="s">
        <v>5748</v>
      </c>
      <c r="L8385" t="s">
        <v>5773</v>
      </c>
      <c r="M8385" t="s">
        <v>8938</v>
      </c>
    </row>
    <row r="8386" spans="1:13">
      <c r="A8386">
        <v>101057767</v>
      </c>
      <c r="B8386" t="s">
        <v>177</v>
      </c>
      <c r="C8386" t="s">
        <v>8729</v>
      </c>
      <c r="D8386" t="s">
        <v>86</v>
      </c>
      <c r="E8386" t="s">
        <v>86</v>
      </c>
      <c r="F8386" s="33">
        <v>45777</v>
      </c>
      <c r="G8386" t="s">
        <v>15472</v>
      </c>
      <c r="H8386" t="s">
        <v>5777</v>
      </c>
      <c r="I8386" t="s">
        <v>5678</v>
      </c>
      <c r="J8386" t="s">
        <v>46</v>
      </c>
      <c r="K8386" t="s">
        <v>5700</v>
      </c>
      <c r="L8386" t="s">
        <v>5733</v>
      </c>
      <c r="M8386" t="s">
        <v>8731</v>
      </c>
    </row>
    <row r="8387" spans="1:13">
      <c r="A8387">
        <v>101059399</v>
      </c>
      <c r="B8387" t="s">
        <v>195</v>
      </c>
      <c r="C8387" t="s">
        <v>9052</v>
      </c>
      <c r="D8387" t="s">
        <v>218</v>
      </c>
      <c r="E8387" t="s">
        <v>218</v>
      </c>
      <c r="F8387" s="33">
        <v>45777</v>
      </c>
      <c r="G8387" t="s">
        <v>15473</v>
      </c>
      <c r="H8387" t="s">
        <v>6103</v>
      </c>
      <c r="I8387" t="s">
        <v>5678</v>
      </c>
      <c r="J8387" t="s">
        <v>241</v>
      </c>
      <c r="K8387" t="s">
        <v>5778</v>
      </c>
      <c r="L8387" t="s">
        <v>182</v>
      </c>
      <c r="M8387" t="s">
        <v>9054</v>
      </c>
    </row>
    <row r="8388" spans="1:13">
      <c r="A8388">
        <v>101057737</v>
      </c>
      <c r="B8388" t="s">
        <v>34</v>
      </c>
      <c r="C8388" t="s">
        <v>7219</v>
      </c>
      <c r="D8388" t="s">
        <v>99</v>
      </c>
      <c r="E8388" t="s">
        <v>99</v>
      </c>
      <c r="F8388" s="33">
        <v>45777</v>
      </c>
      <c r="G8388" t="s">
        <v>15474</v>
      </c>
      <c r="H8388" t="s">
        <v>5805</v>
      </c>
      <c r="I8388" t="s">
        <v>5678</v>
      </c>
      <c r="J8388" t="s">
        <v>46</v>
      </c>
      <c r="K8388" t="s">
        <v>5728</v>
      </c>
      <c r="L8388" t="s">
        <v>5729</v>
      </c>
      <c r="M8388" t="s">
        <v>7221</v>
      </c>
    </row>
    <row r="8389" spans="1:13">
      <c r="A8389">
        <v>101056492</v>
      </c>
      <c r="B8389" t="s">
        <v>6007</v>
      </c>
      <c r="C8389" t="s">
        <v>7732</v>
      </c>
      <c r="D8389" t="s">
        <v>86</v>
      </c>
      <c r="E8389" t="s">
        <v>5545</v>
      </c>
      <c r="F8389" s="33">
        <v>45777</v>
      </c>
      <c r="G8389" t="s">
        <v>15475</v>
      </c>
      <c r="H8389" t="s">
        <v>6404</v>
      </c>
      <c r="I8389" t="s">
        <v>353</v>
      </c>
      <c r="J8389" t="s">
        <v>46</v>
      </c>
      <c r="K8389" t="s">
        <v>5728</v>
      </c>
      <c r="L8389" t="s">
        <v>5753</v>
      </c>
      <c r="M8389" t="s">
        <v>7734</v>
      </c>
    </row>
    <row r="8390" spans="1:13">
      <c r="A8390">
        <v>101056494</v>
      </c>
      <c r="B8390" t="s">
        <v>6007</v>
      </c>
      <c r="C8390" t="s">
        <v>7735</v>
      </c>
      <c r="D8390" t="s">
        <v>86</v>
      </c>
      <c r="E8390" t="s">
        <v>5545</v>
      </c>
      <c r="F8390" s="33">
        <v>45777</v>
      </c>
      <c r="G8390" t="s">
        <v>15475</v>
      </c>
      <c r="H8390" t="s">
        <v>6404</v>
      </c>
      <c r="I8390" t="s">
        <v>353</v>
      </c>
      <c r="J8390" t="s">
        <v>46</v>
      </c>
      <c r="K8390" t="s">
        <v>5728</v>
      </c>
      <c r="L8390" t="s">
        <v>5753</v>
      </c>
      <c r="M8390" t="s">
        <v>7737</v>
      </c>
    </row>
    <row r="8391" spans="1:13">
      <c r="A8391">
        <v>101057608</v>
      </c>
      <c r="B8391" t="s">
        <v>5745</v>
      </c>
      <c r="C8391" t="s">
        <v>8936</v>
      </c>
      <c r="D8391" t="s">
        <v>252</v>
      </c>
      <c r="E8391" t="s">
        <v>215</v>
      </c>
      <c r="F8391" s="33">
        <v>45777</v>
      </c>
      <c r="G8391" t="s">
        <v>15476</v>
      </c>
      <c r="H8391" t="s">
        <v>5722</v>
      </c>
      <c r="I8391" t="s">
        <v>5678</v>
      </c>
      <c r="J8391" t="s">
        <v>247</v>
      </c>
      <c r="K8391" t="s">
        <v>5748</v>
      </c>
      <c r="L8391" t="s">
        <v>5773</v>
      </c>
      <c r="M8391" t="s">
        <v>8938</v>
      </c>
    </row>
    <row r="8392" spans="1:13">
      <c r="A8392">
        <v>101059374</v>
      </c>
      <c r="B8392" t="s">
        <v>5745</v>
      </c>
      <c r="C8392" t="s">
        <v>6280</v>
      </c>
      <c r="D8392" t="s">
        <v>249</v>
      </c>
      <c r="E8392" t="s">
        <v>249</v>
      </c>
      <c r="F8392" s="33">
        <v>45777</v>
      </c>
      <c r="G8392" t="s">
        <v>15477</v>
      </c>
      <c r="H8392" t="s">
        <v>5805</v>
      </c>
      <c r="I8392" t="s">
        <v>5678</v>
      </c>
      <c r="J8392" t="s">
        <v>247</v>
      </c>
      <c r="K8392" t="s">
        <v>5748</v>
      </c>
      <c r="L8392" t="s">
        <v>5773</v>
      </c>
      <c r="M8392" t="s">
        <v>6282</v>
      </c>
    </row>
    <row r="8393" spans="1:13">
      <c r="A8393">
        <v>101052986</v>
      </c>
      <c r="B8393" t="s">
        <v>34</v>
      </c>
      <c r="C8393" t="s">
        <v>5964</v>
      </c>
      <c r="D8393" t="s">
        <v>217</v>
      </c>
      <c r="E8393" t="s">
        <v>131</v>
      </c>
      <c r="F8393" s="33">
        <v>45777</v>
      </c>
      <c r="G8393" t="s">
        <v>15478</v>
      </c>
      <c r="H8393" t="s">
        <v>5805</v>
      </c>
      <c r="I8393" t="s">
        <v>353</v>
      </c>
      <c r="J8393" t="s">
        <v>136</v>
      </c>
      <c r="K8393" t="s">
        <v>5728</v>
      </c>
      <c r="L8393" t="s">
        <v>5729</v>
      </c>
      <c r="M8393" t="s">
        <v>5966</v>
      </c>
    </row>
    <row r="8394" spans="1:13">
      <c r="A8394">
        <v>101056709</v>
      </c>
      <c r="B8394" t="s">
        <v>82</v>
      </c>
      <c r="C8394" t="s">
        <v>5831</v>
      </c>
      <c r="D8394" t="s">
        <v>238</v>
      </c>
      <c r="E8394" t="s">
        <v>64</v>
      </c>
      <c r="F8394" s="33">
        <v>45777</v>
      </c>
      <c r="G8394" t="s">
        <v>15479</v>
      </c>
      <c r="H8394" t="s">
        <v>5799</v>
      </c>
      <c r="I8394" t="s">
        <v>5678</v>
      </c>
      <c r="J8394" t="s">
        <v>136</v>
      </c>
      <c r="K8394" t="s">
        <v>5711</v>
      </c>
      <c r="L8394" t="s">
        <v>5711</v>
      </c>
      <c r="M8394" t="s">
        <v>5833</v>
      </c>
    </row>
    <row r="8395" spans="1:13">
      <c r="A8395">
        <v>101037680</v>
      </c>
      <c r="B8395" t="s">
        <v>177</v>
      </c>
      <c r="C8395" t="s">
        <v>7098</v>
      </c>
      <c r="D8395" t="s">
        <v>260</v>
      </c>
      <c r="E8395" t="s">
        <v>260</v>
      </c>
      <c r="F8395" s="33">
        <v>45777</v>
      </c>
      <c r="G8395" t="s">
        <v>15480</v>
      </c>
      <c r="H8395" t="s">
        <v>5705</v>
      </c>
      <c r="I8395" t="s">
        <v>326</v>
      </c>
      <c r="J8395" t="s">
        <v>166</v>
      </c>
      <c r="K8395" t="s">
        <v>5700</v>
      </c>
      <c r="L8395" t="s">
        <v>5733</v>
      </c>
      <c r="M8395" t="s">
        <v>7100</v>
      </c>
    </row>
    <row r="8396" spans="1:13">
      <c r="A8396">
        <v>101058486</v>
      </c>
      <c r="B8396" t="s">
        <v>195</v>
      </c>
      <c r="C8396" t="s">
        <v>9717</v>
      </c>
      <c r="D8396" t="s">
        <v>86</v>
      </c>
      <c r="E8396" t="s">
        <v>119</v>
      </c>
      <c r="F8396" s="33">
        <v>45777</v>
      </c>
      <c r="G8396" t="s">
        <v>15481</v>
      </c>
      <c r="H8396" t="s">
        <v>5705</v>
      </c>
      <c r="I8396" t="s">
        <v>326</v>
      </c>
      <c r="J8396" t="s">
        <v>46</v>
      </c>
      <c r="K8396" t="s">
        <v>5778</v>
      </c>
      <c r="L8396" t="s">
        <v>182</v>
      </c>
      <c r="M8396" t="s">
        <v>9719</v>
      </c>
    </row>
    <row r="8397" spans="1:13">
      <c r="A8397">
        <v>101058364</v>
      </c>
      <c r="B8397" t="s">
        <v>195</v>
      </c>
      <c r="C8397" t="s">
        <v>6968</v>
      </c>
      <c r="D8397" t="s">
        <v>225</v>
      </c>
      <c r="E8397" t="s">
        <v>225</v>
      </c>
      <c r="F8397" s="33">
        <v>45777</v>
      </c>
      <c r="G8397" t="s">
        <v>15482</v>
      </c>
      <c r="H8397" t="s">
        <v>5705</v>
      </c>
      <c r="I8397" t="s">
        <v>326</v>
      </c>
      <c r="J8397" t="s">
        <v>166</v>
      </c>
      <c r="K8397" t="s">
        <v>5778</v>
      </c>
      <c r="L8397" t="s">
        <v>182</v>
      </c>
      <c r="M8397" t="s">
        <v>6970</v>
      </c>
    </row>
    <row r="8398" spans="1:13">
      <c r="A8398">
        <v>101057650</v>
      </c>
      <c r="B8398" t="s">
        <v>7666</v>
      </c>
      <c r="C8398" t="s">
        <v>8019</v>
      </c>
      <c r="D8398" t="s">
        <v>265</v>
      </c>
      <c r="E8398" t="s">
        <v>193</v>
      </c>
      <c r="F8398" s="33">
        <v>45777</v>
      </c>
      <c r="G8398" t="s">
        <v>15483</v>
      </c>
      <c r="H8398" t="s">
        <v>6171</v>
      </c>
      <c r="I8398" t="s">
        <v>5678</v>
      </c>
      <c r="J8398" t="s">
        <v>192</v>
      </c>
      <c r="K8398" t="s">
        <v>5700</v>
      </c>
      <c r="L8398" t="s">
        <v>5701</v>
      </c>
      <c r="M8398" t="s">
        <v>8021</v>
      </c>
    </row>
    <row r="8399" spans="1:13">
      <c r="A8399">
        <v>101059345</v>
      </c>
      <c r="B8399" t="s">
        <v>34</v>
      </c>
      <c r="C8399" t="s">
        <v>7072</v>
      </c>
      <c r="D8399" t="s">
        <v>39</v>
      </c>
      <c r="E8399" t="s">
        <v>39</v>
      </c>
      <c r="F8399" s="33">
        <v>45777</v>
      </c>
      <c r="G8399" t="s">
        <v>15484</v>
      </c>
      <c r="H8399" t="s">
        <v>67</v>
      </c>
      <c r="I8399" t="s">
        <v>5678</v>
      </c>
      <c r="J8399" t="s">
        <v>46</v>
      </c>
      <c r="K8399" t="s">
        <v>5738</v>
      </c>
      <c r="L8399" t="s">
        <v>5739</v>
      </c>
      <c r="M8399" t="s">
        <v>7073</v>
      </c>
    </row>
    <row r="8400" spans="1:13">
      <c r="A8400">
        <v>101059255</v>
      </c>
      <c r="B8400" t="s">
        <v>109</v>
      </c>
      <c r="C8400" t="s">
        <v>6043</v>
      </c>
      <c r="D8400" t="s">
        <v>215</v>
      </c>
      <c r="E8400" t="s">
        <v>252</v>
      </c>
      <c r="F8400" s="33">
        <v>45777</v>
      </c>
      <c r="G8400" t="s">
        <v>15485</v>
      </c>
      <c r="H8400" t="s">
        <v>5727</v>
      </c>
      <c r="I8400" t="s">
        <v>5678</v>
      </c>
      <c r="J8400" t="s">
        <v>247</v>
      </c>
      <c r="K8400" t="s">
        <v>5748</v>
      </c>
      <c r="L8400" t="s">
        <v>6045</v>
      </c>
      <c r="M8400" t="s">
        <v>6046</v>
      </c>
    </row>
    <row r="8401" spans="1:13">
      <c r="A8401">
        <v>101059468</v>
      </c>
      <c r="B8401" t="s">
        <v>34</v>
      </c>
      <c r="C8401" t="s">
        <v>13478</v>
      </c>
      <c r="D8401" t="s">
        <v>104</v>
      </c>
      <c r="E8401" t="s">
        <v>104</v>
      </c>
      <c r="F8401" s="33">
        <v>45777</v>
      </c>
      <c r="G8401" t="s">
        <v>15486</v>
      </c>
      <c r="H8401" t="s">
        <v>5727</v>
      </c>
      <c r="I8401" t="s">
        <v>5678</v>
      </c>
      <c r="J8401" t="s">
        <v>70</v>
      </c>
      <c r="K8401" t="s">
        <v>5728</v>
      </c>
      <c r="L8401" t="s">
        <v>5729</v>
      </c>
      <c r="M8401" t="s">
        <v>13480</v>
      </c>
    </row>
    <row r="8402" spans="1:13">
      <c r="A8402">
        <v>101056483</v>
      </c>
      <c r="B8402" t="s">
        <v>6007</v>
      </c>
      <c r="C8402" t="s">
        <v>9407</v>
      </c>
      <c r="D8402" t="s">
        <v>265</v>
      </c>
      <c r="E8402" t="s">
        <v>5545</v>
      </c>
      <c r="F8402" s="33">
        <v>45777</v>
      </c>
      <c r="G8402" t="s">
        <v>15475</v>
      </c>
      <c r="H8402" t="s">
        <v>6404</v>
      </c>
      <c r="I8402" t="s">
        <v>353</v>
      </c>
      <c r="J8402" t="s">
        <v>192</v>
      </c>
      <c r="K8402" t="s">
        <v>5728</v>
      </c>
      <c r="L8402" t="s">
        <v>5753</v>
      </c>
      <c r="M8402" t="s">
        <v>9408</v>
      </c>
    </row>
    <row r="8403" spans="1:13">
      <c r="A8403">
        <v>101057727</v>
      </c>
      <c r="B8403" t="s">
        <v>34</v>
      </c>
      <c r="C8403" t="s">
        <v>5873</v>
      </c>
      <c r="D8403" t="s">
        <v>99</v>
      </c>
      <c r="E8403" t="s">
        <v>99</v>
      </c>
      <c r="F8403" s="33">
        <v>45777</v>
      </c>
      <c r="G8403" t="s">
        <v>15487</v>
      </c>
      <c r="H8403" t="s">
        <v>67</v>
      </c>
      <c r="I8403" t="s">
        <v>5678</v>
      </c>
      <c r="J8403" t="s">
        <v>46</v>
      </c>
      <c r="K8403" t="s">
        <v>5728</v>
      </c>
      <c r="L8403" t="s">
        <v>5729</v>
      </c>
      <c r="M8403" t="s">
        <v>5875</v>
      </c>
    </row>
    <row r="8404" spans="1:13">
      <c r="A8404">
        <v>101057739</v>
      </c>
      <c r="B8404" t="s">
        <v>34</v>
      </c>
      <c r="C8404" t="s">
        <v>387</v>
      </c>
      <c r="D8404" t="s">
        <v>238</v>
      </c>
      <c r="E8404" t="s">
        <v>238</v>
      </c>
      <c r="F8404" s="33">
        <v>45777</v>
      </c>
      <c r="G8404" t="s">
        <v>15488</v>
      </c>
      <c r="H8404" t="s">
        <v>5912</v>
      </c>
      <c r="I8404" t="s">
        <v>5678</v>
      </c>
      <c r="J8404" t="s">
        <v>136</v>
      </c>
      <c r="K8404" t="s">
        <v>5728</v>
      </c>
      <c r="L8404" t="s">
        <v>5729</v>
      </c>
      <c r="M8404" t="s">
        <v>6084</v>
      </c>
    </row>
    <row r="8405" spans="1:13">
      <c r="A8405">
        <v>101057620</v>
      </c>
      <c r="B8405" t="s">
        <v>5745</v>
      </c>
      <c r="C8405" t="s">
        <v>6480</v>
      </c>
      <c r="D8405" t="s">
        <v>215</v>
      </c>
      <c r="E8405" t="s">
        <v>252</v>
      </c>
      <c r="F8405" s="33">
        <v>45777</v>
      </c>
      <c r="G8405" t="s">
        <v>15465</v>
      </c>
      <c r="H8405" t="s">
        <v>5805</v>
      </c>
      <c r="I8405" t="s">
        <v>353</v>
      </c>
      <c r="J8405" t="s">
        <v>247</v>
      </c>
      <c r="K8405" t="s">
        <v>5738</v>
      </c>
      <c r="L8405" t="s">
        <v>5739</v>
      </c>
      <c r="M8405" t="s">
        <v>6482</v>
      </c>
    </row>
    <row r="8406" spans="1:13">
      <c r="A8406">
        <v>101059440</v>
      </c>
      <c r="B8406" t="s">
        <v>5745</v>
      </c>
      <c r="C8406" t="s">
        <v>9097</v>
      </c>
      <c r="D8406" t="s">
        <v>131</v>
      </c>
      <c r="E8406" t="s">
        <v>215</v>
      </c>
      <c r="F8406" s="33">
        <v>45777</v>
      </c>
      <c r="G8406" t="s">
        <v>15489</v>
      </c>
      <c r="H8406" t="s">
        <v>5777</v>
      </c>
      <c r="I8406" t="s">
        <v>5678</v>
      </c>
      <c r="J8406" t="s">
        <v>136</v>
      </c>
      <c r="K8406" t="s">
        <v>5728</v>
      </c>
      <c r="L8406" t="s">
        <v>5753</v>
      </c>
      <c r="M8406" t="s">
        <v>9099</v>
      </c>
    </row>
    <row r="8407" spans="1:13">
      <c r="A8407">
        <v>101059627</v>
      </c>
      <c r="B8407" t="s">
        <v>34</v>
      </c>
      <c r="C8407" t="s">
        <v>8392</v>
      </c>
      <c r="D8407" t="s">
        <v>64</v>
      </c>
      <c r="E8407" t="s">
        <v>64</v>
      </c>
      <c r="F8407" s="33">
        <v>45777</v>
      </c>
      <c r="G8407" t="s">
        <v>15490</v>
      </c>
      <c r="H8407" t="s">
        <v>5996</v>
      </c>
      <c r="I8407" t="s">
        <v>5678</v>
      </c>
      <c r="J8407" t="s">
        <v>70</v>
      </c>
      <c r="K8407" t="s">
        <v>5728</v>
      </c>
      <c r="L8407" t="s">
        <v>5729</v>
      </c>
      <c r="M8407" t="s">
        <v>8394</v>
      </c>
    </row>
    <row r="8408" spans="1:13">
      <c r="A8408">
        <v>101057618</v>
      </c>
      <c r="B8408" t="s">
        <v>5745</v>
      </c>
      <c r="C8408" t="s">
        <v>10397</v>
      </c>
      <c r="D8408" t="s">
        <v>221</v>
      </c>
      <c r="E8408" t="s">
        <v>249</v>
      </c>
      <c r="F8408" s="33">
        <v>45777</v>
      </c>
      <c r="G8408" t="s">
        <v>15441</v>
      </c>
      <c r="H8408" t="s">
        <v>5777</v>
      </c>
      <c r="I8408" t="s">
        <v>353</v>
      </c>
      <c r="J8408" t="s">
        <v>247</v>
      </c>
      <c r="K8408" t="s">
        <v>5738</v>
      </c>
      <c r="L8408" t="s">
        <v>5739</v>
      </c>
      <c r="M8408" t="s">
        <v>10399</v>
      </c>
    </row>
    <row r="8409" spans="1:13">
      <c r="A8409">
        <v>101013811</v>
      </c>
      <c r="B8409" t="s">
        <v>34</v>
      </c>
      <c r="C8409" t="s">
        <v>11456</v>
      </c>
      <c r="D8409" t="s">
        <v>217</v>
      </c>
      <c r="E8409" t="s">
        <v>217</v>
      </c>
      <c r="F8409" s="33">
        <v>45777</v>
      </c>
      <c r="G8409" t="s">
        <v>15491</v>
      </c>
      <c r="H8409" t="s">
        <v>5737</v>
      </c>
      <c r="I8409" t="s">
        <v>326</v>
      </c>
      <c r="J8409" t="s">
        <v>136</v>
      </c>
      <c r="K8409" t="s">
        <v>5738</v>
      </c>
      <c r="L8409" t="s">
        <v>5739</v>
      </c>
      <c r="M8409" t="s">
        <v>11458</v>
      </c>
    </row>
    <row r="8410" spans="1:13">
      <c r="A8410">
        <v>101059491</v>
      </c>
      <c r="B8410" t="s">
        <v>73</v>
      </c>
      <c r="C8410" t="s">
        <v>5878</v>
      </c>
      <c r="D8410" t="s">
        <v>119</v>
      </c>
      <c r="E8410" t="s">
        <v>119</v>
      </c>
      <c r="F8410" s="33">
        <v>45777</v>
      </c>
      <c r="G8410" t="s">
        <v>15492</v>
      </c>
      <c r="H8410" t="s">
        <v>5727</v>
      </c>
      <c r="I8410" t="s">
        <v>5678</v>
      </c>
      <c r="J8410" t="s">
        <v>46</v>
      </c>
      <c r="K8410" t="s">
        <v>5728</v>
      </c>
      <c r="L8410" t="s">
        <v>5729</v>
      </c>
      <c r="M8410" t="s">
        <v>5879</v>
      </c>
    </row>
    <row r="8411" spans="1:13">
      <c r="A8411">
        <v>101059333</v>
      </c>
      <c r="B8411" t="s">
        <v>6314</v>
      </c>
      <c r="C8411" t="s">
        <v>8265</v>
      </c>
      <c r="D8411" t="s">
        <v>99</v>
      </c>
      <c r="E8411" t="s">
        <v>99</v>
      </c>
      <c r="F8411" s="33">
        <v>45777</v>
      </c>
      <c r="G8411" t="s">
        <v>15493</v>
      </c>
      <c r="H8411" t="s">
        <v>5768</v>
      </c>
      <c r="I8411" t="s">
        <v>5678</v>
      </c>
      <c r="J8411" t="s">
        <v>46</v>
      </c>
      <c r="K8411" t="s">
        <v>5700</v>
      </c>
      <c r="L8411" t="s">
        <v>5733</v>
      </c>
      <c r="M8411" t="s">
        <v>8267</v>
      </c>
    </row>
    <row r="8412" spans="1:13">
      <c r="A8412">
        <v>101059441</v>
      </c>
      <c r="B8412" t="s">
        <v>5745</v>
      </c>
      <c r="C8412" t="s">
        <v>5746</v>
      </c>
      <c r="D8412" t="s">
        <v>238</v>
      </c>
      <c r="E8412" t="s">
        <v>238</v>
      </c>
      <c r="F8412" s="33">
        <v>45777</v>
      </c>
      <c r="G8412" t="s">
        <v>15494</v>
      </c>
      <c r="H8412" t="s">
        <v>5727</v>
      </c>
      <c r="I8412" t="s">
        <v>5678</v>
      </c>
      <c r="J8412" t="s">
        <v>136</v>
      </c>
      <c r="K8412" t="s">
        <v>5748</v>
      </c>
      <c r="L8412" t="s">
        <v>5749</v>
      </c>
      <c r="M8412" t="s">
        <v>5750</v>
      </c>
    </row>
    <row r="8413" spans="1:13">
      <c r="A8413">
        <v>101053208</v>
      </c>
      <c r="B8413" t="s">
        <v>73</v>
      </c>
      <c r="C8413" t="s">
        <v>9549</v>
      </c>
      <c r="D8413" t="s">
        <v>249</v>
      </c>
      <c r="E8413" t="s">
        <v>249</v>
      </c>
      <c r="F8413" s="33">
        <v>45777</v>
      </c>
      <c r="G8413" t="s">
        <v>15441</v>
      </c>
      <c r="H8413" t="s">
        <v>5805</v>
      </c>
      <c r="I8413" t="s">
        <v>353</v>
      </c>
      <c r="J8413" t="s">
        <v>247</v>
      </c>
      <c r="K8413" t="s">
        <v>5728</v>
      </c>
      <c r="L8413" t="s">
        <v>5729</v>
      </c>
      <c r="M8413" t="s">
        <v>9551</v>
      </c>
    </row>
    <row r="8414" spans="1:13">
      <c r="A8414">
        <v>101040858</v>
      </c>
      <c r="B8414" t="s">
        <v>5796</v>
      </c>
      <c r="C8414" t="s">
        <v>5797</v>
      </c>
      <c r="D8414" t="s">
        <v>260</v>
      </c>
      <c r="E8414" t="s">
        <v>260</v>
      </c>
      <c r="F8414" s="33">
        <v>45777</v>
      </c>
      <c r="G8414" t="s">
        <v>15495</v>
      </c>
      <c r="H8414" t="s">
        <v>5705</v>
      </c>
      <c r="I8414" t="s">
        <v>326</v>
      </c>
      <c r="J8414" t="s">
        <v>166</v>
      </c>
      <c r="K8414" t="s">
        <v>5800</v>
      </c>
      <c r="L8414" t="s">
        <v>5801</v>
      </c>
      <c r="M8414" t="s">
        <v>5802</v>
      </c>
    </row>
    <row r="8415" spans="1:13">
      <c r="A8415">
        <v>101052753</v>
      </c>
      <c r="B8415" t="s">
        <v>34</v>
      </c>
      <c r="C8415" t="s">
        <v>11456</v>
      </c>
      <c r="D8415" t="s">
        <v>217</v>
      </c>
      <c r="E8415" t="s">
        <v>217</v>
      </c>
      <c r="F8415" s="33">
        <v>45777</v>
      </c>
      <c r="G8415" t="s">
        <v>15496</v>
      </c>
      <c r="H8415" t="s">
        <v>5805</v>
      </c>
      <c r="I8415" t="s">
        <v>353</v>
      </c>
      <c r="J8415" t="s">
        <v>136</v>
      </c>
      <c r="K8415" t="s">
        <v>5738</v>
      </c>
      <c r="L8415" t="s">
        <v>5739</v>
      </c>
      <c r="M8415" t="s">
        <v>11458</v>
      </c>
    </row>
    <row r="8416" spans="1:13">
      <c r="A8416">
        <v>101057600</v>
      </c>
      <c r="B8416" t="s">
        <v>127</v>
      </c>
      <c r="C8416" t="s">
        <v>11357</v>
      </c>
      <c r="D8416" t="s">
        <v>119</v>
      </c>
      <c r="E8416" t="s">
        <v>86</v>
      </c>
      <c r="F8416" s="33">
        <v>45777</v>
      </c>
      <c r="G8416" t="s">
        <v>15497</v>
      </c>
      <c r="H8416" t="s">
        <v>5969</v>
      </c>
      <c r="I8416" t="s">
        <v>5970</v>
      </c>
      <c r="J8416" t="s">
        <v>46</v>
      </c>
      <c r="K8416" t="s">
        <v>5748</v>
      </c>
      <c r="L8416" t="s">
        <v>5773</v>
      </c>
      <c r="M8416" t="s">
        <v>11359</v>
      </c>
    </row>
    <row r="8417" spans="1:13">
      <c r="A8417">
        <v>101059265</v>
      </c>
      <c r="B8417" t="s">
        <v>127</v>
      </c>
      <c r="C8417" t="s">
        <v>11549</v>
      </c>
      <c r="D8417" t="s">
        <v>265</v>
      </c>
      <c r="E8417" t="s">
        <v>193</v>
      </c>
      <c r="F8417" s="33">
        <v>45777</v>
      </c>
      <c r="G8417" t="s">
        <v>15498</v>
      </c>
      <c r="H8417" t="s">
        <v>6031</v>
      </c>
      <c r="I8417" t="s">
        <v>5678</v>
      </c>
      <c r="J8417" t="s">
        <v>192</v>
      </c>
      <c r="K8417" t="s">
        <v>5748</v>
      </c>
      <c r="L8417" t="s">
        <v>5773</v>
      </c>
      <c r="M8417" t="s">
        <v>11551</v>
      </c>
    </row>
    <row r="8418" spans="1:13">
      <c r="A8418">
        <v>101040923</v>
      </c>
      <c r="B8418" t="s">
        <v>6794</v>
      </c>
      <c r="C8418" t="s">
        <v>6822</v>
      </c>
      <c r="D8418" t="s">
        <v>225</v>
      </c>
      <c r="E8418" t="s">
        <v>225</v>
      </c>
      <c r="F8418" s="33">
        <v>45777</v>
      </c>
      <c r="G8418" t="s">
        <v>15499</v>
      </c>
      <c r="H8418" t="s">
        <v>5705</v>
      </c>
      <c r="I8418" t="s">
        <v>326</v>
      </c>
      <c r="J8418" t="s">
        <v>166</v>
      </c>
      <c r="K8418" t="s">
        <v>5711</v>
      </c>
      <c r="L8418" t="s">
        <v>5711</v>
      </c>
      <c r="M8418" t="s">
        <v>6824</v>
      </c>
    </row>
    <row r="8419" spans="1:13">
      <c r="A8419">
        <v>101013812</v>
      </c>
      <c r="B8419" t="s">
        <v>34</v>
      </c>
      <c r="C8419" t="s">
        <v>11465</v>
      </c>
      <c r="D8419" t="s">
        <v>217</v>
      </c>
      <c r="E8419" t="s">
        <v>217</v>
      </c>
      <c r="F8419" s="33">
        <v>45777</v>
      </c>
      <c r="G8419" t="s">
        <v>15500</v>
      </c>
      <c r="H8419" t="s">
        <v>5737</v>
      </c>
      <c r="I8419" t="s">
        <v>326</v>
      </c>
      <c r="J8419" t="s">
        <v>136</v>
      </c>
      <c r="K8419" t="s">
        <v>5738</v>
      </c>
      <c r="L8419" t="s">
        <v>5739</v>
      </c>
      <c r="M8419" t="s">
        <v>11466</v>
      </c>
    </row>
    <row r="8420" spans="1:13">
      <c r="A8420">
        <v>101059554</v>
      </c>
      <c r="B8420" t="s">
        <v>127</v>
      </c>
      <c r="C8420" t="s">
        <v>143</v>
      </c>
      <c r="D8420" t="s">
        <v>131</v>
      </c>
      <c r="E8420" t="s">
        <v>131</v>
      </c>
      <c r="F8420" s="33">
        <v>45777</v>
      </c>
      <c r="G8420" t="s">
        <v>15501</v>
      </c>
      <c r="H8420" t="s">
        <v>67</v>
      </c>
      <c r="I8420" t="s">
        <v>5678</v>
      </c>
      <c r="J8420" t="s">
        <v>136</v>
      </c>
      <c r="K8420" t="s">
        <v>5748</v>
      </c>
      <c r="L8420" t="s">
        <v>5773</v>
      </c>
      <c r="M8420" t="s">
        <v>145</v>
      </c>
    </row>
    <row r="8421" spans="1:13">
      <c r="A8421">
        <v>101052754</v>
      </c>
      <c r="B8421" t="s">
        <v>34</v>
      </c>
      <c r="C8421" t="s">
        <v>11465</v>
      </c>
      <c r="D8421" t="s">
        <v>217</v>
      </c>
      <c r="E8421" t="s">
        <v>217</v>
      </c>
      <c r="F8421" s="33">
        <v>45777</v>
      </c>
      <c r="G8421" t="s">
        <v>15496</v>
      </c>
      <c r="H8421" t="s">
        <v>5805</v>
      </c>
      <c r="I8421" t="s">
        <v>353</v>
      </c>
      <c r="J8421" t="s">
        <v>136</v>
      </c>
      <c r="K8421" t="s">
        <v>5738</v>
      </c>
      <c r="L8421" t="s">
        <v>5739</v>
      </c>
      <c r="M8421" t="s">
        <v>11466</v>
      </c>
    </row>
    <row r="8422" spans="1:13">
      <c r="A8422">
        <v>101057474</v>
      </c>
      <c r="B8422" t="s">
        <v>6070</v>
      </c>
      <c r="C8422" t="s">
        <v>6071</v>
      </c>
      <c r="D8422" t="s">
        <v>131</v>
      </c>
      <c r="E8422" t="s">
        <v>131</v>
      </c>
      <c r="F8422" s="33">
        <v>45777</v>
      </c>
      <c r="G8422" t="s">
        <v>15437</v>
      </c>
      <c r="H8422" t="s">
        <v>5705</v>
      </c>
      <c r="I8422" t="s">
        <v>326</v>
      </c>
      <c r="J8422" t="s">
        <v>136</v>
      </c>
      <c r="K8422" t="s">
        <v>5778</v>
      </c>
      <c r="L8422" t="s">
        <v>182</v>
      </c>
      <c r="M8422" t="s">
        <v>6073</v>
      </c>
    </row>
    <row r="8423" spans="1:13">
      <c r="A8423">
        <v>101059416</v>
      </c>
      <c r="B8423" t="s">
        <v>34</v>
      </c>
      <c r="C8423" t="s">
        <v>391</v>
      </c>
      <c r="D8423" t="s">
        <v>238</v>
      </c>
      <c r="E8423" t="s">
        <v>64</v>
      </c>
      <c r="F8423" s="33">
        <v>45777</v>
      </c>
      <c r="G8423" t="s">
        <v>15502</v>
      </c>
      <c r="H8423" t="s">
        <v>5777</v>
      </c>
      <c r="I8423" t="s">
        <v>5678</v>
      </c>
      <c r="J8423" t="s">
        <v>136</v>
      </c>
      <c r="K8423" t="s">
        <v>5728</v>
      </c>
      <c r="L8423" t="s">
        <v>5729</v>
      </c>
      <c r="M8423" t="s">
        <v>5815</v>
      </c>
    </row>
    <row r="8424" spans="1:13">
      <c r="A8424">
        <v>101057613</v>
      </c>
      <c r="B8424" t="s">
        <v>34</v>
      </c>
      <c r="C8424" t="s">
        <v>8554</v>
      </c>
      <c r="D8424" t="s">
        <v>238</v>
      </c>
      <c r="E8424" t="s">
        <v>238</v>
      </c>
      <c r="F8424" s="33">
        <v>45777</v>
      </c>
      <c r="G8424" t="s">
        <v>15503</v>
      </c>
      <c r="H8424" t="s">
        <v>67</v>
      </c>
      <c r="I8424" t="s">
        <v>5678</v>
      </c>
      <c r="J8424" t="s">
        <v>136</v>
      </c>
      <c r="K8424" t="s">
        <v>5728</v>
      </c>
      <c r="L8424" t="s">
        <v>5729</v>
      </c>
      <c r="M8424" t="s">
        <v>8556</v>
      </c>
    </row>
    <row r="8425" spans="1:13">
      <c r="A8425">
        <v>101057625</v>
      </c>
      <c r="B8425" t="s">
        <v>5745</v>
      </c>
      <c r="C8425" t="s">
        <v>6483</v>
      </c>
      <c r="D8425" t="s">
        <v>215</v>
      </c>
      <c r="E8425" t="s">
        <v>252</v>
      </c>
      <c r="F8425" s="33">
        <v>45777</v>
      </c>
      <c r="G8425" t="s">
        <v>15465</v>
      </c>
      <c r="H8425" t="s">
        <v>5777</v>
      </c>
      <c r="I8425" t="s">
        <v>353</v>
      </c>
      <c r="J8425" t="s">
        <v>247</v>
      </c>
      <c r="K8425" t="s">
        <v>5738</v>
      </c>
      <c r="L8425" t="s">
        <v>5739</v>
      </c>
      <c r="M8425" t="s">
        <v>6485</v>
      </c>
    </row>
    <row r="8426" spans="1:13">
      <c r="A8426">
        <v>101052764</v>
      </c>
      <c r="B8426" t="s">
        <v>34</v>
      </c>
      <c r="C8426" t="s">
        <v>8554</v>
      </c>
      <c r="D8426" t="s">
        <v>238</v>
      </c>
      <c r="E8426" t="s">
        <v>238</v>
      </c>
      <c r="F8426" s="33">
        <v>45777</v>
      </c>
      <c r="G8426" t="s">
        <v>15504</v>
      </c>
      <c r="H8426" t="s">
        <v>5777</v>
      </c>
      <c r="I8426" t="s">
        <v>353</v>
      </c>
      <c r="J8426" t="s">
        <v>136</v>
      </c>
      <c r="K8426" t="s">
        <v>5728</v>
      </c>
      <c r="L8426" t="s">
        <v>5729</v>
      </c>
      <c r="M8426" t="s">
        <v>8556</v>
      </c>
    </row>
    <row r="8427" spans="1:13">
      <c r="A8427">
        <v>101058070</v>
      </c>
      <c r="B8427" t="s">
        <v>82</v>
      </c>
      <c r="C8427" t="s">
        <v>5843</v>
      </c>
      <c r="D8427" t="s">
        <v>220</v>
      </c>
      <c r="E8427" t="s">
        <v>220</v>
      </c>
      <c r="F8427" s="33">
        <v>45777</v>
      </c>
      <c r="G8427" t="s">
        <v>15505</v>
      </c>
      <c r="H8427" t="s">
        <v>5777</v>
      </c>
      <c r="I8427" t="s">
        <v>5678</v>
      </c>
      <c r="J8427" t="s">
        <v>166</v>
      </c>
      <c r="K8427" t="s">
        <v>5711</v>
      </c>
      <c r="L8427" t="s">
        <v>5711</v>
      </c>
      <c r="M8427" t="s">
        <v>5845</v>
      </c>
    </row>
    <row r="8428" spans="1:13">
      <c r="A8428">
        <v>101057619</v>
      </c>
      <c r="B8428" t="s">
        <v>5745</v>
      </c>
      <c r="C8428" t="s">
        <v>10458</v>
      </c>
      <c r="D8428" t="s">
        <v>252</v>
      </c>
      <c r="E8428" t="s">
        <v>215</v>
      </c>
      <c r="F8428" s="33">
        <v>45777</v>
      </c>
      <c r="G8428" t="s">
        <v>15506</v>
      </c>
      <c r="H8428" t="s">
        <v>5805</v>
      </c>
      <c r="I8428" t="s">
        <v>353</v>
      </c>
      <c r="J8428" t="s">
        <v>247</v>
      </c>
      <c r="K8428" t="s">
        <v>5738</v>
      </c>
      <c r="L8428" t="s">
        <v>5739</v>
      </c>
      <c r="M8428" t="s">
        <v>10460</v>
      </c>
    </row>
    <row r="8429" spans="1:13">
      <c r="A8429">
        <v>101058062</v>
      </c>
      <c r="B8429" t="s">
        <v>6314</v>
      </c>
      <c r="C8429" t="s">
        <v>6626</v>
      </c>
      <c r="D8429" t="s">
        <v>99</v>
      </c>
      <c r="E8429" t="s">
        <v>99</v>
      </c>
      <c r="F8429" s="33">
        <v>45777</v>
      </c>
      <c r="G8429" t="s">
        <v>15507</v>
      </c>
      <c r="H8429" t="s">
        <v>5777</v>
      </c>
      <c r="I8429" t="s">
        <v>5678</v>
      </c>
      <c r="J8429" t="s">
        <v>46</v>
      </c>
      <c r="K8429" t="s">
        <v>5700</v>
      </c>
      <c r="L8429" t="s">
        <v>5733</v>
      </c>
      <c r="M8429" t="s">
        <v>6628</v>
      </c>
    </row>
    <row r="8430" spans="1:13">
      <c r="A8430">
        <v>101059491</v>
      </c>
      <c r="B8430" t="s">
        <v>73</v>
      </c>
      <c r="C8430" t="s">
        <v>5878</v>
      </c>
      <c r="D8430" t="s">
        <v>119</v>
      </c>
      <c r="E8430" t="s">
        <v>39</v>
      </c>
      <c r="F8430" s="33">
        <v>45777</v>
      </c>
      <c r="G8430" t="s">
        <v>15508</v>
      </c>
      <c r="H8430" t="s">
        <v>5727</v>
      </c>
      <c r="I8430" t="s">
        <v>5678</v>
      </c>
      <c r="J8430" t="s">
        <v>46</v>
      </c>
      <c r="K8430" t="s">
        <v>5728</v>
      </c>
      <c r="L8430" t="s">
        <v>5729</v>
      </c>
      <c r="M8430" t="s">
        <v>5879</v>
      </c>
    </row>
    <row r="8431" spans="1:13">
      <c r="A8431">
        <v>101038252</v>
      </c>
      <c r="B8431" t="s">
        <v>82</v>
      </c>
      <c r="C8431" t="s">
        <v>5843</v>
      </c>
      <c r="D8431" t="s">
        <v>220</v>
      </c>
      <c r="E8431" t="s">
        <v>220</v>
      </c>
      <c r="F8431" s="33">
        <v>45777</v>
      </c>
      <c r="G8431" t="s">
        <v>15509</v>
      </c>
      <c r="H8431" t="s">
        <v>5705</v>
      </c>
      <c r="I8431" t="s">
        <v>326</v>
      </c>
      <c r="J8431" t="s">
        <v>166</v>
      </c>
      <c r="K8431" t="s">
        <v>5711</v>
      </c>
      <c r="L8431" t="s">
        <v>5711</v>
      </c>
      <c r="M8431" t="s">
        <v>5845</v>
      </c>
    </row>
    <row r="8432" spans="1:13">
      <c r="A8432">
        <v>101059566</v>
      </c>
      <c r="B8432" t="s">
        <v>73</v>
      </c>
      <c r="C8432" t="s">
        <v>8300</v>
      </c>
      <c r="D8432" t="s">
        <v>161</v>
      </c>
      <c r="E8432" t="s">
        <v>161</v>
      </c>
      <c r="F8432" s="33">
        <v>45777</v>
      </c>
      <c r="G8432" t="s">
        <v>15510</v>
      </c>
      <c r="H8432" t="s">
        <v>67</v>
      </c>
      <c r="I8432" t="s">
        <v>5678</v>
      </c>
      <c r="J8432" t="s">
        <v>166</v>
      </c>
      <c r="K8432" t="s">
        <v>5748</v>
      </c>
      <c r="L8432" t="s">
        <v>5773</v>
      </c>
      <c r="M8432" t="s">
        <v>8302</v>
      </c>
    </row>
    <row r="8433" spans="1:13">
      <c r="A8433">
        <v>101053178</v>
      </c>
      <c r="B8433" t="s">
        <v>73</v>
      </c>
      <c r="C8433" t="s">
        <v>11261</v>
      </c>
      <c r="D8433" t="s">
        <v>249</v>
      </c>
      <c r="E8433" t="s">
        <v>249</v>
      </c>
      <c r="F8433" s="33">
        <v>45777</v>
      </c>
      <c r="G8433" t="s">
        <v>15511</v>
      </c>
      <c r="H8433" t="s">
        <v>5805</v>
      </c>
      <c r="I8433" t="s">
        <v>353</v>
      </c>
      <c r="J8433" t="s">
        <v>247</v>
      </c>
      <c r="K8433" t="s">
        <v>5738</v>
      </c>
      <c r="L8433" t="s">
        <v>5739</v>
      </c>
      <c r="M8433" t="s">
        <v>11263</v>
      </c>
    </row>
    <row r="8434" spans="1:13">
      <c r="A8434">
        <v>101055714</v>
      </c>
      <c r="B8434" t="s">
        <v>73</v>
      </c>
      <c r="C8434" t="s">
        <v>7987</v>
      </c>
      <c r="D8434" t="s">
        <v>252</v>
      </c>
      <c r="E8434" t="s">
        <v>221</v>
      </c>
      <c r="F8434" s="33">
        <v>45777</v>
      </c>
      <c r="G8434" t="s">
        <v>15512</v>
      </c>
      <c r="H8434" t="s">
        <v>6027</v>
      </c>
      <c r="I8434" t="s">
        <v>6348</v>
      </c>
      <c r="J8434" t="s">
        <v>247</v>
      </c>
      <c r="K8434" t="s">
        <v>5728</v>
      </c>
      <c r="L8434" t="s">
        <v>5729</v>
      </c>
      <c r="M8434" t="s">
        <v>7989</v>
      </c>
    </row>
    <row r="8435" spans="1:13">
      <c r="A8435">
        <v>101055443</v>
      </c>
      <c r="B8435" t="s">
        <v>73</v>
      </c>
      <c r="C8435" t="s">
        <v>7351</v>
      </c>
      <c r="D8435" t="s">
        <v>265</v>
      </c>
      <c r="E8435" t="s">
        <v>265</v>
      </c>
      <c r="F8435" s="33">
        <v>45776</v>
      </c>
      <c r="G8435" t="s">
        <v>15513</v>
      </c>
      <c r="H8435" t="s">
        <v>67</v>
      </c>
      <c r="I8435" t="s">
        <v>5678</v>
      </c>
      <c r="J8435" t="s">
        <v>192</v>
      </c>
      <c r="K8435" t="s">
        <v>5748</v>
      </c>
      <c r="L8435" t="s">
        <v>5773</v>
      </c>
      <c r="M8435" t="s">
        <v>7353</v>
      </c>
    </row>
    <row r="8436" spans="1:13">
      <c r="A8436">
        <v>101037088</v>
      </c>
      <c r="B8436" t="s">
        <v>5998</v>
      </c>
      <c r="C8436" t="s">
        <v>6105</v>
      </c>
      <c r="D8436" t="s">
        <v>217</v>
      </c>
      <c r="E8436" t="s">
        <v>217</v>
      </c>
      <c r="F8436" s="33">
        <v>45776</v>
      </c>
      <c r="G8436" t="s">
        <v>15514</v>
      </c>
      <c r="H8436" t="s">
        <v>5705</v>
      </c>
      <c r="I8436" t="s">
        <v>326</v>
      </c>
      <c r="J8436" t="s">
        <v>136</v>
      </c>
      <c r="K8436" t="s">
        <v>5711</v>
      </c>
      <c r="L8436" t="s">
        <v>5711</v>
      </c>
      <c r="M8436" t="s">
        <v>6107</v>
      </c>
    </row>
    <row r="8437" spans="1:13">
      <c r="A8437">
        <v>101036880</v>
      </c>
      <c r="B8437" t="s">
        <v>5807</v>
      </c>
      <c r="C8437" t="s">
        <v>6825</v>
      </c>
      <c r="D8437" t="s">
        <v>104</v>
      </c>
      <c r="E8437" t="s">
        <v>104</v>
      </c>
      <c r="F8437" s="33">
        <v>45776</v>
      </c>
      <c r="G8437" t="s">
        <v>15515</v>
      </c>
      <c r="H8437" t="s">
        <v>5705</v>
      </c>
      <c r="I8437" t="s">
        <v>326</v>
      </c>
      <c r="J8437" t="s">
        <v>70</v>
      </c>
      <c r="K8437" t="s">
        <v>5700</v>
      </c>
      <c r="L8437" t="s">
        <v>5723</v>
      </c>
      <c r="M8437" t="s">
        <v>6827</v>
      </c>
    </row>
    <row r="8438" spans="1:13">
      <c r="A8438">
        <v>101037741</v>
      </c>
      <c r="B8438" t="s">
        <v>177</v>
      </c>
      <c r="C8438" t="s">
        <v>8729</v>
      </c>
      <c r="D8438" t="s">
        <v>86</v>
      </c>
      <c r="E8438" t="s">
        <v>86</v>
      </c>
      <c r="F8438" s="33">
        <v>45776</v>
      </c>
      <c r="G8438" t="s">
        <v>15516</v>
      </c>
      <c r="H8438" t="s">
        <v>5705</v>
      </c>
      <c r="I8438" t="s">
        <v>326</v>
      </c>
      <c r="J8438" t="s">
        <v>46</v>
      </c>
      <c r="K8438" t="s">
        <v>5700</v>
      </c>
      <c r="L8438" t="s">
        <v>5733</v>
      </c>
      <c r="M8438" t="s">
        <v>8731</v>
      </c>
    </row>
    <row r="8439" spans="1:13">
      <c r="A8439">
        <v>101052328</v>
      </c>
      <c r="B8439" t="s">
        <v>34</v>
      </c>
      <c r="C8439" t="s">
        <v>5896</v>
      </c>
      <c r="D8439" t="s">
        <v>99</v>
      </c>
      <c r="E8439" t="s">
        <v>99</v>
      </c>
      <c r="F8439" s="33">
        <v>45776</v>
      </c>
      <c r="G8439" t="s">
        <v>15517</v>
      </c>
      <c r="H8439" t="s">
        <v>5805</v>
      </c>
      <c r="I8439" t="s">
        <v>353</v>
      </c>
      <c r="J8439" t="s">
        <v>46</v>
      </c>
      <c r="K8439" t="s">
        <v>5738</v>
      </c>
      <c r="L8439" t="s">
        <v>5739</v>
      </c>
      <c r="M8439" t="s">
        <v>5898</v>
      </c>
    </row>
    <row r="8440" spans="1:13">
      <c r="A8440">
        <v>101057005</v>
      </c>
      <c r="B8440" t="s">
        <v>34</v>
      </c>
      <c r="C8440" t="s">
        <v>6406</v>
      </c>
      <c r="D8440" t="s">
        <v>153</v>
      </c>
      <c r="E8440" t="s">
        <v>153</v>
      </c>
      <c r="F8440" s="33">
        <v>45776</v>
      </c>
      <c r="G8440" t="s">
        <v>15518</v>
      </c>
      <c r="H8440" t="s">
        <v>5727</v>
      </c>
      <c r="I8440" t="s">
        <v>5678</v>
      </c>
      <c r="J8440" t="s">
        <v>70</v>
      </c>
      <c r="K8440" t="s">
        <v>5728</v>
      </c>
      <c r="L8440" t="s">
        <v>5729</v>
      </c>
      <c r="M8440" t="s">
        <v>6408</v>
      </c>
    </row>
    <row r="8441" spans="1:13">
      <c r="A8441">
        <v>101052941</v>
      </c>
      <c r="B8441" t="s">
        <v>34</v>
      </c>
      <c r="C8441" t="s">
        <v>49</v>
      </c>
      <c r="D8441" t="s">
        <v>39</v>
      </c>
      <c r="E8441" t="s">
        <v>39</v>
      </c>
      <c r="F8441" s="33">
        <v>45776</v>
      </c>
      <c r="G8441" t="s">
        <v>15519</v>
      </c>
      <c r="H8441" t="s">
        <v>5805</v>
      </c>
      <c r="I8441" t="s">
        <v>353</v>
      </c>
      <c r="J8441" t="s">
        <v>46</v>
      </c>
      <c r="K8441" t="s">
        <v>5738</v>
      </c>
      <c r="L8441" t="s">
        <v>5739</v>
      </c>
      <c r="M8441" t="s">
        <v>58</v>
      </c>
    </row>
    <row r="8442" spans="1:13">
      <c r="A8442">
        <v>101057035</v>
      </c>
      <c r="B8442" t="s">
        <v>127</v>
      </c>
      <c r="C8442" t="s">
        <v>9553</v>
      </c>
      <c r="D8442" t="s">
        <v>131</v>
      </c>
      <c r="E8442" t="s">
        <v>131</v>
      </c>
      <c r="F8442" s="33">
        <v>45776</v>
      </c>
      <c r="G8442" t="s">
        <v>15520</v>
      </c>
      <c r="H8442" t="s">
        <v>67</v>
      </c>
      <c r="I8442" t="s">
        <v>5678</v>
      </c>
      <c r="J8442" t="s">
        <v>136</v>
      </c>
      <c r="K8442" t="s">
        <v>5748</v>
      </c>
      <c r="L8442" t="s">
        <v>5773</v>
      </c>
      <c r="M8442" t="s">
        <v>9555</v>
      </c>
    </row>
    <row r="8443" spans="1:13">
      <c r="A8443">
        <v>101049919</v>
      </c>
      <c r="B8443" t="s">
        <v>109</v>
      </c>
      <c r="C8443" t="s">
        <v>10495</v>
      </c>
      <c r="D8443" t="s">
        <v>219</v>
      </c>
      <c r="E8443" t="s">
        <v>219</v>
      </c>
      <c r="F8443" s="33">
        <v>45776</v>
      </c>
      <c r="G8443" t="s">
        <v>15521</v>
      </c>
      <c r="H8443" t="s">
        <v>5737</v>
      </c>
      <c r="I8443" t="s">
        <v>326</v>
      </c>
      <c r="J8443" t="s">
        <v>241</v>
      </c>
      <c r="K8443" t="s">
        <v>5748</v>
      </c>
      <c r="L8443" t="s">
        <v>6045</v>
      </c>
      <c r="M8443" t="s">
        <v>10497</v>
      </c>
    </row>
    <row r="8444" spans="1:13">
      <c r="A8444">
        <v>101052348</v>
      </c>
      <c r="B8444" t="s">
        <v>34</v>
      </c>
      <c r="C8444" t="s">
        <v>123</v>
      </c>
      <c r="D8444" t="s">
        <v>119</v>
      </c>
      <c r="E8444" t="s">
        <v>39</v>
      </c>
      <c r="F8444" s="33">
        <v>45776</v>
      </c>
      <c r="G8444" t="s">
        <v>15519</v>
      </c>
      <c r="H8444" t="s">
        <v>5805</v>
      </c>
      <c r="I8444" t="s">
        <v>353</v>
      </c>
      <c r="J8444" t="s">
        <v>46</v>
      </c>
      <c r="K8444" t="s">
        <v>5738</v>
      </c>
      <c r="L8444" t="s">
        <v>5739</v>
      </c>
      <c r="M8444" t="s">
        <v>125</v>
      </c>
    </row>
    <row r="8445" spans="1:13">
      <c r="A8445">
        <v>101056432</v>
      </c>
      <c r="B8445" t="s">
        <v>177</v>
      </c>
      <c r="C8445" t="s">
        <v>10581</v>
      </c>
      <c r="D8445" t="s">
        <v>193</v>
      </c>
      <c r="E8445" t="s">
        <v>193</v>
      </c>
      <c r="F8445" s="33">
        <v>45776</v>
      </c>
      <c r="G8445" t="s">
        <v>15522</v>
      </c>
      <c r="H8445" t="s">
        <v>173</v>
      </c>
      <c r="I8445" t="s">
        <v>5678</v>
      </c>
      <c r="J8445" t="s">
        <v>192</v>
      </c>
      <c r="K8445" t="s">
        <v>5778</v>
      </c>
      <c r="L8445" t="s">
        <v>182</v>
      </c>
      <c r="M8445" t="s">
        <v>10582</v>
      </c>
    </row>
    <row r="8446" spans="1:13">
      <c r="A8446">
        <v>101037731</v>
      </c>
      <c r="B8446" t="s">
        <v>177</v>
      </c>
      <c r="C8446" t="s">
        <v>8486</v>
      </c>
      <c r="D8446" t="s">
        <v>104</v>
      </c>
      <c r="E8446" t="s">
        <v>104</v>
      </c>
      <c r="F8446" s="33">
        <v>45776</v>
      </c>
      <c r="G8446" t="s">
        <v>15515</v>
      </c>
      <c r="H8446" t="s">
        <v>5705</v>
      </c>
      <c r="I8446" t="s">
        <v>326</v>
      </c>
      <c r="J8446" t="s">
        <v>70</v>
      </c>
      <c r="K8446" t="s">
        <v>5700</v>
      </c>
      <c r="L8446" t="s">
        <v>5733</v>
      </c>
      <c r="M8446" t="s">
        <v>8487</v>
      </c>
    </row>
    <row r="8447" spans="1:13">
      <c r="A8447">
        <v>101057009</v>
      </c>
      <c r="B8447" t="s">
        <v>34</v>
      </c>
      <c r="C8447" t="s">
        <v>49</v>
      </c>
      <c r="D8447" t="s">
        <v>39</v>
      </c>
      <c r="E8447" t="s">
        <v>39</v>
      </c>
      <c r="F8447" s="33">
        <v>45776</v>
      </c>
      <c r="G8447" t="s">
        <v>15523</v>
      </c>
      <c r="H8447" t="s">
        <v>173</v>
      </c>
      <c r="I8447" t="s">
        <v>5678</v>
      </c>
      <c r="J8447" t="s">
        <v>46</v>
      </c>
      <c r="K8447" t="s">
        <v>5738</v>
      </c>
      <c r="L8447" t="s">
        <v>5739</v>
      </c>
      <c r="M8447" t="s">
        <v>58</v>
      </c>
    </row>
    <row r="8448" spans="1:13">
      <c r="A8448">
        <v>101057028</v>
      </c>
      <c r="B8448" t="s">
        <v>5745</v>
      </c>
      <c r="C8448" t="s">
        <v>15524</v>
      </c>
      <c r="D8448" t="s">
        <v>215</v>
      </c>
      <c r="E8448" t="s">
        <v>215</v>
      </c>
      <c r="F8448" s="33">
        <v>45776</v>
      </c>
      <c r="G8448" t="s">
        <v>15525</v>
      </c>
      <c r="H8448" t="s">
        <v>15526</v>
      </c>
      <c r="I8448" t="s">
        <v>5678</v>
      </c>
      <c r="J8448" t="s">
        <v>247</v>
      </c>
      <c r="K8448" t="s">
        <v>5836</v>
      </c>
      <c r="L8448" t="s">
        <v>5837</v>
      </c>
      <c r="M8448" t="s">
        <v>15527</v>
      </c>
    </row>
    <row r="8449" spans="1:13">
      <c r="A8449">
        <v>101052256</v>
      </c>
      <c r="B8449" t="s">
        <v>34</v>
      </c>
      <c r="C8449" t="s">
        <v>6649</v>
      </c>
      <c r="D8449" t="s">
        <v>99</v>
      </c>
      <c r="E8449" t="s">
        <v>99</v>
      </c>
      <c r="F8449" s="33">
        <v>45776</v>
      </c>
      <c r="G8449" t="s">
        <v>15517</v>
      </c>
      <c r="H8449" t="s">
        <v>5805</v>
      </c>
      <c r="I8449" t="s">
        <v>353</v>
      </c>
      <c r="J8449" t="s">
        <v>46</v>
      </c>
      <c r="K8449" t="s">
        <v>5738</v>
      </c>
      <c r="L8449" t="s">
        <v>5739</v>
      </c>
      <c r="M8449" t="s">
        <v>6651</v>
      </c>
    </row>
    <row r="8450" spans="1:13">
      <c r="A8450">
        <v>101056997</v>
      </c>
      <c r="B8450" t="s">
        <v>127</v>
      </c>
      <c r="C8450" t="s">
        <v>6432</v>
      </c>
      <c r="D8450" t="s">
        <v>104</v>
      </c>
      <c r="E8450" t="s">
        <v>104</v>
      </c>
      <c r="F8450" s="33">
        <v>45776</v>
      </c>
      <c r="G8450" t="s">
        <v>15528</v>
      </c>
      <c r="H8450" t="s">
        <v>6076</v>
      </c>
      <c r="I8450" t="s">
        <v>5678</v>
      </c>
      <c r="J8450" t="s">
        <v>70</v>
      </c>
      <c r="K8450" t="s">
        <v>5748</v>
      </c>
      <c r="L8450" t="s">
        <v>5749</v>
      </c>
      <c r="M8450" t="s">
        <v>6434</v>
      </c>
    </row>
    <row r="8451" spans="1:13">
      <c r="A8451">
        <v>101052942</v>
      </c>
      <c r="B8451" t="s">
        <v>34</v>
      </c>
      <c r="C8451" t="s">
        <v>7912</v>
      </c>
      <c r="D8451" t="s">
        <v>39</v>
      </c>
      <c r="E8451" t="s">
        <v>39</v>
      </c>
      <c r="F8451" s="33">
        <v>45776</v>
      </c>
      <c r="G8451" t="s">
        <v>15519</v>
      </c>
      <c r="H8451" t="s">
        <v>5805</v>
      </c>
      <c r="I8451" t="s">
        <v>353</v>
      </c>
      <c r="J8451" t="s">
        <v>46</v>
      </c>
      <c r="K8451" t="s">
        <v>5728</v>
      </c>
      <c r="L8451" t="s">
        <v>5729</v>
      </c>
      <c r="M8451" t="s">
        <v>7914</v>
      </c>
    </row>
    <row r="8452" spans="1:13">
      <c r="A8452">
        <v>101055475</v>
      </c>
      <c r="B8452" t="s">
        <v>73</v>
      </c>
      <c r="C8452" t="s">
        <v>7574</v>
      </c>
      <c r="D8452" t="s">
        <v>265</v>
      </c>
      <c r="E8452" t="s">
        <v>265</v>
      </c>
      <c r="F8452" s="33">
        <v>45776</v>
      </c>
      <c r="G8452" t="s">
        <v>15529</v>
      </c>
      <c r="H8452" t="s">
        <v>67</v>
      </c>
      <c r="I8452" t="s">
        <v>5678</v>
      </c>
      <c r="J8452" t="s">
        <v>192</v>
      </c>
      <c r="K8452" t="s">
        <v>5748</v>
      </c>
      <c r="L8452" t="s">
        <v>5773</v>
      </c>
      <c r="M8452" t="s">
        <v>7576</v>
      </c>
    </row>
    <row r="8453" spans="1:13">
      <c r="A8453">
        <v>101055479</v>
      </c>
      <c r="B8453" t="s">
        <v>73</v>
      </c>
      <c r="C8453" t="s">
        <v>7351</v>
      </c>
      <c r="D8453" t="s">
        <v>265</v>
      </c>
      <c r="E8453" t="s">
        <v>265</v>
      </c>
      <c r="F8453" s="33">
        <v>45776</v>
      </c>
      <c r="G8453" t="s">
        <v>15529</v>
      </c>
      <c r="H8453" t="s">
        <v>67</v>
      </c>
      <c r="I8453" t="s">
        <v>5678</v>
      </c>
      <c r="J8453" t="s">
        <v>192</v>
      </c>
      <c r="K8453" t="s">
        <v>5748</v>
      </c>
      <c r="L8453" t="s">
        <v>5773</v>
      </c>
      <c r="M8453" t="s">
        <v>7353</v>
      </c>
    </row>
    <row r="8454" spans="1:13">
      <c r="A8454">
        <v>101057027</v>
      </c>
      <c r="B8454" t="s">
        <v>5745</v>
      </c>
      <c r="C8454" t="s">
        <v>15530</v>
      </c>
      <c r="D8454" t="s">
        <v>215</v>
      </c>
      <c r="E8454" t="s">
        <v>215</v>
      </c>
      <c r="F8454" s="33">
        <v>45776</v>
      </c>
      <c r="G8454" t="s">
        <v>15531</v>
      </c>
      <c r="H8454" t="s">
        <v>67</v>
      </c>
      <c r="I8454" t="s">
        <v>5678</v>
      </c>
      <c r="J8454" t="s">
        <v>247</v>
      </c>
      <c r="K8454" t="s">
        <v>5748</v>
      </c>
      <c r="L8454" t="s">
        <v>5749</v>
      </c>
      <c r="M8454" t="s">
        <v>15532</v>
      </c>
    </row>
    <row r="8455" spans="1:13">
      <c r="A8455">
        <v>101053340</v>
      </c>
      <c r="B8455" t="s">
        <v>73</v>
      </c>
      <c r="C8455" t="s">
        <v>6487</v>
      </c>
      <c r="D8455" t="s">
        <v>39</v>
      </c>
      <c r="E8455" t="s">
        <v>119</v>
      </c>
      <c r="F8455" s="33">
        <v>45776</v>
      </c>
      <c r="G8455" t="s">
        <v>15533</v>
      </c>
      <c r="H8455" t="s">
        <v>5777</v>
      </c>
      <c r="I8455" t="s">
        <v>353</v>
      </c>
      <c r="J8455" t="s">
        <v>46</v>
      </c>
      <c r="K8455" t="s">
        <v>5728</v>
      </c>
      <c r="L8455" t="s">
        <v>5729</v>
      </c>
      <c r="M8455" t="s">
        <v>6489</v>
      </c>
    </row>
    <row r="8456" spans="1:13">
      <c r="A8456">
        <v>101037415</v>
      </c>
      <c r="B8456" t="s">
        <v>6509</v>
      </c>
      <c r="C8456" t="s">
        <v>6711</v>
      </c>
      <c r="D8456" t="s">
        <v>104</v>
      </c>
      <c r="E8456" t="s">
        <v>104</v>
      </c>
      <c r="F8456" s="33">
        <v>45776</v>
      </c>
      <c r="G8456" t="s">
        <v>15515</v>
      </c>
      <c r="H8456" t="s">
        <v>5705</v>
      </c>
      <c r="I8456" t="s">
        <v>326</v>
      </c>
      <c r="J8456" t="s">
        <v>70</v>
      </c>
      <c r="K8456" t="s">
        <v>5700</v>
      </c>
      <c r="L8456" t="s">
        <v>5701</v>
      </c>
      <c r="M8456" t="s">
        <v>6713</v>
      </c>
    </row>
    <row r="8457" spans="1:13">
      <c r="A8457">
        <v>101052774</v>
      </c>
      <c r="B8457" t="s">
        <v>34</v>
      </c>
      <c r="C8457" t="s">
        <v>9802</v>
      </c>
      <c r="D8457" t="s">
        <v>153</v>
      </c>
      <c r="E8457" t="s">
        <v>153</v>
      </c>
      <c r="F8457" s="33">
        <v>45776</v>
      </c>
      <c r="G8457" t="s">
        <v>15534</v>
      </c>
      <c r="H8457" t="s">
        <v>5805</v>
      </c>
      <c r="I8457" t="s">
        <v>353</v>
      </c>
      <c r="J8457" t="s">
        <v>70</v>
      </c>
      <c r="K8457" t="s">
        <v>5738</v>
      </c>
      <c r="L8457" t="s">
        <v>5739</v>
      </c>
      <c r="M8457" t="s">
        <v>9804</v>
      </c>
    </row>
    <row r="8458" spans="1:13">
      <c r="A8458">
        <v>101052758</v>
      </c>
      <c r="B8458" t="s">
        <v>34</v>
      </c>
      <c r="C8458" t="s">
        <v>6382</v>
      </c>
      <c r="D8458" t="s">
        <v>153</v>
      </c>
      <c r="E8458" t="s">
        <v>153</v>
      </c>
      <c r="F8458" s="33">
        <v>45776</v>
      </c>
      <c r="G8458" t="s">
        <v>15534</v>
      </c>
      <c r="H8458" t="s">
        <v>5805</v>
      </c>
      <c r="I8458" t="s">
        <v>353</v>
      </c>
      <c r="J8458" t="s">
        <v>70</v>
      </c>
      <c r="K8458" t="s">
        <v>5728</v>
      </c>
      <c r="L8458" t="s">
        <v>5729</v>
      </c>
      <c r="M8458" t="s">
        <v>6384</v>
      </c>
    </row>
    <row r="8459" spans="1:13">
      <c r="A8459">
        <v>101053615</v>
      </c>
      <c r="B8459" t="s">
        <v>73</v>
      </c>
      <c r="C8459" t="s">
        <v>6507</v>
      </c>
      <c r="D8459" t="s">
        <v>39</v>
      </c>
      <c r="E8459" t="s">
        <v>119</v>
      </c>
      <c r="F8459" s="33">
        <v>45776</v>
      </c>
      <c r="G8459" t="s">
        <v>15533</v>
      </c>
      <c r="H8459" t="s">
        <v>5777</v>
      </c>
      <c r="I8459" t="s">
        <v>353</v>
      </c>
      <c r="J8459" t="s">
        <v>46</v>
      </c>
      <c r="K8459" t="s">
        <v>5738</v>
      </c>
      <c r="L8459" t="s">
        <v>5739</v>
      </c>
      <c r="M8459" t="s">
        <v>6508</v>
      </c>
    </row>
    <row r="8460" spans="1:13">
      <c r="A8460">
        <v>101056489</v>
      </c>
      <c r="B8460" t="s">
        <v>127</v>
      </c>
      <c r="C8460" t="s">
        <v>7674</v>
      </c>
      <c r="D8460" t="s">
        <v>220</v>
      </c>
      <c r="E8460" t="s">
        <v>220</v>
      </c>
      <c r="F8460" s="33">
        <v>45776</v>
      </c>
      <c r="G8460" t="s">
        <v>15535</v>
      </c>
      <c r="H8460" t="s">
        <v>55</v>
      </c>
      <c r="I8460" t="s">
        <v>5678</v>
      </c>
      <c r="J8460" t="s">
        <v>166</v>
      </c>
      <c r="K8460" t="s">
        <v>5748</v>
      </c>
      <c r="L8460" t="s">
        <v>5749</v>
      </c>
      <c r="M8460" t="s">
        <v>7676</v>
      </c>
    </row>
    <row r="8461" spans="1:13">
      <c r="A8461">
        <v>101049913</v>
      </c>
      <c r="B8461" t="s">
        <v>109</v>
      </c>
      <c r="C8461" t="s">
        <v>12297</v>
      </c>
      <c r="D8461" t="s">
        <v>219</v>
      </c>
      <c r="E8461" t="s">
        <v>219</v>
      </c>
      <c r="F8461" s="33">
        <v>45776</v>
      </c>
      <c r="G8461" t="s">
        <v>15521</v>
      </c>
      <c r="H8461" t="s">
        <v>5737</v>
      </c>
      <c r="I8461" t="s">
        <v>326</v>
      </c>
      <c r="J8461" t="s">
        <v>241</v>
      </c>
      <c r="K8461" t="s">
        <v>5748</v>
      </c>
      <c r="L8461" t="s">
        <v>5773</v>
      </c>
      <c r="M8461" t="s">
        <v>12299</v>
      </c>
    </row>
    <row r="8462" spans="1:13">
      <c r="A8462">
        <v>101052449</v>
      </c>
      <c r="B8462" t="s">
        <v>34</v>
      </c>
      <c r="C8462" t="s">
        <v>6111</v>
      </c>
      <c r="D8462" t="s">
        <v>131</v>
      </c>
      <c r="E8462" t="s">
        <v>131</v>
      </c>
      <c r="F8462" s="33">
        <v>45776</v>
      </c>
      <c r="G8462" t="s">
        <v>15536</v>
      </c>
      <c r="H8462" t="s">
        <v>5805</v>
      </c>
      <c r="I8462" t="s">
        <v>353</v>
      </c>
      <c r="J8462" t="s">
        <v>136</v>
      </c>
      <c r="K8462" t="s">
        <v>5738</v>
      </c>
      <c r="L8462" t="s">
        <v>5739</v>
      </c>
      <c r="M8462" t="s">
        <v>6112</v>
      </c>
    </row>
    <row r="8463" spans="1:13">
      <c r="A8463">
        <v>101056759</v>
      </c>
      <c r="B8463" t="s">
        <v>177</v>
      </c>
      <c r="C8463" t="s">
        <v>8729</v>
      </c>
      <c r="D8463" t="s">
        <v>86</v>
      </c>
      <c r="E8463" t="s">
        <v>86</v>
      </c>
      <c r="F8463" s="33">
        <v>45776</v>
      </c>
      <c r="G8463" t="s">
        <v>15537</v>
      </c>
      <c r="H8463" t="s">
        <v>5699</v>
      </c>
      <c r="I8463" t="s">
        <v>326</v>
      </c>
      <c r="J8463" t="s">
        <v>46</v>
      </c>
      <c r="K8463" t="s">
        <v>5700</v>
      </c>
      <c r="L8463" t="s">
        <v>5733</v>
      </c>
      <c r="M8463" t="s">
        <v>8731</v>
      </c>
    </row>
    <row r="8464" spans="1:13">
      <c r="A8464">
        <v>101057549</v>
      </c>
      <c r="B8464" t="s">
        <v>34</v>
      </c>
      <c r="C8464" t="s">
        <v>8032</v>
      </c>
      <c r="D8464" t="s">
        <v>119</v>
      </c>
      <c r="E8464" t="s">
        <v>119</v>
      </c>
      <c r="F8464" s="33">
        <v>45776</v>
      </c>
      <c r="G8464" t="s">
        <v>15538</v>
      </c>
      <c r="H8464" t="s">
        <v>6076</v>
      </c>
      <c r="I8464" t="s">
        <v>5678</v>
      </c>
      <c r="J8464" t="s">
        <v>46</v>
      </c>
      <c r="K8464" t="s">
        <v>5728</v>
      </c>
      <c r="L8464" t="s">
        <v>5729</v>
      </c>
      <c r="M8464" t="s">
        <v>8034</v>
      </c>
    </row>
    <row r="8465" spans="1:13">
      <c r="A8465">
        <v>101052406</v>
      </c>
      <c r="B8465" t="s">
        <v>34</v>
      </c>
      <c r="C8465" t="s">
        <v>6657</v>
      </c>
      <c r="D8465" t="s">
        <v>99</v>
      </c>
      <c r="E8465" t="s">
        <v>99</v>
      </c>
      <c r="F8465" s="33">
        <v>45776</v>
      </c>
      <c r="G8465" t="s">
        <v>15517</v>
      </c>
      <c r="H8465" t="s">
        <v>5805</v>
      </c>
      <c r="I8465" t="s">
        <v>353</v>
      </c>
      <c r="J8465" t="s">
        <v>46</v>
      </c>
      <c r="K8465" t="s">
        <v>5728</v>
      </c>
      <c r="L8465" t="s">
        <v>5729</v>
      </c>
      <c r="M8465" t="s">
        <v>6658</v>
      </c>
    </row>
    <row r="8466" spans="1:13">
      <c r="A8466">
        <v>101052505</v>
      </c>
      <c r="B8466" t="s">
        <v>34</v>
      </c>
      <c r="C8466" t="s">
        <v>8032</v>
      </c>
      <c r="D8466" t="s">
        <v>119</v>
      </c>
      <c r="E8466" t="s">
        <v>119</v>
      </c>
      <c r="F8466" s="33">
        <v>45776</v>
      </c>
      <c r="G8466" t="s">
        <v>15539</v>
      </c>
      <c r="H8466" t="s">
        <v>5805</v>
      </c>
      <c r="I8466" t="s">
        <v>353</v>
      </c>
      <c r="J8466" t="s">
        <v>46</v>
      </c>
      <c r="K8466" t="s">
        <v>5728</v>
      </c>
      <c r="L8466" t="s">
        <v>5729</v>
      </c>
      <c r="M8466" t="s">
        <v>8034</v>
      </c>
    </row>
    <row r="8467" spans="1:13">
      <c r="A8467">
        <v>101038265</v>
      </c>
      <c r="B8467" t="s">
        <v>82</v>
      </c>
      <c r="C8467" t="s">
        <v>7259</v>
      </c>
      <c r="D8467" t="s">
        <v>260</v>
      </c>
      <c r="E8467" t="s">
        <v>260</v>
      </c>
      <c r="F8467" s="33">
        <v>45776</v>
      </c>
      <c r="G8467" t="s">
        <v>15540</v>
      </c>
      <c r="H8467" t="s">
        <v>5705</v>
      </c>
      <c r="I8467" t="s">
        <v>326</v>
      </c>
      <c r="J8467" t="s">
        <v>166</v>
      </c>
      <c r="K8467" t="s">
        <v>5711</v>
      </c>
      <c r="L8467" t="s">
        <v>5711</v>
      </c>
      <c r="M8467" t="s">
        <v>7261</v>
      </c>
    </row>
    <row r="8468" spans="1:13">
      <c r="A8468">
        <v>101037604</v>
      </c>
      <c r="B8468" t="s">
        <v>177</v>
      </c>
      <c r="C8468" t="s">
        <v>6356</v>
      </c>
      <c r="D8468" t="s">
        <v>260</v>
      </c>
      <c r="E8468" t="s">
        <v>260</v>
      </c>
      <c r="F8468" s="33">
        <v>45776</v>
      </c>
      <c r="G8468" t="s">
        <v>15541</v>
      </c>
      <c r="H8468" t="s">
        <v>5705</v>
      </c>
      <c r="I8468" t="s">
        <v>326</v>
      </c>
      <c r="J8468" t="s">
        <v>166</v>
      </c>
      <c r="K8468" t="s">
        <v>5778</v>
      </c>
      <c r="L8468" t="s">
        <v>182</v>
      </c>
      <c r="M8468" t="s">
        <v>6358</v>
      </c>
    </row>
    <row r="8469" spans="1:13">
      <c r="A8469">
        <v>101015493</v>
      </c>
      <c r="B8469" t="s">
        <v>5745</v>
      </c>
      <c r="C8469" t="s">
        <v>11614</v>
      </c>
      <c r="D8469" t="s">
        <v>249</v>
      </c>
      <c r="E8469" t="s">
        <v>249</v>
      </c>
      <c r="F8469" s="33">
        <v>45776</v>
      </c>
      <c r="G8469" t="s">
        <v>15542</v>
      </c>
      <c r="H8469" t="s">
        <v>5768</v>
      </c>
      <c r="I8469" t="s">
        <v>326</v>
      </c>
      <c r="J8469" t="s">
        <v>247</v>
      </c>
      <c r="K8469" t="s">
        <v>5748</v>
      </c>
      <c r="L8469" t="s">
        <v>5773</v>
      </c>
      <c r="M8469" t="s">
        <v>11616</v>
      </c>
    </row>
    <row r="8470" spans="1:13">
      <c r="A8470">
        <v>101052520</v>
      </c>
      <c r="B8470" t="s">
        <v>34</v>
      </c>
      <c r="C8470" t="s">
        <v>7547</v>
      </c>
      <c r="D8470" t="s">
        <v>153</v>
      </c>
      <c r="E8470" t="s">
        <v>153</v>
      </c>
      <c r="F8470" s="33">
        <v>45776</v>
      </c>
      <c r="G8470" t="s">
        <v>15543</v>
      </c>
      <c r="H8470" t="s">
        <v>5805</v>
      </c>
      <c r="I8470" t="s">
        <v>353</v>
      </c>
      <c r="J8470" t="s">
        <v>70</v>
      </c>
      <c r="K8470" t="s">
        <v>5728</v>
      </c>
      <c r="L8470" t="s">
        <v>5729</v>
      </c>
      <c r="M8470" t="s">
        <v>7549</v>
      </c>
    </row>
    <row r="8471" spans="1:13">
      <c r="A8471">
        <v>101056755</v>
      </c>
      <c r="B8471" t="s">
        <v>195</v>
      </c>
      <c r="C8471" t="s">
        <v>9717</v>
      </c>
      <c r="D8471" t="s">
        <v>86</v>
      </c>
      <c r="E8471" t="s">
        <v>119</v>
      </c>
      <c r="F8471" s="33">
        <v>45776</v>
      </c>
      <c r="G8471" t="s">
        <v>15544</v>
      </c>
      <c r="H8471" t="s">
        <v>8078</v>
      </c>
      <c r="I8471" t="s">
        <v>5678</v>
      </c>
      <c r="J8471" t="s">
        <v>46</v>
      </c>
      <c r="K8471" t="s">
        <v>5778</v>
      </c>
      <c r="L8471" t="s">
        <v>182</v>
      </c>
      <c r="M8471" t="s">
        <v>9719</v>
      </c>
    </row>
    <row r="8472" spans="1:13">
      <c r="A8472">
        <v>101015675</v>
      </c>
      <c r="B8472" t="s">
        <v>5745</v>
      </c>
      <c r="C8472" t="s">
        <v>10905</v>
      </c>
      <c r="D8472" t="s">
        <v>252</v>
      </c>
      <c r="E8472" t="s">
        <v>215</v>
      </c>
      <c r="F8472" s="33">
        <v>45776</v>
      </c>
      <c r="G8472" t="s">
        <v>15471</v>
      </c>
      <c r="H8472" t="s">
        <v>5705</v>
      </c>
      <c r="I8472" t="s">
        <v>326</v>
      </c>
      <c r="J8472" t="s">
        <v>247</v>
      </c>
      <c r="K8472" t="s">
        <v>5836</v>
      </c>
      <c r="L8472" t="s">
        <v>5837</v>
      </c>
      <c r="M8472" t="s">
        <v>10907</v>
      </c>
    </row>
    <row r="8473" spans="1:13">
      <c r="A8473">
        <v>101052508</v>
      </c>
      <c r="B8473" t="s">
        <v>34</v>
      </c>
      <c r="C8473" t="s">
        <v>8140</v>
      </c>
      <c r="D8473" t="s">
        <v>39</v>
      </c>
      <c r="E8473" t="s">
        <v>39</v>
      </c>
      <c r="F8473" s="33">
        <v>45776</v>
      </c>
      <c r="G8473" t="s">
        <v>15545</v>
      </c>
      <c r="H8473" t="s">
        <v>5805</v>
      </c>
      <c r="I8473" t="s">
        <v>353</v>
      </c>
      <c r="J8473" t="s">
        <v>46</v>
      </c>
      <c r="K8473" t="s">
        <v>5738</v>
      </c>
      <c r="L8473" t="s">
        <v>5739</v>
      </c>
      <c r="M8473" t="s">
        <v>8141</v>
      </c>
    </row>
    <row r="8474" spans="1:13">
      <c r="A8474">
        <v>101052547</v>
      </c>
      <c r="B8474" t="s">
        <v>34</v>
      </c>
      <c r="C8474" t="s">
        <v>5725</v>
      </c>
      <c r="D8474" t="s">
        <v>217</v>
      </c>
      <c r="E8474" t="s">
        <v>131</v>
      </c>
      <c r="F8474" s="33">
        <v>45776</v>
      </c>
      <c r="G8474" t="s">
        <v>15478</v>
      </c>
      <c r="H8474" t="s">
        <v>5805</v>
      </c>
      <c r="I8474" t="s">
        <v>353</v>
      </c>
      <c r="J8474" t="s">
        <v>136</v>
      </c>
      <c r="K8474" t="s">
        <v>5728</v>
      </c>
      <c r="L8474" t="s">
        <v>5729</v>
      </c>
      <c r="M8474" t="s">
        <v>5730</v>
      </c>
    </row>
    <row r="8475" spans="1:13">
      <c r="A8475">
        <v>101036646</v>
      </c>
      <c r="B8475" t="s">
        <v>204</v>
      </c>
      <c r="C8475" t="s">
        <v>205</v>
      </c>
      <c r="D8475" t="s">
        <v>262</v>
      </c>
      <c r="E8475" t="s">
        <v>262</v>
      </c>
      <c r="F8475" s="33">
        <v>45776</v>
      </c>
      <c r="G8475" t="s">
        <v>15546</v>
      </c>
      <c r="H8475" t="s">
        <v>5705</v>
      </c>
      <c r="I8475" t="s">
        <v>326</v>
      </c>
      <c r="J8475" t="s">
        <v>192</v>
      </c>
      <c r="K8475" t="s">
        <v>5711</v>
      </c>
      <c r="L8475" t="s">
        <v>5711</v>
      </c>
      <c r="M8475" t="s">
        <v>210</v>
      </c>
    </row>
    <row r="8476" spans="1:13">
      <c r="A8476">
        <v>101052810</v>
      </c>
      <c r="B8476" t="s">
        <v>34</v>
      </c>
      <c r="C8476" t="s">
        <v>9482</v>
      </c>
      <c r="D8476" t="s">
        <v>99</v>
      </c>
      <c r="E8476" t="s">
        <v>99</v>
      </c>
      <c r="F8476" s="33">
        <v>45776</v>
      </c>
      <c r="G8476" t="s">
        <v>15547</v>
      </c>
      <c r="H8476" t="s">
        <v>5805</v>
      </c>
      <c r="I8476" t="s">
        <v>353</v>
      </c>
      <c r="J8476" t="s">
        <v>46</v>
      </c>
      <c r="K8476" t="s">
        <v>5738</v>
      </c>
      <c r="L8476" t="s">
        <v>5739</v>
      </c>
      <c r="M8476" t="s">
        <v>9484</v>
      </c>
    </row>
    <row r="8477" spans="1:13">
      <c r="A8477">
        <v>101059293</v>
      </c>
      <c r="B8477" t="s">
        <v>6173</v>
      </c>
      <c r="C8477" t="s">
        <v>6174</v>
      </c>
      <c r="D8477" t="s">
        <v>226</v>
      </c>
      <c r="E8477" t="s">
        <v>226</v>
      </c>
      <c r="F8477" s="33">
        <v>45776</v>
      </c>
      <c r="G8477" t="s">
        <v>15548</v>
      </c>
      <c r="H8477" t="s">
        <v>5727</v>
      </c>
      <c r="I8477" t="s">
        <v>5678</v>
      </c>
      <c r="J8477" t="s">
        <v>136</v>
      </c>
      <c r="K8477" t="s">
        <v>5700</v>
      </c>
      <c r="L8477" t="s">
        <v>5701</v>
      </c>
      <c r="M8477" t="s">
        <v>6175</v>
      </c>
    </row>
    <row r="8478" spans="1:13">
      <c r="A8478">
        <v>101058413</v>
      </c>
      <c r="B8478" t="s">
        <v>195</v>
      </c>
      <c r="C8478" t="s">
        <v>9301</v>
      </c>
      <c r="D8478" t="s">
        <v>225</v>
      </c>
      <c r="E8478" t="s">
        <v>225</v>
      </c>
      <c r="F8478" s="33">
        <v>45776</v>
      </c>
      <c r="G8478" t="s">
        <v>15549</v>
      </c>
      <c r="H8478" t="s">
        <v>5705</v>
      </c>
      <c r="I8478" t="s">
        <v>326</v>
      </c>
      <c r="J8478" t="s">
        <v>166</v>
      </c>
      <c r="K8478" t="s">
        <v>5778</v>
      </c>
      <c r="L8478" t="s">
        <v>182</v>
      </c>
      <c r="M8478" t="s">
        <v>9303</v>
      </c>
    </row>
    <row r="8479" spans="1:13">
      <c r="A8479">
        <v>101015667</v>
      </c>
      <c r="B8479" t="s">
        <v>5745</v>
      </c>
      <c r="C8479" t="s">
        <v>10436</v>
      </c>
      <c r="D8479" t="s">
        <v>252</v>
      </c>
      <c r="E8479" t="s">
        <v>215</v>
      </c>
      <c r="F8479" s="33">
        <v>45776</v>
      </c>
      <c r="G8479" t="s">
        <v>15471</v>
      </c>
      <c r="H8479" t="s">
        <v>5737</v>
      </c>
      <c r="I8479" t="s">
        <v>326</v>
      </c>
      <c r="J8479" t="s">
        <v>247</v>
      </c>
      <c r="K8479" t="s">
        <v>5836</v>
      </c>
      <c r="L8479" t="s">
        <v>5837</v>
      </c>
      <c r="M8479" t="s">
        <v>10438</v>
      </c>
    </row>
    <row r="8480" spans="1:13">
      <c r="A8480">
        <v>101056510</v>
      </c>
      <c r="B8480" t="s">
        <v>5745</v>
      </c>
      <c r="C8480" t="s">
        <v>12483</v>
      </c>
      <c r="D8480" t="s">
        <v>252</v>
      </c>
      <c r="E8480" t="s">
        <v>221</v>
      </c>
      <c r="F8480" s="33">
        <v>45776</v>
      </c>
      <c r="G8480" t="s">
        <v>15550</v>
      </c>
      <c r="H8480" t="s">
        <v>67</v>
      </c>
      <c r="I8480" t="s">
        <v>5678</v>
      </c>
      <c r="J8480" t="s">
        <v>247</v>
      </c>
      <c r="K8480" t="s">
        <v>5748</v>
      </c>
      <c r="L8480" t="s">
        <v>5749</v>
      </c>
      <c r="M8480" t="s">
        <v>12485</v>
      </c>
    </row>
    <row r="8481" spans="1:13">
      <c r="A8481">
        <v>101052662</v>
      </c>
      <c r="B8481" t="s">
        <v>34</v>
      </c>
      <c r="C8481" t="s">
        <v>7677</v>
      </c>
      <c r="D8481" t="s">
        <v>39</v>
      </c>
      <c r="E8481" t="s">
        <v>39</v>
      </c>
      <c r="F8481" s="33">
        <v>45776</v>
      </c>
      <c r="G8481" t="s">
        <v>15551</v>
      </c>
      <c r="H8481" t="s">
        <v>5805</v>
      </c>
      <c r="I8481" t="s">
        <v>353</v>
      </c>
      <c r="J8481" t="s">
        <v>46</v>
      </c>
      <c r="K8481" t="s">
        <v>5738</v>
      </c>
      <c r="L8481" t="s">
        <v>5739</v>
      </c>
      <c r="M8481" t="s">
        <v>7679</v>
      </c>
    </row>
    <row r="8482" spans="1:13">
      <c r="A8482">
        <v>101057537</v>
      </c>
      <c r="B8482" t="s">
        <v>127</v>
      </c>
      <c r="C8482" t="s">
        <v>15242</v>
      </c>
      <c r="D8482" t="s">
        <v>119</v>
      </c>
      <c r="E8482" t="s">
        <v>86</v>
      </c>
      <c r="F8482" s="33">
        <v>45776</v>
      </c>
      <c r="G8482" t="s">
        <v>15552</v>
      </c>
      <c r="H8482" t="s">
        <v>5805</v>
      </c>
      <c r="I8482" t="s">
        <v>5678</v>
      </c>
      <c r="J8482" t="s">
        <v>46</v>
      </c>
      <c r="K8482" t="s">
        <v>5748</v>
      </c>
      <c r="L8482" t="s">
        <v>5773</v>
      </c>
      <c r="M8482" t="s">
        <v>15244</v>
      </c>
    </row>
    <row r="8483" spans="1:13">
      <c r="A8483">
        <v>101057650</v>
      </c>
      <c r="B8483" t="s">
        <v>7666</v>
      </c>
      <c r="C8483" t="s">
        <v>8019</v>
      </c>
      <c r="D8483" t="s">
        <v>265</v>
      </c>
      <c r="E8483" t="s">
        <v>265</v>
      </c>
      <c r="F8483" s="33">
        <v>45776</v>
      </c>
      <c r="G8483" t="s">
        <v>15553</v>
      </c>
      <c r="H8483" t="s">
        <v>6171</v>
      </c>
      <c r="I8483" t="s">
        <v>5678</v>
      </c>
      <c r="J8483" t="s">
        <v>192</v>
      </c>
      <c r="K8483" t="s">
        <v>5700</v>
      </c>
      <c r="L8483" t="s">
        <v>5701</v>
      </c>
      <c r="M8483" t="s">
        <v>8021</v>
      </c>
    </row>
    <row r="8484" spans="1:13">
      <c r="A8484">
        <v>101057155</v>
      </c>
      <c r="B8484" t="s">
        <v>34</v>
      </c>
      <c r="C8484" t="s">
        <v>9739</v>
      </c>
      <c r="D8484" t="s">
        <v>64</v>
      </c>
      <c r="E8484" t="s">
        <v>64</v>
      </c>
      <c r="F8484" s="33">
        <v>45776</v>
      </c>
      <c r="G8484" t="s">
        <v>15554</v>
      </c>
      <c r="H8484" t="s">
        <v>5805</v>
      </c>
      <c r="I8484" t="s">
        <v>5678</v>
      </c>
      <c r="J8484" t="s">
        <v>70</v>
      </c>
      <c r="K8484" t="s">
        <v>5728</v>
      </c>
      <c r="L8484" t="s">
        <v>5729</v>
      </c>
      <c r="M8484" t="s">
        <v>9741</v>
      </c>
    </row>
    <row r="8485" spans="1:13">
      <c r="A8485">
        <v>101037106</v>
      </c>
      <c r="B8485" t="s">
        <v>5998</v>
      </c>
      <c r="C8485" t="s">
        <v>9723</v>
      </c>
      <c r="D8485" t="s">
        <v>217</v>
      </c>
      <c r="E8485" t="s">
        <v>131</v>
      </c>
      <c r="F8485" s="33">
        <v>45776</v>
      </c>
      <c r="G8485" t="s">
        <v>15462</v>
      </c>
      <c r="H8485" t="s">
        <v>5705</v>
      </c>
      <c r="I8485" t="s">
        <v>326</v>
      </c>
      <c r="J8485" t="s">
        <v>136</v>
      </c>
      <c r="K8485" t="s">
        <v>5700</v>
      </c>
      <c r="L8485" t="s">
        <v>5723</v>
      </c>
      <c r="M8485" t="s">
        <v>9725</v>
      </c>
    </row>
    <row r="8486" spans="1:13">
      <c r="A8486">
        <v>101052394</v>
      </c>
      <c r="B8486" t="s">
        <v>34</v>
      </c>
      <c r="C8486" t="s">
        <v>10453</v>
      </c>
      <c r="D8486" t="s">
        <v>64</v>
      </c>
      <c r="E8486" t="s">
        <v>64</v>
      </c>
      <c r="F8486" s="33">
        <v>45776</v>
      </c>
      <c r="G8486" t="s">
        <v>15555</v>
      </c>
      <c r="H8486" t="s">
        <v>5777</v>
      </c>
      <c r="I8486" t="s">
        <v>353</v>
      </c>
      <c r="J8486" t="s">
        <v>70</v>
      </c>
      <c r="K8486" t="s">
        <v>5728</v>
      </c>
      <c r="L8486" t="s">
        <v>5729</v>
      </c>
      <c r="M8486" t="s">
        <v>10455</v>
      </c>
    </row>
    <row r="8487" spans="1:13">
      <c r="A8487">
        <v>101036694</v>
      </c>
      <c r="B8487" t="s">
        <v>204</v>
      </c>
      <c r="C8487" t="s">
        <v>6011</v>
      </c>
      <c r="D8487" t="s">
        <v>219</v>
      </c>
      <c r="E8487" t="s">
        <v>219</v>
      </c>
      <c r="F8487" s="33">
        <v>45776</v>
      </c>
      <c r="G8487" t="s">
        <v>15521</v>
      </c>
      <c r="H8487" t="s">
        <v>5705</v>
      </c>
      <c r="I8487" t="s">
        <v>326</v>
      </c>
      <c r="J8487" t="s">
        <v>241</v>
      </c>
      <c r="K8487" t="s">
        <v>5700</v>
      </c>
      <c r="L8487" t="s">
        <v>5723</v>
      </c>
      <c r="M8487" t="s">
        <v>6013</v>
      </c>
    </row>
    <row r="8488" spans="1:13">
      <c r="A8488">
        <v>101056868</v>
      </c>
      <c r="B8488" t="s">
        <v>6509</v>
      </c>
      <c r="C8488" t="s">
        <v>6510</v>
      </c>
      <c r="D8488" t="s">
        <v>64</v>
      </c>
      <c r="E8488" t="s">
        <v>64</v>
      </c>
      <c r="F8488" s="33">
        <v>45776</v>
      </c>
      <c r="G8488" t="s">
        <v>15556</v>
      </c>
      <c r="H8488" t="s">
        <v>5912</v>
      </c>
      <c r="I8488" t="s">
        <v>5678</v>
      </c>
      <c r="J8488" t="s">
        <v>70</v>
      </c>
      <c r="K8488" t="s">
        <v>5700</v>
      </c>
      <c r="L8488" t="s">
        <v>5723</v>
      </c>
      <c r="M8488" t="s">
        <v>6512</v>
      </c>
    </row>
    <row r="8489" spans="1:13">
      <c r="A8489">
        <v>101006716</v>
      </c>
      <c r="B8489" t="s">
        <v>73</v>
      </c>
      <c r="C8489" t="s">
        <v>9465</v>
      </c>
      <c r="D8489" t="s">
        <v>252</v>
      </c>
      <c r="E8489" t="s">
        <v>252</v>
      </c>
      <c r="F8489" s="33">
        <v>45776</v>
      </c>
      <c r="G8489" t="s">
        <v>15546</v>
      </c>
      <c r="H8489" t="s">
        <v>5737</v>
      </c>
      <c r="I8489" t="s">
        <v>326</v>
      </c>
      <c r="J8489" t="s">
        <v>247</v>
      </c>
      <c r="K8489" t="s">
        <v>5748</v>
      </c>
      <c r="L8489" t="s">
        <v>5773</v>
      </c>
      <c r="M8489" t="s">
        <v>9467</v>
      </c>
    </row>
    <row r="8490" spans="1:13">
      <c r="A8490">
        <v>101036895</v>
      </c>
      <c r="B8490" t="s">
        <v>5807</v>
      </c>
      <c r="C8490" t="s">
        <v>7101</v>
      </c>
      <c r="D8490" t="s">
        <v>104</v>
      </c>
      <c r="E8490" t="s">
        <v>104</v>
      </c>
      <c r="F8490" s="33">
        <v>45776</v>
      </c>
      <c r="G8490" t="s">
        <v>15515</v>
      </c>
      <c r="H8490" t="s">
        <v>5705</v>
      </c>
      <c r="I8490" t="s">
        <v>326</v>
      </c>
      <c r="J8490" t="s">
        <v>70</v>
      </c>
      <c r="K8490" t="s">
        <v>5700</v>
      </c>
      <c r="L8490" t="s">
        <v>5723</v>
      </c>
      <c r="M8490" t="s">
        <v>7102</v>
      </c>
    </row>
    <row r="8491" spans="1:13">
      <c r="A8491">
        <v>101038126</v>
      </c>
      <c r="B8491" t="s">
        <v>195</v>
      </c>
      <c r="C8491" t="s">
        <v>6857</v>
      </c>
      <c r="D8491" t="s">
        <v>104</v>
      </c>
      <c r="E8491" t="s">
        <v>104</v>
      </c>
      <c r="F8491" s="33">
        <v>45776</v>
      </c>
      <c r="G8491" t="s">
        <v>15557</v>
      </c>
      <c r="H8491" t="s">
        <v>5705</v>
      </c>
      <c r="I8491" t="s">
        <v>326</v>
      </c>
      <c r="J8491" t="s">
        <v>70</v>
      </c>
      <c r="K8491" t="s">
        <v>5778</v>
      </c>
      <c r="L8491" t="s">
        <v>182</v>
      </c>
      <c r="M8491" t="s">
        <v>6859</v>
      </c>
    </row>
    <row r="8492" spans="1:13">
      <c r="A8492">
        <v>101057533</v>
      </c>
      <c r="B8492" t="s">
        <v>34</v>
      </c>
      <c r="C8492" t="s">
        <v>7769</v>
      </c>
      <c r="D8492" t="s">
        <v>217</v>
      </c>
      <c r="E8492" t="s">
        <v>217</v>
      </c>
      <c r="F8492" s="33">
        <v>45776</v>
      </c>
      <c r="G8492" t="s">
        <v>15558</v>
      </c>
      <c r="H8492" t="s">
        <v>67</v>
      </c>
      <c r="I8492" t="s">
        <v>5678</v>
      </c>
      <c r="J8492" t="s">
        <v>136</v>
      </c>
      <c r="K8492" t="s">
        <v>5728</v>
      </c>
      <c r="L8492" t="s">
        <v>5729</v>
      </c>
      <c r="M8492" t="s">
        <v>7771</v>
      </c>
    </row>
    <row r="8493" spans="1:13">
      <c r="A8493">
        <v>101057725</v>
      </c>
      <c r="B8493" t="s">
        <v>34</v>
      </c>
      <c r="C8493" t="s">
        <v>7107</v>
      </c>
      <c r="D8493" t="s">
        <v>39</v>
      </c>
      <c r="E8493" t="s">
        <v>39</v>
      </c>
      <c r="F8493" s="33">
        <v>45776</v>
      </c>
      <c r="G8493" t="s">
        <v>15559</v>
      </c>
      <c r="H8493" t="s">
        <v>67</v>
      </c>
      <c r="I8493" t="s">
        <v>5678</v>
      </c>
      <c r="J8493" t="s">
        <v>46</v>
      </c>
      <c r="K8493" t="s">
        <v>5728</v>
      </c>
      <c r="L8493" t="s">
        <v>5729</v>
      </c>
      <c r="M8493" t="s">
        <v>7108</v>
      </c>
    </row>
    <row r="8494" spans="1:13">
      <c r="A8494">
        <v>101057005</v>
      </c>
      <c r="B8494" t="s">
        <v>34</v>
      </c>
      <c r="C8494" t="s">
        <v>6406</v>
      </c>
      <c r="D8494" t="s">
        <v>153</v>
      </c>
      <c r="E8494" t="s">
        <v>153</v>
      </c>
      <c r="F8494" s="33">
        <v>45776</v>
      </c>
      <c r="G8494" t="s">
        <v>15560</v>
      </c>
      <c r="H8494" t="s">
        <v>5727</v>
      </c>
      <c r="I8494" t="s">
        <v>5678</v>
      </c>
      <c r="J8494" t="s">
        <v>70</v>
      </c>
      <c r="K8494" t="s">
        <v>5728</v>
      </c>
      <c r="L8494" t="s">
        <v>5729</v>
      </c>
      <c r="M8494" t="s">
        <v>6408</v>
      </c>
    </row>
    <row r="8495" spans="1:13">
      <c r="A8495">
        <v>101052400</v>
      </c>
      <c r="B8495" t="s">
        <v>34</v>
      </c>
      <c r="C8495" t="s">
        <v>11991</v>
      </c>
      <c r="D8495" t="s">
        <v>99</v>
      </c>
      <c r="E8495" t="s">
        <v>99</v>
      </c>
      <c r="F8495" s="33">
        <v>45776</v>
      </c>
      <c r="G8495" t="s">
        <v>15561</v>
      </c>
      <c r="H8495" t="s">
        <v>5805</v>
      </c>
      <c r="I8495" t="s">
        <v>353</v>
      </c>
      <c r="J8495" t="s">
        <v>46</v>
      </c>
      <c r="K8495" t="s">
        <v>5738</v>
      </c>
      <c r="L8495" t="s">
        <v>5739</v>
      </c>
      <c r="M8495" t="s">
        <v>11993</v>
      </c>
    </row>
    <row r="8496" spans="1:13">
      <c r="A8496">
        <v>101036836</v>
      </c>
      <c r="B8496" t="s">
        <v>5986</v>
      </c>
      <c r="C8496" t="s">
        <v>6349</v>
      </c>
      <c r="D8496" t="s">
        <v>220</v>
      </c>
      <c r="E8496" t="s">
        <v>220</v>
      </c>
      <c r="F8496" s="33">
        <v>45776</v>
      </c>
      <c r="G8496" t="s">
        <v>15562</v>
      </c>
      <c r="H8496" t="s">
        <v>5705</v>
      </c>
      <c r="I8496" t="s">
        <v>326</v>
      </c>
      <c r="J8496" t="s">
        <v>166</v>
      </c>
      <c r="K8496" t="s">
        <v>5700</v>
      </c>
      <c r="L8496" t="s">
        <v>5701</v>
      </c>
      <c r="M8496" t="s">
        <v>6350</v>
      </c>
    </row>
    <row r="8497" spans="1:13">
      <c r="A8497">
        <v>101056687</v>
      </c>
      <c r="B8497" t="s">
        <v>292</v>
      </c>
      <c r="C8497" t="s">
        <v>293</v>
      </c>
      <c r="D8497" t="s">
        <v>99</v>
      </c>
      <c r="E8497" t="s">
        <v>99</v>
      </c>
      <c r="F8497" s="33">
        <v>45775</v>
      </c>
      <c r="G8497" t="s">
        <v>15563</v>
      </c>
      <c r="H8497" t="s">
        <v>5757</v>
      </c>
      <c r="I8497" t="s">
        <v>5678</v>
      </c>
      <c r="J8497" t="s">
        <v>46</v>
      </c>
      <c r="K8497" t="s">
        <v>5700</v>
      </c>
      <c r="L8497" t="s">
        <v>5733</v>
      </c>
      <c r="M8497" t="s">
        <v>6086</v>
      </c>
    </row>
    <row r="8498" spans="1:13">
      <c r="A8498">
        <v>101056755</v>
      </c>
      <c r="B8498" t="s">
        <v>195</v>
      </c>
      <c r="C8498" t="s">
        <v>9717</v>
      </c>
      <c r="D8498" t="s">
        <v>86</v>
      </c>
      <c r="E8498" t="s">
        <v>39</v>
      </c>
      <c r="F8498" s="33">
        <v>45775</v>
      </c>
      <c r="G8498" t="s">
        <v>15564</v>
      </c>
      <c r="H8498" t="s">
        <v>8078</v>
      </c>
      <c r="I8498" t="s">
        <v>5678</v>
      </c>
      <c r="J8498" t="s">
        <v>46</v>
      </c>
      <c r="K8498" t="s">
        <v>5778</v>
      </c>
      <c r="L8498" t="s">
        <v>182</v>
      </c>
      <c r="M8498" t="s">
        <v>9719</v>
      </c>
    </row>
    <row r="8499" spans="1:13">
      <c r="A8499">
        <v>101037975</v>
      </c>
      <c r="B8499" t="s">
        <v>195</v>
      </c>
      <c r="C8499" t="s">
        <v>6905</v>
      </c>
      <c r="D8499" t="s">
        <v>104</v>
      </c>
      <c r="E8499" t="s">
        <v>104</v>
      </c>
      <c r="F8499" s="33">
        <v>45775</v>
      </c>
      <c r="G8499" t="s">
        <v>15515</v>
      </c>
      <c r="H8499" t="s">
        <v>5705</v>
      </c>
      <c r="I8499" t="s">
        <v>326</v>
      </c>
      <c r="J8499" t="s">
        <v>70</v>
      </c>
      <c r="K8499" t="s">
        <v>5778</v>
      </c>
      <c r="L8499" t="s">
        <v>182</v>
      </c>
      <c r="M8499" t="s">
        <v>6906</v>
      </c>
    </row>
    <row r="8500" spans="1:13">
      <c r="A8500">
        <v>101053051</v>
      </c>
      <c r="B8500" t="s">
        <v>6070</v>
      </c>
      <c r="C8500" t="s">
        <v>6071</v>
      </c>
      <c r="D8500" t="s">
        <v>131</v>
      </c>
      <c r="E8500" t="s">
        <v>131</v>
      </c>
      <c r="F8500" s="33">
        <v>45775</v>
      </c>
      <c r="G8500" t="s">
        <v>15565</v>
      </c>
      <c r="H8500" t="s">
        <v>5777</v>
      </c>
      <c r="I8500" t="s">
        <v>353</v>
      </c>
      <c r="J8500" t="s">
        <v>136</v>
      </c>
      <c r="K8500" t="s">
        <v>5778</v>
      </c>
      <c r="L8500" t="s">
        <v>182</v>
      </c>
      <c r="M8500" t="s">
        <v>6073</v>
      </c>
    </row>
    <row r="8501" spans="1:13">
      <c r="A8501">
        <v>101037380</v>
      </c>
      <c r="B8501" t="s">
        <v>5993</v>
      </c>
      <c r="C8501" t="s">
        <v>7041</v>
      </c>
      <c r="D8501" t="s">
        <v>86</v>
      </c>
      <c r="E8501" t="s">
        <v>86</v>
      </c>
      <c r="F8501" s="33">
        <v>45775</v>
      </c>
      <c r="G8501" t="s">
        <v>15516</v>
      </c>
      <c r="H8501" t="s">
        <v>5705</v>
      </c>
      <c r="I8501" t="s">
        <v>326</v>
      </c>
      <c r="J8501" t="s">
        <v>46</v>
      </c>
      <c r="K8501" t="s">
        <v>5700</v>
      </c>
      <c r="L8501" t="s">
        <v>5701</v>
      </c>
      <c r="M8501" t="s">
        <v>7042</v>
      </c>
    </row>
    <row r="8502" spans="1:13">
      <c r="A8502">
        <v>101038126</v>
      </c>
      <c r="B8502" t="s">
        <v>195</v>
      </c>
      <c r="C8502" t="s">
        <v>6857</v>
      </c>
      <c r="D8502" t="s">
        <v>104</v>
      </c>
      <c r="E8502" t="s">
        <v>104</v>
      </c>
      <c r="F8502" s="33">
        <v>45775</v>
      </c>
      <c r="G8502" t="s">
        <v>15566</v>
      </c>
      <c r="H8502" t="s">
        <v>5705</v>
      </c>
      <c r="I8502" t="s">
        <v>326</v>
      </c>
      <c r="J8502" t="s">
        <v>70</v>
      </c>
      <c r="K8502" t="s">
        <v>5778</v>
      </c>
      <c r="L8502" t="s">
        <v>182</v>
      </c>
      <c r="M8502" t="s">
        <v>6859</v>
      </c>
    </row>
    <row r="8503" spans="1:13">
      <c r="A8503">
        <v>101056516</v>
      </c>
      <c r="B8503" t="s">
        <v>6033</v>
      </c>
      <c r="C8503" t="s">
        <v>6034</v>
      </c>
      <c r="D8503" t="s">
        <v>262</v>
      </c>
      <c r="E8503" t="s">
        <v>262</v>
      </c>
      <c r="F8503" s="33">
        <v>45775</v>
      </c>
      <c r="G8503" t="s">
        <v>15567</v>
      </c>
      <c r="H8503" t="s">
        <v>6150</v>
      </c>
      <c r="I8503" t="s">
        <v>5678</v>
      </c>
      <c r="J8503" t="s">
        <v>192</v>
      </c>
      <c r="K8503" t="s">
        <v>5700</v>
      </c>
      <c r="L8503" t="s">
        <v>5701</v>
      </c>
      <c r="M8503" t="s">
        <v>6037</v>
      </c>
    </row>
    <row r="8504" spans="1:13">
      <c r="A8504">
        <v>101056143</v>
      </c>
      <c r="B8504" t="s">
        <v>5745</v>
      </c>
      <c r="C8504" t="s">
        <v>8913</v>
      </c>
      <c r="D8504" t="s">
        <v>64</v>
      </c>
      <c r="E8504" t="s">
        <v>64</v>
      </c>
      <c r="F8504" s="33">
        <v>45775</v>
      </c>
      <c r="G8504" t="s">
        <v>15568</v>
      </c>
      <c r="H8504" t="s">
        <v>5969</v>
      </c>
      <c r="I8504" t="s">
        <v>7281</v>
      </c>
      <c r="J8504" t="s">
        <v>70</v>
      </c>
      <c r="K8504" t="s">
        <v>5836</v>
      </c>
      <c r="L8504" t="s">
        <v>5837</v>
      </c>
      <c r="M8504" t="s">
        <v>8915</v>
      </c>
    </row>
    <row r="8505" spans="1:13">
      <c r="A8505">
        <v>101056925</v>
      </c>
      <c r="B8505" t="s">
        <v>73</v>
      </c>
      <c r="C8505" t="s">
        <v>5878</v>
      </c>
      <c r="D8505" t="s">
        <v>119</v>
      </c>
      <c r="E8505" t="s">
        <v>119</v>
      </c>
      <c r="F8505" s="33">
        <v>45775</v>
      </c>
      <c r="G8505" t="s">
        <v>15569</v>
      </c>
      <c r="H8505" t="s">
        <v>5727</v>
      </c>
      <c r="I8505" t="s">
        <v>5678</v>
      </c>
      <c r="J8505" t="s">
        <v>46</v>
      </c>
      <c r="K8505" t="s">
        <v>5728</v>
      </c>
      <c r="L8505" t="s">
        <v>5729</v>
      </c>
      <c r="M8505" t="s">
        <v>5879</v>
      </c>
    </row>
    <row r="8506" spans="1:13">
      <c r="A8506">
        <v>101053503</v>
      </c>
      <c r="B8506" t="s">
        <v>73</v>
      </c>
      <c r="C8506" t="s">
        <v>5878</v>
      </c>
      <c r="D8506" t="s">
        <v>119</v>
      </c>
      <c r="E8506" t="s">
        <v>119</v>
      </c>
      <c r="F8506" s="33">
        <v>45775</v>
      </c>
      <c r="G8506" t="s">
        <v>15570</v>
      </c>
      <c r="H8506" t="s">
        <v>5805</v>
      </c>
      <c r="I8506" t="s">
        <v>353</v>
      </c>
      <c r="J8506" t="s">
        <v>46</v>
      </c>
      <c r="K8506" t="s">
        <v>5728</v>
      </c>
      <c r="L8506" t="s">
        <v>5729</v>
      </c>
      <c r="M8506" t="s">
        <v>5879</v>
      </c>
    </row>
    <row r="8507" spans="1:13">
      <c r="A8507">
        <v>101055967</v>
      </c>
      <c r="B8507" t="s">
        <v>5942</v>
      </c>
      <c r="C8507" t="s">
        <v>7430</v>
      </c>
      <c r="D8507" t="s">
        <v>86</v>
      </c>
      <c r="E8507" t="s">
        <v>39</v>
      </c>
      <c r="F8507" s="33">
        <v>45775</v>
      </c>
      <c r="G8507" t="s">
        <v>15571</v>
      </c>
      <c r="H8507" t="s">
        <v>5969</v>
      </c>
      <c r="I8507" t="s">
        <v>353</v>
      </c>
      <c r="J8507" t="s">
        <v>46</v>
      </c>
      <c r="K8507" t="s">
        <v>5748</v>
      </c>
      <c r="L8507" t="s">
        <v>5773</v>
      </c>
      <c r="M8507" t="s">
        <v>7432</v>
      </c>
    </row>
    <row r="8508" spans="1:13">
      <c r="A8508">
        <v>101041148</v>
      </c>
      <c r="B8508" t="s">
        <v>6362</v>
      </c>
      <c r="C8508" t="s">
        <v>6363</v>
      </c>
      <c r="D8508" t="s">
        <v>104</v>
      </c>
      <c r="E8508" t="s">
        <v>104</v>
      </c>
      <c r="F8508" s="33">
        <v>45775</v>
      </c>
      <c r="G8508" t="s">
        <v>15515</v>
      </c>
      <c r="H8508" t="s">
        <v>5705</v>
      </c>
      <c r="I8508" t="s">
        <v>326</v>
      </c>
      <c r="J8508" t="s">
        <v>70</v>
      </c>
      <c r="K8508" t="s">
        <v>5700</v>
      </c>
      <c r="L8508" t="s">
        <v>5701</v>
      </c>
      <c r="M8508" t="s">
        <v>6366</v>
      </c>
    </row>
    <row r="8509" spans="1:13">
      <c r="A8509">
        <v>101053697</v>
      </c>
      <c r="B8509" t="s">
        <v>73</v>
      </c>
      <c r="C8509" t="s">
        <v>7254</v>
      </c>
      <c r="D8509" t="s">
        <v>119</v>
      </c>
      <c r="E8509" t="s">
        <v>119</v>
      </c>
      <c r="F8509" s="33">
        <v>45775</v>
      </c>
      <c r="G8509" t="s">
        <v>15570</v>
      </c>
      <c r="H8509" t="s">
        <v>5805</v>
      </c>
      <c r="I8509" t="s">
        <v>353</v>
      </c>
      <c r="J8509" t="s">
        <v>46</v>
      </c>
      <c r="K8509" t="s">
        <v>5738</v>
      </c>
      <c r="L8509" t="s">
        <v>5739</v>
      </c>
      <c r="M8509" t="s">
        <v>7256</v>
      </c>
    </row>
    <row r="8510" spans="1:13">
      <c r="A8510">
        <v>101013741</v>
      </c>
      <c r="B8510" t="s">
        <v>34</v>
      </c>
      <c r="C8510" t="s">
        <v>11428</v>
      </c>
      <c r="D8510" t="s">
        <v>153</v>
      </c>
      <c r="E8510" t="s">
        <v>153</v>
      </c>
      <c r="F8510" s="33">
        <v>45775</v>
      </c>
      <c r="G8510" t="s">
        <v>15572</v>
      </c>
      <c r="H8510" t="s">
        <v>5737</v>
      </c>
      <c r="I8510" t="s">
        <v>326</v>
      </c>
      <c r="J8510" t="s">
        <v>70</v>
      </c>
      <c r="K8510" t="s">
        <v>5738</v>
      </c>
      <c r="L8510" t="s">
        <v>5739</v>
      </c>
      <c r="M8510" t="s">
        <v>11430</v>
      </c>
    </row>
    <row r="8511" spans="1:13">
      <c r="A8511">
        <v>101041167</v>
      </c>
      <c r="B8511" t="s">
        <v>6173</v>
      </c>
      <c r="C8511" t="s">
        <v>6174</v>
      </c>
      <c r="D8511" t="s">
        <v>226</v>
      </c>
      <c r="E8511" t="s">
        <v>226</v>
      </c>
      <c r="F8511" s="33">
        <v>45775</v>
      </c>
      <c r="G8511" t="s">
        <v>15573</v>
      </c>
      <c r="H8511" t="s">
        <v>5705</v>
      </c>
      <c r="I8511" t="s">
        <v>326</v>
      </c>
      <c r="J8511" t="s">
        <v>136</v>
      </c>
      <c r="K8511" t="s">
        <v>5700</v>
      </c>
      <c r="L8511" t="s">
        <v>5701</v>
      </c>
      <c r="M8511" t="s">
        <v>6175</v>
      </c>
    </row>
    <row r="8512" spans="1:13">
      <c r="A8512">
        <v>101052375</v>
      </c>
      <c r="B8512" t="s">
        <v>34</v>
      </c>
      <c r="C8512" t="s">
        <v>6095</v>
      </c>
      <c r="D8512" t="s">
        <v>131</v>
      </c>
      <c r="E8512" t="s">
        <v>131</v>
      </c>
      <c r="F8512" s="33">
        <v>45775</v>
      </c>
      <c r="G8512" t="s">
        <v>15536</v>
      </c>
      <c r="H8512" t="s">
        <v>5805</v>
      </c>
      <c r="I8512" t="s">
        <v>353</v>
      </c>
      <c r="J8512" t="s">
        <v>136</v>
      </c>
      <c r="K8512" t="s">
        <v>5728</v>
      </c>
      <c r="L8512" t="s">
        <v>5729</v>
      </c>
      <c r="M8512" t="s">
        <v>6097</v>
      </c>
    </row>
    <row r="8513" spans="1:13">
      <c r="A8513">
        <v>101056134</v>
      </c>
      <c r="B8513" t="s">
        <v>5745</v>
      </c>
      <c r="C8513" t="s">
        <v>7662</v>
      </c>
      <c r="D8513" t="s">
        <v>64</v>
      </c>
      <c r="E8513" t="s">
        <v>64</v>
      </c>
      <c r="F8513" s="33">
        <v>45775</v>
      </c>
      <c r="G8513" t="s">
        <v>15574</v>
      </c>
      <c r="H8513" t="s">
        <v>5969</v>
      </c>
      <c r="I8513" t="s">
        <v>7281</v>
      </c>
      <c r="J8513" t="s">
        <v>70</v>
      </c>
      <c r="K8513" t="s">
        <v>5836</v>
      </c>
      <c r="L8513" t="s">
        <v>6126</v>
      </c>
      <c r="M8513" t="s">
        <v>7664</v>
      </c>
    </row>
    <row r="8514" spans="1:13">
      <c r="A8514">
        <v>101056963</v>
      </c>
      <c r="B8514" t="s">
        <v>127</v>
      </c>
      <c r="C8514" t="s">
        <v>8943</v>
      </c>
      <c r="D8514" t="s">
        <v>265</v>
      </c>
      <c r="E8514" t="s">
        <v>265</v>
      </c>
      <c r="F8514" s="33">
        <v>45775</v>
      </c>
      <c r="G8514" t="s">
        <v>15575</v>
      </c>
      <c r="H8514" t="s">
        <v>67</v>
      </c>
      <c r="I8514" t="s">
        <v>5678</v>
      </c>
      <c r="J8514" t="s">
        <v>192</v>
      </c>
      <c r="K8514" t="s">
        <v>5748</v>
      </c>
      <c r="L8514" t="s">
        <v>5749</v>
      </c>
      <c r="M8514" t="s">
        <v>8945</v>
      </c>
    </row>
    <row r="8515" spans="1:13">
      <c r="A8515">
        <v>101037379</v>
      </c>
      <c r="B8515" t="s">
        <v>5993</v>
      </c>
      <c r="C8515" t="s">
        <v>6277</v>
      </c>
      <c r="D8515" t="s">
        <v>86</v>
      </c>
      <c r="E8515" t="s">
        <v>86</v>
      </c>
      <c r="F8515" s="33">
        <v>45775</v>
      </c>
      <c r="G8515" t="s">
        <v>15516</v>
      </c>
      <c r="H8515" t="s">
        <v>5705</v>
      </c>
      <c r="I8515" t="s">
        <v>326</v>
      </c>
      <c r="J8515" t="s">
        <v>46</v>
      </c>
      <c r="K8515" t="s">
        <v>5700</v>
      </c>
      <c r="L8515" t="s">
        <v>5701</v>
      </c>
      <c r="M8515" t="s">
        <v>6279</v>
      </c>
    </row>
    <row r="8516" spans="1:13">
      <c r="A8516">
        <v>101052243</v>
      </c>
      <c r="B8516" t="s">
        <v>34</v>
      </c>
      <c r="C8516" t="s">
        <v>11428</v>
      </c>
      <c r="D8516" t="s">
        <v>153</v>
      </c>
      <c r="E8516" t="s">
        <v>153</v>
      </c>
      <c r="F8516" s="33">
        <v>45775</v>
      </c>
      <c r="G8516" t="s">
        <v>15534</v>
      </c>
      <c r="H8516" t="s">
        <v>5805</v>
      </c>
      <c r="I8516" t="s">
        <v>353</v>
      </c>
      <c r="J8516" t="s">
        <v>70</v>
      </c>
      <c r="K8516" t="s">
        <v>5738</v>
      </c>
      <c r="L8516" t="s">
        <v>5739</v>
      </c>
      <c r="M8516" t="s">
        <v>11430</v>
      </c>
    </row>
    <row r="8517" spans="1:13">
      <c r="A8517">
        <v>101037416</v>
      </c>
      <c r="B8517" t="s">
        <v>6509</v>
      </c>
      <c r="C8517" t="s">
        <v>6717</v>
      </c>
      <c r="D8517" t="s">
        <v>104</v>
      </c>
      <c r="E8517" t="s">
        <v>104</v>
      </c>
      <c r="F8517" s="33">
        <v>45775</v>
      </c>
      <c r="G8517" t="s">
        <v>15515</v>
      </c>
      <c r="H8517" t="s">
        <v>5705</v>
      </c>
      <c r="I8517" t="s">
        <v>326</v>
      </c>
      <c r="J8517" t="s">
        <v>70</v>
      </c>
      <c r="K8517" t="s">
        <v>5700</v>
      </c>
      <c r="L8517" t="s">
        <v>5701</v>
      </c>
      <c r="M8517" t="s">
        <v>6719</v>
      </c>
    </row>
    <row r="8518" spans="1:13">
      <c r="A8518">
        <v>101036696</v>
      </c>
      <c r="B8518" t="s">
        <v>204</v>
      </c>
      <c r="C8518" t="s">
        <v>7604</v>
      </c>
      <c r="D8518" t="s">
        <v>219</v>
      </c>
      <c r="E8518" t="s">
        <v>219</v>
      </c>
      <c r="F8518" s="33">
        <v>45774</v>
      </c>
      <c r="G8518" t="s">
        <v>15576</v>
      </c>
      <c r="H8518" t="s">
        <v>5705</v>
      </c>
      <c r="I8518" t="s">
        <v>326</v>
      </c>
      <c r="J8518" t="s">
        <v>241</v>
      </c>
      <c r="K8518" t="s">
        <v>5700</v>
      </c>
      <c r="L8518" t="s">
        <v>5701</v>
      </c>
      <c r="M8518" t="s">
        <v>7606</v>
      </c>
    </row>
    <row r="8519" spans="1:13">
      <c r="A8519">
        <v>101036817</v>
      </c>
      <c r="B8519" t="s">
        <v>5986</v>
      </c>
      <c r="C8519" t="s">
        <v>5987</v>
      </c>
      <c r="D8519" t="s">
        <v>218</v>
      </c>
      <c r="E8519" t="s">
        <v>218</v>
      </c>
      <c r="F8519" s="33">
        <v>45774</v>
      </c>
      <c r="G8519" t="s">
        <v>15577</v>
      </c>
      <c r="H8519" t="s">
        <v>5705</v>
      </c>
      <c r="I8519" t="s">
        <v>326</v>
      </c>
      <c r="J8519" t="s">
        <v>241</v>
      </c>
      <c r="K8519" t="s">
        <v>5778</v>
      </c>
      <c r="L8519" t="s">
        <v>182</v>
      </c>
      <c r="M8519" t="s">
        <v>5989</v>
      </c>
    </row>
    <row r="8520" spans="1:13">
      <c r="A8520">
        <v>101056687</v>
      </c>
      <c r="B8520" t="s">
        <v>292</v>
      </c>
      <c r="C8520" t="s">
        <v>293</v>
      </c>
      <c r="D8520" t="s">
        <v>99</v>
      </c>
      <c r="E8520" t="s">
        <v>39</v>
      </c>
      <c r="F8520" s="33">
        <v>45774</v>
      </c>
      <c r="G8520" t="s">
        <v>15578</v>
      </c>
      <c r="H8520" t="s">
        <v>5757</v>
      </c>
      <c r="I8520" t="s">
        <v>5678</v>
      </c>
      <c r="J8520" t="s">
        <v>46</v>
      </c>
      <c r="K8520" t="s">
        <v>5700</v>
      </c>
      <c r="L8520" t="s">
        <v>5733</v>
      </c>
      <c r="M8520" t="s">
        <v>6086</v>
      </c>
    </row>
    <row r="8521" spans="1:13">
      <c r="A8521">
        <v>101056365</v>
      </c>
      <c r="B8521" t="s">
        <v>5745</v>
      </c>
      <c r="C8521" t="s">
        <v>11785</v>
      </c>
      <c r="D8521" t="s">
        <v>265</v>
      </c>
      <c r="E8521" t="s">
        <v>265</v>
      </c>
      <c r="F8521" s="33">
        <v>45773</v>
      </c>
      <c r="G8521" t="s">
        <v>15579</v>
      </c>
      <c r="H8521" t="s">
        <v>67</v>
      </c>
      <c r="I8521" t="s">
        <v>5678</v>
      </c>
      <c r="J8521" t="s">
        <v>192</v>
      </c>
      <c r="K8521" t="s">
        <v>5728</v>
      </c>
      <c r="L8521" t="s">
        <v>5753</v>
      </c>
      <c r="M8521" t="s">
        <v>11786</v>
      </c>
    </row>
    <row r="8522" spans="1:13">
      <c r="A8522">
        <v>101056231</v>
      </c>
      <c r="B8522" t="s">
        <v>6314</v>
      </c>
      <c r="C8522" t="s">
        <v>7409</v>
      </c>
      <c r="D8522" t="s">
        <v>99</v>
      </c>
      <c r="E8522" t="s">
        <v>99</v>
      </c>
      <c r="F8522" s="33">
        <v>45773</v>
      </c>
      <c r="G8522" t="s">
        <v>15580</v>
      </c>
      <c r="H8522" t="s">
        <v>5777</v>
      </c>
      <c r="I8522" t="s">
        <v>5678</v>
      </c>
      <c r="J8522" t="s">
        <v>46</v>
      </c>
      <c r="K8522" t="s">
        <v>5700</v>
      </c>
      <c r="L8522" t="s">
        <v>5733</v>
      </c>
      <c r="M8522" t="s">
        <v>7411</v>
      </c>
    </row>
    <row r="8523" spans="1:13">
      <c r="A8523">
        <v>101055810</v>
      </c>
      <c r="B8523" t="s">
        <v>195</v>
      </c>
      <c r="C8523" t="s">
        <v>9052</v>
      </c>
      <c r="D8523" t="s">
        <v>218</v>
      </c>
      <c r="E8523" t="s">
        <v>218</v>
      </c>
      <c r="F8523" s="33">
        <v>45773</v>
      </c>
      <c r="G8523" t="s">
        <v>15581</v>
      </c>
      <c r="H8523" t="s">
        <v>6103</v>
      </c>
      <c r="I8523" t="s">
        <v>5678</v>
      </c>
      <c r="J8523" t="s">
        <v>241</v>
      </c>
      <c r="K8523" t="s">
        <v>5778</v>
      </c>
      <c r="L8523" t="s">
        <v>182</v>
      </c>
      <c r="M8523" t="s">
        <v>9054</v>
      </c>
    </row>
    <row r="8524" spans="1:13">
      <c r="A8524">
        <v>101056184</v>
      </c>
      <c r="B8524" t="s">
        <v>204</v>
      </c>
      <c r="C8524" t="s">
        <v>8994</v>
      </c>
      <c r="D8524" t="s">
        <v>262</v>
      </c>
      <c r="E8524" t="s">
        <v>262</v>
      </c>
      <c r="F8524" s="33">
        <v>45773</v>
      </c>
      <c r="G8524" t="s">
        <v>15582</v>
      </c>
      <c r="H8524" t="s">
        <v>5699</v>
      </c>
      <c r="I8524" t="s">
        <v>5678</v>
      </c>
      <c r="J8524" t="s">
        <v>192</v>
      </c>
      <c r="K8524" t="s">
        <v>5700</v>
      </c>
      <c r="L8524" t="s">
        <v>5723</v>
      </c>
      <c r="M8524" t="s">
        <v>8995</v>
      </c>
    </row>
    <row r="8525" spans="1:13">
      <c r="A8525">
        <v>101036697</v>
      </c>
      <c r="B8525" t="s">
        <v>204</v>
      </c>
      <c r="C8525" t="s">
        <v>9660</v>
      </c>
      <c r="D8525" t="s">
        <v>64</v>
      </c>
      <c r="E8525" t="s">
        <v>64</v>
      </c>
      <c r="F8525" s="33">
        <v>45773</v>
      </c>
      <c r="G8525" t="s">
        <v>15583</v>
      </c>
      <c r="H8525" t="s">
        <v>5705</v>
      </c>
      <c r="I8525" t="s">
        <v>326</v>
      </c>
      <c r="J8525" t="s">
        <v>70</v>
      </c>
      <c r="K8525" t="s">
        <v>5700</v>
      </c>
      <c r="L8525" t="s">
        <v>5701</v>
      </c>
      <c r="M8525" t="s">
        <v>9662</v>
      </c>
    </row>
    <row r="8526" spans="1:13">
      <c r="A8526">
        <v>101041441</v>
      </c>
      <c r="B8526" t="s">
        <v>73</v>
      </c>
      <c r="C8526" t="s">
        <v>6018</v>
      </c>
      <c r="D8526" t="s">
        <v>39</v>
      </c>
      <c r="E8526" t="s">
        <v>86</v>
      </c>
      <c r="F8526" s="33">
        <v>45773</v>
      </c>
      <c r="G8526" t="s">
        <v>15584</v>
      </c>
      <c r="H8526" t="s">
        <v>5705</v>
      </c>
      <c r="I8526" t="s">
        <v>326</v>
      </c>
      <c r="J8526" t="s">
        <v>46</v>
      </c>
      <c r="K8526" t="s">
        <v>5728</v>
      </c>
      <c r="L8526" t="s">
        <v>5729</v>
      </c>
      <c r="M8526" t="s">
        <v>6020</v>
      </c>
    </row>
    <row r="8527" spans="1:13">
      <c r="A8527">
        <v>101053366</v>
      </c>
      <c r="B8527" t="s">
        <v>73</v>
      </c>
      <c r="C8527" t="s">
        <v>6018</v>
      </c>
      <c r="D8527" t="s">
        <v>39</v>
      </c>
      <c r="E8527" t="s">
        <v>86</v>
      </c>
      <c r="F8527" s="33">
        <v>45773</v>
      </c>
      <c r="G8527" t="s">
        <v>15585</v>
      </c>
      <c r="H8527" t="s">
        <v>5777</v>
      </c>
      <c r="I8527" t="s">
        <v>353</v>
      </c>
      <c r="J8527" t="s">
        <v>46</v>
      </c>
      <c r="K8527" t="s">
        <v>5728</v>
      </c>
      <c r="L8527" t="s">
        <v>5729</v>
      </c>
      <c r="M8527" t="s">
        <v>6020</v>
      </c>
    </row>
    <row r="8528" spans="1:13">
      <c r="A8528">
        <v>101055746</v>
      </c>
      <c r="B8528" t="s">
        <v>34</v>
      </c>
      <c r="C8528" t="s">
        <v>7205</v>
      </c>
      <c r="D8528" t="s">
        <v>131</v>
      </c>
      <c r="E8528" t="s">
        <v>131</v>
      </c>
      <c r="F8528" s="33">
        <v>45773</v>
      </c>
      <c r="G8528" t="s">
        <v>15586</v>
      </c>
      <c r="H8528" t="s">
        <v>67</v>
      </c>
      <c r="I8528" t="s">
        <v>5678</v>
      </c>
      <c r="J8528" t="s">
        <v>136</v>
      </c>
      <c r="K8528" t="s">
        <v>5728</v>
      </c>
      <c r="L8528" t="s">
        <v>5729</v>
      </c>
      <c r="M8528" t="s">
        <v>7207</v>
      </c>
    </row>
    <row r="8529" spans="1:13">
      <c r="A8529">
        <v>101053481</v>
      </c>
      <c r="B8529" t="s">
        <v>73</v>
      </c>
      <c r="C8529" t="s">
        <v>6098</v>
      </c>
      <c r="D8529" t="s">
        <v>39</v>
      </c>
      <c r="E8529" t="s">
        <v>39</v>
      </c>
      <c r="F8529" s="33">
        <v>45773</v>
      </c>
      <c r="G8529" t="s">
        <v>15587</v>
      </c>
      <c r="H8529" t="s">
        <v>5805</v>
      </c>
      <c r="I8529" t="s">
        <v>353</v>
      </c>
      <c r="J8529" t="s">
        <v>46</v>
      </c>
      <c r="K8529" t="s">
        <v>5728</v>
      </c>
      <c r="L8529" t="s">
        <v>5729</v>
      </c>
      <c r="M8529" t="s">
        <v>6100</v>
      </c>
    </row>
    <row r="8530" spans="1:13">
      <c r="A8530">
        <v>101056385</v>
      </c>
      <c r="B8530" t="s">
        <v>34</v>
      </c>
      <c r="C8530" t="s">
        <v>8216</v>
      </c>
      <c r="D8530" t="s">
        <v>119</v>
      </c>
      <c r="E8530" t="s">
        <v>119</v>
      </c>
      <c r="F8530" s="33">
        <v>45773</v>
      </c>
      <c r="G8530" t="s">
        <v>15588</v>
      </c>
      <c r="H8530" t="s">
        <v>5722</v>
      </c>
      <c r="I8530" t="s">
        <v>5678</v>
      </c>
      <c r="J8530" t="s">
        <v>46</v>
      </c>
      <c r="K8530" t="s">
        <v>5728</v>
      </c>
      <c r="L8530" t="s">
        <v>5729</v>
      </c>
      <c r="M8530" t="s">
        <v>8218</v>
      </c>
    </row>
    <row r="8531" spans="1:13">
      <c r="A8531">
        <v>101053453</v>
      </c>
      <c r="B8531" t="s">
        <v>73</v>
      </c>
      <c r="C8531" t="s">
        <v>6584</v>
      </c>
      <c r="D8531" t="s">
        <v>39</v>
      </c>
      <c r="E8531" t="s">
        <v>39</v>
      </c>
      <c r="F8531" s="33">
        <v>45773</v>
      </c>
      <c r="G8531" t="s">
        <v>15587</v>
      </c>
      <c r="H8531" t="s">
        <v>5805</v>
      </c>
      <c r="I8531" t="s">
        <v>353</v>
      </c>
      <c r="J8531" t="s">
        <v>46</v>
      </c>
      <c r="K8531" t="s">
        <v>5728</v>
      </c>
      <c r="L8531" t="s">
        <v>5729</v>
      </c>
      <c r="M8531" t="s">
        <v>6586</v>
      </c>
    </row>
    <row r="8532" spans="1:13">
      <c r="A8532">
        <v>101056034</v>
      </c>
      <c r="B8532" t="s">
        <v>34</v>
      </c>
      <c r="C8532" t="s">
        <v>8306</v>
      </c>
      <c r="D8532" t="s">
        <v>131</v>
      </c>
      <c r="E8532" t="s">
        <v>217</v>
      </c>
      <c r="F8532" s="33">
        <v>45773</v>
      </c>
      <c r="G8532" t="s">
        <v>15589</v>
      </c>
      <c r="H8532" t="s">
        <v>6076</v>
      </c>
      <c r="I8532" t="s">
        <v>5678</v>
      </c>
      <c r="J8532" t="s">
        <v>136</v>
      </c>
      <c r="K8532" t="s">
        <v>5728</v>
      </c>
      <c r="L8532" t="s">
        <v>5729</v>
      </c>
      <c r="M8532" t="s">
        <v>8308</v>
      </c>
    </row>
    <row r="8533" spans="1:13">
      <c r="A8533">
        <v>101049914</v>
      </c>
      <c r="B8533" t="s">
        <v>109</v>
      </c>
      <c r="C8533" t="s">
        <v>11691</v>
      </c>
      <c r="D8533" t="s">
        <v>219</v>
      </c>
      <c r="E8533" t="s">
        <v>219</v>
      </c>
      <c r="F8533" s="33">
        <v>45773</v>
      </c>
      <c r="G8533" t="s">
        <v>15590</v>
      </c>
      <c r="H8533" t="s">
        <v>5737</v>
      </c>
      <c r="I8533" t="s">
        <v>326</v>
      </c>
      <c r="J8533" t="s">
        <v>241</v>
      </c>
      <c r="K8533" t="s">
        <v>5748</v>
      </c>
      <c r="L8533" t="s">
        <v>6045</v>
      </c>
      <c r="M8533" t="s">
        <v>11692</v>
      </c>
    </row>
    <row r="8534" spans="1:13">
      <c r="A8534">
        <v>101038247</v>
      </c>
      <c r="B8534" t="s">
        <v>82</v>
      </c>
      <c r="C8534" t="s">
        <v>7511</v>
      </c>
      <c r="D8534" t="s">
        <v>218</v>
      </c>
      <c r="E8534" t="s">
        <v>218</v>
      </c>
      <c r="F8534" s="33">
        <v>45773</v>
      </c>
      <c r="G8534" t="s">
        <v>15591</v>
      </c>
      <c r="H8534" t="s">
        <v>5705</v>
      </c>
      <c r="I8534" t="s">
        <v>326</v>
      </c>
      <c r="J8534" t="s">
        <v>241</v>
      </c>
      <c r="K8534" t="s">
        <v>5711</v>
      </c>
      <c r="L8534" t="s">
        <v>5711</v>
      </c>
      <c r="M8534" t="s">
        <v>7513</v>
      </c>
    </row>
    <row r="8535" spans="1:13">
      <c r="A8535">
        <v>101036693</v>
      </c>
      <c r="B8535" t="s">
        <v>204</v>
      </c>
      <c r="C8535" t="s">
        <v>6476</v>
      </c>
      <c r="D8535" t="s">
        <v>252</v>
      </c>
      <c r="E8535" t="s">
        <v>252</v>
      </c>
      <c r="F8535" s="33">
        <v>45773</v>
      </c>
      <c r="G8535" t="s">
        <v>15592</v>
      </c>
      <c r="H8535" t="s">
        <v>5705</v>
      </c>
      <c r="I8535" t="s">
        <v>326</v>
      </c>
      <c r="J8535" t="s">
        <v>247</v>
      </c>
      <c r="K8535" t="s">
        <v>5700</v>
      </c>
      <c r="L8535" t="s">
        <v>5733</v>
      </c>
      <c r="M8535" t="s">
        <v>6478</v>
      </c>
    </row>
    <row r="8536" spans="1:13">
      <c r="A8536">
        <v>101049918</v>
      </c>
      <c r="B8536" t="s">
        <v>109</v>
      </c>
      <c r="C8536" t="s">
        <v>9995</v>
      </c>
      <c r="D8536" t="s">
        <v>219</v>
      </c>
      <c r="E8536" t="s">
        <v>219</v>
      </c>
      <c r="F8536" s="33">
        <v>45773</v>
      </c>
      <c r="G8536" t="s">
        <v>15590</v>
      </c>
      <c r="H8536" t="s">
        <v>5737</v>
      </c>
      <c r="I8536" t="s">
        <v>326</v>
      </c>
      <c r="J8536" t="s">
        <v>241</v>
      </c>
      <c r="K8536" t="s">
        <v>5748</v>
      </c>
      <c r="L8536" t="s">
        <v>6045</v>
      </c>
      <c r="M8536" t="s">
        <v>9997</v>
      </c>
    </row>
    <row r="8537" spans="1:13">
      <c r="A8537">
        <v>101056609</v>
      </c>
      <c r="B8537" t="s">
        <v>5745</v>
      </c>
      <c r="C8537" t="s">
        <v>12440</v>
      </c>
      <c r="D8537" t="s">
        <v>221</v>
      </c>
      <c r="E8537" t="s">
        <v>249</v>
      </c>
      <c r="F8537" s="33">
        <v>45773</v>
      </c>
      <c r="G8537" t="s">
        <v>15593</v>
      </c>
      <c r="H8537" t="s">
        <v>5777</v>
      </c>
      <c r="I8537" t="s">
        <v>5678</v>
      </c>
      <c r="J8537" t="s">
        <v>247</v>
      </c>
      <c r="K8537" t="s">
        <v>5748</v>
      </c>
      <c r="L8537" t="s">
        <v>5773</v>
      </c>
      <c r="M8537" t="s">
        <v>12442</v>
      </c>
    </row>
    <row r="8538" spans="1:13">
      <c r="A8538">
        <v>101056247</v>
      </c>
      <c r="B8538" t="s">
        <v>177</v>
      </c>
      <c r="C8538" t="s">
        <v>7642</v>
      </c>
      <c r="D8538" t="s">
        <v>193</v>
      </c>
      <c r="E8538" t="s">
        <v>265</v>
      </c>
      <c r="F8538" s="33">
        <v>45773</v>
      </c>
      <c r="G8538" t="s">
        <v>15594</v>
      </c>
      <c r="H8538" t="s">
        <v>5757</v>
      </c>
      <c r="I8538" t="s">
        <v>5678</v>
      </c>
      <c r="J8538" t="s">
        <v>192</v>
      </c>
      <c r="K8538" t="s">
        <v>5778</v>
      </c>
      <c r="L8538" t="s">
        <v>182</v>
      </c>
      <c r="M8538" t="s">
        <v>7643</v>
      </c>
    </row>
    <row r="8539" spans="1:13">
      <c r="A8539">
        <v>101056434</v>
      </c>
      <c r="B8539" t="s">
        <v>13266</v>
      </c>
      <c r="C8539" t="s">
        <v>15595</v>
      </c>
      <c r="D8539" t="s">
        <v>153</v>
      </c>
      <c r="E8539" t="s">
        <v>221</v>
      </c>
      <c r="F8539" s="33">
        <v>45773</v>
      </c>
      <c r="G8539" t="s">
        <v>15596</v>
      </c>
      <c r="H8539" t="s">
        <v>5768</v>
      </c>
      <c r="I8539" t="s">
        <v>5678</v>
      </c>
      <c r="J8539" t="s">
        <v>70</v>
      </c>
      <c r="M8539" t="s">
        <v>15597</v>
      </c>
    </row>
    <row r="8540" spans="1:13">
      <c r="A8540">
        <v>101056361</v>
      </c>
      <c r="B8540" t="s">
        <v>5745</v>
      </c>
      <c r="C8540" t="s">
        <v>12440</v>
      </c>
      <c r="D8540" t="s">
        <v>221</v>
      </c>
      <c r="E8540" t="s">
        <v>249</v>
      </c>
      <c r="F8540" s="33">
        <v>45773</v>
      </c>
      <c r="G8540" t="s">
        <v>15598</v>
      </c>
      <c r="H8540" t="s">
        <v>5777</v>
      </c>
      <c r="I8540" t="s">
        <v>5678</v>
      </c>
      <c r="J8540" t="s">
        <v>247</v>
      </c>
      <c r="K8540" t="s">
        <v>5748</v>
      </c>
      <c r="L8540" t="s">
        <v>5773</v>
      </c>
      <c r="M8540" t="s">
        <v>12442</v>
      </c>
    </row>
    <row r="8541" spans="1:13">
      <c r="A8541">
        <v>101055598</v>
      </c>
      <c r="B8541" t="s">
        <v>82</v>
      </c>
      <c r="C8541" t="s">
        <v>7511</v>
      </c>
      <c r="D8541" t="s">
        <v>218</v>
      </c>
      <c r="E8541" t="s">
        <v>218</v>
      </c>
      <c r="F8541" s="33">
        <v>45773</v>
      </c>
      <c r="G8541" t="s">
        <v>15599</v>
      </c>
      <c r="H8541" t="s">
        <v>5794</v>
      </c>
      <c r="I8541" t="s">
        <v>5678</v>
      </c>
      <c r="J8541" t="s">
        <v>241</v>
      </c>
      <c r="K8541" t="s">
        <v>5711</v>
      </c>
      <c r="L8541" t="s">
        <v>5711</v>
      </c>
      <c r="M8541" t="s">
        <v>7513</v>
      </c>
    </row>
    <row r="8542" spans="1:13">
      <c r="A8542">
        <v>101056414</v>
      </c>
      <c r="B8542" t="s">
        <v>127</v>
      </c>
      <c r="C8542" t="s">
        <v>12988</v>
      </c>
      <c r="D8542" t="s">
        <v>153</v>
      </c>
      <c r="E8542" t="s">
        <v>153</v>
      </c>
      <c r="F8542" s="33">
        <v>45773</v>
      </c>
      <c r="G8542" t="s">
        <v>15600</v>
      </c>
      <c r="H8542" t="s">
        <v>5805</v>
      </c>
      <c r="I8542" t="s">
        <v>5678</v>
      </c>
      <c r="J8542" t="s">
        <v>70</v>
      </c>
      <c r="K8542" t="s">
        <v>5748</v>
      </c>
      <c r="L8542" t="s">
        <v>5773</v>
      </c>
      <c r="M8542" t="s">
        <v>12990</v>
      </c>
    </row>
    <row r="8543" spans="1:13">
      <c r="A8543">
        <v>101037933</v>
      </c>
      <c r="B8543" t="s">
        <v>195</v>
      </c>
      <c r="C8543" t="s">
        <v>7047</v>
      </c>
      <c r="D8543" t="s">
        <v>260</v>
      </c>
      <c r="E8543" t="s">
        <v>260</v>
      </c>
      <c r="F8543" s="33">
        <v>45773</v>
      </c>
      <c r="G8543" t="s">
        <v>15601</v>
      </c>
      <c r="H8543" t="s">
        <v>5705</v>
      </c>
      <c r="I8543" t="s">
        <v>326</v>
      </c>
      <c r="J8543" t="s">
        <v>166</v>
      </c>
      <c r="K8543" t="s">
        <v>5778</v>
      </c>
      <c r="L8543" t="s">
        <v>182</v>
      </c>
      <c r="M8543" t="s">
        <v>7048</v>
      </c>
    </row>
    <row r="8544" spans="1:13">
      <c r="A8544">
        <v>101056376</v>
      </c>
      <c r="B8544" t="s">
        <v>5745</v>
      </c>
      <c r="C8544" t="s">
        <v>10397</v>
      </c>
      <c r="D8544" t="s">
        <v>221</v>
      </c>
      <c r="E8544" t="s">
        <v>249</v>
      </c>
      <c r="F8544" s="33">
        <v>45773</v>
      </c>
      <c r="G8544" t="s">
        <v>15602</v>
      </c>
      <c r="H8544" t="s">
        <v>5969</v>
      </c>
      <c r="I8544" t="s">
        <v>5678</v>
      </c>
      <c r="J8544" t="s">
        <v>247</v>
      </c>
      <c r="K8544" t="s">
        <v>5738</v>
      </c>
      <c r="L8544" t="s">
        <v>5739</v>
      </c>
      <c r="M8544" t="s">
        <v>10399</v>
      </c>
    </row>
    <row r="8545" spans="1:13">
      <c r="A8545">
        <v>101055734</v>
      </c>
      <c r="B8545" t="s">
        <v>7666</v>
      </c>
      <c r="C8545" t="s">
        <v>8019</v>
      </c>
      <c r="D8545" t="s">
        <v>265</v>
      </c>
      <c r="E8545" t="s">
        <v>265</v>
      </c>
      <c r="F8545" s="33">
        <v>45773</v>
      </c>
      <c r="G8545" t="s">
        <v>15603</v>
      </c>
      <c r="H8545" t="s">
        <v>5757</v>
      </c>
      <c r="I8545" t="s">
        <v>5678</v>
      </c>
      <c r="J8545" t="s">
        <v>192</v>
      </c>
      <c r="K8545" t="s">
        <v>5700</v>
      </c>
      <c r="L8545" t="s">
        <v>5701</v>
      </c>
      <c r="M8545" t="s">
        <v>8021</v>
      </c>
    </row>
    <row r="8546" spans="1:13">
      <c r="A8546">
        <v>101055395</v>
      </c>
      <c r="B8546" t="s">
        <v>127</v>
      </c>
      <c r="C8546" t="s">
        <v>7772</v>
      </c>
      <c r="D8546" t="s">
        <v>153</v>
      </c>
      <c r="E8546" t="s">
        <v>153</v>
      </c>
      <c r="F8546" s="33">
        <v>45773</v>
      </c>
      <c r="G8546" t="s">
        <v>15604</v>
      </c>
      <c r="H8546" t="s">
        <v>55</v>
      </c>
      <c r="I8546" t="s">
        <v>5678</v>
      </c>
      <c r="J8546" t="s">
        <v>70</v>
      </c>
      <c r="K8546" t="s">
        <v>5748</v>
      </c>
      <c r="L8546" t="s">
        <v>5749</v>
      </c>
      <c r="M8546" t="s">
        <v>7774</v>
      </c>
    </row>
    <row r="8547" spans="1:13">
      <c r="A8547">
        <v>100994679</v>
      </c>
      <c r="B8547" t="s">
        <v>109</v>
      </c>
      <c r="C8547" t="s">
        <v>8713</v>
      </c>
      <c r="D8547" t="s">
        <v>218</v>
      </c>
      <c r="E8547" t="s">
        <v>218</v>
      </c>
      <c r="F8547" s="33">
        <v>45772</v>
      </c>
      <c r="G8547" t="s">
        <v>15605</v>
      </c>
      <c r="H8547" t="s">
        <v>5737</v>
      </c>
      <c r="I8547" t="s">
        <v>326</v>
      </c>
      <c r="J8547" t="s">
        <v>241</v>
      </c>
      <c r="K8547" t="s">
        <v>5748</v>
      </c>
      <c r="L8547" t="s">
        <v>6045</v>
      </c>
      <c r="M8547" t="s">
        <v>8715</v>
      </c>
    </row>
    <row r="8548" spans="1:13">
      <c r="A8548">
        <v>101053605</v>
      </c>
      <c r="B8548" t="s">
        <v>73</v>
      </c>
      <c r="C8548" t="s">
        <v>6693</v>
      </c>
      <c r="D8548" t="s">
        <v>153</v>
      </c>
      <c r="E8548" t="s">
        <v>153</v>
      </c>
      <c r="F8548" s="33">
        <v>45772</v>
      </c>
      <c r="G8548" t="s">
        <v>15606</v>
      </c>
      <c r="H8548" t="s">
        <v>5805</v>
      </c>
      <c r="I8548" t="s">
        <v>353</v>
      </c>
      <c r="J8548" t="s">
        <v>70</v>
      </c>
      <c r="K8548" t="s">
        <v>5738</v>
      </c>
      <c r="L8548" t="s">
        <v>5739</v>
      </c>
      <c r="M8548" t="s">
        <v>6694</v>
      </c>
    </row>
    <row r="8549" spans="1:13">
      <c r="A8549">
        <v>101055995</v>
      </c>
      <c r="B8549" t="s">
        <v>204</v>
      </c>
      <c r="C8549" t="s">
        <v>10022</v>
      </c>
      <c r="D8549" t="s">
        <v>265</v>
      </c>
      <c r="E8549" t="s">
        <v>265</v>
      </c>
      <c r="F8549" s="33">
        <v>45772</v>
      </c>
      <c r="G8549" t="s">
        <v>15607</v>
      </c>
      <c r="H8549" t="s">
        <v>5777</v>
      </c>
      <c r="I8549" t="s">
        <v>5678</v>
      </c>
      <c r="J8549" t="s">
        <v>192</v>
      </c>
      <c r="K8549" t="s">
        <v>5700</v>
      </c>
      <c r="L8549" t="s">
        <v>5701</v>
      </c>
      <c r="M8549" t="s">
        <v>10024</v>
      </c>
    </row>
    <row r="8550" spans="1:13">
      <c r="A8550">
        <v>101056014</v>
      </c>
      <c r="B8550" t="s">
        <v>5745</v>
      </c>
      <c r="C8550" t="s">
        <v>5803</v>
      </c>
      <c r="D8550" t="s">
        <v>249</v>
      </c>
      <c r="E8550" t="s">
        <v>249</v>
      </c>
      <c r="F8550" s="33">
        <v>45772</v>
      </c>
      <c r="G8550" t="s">
        <v>15608</v>
      </c>
      <c r="H8550" t="s">
        <v>5805</v>
      </c>
      <c r="I8550" t="s">
        <v>5678</v>
      </c>
      <c r="J8550" t="s">
        <v>247</v>
      </c>
      <c r="K8550" t="s">
        <v>5748</v>
      </c>
      <c r="L8550" t="s">
        <v>5773</v>
      </c>
      <c r="M8550" t="s">
        <v>5806</v>
      </c>
    </row>
    <row r="8551" spans="1:13">
      <c r="A8551">
        <v>100994534</v>
      </c>
      <c r="B8551" t="s">
        <v>109</v>
      </c>
      <c r="C8551" t="s">
        <v>8127</v>
      </c>
      <c r="D8551" t="s">
        <v>218</v>
      </c>
      <c r="E8551" t="s">
        <v>218</v>
      </c>
      <c r="F8551" s="33">
        <v>45772</v>
      </c>
      <c r="G8551" t="s">
        <v>15605</v>
      </c>
      <c r="H8551" t="s">
        <v>5737</v>
      </c>
      <c r="I8551" t="s">
        <v>326</v>
      </c>
      <c r="J8551" t="s">
        <v>241</v>
      </c>
      <c r="K8551" t="s">
        <v>5748</v>
      </c>
      <c r="L8551" t="s">
        <v>5773</v>
      </c>
      <c r="M8551" t="s">
        <v>8129</v>
      </c>
    </row>
    <row r="8552" spans="1:13">
      <c r="A8552">
        <v>101049783</v>
      </c>
      <c r="B8552" t="s">
        <v>109</v>
      </c>
      <c r="C8552" t="s">
        <v>8127</v>
      </c>
      <c r="D8552" t="s">
        <v>218</v>
      </c>
      <c r="E8552" t="s">
        <v>218</v>
      </c>
      <c r="F8552" s="33">
        <v>45772</v>
      </c>
      <c r="G8552" t="s">
        <v>15605</v>
      </c>
      <c r="H8552" t="s">
        <v>5737</v>
      </c>
      <c r="I8552" t="s">
        <v>326</v>
      </c>
      <c r="J8552" t="s">
        <v>241</v>
      </c>
      <c r="K8552" t="s">
        <v>5748</v>
      </c>
      <c r="L8552" t="s">
        <v>5773</v>
      </c>
      <c r="M8552" t="s">
        <v>8129</v>
      </c>
    </row>
    <row r="8553" spans="1:13">
      <c r="A8553">
        <v>101055899</v>
      </c>
      <c r="B8553" t="s">
        <v>177</v>
      </c>
      <c r="C8553" t="s">
        <v>10581</v>
      </c>
      <c r="D8553" t="s">
        <v>193</v>
      </c>
      <c r="E8553" t="s">
        <v>265</v>
      </c>
      <c r="F8553" s="33">
        <v>45772</v>
      </c>
      <c r="G8553" t="s">
        <v>15609</v>
      </c>
      <c r="H8553" t="s">
        <v>5996</v>
      </c>
      <c r="I8553" t="s">
        <v>5678</v>
      </c>
      <c r="J8553" t="s">
        <v>192</v>
      </c>
      <c r="K8553" t="s">
        <v>5778</v>
      </c>
      <c r="L8553" t="s">
        <v>182</v>
      </c>
      <c r="M8553" t="s">
        <v>10582</v>
      </c>
    </row>
    <row r="8554" spans="1:13">
      <c r="A8554">
        <v>101053421</v>
      </c>
      <c r="B8554" t="s">
        <v>73</v>
      </c>
      <c r="C8554" t="s">
        <v>6576</v>
      </c>
      <c r="D8554" t="s">
        <v>153</v>
      </c>
      <c r="E8554" t="s">
        <v>153</v>
      </c>
      <c r="F8554" s="33">
        <v>45772</v>
      </c>
      <c r="G8554" t="s">
        <v>15606</v>
      </c>
      <c r="H8554" t="s">
        <v>5805</v>
      </c>
      <c r="I8554" t="s">
        <v>353</v>
      </c>
      <c r="J8554" t="s">
        <v>70</v>
      </c>
      <c r="K8554" t="s">
        <v>5728</v>
      </c>
      <c r="L8554" t="s">
        <v>5729</v>
      </c>
      <c r="M8554" t="s">
        <v>6578</v>
      </c>
    </row>
    <row r="8555" spans="1:13">
      <c r="A8555">
        <v>101036829</v>
      </c>
      <c r="B8555" t="s">
        <v>5986</v>
      </c>
      <c r="C8555" t="s">
        <v>6607</v>
      </c>
      <c r="D8555" t="s">
        <v>86</v>
      </c>
      <c r="E8555" t="s">
        <v>119</v>
      </c>
      <c r="F8555" s="33">
        <v>45772</v>
      </c>
      <c r="G8555" t="s">
        <v>15610</v>
      </c>
      <c r="H8555" t="s">
        <v>5705</v>
      </c>
      <c r="I8555" t="s">
        <v>326</v>
      </c>
      <c r="J8555" t="s">
        <v>46</v>
      </c>
      <c r="K8555" t="s">
        <v>5778</v>
      </c>
      <c r="L8555" t="s">
        <v>182</v>
      </c>
      <c r="M8555" t="s">
        <v>6608</v>
      </c>
    </row>
    <row r="8556" spans="1:13">
      <c r="A8556">
        <v>101056093</v>
      </c>
      <c r="B8556" t="s">
        <v>82</v>
      </c>
      <c r="C8556" t="s">
        <v>6701</v>
      </c>
      <c r="D8556" t="s">
        <v>86</v>
      </c>
      <c r="E8556" t="s">
        <v>356</v>
      </c>
      <c r="F8556" s="33">
        <v>45772</v>
      </c>
      <c r="G8556" t="s">
        <v>15611</v>
      </c>
      <c r="H8556" t="s">
        <v>5768</v>
      </c>
      <c r="I8556" t="s">
        <v>5678</v>
      </c>
      <c r="J8556" t="s">
        <v>46</v>
      </c>
      <c r="K8556" t="s">
        <v>5711</v>
      </c>
      <c r="L8556" t="s">
        <v>5711</v>
      </c>
      <c r="M8556" t="s">
        <v>6702</v>
      </c>
    </row>
    <row r="8557" spans="1:13">
      <c r="A8557">
        <v>101038253</v>
      </c>
      <c r="B8557" t="s">
        <v>82</v>
      </c>
      <c r="C8557" t="s">
        <v>6630</v>
      </c>
      <c r="D8557" t="s">
        <v>86</v>
      </c>
      <c r="E8557" t="s">
        <v>86</v>
      </c>
      <c r="F8557" s="33">
        <v>45772</v>
      </c>
      <c r="G8557" t="s">
        <v>15612</v>
      </c>
      <c r="H8557" t="s">
        <v>5705</v>
      </c>
      <c r="I8557" t="s">
        <v>326</v>
      </c>
      <c r="J8557" t="s">
        <v>46</v>
      </c>
      <c r="K8557" t="s">
        <v>5711</v>
      </c>
      <c r="L8557" t="s">
        <v>5711</v>
      </c>
      <c r="M8557" t="s">
        <v>6632</v>
      </c>
    </row>
    <row r="8558" spans="1:13">
      <c r="A8558">
        <v>101055676</v>
      </c>
      <c r="B8558" t="s">
        <v>127</v>
      </c>
      <c r="C8558" t="s">
        <v>8309</v>
      </c>
      <c r="D8558" t="s">
        <v>39</v>
      </c>
      <c r="E8558" t="s">
        <v>39</v>
      </c>
      <c r="F8558" s="33">
        <v>45772</v>
      </c>
      <c r="G8558" t="s">
        <v>15613</v>
      </c>
      <c r="H8558" t="s">
        <v>5727</v>
      </c>
      <c r="I8558" t="s">
        <v>5678</v>
      </c>
      <c r="J8558" t="s">
        <v>46</v>
      </c>
      <c r="K8558" t="s">
        <v>5748</v>
      </c>
      <c r="L8558" t="s">
        <v>5773</v>
      </c>
      <c r="M8558" t="s">
        <v>8311</v>
      </c>
    </row>
    <row r="8559" spans="1:13">
      <c r="A8559">
        <v>101055840</v>
      </c>
      <c r="B8559" t="s">
        <v>109</v>
      </c>
      <c r="C8559" t="s">
        <v>13639</v>
      </c>
      <c r="D8559" t="s">
        <v>161</v>
      </c>
      <c r="E8559" t="s">
        <v>161</v>
      </c>
      <c r="F8559" s="33">
        <v>45772</v>
      </c>
      <c r="G8559" t="s">
        <v>15614</v>
      </c>
      <c r="H8559" t="s">
        <v>5805</v>
      </c>
      <c r="I8559" t="s">
        <v>5678</v>
      </c>
      <c r="J8559" t="s">
        <v>166</v>
      </c>
      <c r="K8559" t="s">
        <v>5748</v>
      </c>
      <c r="L8559" t="s">
        <v>5773</v>
      </c>
      <c r="M8559" t="s">
        <v>13641</v>
      </c>
    </row>
    <row r="8560" spans="1:13">
      <c r="A8560">
        <v>101037690</v>
      </c>
      <c r="B8560" t="s">
        <v>177</v>
      </c>
      <c r="C8560" t="s">
        <v>8577</v>
      </c>
      <c r="D8560" t="s">
        <v>86</v>
      </c>
      <c r="E8560" t="s">
        <v>39</v>
      </c>
      <c r="F8560" s="33">
        <v>45772</v>
      </c>
      <c r="G8560" t="s">
        <v>15615</v>
      </c>
      <c r="H8560" t="s">
        <v>5705</v>
      </c>
      <c r="I8560" t="s">
        <v>326</v>
      </c>
      <c r="J8560" t="s">
        <v>46</v>
      </c>
      <c r="K8560" t="s">
        <v>5700</v>
      </c>
      <c r="L8560" t="s">
        <v>5733</v>
      </c>
      <c r="M8560" t="s">
        <v>8579</v>
      </c>
    </row>
    <row r="8561" spans="1:13">
      <c r="A8561">
        <v>101049927</v>
      </c>
      <c r="B8561" t="s">
        <v>109</v>
      </c>
      <c r="C8561" t="s">
        <v>8713</v>
      </c>
      <c r="D8561" t="s">
        <v>218</v>
      </c>
      <c r="E8561" t="s">
        <v>218</v>
      </c>
      <c r="F8561" s="33">
        <v>45772</v>
      </c>
      <c r="G8561" t="s">
        <v>15605</v>
      </c>
      <c r="H8561" t="s">
        <v>5737</v>
      </c>
      <c r="I8561" t="s">
        <v>326</v>
      </c>
      <c r="J8561" t="s">
        <v>241</v>
      </c>
      <c r="K8561" t="s">
        <v>5748</v>
      </c>
      <c r="L8561" t="s">
        <v>6045</v>
      </c>
      <c r="M8561" t="s">
        <v>8715</v>
      </c>
    </row>
    <row r="8562" spans="1:13">
      <c r="A8562">
        <v>101038021</v>
      </c>
      <c r="B8562" t="s">
        <v>195</v>
      </c>
      <c r="C8562" t="s">
        <v>7118</v>
      </c>
      <c r="D8562" t="s">
        <v>260</v>
      </c>
      <c r="E8562" t="s">
        <v>260</v>
      </c>
      <c r="F8562" s="33">
        <v>45772</v>
      </c>
      <c r="G8562" t="s">
        <v>15616</v>
      </c>
      <c r="H8562" t="s">
        <v>5705</v>
      </c>
      <c r="I8562" t="s">
        <v>326</v>
      </c>
      <c r="J8562" t="s">
        <v>166</v>
      </c>
      <c r="K8562" t="s">
        <v>5778</v>
      </c>
      <c r="L8562" t="s">
        <v>182</v>
      </c>
      <c r="M8562" t="s">
        <v>7119</v>
      </c>
    </row>
    <row r="8563" spans="1:13">
      <c r="A8563">
        <v>101056050</v>
      </c>
      <c r="B8563" t="s">
        <v>6641</v>
      </c>
      <c r="C8563" t="s">
        <v>9885</v>
      </c>
      <c r="D8563" t="s">
        <v>238</v>
      </c>
      <c r="E8563" t="s">
        <v>238</v>
      </c>
      <c r="F8563" s="33">
        <v>45772</v>
      </c>
      <c r="G8563" t="s">
        <v>15617</v>
      </c>
      <c r="H8563" t="s">
        <v>5799</v>
      </c>
      <c r="I8563" t="s">
        <v>5678</v>
      </c>
      <c r="J8563" t="s">
        <v>136</v>
      </c>
      <c r="K8563" t="s">
        <v>7716</v>
      </c>
      <c r="L8563" t="s">
        <v>7717</v>
      </c>
      <c r="M8563" t="s">
        <v>9887</v>
      </c>
    </row>
    <row r="8564" spans="1:13">
      <c r="A8564">
        <v>101055395</v>
      </c>
      <c r="B8564" t="s">
        <v>127</v>
      </c>
      <c r="C8564" t="s">
        <v>7772</v>
      </c>
      <c r="D8564" t="s">
        <v>153</v>
      </c>
      <c r="E8564" t="s">
        <v>153</v>
      </c>
      <c r="F8564" s="33">
        <v>45772</v>
      </c>
      <c r="G8564" t="s">
        <v>15618</v>
      </c>
      <c r="H8564" t="s">
        <v>55</v>
      </c>
      <c r="I8564" t="s">
        <v>5678</v>
      </c>
      <c r="J8564" t="s">
        <v>70</v>
      </c>
      <c r="K8564" t="s">
        <v>5748</v>
      </c>
      <c r="L8564" t="s">
        <v>5749</v>
      </c>
      <c r="M8564" t="s">
        <v>7774</v>
      </c>
    </row>
    <row r="8565" spans="1:13">
      <c r="A8565">
        <v>101038234</v>
      </c>
      <c r="B8565" t="s">
        <v>82</v>
      </c>
      <c r="C8565" t="s">
        <v>6701</v>
      </c>
      <c r="D8565" t="s">
        <v>86</v>
      </c>
      <c r="E8565" t="s">
        <v>86</v>
      </c>
      <c r="F8565" s="33">
        <v>45772</v>
      </c>
      <c r="G8565" t="s">
        <v>15612</v>
      </c>
      <c r="H8565" t="s">
        <v>5705</v>
      </c>
      <c r="I8565" t="s">
        <v>326</v>
      </c>
      <c r="J8565" t="s">
        <v>46</v>
      </c>
      <c r="K8565" t="s">
        <v>5711</v>
      </c>
      <c r="L8565" t="s">
        <v>5711</v>
      </c>
      <c r="M8565" t="s">
        <v>6702</v>
      </c>
    </row>
    <row r="8566" spans="1:13">
      <c r="A8566">
        <v>101055746</v>
      </c>
      <c r="B8566" t="s">
        <v>34</v>
      </c>
      <c r="C8566" t="s">
        <v>7205</v>
      </c>
      <c r="D8566" t="s">
        <v>131</v>
      </c>
      <c r="E8566" t="s">
        <v>131</v>
      </c>
      <c r="F8566" s="33">
        <v>45772</v>
      </c>
      <c r="G8566" t="s">
        <v>15619</v>
      </c>
      <c r="H8566" t="s">
        <v>67</v>
      </c>
      <c r="I8566" t="s">
        <v>5678</v>
      </c>
      <c r="J8566" t="s">
        <v>136</v>
      </c>
      <c r="K8566" t="s">
        <v>5728</v>
      </c>
      <c r="L8566" t="s">
        <v>5729</v>
      </c>
      <c r="M8566" t="s">
        <v>7207</v>
      </c>
    </row>
    <row r="8567" spans="1:13">
      <c r="A8567">
        <v>101055776</v>
      </c>
      <c r="B8567" t="s">
        <v>73</v>
      </c>
      <c r="C8567" t="s">
        <v>7024</v>
      </c>
      <c r="D8567" t="s">
        <v>252</v>
      </c>
      <c r="E8567" t="s">
        <v>215</v>
      </c>
      <c r="F8567" s="33">
        <v>45772</v>
      </c>
      <c r="G8567" t="s">
        <v>15620</v>
      </c>
      <c r="H8567" t="s">
        <v>5705</v>
      </c>
      <c r="I8567" t="s">
        <v>5678</v>
      </c>
      <c r="J8567" t="s">
        <v>247</v>
      </c>
      <c r="K8567" t="s">
        <v>5728</v>
      </c>
      <c r="L8567" t="s">
        <v>5729</v>
      </c>
      <c r="M8567" t="s">
        <v>7026</v>
      </c>
    </row>
    <row r="8568" spans="1:13">
      <c r="A8568">
        <v>101052782</v>
      </c>
      <c r="B8568" t="s">
        <v>34</v>
      </c>
      <c r="C8568" t="s">
        <v>6372</v>
      </c>
      <c r="D8568" t="s">
        <v>99</v>
      </c>
      <c r="E8568" t="s">
        <v>99</v>
      </c>
      <c r="F8568" s="33">
        <v>45772</v>
      </c>
      <c r="G8568" t="s">
        <v>15621</v>
      </c>
      <c r="H8568" t="s">
        <v>5805</v>
      </c>
      <c r="I8568" t="s">
        <v>353</v>
      </c>
      <c r="J8568" t="s">
        <v>46</v>
      </c>
      <c r="K8568" t="s">
        <v>5738</v>
      </c>
      <c r="L8568" t="s">
        <v>5739</v>
      </c>
      <c r="M8568" t="s">
        <v>6374</v>
      </c>
    </row>
    <row r="8569" spans="1:13">
      <c r="A8569">
        <v>101053373</v>
      </c>
      <c r="B8569" t="s">
        <v>73</v>
      </c>
      <c r="C8569" t="s">
        <v>7024</v>
      </c>
      <c r="D8569" t="s">
        <v>252</v>
      </c>
      <c r="E8569" t="s">
        <v>215</v>
      </c>
      <c r="F8569" s="33">
        <v>45772</v>
      </c>
      <c r="G8569" t="s">
        <v>15622</v>
      </c>
      <c r="H8569" t="s">
        <v>5805</v>
      </c>
      <c r="I8569" t="s">
        <v>353</v>
      </c>
      <c r="J8569" t="s">
        <v>247</v>
      </c>
      <c r="K8569" t="s">
        <v>5728</v>
      </c>
      <c r="L8569" t="s">
        <v>5729</v>
      </c>
      <c r="M8569" t="s">
        <v>7026</v>
      </c>
    </row>
    <row r="8570" spans="1:13">
      <c r="A8570">
        <v>101055940</v>
      </c>
      <c r="B8570" t="s">
        <v>5745</v>
      </c>
      <c r="C8570" t="s">
        <v>15623</v>
      </c>
      <c r="D8570" t="s">
        <v>215</v>
      </c>
      <c r="E8570" t="s">
        <v>252</v>
      </c>
      <c r="F8570" s="33">
        <v>45772</v>
      </c>
      <c r="G8570" t="s">
        <v>15624</v>
      </c>
      <c r="H8570" t="s">
        <v>5805</v>
      </c>
      <c r="I8570" t="s">
        <v>5678</v>
      </c>
      <c r="J8570" t="s">
        <v>247</v>
      </c>
      <c r="K8570" t="s">
        <v>5748</v>
      </c>
      <c r="L8570" t="s">
        <v>5773</v>
      </c>
      <c r="M8570" t="s">
        <v>15625</v>
      </c>
    </row>
    <row r="8571" spans="1:13">
      <c r="A8571">
        <v>101037013</v>
      </c>
      <c r="B8571" t="s">
        <v>6070</v>
      </c>
      <c r="C8571" t="s">
        <v>6152</v>
      </c>
      <c r="D8571" t="s">
        <v>86</v>
      </c>
      <c r="E8571" t="s">
        <v>119</v>
      </c>
      <c r="F8571" s="33">
        <v>45772</v>
      </c>
      <c r="G8571" t="s">
        <v>15626</v>
      </c>
      <c r="H8571" t="s">
        <v>5705</v>
      </c>
      <c r="I8571" t="s">
        <v>326</v>
      </c>
      <c r="J8571" t="s">
        <v>46</v>
      </c>
      <c r="K8571" t="s">
        <v>5778</v>
      </c>
      <c r="L8571" t="s">
        <v>182</v>
      </c>
      <c r="M8571" t="s">
        <v>6154</v>
      </c>
    </row>
    <row r="8572" spans="1:13">
      <c r="A8572">
        <v>101055672</v>
      </c>
      <c r="B8572" t="s">
        <v>73</v>
      </c>
      <c r="C8572" t="s">
        <v>7727</v>
      </c>
      <c r="D8572" t="s">
        <v>238</v>
      </c>
      <c r="E8572" t="s">
        <v>221</v>
      </c>
      <c r="F8572" s="33">
        <v>45772</v>
      </c>
      <c r="G8572" t="s">
        <v>15627</v>
      </c>
      <c r="H8572" t="s">
        <v>67</v>
      </c>
      <c r="I8572" t="s">
        <v>5678</v>
      </c>
      <c r="J8572" t="s">
        <v>136</v>
      </c>
      <c r="K8572" t="s">
        <v>5748</v>
      </c>
      <c r="L8572" t="s">
        <v>5773</v>
      </c>
      <c r="M8572" t="s">
        <v>7729</v>
      </c>
    </row>
    <row r="8573" spans="1:13">
      <c r="A8573">
        <v>101037071</v>
      </c>
      <c r="B8573" t="s">
        <v>5707</v>
      </c>
      <c r="C8573" t="s">
        <v>9369</v>
      </c>
      <c r="D8573" t="s">
        <v>218</v>
      </c>
      <c r="E8573" t="s">
        <v>218</v>
      </c>
      <c r="F8573" s="33">
        <v>45772</v>
      </c>
      <c r="G8573" t="s">
        <v>15605</v>
      </c>
      <c r="H8573" t="s">
        <v>5705</v>
      </c>
      <c r="I8573" t="s">
        <v>326</v>
      </c>
      <c r="J8573" t="s">
        <v>241</v>
      </c>
      <c r="K8573" t="s">
        <v>5700</v>
      </c>
      <c r="L8573" t="s">
        <v>5701</v>
      </c>
      <c r="M8573" t="s">
        <v>9371</v>
      </c>
    </row>
    <row r="8574" spans="1:13">
      <c r="A8574">
        <v>101055947</v>
      </c>
      <c r="B8574" t="s">
        <v>195</v>
      </c>
      <c r="C8574" t="s">
        <v>9717</v>
      </c>
      <c r="D8574" t="s">
        <v>86</v>
      </c>
      <c r="E8574" t="s">
        <v>86</v>
      </c>
      <c r="F8574" s="33">
        <v>45772</v>
      </c>
      <c r="G8574" t="s">
        <v>15628</v>
      </c>
      <c r="H8574" t="s">
        <v>6031</v>
      </c>
      <c r="I8574" t="s">
        <v>5678</v>
      </c>
      <c r="J8574" t="s">
        <v>46</v>
      </c>
      <c r="K8574" t="s">
        <v>5778</v>
      </c>
      <c r="L8574" t="s">
        <v>182</v>
      </c>
      <c r="M8574" t="s">
        <v>9719</v>
      </c>
    </row>
    <row r="8575" spans="1:13">
      <c r="A8575">
        <v>101055396</v>
      </c>
      <c r="B8575" t="s">
        <v>6641</v>
      </c>
      <c r="C8575" t="s">
        <v>9885</v>
      </c>
      <c r="D8575" t="s">
        <v>238</v>
      </c>
      <c r="E8575" t="s">
        <v>238</v>
      </c>
      <c r="F8575" s="33">
        <v>45772</v>
      </c>
      <c r="G8575" t="s">
        <v>15629</v>
      </c>
      <c r="H8575" t="s">
        <v>6103</v>
      </c>
      <c r="I8575" t="s">
        <v>5678</v>
      </c>
      <c r="J8575" t="s">
        <v>136</v>
      </c>
      <c r="K8575" t="s">
        <v>7716</v>
      </c>
      <c r="L8575" t="s">
        <v>7717</v>
      </c>
      <c r="M8575" t="s">
        <v>9887</v>
      </c>
    </row>
    <row r="8576" spans="1:13">
      <c r="A8576">
        <v>101055507</v>
      </c>
      <c r="B8576" t="s">
        <v>34</v>
      </c>
      <c r="C8576" t="s">
        <v>10674</v>
      </c>
      <c r="D8576" t="s">
        <v>64</v>
      </c>
      <c r="E8576" t="s">
        <v>64</v>
      </c>
      <c r="F8576" s="33">
        <v>45772</v>
      </c>
      <c r="G8576" t="s">
        <v>15630</v>
      </c>
      <c r="H8576" t="s">
        <v>5727</v>
      </c>
      <c r="I8576" t="s">
        <v>5678</v>
      </c>
      <c r="J8576" t="s">
        <v>70</v>
      </c>
      <c r="K8576" t="s">
        <v>5728</v>
      </c>
      <c r="L8576" t="s">
        <v>5729</v>
      </c>
      <c r="M8576" t="s">
        <v>10676</v>
      </c>
    </row>
    <row r="8577" spans="1:13">
      <c r="A8577">
        <v>101037060</v>
      </c>
      <c r="B8577" t="s">
        <v>5707</v>
      </c>
      <c r="C8577" t="s">
        <v>5708</v>
      </c>
      <c r="D8577" t="s">
        <v>218</v>
      </c>
      <c r="E8577" t="s">
        <v>218</v>
      </c>
      <c r="F8577" s="33">
        <v>45772</v>
      </c>
      <c r="G8577" t="s">
        <v>15605</v>
      </c>
      <c r="H8577" t="s">
        <v>5705</v>
      </c>
      <c r="I8577" t="s">
        <v>326</v>
      </c>
      <c r="J8577" t="s">
        <v>241</v>
      </c>
      <c r="K8577" t="s">
        <v>5700</v>
      </c>
      <c r="L8577" t="s">
        <v>5701</v>
      </c>
      <c r="M8577" t="s">
        <v>5709</v>
      </c>
    </row>
    <row r="8578" spans="1:13">
      <c r="A8578">
        <v>101054985</v>
      </c>
      <c r="B8578" t="s">
        <v>5745</v>
      </c>
      <c r="C8578" t="s">
        <v>7600</v>
      </c>
      <c r="D8578" t="s">
        <v>252</v>
      </c>
      <c r="E8578" t="s">
        <v>215</v>
      </c>
      <c r="F8578" s="33">
        <v>45772</v>
      </c>
      <c r="G8578" t="s">
        <v>15631</v>
      </c>
      <c r="H8578" t="s">
        <v>5705</v>
      </c>
      <c r="I8578" t="s">
        <v>326</v>
      </c>
      <c r="J8578" t="s">
        <v>247</v>
      </c>
      <c r="K8578" t="s">
        <v>5836</v>
      </c>
      <c r="L8578" t="s">
        <v>6126</v>
      </c>
      <c r="M8578" t="s">
        <v>7602</v>
      </c>
    </row>
    <row r="8579" spans="1:13">
      <c r="A8579">
        <v>101055891</v>
      </c>
      <c r="B8579" t="s">
        <v>34</v>
      </c>
      <c r="C8579" t="s">
        <v>13478</v>
      </c>
      <c r="D8579" t="s">
        <v>104</v>
      </c>
      <c r="E8579" t="s">
        <v>104</v>
      </c>
      <c r="F8579" s="33">
        <v>45772</v>
      </c>
      <c r="G8579" t="s">
        <v>15632</v>
      </c>
      <c r="H8579" t="s">
        <v>5912</v>
      </c>
      <c r="I8579" t="s">
        <v>5678</v>
      </c>
      <c r="J8579" t="s">
        <v>70</v>
      </c>
      <c r="K8579" t="s">
        <v>5728</v>
      </c>
      <c r="L8579" t="s">
        <v>5729</v>
      </c>
      <c r="M8579" t="s">
        <v>13480</v>
      </c>
    </row>
    <row r="8580" spans="1:13">
      <c r="A8580">
        <v>101036630</v>
      </c>
      <c r="B8580" t="s">
        <v>204</v>
      </c>
      <c r="C8580" t="s">
        <v>8543</v>
      </c>
      <c r="D8580" t="s">
        <v>219</v>
      </c>
      <c r="E8580" t="s">
        <v>219</v>
      </c>
      <c r="F8580" s="33">
        <v>45772</v>
      </c>
      <c r="G8580" t="s">
        <v>15633</v>
      </c>
      <c r="H8580" t="s">
        <v>5705</v>
      </c>
      <c r="I8580" t="s">
        <v>326</v>
      </c>
      <c r="J8580" t="s">
        <v>241</v>
      </c>
      <c r="K8580" t="s">
        <v>5700</v>
      </c>
      <c r="L8580" t="s">
        <v>5701</v>
      </c>
      <c r="M8580" t="s">
        <v>8545</v>
      </c>
    </row>
    <row r="8581" spans="1:13">
      <c r="A8581">
        <v>101036681</v>
      </c>
      <c r="B8581" t="s">
        <v>204</v>
      </c>
      <c r="C8581" t="s">
        <v>5703</v>
      </c>
      <c r="D8581" t="s">
        <v>218</v>
      </c>
      <c r="E8581" t="s">
        <v>218</v>
      </c>
      <c r="F8581" s="33">
        <v>45772</v>
      </c>
      <c r="G8581" t="s">
        <v>15605</v>
      </c>
      <c r="H8581" t="s">
        <v>5705</v>
      </c>
      <c r="I8581" t="s">
        <v>326</v>
      </c>
      <c r="J8581" t="s">
        <v>241</v>
      </c>
      <c r="K8581" t="s">
        <v>5700</v>
      </c>
      <c r="L8581" t="s">
        <v>5701</v>
      </c>
      <c r="M8581" t="s">
        <v>5706</v>
      </c>
    </row>
    <row r="8582" spans="1:13">
      <c r="A8582">
        <v>101055811</v>
      </c>
      <c r="B8582" t="s">
        <v>5745</v>
      </c>
      <c r="C8582" t="s">
        <v>12483</v>
      </c>
      <c r="D8582" t="s">
        <v>252</v>
      </c>
      <c r="E8582" t="s">
        <v>221</v>
      </c>
      <c r="F8582" s="33">
        <v>45772</v>
      </c>
      <c r="G8582" t="s">
        <v>15634</v>
      </c>
      <c r="H8582" t="s">
        <v>5727</v>
      </c>
      <c r="I8582" t="s">
        <v>5678</v>
      </c>
      <c r="J8582" t="s">
        <v>247</v>
      </c>
      <c r="K8582" t="s">
        <v>5748</v>
      </c>
      <c r="L8582" t="s">
        <v>5749</v>
      </c>
      <c r="M8582" t="s">
        <v>12485</v>
      </c>
    </row>
    <row r="8583" spans="1:13">
      <c r="A8583">
        <v>101056050</v>
      </c>
      <c r="B8583" t="s">
        <v>6641</v>
      </c>
      <c r="C8583" t="s">
        <v>9885</v>
      </c>
      <c r="D8583" t="s">
        <v>238</v>
      </c>
      <c r="E8583" t="s">
        <v>238</v>
      </c>
      <c r="F8583" s="33">
        <v>45772</v>
      </c>
      <c r="G8583" t="s">
        <v>15635</v>
      </c>
      <c r="H8583" t="s">
        <v>5799</v>
      </c>
      <c r="I8583" t="s">
        <v>5678</v>
      </c>
      <c r="J8583" t="s">
        <v>136</v>
      </c>
      <c r="K8583" t="s">
        <v>7716</v>
      </c>
      <c r="L8583" t="s">
        <v>7717</v>
      </c>
      <c r="M8583" t="s">
        <v>9887</v>
      </c>
    </row>
    <row r="8584" spans="1:13">
      <c r="A8584">
        <v>101036624</v>
      </c>
      <c r="B8584" t="s">
        <v>204</v>
      </c>
      <c r="C8584" t="s">
        <v>9230</v>
      </c>
      <c r="D8584" t="s">
        <v>219</v>
      </c>
      <c r="E8584" t="s">
        <v>219</v>
      </c>
      <c r="F8584" s="33">
        <v>45772</v>
      </c>
      <c r="G8584" t="s">
        <v>15590</v>
      </c>
      <c r="H8584" t="s">
        <v>5705</v>
      </c>
      <c r="I8584" t="s">
        <v>326</v>
      </c>
      <c r="J8584" t="s">
        <v>241</v>
      </c>
      <c r="K8584" t="s">
        <v>5700</v>
      </c>
      <c r="L8584" t="s">
        <v>5701</v>
      </c>
      <c r="M8584" t="s">
        <v>9232</v>
      </c>
    </row>
    <row r="8585" spans="1:13">
      <c r="A8585">
        <v>101056013</v>
      </c>
      <c r="B8585" t="s">
        <v>127</v>
      </c>
      <c r="C8585" t="s">
        <v>8084</v>
      </c>
      <c r="D8585" t="s">
        <v>226</v>
      </c>
      <c r="E8585" t="s">
        <v>217</v>
      </c>
      <c r="F8585" s="33">
        <v>45772</v>
      </c>
      <c r="G8585" t="s">
        <v>15636</v>
      </c>
      <c r="H8585" t="s">
        <v>67</v>
      </c>
      <c r="I8585" t="s">
        <v>5678</v>
      </c>
      <c r="J8585" t="s">
        <v>136</v>
      </c>
      <c r="K8585" t="s">
        <v>5738</v>
      </c>
      <c r="L8585" t="s">
        <v>5739</v>
      </c>
      <c r="M8585" t="s">
        <v>8085</v>
      </c>
    </row>
    <row r="8586" spans="1:13">
      <c r="A8586">
        <v>101052915</v>
      </c>
      <c r="B8586" t="s">
        <v>34</v>
      </c>
      <c r="C8586" t="s">
        <v>9706</v>
      </c>
      <c r="D8586" t="s">
        <v>64</v>
      </c>
      <c r="E8586" t="s">
        <v>64</v>
      </c>
      <c r="F8586" s="33">
        <v>45772</v>
      </c>
      <c r="G8586" t="s">
        <v>15637</v>
      </c>
      <c r="H8586" t="s">
        <v>5805</v>
      </c>
      <c r="I8586" t="s">
        <v>353</v>
      </c>
      <c r="J8586" t="s">
        <v>70</v>
      </c>
      <c r="K8586" t="s">
        <v>5728</v>
      </c>
      <c r="L8586" t="s">
        <v>5729</v>
      </c>
      <c r="M8586" t="s">
        <v>9708</v>
      </c>
    </row>
    <row r="8587" spans="1:13">
      <c r="A8587">
        <v>101053339</v>
      </c>
      <c r="B8587" t="s">
        <v>73</v>
      </c>
      <c r="C8587" t="s">
        <v>6664</v>
      </c>
      <c r="D8587" t="s">
        <v>39</v>
      </c>
      <c r="E8587" t="s">
        <v>39</v>
      </c>
      <c r="F8587" s="33">
        <v>45772</v>
      </c>
      <c r="G8587" t="s">
        <v>15638</v>
      </c>
      <c r="H8587" t="s">
        <v>5805</v>
      </c>
      <c r="I8587" t="s">
        <v>353</v>
      </c>
      <c r="J8587" t="s">
        <v>46</v>
      </c>
      <c r="K8587" t="s">
        <v>5728</v>
      </c>
      <c r="L8587" t="s">
        <v>5729</v>
      </c>
      <c r="M8587" t="s">
        <v>6666</v>
      </c>
    </row>
    <row r="8588" spans="1:13">
      <c r="A8588">
        <v>101053546</v>
      </c>
      <c r="B8588" t="s">
        <v>73</v>
      </c>
      <c r="C8588" t="s">
        <v>5741</v>
      </c>
      <c r="D8588" t="s">
        <v>39</v>
      </c>
      <c r="E8588" t="s">
        <v>119</v>
      </c>
      <c r="F8588" s="33">
        <v>45772</v>
      </c>
      <c r="G8588" t="s">
        <v>15639</v>
      </c>
      <c r="H8588" t="s">
        <v>5805</v>
      </c>
      <c r="I8588" t="s">
        <v>353</v>
      </c>
      <c r="J8588" t="s">
        <v>46</v>
      </c>
      <c r="K8588" t="s">
        <v>5728</v>
      </c>
      <c r="L8588" t="s">
        <v>5729</v>
      </c>
      <c r="M8588" t="s">
        <v>5743</v>
      </c>
    </row>
    <row r="8589" spans="1:13">
      <c r="A8589">
        <v>101052993</v>
      </c>
      <c r="B8589" t="s">
        <v>34</v>
      </c>
      <c r="C8589" t="s">
        <v>6522</v>
      </c>
      <c r="D8589" t="s">
        <v>64</v>
      </c>
      <c r="E8589" t="s">
        <v>64</v>
      </c>
      <c r="F8589" s="33">
        <v>45772</v>
      </c>
      <c r="G8589" t="s">
        <v>15637</v>
      </c>
      <c r="H8589" t="s">
        <v>5805</v>
      </c>
      <c r="I8589" t="s">
        <v>353</v>
      </c>
      <c r="J8589" t="s">
        <v>70</v>
      </c>
      <c r="K8589" t="s">
        <v>5728</v>
      </c>
      <c r="L8589" t="s">
        <v>5729</v>
      </c>
      <c r="M8589" t="s">
        <v>6524</v>
      </c>
    </row>
    <row r="8590" spans="1:13">
      <c r="A8590">
        <v>101056139</v>
      </c>
      <c r="B8590" t="s">
        <v>5998</v>
      </c>
      <c r="C8590" t="s">
        <v>6438</v>
      </c>
      <c r="D8590" t="s">
        <v>86</v>
      </c>
      <c r="E8590" t="s">
        <v>86</v>
      </c>
      <c r="F8590" s="33">
        <v>45772</v>
      </c>
      <c r="G8590" t="s">
        <v>15640</v>
      </c>
      <c r="H8590" t="s">
        <v>5877</v>
      </c>
      <c r="I8590" t="s">
        <v>5678</v>
      </c>
      <c r="J8590" t="s">
        <v>46</v>
      </c>
      <c r="K8590" t="s">
        <v>5711</v>
      </c>
      <c r="L8590" t="s">
        <v>5711</v>
      </c>
      <c r="M8590" t="s">
        <v>6440</v>
      </c>
    </row>
    <row r="8591" spans="1:13">
      <c r="A8591">
        <v>101056104</v>
      </c>
      <c r="B8591" t="s">
        <v>204</v>
      </c>
      <c r="C8591" t="s">
        <v>6914</v>
      </c>
      <c r="D8591" t="s">
        <v>265</v>
      </c>
      <c r="E8591" t="s">
        <v>265</v>
      </c>
      <c r="F8591" s="33">
        <v>45772</v>
      </c>
      <c r="G8591" t="s">
        <v>15641</v>
      </c>
      <c r="H8591" t="s">
        <v>6171</v>
      </c>
      <c r="I8591" t="s">
        <v>5678</v>
      </c>
      <c r="J8591" t="s">
        <v>192</v>
      </c>
      <c r="K8591" t="s">
        <v>5711</v>
      </c>
      <c r="L8591" t="s">
        <v>5711</v>
      </c>
      <c r="M8591" t="s">
        <v>6915</v>
      </c>
    </row>
    <row r="8592" spans="1:13">
      <c r="A8592">
        <v>101056124</v>
      </c>
      <c r="B8592" t="s">
        <v>34</v>
      </c>
      <c r="C8592" t="s">
        <v>7389</v>
      </c>
      <c r="D8592" t="s">
        <v>99</v>
      </c>
      <c r="E8592" t="s">
        <v>99</v>
      </c>
      <c r="F8592" s="33">
        <v>45772</v>
      </c>
      <c r="G8592" t="s">
        <v>15642</v>
      </c>
      <c r="H8592" t="s">
        <v>6076</v>
      </c>
      <c r="I8592" t="s">
        <v>5678</v>
      </c>
      <c r="J8592" t="s">
        <v>46</v>
      </c>
      <c r="K8592" t="s">
        <v>5728</v>
      </c>
      <c r="L8592" t="s">
        <v>5729</v>
      </c>
      <c r="M8592" t="s">
        <v>7390</v>
      </c>
    </row>
    <row r="8593" spans="1:13">
      <c r="A8593">
        <v>101052206</v>
      </c>
      <c r="B8593" t="s">
        <v>34</v>
      </c>
      <c r="C8593" t="s">
        <v>11600</v>
      </c>
      <c r="D8593" t="s">
        <v>64</v>
      </c>
      <c r="E8593" t="s">
        <v>64</v>
      </c>
      <c r="F8593" s="33">
        <v>45772</v>
      </c>
      <c r="G8593" t="s">
        <v>15637</v>
      </c>
      <c r="H8593" t="s">
        <v>5805</v>
      </c>
      <c r="I8593" t="s">
        <v>353</v>
      </c>
      <c r="J8593" t="s">
        <v>70</v>
      </c>
      <c r="K8593" t="s">
        <v>5728</v>
      </c>
      <c r="L8593" t="s">
        <v>5729</v>
      </c>
      <c r="M8593" t="s">
        <v>11602</v>
      </c>
    </row>
    <row r="8594" spans="1:13">
      <c r="A8594">
        <v>101056323</v>
      </c>
      <c r="B8594" t="s">
        <v>5745</v>
      </c>
      <c r="C8594" t="s">
        <v>7161</v>
      </c>
      <c r="D8594" t="s">
        <v>252</v>
      </c>
      <c r="E8594" t="s">
        <v>252</v>
      </c>
      <c r="F8594" s="33">
        <v>45772</v>
      </c>
      <c r="G8594" t="s">
        <v>15643</v>
      </c>
      <c r="H8594" t="s">
        <v>5727</v>
      </c>
      <c r="I8594" t="s">
        <v>5678</v>
      </c>
      <c r="J8594" t="s">
        <v>247</v>
      </c>
      <c r="K8594" t="s">
        <v>5836</v>
      </c>
      <c r="L8594" t="s">
        <v>6126</v>
      </c>
      <c r="M8594" t="s">
        <v>7162</v>
      </c>
    </row>
    <row r="8595" spans="1:13">
      <c r="A8595">
        <v>101037978</v>
      </c>
      <c r="B8595" t="s">
        <v>195</v>
      </c>
      <c r="C8595" t="s">
        <v>9052</v>
      </c>
      <c r="D8595" t="s">
        <v>218</v>
      </c>
      <c r="E8595" t="s">
        <v>218</v>
      </c>
      <c r="F8595" s="33">
        <v>45772</v>
      </c>
      <c r="G8595" t="s">
        <v>15591</v>
      </c>
      <c r="H8595" t="s">
        <v>5705</v>
      </c>
      <c r="I8595" t="s">
        <v>326</v>
      </c>
      <c r="J8595" t="s">
        <v>241</v>
      </c>
      <c r="K8595" t="s">
        <v>5778</v>
      </c>
      <c r="L8595" t="s">
        <v>182</v>
      </c>
      <c r="M8595" t="s">
        <v>9054</v>
      </c>
    </row>
    <row r="8596" spans="1:13">
      <c r="A8596">
        <v>101056316</v>
      </c>
      <c r="B8596" t="s">
        <v>204</v>
      </c>
      <c r="C8596" t="s">
        <v>9201</v>
      </c>
      <c r="D8596" t="s">
        <v>225</v>
      </c>
      <c r="E8596" t="s">
        <v>225</v>
      </c>
      <c r="F8596" s="33">
        <v>45772</v>
      </c>
      <c r="G8596" t="s">
        <v>15644</v>
      </c>
      <c r="H8596" t="s">
        <v>6031</v>
      </c>
      <c r="I8596" t="s">
        <v>5678</v>
      </c>
      <c r="J8596" t="s">
        <v>166</v>
      </c>
      <c r="K8596" t="s">
        <v>5700</v>
      </c>
      <c r="L8596" t="s">
        <v>5701</v>
      </c>
      <c r="M8596" t="s">
        <v>9203</v>
      </c>
    </row>
    <row r="8597" spans="1:13">
      <c r="A8597">
        <v>101055855</v>
      </c>
      <c r="B8597" t="s">
        <v>73</v>
      </c>
      <c r="C8597" t="s">
        <v>6018</v>
      </c>
      <c r="D8597" t="s">
        <v>39</v>
      </c>
      <c r="E8597" t="s">
        <v>86</v>
      </c>
      <c r="F8597" s="33">
        <v>45772</v>
      </c>
      <c r="G8597" t="s">
        <v>15645</v>
      </c>
      <c r="H8597" t="s">
        <v>67</v>
      </c>
      <c r="I8597" t="s">
        <v>5678</v>
      </c>
      <c r="J8597" t="s">
        <v>46</v>
      </c>
      <c r="K8597" t="s">
        <v>5728</v>
      </c>
      <c r="L8597" t="s">
        <v>5729</v>
      </c>
      <c r="M8597" t="s">
        <v>6020</v>
      </c>
    </row>
    <row r="8598" spans="1:13">
      <c r="A8598">
        <v>101053547</v>
      </c>
      <c r="B8598" t="s">
        <v>73</v>
      </c>
      <c r="C8598" t="s">
        <v>5922</v>
      </c>
      <c r="D8598" t="s">
        <v>39</v>
      </c>
      <c r="E8598" t="s">
        <v>119</v>
      </c>
      <c r="F8598" s="33">
        <v>45772</v>
      </c>
      <c r="G8598" t="s">
        <v>15646</v>
      </c>
      <c r="H8598" t="s">
        <v>5805</v>
      </c>
      <c r="I8598" t="s">
        <v>353</v>
      </c>
      <c r="J8598" t="s">
        <v>46</v>
      </c>
      <c r="K8598" t="s">
        <v>5738</v>
      </c>
      <c r="L8598" t="s">
        <v>5739</v>
      </c>
      <c r="M8598" t="s">
        <v>5924</v>
      </c>
    </row>
    <row r="8599" spans="1:13">
      <c r="A8599">
        <v>101055731</v>
      </c>
      <c r="B8599" t="s">
        <v>34</v>
      </c>
      <c r="C8599" t="s">
        <v>7077</v>
      </c>
      <c r="D8599" t="s">
        <v>217</v>
      </c>
      <c r="E8599" t="s">
        <v>131</v>
      </c>
      <c r="F8599" s="33">
        <v>45772</v>
      </c>
      <c r="G8599" t="s">
        <v>15647</v>
      </c>
      <c r="H8599" t="s">
        <v>5727</v>
      </c>
      <c r="I8599" t="s">
        <v>5678</v>
      </c>
      <c r="J8599" t="s">
        <v>136</v>
      </c>
      <c r="K8599" t="s">
        <v>5728</v>
      </c>
      <c r="L8599" t="s">
        <v>5729</v>
      </c>
      <c r="M8599" t="s">
        <v>7080</v>
      </c>
    </row>
    <row r="8600" spans="1:13">
      <c r="A8600">
        <v>101054993</v>
      </c>
      <c r="B8600" t="s">
        <v>5745</v>
      </c>
      <c r="C8600" t="s">
        <v>6452</v>
      </c>
      <c r="D8600" t="s">
        <v>249</v>
      </c>
      <c r="E8600" t="s">
        <v>249</v>
      </c>
      <c r="F8600" s="33">
        <v>45772</v>
      </c>
      <c r="G8600" t="s">
        <v>15648</v>
      </c>
      <c r="H8600" t="s">
        <v>5737</v>
      </c>
      <c r="I8600" t="s">
        <v>326</v>
      </c>
      <c r="J8600" t="s">
        <v>247</v>
      </c>
      <c r="K8600" t="s">
        <v>5748</v>
      </c>
      <c r="L8600" t="s">
        <v>6454</v>
      </c>
      <c r="M8600" t="s">
        <v>6455</v>
      </c>
    </row>
    <row r="8601" spans="1:13">
      <c r="A8601">
        <v>101036735</v>
      </c>
      <c r="B8601" t="s">
        <v>10157</v>
      </c>
      <c r="C8601" t="s">
        <v>10795</v>
      </c>
      <c r="D8601" t="s">
        <v>86</v>
      </c>
      <c r="E8601" t="s">
        <v>119</v>
      </c>
      <c r="F8601" s="33">
        <v>45772</v>
      </c>
      <c r="G8601" t="s">
        <v>15610</v>
      </c>
      <c r="H8601" t="s">
        <v>5705</v>
      </c>
      <c r="I8601" t="s">
        <v>326</v>
      </c>
      <c r="J8601" t="s">
        <v>46</v>
      </c>
      <c r="K8601" t="s">
        <v>5700</v>
      </c>
      <c r="L8601" t="s">
        <v>5701</v>
      </c>
      <c r="M8601" t="s">
        <v>10796</v>
      </c>
    </row>
    <row r="8602" spans="1:13">
      <c r="A8602">
        <v>101056032</v>
      </c>
      <c r="B8602" t="s">
        <v>5745</v>
      </c>
      <c r="C8602" t="s">
        <v>10270</v>
      </c>
      <c r="D8602" t="s">
        <v>252</v>
      </c>
      <c r="E8602" t="s">
        <v>215</v>
      </c>
      <c r="F8602" s="33">
        <v>45772</v>
      </c>
      <c r="G8602" t="s">
        <v>15649</v>
      </c>
      <c r="H8602" t="s">
        <v>5805</v>
      </c>
      <c r="I8602" t="s">
        <v>5678</v>
      </c>
      <c r="J8602" t="s">
        <v>247</v>
      </c>
      <c r="K8602" t="s">
        <v>5748</v>
      </c>
      <c r="L8602" t="s">
        <v>5773</v>
      </c>
      <c r="M8602" t="s">
        <v>10271</v>
      </c>
    </row>
    <row r="8603" spans="1:13">
      <c r="A8603">
        <v>101037792</v>
      </c>
      <c r="B8603" t="s">
        <v>177</v>
      </c>
      <c r="C8603" t="s">
        <v>6325</v>
      </c>
      <c r="D8603" t="s">
        <v>86</v>
      </c>
      <c r="E8603" t="s">
        <v>39</v>
      </c>
      <c r="F8603" s="33">
        <v>45772</v>
      </c>
      <c r="G8603" t="s">
        <v>15615</v>
      </c>
      <c r="H8603" t="s">
        <v>5705</v>
      </c>
      <c r="I8603" t="s">
        <v>326</v>
      </c>
      <c r="J8603" t="s">
        <v>46</v>
      </c>
      <c r="K8603" t="s">
        <v>5778</v>
      </c>
      <c r="L8603" t="s">
        <v>182</v>
      </c>
      <c r="M8603" t="s">
        <v>6327</v>
      </c>
    </row>
    <row r="8604" spans="1:13">
      <c r="A8604">
        <v>101036619</v>
      </c>
      <c r="B8604" t="s">
        <v>204</v>
      </c>
      <c r="C8604" t="s">
        <v>5710</v>
      </c>
      <c r="D8604" t="s">
        <v>218</v>
      </c>
      <c r="E8604" t="s">
        <v>218</v>
      </c>
      <c r="F8604" s="33">
        <v>45772</v>
      </c>
      <c r="G8604" t="s">
        <v>15605</v>
      </c>
      <c r="H8604" t="s">
        <v>5705</v>
      </c>
      <c r="I8604" t="s">
        <v>326</v>
      </c>
      <c r="J8604" t="s">
        <v>241</v>
      </c>
      <c r="K8604" t="s">
        <v>5711</v>
      </c>
      <c r="L8604" t="s">
        <v>5711</v>
      </c>
      <c r="M8604" t="s">
        <v>5712</v>
      </c>
    </row>
    <row r="8605" spans="1:13">
      <c r="A8605">
        <v>101053614</v>
      </c>
      <c r="B8605" t="s">
        <v>73</v>
      </c>
      <c r="C8605" t="s">
        <v>8840</v>
      </c>
      <c r="D8605" t="s">
        <v>39</v>
      </c>
      <c r="E8605" t="s">
        <v>39</v>
      </c>
      <c r="F8605" s="33">
        <v>45772</v>
      </c>
      <c r="G8605" t="s">
        <v>15650</v>
      </c>
      <c r="H8605" t="s">
        <v>5805</v>
      </c>
      <c r="I8605" t="s">
        <v>353</v>
      </c>
      <c r="J8605" t="s">
        <v>46</v>
      </c>
      <c r="K8605" t="s">
        <v>5738</v>
      </c>
      <c r="L8605" t="s">
        <v>5739</v>
      </c>
      <c r="M8605" t="s">
        <v>8842</v>
      </c>
    </row>
    <row r="8606" spans="1:13">
      <c r="A8606">
        <v>101040882</v>
      </c>
      <c r="B8606" t="s">
        <v>7068</v>
      </c>
      <c r="C8606" t="s">
        <v>7069</v>
      </c>
      <c r="D8606" t="s">
        <v>86</v>
      </c>
      <c r="E8606" t="s">
        <v>86</v>
      </c>
      <c r="F8606" s="33">
        <v>45772</v>
      </c>
      <c r="G8606" t="s">
        <v>15612</v>
      </c>
      <c r="H8606" t="s">
        <v>5705</v>
      </c>
      <c r="I8606" t="s">
        <v>326</v>
      </c>
      <c r="J8606" t="s">
        <v>46</v>
      </c>
      <c r="K8606" t="s">
        <v>5711</v>
      </c>
      <c r="L8606" t="s">
        <v>5711</v>
      </c>
      <c r="M8606" t="s">
        <v>7070</v>
      </c>
    </row>
    <row r="8607" spans="1:13">
      <c r="A8607">
        <v>101038088</v>
      </c>
      <c r="B8607" t="s">
        <v>195</v>
      </c>
      <c r="C8607" t="s">
        <v>5715</v>
      </c>
      <c r="D8607" t="s">
        <v>218</v>
      </c>
      <c r="E8607" t="s">
        <v>218</v>
      </c>
      <c r="F8607" s="33">
        <v>45772</v>
      </c>
      <c r="G8607" t="s">
        <v>15605</v>
      </c>
      <c r="H8607" t="s">
        <v>5705</v>
      </c>
      <c r="I8607" t="s">
        <v>326</v>
      </c>
      <c r="J8607" t="s">
        <v>241</v>
      </c>
      <c r="K8607" t="s">
        <v>5700</v>
      </c>
      <c r="L8607" t="s">
        <v>5701</v>
      </c>
      <c r="M8607" t="s">
        <v>5716</v>
      </c>
    </row>
    <row r="8608" spans="1:13">
      <c r="A8608">
        <v>101056041</v>
      </c>
      <c r="B8608" t="s">
        <v>5745</v>
      </c>
      <c r="C8608" t="s">
        <v>10268</v>
      </c>
      <c r="D8608" t="s">
        <v>249</v>
      </c>
      <c r="E8608" t="s">
        <v>249</v>
      </c>
      <c r="F8608" s="33">
        <v>45772</v>
      </c>
      <c r="G8608" t="s">
        <v>15651</v>
      </c>
      <c r="H8608" t="s">
        <v>55</v>
      </c>
      <c r="I8608" t="s">
        <v>5678</v>
      </c>
      <c r="J8608" t="s">
        <v>247</v>
      </c>
      <c r="K8608" t="s">
        <v>5748</v>
      </c>
      <c r="L8608" t="s">
        <v>5773</v>
      </c>
      <c r="M8608" t="s">
        <v>10269</v>
      </c>
    </row>
    <row r="8609" spans="1:13">
      <c r="A8609">
        <v>101036680</v>
      </c>
      <c r="B8609" t="s">
        <v>204</v>
      </c>
      <c r="C8609" t="s">
        <v>5713</v>
      </c>
      <c r="D8609" t="s">
        <v>218</v>
      </c>
      <c r="E8609" t="s">
        <v>218</v>
      </c>
      <c r="F8609" s="33">
        <v>45772</v>
      </c>
      <c r="G8609" t="s">
        <v>15605</v>
      </c>
      <c r="H8609" t="s">
        <v>5705</v>
      </c>
      <c r="I8609" t="s">
        <v>326</v>
      </c>
      <c r="J8609" t="s">
        <v>241</v>
      </c>
      <c r="K8609" t="s">
        <v>5700</v>
      </c>
      <c r="L8609" t="s">
        <v>5701</v>
      </c>
      <c r="M8609" t="s">
        <v>5714</v>
      </c>
    </row>
    <row r="8610" spans="1:13">
      <c r="A8610">
        <v>101036640</v>
      </c>
      <c r="B8610" t="s">
        <v>204</v>
      </c>
      <c r="C8610" t="s">
        <v>9253</v>
      </c>
      <c r="D8610" t="s">
        <v>219</v>
      </c>
      <c r="E8610" t="s">
        <v>219</v>
      </c>
      <c r="F8610" s="33">
        <v>45772</v>
      </c>
      <c r="G8610" t="s">
        <v>15633</v>
      </c>
      <c r="H8610" t="s">
        <v>5705</v>
      </c>
      <c r="I8610" t="s">
        <v>326</v>
      </c>
      <c r="J8610" t="s">
        <v>241</v>
      </c>
      <c r="K8610" t="s">
        <v>5700</v>
      </c>
      <c r="L8610" t="s">
        <v>5701</v>
      </c>
      <c r="M8610" t="s">
        <v>9255</v>
      </c>
    </row>
    <row r="8611" spans="1:13">
      <c r="A8611">
        <v>101055998</v>
      </c>
      <c r="B8611" t="s">
        <v>82</v>
      </c>
      <c r="C8611" t="s">
        <v>5831</v>
      </c>
      <c r="D8611" t="s">
        <v>238</v>
      </c>
      <c r="E8611" t="s">
        <v>64</v>
      </c>
      <c r="F8611" s="33">
        <v>45772</v>
      </c>
      <c r="G8611" t="s">
        <v>15652</v>
      </c>
      <c r="H8611" t="s">
        <v>6103</v>
      </c>
      <c r="I8611" t="s">
        <v>5678</v>
      </c>
      <c r="J8611" t="s">
        <v>136</v>
      </c>
      <c r="K8611" t="s">
        <v>5711</v>
      </c>
      <c r="L8611" t="s">
        <v>5711</v>
      </c>
      <c r="M8611" t="s">
        <v>5833</v>
      </c>
    </row>
    <row r="8612" spans="1:13">
      <c r="A8612">
        <v>101036641</v>
      </c>
      <c r="B8612" t="s">
        <v>204</v>
      </c>
      <c r="C8612" t="s">
        <v>5774</v>
      </c>
      <c r="D8612" t="s">
        <v>218</v>
      </c>
      <c r="E8612" t="s">
        <v>218</v>
      </c>
      <c r="F8612" s="33">
        <v>45772</v>
      </c>
      <c r="G8612" t="s">
        <v>15605</v>
      </c>
      <c r="H8612" t="s">
        <v>5705</v>
      </c>
      <c r="I8612" t="s">
        <v>326</v>
      </c>
      <c r="J8612" t="s">
        <v>241</v>
      </c>
      <c r="K8612" t="s">
        <v>5711</v>
      </c>
      <c r="L8612" t="s">
        <v>5711</v>
      </c>
      <c r="M8612" t="s">
        <v>5775</v>
      </c>
    </row>
    <row r="8613" spans="1:13">
      <c r="A8613">
        <v>101054987</v>
      </c>
      <c r="B8613" t="s">
        <v>5745</v>
      </c>
      <c r="C8613" t="s">
        <v>7161</v>
      </c>
      <c r="D8613" t="s">
        <v>252</v>
      </c>
      <c r="E8613" t="s">
        <v>252</v>
      </c>
      <c r="F8613" s="33">
        <v>45772</v>
      </c>
      <c r="G8613" t="s">
        <v>15653</v>
      </c>
      <c r="H8613" t="s">
        <v>5737</v>
      </c>
      <c r="I8613" t="s">
        <v>326</v>
      </c>
      <c r="J8613" t="s">
        <v>247</v>
      </c>
      <c r="K8613" t="s">
        <v>5836</v>
      </c>
      <c r="L8613" t="s">
        <v>6126</v>
      </c>
      <c r="M8613" t="s">
        <v>7162</v>
      </c>
    </row>
    <row r="8614" spans="1:13">
      <c r="A8614">
        <v>101056011</v>
      </c>
      <c r="B8614" t="s">
        <v>73</v>
      </c>
      <c r="C8614" t="s">
        <v>8637</v>
      </c>
      <c r="D8614" t="s">
        <v>104</v>
      </c>
      <c r="E8614" t="s">
        <v>104</v>
      </c>
      <c r="F8614" s="33">
        <v>45772</v>
      </c>
      <c r="G8614" t="s">
        <v>15654</v>
      </c>
      <c r="H8614" t="s">
        <v>5969</v>
      </c>
      <c r="I8614" t="s">
        <v>5678</v>
      </c>
      <c r="J8614" t="s">
        <v>70</v>
      </c>
      <c r="K8614" t="s">
        <v>5748</v>
      </c>
      <c r="L8614" t="s">
        <v>5773</v>
      </c>
      <c r="M8614" t="s">
        <v>8639</v>
      </c>
    </row>
    <row r="8615" spans="1:13">
      <c r="A8615">
        <v>101038206</v>
      </c>
      <c r="B8615" t="s">
        <v>82</v>
      </c>
      <c r="C8615" t="s">
        <v>6264</v>
      </c>
      <c r="D8615" t="s">
        <v>86</v>
      </c>
      <c r="E8615" t="s">
        <v>39</v>
      </c>
      <c r="F8615" s="33">
        <v>45772</v>
      </c>
      <c r="G8615" t="s">
        <v>15615</v>
      </c>
      <c r="H8615" t="s">
        <v>5705</v>
      </c>
      <c r="I8615" t="s">
        <v>326</v>
      </c>
      <c r="J8615" t="s">
        <v>46</v>
      </c>
      <c r="K8615" t="s">
        <v>5711</v>
      </c>
      <c r="L8615" t="s">
        <v>5711</v>
      </c>
      <c r="M8615" t="s">
        <v>6265</v>
      </c>
    </row>
    <row r="8616" spans="1:13">
      <c r="A8616">
        <v>101052464</v>
      </c>
      <c r="B8616" t="s">
        <v>34</v>
      </c>
      <c r="C8616" t="s">
        <v>7347</v>
      </c>
      <c r="D8616" t="s">
        <v>64</v>
      </c>
      <c r="E8616" t="s">
        <v>64</v>
      </c>
      <c r="F8616" s="33">
        <v>45771</v>
      </c>
      <c r="G8616" t="s">
        <v>15655</v>
      </c>
      <c r="H8616" t="s">
        <v>5805</v>
      </c>
      <c r="I8616" t="s">
        <v>353</v>
      </c>
      <c r="J8616" t="s">
        <v>70</v>
      </c>
      <c r="K8616" t="s">
        <v>5728</v>
      </c>
      <c r="L8616" t="s">
        <v>5729</v>
      </c>
      <c r="M8616" t="s">
        <v>7349</v>
      </c>
    </row>
    <row r="8617" spans="1:13">
      <c r="A8617">
        <v>101055740</v>
      </c>
      <c r="B8617" t="s">
        <v>34</v>
      </c>
      <c r="C8617" t="s">
        <v>7912</v>
      </c>
      <c r="D8617" t="s">
        <v>39</v>
      </c>
      <c r="E8617" t="s">
        <v>39</v>
      </c>
      <c r="F8617" s="33">
        <v>45771</v>
      </c>
      <c r="G8617" t="s">
        <v>15656</v>
      </c>
      <c r="H8617" t="s">
        <v>5805</v>
      </c>
      <c r="I8617" t="s">
        <v>5678</v>
      </c>
      <c r="J8617" t="s">
        <v>46</v>
      </c>
      <c r="K8617" t="s">
        <v>5728</v>
      </c>
      <c r="L8617" t="s">
        <v>5729</v>
      </c>
      <c r="M8617" t="s">
        <v>7914</v>
      </c>
    </row>
    <row r="8618" spans="1:13">
      <c r="A8618">
        <v>101055312</v>
      </c>
      <c r="B8618" t="s">
        <v>127</v>
      </c>
      <c r="C8618" t="s">
        <v>7781</v>
      </c>
      <c r="D8618" t="s">
        <v>131</v>
      </c>
      <c r="E8618" t="s">
        <v>131</v>
      </c>
      <c r="F8618" s="33">
        <v>45771</v>
      </c>
      <c r="G8618" t="s">
        <v>15657</v>
      </c>
      <c r="H8618" t="s">
        <v>67</v>
      </c>
      <c r="I8618" t="s">
        <v>5678</v>
      </c>
      <c r="J8618" t="s">
        <v>136</v>
      </c>
      <c r="K8618" t="s">
        <v>5748</v>
      </c>
      <c r="L8618" t="s">
        <v>5773</v>
      </c>
      <c r="M8618" t="s">
        <v>7783</v>
      </c>
    </row>
    <row r="8619" spans="1:13">
      <c r="A8619">
        <v>101055396</v>
      </c>
      <c r="B8619" t="s">
        <v>6641</v>
      </c>
      <c r="C8619" t="s">
        <v>9885</v>
      </c>
      <c r="D8619" t="s">
        <v>238</v>
      </c>
      <c r="E8619" t="s">
        <v>238</v>
      </c>
      <c r="F8619" s="33">
        <v>45771</v>
      </c>
      <c r="G8619" t="s">
        <v>15658</v>
      </c>
      <c r="H8619" t="s">
        <v>6103</v>
      </c>
      <c r="I8619" t="s">
        <v>5678</v>
      </c>
      <c r="J8619" t="s">
        <v>136</v>
      </c>
      <c r="K8619" t="s">
        <v>7716</v>
      </c>
      <c r="L8619" t="s">
        <v>7717</v>
      </c>
      <c r="M8619" t="s">
        <v>9887</v>
      </c>
    </row>
    <row r="8620" spans="1:13">
      <c r="A8620">
        <v>101037203</v>
      </c>
      <c r="B8620" t="s">
        <v>6270</v>
      </c>
      <c r="C8620" t="s">
        <v>6737</v>
      </c>
      <c r="D8620" t="s">
        <v>86</v>
      </c>
      <c r="E8620" t="s">
        <v>119</v>
      </c>
      <c r="F8620" s="33">
        <v>45771</v>
      </c>
      <c r="G8620" t="s">
        <v>15659</v>
      </c>
      <c r="H8620" t="s">
        <v>5705</v>
      </c>
      <c r="I8620" t="s">
        <v>326</v>
      </c>
      <c r="J8620" t="s">
        <v>46</v>
      </c>
      <c r="K8620" t="s">
        <v>5800</v>
      </c>
      <c r="L8620" t="s">
        <v>5801</v>
      </c>
      <c r="M8620" t="s">
        <v>6739</v>
      </c>
    </row>
    <row r="8621" spans="1:13">
      <c r="A8621">
        <v>101055742</v>
      </c>
      <c r="B8621" t="s">
        <v>34</v>
      </c>
      <c r="C8621" t="s">
        <v>123</v>
      </c>
      <c r="D8621" t="s">
        <v>119</v>
      </c>
      <c r="E8621" t="s">
        <v>39</v>
      </c>
      <c r="F8621" s="33">
        <v>45771</v>
      </c>
      <c r="G8621" t="s">
        <v>15660</v>
      </c>
      <c r="H8621" t="s">
        <v>67</v>
      </c>
      <c r="I8621" t="s">
        <v>5678</v>
      </c>
      <c r="J8621" t="s">
        <v>46</v>
      </c>
      <c r="K8621" t="s">
        <v>5738</v>
      </c>
      <c r="L8621" t="s">
        <v>5739</v>
      </c>
      <c r="M8621" t="s">
        <v>125</v>
      </c>
    </row>
    <row r="8622" spans="1:13">
      <c r="A8622">
        <v>101037439</v>
      </c>
      <c r="B8622" t="s">
        <v>6509</v>
      </c>
      <c r="C8622" t="s">
        <v>6867</v>
      </c>
      <c r="D8622" t="s">
        <v>86</v>
      </c>
      <c r="E8622" t="s">
        <v>104</v>
      </c>
      <c r="F8622" s="33">
        <v>45771</v>
      </c>
      <c r="G8622" t="s">
        <v>15661</v>
      </c>
      <c r="H8622" t="s">
        <v>5705</v>
      </c>
      <c r="I8622" t="s">
        <v>326</v>
      </c>
      <c r="J8622" t="s">
        <v>46</v>
      </c>
      <c r="K8622" t="s">
        <v>5700</v>
      </c>
      <c r="L8622" t="s">
        <v>5723</v>
      </c>
      <c r="M8622" t="s">
        <v>6869</v>
      </c>
    </row>
    <row r="8623" spans="1:13">
      <c r="A8623">
        <v>101037720</v>
      </c>
      <c r="B8623" t="s">
        <v>177</v>
      </c>
      <c r="C8623" t="s">
        <v>8462</v>
      </c>
      <c r="D8623" t="s">
        <v>119</v>
      </c>
      <c r="E8623" t="s">
        <v>104</v>
      </c>
      <c r="F8623" s="33">
        <v>45771</v>
      </c>
      <c r="G8623" t="s">
        <v>15661</v>
      </c>
      <c r="H8623" t="s">
        <v>5705</v>
      </c>
      <c r="I8623" t="s">
        <v>326</v>
      </c>
      <c r="J8623" t="s">
        <v>46</v>
      </c>
      <c r="K8623" t="s">
        <v>5700</v>
      </c>
      <c r="L8623" t="s">
        <v>5733</v>
      </c>
      <c r="M8623" t="s">
        <v>8464</v>
      </c>
    </row>
    <row r="8624" spans="1:13">
      <c r="A8624">
        <v>101038541</v>
      </c>
      <c r="B8624" t="s">
        <v>5862</v>
      </c>
      <c r="C8624" t="s">
        <v>5863</v>
      </c>
      <c r="D8624" t="s">
        <v>99</v>
      </c>
      <c r="E8624" t="s">
        <v>99</v>
      </c>
      <c r="F8624" s="33">
        <v>45771</v>
      </c>
      <c r="G8624" t="s">
        <v>15662</v>
      </c>
      <c r="H8624" t="s">
        <v>5705</v>
      </c>
      <c r="I8624" t="s">
        <v>326</v>
      </c>
      <c r="J8624" t="s">
        <v>46</v>
      </c>
      <c r="K8624" t="s">
        <v>5700</v>
      </c>
      <c r="L8624" t="s">
        <v>5701</v>
      </c>
      <c r="M8624" t="s">
        <v>5864</v>
      </c>
    </row>
    <row r="8625" spans="1:13">
      <c r="A8625">
        <v>101013424</v>
      </c>
      <c r="B8625" t="s">
        <v>34</v>
      </c>
      <c r="C8625" t="s">
        <v>9422</v>
      </c>
      <c r="D8625" t="s">
        <v>64</v>
      </c>
      <c r="E8625" t="s">
        <v>64</v>
      </c>
      <c r="F8625" s="33">
        <v>45771</v>
      </c>
      <c r="G8625" t="s">
        <v>15663</v>
      </c>
      <c r="H8625" t="s">
        <v>5737</v>
      </c>
      <c r="I8625" t="s">
        <v>326</v>
      </c>
      <c r="J8625" t="s">
        <v>70</v>
      </c>
      <c r="K8625" t="s">
        <v>5728</v>
      </c>
      <c r="L8625" t="s">
        <v>5729</v>
      </c>
      <c r="M8625" t="s">
        <v>9423</v>
      </c>
    </row>
    <row r="8626" spans="1:13">
      <c r="A8626">
        <v>101036833</v>
      </c>
      <c r="B8626" t="s">
        <v>5986</v>
      </c>
      <c r="C8626" t="s">
        <v>6845</v>
      </c>
      <c r="D8626" t="s">
        <v>86</v>
      </c>
      <c r="E8626" t="s">
        <v>119</v>
      </c>
      <c r="F8626" s="33">
        <v>45771</v>
      </c>
      <c r="G8626" t="s">
        <v>15659</v>
      </c>
      <c r="H8626" t="s">
        <v>5705</v>
      </c>
      <c r="I8626" t="s">
        <v>326</v>
      </c>
      <c r="J8626" t="s">
        <v>46</v>
      </c>
      <c r="K8626" t="s">
        <v>5778</v>
      </c>
      <c r="L8626" t="s">
        <v>182</v>
      </c>
      <c r="M8626" t="s">
        <v>6847</v>
      </c>
    </row>
    <row r="8627" spans="1:13">
      <c r="A8627">
        <v>101052428</v>
      </c>
      <c r="B8627" t="s">
        <v>34</v>
      </c>
      <c r="C8627" t="s">
        <v>9422</v>
      </c>
      <c r="D8627" t="s">
        <v>64</v>
      </c>
      <c r="E8627" t="s">
        <v>64</v>
      </c>
      <c r="F8627" s="33">
        <v>45771</v>
      </c>
      <c r="G8627" t="s">
        <v>15655</v>
      </c>
      <c r="H8627" t="s">
        <v>5805</v>
      </c>
      <c r="I8627" t="s">
        <v>353</v>
      </c>
      <c r="J8627" t="s">
        <v>70</v>
      </c>
      <c r="K8627" t="s">
        <v>5728</v>
      </c>
      <c r="L8627" t="s">
        <v>5729</v>
      </c>
      <c r="M8627" t="s">
        <v>9423</v>
      </c>
    </row>
    <row r="8628" spans="1:13">
      <c r="A8628">
        <v>101052465</v>
      </c>
      <c r="B8628" t="s">
        <v>34</v>
      </c>
      <c r="C8628" t="s">
        <v>9388</v>
      </c>
      <c r="D8628" t="s">
        <v>64</v>
      </c>
      <c r="E8628" t="s">
        <v>64</v>
      </c>
      <c r="F8628" s="33">
        <v>45771</v>
      </c>
      <c r="G8628" t="s">
        <v>15655</v>
      </c>
      <c r="H8628" t="s">
        <v>5805</v>
      </c>
      <c r="I8628" t="s">
        <v>353</v>
      </c>
      <c r="J8628" t="s">
        <v>70</v>
      </c>
      <c r="K8628" t="s">
        <v>5728</v>
      </c>
      <c r="L8628" t="s">
        <v>5729</v>
      </c>
      <c r="M8628" t="s">
        <v>9390</v>
      </c>
    </row>
    <row r="8629" spans="1:13">
      <c r="A8629">
        <v>101055550</v>
      </c>
      <c r="B8629" t="s">
        <v>204</v>
      </c>
      <c r="C8629" t="s">
        <v>7784</v>
      </c>
      <c r="D8629" t="s">
        <v>225</v>
      </c>
      <c r="E8629" t="s">
        <v>220</v>
      </c>
      <c r="F8629" s="33">
        <v>45771</v>
      </c>
      <c r="G8629" t="s">
        <v>15664</v>
      </c>
      <c r="H8629" t="s">
        <v>8078</v>
      </c>
      <c r="I8629" t="s">
        <v>5678</v>
      </c>
      <c r="J8629" t="s">
        <v>166</v>
      </c>
      <c r="K8629" t="s">
        <v>5700</v>
      </c>
      <c r="L8629" t="s">
        <v>5701</v>
      </c>
      <c r="M8629" t="s">
        <v>7786</v>
      </c>
    </row>
    <row r="8630" spans="1:13">
      <c r="A8630">
        <v>101055739</v>
      </c>
      <c r="B8630" t="s">
        <v>34</v>
      </c>
      <c r="C8630" t="s">
        <v>49</v>
      </c>
      <c r="D8630" t="s">
        <v>39</v>
      </c>
      <c r="E8630" t="s">
        <v>39</v>
      </c>
      <c r="F8630" s="33">
        <v>45771</v>
      </c>
      <c r="G8630" t="s">
        <v>15665</v>
      </c>
      <c r="H8630" t="s">
        <v>67</v>
      </c>
      <c r="I8630" t="s">
        <v>5678</v>
      </c>
      <c r="J8630" t="s">
        <v>46</v>
      </c>
      <c r="K8630" t="s">
        <v>5738</v>
      </c>
      <c r="L8630" t="s">
        <v>5739</v>
      </c>
      <c r="M8630" t="s">
        <v>58</v>
      </c>
    </row>
    <row r="8631" spans="1:13">
      <c r="A8631">
        <v>101055637</v>
      </c>
      <c r="B8631" t="s">
        <v>5745</v>
      </c>
      <c r="C8631" t="s">
        <v>6449</v>
      </c>
      <c r="D8631" t="s">
        <v>215</v>
      </c>
      <c r="E8631" t="s">
        <v>215</v>
      </c>
      <c r="F8631" s="33">
        <v>45771</v>
      </c>
      <c r="G8631" t="s">
        <v>15666</v>
      </c>
      <c r="H8631" t="s">
        <v>5777</v>
      </c>
      <c r="I8631" t="s">
        <v>5678</v>
      </c>
      <c r="J8631" t="s">
        <v>247</v>
      </c>
      <c r="K8631" t="s">
        <v>5728</v>
      </c>
      <c r="L8631" t="s">
        <v>5753</v>
      </c>
      <c r="M8631" t="s">
        <v>6450</v>
      </c>
    </row>
    <row r="8632" spans="1:13">
      <c r="A8632">
        <v>101055638</v>
      </c>
      <c r="B8632" t="s">
        <v>5745</v>
      </c>
      <c r="C8632" t="s">
        <v>5751</v>
      </c>
      <c r="D8632" t="s">
        <v>215</v>
      </c>
      <c r="E8632" t="s">
        <v>215</v>
      </c>
      <c r="F8632" s="33">
        <v>45771</v>
      </c>
      <c r="G8632" t="s">
        <v>15667</v>
      </c>
      <c r="H8632" t="s">
        <v>5777</v>
      </c>
      <c r="I8632" t="s">
        <v>5678</v>
      </c>
      <c r="J8632" t="s">
        <v>247</v>
      </c>
      <c r="K8632" t="s">
        <v>5728</v>
      </c>
      <c r="L8632" t="s">
        <v>5753</v>
      </c>
      <c r="M8632" t="s">
        <v>5754</v>
      </c>
    </row>
    <row r="8633" spans="1:13">
      <c r="A8633">
        <v>101052277</v>
      </c>
      <c r="B8633" t="s">
        <v>34</v>
      </c>
      <c r="C8633" t="s">
        <v>6165</v>
      </c>
      <c r="D8633" t="s">
        <v>119</v>
      </c>
      <c r="E8633" t="s">
        <v>39</v>
      </c>
      <c r="F8633" s="33">
        <v>45771</v>
      </c>
      <c r="G8633" t="s">
        <v>15668</v>
      </c>
      <c r="H8633" t="s">
        <v>5805</v>
      </c>
      <c r="I8633" t="s">
        <v>353</v>
      </c>
      <c r="J8633" t="s">
        <v>46</v>
      </c>
      <c r="K8633" t="s">
        <v>5728</v>
      </c>
      <c r="L8633" t="s">
        <v>5729</v>
      </c>
      <c r="M8633" t="s">
        <v>6167</v>
      </c>
    </row>
    <row r="8634" spans="1:13">
      <c r="A8634">
        <v>101055146</v>
      </c>
      <c r="B8634" t="s">
        <v>34</v>
      </c>
      <c r="C8634" t="s">
        <v>6776</v>
      </c>
      <c r="D8634" t="s">
        <v>131</v>
      </c>
      <c r="E8634" t="s">
        <v>217</v>
      </c>
      <c r="F8634" s="33">
        <v>45771</v>
      </c>
      <c r="G8634" t="s">
        <v>15669</v>
      </c>
      <c r="H8634" t="s">
        <v>5727</v>
      </c>
      <c r="I8634" t="s">
        <v>5678</v>
      </c>
      <c r="J8634" t="s">
        <v>136</v>
      </c>
      <c r="K8634" t="s">
        <v>5728</v>
      </c>
      <c r="L8634" t="s">
        <v>5729</v>
      </c>
      <c r="M8634" t="s">
        <v>6778</v>
      </c>
    </row>
    <row r="8635" spans="1:13">
      <c r="A8635">
        <v>101036873</v>
      </c>
      <c r="B8635" t="s">
        <v>5807</v>
      </c>
      <c r="C8635" t="s">
        <v>5808</v>
      </c>
      <c r="D8635" t="s">
        <v>86</v>
      </c>
      <c r="E8635" t="s">
        <v>104</v>
      </c>
      <c r="F8635" s="33">
        <v>45771</v>
      </c>
      <c r="G8635" t="s">
        <v>15661</v>
      </c>
      <c r="H8635" t="s">
        <v>5705</v>
      </c>
      <c r="I8635" t="s">
        <v>326</v>
      </c>
      <c r="J8635" t="s">
        <v>46</v>
      </c>
      <c r="K8635" t="s">
        <v>5700</v>
      </c>
      <c r="L8635" t="s">
        <v>5723</v>
      </c>
      <c r="M8635" t="s">
        <v>5810</v>
      </c>
    </row>
    <row r="8636" spans="1:13">
      <c r="A8636">
        <v>101055702</v>
      </c>
      <c r="B8636" t="s">
        <v>34</v>
      </c>
      <c r="C8636" t="s">
        <v>7347</v>
      </c>
      <c r="D8636" t="s">
        <v>64</v>
      </c>
      <c r="E8636" t="s">
        <v>64</v>
      </c>
      <c r="F8636" s="33">
        <v>45771</v>
      </c>
      <c r="G8636" t="s">
        <v>15670</v>
      </c>
      <c r="H8636" t="s">
        <v>5722</v>
      </c>
      <c r="I8636" t="s">
        <v>5678</v>
      </c>
      <c r="J8636" t="s">
        <v>70</v>
      </c>
      <c r="K8636" t="s">
        <v>5728</v>
      </c>
      <c r="L8636" t="s">
        <v>5729</v>
      </c>
      <c r="M8636" t="s">
        <v>7349</v>
      </c>
    </row>
    <row r="8637" spans="1:13">
      <c r="A8637">
        <v>101055408</v>
      </c>
      <c r="B8637" t="s">
        <v>34</v>
      </c>
      <c r="C8637" t="s">
        <v>7212</v>
      </c>
      <c r="D8637" t="s">
        <v>131</v>
      </c>
      <c r="E8637" t="s">
        <v>131</v>
      </c>
      <c r="F8637" s="33">
        <v>45771</v>
      </c>
      <c r="G8637" t="s">
        <v>15671</v>
      </c>
      <c r="H8637" t="s">
        <v>5727</v>
      </c>
      <c r="I8637" t="s">
        <v>5678</v>
      </c>
      <c r="J8637" t="s">
        <v>136</v>
      </c>
      <c r="K8637" t="s">
        <v>5728</v>
      </c>
      <c r="L8637" t="s">
        <v>5729</v>
      </c>
      <c r="M8637" t="s">
        <v>7214</v>
      </c>
    </row>
    <row r="8638" spans="1:13">
      <c r="A8638">
        <v>101038113</v>
      </c>
      <c r="B8638" t="s">
        <v>195</v>
      </c>
      <c r="C8638" t="s">
        <v>10231</v>
      </c>
      <c r="D8638" t="s">
        <v>161</v>
      </c>
      <c r="E8638" t="s">
        <v>260</v>
      </c>
      <c r="F8638" s="33">
        <v>45771</v>
      </c>
      <c r="G8638" t="s">
        <v>15672</v>
      </c>
      <c r="H8638" t="s">
        <v>5705</v>
      </c>
      <c r="I8638" t="s">
        <v>326</v>
      </c>
      <c r="J8638" t="s">
        <v>166</v>
      </c>
      <c r="K8638" t="s">
        <v>5700</v>
      </c>
      <c r="L8638" t="s">
        <v>5733</v>
      </c>
      <c r="M8638" t="s">
        <v>10233</v>
      </c>
    </row>
    <row r="8639" spans="1:13">
      <c r="A8639">
        <v>101055500</v>
      </c>
      <c r="B8639" t="s">
        <v>34</v>
      </c>
      <c r="C8639" t="s">
        <v>10465</v>
      </c>
      <c r="D8639" t="s">
        <v>217</v>
      </c>
      <c r="E8639" t="s">
        <v>217</v>
      </c>
      <c r="F8639" s="33">
        <v>45771</v>
      </c>
      <c r="G8639" t="s">
        <v>15673</v>
      </c>
      <c r="H8639" t="s">
        <v>5777</v>
      </c>
      <c r="I8639" t="s">
        <v>5678</v>
      </c>
      <c r="J8639" t="s">
        <v>136</v>
      </c>
      <c r="K8639" t="s">
        <v>5728</v>
      </c>
      <c r="L8639" t="s">
        <v>5729</v>
      </c>
      <c r="M8639" t="s">
        <v>10467</v>
      </c>
    </row>
    <row r="8640" spans="1:13">
      <c r="A8640">
        <v>101038536</v>
      </c>
      <c r="B8640" t="s">
        <v>5862</v>
      </c>
      <c r="C8640" t="s">
        <v>7519</v>
      </c>
      <c r="D8640" t="s">
        <v>86</v>
      </c>
      <c r="E8640" t="s">
        <v>104</v>
      </c>
      <c r="F8640" s="33">
        <v>45771</v>
      </c>
      <c r="G8640" t="s">
        <v>15661</v>
      </c>
      <c r="H8640" t="s">
        <v>5705</v>
      </c>
      <c r="I8640" t="s">
        <v>326</v>
      </c>
      <c r="J8640" t="s">
        <v>46</v>
      </c>
      <c r="K8640" t="s">
        <v>5700</v>
      </c>
      <c r="L8640" t="s">
        <v>5701</v>
      </c>
      <c r="M8640" t="s">
        <v>7520</v>
      </c>
    </row>
    <row r="8641" spans="1:13">
      <c r="A8641">
        <v>101054994</v>
      </c>
      <c r="B8641" t="s">
        <v>5745</v>
      </c>
      <c r="C8641" t="s">
        <v>7478</v>
      </c>
      <c r="D8641" t="s">
        <v>221</v>
      </c>
      <c r="E8641" t="s">
        <v>221</v>
      </c>
      <c r="F8641" s="33">
        <v>45771</v>
      </c>
      <c r="G8641" t="s">
        <v>15674</v>
      </c>
      <c r="H8641" t="s">
        <v>5737</v>
      </c>
      <c r="I8641" t="s">
        <v>326</v>
      </c>
      <c r="J8641" t="s">
        <v>247</v>
      </c>
      <c r="K8641" t="s">
        <v>5836</v>
      </c>
      <c r="L8641" t="s">
        <v>6126</v>
      </c>
      <c r="M8641" t="s">
        <v>7480</v>
      </c>
    </row>
    <row r="8642" spans="1:13">
      <c r="A8642">
        <v>101052709</v>
      </c>
      <c r="B8642" t="s">
        <v>34</v>
      </c>
      <c r="C8642" t="s">
        <v>10465</v>
      </c>
      <c r="D8642" t="s">
        <v>217</v>
      </c>
      <c r="E8642" t="s">
        <v>217</v>
      </c>
      <c r="F8642" s="33">
        <v>45771</v>
      </c>
      <c r="G8642" t="s">
        <v>15675</v>
      </c>
      <c r="H8642" t="s">
        <v>5805</v>
      </c>
      <c r="I8642" t="s">
        <v>353</v>
      </c>
      <c r="J8642" t="s">
        <v>136</v>
      </c>
      <c r="K8642" t="s">
        <v>5728</v>
      </c>
      <c r="L8642" t="s">
        <v>5729</v>
      </c>
      <c r="M8642" t="s">
        <v>10467</v>
      </c>
    </row>
    <row r="8643" spans="1:13">
      <c r="A8643">
        <v>101055338</v>
      </c>
      <c r="B8643" t="s">
        <v>34</v>
      </c>
      <c r="C8643" t="s">
        <v>5907</v>
      </c>
      <c r="D8643" t="s">
        <v>119</v>
      </c>
      <c r="E8643" t="s">
        <v>39</v>
      </c>
      <c r="F8643" s="33">
        <v>45771</v>
      </c>
      <c r="G8643" t="s">
        <v>15676</v>
      </c>
      <c r="H8643" t="s">
        <v>67</v>
      </c>
      <c r="I8643" t="s">
        <v>5678</v>
      </c>
      <c r="J8643" t="s">
        <v>46</v>
      </c>
      <c r="K8643" t="s">
        <v>5738</v>
      </c>
      <c r="L8643" t="s">
        <v>5739</v>
      </c>
      <c r="M8643" t="s">
        <v>5909</v>
      </c>
    </row>
    <row r="8644" spans="1:13">
      <c r="A8644">
        <v>101052215</v>
      </c>
      <c r="B8644" t="s">
        <v>34</v>
      </c>
      <c r="C8644" t="s">
        <v>5907</v>
      </c>
      <c r="D8644" t="s">
        <v>119</v>
      </c>
      <c r="E8644" t="s">
        <v>39</v>
      </c>
      <c r="F8644" s="33">
        <v>45771</v>
      </c>
      <c r="G8644" t="s">
        <v>15677</v>
      </c>
      <c r="H8644" t="s">
        <v>5805</v>
      </c>
      <c r="I8644" t="s">
        <v>353</v>
      </c>
      <c r="J8644" t="s">
        <v>46</v>
      </c>
      <c r="K8644" t="s">
        <v>5738</v>
      </c>
      <c r="L8644" t="s">
        <v>5739</v>
      </c>
      <c r="M8644" t="s">
        <v>5909</v>
      </c>
    </row>
    <row r="8645" spans="1:13">
      <c r="A8645">
        <v>101055707</v>
      </c>
      <c r="B8645" t="s">
        <v>6641</v>
      </c>
      <c r="C8645" t="s">
        <v>15678</v>
      </c>
      <c r="D8645" t="s">
        <v>249</v>
      </c>
      <c r="E8645" t="s">
        <v>249</v>
      </c>
      <c r="F8645" s="33">
        <v>45771</v>
      </c>
      <c r="G8645" t="s">
        <v>15679</v>
      </c>
      <c r="H8645" t="s">
        <v>5722</v>
      </c>
      <c r="I8645" t="s">
        <v>5678</v>
      </c>
      <c r="J8645" t="s">
        <v>247</v>
      </c>
      <c r="K8645" t="s">
        <v>7716</v>
      </c>
      <c r="L8645" t="s">
        <v>7717</v>
      </c>
      <c r="M8645" t="s">
        <v>15680</v>
      </c>
    </row>
    <row r="8646" spans="1:13">
      <c r="A8646">
        <v>101038697</v>
      </c>
      <c r="B8646" t="s">
        <v>6314</v>
      </c>
      <c r="C8646" t="s">
        <v>8270</v>
      </c>
      <c r="D8646" t="s">
        <v>99</v>
      </c>
      <c r="E8646" t="s">
        <v>99</v>
      </c>
      <c r="F8646" s="33">
        <v>45771</v>
      </c>
      <c r="G8646" t="s">
        <v>15662</v>
      </c>
      <c r="H8646" t="s">
        <v>5705</v>
      </c>
      <c r="I8646" t="s">
        <v>326</v>
      </c>
      <c r="J8646" t="s">
        <v>46</v>
      </c>
      <c r="K8646" t="s">
        <v>5700</v>
      </c>
      <c r="L8646" t="s">
        <v>5733</v>
      </c>
      <c r="M8646" t="s">
        <v>8271</v>
      </c>
    </row>
    <row r="8647" spans="1:13">
      <c r="A8647">
        <v>101013469</v>
      </c>
      <c r="B8647" t="s">
        <v>34</v>
      </c>
      <c r="C8647" t="s">
        <v>7347</v>
      </c>
      <c r="D8647" t="s">
        <v>64</v>
      </c>
      <c r="E8647" t="s">
        <v>64</v>
      </c>
      <c r="F8647" s="33">
        <v>45771</v>
      </c>
      <c r="G8647" t="s">
        <v>15681</v>
      </c>
      <c r="H8647" t="s">
        <v>5737</v>
      </c>
      <c r="I8647" t="s">
        <v>326</v>
      </c>
      <c r="J8647" t="s">
        <v>70</v>
      </c>
      <c r="K8647" t="s">
        <v>5728</v>
      </c>
      <c r="L8647" t="s">
        <v>5729</v>
      </c>
      <c r="M8647" t="s">
        <v>7349</v>
      </c>
    </row>
    <row r="8648" spans="1:13">
      <c r="A8648">
        <v>101053314</v>
      </c>
      <c r="B8648" t="s">
        <v>73</v>
      </c>
      <c r="C8648" t="s">
        <v>6801</v>
      </c>
      <c r="D8648" t="s">
        <v>119</v>
      </c>
      <c r="E8648" t="s">
        <v>119</v>
      </c>
      <c r="F8648" s="33">
        <v>45771</v>
      </c>
      <c r="G8648" t="s">
        <v>15682</v>
      </c>
      <c r="H8648" t="s">
        <v>5805</v>
      </c>
      <c r="I8648" t="s">
        <v>353</v>
      </c>
      <c r="J8648" t="s">
        <v>46</v>
      </c>
      <c r="K8648" t="s">
        <v>5728</v>
      </c>
      <c r="L8648" t="s">
        <v>5729</v>
      </c>
      <c r="M8648" t="s">
        <v>6803</v>
      </c>
    </row>
    <row r="8649" spans="1:13">
      <c r="A8649">
        <v>101055253</v>
      </c>
      <c r="B8649" t="s">
        <v>5696</v>
      </c>
      <c r="C8649" t="s">
        <v>12385</v>
      </c>
      <c r="D8649" t="s">
        <v>262</v>
      </c>
      <c r="E8649" t="s">
        <v>262</v>
      </c>
      <c r="F8649" s="33">
        <v>45771</v>
      </c>
      <c r="G8649" t="s">
        <v>15683</v>
      </c>
      <c r="H8649" t="s">
        <v>55</v>
      </c>
      <c r="I8649" t="s">
        <v>5678</v>
      </c>
      <c r="J8649" t="s">
        <v>192</v>
      </c>
      <c r="K8649" t="s">
        <v>5748</v>
      </c>
      <c r="L8649" t="s">
        <v>5773</v>
      </c>
      <c r="M8649" t="s">
        <v>12387</v>
      </c>
    </row>
    <row r="8650" spans="1:13">
      <c r="A8650">
        <v>101055662</v>
      </c>
      <c r="B8650" t="s">
        <v>5745</v>
      </c>
      <c r="C8650" t="s">
        <v>15684</v>
      </c>
      <c r="D8650" t="s">
        <v>215</v>
      </c>
      <c r="E8650" t="s">
        <v>215</v>
      </c>
      <c r="F8650" s="33">
        <v>45771</v>
      </c>
      <c r="G8650" t="s">
        <v>15685</v>
      </c>
      <c r="H8650" t="s">
        <v>67</v>
      </c>
      <c r="I8650" t="s">
        <v>5678</v>
      </c>
      <c r="J8650" t="s">
        <v>247</v>
      </c>
      <c r="K8650" t="s">
        <v>5836</v>
      </c>
      <c r="L8650" t="s">
        <v>5837</v>
      </c>
      <c r="M8650" t="s">
        <v>15686</v>
      </c>
    </row>
    <row r="8651" spans="1:13">
      <c r="A8651">
        <v>101055548</v>
      </c>
      <c r="B8651" t="s">
        <v>5942</v>
      </c>
      <c r="C8651" t="s">
        <v>6593</v>
      </c>
      <c r="D8651" t="s">
        <v>86</v>
      </c>
      <c r="E8651" t="s">
        <v>39</v>
      </c>
      <c r="F8651" s="33">
        <v>45771</v>
      </c>
      <c r="G8651" t="s">
        <v>15687</v>
      </c>
      <c r="H8651" t="s">
        <v>8078</v>
      </c>
      <c r="I8651" t="s">
        <v>5678</v>
      </c>
      <c r="J8651" t="s">
        <v>46</v>
      </c>
      <c r="K8651" t="s">
        <v>5711</v>
      </c>
      <c r="L8651" t="s">
        <v>5711</v>
      </c>
      <c r="M8651" t="s">
        <v>6594</v>
      </c>
    </row>
    <row r="8652" spans="1:13">
      <c r="A8652">
        <v>101052450</v>
      </c>
      <c r="B8652" t="s">
        <v>34</v>
      </c>
      <c r="C8652" t="s">
        <v>7961</v>
      </c>
      <c r="D8652" t="s">
        <v>217</v>
      </c>
      <c r="E8652" t="s">
        <v>217</v>
      </c>
      <c r="F8652" s="33">
        <v>45771</v>
      </c>
      <c r="G8652" t="s">
        <v>15688</v>
      </c>
      <c r="H8652" t="s">
        <v>5805</v>
      </c>
      <c r="I8652" t="s">
        <v>353</v>
      </c>
      <c r="J8652" t="s">
        <v>136</v>
      </c>
      <c r="K8652" t="s">
        <v>5728</v>
      </c>
      <c r="L8652" t="s">
        <v>5729</v>
      </c>
      <c r="M8652" t="s">
        <v>7963</v>
      </c>
    </row>
    <row r="8653" spans="1:13">
      <c r="A8653">
        <v>101055795</v>
      </c>
      <c r="B8653" t="s">
        <v>73</v>
      </c>
      <c r="C8653" t="s">
        <v>6128</v>
      </c>
      <c r="D8653" t="s">
        <v>193</v>
      </c>
      <c r="E8653" t="s">
        <v>265</v>
      </c>
      <c r="F8653" s="33">
        <v>45771</v>
      </c>
      <c r="G8653" t="s">
        <v>15689</v>
      </c>
      <c r="H8653" t="s">
        <v>67</v>
      </c>
      <c r="I8653" t="s">
        <v>5678</v>
      </c>
      <c r="J8653" t="s">
        <v>192</v>
      </c>
      <c r="K8653" t="s">
        <v>5748</v>
      </c>
      <c r="L8653" t="s">
        <v>5773</v>
      </c>
      <c r="M8653" t="s">
        <v>6130</v>
      </c>
    </row>
    <row r="8654" spans="1:13">
      <c r="A8654">
        <v>101055780</v>
      </c>
      <c r="B8654" t="s">
        <v>34</v>
      </c>
      <c r="C8654" t="s">
        <v>7961</v>
      </c>
      <c r="D8654" t="s">
        <v>217</v>
      </c>
      <c r="E8654" t="s">
        <v>217</v>
      </c>
      <c r="F8654" s="33">
        <v>45771</v>
      </c>
      <c r="G8654" t="s">
        <v>15690</v>
      </c>
      <c r="H8654" t="s">
        <v>5727</v>
      </c>
      <c r="I8654" t="s">
        <v>5678</v>
      </c>
      <c r="J8654" t="s">
        <v>136</v>
      </c>
      <c r="K8654" t="s">
        <v>5728</v>
      </c>
      <c r="L8654" t="s">
        <v>5729</v>
      </c>
      <c r="M8654" t="s">
        <v>7963</v>
      </c>
    </row>
    <row r="8655" spans="1:13">
      <c r="A8655">
        <v>101055511</v>
      </c>
      <c r="B8655" t="s">
        <v>5745</v>
      </c>
      <c r="C8655" t="s">
        <v>15691</v>
      </c>
      <c r="D8655" t="s">
        <v>215</v>
      </c>
      <c r="E8655" t="s">
        <v>252</v>
      </c>
      <c r="F8655" s="33">
        <v>45771</v>
      </c>
      <c r="G8655" t="s">
        <v>15692</v>
      </c>
      <c r="H8655" t="s">
        <v>67</v>
      </c>
      <c r="I8655" t="s">
        <v>5678</v>
      </c>
      <c r="J8655" t="s">
        <v>247</v>
      </c>
      <c r="K8655" t="s">
        <v>5836</v>
      </c>
      <c r="L8655" t="s">
        <v>5837</v>
      </c>
      <c r="M8655" t="s">
        <v>15693</v>
      </c>
    </row>
    <row r="8656" spans="1:13">
      <c r="A8656">
        <v>101055790</v>
      </c>
      <c r="B8656" t="s">
        <v>73</v>
      </c>
      <c r="C8656" t="s">
        <v>8416</v>
      </c>
      <c r="D8656" t="s">
        <v>161</v>
      </c>
      <c r="E8656" t="s">
        <v>161</v>
      </c>
      <c r="F8656" s="33">
        <v>45771</v>
      </c>
      <c r="G8656" t="s">
        <v>15694</v>
      </c>
      <c r="H8656" t="s">
        <v>5969</v>
      </c>
      <c r="I8656" t="s">
        <v>5678</v>
      </c>
      <c r="J8656" t="s">
        <v>166</v>
      </c>
      <c r="K8656" t="s">
        <v>5748</v>
      </c>
      <c r="L8656" t="s">
        <v>5773</v>
      </c>
      <c r="M8656" t="s">
        <v>8418</v>
      </c>
    </row>
    <row r="8657" spans="1:13">
      <c r="A8657">
        <v>101052808</v>
      </c>
      <c r="B8657" t="s">
        <v>34</v>
      </c>
      <c r="C8657" t="s">
        <v>7229</v>
      </c>
      <c r="D8657" t="s">
        <v>99</v>
      </c>
      <c r="E8657" t="s">
        <v>99</v>
      </c>
      <c r="F8657" s="33">
        <v>45771</v>
      </c>
      <c r="G8657" t="s">
        <v>15695</v>
      </c>
      <c r="H8657" t="s">
        <v>5805</v>
      </c>
      <c r="I8657" t="s">
        <v>353</v>
      </c>
      <c r="J8657" t="s">
        <v>46</v>
      </c>
      <c r="K8657" t="s">
        <v>5738</v>
      </c>
      <c r="L8657" t="s">
        <v>5739</v>
      </c>
      <c r="M8657" t="s">
        <v>7231</v>
      </c>
    </row>
    <row r="8658" spans="1:13">
      <c r="A8658">
        <v>101037710</v>
      </c>
      <c r="B8658" t="s">
        <v>177</v>
      </c>
      <c r="C8658" t="s">
        <v>7057</v>
      </c>
      <c r="D8658" t="s">
        <v>225</v>
      </c>
      <c r="E8658" t="s">
        <v>225</v>
      </c>
      <c r="F8658" s="33">
        <v>45771</v>
      </c>
      <c r="G8658" t="s">
        <v>15696</v>
      </c>
      <c r="H8658" t="s">
        <v>5737</v>
      </c>
      <c r="I8658" t="s">
        <v>326</v>
      </c>
      <c r="J8658" t="s">
        <v>166</v>
      </c>
      <c r="K8658" t="s">
        <v>5700</v>
      </c>
      <c r="L8658" t="s">
        <v>5733</v>
      </c>
      <c r="M8658" t="s">
        <v>7059</v>
      </c>
    </row>
    <row r="8659" spans="1:13">
      <c r="A8659">
        <v>101055822</v>
      </c>
      <c r="B8659" t="s">
        <v>34</v>
      </c>
      <c r="C8659" t="s">
        <v>7631</v>
      </c>
      <c r="D8659" t="s">
        <v>238</v>
      </c>
      <c r="E8659" t="s">
        <v>238</v>
      </c>
      <c r="F8659" s="33">
        <v>45771</v>
      </c>
      <c r="G8659" t="s">
        <v>15697</v>
      </c>
      <c r="H8659" t="s">
        <v>6076</v>
      </c>
      <c r="I8659" t="s">
        <v>5678</v>
      </c>
      <c r="J8659" t="s">
        <v>136</v>
      </c>
      <c r="K8659" t="s">
        <v>5728</v>
      </c>
      <c r="L8659" t="s">
        <v>5729</v>
      </c>
      <c r="M8659" t="s">
        <v>7632</v>
      </c>
    </row>
    <row r="8660" spans="1:13">
      <c r="A8660">
        <v>101052805</v>
      </c>
      <c r="B8660" t="s">
        <v>34</v>
      </c>
      <c r="C8660" t="s">
        <v>7236</v>
      </c>
      <c r="D8660" t="s">
        <v>99</v>
      </c>
      <c r="E8660" t="s">
        <v>99</v>
      </c>
      <c r="F8660" s="33">
        <v>45771</v>
      </c>
      <c r="G8660" t="s">
        <v>15621</v>
      </c>
      <c r="H8660" t="s">
        <v>5777</v>
      </c>
      <c r="I8660" t="s">
        <v>353</v>
      </c>
      <c r="J8660" t="s">
        <v>46</v>
      </c>
      <c r="K8660" t="s">
        <v>5738</v>
      </c>
      <c r="L8660" t="s">
        <v>5739</v>
      </c>
      <c r="M8660" t="s">
        <v>7237</v>
      </c>
    </row>
    <row r="8661" spans="1:13">
      <c r="A8661">
        <v>101053468</v>
      </c>
      <c r="B8661" t="s">
        <v>73</v>
      </c>
      <c r="C8661" t="s">
        <v>10519</v>
      </c>
      <c r="D8661" t="s">
        <v>39</v>
      </c>
      <c r="E8661" t="s">
        <v>39</v>
      </c>
      <c r="F8661" s="33">
        <v>45771</v>
      </c>
      <c r="G8661" t="s">
        <v>15698</v>
      </c>
      <c r="H8661" t="s">
        <v>5805</v>
      </c>
      <c r="I8661" t="s">
        <v>353</v>
      </c>
      <c r="J8661" t="s">
        <v>46</v>
      </c>
      <c r="K8661" t="s">
        <v>5728</v>
      </c>
      <c r="L8661" t="s">
        <v>5729</v>
      </c>
      <c r="M8661" t="s">
        <v>10521</v>
      </c>
    </row>
    <row r="8662" spans="1:13">
      <c r="A8662">
        <v>101054475</v>
      </c>
      <c r="B8662" t="s">
        <v>204</v>
      </c>
      <c r="C8662" t="s">
        <v>5789</v>
      </c>
      <c r="D8662" t="s">
        <v>218</v>
      </c>
      <c r="E8662" t="s">
        <v>218</v>
      </c>
      <c r="F8662" s="33">
        <v>45771</v>
      </c>
      <c r="G8662" t="s">
        <v>15699</v>
      </c>
      <c r="H8662" t="s">
        <v>5727</v>
      </c>
      <c r="I8662" t="s">
        <v>5678</v>
      </c>
      <c r="J8662" t="s">
        <v>241</v>
      </c>
      <c r="K8662" t="s">
        <v>5711</v>
      </c>
      <c r="L8662" t="s">
        <v>5711</v>
      </c>
      <c r="M8662" t="s">
        <v>5790</v>
      </c>
    </row>
    <row r="8663" spans="1:13">
      <c r="A8663">
        <v>101052783</v>
      </c>
      <c r="B8663" t="s">
        <v>34</v>
      </c>
      <c r="C8663" t="s">
        <v>6393</v>
      </c>
      <c r="D8663" t="s">
        <v>99</v>
      </c>
      <c r="E8663" t="s">
        <v>99</v>
      </c>
      <c r="F8663" s="33">
        <v>45771</v>
      </c>
      <c r="G8663" t="s">
        <v>15621</v>
      </c>
      <c r="H8663" t="s">
        <v>5805</v>
      </c>
      <c r="I8663" t="s">
        <v>353</v>
      </c>
      <c r="J8663" t="s">
        <v>46</v>
      </c>
      <c r="K8663" t="s">
        <v>5738</v>
      </c>
      <c r="L8663" t="s">
        <v>5739</v>
      </c>
      <c r="M8663" t="s">
        <v>6394</v>
      </c>
    </row>
    <row r="8664" spans="1:13">
      <c r="A8664">
        <v>101041149</v>
      </c>
      <c r="B8664" t="s">
        <v>7013</v>
      </c>
      <c r="C8664" t="s">
        <v>7014</v>
      </c>
      <c r="D8664" t="s">
        <v>86</v>
      </c>
      <c r="E8664" t="s">
        <v>119</v>
      </c>
      <c r="F8664" s="33">
        <v>45771</v>
      </c>
      <c r="G8664" t="s">
        <v>15610</v>
      </c>
      <c r="H8664" t="s">
        <v>5705</v>
      </c>
      <c r="I8664" t="s">
        <v>326</v>
      </c>
      <c r="J8664" t="s">
        <v>46</v>
      </c>
      <c r="K8664" t="s">
        <v>5700</v>
      </c>
      <c r="L8664" t="s">
        <v>5701</v>
      </c>
      <c r="M8664" t="s">
        <v>7015</v>
      </c>
    </row>
    <row r="8665" spans="1:13">
      <c r="A8665">
        <v>101037420</v>
      </c>
      <c r="B8665" t="s">
        <v>6509</v>
      </c>
      <c r="C8665" t="s">
        <v>6877</v>
      </c>
      <c r="D8665" t="s">
        <v>86</v>
      </c>
      <c r="E8665" t="s">
        <v>104</v>
      </c>
      <c r="F8665" s="33">
        <v>45771</v>
      </c>
      <c r="G8665" t="s">
        <v>15661</v>
      </c>
      <c r="H8665" t="s">
        <v>5705</v>
      </c>
      <c r="I8665" t="s">
        <v>326</v>
      </c>
      <c r="J8665" t="s">
        <v>46</v>
      </c>
      <c r="K8665" t="s">
        <v>5700</v>
      </c>
      <c r="L8665" t="s">
        <v>5701</v>
      </c>
      <c r="M8665" t="s">
        <v>6879</v>
      </c>
    </row>
    <row r="8666" spans="1:13">
      <c r="A8666">
        <v>101055787</v>
      </c>
      <c r="B8666" t="s">
        <v>73</v>
      </c>
      <c r="C8666" t="s">
        <v>10519</v>
      </c>
      <c r="D8666" t="s">
        <v>39</v>
      </c>
      <c r="E8666" t="s">
        <v>39</v>
      </c>
      <c r="F8666" s="33">
        <v>45771</v>
      </c>
      <c r="G8666" t="s">
        <v>15700</v>
      </c>
      <c r="H8666" t="s">
        <v>5777</v>
      </c>
      <c r="I8666" t="s">
        <v>5678</v>
      </c>
      <c r="J8666" t="s">
        <v>46</v>
      </c>
      <c r="K8666" t="s">
        <v>5728</v>
      </c>
      <c r="L8666" t="s">
        <v>5729</v>
      </c>
      <c r="M8666" t="s">
        <v>10521</v>
      </c>
    </row>
    <row r="8667" spans="1:13">
      <c r="A8667">
        <v>101055639</v>
      </c>
      <c r="B8667" t="s">
        <v>5745</v>
      </c>
      <c r="C8667" t="s">
        <v>11917</v>
      </c>
      <c r="D8667" t="s">
        <v>252</v>
      </c>
      <c r="E8667" t="s">
        <v>215</v>
      </c>
      <c r="F8667" s="33">
        <v>45771</v>
      </c>
      <c r="G8667" t="s">
        <v>15701</v>
      </c>
      <c r="H8667" t="s">
        <v>5777</v>
      </c>
      <c r="I8667" t="s">
        <v>5678</v>
      </c>
      <c r="J8667" t="s">
        <v>247</v>
      </c>
      <c r="K8667" t="s">
        <v>5728</v>
      </c>
      <c r="L8667" t="s">
        <v>5753</v>
      </c>
      <c r="M8667" t="s">
        <v>11918</v>
      </c>
    </row>
    <row r="8668" spans="1:13">
      <c r="A8668">
        <v>101055813</v>
      </c>
      <c r="B8668" t="s">
        <v>34</v>
      </c>
      <c r="C8668" t="s">
        <v>7853</v>
      </c>
      <c r="D8668" t="s">
        <v>131</v>
      </c>
      <c r="E8668" t="s">
        <v>131</v>
      </c>
      <c r="F8668" s="33">
        <v>45771</v>
      </c>
      <c r="G8668" t="s">
        <v>15702</v>
      </c>
      <c r="H8668" t="s">
        <v>67</v>
      </c>
      <c r="I8668" t="s">
        <v>5678</v>
      </c>
      <c r="J8668" t="s">
        <v>136</v>
      </c>
      <c r="K8668" t="s">
        <v>5728</v>
      </c>
      <c r="L8668" t="s">
        <v>5729</v>
      </c>
      <c r="M8668" t="s">
        <v>7854</v>
      </c>
    </row>
    <row r="8669" spans="1:13">
      <c r="A8669">
        <v>101055698</v>
      </c>
      <c r="B8669" t="s">
        <v>7013</v>
      </c>
      <c r="C8669" t="s">
        <v>7014</v>
      </c>
      <c r="D8669" t="s">
        <v>86</v>
      </c>
      <c r="E8669" t="s">
        <v>119</v>
      </c>
      <c r="F8669" s="33">
        <v>45771</v>
      </c>
      <c r="G8669" t="s">
        <v>15703</v>
      </c>
      <c r="H8669" t="s">
        <v>6171</v>
      </c>
      <c r="I8669" t="s">
        <v>5678</v>
      </c>
      <c r="J8669" t="s">
        <v>46</v>
      </c>
      <c r="K8669" t="s">
        <v>5700</v>
      </c>
      <c r="L8669" t="s">
        <v>5701</v>
      </c>
      <c r="M8669" t="s">
        <v>7015</v>
      </c>
    </row>
    <row r="8670" spans="1:13">
      <c r="A8670">
        <v>101055426</v>
      </c>
      <c r="B8670" t="s">
        <v>5899</v>
      </c>
      <c r="C8670" t="s">
        <v>6200</v>
      </c>
      <c r="D8670" t="s">
        <v>131</v>
      </c>
      <c r="E8670" t="s">
        <v>217</v>
      </c>
      <c r="F8670" s="33">
        <v>45771</v>
      </c>
      <c r="G8670" t="s">
        <v>15704</v>
      </c>
      <c r="H8670" t="s">
        <v>5757</v>
      </c>
      <c r="I8670" t="s">
        <v>5678</v>
      </c>
      <c r="J8670" t="s">
        <v>136</v>
      </c>
      <c r="K8670" t="s">
        <v>5700</v>
      </c>
      <c r="L8670" t="s">
        <v>5733</v>
      </c>
      <c r="M8670" t="s">
        <v>6202</v>
      </c>
    </row>
    <row r="8671" spans="1:13">
      <c r="A8671">
        <v>101052496</v>
      </c>
      <c r="B8671" t="s">
        <v>34</v>
      </c>
      <c r="C8671" t="s">
        <v>9019</v>
      </c>
      <c r="D8671" t="s">
        <v>104</v>
      </c>
      <c r="E8671" t="s">
        <v>104</v>
      </c>
      <c r="F8671" s="33">
        <v>45771</v>
      </c>
      <c r="G8671" t="s">
        <v>15705</v>
      </c>
      <c r="H8671" t="s">
        <v>5805</v>
      </c>
      <c r="I8671" t="s">
        <v>353</v>
      </c>
      <c r="J8671" t="s">
        <v>70</v>
      </c>
      <c r="K8671" t="s">
        <v>5738</v>
      </c>
      <c r="L8671" t="s">
        <v>5739</v>
      </c>
      <c r="M8671" t="s">
        <v>9021</v>
      </c>
    </row>
    <row r="8672" spans="1:13">
      <c r="A8672">
        <v>101055731</v>
      </c>
      <c r="B8672" t="s">
        <v>34</v>
      </c>
      <c r="C8672" t="s">
        <v>7077</v>
      </c>
      <c r="D8672" t="s">
        <v>217</v>
      </c>
      <c r="E8672" t="s">
        <v>131</v>
      </c>
      <c r="F8672" s="33">
        <v>45771</v>
      </c>
      <c r="G8672" t="s">
        <v>15706</v>
      </c>
      <c r="H8672" t="s">
        <v>5727</v>
      </c>
      <c r="I8672" t="s">
        <v>5678</v>
      </c>
      <c r="J8672" t="s">
        <v>136</v>
      </c>
      <c r="K8672" t="s">
        <v>5728</v>
      </c>
      <c r="L8672" t="s">
        <v>5729</v>
      </c>
      <c r="M8672" t="s">
        <v>7080</v>
      </c>
    </row>
    <row r="8673" spans="1:13">
      <c r="A8673">
        <v>101052084</v>
      </c>
      <c r="B8673" t="s">
        <v>5998</v>
      </c>
      <c r="C8673" t="s">
        <v>6438</v>
      </c>
      <c r="D8673" t="s">
        <v>86</v>
      </c>
      <c r="E8673" t="s">
        <v>86</v>
      </c>
      <c r="F8673" s="33">
        <v>45771</v>
      </c>
      <c r="G8673" t="s">
        <v>15707</v>
      </c>
      <c r="H8673" t="s">
        <v>5727</v>
      </c>
      <c r="I8673" t="s">
        <v>5678</v>
      </c>
      <c r="J8673" t="s">
        <v>46</v>
      </c>
      <c r="K8673" t="s">
        <v>5711</v>
      </c>
      <c r="L8673" t="s">
        <v>5711</v>
      </c>
      <c r="M8673" t="s">
        <v>6440</v>
      </c>
    </row>
    <row r="8674" spans="1:13">
      <c r="A8674">
        <v>101037419</v>
      </c>
      <c r="B8674" t="s">
        <v>6509</v>
      </c>
      <c r="C8674" t="s">
        <v>6891</v>
      </c>
      <c r="D8674" t="s">
        <v>86</v>
      </c>
      <c r="E8674" t="s">
        <v>104</v>
      </c>
      <c r="F8674" s="33">
        <v>45771</v>
      </c>
      <c r="G8674" t="s">
        <v>15708</v>
      </c>
      <c r="H8674" t="s">
        <v>5705</v>
      </c>
      <c r="I8674" t="s">
        <v>326</v>
      </c>
      <c r="J8674" t="s">
        <v>46</v>
      </c>
      <c r="K8674" t="s">
        <v>5700</v>
      </c>
      <c r="L8674" t="s">
        <v>5701</v>
      </c>
      <c r="M8674" t="s">
        <v>6892</v>
      </c>
    </row>
    <row r="8675" spans="1:13">
      <c r="A8675">
        <v>101037201</v>
      </c>
      <c r="B8675" t="s">
        <v>6270</v>
      </c>
      <c r="C8675" t="s">
        <v>7361</v>
      </c>
      <c r="D8675" t="s">
        <v>86</v>
      </c>
      <c r="E8675" t="s">
        <v>86</v>
      </c>
      <c r="F8675" s="33">
        <v>45771</v>
      </c>
      <c r="G8675" t="s">
        <v>15708</v>
      </c>
      <c r="H8675" t="s">
        <v>5705</v>
      </c>
      <c r="I8675" t="s">
        <v>326</v>
      </c>
      <c r="J8675" t="s">
        <v>46</v>
      </c>
      <c r="K8675" t="s">
        <v>5800</v>
      </c>
      <c r="L8675" t="s">
        <v>5801</v>
      </c>
      <c r="M8675" t="s">
        <v>7362</v>
      </c>
    </row>
    <row r="8676" spans="1:13">
      <c r="A8676">
        <v>101055480</v>
      </c>
      <c r="B8676" t="s">
        <v>5998</v>
      </c>
      <c r="C8676" t="s">
        <v>6950</v>
      </c>
      <c r="D8676" t="s">
        <v>86</v>
      </c>
      <c r="E8676" t="s">
        <v>86</v>
      </c>
      <c r="F8676" s="33">
        <v>45771</v>
      </c>
      <c r="G8676" t="s">
        <v>15709</v>
      </c>
      <c r="H8676" t="s">
        <v>5705</v>
      </c>
      <c r="I8676" t="s">
        <v>5678</v>
      </c>
      <c r="J8676" t="s">
        <v>46</v>
      </c>
      <c r="K8676" t="s">
        <v>5711</v>
      </c>
      <c r="L8676" t="s">
        <v>5711</v>
      </c>
      <c r="M8676" t="s">
        <v>6952</v>
      </c>
    </row>
    <row r="8677" spans="1:13">
      <c r="A8677">
        <v>101055791</v>
      </c>
      <c r="B8677" t="s">
        <v>5745</v>
      </c>
      <c r="C8677" t="s">
        <v>15710</v>
      </c>
      <c r="D8677" t="s">
        <v>215</v>
      </c>
      <c r="E8677" t="s">
        <v>215</v>
      </c>
      <c r="F8677" s="33">
        <v>45771</v>
      </c>
      <c r="G8677" t="s">
        <v>15711</v>
      </c>
      <c r="H8677" t="s">
        <v>67</v>
      </c>
      <c r="I8677" t="s">
        <v>5678</v>
      </c>
      <c r="J8677" t="s">
        <v>247</v>
      </c>
      <c r="K8677" t="s">
        <v>5836</v>
      </c>
      <c r="L8677" t="s">
        <v>5837</v>
      </c>
      <c r="M8677" t="s">
        <v>15712</v>
      </c>
    </row>
    <row r="8678" spans="1:13">
      <c r="A8678">
        <v>101054231</v>
      </c>
      <c r="B8678" t="s">
        <v>204</v>
      </c>
      <c r="C8678" t="s">
        <v>9201</v>
      </c>
      <c r="D8678" t="s">
        <v>225</v>
      </c>
      <c r="E8678" t="s">
        <v>220</v>
      </c>
      <c r="F8678" s="33">
        <v>45771</v>
      </c>
      <c r="G8678" t="s">
        <v>15713</v>
      </c>
      <c r="H8678" t="s">
        <v>6027</v>
      </c>
      <c r="I8678" t="s">
        <v>6348</v>
      </c>
      <c r="J8678" t="s">
        <v>166</v>
      </c>
      <c r="K8678" t="s">
        <v>5700</v>
      </c>
      <c r="L8678" t="s">
        <v>5701</v>
      </c>
      <c r="M8678" t="s">
        <v>9203</v>
      </c>
    </row>
    <row r="8679" spans="1:13">
      <c r="A8679">
        <v>101055748</v>
      </c>
      <c r="B8679" t="s">
        <v>177</v>
      </c>
      <c r="C8679" t="s">
        <v>6325</v>
      </c>
      <c r="D8679" t="s">
        <v>86</v>
      </c>
      <c r="E8679" t="s">
        <v>86</v>
      </c>
      <c r="F8679" s="33">
        <v>45771</v>
      </c>
      <c r="G8679" t="s">
        <v>15714</v>
      </c>
      <c r="H8679" t="s">
        <v>6537</v>
      </c>
      <c r="I8679" t="s">
        <v>5678</v>
      </c>
      <c r="J8679" t="s">
        <v>46</v>
      </c>
      <c r="K8679" t="s">
        <v>5778</v>
      </c>
      <c r="L8679" t="s">
        <v>182</v>
      </c>
      <c r="M8679" t="s">
        <v>6327</v>
      </c>
    </row>
    <row r="8680" spans="1:13">
      <c r="A8680">
        <v>101055941</v>
      </c>
      <c r="B8680" t="s">
        <v>73</v>
      </c>
      <c r="C8680" t="s">
        <v>10563</v>
      </c>
      <c r="D8680" t="s">
        <v>262</v>
      </c>
      <c r="E8680" t="s">
        <v>262</v>
      </c>
      <c r="F8680" s="33">
        <v>45771</v>
      </c>
      <c r="G8680" t="s">
        <v>15715</v>
      </c>
      <c r="H8680" t="s">
        <v>6076</v>
      </c>
      <c r="I8680" t="s">
        <v>5678</v>
      </c>
      <c r="J8680" t="s">
        <v>192</v>
      </c>
      <c r="K8680" t="s">
        <v>5748</v>
      </c>
      <c r="L8680" t="s">
        <v>5749</v>
      </c>
      <c r="M8680" t="s">
        <v>10565</v>
      </c>
    </row>
    <row r="8681" spans="1:13">
      <c r="A8681">
        <v>101055457</v>
      </c>
      <c r="B8681" t="s">
        <v>127</v>
      </c>
      <c r="C8681" t="s">
        <v>8723</v>
      </c>
      <c r="D8681" t="s">
        <v>193</v>
      </c>
      <c r="E8681" t="s">
        <v>265</v>
      </c>
      <c r="F8681" s="33">
        <v>45771</v>
      </c>
      <c r="G8681" t="s">
        <v>15716</v>
      </c>
      <c r="H8681" t="s">
        <v>7588</v>
      </c>
      <c r="I8681" t="s">
        <v>5678</v>
      </c>
      <c r="J8681" t="s">
        <v>192</v>
      </c>
      <c r="K8681" t="s">
        <v>5748</v>
      </c>
      <c r="L8681" t="s">
        <v>5749</v>
      </c>
      <c r="M8681" t="s">
        <v>8725</v>
      </c>
    </row>
    <row r="8682" spans="1:13">
      <c r="A8682">
        <v>101055707</v>
      </c>
      <c r="B8682" t="s">
        <v>6641</v>
      </c>
      <c r="C8682" t="s">
        <v>15678</v>
      </c>
      <c r="D8682" t="s">
        <v>249</v>
      </c>
      <c r="E8682" t="s">
        <v>249</v>
      </c>
      <c r="F8682" s="33">
        <v>45771</v>
      </c>
      <c r="G8682" t="s">
        <v>15717</v>
      </c>
      <c r="H8682" t="s">
        <v>5722</v>
      </c>
      <c r="I8682" t="s">
        <v>5678</v>
      </c>
      <c r="J8682" t="s">
        <v>247</v>
      </c>
      <c r="K8682" t="s">
        <v>7716</v>
      </c>
      <c r="L8682" t="s">
        <v>7717</v>
      </c>
      <c r="M8682" t="s">
        <v>15680</v>
      </c>
    </row>
    <row r="8683" spans="1:13">
      <c r="A8683">
        <v>101053492</v>
      </c>
      <c r="B8683" t="s">
        <v>73</v>
      </c>
      <c r="C8683" t="s">
        <v>9454</v>
      </c>
      <c r="D8683" t="s">
        <v>64</v>
      </c>
      <c r="E8683" t="s">
        <v>64</v>
      </c>
      <c r="F8683" s="33">
        <v>45771</v>
      </c>
      <c r="G8683" t="s">
        <v>15718</v>
      </c>
      <c r="H8683" t="s">
        <v>5805</v>
      </c>
      <c r="I8683" t="s">
        <v>353</v>
      </c>
      <c r="J8683" t="s">
        <v>70</v>
      </c>
      <c r="K8683" t="s">
        <v>5728</v>
      </c>
      <c r="L8683" t="s">
        <v>5729</v>
      </c>
      <c r="M8683" t="s">
        <v>9456</v>
      </c>
    </row>
    <row r="8684" spans="1:13">
      <c r="A8684">
        <v>101055798</v>
      </c>
      <c r="B8684" t="s">
        <v>73</v>
      </c>
      <c r="C8684" t="s">
        <v>6318</v>
      </c>
      <c r="D8684" t="s">
        <v>193</v>
      </c>
      <c r="E8684" t="s">
        <v>265</v>
      </c>
      <c r="F8684" s="33">
        <v>45771</v>
      </c>
      <c r="G8684" t="s">
        <v>15719</v>
      </c>
      <c r="H8684" t="s">
        <v>5912</v>
      </c>
      <c r="I8684" t="s">
        <v>5678</v>
      </c>
      <c r="J8684" t="s">
        <v>192</v>
      </c>
      <c r="K8684" t="s">
        <v>5748</v>
      </c>
      <c r="L8684" t="s">
        <v>5773</v>
      </c>
      <c r="M8684" t="s">
        <v>6320</v>
      </c>
    </row>
    <row r="8685" spans="1:13">
      <c r="A8685">
        <v>101052469</v>
      </c>
      <c r="B8685" t="s">
        <v>34</v>
      </c>
      <c r="C8685" t="s">
        <v>8564</v>
      </c>
      <c r="D8685" t="s">
        <v>104</v>
      </c>
      <c r="E8685" t="s">
        <v>104</v>
      </c>
      <c r="F8685" s="33">
        <v>45770</v>
      </c>
      <c r="G8685" t="s">
        <v>15720</v>
      </c>
      <c r="H8685" t="s">
        <v>5805</v>
      </c>
      <c r="I8685" t="s">
        <v>353</v>
      </c>
      <c r="J8685" t="s">
        <v>70</v>
      </c>
      <c r="K8685" t="s">
        <v>5728</v>
      </c>
      <c r="L8685" t="s">
        <v>5729</v>
      </c>
      <c r="M8685" t="s">
        <v>8566</v>
      </c>
    </row>
    <row r="8686" spans="1:13">
      <c r="A8686">
        <v>101052367</v>
      </c>
      <c r="B8686" t="s">
        <v>34</v>
      </c>
      <c r="C8686" t="s">
        <v>7107</v>
      </c>
      <c r="D8686" t="s">
        <v>39</v>
      </c>
      <c r="E8686" t="s">
        <v>119</v>
      </c>
      <c r="F8686" s="33">
        <v>45770</v>
      </c>
      <c r="G8686" t="s">
        <v>15721</v>
      </c>
      <c r="H8686" t="s">
        <v>5805</v>
      </c>
      <c r="I8686" t="s">
        <v>353</v>
      </c>
      <c r="J8686" t="s">
        <v>46</v>
      </c>
      <c r="K8686" t="s">
        <v>5728</v>
      </c>
      <c r="L8686" t="s">
        <v>5729</v>
      </c>
      <c r="M8686" t="s">
        <v>7108</v>
      </c>
    </row>
    <row r="8687" spans="1:13">
      <c r="A8687">
        <v>101052623</v>
      </c>
      <c r="B8687" t="s">
        <v>34</v>
      </c>
      <c r="C8687" t="s">
        <v>6243</v>
      </c>
      <c r="D8687" t="s">
        <v>39</v>
      </c>
      <c r="E8687" t="s">
        <v>39</v>
      </c>
      <c r="F8687" s="33">
        <v>45770</v>
      </c>
      <c r="G8687" t="s">
        <v>15722</v>
      </c>
      <c r="H8687" t="s">
        <v>5805</v>
      </c>
      <c r="I8687" t="s">
        <v>353</v>
      </c>
      <c r="J8687" t="s">
        <v>46</v>
      </c>
      <c r="K8687" t="s">
        <v>5728</v>
      </c>
      <c r="L8687" t="s">
        <v>5729</v>
      </c>
      <c r="M8687" t="s">
        <v>6245</v>
      </c>
    </row>
    <row r="8688" spans="1:13">
      <c r="A8688">
        <v>101055306</v>
      </c>
      <c r="B8688" t="s">
        <v>5993</v>
      </c>
      <c r="C8688" t="s">
        <v>12224</v>
      </c>
      <c r="D8688" t="s">
        <v>265</v>
      </c>
      <c r="E8688" t="s">
        <v>265</v>
      </c>
      <c r="F8688" s="33">
        <v>45770</v>
      </c>
      <c r="G8688" t="s">
        <v>15723</v>
      </c>
      <c r="H8688" t="s">
        <v>5757</v>
      </c>
      <c r="I8688" t="s">
        <v>5678</v>
      </c>
      <c r="J8688" t="s">
        <v>192</v>
      </c>
      <c r="K8688" t="s">
        <v>5700</v>
      </c>
      <c r="L8688" t="s">
        <v>5701</v>
      </c>
      <c r="M8688" t="s">
        <v>12225</v>
      </c>
    </row>
    <row r="8689" spans="1:13">
      <c r="A8689">
        <v>101052631</v>
      </c>
      <c r="B8689" t="s">
        <v>34</v>
      </c>
      <c r="C8689" t="s">
        <v>9249</v>
      </c>
      <c r="D8689" t="s">
        <v>39</v>
      </c>
      <c r="E8689" t="s">
        <v>39</v>
      </c>
      <c r="F8689" s="33">
        <v>45770</v>
      </c>
      <c r="G8689" t="s">
        <v>15722</v>
      </c>
      <c r="H8689" t="s">
        <v>5805</v>
      </c>
      <c r="I8689" t="s">
        <v>353</v>
      </c>
      <c r="J8689" t="s">
        <v>46</v>
      </c>
      <c r="K8689" t="s">
        <v>5738</v>
      </c>
      <c r="L8689" t="s">
        <v>5739</v>
      </c>
      <c r="M8689" t="s">
        <v>9251</v>
      </c>
    </row>
    <row r="8690" spans="1:13">
      <c r="A8690">
        <v>101052628</v>
      </c>
      <c r="B8690" t="s">
        <v>34</v>
      </c>
      <c r="C8690" t="s">
        <v>9328</v>
      </c>
      <c r="D8690" t="s">
        <v>39</v>
      </c>
      <c r="E8690" t="s">
        <v>39</v>
      </c>
      <c r="F8690" s="33">
        <v>45770</v>
      </c>
      <c r="G8690" t="s">
        <v>15722</v>
      </c>
      <c r="H8690" t="s">
        <v>5805</v>
      </c>
      <c r="I8690" t="s">
        <v>353</v>
      </c>
      <c r="J8690" t="s">
        <v>46</v>
      </c>
      <c r="K8690" t="s">
        <v>5738</v>
      </c>
      <c r="L8690" t="s">
        <v>5739</v>
      </c>
      <c r="M8690" t="s">
        <v>9329</v>
      </c>
    </row>
    <row r="8691" spans="1:13">
      <c r="A8691">
        <v>101054977</v>
      </c>
      <c r="B8691" t="s">
        <v>5745</v>
      </c>
      <c r="C8691" t="s">
        <v>15724</v>
      </c>
      <c r="D8691" t="s">
        <v>215</v>
      </c>
      <c r="E8691" t="s">
        <v>215</v>
      </c>
      <c r="F8691" s="33">
        <v>45770</v>
      </c>
      <c r="G8691" t="s">
        <v>15725</v>
      </c>
      <c r="H8691" t="s">
        <v>5737</v>
      </c>
      <c r="I8691" t="s">
        <v>326</v>
      </c>
      <c r="J8691" t="s">
        <v>247</v>
      </c>
      <c r="K8691" t="s">
        <v>5748</v>
      </c>
      <c r="L8691" t="s">
        <v>5749</v>
      </c>
      <c r="M8691" t="s">
        <v>15726</v>
      </c>
    </row>
    <row r="8692" spans="1:13">
      <c r="A8692">
        <v>101055403</v>
      </c>
      <c r="B8692" t="s">
        <v>34</v>
      </c>
      <c r="C8692" t="s">
        <v>6243</v>
      </c>
      <c r="D8692" t="s">
        <v>39</v>
      </c>
      <c r="E8692" t="s">
        <v>356</v>
      </c>
      <c r="F8692" s="33">
        <v>45770</v>
      </c>
      <c r="G8692" t="s">
        <v>15727</v>
      </c>
      <c r="H8692" t="s">
        <v>5768</v>
      </c>
      <c r="I8692" t="s">
        <v>5678</v>
      </c>
      <c r="J8692" t="s">
        <v>46</v>
      </c>
      <c r="K8692" t="s">
        <v>5728</v>
      </c>
      <c r="L8692" t="s">
        <v>5729</v>
      </c>
      <c r="M8692" t="s">
        <v>6245</v>
      </c>
    </row>
    <row r="8693" spans="1:13">
      <c r="A8693">
        <v>101052220</v>
      </c>
      <c r="B8693" t="s">
        <v>34</v>
      </c>
      <c r="C8693" t="s">
        <v>5770</v>
      </c>
      <c r="D8693" t="s">
        <v>104</v>
      </c>
      <c r="E8693" t="s">
        <v>104</v>
      </c>
      <c r="F8693" s="33">
        <v>45770</v>
      </c>
      <c r="G8693" t="s">
        <v>15720</v>
      </c>
      <c r="H8693" t="s">
        <v>5805</v>
      </c>
      <c r="I8693" t="s">
        <v>353</v>
      </c>
      <c r="J8693" t="s">
        <v>70</v>
      </c>
      <c r="K8693" t="s">
        <v>5738</v>
      </c>
      <c r="L8693" t="s">
        <v>5739</v>
      </c>
      <c r="M8693" t="s">
        <v>5771</v>
      </c>
    </row>
    <row r="8694" spans="1:13">
      <c r="A8694">
        <v>101052358</v>
      </c>
      <c r="B8694" t="s">
        <v>34</v>
      </c>
      <c r="C8694" t="s">
        <v>7894</v>
      </c>
      <c r="D8694" t="s">
        <v>99</v>
      </c>
      <c r="E8694" t="s">
        <v>99</v>
      </c>
      <c r="F8694" s="33">
        <v>45770</v>
      </c>
      <c r="G8694" t="s">
        <v>15728</v>
      </c>
      <c r="H8694" t="s">
        <v>5805</v>
      </c>
      <c r="I8694" t="s">
        <v>353</v>
      </c>
      <c r="J8694" t="s">
        <v>46</v>
      </c>
      <c r="K8694" t="s">
        <v>5728</v>
      </c>
      <c r="L8694" t="s">
        <v>5729</v>
      </c>
      <c r="M8694" t="s">
        <v>7895</v>
      </c>
    </row>
    <row r="8695" spans="1:13">
      <c r="A8695">
        <v>101052401</v>
      </c>
      <c r="B8695" t="s">
        <v>34</v>
      </c>
      <c r="C8695" t="s">
        <v>7769</v>
      </c>
      <c r="D8695" t="s">
        <v>217</v>
      </c>
      <c r="E8695" t="s">
        <v>217</v>
      </c>
      <c r="F8695" s="33">
        <v>45770</v>
      </c>
      <c r="G8695" t="s">
        <v>15729</v>
      </c>
      <c r="H8695" t="s">
        <v>5805</v>
      </c>
      <c r="I8695" t="s">
        <v>353</v>
      </c>
      <c r="J8695" t="s">
        <v>136</v>
      </c>
      <c r="K8695" t="s">
        <v>5728</v>
      </c>
      <c r="L8695" t="s">
        <v>5729</v>
      </c>
      <c r="M8695" t="s">
        <v>7771</v>
      </c>
    </row>
    <row r="8696" spans="1:13">
      <c r="A8696">
        <v>101055305</v>
      </c>
      <c r="B8696" t="s">
        <v>5993</v>
      </c>
      <c r="C8696" t="s">
        <v>12226</v>
      </c>
      <c r="D8696" t="s">
        <v>265</v>
      </c>
      <c r="E8696" t="s">
        <v>265</v>
      </c>
      <c r="F8696" s="33">
        <v>45770</v>
      </c>
      <c r="G8696" t="s">
        <v>15730</v>
      </c>
      <c r="H8696" t="s">
        <v>5757</v>
      </c>
      <c r="I8696" t="s">
        <v>5678</v>
      </c>
      <c r="J8696" t="s">
        <v>192</v>
      </c>
      <c r="K8696" t="s">
        <v>5700</v>
      </c>
      <c r="L8696" t="s">
        <v>5701</v>
      </c>
      <c r="M8696" t="s">
        <v>12227</v>
      </c>
    </row>
    <row r="8697" spans="1:13">
      <c r="A8697">
        <v>101052635</v>
      </c>
      <c r="B8697" t="s">
        <v>34</v>
      </c>
      <c r="C8697" t="s">
        <v>9880</v>
      </c>
      <c r="D8697" t="s">
        <v>238</v>
      </c>
      <c r="E8697" t="s">
        <v>238</v>
      </c>
      <c r="F8697" s="33">
        <v>45770</v>
      </c>
      <c r="G8697" t="s">
        <v>15731</v>
      </c>
      <c r="H8697" t="s">
        <v>5805</v>
      </c>
      <c r="I8697" t="s">
        <v>353</v>
      </c>
      <c r="J8697" t="s">
        <v>136</v>
      </c>
      <c r="K8697" t="s">
        <v>5738</v>
      </c>
      <c r="L8697" t="s">
        <v>5739</v>
      </c>
      <c r="M8697" t="s">
        <v>9882</v>
      </c>
    </row>
    <row r="8698" spans="1:13">
      <c r="A8698">
        <v>101052222</v>
      </c>
      <c r="B8698" t="s">
        <v>34</v>
      </c>
      <c r="C8698" t="s">
        <v>7929</v>
      </c>
      <c r="D8698" t="s">
        <v>131</v>
      </c>
      <c r="E8698" t="s">
        <v>131</v>
      </c>
      <c r="F8698" s="33">
        <v>45770</v>
      </c>
      <c r="G8698" t="s">
        <v>15732</v>
      </c>
      <c r="H8698" t="s">
        <v>5805</v>
      </c>
      <c r="I8698" t="s">
        <v>353</v>
      </c>
      <c r="J8698" t="s">
        <v>136</v>
      </c>
      <c r="K8698" t="s">
        <v>5738</v>
      </c>
      <c r="L8698" t="s">
        <v>5739</v>
      </c>
      <c r="M8698" t="s">
        <v>7931</v>
      </c>
    </row>
    <row r="8699" spans="1:13">
      <c r="A8699">
        <v>101052336</v>
      </c>
      <c r="B8699" t="s">
        <v>34</v>
      </c>
      <c r="C8699" t="s">
        <v>387</v>
      </c>
      <c r="D8699" t="s">
        <v>238</v>
      </c>
      <c r="E8699" t="s">
        <v>238</v>
      </c>
      <c r="F8699" s="33">
        <v>45770</v>
      </c>
      <c r="G8699" t="s">
        <v>15733</v>
      </c>
      <c r="H8699" t="s">
        <v>5805</v>
      </c>
      <c r="I8699" t="s">
        <v>353</v>
      </c>
      <c r="J8699" t="s">
        <v>136</v>
      </c>
      <c r="K8699" t="s">
        <v>5728</v>
      </c>
      <c r="L8699" t="s">
        <v>5729</v>
      </c>
      <c r="M8699" t="s">
        <v>6084</v>
      </c>
    </row>
    <row r="8700" spans="1:13">
      <c r="A8700">
        <v>101055361</v>
      </c>
      <c r="B8700" t="s">
        <v>5745</v>
      </c>
      <c r="C8700" t="s">
        <v>11039</v>
      </c>
      <c r="D8700" t="s">
        <v>252</v>
      </c>
      <c r="E8700" t="s">
        <v>249</v>
      </c>
      <c r="F8700" s="33">
        <v>45770</v>
      </c>
      <c r="G8700" t="s">
        <v>15734</v>
      </c>
      <c r="H8700" t="s">
        <v>5805</v>
      </c>
      <c r="I8700" t="s">
        <v>5678</v>
      </c>
      <c r="J8700" t="s">
        <v>247</v>
      </c>
      <c r="K8700" t="s">
        <v>5748</v>
      </c>
      <c r="L8700" t="s">
        <v>5773</v>
      </c>
      <c r="M8700" t="s">
        <v>11041</v>
      </c>
    </row>
    <row r="8701" spans="1:13">
      <c r="A8701">
        <v>101055366</v>
      </c>
      <c r="B8701" t="s">
        <v>5745</v>
      </c>
      <c r="C8701" t="s">
        <v>15691</v>
      </c>
      <c r="D8701" t="s">
        <v>215</v>
      </c>
      <c r="E8701" t="s">
        <v>215</v>
      </c>
      <c r="F8701" s="33">
        <v>45770</v>
      </c>
      <c r="G8701" t="s">
        <v>15735</v>
      </c>
      <c r="H8701" t="s">
        <v>67</v>
      </c>
      <c r="I8701" t="s">
        <v>5678</v>
      </c>
      <c r="J8701" t="s">
        <v>247</v>
      </c>
      <c r="K8701" t="s">
        <v>5836</v>
      </c>
      <c r="L8701" t="s">
        <v>5837</v>
      </c>
      <c r="M8701" t="s">
        <v>15693</v>
      </c>
    </row>
    <row r="8702" spans="1:13">
      <c r="A8702">
        <v>101028463</v>
      </c>
      <c r="B8702" t="s">
        <v>34</v>
      </c>
      <c r="C8702" t="s">
        <v>9402</v>
      </c>
      <c r="D8702" t="s">
        <v>64</v>
      </c>
      <c r="E8702" t="s">
        <v>64</v>
      </c>
      <c r="F8702" s="33">
        <v>45770</v>
      </c>
      <c r="G8702" t="s">
        <v>15736</v>
      </c>
      <c r="H8702" t="s">
        <v>5777</v>
      </c>
      <c r="I8702" t="s">
        <v>353</v>
      </c>
      <c r="J8702" t="s">
        <v>70</v>
      </c>
      <c r="K8702" t="s">
        <v>5728</v>
      </c>
      <c r="L8702" t="s">
        <v>5729</v>
      </c>
      <c r="M8702" t="s">
        <v>9404</v>
      </c>
    </row>
    <row r="8703" spans="1:13">
      <c r="A8703">
        <v>101052622</v>
      </c>
      <c r="B8703" t="s">
        <v>34</v>
      </c>
      <c r="C8703" t="s">
        <v>35</v>
      </c>
      <c r="D8703" t="s">
        <v>39</v>
      </c>
      <c r="E8703" t="s">
        <v>39</v>
      </c>
      <c r="F8703" s="33">
        <v>45770</v>
      </c>
      <c r="G8703" t="s">
        <v>15722</v>
      </c>
      <c r="H8703" t="s">
        <v>5805</v>
      </c>
      <c r="I8703" t="s">
        <v>353</v>
      </c>
      <c r="J8703" t="s">
        <v>46</v>
      </c>
      <c r="K8703" t="s">
        <v>5728</v>
      </c>
      <c r="L8703" t="s">
        <v>5729</v>
      </c>
      <c r="M8703" t="s">
        <v>45</v>
      </c>
    </row>
    <row r="8704" spans="1:13">
      <c r="A8704">
        <v>101055072</v>
      </c>
      <c r="B8704" t="s">
        <v>34</v>
      </c>
      <c r="C8704" t="s">
        <v>8227</v>
      </c>
      <c r="D8704" t="s">
        <v>217</v>
      </c>
      <c r="E8704" t="s">
        <v>131</v>
      </c>
      <c r="F8704" s="33">
        <v>45770</v>
      </c>
      <c r="G8704" t="s">
        <v>15737</v>
      </c>
      <c r="H8704" t="s">
        <v>5969</v>
      </c>
      <c r="I8704" t="s">
        <v>5678</v>
      </c>
      <c r="J8704" t="s">
        <v>136</v>
      </c>
      <c r="K8704" t="s">
        <v>5728</v>
      </c>
      <c r="L8704" t="s">
        <v>5729</v>
      </c>
      <c r="M8704" t="s">
        <v>8230</v>
      </c>
    </row>
    <row r="8705" spans="1:13">
      <c r="A8705">
        <v>101028399</v>
      </c>
      <c r="B8705" t="s">
        <v>34</v>
      </c>
      <c r="C8705" t="s">
        <v>10674</v>
      </c>
      <c r="D8705" t="s">
        <v>64</v>
      </c>
      <c r="E8705" t="s">
        <v>64</v>
      </c>
      <c r="F8705" s="33">
        <v>45770</v>
      </c>
      <c r="G8705" t="s">
        <v>15738</v>
      </c>
      <c r="H8705" t="s">
        <v>5777</v>
      </c>
      <c r="I8705" t="s">
        <v>353</v>
      </c>
      <c r="J8705" t="s">
        <v>70</v>
      </c>
      <c r="K8705" t="s">
        <v>5728</v>
      </c>
      <c r="L8705" t="s">
        <v>5729</v>
      </c>
      <c r="M8705" t="s">
        <v>10676</v>
      </c>
    </row>
    <row r="8706" spans="1:13">
      <c r="A8706">
        <v>101055162</v>
      </c>
      <c r="B8706" t="s">
        <v>10279</v>
      </c>
      <c r="C8706" t="s">
        <v>10691</v>
      </c>
      <c r="D8706" t="s">
        <v>262</v>
      </c>
      <c r="E8706" t="s">
        <v>262</v>
      </c>
      <c r="F8706" s="33">
        <v>45770</v>
      </c>
      <c r="G8706" t="s">
        <v>15739</v>
      </c>
      <c r="H8706" t="s">
        <v>6150</v>
      </c>
      <c r="I8706" t="s">
        <v>5678</v>
      </c>
      <c r="J8706" t="s">
        <v>192</v>
      </c>
      <c r="K8706" t="s">
        <v>5700</v>
      </c>
      <c r="L8706" t="s">
        <v>5701</v>
      </c>
      <c r="M8706" t="s">
        <v>10693</v>
      </c>
    </row>
    <row r="8707" spans="1:13">
      <c r="A8707">
        <v>101055074</v>
      </c>
      <c r="B8707" t="s">
        <v>34</v>
      </c>
      <c r="C8707" t="s">
        <v>8920</v>
      </c>
      <c r="D8707" t="s">
        <v>217</v>
      </c>
      <c r="E8707" t="s">
        <v>131</v>
      </c>
      <c r="F8707" s="33">
        <v>45770</v>
      </c>
      <c r="G8707" t="s">
        <v>15740</v>
      </c>
      <c r="H8707" t="s">
        <v>5969</v>
      </c>
      <c r="I8707" t="s">
        <v>5678</v>
      </c>
      <c r="J8707" t="s">
        <v>136</v>
      </c>
      <c r="K8707" t="s">
        <v>5728</v>
      </c>
      <c r="L8707" t="s">
        <v>5729</v>
      </c>
      <c r="M8707" t="s">
        <v>8922</v>
      </c>
    </row>
    <row r="8708" spans="1:13">
      <c r="A8708">
        <v>101052629</v>
      </c>
      <c r="B8708" t="s">
        <v>34</v>
      </c>
      <c r="C8708" t="s">
        <v>6963</v>
      </c>
      <c r="D8708" t="s">
        <v>39</v>
      </c>
      <c r="E8708" t="s">
        <v>39</v>
      </c>
      <c r="F8708" s="33">
        <v>45770</v>
      </c>
      <c r="G8708" t="s">
        <v>15741</v>
      </c>
      <c r="H8708" t="s">
        <v>5805</v>
      </c>
      <c r="I8708" t="s">
        <v>353</v>
      </c>
      <c r="J8708" t="s">
        <v>46</v>
      </c>
      <c r="K8708" t="s">
        <v>5738</v>
      </c>
      <c r="L8708" t="s">
        <v>5739</v>
      </c>
      <c r="M8708" t="s">
        <v>6965</v>
      </c>
    </row>
    <row r="8709" spans="1:13">
      <c r="A8709">
        <v>101036651</v>
      </c>
      <c r="B8709" t="s">
        <v>204</v>
      </c>
      <c r="C8709" t="s">
        <v>8378</v>
      </c>
      <c r="D8709" t="s">
        <v>260</v>
      </c>
      <c r="E8709" t="s">
        <v>260</v>
      </c>
      <c r="F8709" s="33">
        <v>45770</v>
      </c>
      <c r="G8709" t="s">
        <v>15742</v>
      </c>
      <c r="H8709" t="s">
        <v>5705</v>
      </c>
      <c r="I8709" t="s">
        <v>326</v>
      </c>
      <c r="J8709" t="s">
        <v>166</v>
      </c>
      <c r="K8709" t="s">
        <v>5700</v>
      </c>
      <c r="L8709" t="s">
        <v>5701</v>
      </c>
      <c r="M8709" t="s">
        <v>8380</v>
      </c>
    </row>
    <row r="8710" spans="1:13">
      <c r="A8710">
        <v>101054976</v>
      </c>
      <c r="B8710" t="s">
        <v>5745</v>
      </c>
      <c r="C8710" t="s">
        <v>15530</v>
      </c>
      <c r="D8710" t="s">
        <v>215</v>
      </c>
      <c r="E8710" t="s">
        <v>215</v>
      </c>
      <c r="F8710" s="33">
        <v>45770</v>
      </c>
      <c r="G8710" t="s">
        <v>15725</v>
      </c>
      <c r="H8710" t="s">
        <v>5737</v>
      </c>
      <c r="I8710" t="s">
        <v>326</v>
      </c>
      <c r="J8710" t="s">
        <v>247</v>
      </c>
      <c r="K8710" t="s">
        <v>5748</v>
      </c>
      <c r="L8710" t="s">
        <v>5749</v>
      </c>
      <c r="M8710" t="s">
        <v>15532</v>
      </c>
    </row>
    <row r="8711" spans="1:13">
      <c r="A8711">
        <v>101052344</v>
      </c>
      <c r="B8711" t="s">
        <v>34</v>
      </c>
      <c r="C8711" t="s">
        <v>5914</v>
      </c>
      <c r="D8711" t="s">
        <v>104</v>
      </c>
      <c r="E8711" t="s">
        <v>104</v>
      </c>
      <c r="F8711" s="33">
        <v>45770</v>
      </c>
      <c r="G8711" t="s">
        <v>15720</v>
      </c>
      <c r="H8711" t="s">
        <v>5805</v>
      </c>
      <c r="I8711" t="s">
        <v>353</v>
      </c>
      <c r="J8711" t="s">
        <v>70</v>
      </c>
      <c r="K8711" t="s">
        <v>5728</v>
      </c>
      <c r="L8711" t="s">
        <v>5729</v>
      </c>
      <c r="M8711" t="s">
        <v>5916</v>
      </c>
    </row>
    <row r="8712" spans="1:13">
      <c r="A8712">
        <v>101052267</v>
      </c>
      <c r="B8712" t="s">
        <v>34</v>
      </c>
      <c r="C8712" t="s">
        <v>9127</v>
      </c>
      <c r="D8712" t="s">
        <v>217</v>
      </c>
      <c r="E8712" t="s">
        <v>217</v>
      </c>
      <c r="F8712" s="33">
        <v>45770</v>
      </c>
      <c r="G8712" t="s">
        <v>15743</v>
      </c>
      <c r="H8712" t="s">
        <v>5805</v>
      </c>
      <c r="I8712" t="s">
        <v>353</v>
      </c>
      <c r="J8712" t="s">
        <v>136</v>
      </c>
      <c r="K8712" t="s">
        <v>5738</v>
      </c>
      <c r="L8712" t="s">
        <v>5739</v>
      </c>
      <c r="M8712" t="s">
        <v>9129</v>
      </c>
    </row>
    <row r="8713" spans="1:13">
      <c r="A8713">
        <v>101052257</v>
      </c>
      <c r="B8713" t="s">
        <v>34</v>
      </c>
      <c r="C8713" t="s">
        <v>7882</v>
      </c>
      <c r="D8713" t="s">
        <v>99</v>
      </c>
      <c r="E8713" t="s">
        <v>99</v>
      </c>
      <c r="F8713" s="33">
        <v>45770</v>
      </c>
      <c r="G8713" t="s">
        <v>15728</v>
      </c>
      <c r="H8713" t="s">
        <v>5805</v>
      </c>
      <c r="I8713" t="s">
        <v>353</v>
      </c>
      <c r="J8713" t="s">
        <v>46</v>
      </c>
      <c r="K8713" t="s">
        <v>5738</v>
      </c>
      <c r="L8713" t="s">
        <v>5739</v>
      </c>
      <c r="M8713" t="s">
        <v>7884</v>
      </c>
    </row>
    <row r="8714" spans="1:13">
      <c r="A8714">
        <v>101052621</v>
      </c>
      <c r="B8714" t="s">
        <v>34</v>
      </c>
      <c r="C8714" t="s">
        <v>9287</v>
      </c>
      <c r="D8714" t="s">
        <v>39</v>
      </c>
      <c r="E8714" t="s">
        <v>356</v>
      </c>
      <c r="F8714" s="33">
        <v>45770</v>
      </c>
      <c r="G8714" t="s">
        <v>15744</v>
      </c>
      <c r="H8714" t="s">
        <v>5805</v>
      </c>
      <c r="I8714" t="s">
        <v>353</v>
      </c>
      <c r="J8714" t="s">
        <v>46</v>
      </c>
      <c r="K8714" t="s">
        <v>5738</v>
      </c>
      <c r="L8714" t="s">
        <v>5739</v>
      </c>
      <c r="M8714" t="s">
        <v>9289</v>
      </c>
    </row>
    <row r="8715" spans="1:13">
      <c r="A8715">
        <v>101055037</v>
      </c>
      <c r="B8715" t="s">
        <v>5986</v>
      </c>
      <c r="C8715" t="s">
        <v>6720</v>
      </c>
      <c r="D8715" t="s">
        <v>153</v>
      </c>
      <c r="E8715" t="s">
        <v>153</v>
      </c>
      <c r="F8715" s="33">
        <v>45770</v>
      </c>
      <c r="G8715" t="s">
        <v>15745</v>
      </c>
      <c r="H8715" t="s">
        <v>6918</v>
      </c>
      <c r="I8715" t="s">
        <v>5678</v>
      </c>
      <c r="J8715" t="s">
        <v>70</v>
      </c>
      <c r="K8715" t="s">
        <v>5778</v>
      </c>
      <c r="L8715" t="s">
        <v>182</v>
      </c>
      <c r="M8715" t="s">
        <v>6722</v>
      </c>
    </row>
    <row r="8716" spans="1:13">
      <c r="A8716">
        <v>101052366</v>
      </c>
      <c r="B8716" t="s">
        <v>34</v>
      </c>
      <c r="C8716" t="s">
        <v>7137</v>
      </c>
      <c r="D8716" t="s">
        <v>39</v>
      </c>
      <c r="E8716" t="s">
        <v>119</v>
      </c>
      <c r="F8716" s="33">
        <v>45770</v>
      </c>
      <c r="G8716" t="s">
        <v>15721</v>
      </c>
      <c r="H8716" t="s">
        <v>5805</v>
      </c>
      <c r="I8716" t="s">
        <v>353</v>
      </c>
      <c r="J8716" t="s">
        <v>46</v>
      </c>
      <c r="K8716" t="s">
        <v>5728</v>
      </c>
      <c r="L8716" t="s">
        <v>5729</v>
      </c>
      <c r="M8716" t="s">
        <v>7138</v>
      </c>
    </row>
    <row r="8717" spans="1:13">
      <c r="A8717">
        <v>101055069</v>
      </c>
      <c r="B8717" t="s">
        <v>34</v>
      </c>
      <c r="C8717" t="s">
        <v>6671</v>
      </c>
      <c r="D8717" t="s">
        <v>217</v>
      </c>
      <c r="E8717" t="s">
        <v>131</v>
      </c>
      <c r="F8717" s="33">
        <v>45770</v>
      </c>
      <c r="G8717" t="s">
        <v>15746</v>
      </c>
      <c r="H8717" t="s">
        <v>5969</v>
      </c>
      <c r="I8717" t="s">
        <v>5678</v>
      </c>
      <c r="J8717" t="s">
        <v>136</v>
      </c>
      <c r="K8717" t="s">
        <v>5728</v>
      </c>
      <c r="L8717" t="s">
        <v>5729</v>
      </c>
      <c r="M8717" t="s">
        <v>6673</v>
      </c>
    </row>
    <row r="8718" spans="1:13">
      <c r="A8718">
        <v>101054979</v>
      </c>
      <c r="B8718" t="s">
        <v>5745</v>
      </c>
      <c r="C8718" t="s">
        <v>6210</v>
      </c>
      <c r="D8718" t="s">
        <v>249</v>
      </c>
      <c r="E8718" t="s">
        <v>249</v>
      </c>
      <c r="F8718" s="33">
        <v>45770</v>
      </c>
      <c r="G8718" t="s">
        <v>15747</v>
      </c>
      <c r="H8718" t="s">
        <v>5737</v>
      </c>
      <c r="I8718" t="s">
        <v>326</v>
      </c>
      <c r="J8718" t="s">
        <v>247</v>
      </c>
      <c r="K8718" t="s">
        <v>5748</v>
      </c>
      <c r="L8718" t="s">
        <v>5749</v>
      </c>
      <c r="M8718" t="s">
        <v>6212</v>
      </c>
    </row>
    <row r="8719" spans="1:13">
      <c r="A8719">
        <v>101054597</v>
      </c>
      <c r="B8719" t="s">
        <v>204</v>
      </c>
      <c r="C8719" t="s">
        <v>5930</v>
      </c>
      <c r="D8719" t="s">
        <v>262</v>
      </c>
      <c r="E8719" t="s">
        <v>262</v>
      </c>
      <c r="F8719" s="33">
        <v>45770</v>
      </c>
      <c r="G8719" t="s">
        <v>15748</v>
      </c>
      <c r="H8719" t="s">
        <v>5777</v>
      </c>
      <c r="I8719" t="s">
        <v>5678</v>
      </c>
      <c r="J8719" t="s">
        <v>192</v>
      </c>
      <c r="K8719" t="s">
        <v>5700</v>
      </c>
      <c r="L8719" t="s">
        <v>5701</v>
      </c>
      <c r="M8719" t="s">
        <v>5932</v>
      </c>
    </row>
    <row r="8720" spans="1:13">
      <c r="A8720">
        <v>101055134</v>
      </c>
      <c r="B8720" t="s">
        <v>34</v>
      </c>
      <c r="C8720" t="s">
        <v>6963</v>
      </c>
      <c r="D8720" t="s">
        <v>39</v>
      </c>
      <c r="E8720" t="s">
        <v>39</v>
      </c>
      <c r="F8720" s="33">
        <v>45770</v>
      </c>
      <c r="G8720" t="s">
        <v>15749</v>
      </c>
      <c r="H8720" t="s">
        <v>67</v>
      </c>
      <c r="I8720" t="s">
        <v>5678</v>
      </c>
      <c r="J8720" t="s">
        <v>46</v>
      </c>
      <c r="K8720" t="s">
        <v>5738</v>
      </c>
      <c r="L8720" t="s">
        <v>5739</v>
      </c>
      <c r="M8720" t="s">
        <v>6965</v>
      </c>
    </row>
    <row r="8721" spans="1:13">
      <c r="A8721">
        <v>101052630</v>
      </c>
      <c r="B8721" t="s">
        <v>34</v>
      </c>
      <c r="C8721" t="s">
        <v>9181</v>
      </c>
      <c r="D8721" t="s">
        <v>39</v>
      </c>
      <c r="E8721" t="s">
        <v>356</v>
      </c>
      <c r="F8721" s="33">
        <v>45770</v>
      </c>
      <c r="G8721" t="s">
        <v>15744</v>
      </c>
      <c r="H8721" t="s">
        <v>5805</v>
      </c>
      <c r="I8721" t="s">
        <v>353</v>
      </c>
      <c r="J8721" t="s">
        <v>46</v>
      </c>
      <c r="K8721" t="s">
        <v>5738</v>
      </c>
      <c r="L8721" t="s">
        <v>5739</v>
      </c>
      <c r="M8721" t="s">
        <v>9183</v>
      </c>
    </row>
    <row r="8722" spans="1:13">
      <c r="A8722">
        <v>101055068</v>
      </c>
      <c r="B8722" t="s">
        <v>34</v>
      </c>
      <c r="C8722" t="s">
        <v>7077</v>
      </c>
      <c r="D8722" t="s">
        <v>217</v>
      </c>
      <c r="E8722" t="s">
        <v>131</v>
      </c>
      <c r="F8722" s="33">
        <v>45770</v>
      </c>
      <c r="G8722" t="s">
        <v>15750</v>
      </c>
      <c r="H8722" t="s">
        <v>5969</v>
      </c>
      <c r="I8722" t="s">
        <v>5678</v>
      </c>
      <c r="J8722" t="s">
        <v>136</v>
      </c>
      <c r="K8722" t="s">
        <v>5728</v>
      </c>
      <c r="L8722" t="s">
        <v>5729</v>
      </c>
      <c r="M8722" t="s">
        <v>7080</v>
      </c>
    </row>
    <row r="8723" spans="1:13">
      <c r="A8723">
        <v>101052692</v>
      </c>
      <c r="B8723" t="s">
        <v>34</v>
      </c>
      <c r="C8723" t="s">
        <v>5917</v>
      </c>
      <c r="D8723" t="s">
        <v>104</v>
      </c>
      <c r="E8723" t="s">
        <v>104</v>
      </c>
      <c r="F8723" s="33">
        <v>45770</v>
      </c>
      <c r="G8723" t="s">
        <v>15720</v>
      </c>
      <c r="H8723" t="s">
        <v>5805</v>
      </c>
      <c r="I8723" t="s">
        <v>353</v>
      </c>
      <c r="J8723" t="s">
        <v>70</v>
      </c>
      <c r="K8723" t="s">
        <v>5738</v>
      </c>
      <c r="L8723" t="s">
        <v>5739</v>
      </c>
      <c r="M8723" t="s">
        <v>5918</v>
      </c>
    </row>
    <row r="8724" spans="1:13">
      <c r="A8724">
        <v>101055071</v>
      </c>
      <c r="B8724" t="s">
        <v>34</v>
      </c>
      <c r="C8724" t="s">
        <v>7088</v>
      </c>
      <c r="D8724" t="s">
        <v>217</v>
      </c>
      <c r="E8724" t="s">
        <v>131</v>
      </c>
      <c r="F8724" s="33">
        <v>45770</v>
      </c>
      <c r="G8724" t="s">
        <v>15751</v>
      </c>
      <c r="H8724" t="s">
        <v>5969</v>
      </c>
      <c r="I8724" t="s">
        <v>5678</v>
      </c>
      <c r="J8724" t="s">
        <v>136</v>
      </c>
      <c r="K8724" t="s">
        <v>5728</v>
      </c>
      <c r="L8724" t="s">
        <v>5729</v>
      </c>
      <c r="M8724" t="s">
        <v>7089</v>
      </c>
    </row>
    <row r="8725" spans="1:13">
      <c r="A8725">
        <v>101055159</v>
      </c>
      <c r="B8725" t="s">
        <v>6033</v>
      </c>
      <c r="C8725" t="s">
        <v>8926</v>
      </c>
      <c r="D8725" t="s">
        <v>262</v>
      </c>
      <c r="E8725" t="s">
        <v>262</v>
      </c>
      <c r="F8725" s="33">
        <v>45770</v>
      </c>
      <c r="G8725" t="s">
        <v>15752</v>
      </c>
      <c r="H8725" t="s">
        <v>6171</v>
      </c>
      <c r="I8725" t="s">
        <v>5678</v>
      </c>
      <c r="J8725" t="s">
        <v>192</v>
      </c>
      <c r="K8725" t="s">
        <v>5778</v>
      </c>
      <c r="L8725" t="s">
        <v>6192</v>
      </c>
      <c r="M8725" t="s">
        <v>8928</v>
      </c>
    </row>
    <row r="8726" spans="1:13">
      <c r="A8726">
        <v>101052365</v>
      </c>
      <c r="B8726" t="s">
        <v>34</v>
      </c>
      <c r="C8726" t="s">
        <v>7018</v>
      </c>
      <c r="D8726" t="s">
        <v>39</v>
      </c>
      <c r="E8726" t="s">
        <v>119</v>
      </c>
      <c r="F8726" s="33">
        <v>45770</v>
      </c>
      <c r="G8726" t="s">
        <v>15721</v>
      </c>
      <c r="H8726" t="s">
        <v>5805</v>
      </c>
      <c r="I8726" t="s">
        <v>353</v>
      </c>
      <c r="J8726" t="s">
        <v>46</v>
      </c>
      <c r="K8726" t="s">
        <v>5728</v>
      </c>
      <c r="L8726" t="s">
        <v>5729</v>
      </c>
      <c r="M8726" t="s">
        <v>7020</v>
      </c>
    </row>
    <row r="8727" spans="1:13">
      <c r="A8727">
        <v>101052327</v>
      </c>
      <c r="B8727" t="s">
        <v>34</v>
      </c>
      <c r="C8727" t="s">
        <v>5759</v>
      </c>
      <c r="D8727" t="s">
        <v>104</v>
      </c>
      <c r="E8727" t="s">
        <v>104</v>
      </c>
      <c r="F8727" s="33">
        <v>45770</v>
      </c>
      <c r="G8727" t="s">
        <v>15720</v>
      </c>
      <c r="H8727" t="s">
        <v>5805</v>
      </c>
      <c r="I8727" t="s">
        <v>353</v>
      </c>
      <c r="J8727" t="s">
        <v>70</v>
      </c>
      <c r="K8727" t="s">
        <v>5728</v>
      </c>
      <c r="L8727" t="s">
        <v>5729</v>
      </c>
      <c r="M8727" t="s">
        <v>5761</v>
      </c>
    </row>
    <row r="8728" spans="1:13">
      <c r="A8728">
        <v>101052684</v>
      </c>
      <c r="B8728" t="s">
        <v>34</v>
      </c>
      <c r="C8728" t="s">
        <v>9364</v>
      </c>
      <c r="D8728" t="s">
        <v>64</v>
      </c>
      <c r="E8728" t="s">
        <v>64</v>
      </c>
      <c r="F8728" s="33">
        <v>45770</v>
      </c>
      <c r="G8728" t="s">
        <v>15655</v>
      </c>
      <c r="H8728" t="s">
        <v>5805</v>
      </c>
      <c r="I8728" t="s">
        <v>353</v>
      </c>
      <c r="J8728" t="s">
        <v>70</v>
      </c>
      <c r="K8728" t="s">
        <v>5738</v>
      </c>
      <c r="L8728" t="s">
        <v>5739</v>
      </c>
      <c r="M8728" t="s">
        <v>9366</v>
      </c>
    </row>
    <row r="8729" spans="1:13">
      <c r="A8729">
        <v>101054982</v>
      </c>
      <c r="B8729" t="s">
        <v>5745</v>
      </c>
      <c r="C8729" t="s">
        <v>6751</v>
      </c>
      <c r="D8729" t="s">
        <v>221</v>
      </c>
      <c r="E8729" t="s">
        <v>249</v>
      </c>
      <c r="F8729" s="33">
        <v>45770</v>
      </c>
      <c r="G8729" t="s">
        <v>15753</v>
      </c>
      <c r="H8729" t="s">
        <v>5737</v>
      </c>
      <c r="I8729" t="s">
        <v>326</v>
      </c>
      <c r="J8729" t="s">
        <v>247</v>
      </c>
      <c r="K8729" t="s">
        <v>5748</v>
      </c>
      <c r="L8729" t="s">
        <v>5749</v>
      </c>
      <c r="M8729" t="s">
        <v>6753</v>
      </c>
    </row>
    <row r="8730" spans="1:13">
      <c r="A8730">
        <v>101038228</v>
      </c>
      <c r="B8730" t="s">
        <v>82</v>
      </c>
      <c r="C8730" t="s">
        <v>5890</v>
      </c>
      <c r="D8730" t="s">
        <v>99</v>
      </c>
      <c r="E8730" t="s">
        <v>99</v>
      </c>
      <c r="F8730" s="33">
        <v>45770</v>
      </c>
      <c r="G8730" t="s">
        <v>15662</v>
      </c>
      <c r="H8730" t="s">
        <v>5705</v>
      </c>
      <c r="I8730" t="s">
        <v>326</v>
      </c>
      <c r="J8730" t="s">
        <v>46</v>
      </c>
      <c r="K8730" t="s">
        <v>5711</v>
      </c>
      <c r="L8730" t="s">
        <v>5711</v>
      </c>
      <c r="M8730" t="s">
        <v>5892</v>
      </c>
    </row>
    <row r="8731" spans="1:13">
      <c r="A8731">
        <v>101054984</v>
      </c>
      <c r="B8731" t="s">
        <v>5745</v>
      </c>
      <c r="C8731" t="s">
        <v>15754</v>
      </c>
      <c r="D8731" t="s">
        <v>215</v>
      </c>
      <c r="E8731" t="s">
        <v>252</v>
      </c>
      <c r="F8731" s="33">
        <v>45770</v>
      </c>
      <c r="G8731" t="s">
        <v>15755</v>
      </c>
      <c r="H8731" t="s">
        <v>5737</v>
      </c>
      <c r="I8731" t="s">
        <v>326</v>
      </c>
      <c r="J8731" t="s">
        <v>247</v>
      </c>
      <c r="K8731" t="s">
        <v>5748</v>
      </c>
      <c r="L8731" t="s">
        <v>6454</v>
      </c>
      <c r="M8731" t="s">
        <v>15756</v>
      </c>
    </row>
    <row r="8732" spans="1:13">
      <c r="A8732">
        <v>101055493</v>
      </c>
      <c r="B8732" t="s">
        <v>5986</v>
      </c>
      <c r="C8732" t="s">
        <v>8929</v>
      </c>
      <c r="D8732" t="s">
        <v>262</v>
      </c>
      <c r="E8732" t="s">
        <v>262</v>
      </c>
      <c r="F8732" s="33">
        <v>45770</v>
      </c>
      <c r="G8732" t="s">
        <v>15757</v>
      </c>
      <c r="H8732" t="s">
        <v>5777</v>
      </c>
      <c r="I8732" t="s">
        <v>5678</v>
      </c>
      <c r="J8732" t="s">
        <v>192</v>
      </c>
      <c r="K8732" t="s">
        <v>5700</v>
      </c>
      <c r="L8732" t="s">
        <v>5733</v>
      </c>
      <c r="M8732" t="s">
        <v>8930</v>
      </c>
    </row>
    <row r="8733" spans="1:13">
      <c r="A8733">
        <v>101055629</v>
      </c>
      <c r="B8733" t="s">
        <v>5745</v>
      </c>
      <c r="C8733" t="s">
        <v>6283</v>
      </c>
      <c r="D8733" t="s">
        <v>249</v>
      </c>
      <c r="E8733" t="s">
        <v>221</v>
      </c>
      <c r="F8733" s="33">
        <v>45770</v>
      </c>
      <c r="G8733" t="s">
        <v>15758</v>
      </c>
      <c r="H8733" t="s">
        <v>8192</v>
      </c>
      <c r="I8733" t="s">
        <v>5678</v>
      </c>
      <c r="J8733" t="s">
        <v>247</v>
      </c>
      <c r="K8733" t="s">
        <v>5836</v>
      </c>
      <c r="L8733" t="s">
        <v>6126</v>
      </c>
      <c r="M8733" t="s">
        <v>6285</v>
      </c>
    </row>
    <row r="8734" spans="1:13">
      <c r="A8734">
        <v>101037059</v>
      </c>
      <c r="B8734" t="s">
        <v>5707</v>
      </c>
      <c r="C8734" t="s">
        <v>8183</v>
      </c>
      <c r="D8734" t="s">
        <v>220</v>
      </c>
      <c r="E8734" t="s">
        <v>220</v>
      </c>
      <c r="F8734" s="33">
        <v>45770</v>
      </c>
      <c r="G8734" t="s">
        <v>15759</v>
      </c>
      <c r="H8734" t="s">
        <v>5705</v>
      </c>
      <c r="I8734" t="s">
        <v>326</v>
      </c>
      <c r="J8734" t="s">
        <v>166</v>
      </c>
      <c r="K8734" t="s">
        <v>5700</v>
      </c>
      <c r="L8734" t="s">
        <v>5701</v>
      </c>
      <c r="M8734" t="s">
        <v>8185</v>
      </c>
    </row>
    <row r="8735" spans="1:13">
      <c r="A8735">
        <v>101055290</v>
      </c>
      <c r="B8735" t="s">
        <v>127</v>
      </c>
      <c r="C8735" t="s">
        <v>11669</v>
      </c>
      <c r="D8735" t="s">
        <v>265</v>
      </c>
      <c r="E8735" t="s">
        <v>265</v>
      </c>
      <c r="F8735" s="33">
        <v>45770</v>
      </c>
      <c r="G8735" t="s">
        <v>15760</v>
      </c>
      <c r="H8735" t="s">
        <v>8205</v>
      </c>
      <c r="I8735" t="s">
        <v>5678</v>
      </c>
      <c r="J8735" t="s">
        <v>192</v>
      </c>
      <c r="K8735" t="s">
        <v>5748</v>
      </c>
      <c r="L8735" t="s">
        <v>5773</v>
      </c>
      <c r="M8735" t="s">
        <v>11671</v>
      </c>
    </row>
    <row r="8736" spans="1:13">
      <c r="A8736">
        <v>101013265</v>
      </c>
      <c r="B8736" t="s">
        <v>34</v>
      </c>
      <c r="C8736" t="s">
        <v>7111</v>
      </c>
      <c r="D8736" t="s">
        <v>238</v>
      </c>
      <c r="E8736" t="s">
        <v>238</v>
      </c>
      <c r="F8736" s="33">
        <v>45770</v>
      </c>
      <c r="G8736" t="s">
        <v>15761</v>
      </c>
      <c r="H8736" t="s">
        <v>5737</v>
      </c>
      <c r="I8736" t="s">
        <v>326</v>
      </c>
      <c r="J8736" t="s">
        <v>136</v>
      </c>
      <c r="K8736" t="s">
        <v>5738</v>
      </c>
      <c r="L8736" t="s">
        <v>5739</v>
      </c>
      <c r="M8736" t="s">
        <v>7113</v>
      </c>
    </row>
    <row r="8737" spans="1:13">
      <c r="A8737">
        <v>101055197</v>
      </c>
      <c r="B8737" t="s">
        <v>195</v>
      </c>
      <c r="C8737" t="s">
        <v>6916</v>
      </c>
      <c r="D8737" t="s">
        <v>153</v>
      </c>
      <c r="E8737" t="s">
        <v>153</v>
      </c>
      <c r="F8737" s="33">
        <v>45770</v>
      </c>
      <c r="G8737" t="s">
        <v>15762</v>
      </c>
      <c r="H8737" t="s">
        <v>5757</v>
      </c>
      <c r="I8737" t="s">
        <v>5678</v>
      </c>
      <c r="J8737" t="s">
        <v>70</v>
      </c>
      <c r="K8737" t="s">
        <v>5778</v>
      </c>
      <c r="L8737" t="s">
        <v>182</v>
      </c>
      <c r="M8737" t="s">
        <v>6919</v>
      </c>
    </row>
    <row r="8738" spans="1:13">
      <c r="A8738">
        <v>101037759</v>
      </c>
      <c r="B8738" t="s">
        <v>177</v>
      </c>
      <c r="C8738" t="s">
        <v>5849</v>
      </c>
      <c r="D8738" t="s">
        <v>99</v>
      </c>
      <c r="E8738" t="s">
        <v>99</v>
      </c>
      <c r="F8738" s="33">
        <v>45770</v>
      </c>
      <c r="G8738" t="s">
        <v>15662</v>
      </c>
      <c r="H8738" t="s">
        <v>5705</v>
      </c>
      <c r="I8738" t="s">
        <v>326</v>
      </c>
      <c r="J8738" t="s">
        <v>46</v>
      </c>
      <c r="K8738" t="s">
        <v>5700</v>
      </c>
      <c r="L8738" t="s">
        <v>5733</v>
      </c>
      <c r="M8738" t="s">
        <v>5851</v>
      </c>
    </row>
    <row r="8739" spans="1:13">
      <c r="A8739">
        <v>101055411</v>
      </c>
      <c r="B8739" t="s">
        <v>73</v>
      </c>
      <c r="C8739" t="s">
        <v>6801</v>
      </c>
      <c r="D8739" t="s">
        <v>119</v>
      </c>
      <c r="E8739" t="s">
        <v>119</v>
      </c>
      <c r="F8739" s="33">
        <v>45770</v>
      </c>
      <c r="G8739" t="s">
        <v>15763</v>
      </c>
      <c r="H8739" t="s">
        <v>6220</v>
      </c>
      <c r="I8739" t="s">
        <v>5678</v>
      </c>
      <c r="J8739" t="s">
        <v>46</v>
      </c>
      <c r="K8739" t="s">
        <v>5728</v>
      </c>
      <c r="L8739" t="s">
        <v>5729</v>
      </c>
      <c r="M8739" t="s">
        <v>6803</v>
      </c>
    </row>
    <row r="8740" spans="1:13">
      <c r="A8740">
        <v>101013926</v>
      </c>
      <c r="B8740" t="s">
        <v>34</v>
      </c>
      <c r="C8740" t="s">
        <v>9364</v>
      </c>
      <c r="D8740" t="s">
        <v>64</v>
      </c>
      <c r="E8740" t="s">
        <v>64</v>
      </c>
      <c r="F8740" s="33">
        <v>45770</v>
      </c>
      <c r="G8740" t="s">
        <v>15764</v>
      </c>
      <c r="H8740" t="s">
        <v>5737</v>
      </c>
      <c r="I8740" t="s">
        <v>326</v>
      </c>
      <c r="J8740" t="s">
        <v>70</v>
      </c>
      <c r="K8740" t="s">
        <v>5738</v>
      </c>
      <c r="L8740" t="s">
        <v>5739</v>
      </c>
      <c r="M8740" t="s">
        <v>9366</v>
      </c>
    </row>
    <row r="8741" spans="1:13">
      <c r="A8741">
        <v>101055136</v>
      </c>
      <c r="B8741" t="s">
        <v>34</v>
      </c>
      <c r="C8741" t="s">
        <v>35</v>
      </c>
      <c r="D8741" t="s">
        <v>39</v>
      </c>
      <c r="E8741" t="s">
        <v>39</v>
      </c>
      <c r="F8741" s="33">
        <v>45770</v>
      </c>
      <c r="G8741" t="s">
        <v>15765</v>
      </c>
      <c r="H8741" t="s">
        <v>5727</v>
      </c>
      <c r="I8741" t="s">
        <v>5678</v>
      </c>
      <c r="J8741" t="s">
        <v>46</v>
      </c>
      <c r="K8741" t="s">
        <v>5728</v>
      </c>
      <c r="L8741" t="s">
        <v>5729</v>
      </c>
      <c r="M8741" t="s">
        <v>45</v>
      </c>
    </row>
    <row r="8742" spans="1:13">
      <c r="A8742">
        <v>101054990</v>
      </c>
      <c r="B8742" t="s">
        <v>5745</v>
      </c>
      <c r="C8742" t="s">
        <v>15766</v>
      </c>
      <c r="D8742" t="s">
        <v>215</v>
      </c>
      <c r="E8742" t="s">
        <v>252</v>
      </c>
      <c r="F8742" s="33">
        <v>45770</v>
      </c>
      <c r="G8742" t="s">
        <v>15755</v>
      </c>
      <c r="H8742" t="s">
        <v>5737</v>
      </c>
      <c r="I8742" t="s">
        <v>326</v>
      </c>
      <c r="J8742" t="s">
        <v>247</v>
      </c>
      <c r="K8742" t="s">
        <v>5748</v>
      </c>
      <c r="L8742" t="s">
        <v>6454</v>
      </c>
      <c r="M8742" t="s">
        <v>15767</v>
      </c>
    </row>
    <row r="8743" spans="1:13">
      <c r="A8743">
        <v>101013264</v>
      </c>
      <c r="B8743" t="s">
        <v>34</v>
      </c>
      <c r="C8743" t="s">
        <v>8313</v>
      </c>
      <c r="D8743" t="s">
        <v>238</v>
      </c>
      <c r="E8743" t="s">
        <v>238</v>
      </c>
      <c r="F8743" s="33">
        <v>45770</v>
      </c>
      <c r="G8743" t="s">
        <v>15761</v>
      </c>
      <c r="H8743" t="s">
        <v>5737</v>
      </c>
      <c r="I8743" t="s">
        <v>326</v>
      </c>
      <c r="J8743" t="s">
        <v>136</v>
      </c>
      <c r="K8743" t="s">
        <v>5738</v>
      </c>
      <c r="L8743" t="s">
        <v>5739</v>
      </c>
      <c r="M8743" t="s">
        <v>8315</v>
      </c>
    </row>
    <row r="8744" spans="1:13">
      <c r="A8744">
        <v>101052090</v>
      </c>
      <c r="B8744" t="s">
        <v>34</v>
      </c>
      <c r="C8744" t="s">
        <v>7945</v>
      </c>
      <c r="D8744" t="s">
        <v>119</v>
      </c>
      <c r="E8744" t="s">
        <v>39</v>
      </c>
      <c r="F8744" s="33">
        <v>45770</v>
      </c>
      <c r="G8744" t="s">
        <v>15768</v>
      </c>
      <c r="H8744" t="s">
        <v>5768</v>
      </c>
      <c r="I8744" t="s">
        <v>5678</v>
      </c>
      <c r="J8744" t="s">
        <v>46</v>
      </c>
      <c r="K8744" t="s">
        <v>5728</v>
      </c>
      <c r="L8744" t="s">
        <v>5729</v>
      </c>
      <c r="M8744" t="s">
        <v>7947</v>
      </c>
    </row>
    <row r="8745" spans="1:13">
      <c r="A8745">
        <v>101052575</v>
      </c>
      <c r="B8745" t="s">
        <v>34</v>
      </c>
      <c r="C8745" t="s">
        <v>8313</v>
      </c>
      <c r="D8745" t="s">
        <v>238</v>
      </c>
      <c r="E8745" t="s">
        <v>238</v>
      </c>
      <c r="F8745" s="33">
        <v>45770</v>
      </c>
      <c r="G8745" t="s">
        <v>15769</v>
      </c>
      <c r="H8745" t="s">
        <v>5805</v>
      </c>
      <c r="I8745" t="s">
        <v>353</v>
      </c>
      <c r="J8745" t="s">
        <v>136</v>
      </c>
      <c r="K8745" t="s">
        <v>5738</v>
      </c>
      <c r="L8745" t="s">
        <v>5739</v>
      </c>
      <c r="M8745" t="s">
        <v>8315</v>
      </c>
    </row>
    <row r="8746" spans="1:13">
      <c r="A8746">
        <v>101055640</v>
      </c>
      <c r="B8746" t="s">
        <v>5745</v>
      </c>
      <c r="C8746" t="s">
        <v>15770</v>
      </c>
      <c r="D8746" t="s">
        <v>215</v>
      </c>
      <c r="E8746" t="s">
        <v>215</v>
      </c>
      <c r="F8746" s="33">
        <v>45770</v>
      </c>
      <c r="G8746" t="s">
        <v>15771</v>
      </c>
      <c r="H8746" t="s">
        <v>67</v>
      </c>
      <c r="I8746" t="s">
        <v>5678</v>
      </c>
      <c r="J8746" t="s">
        <v>247</v>
      </c>
      <c r="K8746" t="s">
        <v>5836</v>
      </c>
      <c r="L8746" t="s">
        <v>5837</v>
      </c>
      <c r="M8746" t="s">
        <v>15772</v>
      </c>
    </row>
    <row r="8747" spans="1:13">
      <c r="A8747">
        <v>101054983</v>
      </c>
      <c r="B8747" t="s">
        <v>5745</v>
      </c>
      <c r="C8747" t="s">
        <v>6764</v>
      </c>
      <c r="D8747" t="s">
        <v>221</v>
      </c>
      <c r="E8747" t="s">
        <v>249</v>
      </c>
      <c r="F8747" s="33">
        <v>45770</v>
      </c>
      <c r="G8747" t="s">
        <v>15773</v>
      </c>
      <c r="H8747" t="s">
        <v>5737</v>
      </c>
      <c r="I8747" t="s">
        <v>326</v>
      </c>
      <c r="J8747" t="s">
        <v>247</v>
      </c>
      <c r="K8747" t="s">
        <v>5748</v>
      </c>
      <c r="L8747" t="s">
        <v>5749</v>
      </c>
      <c r="M8747" t="s">
        <v>6766</v>
      </c>
    </row>
    <row r="8748" spans="1:13">
      <c r="A8748">
        <v>101055626</v>
      </c>
      <c r="B8748" t="s">
        <v>5745</v>
      </c>
      <c r="C8748" t="s">
        <v>6564</v>
      </c>
      <c r="D8748" t="s">
        <v>249</v>
      </c>
      <c r="E8748" t="s">
        <v>221</v>
      </c>
      <c r="F8748" s="33">
        <v>45770</v>
      </c>
      <c r="G8748" t="s">
        <v>15774</v>
      </c>
      <c r="H8748" t="s">
        <v>8192</v>
      </c>
      <c r="I8748" t="s">
        <v>5678</v>
      </c>
      <c r="J8748" t="s">
        <v>247</v>
      </c>
      <c r="K8748" t="s">
        <v>5836</v>
      </c>
      <c r="L8748" t="s">
        <v>6126</v>
      </c>
      <c r="M8748" t="s">
        <v>6566</v>
      </c>
    </row>
    <row r="8749" spans="1:13">
      <c r="A8749">
        <v>101052321</v>
      </c>
      <c r="B8749" t="s">
        <v>34</v>
      </c>
      <c r="C8749" t="s">
        <v>9259</v>
      </c>
      <c r="D8749" t="s">
        <v>39</v>
      </c>
      <c r="E8749" t="s">
        <v>104</v>
      </c>
      <c r="F8749" s="33">
        <v>45770</v>
      </c>
      <c r="G8749" t="s">
        <v>15775</v>
      </c>
      <c r="H8749" t="s">
        <v>5805</v>
      </c>
      <c r="I8749" t="s">
        <v>353</v>
      </c>
      <c r="J8749" t="s">
        <v>46</v>
      </c>
      <c r="K8749" t="s">
        <v>5728</v>
      </c>
      <c r="L8749" t="s">
        <v>5729</v>
      </c>
      <c r="M8749" t="s">
        <v>9261</v>
      </c>
    </row>
    <row r="8750" spans="1:13">
      <c r="A8750">
        <v>101041996</v>
      </c>
      <c r="B8750" t="s">
        <v>292</v>
      </c>
      <c r="C8750" t="s">
        <v>6091</v>
      </c>
      <c r="D8750" t="s">
        <v>86</v>
      </c>
      <c r="E8750" t="s">
        <v>39</v>
      </c>
      <c r="F8750" s="33">
        <v>45770</v>
      </c>
      <c r="G8750" t="s">
        <v>15776</v>
      </c>
      <c r="H8750" t="s">
        <v>5768</v>
      </c>
      <c r="I8750" t="s">
        <v>353</v>
      </c>
      <c r="J8750" t="s">
        <v>46</v>
      </c>
      <c r="K8750" t="s">
        <v>5700</v>
      </c>
      <c r="L8750" t="s">
        <v>5733</v>
      </c>
      <c r="M8750" t="s">
        <v>6092</v>
      </c>
    </row>
    <row r="8751" spans="1:13">
      <c r="A8751">
        <v>101055334</v>
      </c>
      <c r="B8751" t="s">
        <v>73</v>
      </c>
      <c r="C8751" t="s">
        <v>10519</v>
      </c>
      <c r="D8751" t="s">
        <v>39</v>
      </c>
      <c r="E8751" t="s">
        <v>119</v>
      </c>
      <c r="F8751" s="33">
        <v>45770</v>
      </c>
      <c r="G8751" t="s">
        <v>15777</v>
      </c>
      <c r="H8751" t="s">
        <v>5768</v>
      </c>
      <c r="I8751" t="s">
        <v>5678</v>
      </c>
      <c r="J8751" t="s">
        <v>46</v>
      </c>
      <c r="K8751" t="s">
        <v>5728</v>
      </c>
      <c r="L8751" t="s">
        <v>5729</v>
      </c>
      <c r="M8751" t="s">
        <v>10521</v>
      </c>
    </row>
    <row r="8752" spans="1:13">
      <c r="A8752">
        <v>101052084</v>
      </c>
      <c r="B8752" t="s">
        <v>5998</v>
      </c>
      <c r="C8752" t="s">
        <v>6438</v>
      </c>
      <c r="D8752" t="s">
        <v>86</v>
      </c>
      <c r="E8752" t="s">
        <v>86</v>
      </c>
      <c r="F8752" s="33">
        <v>45770</v>
      </c>
      <c r="G8752" t="s">
        <v>15778</v>
      </c>
      <c r="H8752" t="s">
        <v>5727</v>
      </c>
      <c r="I8752" t="s">
        <v>5678</v>
      </c>
      <c r="J8752" t="s">
        <v>46</v>
      </c>
      <c r="K8752" t="s">
        <v>5711</v>
      </c>
      <c r="L8752" t="s">
        <v>5711</v>
      </c>
      <c r="M8752" t="s">
        <v>6440</v>
      </c>
    </row>
    <row r="8753" spans="1:13">
      <c r="A8753">
        <v>101052620</v>
      </c>
      <c r="B8753" t="s">
        <v>34</v>
      </c>
      <c r="C8753" t="s">
        <v>11999</v>
      </c>
      <c r="D8753" t="s">
        <v>39</v>
      </c>
      <c r="E8753" t="s">
        <v>39</v>
      </c>
      <c r="F8753" s="33">
        <v>45770</v>
      </c>
      <c r="G8753" t="s">
        <v>15779</v>
      </c>
      <c r="H8753" t="s">
        <v>5805</v>
      </c>
      <c r="I8753" t="s">
        <v>353</v>
      </c>
      <c r="J8753" t="s">
        <v>46</v>
      </c>
      <c r="K8753" t="s">
        <v>5738</v>
      </c>
      <c r="L8753" t="s">
        <v>5739</v>
      </c>
      <c r="M8753" t="s">
        <v>12001</v>
      </c>
    </row>
    <row r="8754" spans="1:13">
      <c r="A8754">
        <v>101055421</v>
      </c>
      <c r="B8754" t="s">
        <v>5745</v>
      </c>
      <c r="C8754" t="s">
        <v>15780</v>
      </c>
      <c r="D8754" t="s">
        <v>215</v>
      </c>
      <c r="E8754" t="s">
        <v>252</v>
      </c>
      <c r="F8754" s="33">
        <v>45770</v>
      </c>
      <c r="G8754" t="s">
        <v>15781</v>
      </c>
      <c r="H8754" t="s">
        <v>67</v>
      </c>
      <c r="I8754" t="s">
        <v>5678</v>
      </c>
      <c r="J8754" t="s">
        <v>247</v>
      </c>
      <c r="K8754" t="s">
        <v>5748</v>
      </c>
      <c r="L8754" t="s">
        <v>5773</v>
      </c>
      <c r="M8754" t="s">
        <v>15782</v>
      </c>
    </row>
    <row r="8755" spans="1:13">
      <c r="A8755">
        <v>101041000</v>
      </c>
      <c r="B8755" t="s">
        <v>11307</v>
      </c>
      <c r="C8755" t="s">
        <v>11308</v>
      </c>
      <c r="D8755" t="s">
        <v>219</v>
      </c>
      <c r="E8755" t="s">
        <v>219</v>
      </c>
      <c r="F8755" s="33">
        <v>45770</v>
      </c>
      <c r="G8755" t="s">
        <v>15783</v>
      </c>
      <c r="H8755" t="s">
        <v>5705</v>
      </c>
      <c r="I8755" t="s">
        <v>326</v>
      </c>
      <c r="J8755" t="s">
        <v>241</v>
      </c>
      <c r="K8755" t="s">
        <v>5700</v>
      </c>
      <c r="L8755" t="s">
        <v>5701</v>
      </c>
      <c r="M8755" t="s">
        <v>11310</v>
      </c>
    </row>
    <row r="8756" spans="1:13">
      <c r="A8756">
        <v>101055196</v>
      </c>
      <c r="B8756" t="s">
        <v>14478</v>
      </c>
      <c r="C8756" t="s">
        <v>14479</v>
      </c>
      <c r="D8756" t="s">
        <v>86</v>
      </c>
      <c r="E8756" t="s">
        <v>119</v>
      </c>
      <c r="F8756" s="33">
        <v>45770</v>
      </c>
      <c r="G8756" t="s">
        <v>15784</v>
      </c>
      <c r="H8756" t="s">
        <v>5799</v>
      </c>
      <c r="I8756" t="s">
        <v>5678</v>
      </c>
      <c r="J8756" t="s">
        <v>46</v>
      </c>
      <c r="K8756" t="s">
        <v>5778</v>
      </c>
      <c r="L8756" t="s">
        <v>6192</v>
      </c>
      <c r="M8756" t="s">
        <v>14480</v>
      </c>
    </row>
    <row r="8757" spans="1:13">
      <c r="A8757">
        <v>101055197</v>
      </c>
      <c r="B8757" t="s">
        <v>195</v>
      </c>
      <c r="C8757" t="s">
        <v>6916</v>
      </c>
      <c r="D8757" t="s">
        <v>153</v>
      </c>
      <c r="E8757" t="s">
        <v>153</v>
      </c>
      <c r="F8757" s="33">
        <v>45770</v>
      </c>
      <c r="G8757" t="s">
        <v>15785</v>
      </c>
      <c r="H8757" t="s">
        <v>5757</v>
      </c>
      <c r="I8757" t="s">
        <v>5678</v>
      </c>
      <c r="J8757" t="s">
        <v>70</v>
      </c>
      <c r="K8757" t="s">
        <v>5778</v>
      </c>
      <c r="L8757" t="s">
        <v>182</v>
      </c>
      <c r="M8757" t="s">
        <v>6919</v>
      </c>
    </row>
    <row r="8758" spans="1:13">
      <c r="A8758">
        <v>101036936</v>
      </c>
      <c r="B8758" t="s">
        <v>5782</v>
      </c>
      <c r="C8758" t="s">
        <v>6687</v>
      </c>
      <c r="D8758" t="s">
        <v>219</v>
      </c>
      <c r="E8758" t="s">
        <v>219</v>
      </c>
      <c r="F8758" s="33">
        <v>45770</v>
      </c>
      <c r="G8758" t="s">
        <v>15783</v>
      </c>
      <c r="H8758" t="s">
        <v>5705</v>
      </c>
      <c r="I8758" t="s">
        <v>326</v>
      </c>
      <c r="J8758" t="s">
        <v>241</v>
      </c>
      <c r="K8758" t="s">
        <v>5700</v>
      </c>
      <c r="L8758" t="s">
        <v>5723</v>
      </c>
      <c r="M8758" t="s">
        <v>6688</v>
      </c>
    </row>
    <row r="8759" spans="1:13">
      <c r="A8759">
        <v>101052576</v>
      </c>
      <c r="B8759" t="s">
        <v>34</v>
      </c>
      <c r="C8759" t="s">
        <v>7111</v>
      </c>
      <c r="D8759" t="s">
        <v>238</v>
      </c>
      <c r="E8759" t="s">
        <v>238</v>
      </c>
      <c r="F8759" s="33">
        <v>45770</v>
      </c>
      <c r="G8759" t="s">
        <v>15786</v>
      </c>
      <c r="H8759" t="s">
        <v>5805</v>
      </c>
      <c r="I8759" t="s">
        <v>353</v>
      </c>
      <c r="J8759" t="s">
        <v>136</v>
      </c>
      <c r="K8759" t="s">
        <v>5738</v>
      </c>
      <c r="L8759" t="s">
        <v>5739</v>
      </c>
      <c r="M8759" t="s">
        <v>7113</v>
      </c>
    </row>
    <row r="8760" spans="1:13">
      <c r="A8760">
        <v>101055253</v>
      </c>
      <c r="B8760" t="s">
        <v>5696</v>
      </c>
      <c r="C8760" t="s">
        <v>12385</v>
      </c>
      <c r="D8760" t="s">
        <v>262</v>
      </c>
      <c r="E8760" t="s">
        <v>262</v>
      </c>
      <c r="F8760" s="33">
        <v>45770</v>
      </c>
      <c r="G8760" t="s">
        <v>15787</v>
      </c>
      <c r="H8760" t="s">
        <v>55</v>
      </c>
      <c r="I8760" t="s">
        <v>5678</v>
      </c>
      <c r="J8760" t="s">
        <v>192</v>
      </c>
      <c r="K8760" t="s">
        <v>5748</v>
      </c>
      <c r="L8760" t="s">
        <v>5773</v>
      </c>
      <c r="M8760" t="s">
        <v>12387</v>
      </c>
    </row>
    <row r="8761" spans="1:13">
      <c r="A8761">
        <v>101053304</v>
      </c>
      <c r="B8761" t="s">
        <v>73</v>
      </c>
      <c r="C8761" t="s">
        <v>6218</v>
      </c>
      <c r="D8761" t="s">
        <v>64</v>
      </c>
      <c r="E8761" t="s">
        <v>64</v>
      </c>
      <c r="F8761" s="33">
        <v>45770</v>
      </c>
      <c r="G8761" t="s">
        <v>15788</v>
      </c>
      <c r="H8761" t="s">
        <v>5805</v>
      </c>
      <c r="I8761" t="s">
        <v>353</v>
      </c>
      <c r="J8761" t="s">
        <v>70</v>
      </c>
      <c r="K8761" t="s">
        <v>5728</v>
      </c>
      <c r="L8761" t="s">
        <v>5729</v>
      </c>
      <c r="M8761" t="s">
        <v>6221</v>
      </c>
    </row>
    <row r="8762" spans="1:13">
      <c r="A8762">
        <v>101055498</v>
      </c>
      <c r="B8762" t="s">
        <v>34</v>
      </c>
      <c r="C8762" t="s">
        <v>9259</v>
      </c>
      <c r="D8762" t="s">
        <v>39</v>
      </c>
      <c r="E8762" t="s">
        <v>104</v>
      </c>
      <c r="F8762" s="33">
        <v>45770</v>
      </c>
      <c r="G8762" t="s">
        <v>15789</v>
      </c>
      <c r="H8762" t="s">
        <v>6076</v>
      </c>
      <c r="I8762" t="s">
        <v>5678</v>
      </c>
      <c r="J8762" t="s">
        <v>46</v>
      </c>
      <c r="K8762" t="s">
        <v>5728</v>
      </c>
      <c r="L8762" t="s">
        <v>5729</v>
      </c>
      <c r="M8762" t="s">
        <v>9261</v>
      </c>
    </row>
    <row r="8763" spans="1:13">
      <c r="A8763">
        <v>101055395</v>
      </c>
      <c r="B8763" t="s">
        <v>127</v>
      </c>
      <c r="C8763" t="s">
        <v>7772</v>
      </c>
      <c r="D8763" t="s">
        <v>153</v>
      </c>
      <c r="E8763" t="s">
        <v>153</v>
      </c>
      <c r="F8763" s="33">
        <v>45770</v>
      </c>
      <c r="G8763" t="s">
        <v>15790</v>
      </c>
      <c r="H8763" t="s">
        <v>55</v>
      </c>
      <c r="I8763" t="s">
        <v>5678</v>
      </c>
      <c r="J8763" t="s">
        <v>70</v>
      </c>
      <c r="K8763" t="s">
        <v>5748</v>
      </c>
      <c r="L8763" t="s">
        <v>5749</v>
      </c>
      <c r="M8763" t="s">
        <v>7774</v>
      </c>
    </row>
    <row r="8764" spans="1:13">
      <c r="A8764">
        <v>101054991</v>
      </c>
      <c r="B8764" t="s">
        <v>5745</v>
      </c>
      <c r="C8764" t="s">
        <v>15791</v>
      </c>
      <c r="D8764" t="s">
        <v>215</v>
      </c>
      <c r="E8764" t="s">
        <v>252</v>
      </c>
      <c r="F8764" s="33">
        <v>45770</v>
      </c>
      <c r="G8764" t="s">
        <v>15792</v>
      </c>
      <c r="H8764" t="s">
        <v>5737</v>
      </c>
      <c r="I8764" t="s">
        <v>326</v>
      </c>
      <c r="J8764" t="s">
        <v>247</v>
      </c>
      <c r="K8764" t="s">
        <v>5748</v>
      </c>
      <c r="L8764" t="s">
        <v>6454</v>
      </c>
      <c r="M8764" t="s">
        <v>15793</v>
      </c>
    </row>
    <row r="8765" spans="1:13">
      <c r="A8765">
        <v>101041988</v>
      </c>
      <c r="B8765" t="s">
        <v>292</v>
      </c>
      <c r="C8765" t="s">
        <v>6696</v>
      </c>
      <c r="D8765" t="s">
        <v>86</v>
      </c>
      <c r="E8765" t="s">
        <v>39</v>
      </c>
      <c r="F8765" s="33">
        <v>45770</v>
      </c>
      <c r="G8765" t="s">
        <v>15794</v>
      </c>
      <c r="H8765" t="s">
        <v>5768</v>
      </c>
      <c r="I8765" t="s">
        <v>353</v>
      </c>
      <c r="J8765" t="s">
        <v>46</v>
      </c>
      <c r="K8765" t="s">
        <v>5700</v>
      </c>
      <c r="L8765" t="s">
        <v>5701</v>
      </c>
      <c r="M8765" t="s">
        <v>6697</v>
      </c>
    </row>
    <row r="8766" spans="1:13">
      <c r="A8766">
        <v>101041985</v>
      </c>
      <c r="B8766" t="s">
        <v>292</v>
      </c>
      <c r="C8766" t="s">
        <v>6590</v>
      </c>
      <c r="D8766" t="s">
        <v>86</v>
      </c>
      <c r="E8766" t="s">
        <v>39</v>
      </c>
      <c r="F8766" s="33">
        <v>45770</v>
      </c>
      <c r="G8766" t="s">
        <v>15795</v>
      </c>
      <c r="H8766" t="s">
        <v>5768</v>
      </c>
      <c r="I8766" t="s">
        <v>353</v>
      </c>
      <c r="J8766" t="s">
        <v>46</v>
      </c>
      <c r="K8766" t="s">
        <v>5700</v>
      </c>
      <c r="L8766" t="s">
        <v>5733</v>
      </c>
      <c r="M8766" t="s">
        <v>6591</v>
      </c>
    </row>
    <row r="8767" spans="1:13">
      <c r="A8767">
        <v>101052559</v>
      </c>
      <c r="B8767" t="s">
        <v>34</v>
      </c>
      <c r="C8767" t="s">
        <v>7580</v>
      </c>
      <c r="D8767" t="s">
        <v>64</v>
      </c>
      <c r="E8767" t="s">
        <v>64</v>
      </c>
      <c r="F8767" s="33">
        <v>45770</v>
      </c>
      <c r="G8767" t="s">
        <v>15796</v>
      </c>
      <c r="H8767" t="s">
        <v>5805</v>
      </c>
      <c r="I8767" t="s">
        <v>353</v>
      </c>
      <c r="J8767" t="s">
        <v>70</v>
      </c>
      <c r="K8767" t="s">
        <v>5728</v>
      </c>
      <c r="L8767" t="s">
        <v>5729</v>
      </c>
      <c r="M8767" t="s">
        <v>7582</v>
      </c>
    </row>
    <row r="8768" spans="1:13">
      <c r="A8768">
        <v>101055027</v>
      </c>
      <c r="B8768" t="s">
        <v>34</v>
      </c>
      <c r="C8768" t="s">
        <v>7131</v>
      </c>
      <c r="D8768" t="s">
        <v>39</v>
      </c>
      <c r="E8768" t="s">
        <v>119</v>
      </c>
      <c r="F8768" s="33">
        <v>45769</v>
      </c>
      <c r="G8768" t="s">
        <v>15797</v>
      </c>
      <c r="H8768" t="s">
        <v>5805</v>
      </c>
      <c r="I8768" t="s">
        <v>5678</v>
      </c>
      <c r="J8768" t="s">
        <v>46</v>
      </c>
      <c r="K8768" t="s">
        <v>5728</v>
      </c>
      <c r="L8768" t="s">
        <v>5729</v>
      </c>
      <c r="M8768" t="s">
        <v>7132</v>
      </c>
    </row>
    <row r="8769" spans="1:13">
      <c r="A8769">
        <v>101055037</v>
      </c>
      <c r="B8769" t="s">
        <v>5986</v>
      </c>
      <c r="C8769" t="s">
        <v>6720</v>
      </c>
      <c r="D8769" t="s">
        <v>153</v>
      </c>
      <c r="E8769" t="s">
        <v>153</v>
      </c>
      <c r="F8769" s="33">
        <v>45769</v>
      </c>
      <c r="G8769" t="s">
        <v>15798</v>
      </c>
      <c r="H8769" t="s">
        <v>6918</v>
      </c>
      <c r="I8769" t="s">
        <v>5678</v>
      </c>
      <c r="J8769" t="s">
        <v>70</v>
      </c>
      <c r="K8769" t="s">
        <v>5778</v>
      </c>
      <c r="L8769" t="s">
        <v>182</v>
      </c>
      <c r="M8769" t="s">
        <v>6722</v>
      </c>
    </row>
    <row r="8770" spans="1:13">
      <c r="A8770">
        <v>101055034</v>
      </c>
      <c r="B8770" t="s">
        <v>5745</v>
      </c>
      <c r="C8770" t="s">
        <v>11886</v>
      </c>
      <c r="D8770" t="s">
        <v>252</v>
      </c>
      <c r="E8770" t="s">
        <v>215</v>
      </c>
      <c r="F8770" s="33">
        <v>45769</v>
      </c>
      <c r="G8770" t="s">
        <v>15799</v>
      </c>
      <c r="H8770" t="s">
        <v>5768</v>
      </c>
      <c r="I8770" t="s">
        <v>5678</v>
      </c>
      <c r="J8770" t="s">
        <v>247</v>
      </c>
      <c r="K8770" t="s">
        <v>11888</v>
      </c>
      <c r="L8770" t="s">
        <v>11889</v>
      </c>
      <c r="M8770" t="s">
        <v>11890</v>
      </c>
    </row>
    <row r="8771" spans="1:13">
      <c r="A8771">
        <v>101052577</v>
      </c>
      <c r="B8771" t="s">
        <v>34</v>
      </c>
      <c r="C8771" t="s">
        <v>7571</v>
      </c>
      <c r="D8771" t="s">
        <v>217</v>
      </c>
      <c r="E8771" t="s">
        <v>131</v>
      </c>
      <c r="F8771" s="33">
        <v>45769</v>
      </c>
      <c r="G8771" t="s">
        <v>15800</v>
      </c>
      <c r="H8771" t="s">
        <v>5805</v>
      </c>
      <c r="I8771" t="s">
        <v>353</v>
      </c>
      <c r="J8771" t="s">
        <v>136</v>
      </c>
      <c r="K8771" t="s">
        <v>5728</v>
      </c>
      <c r="L8771" t="s">
        <v>5729</v>
      </c>
      <c r="M8771" t="s">
        <v>7573</v>
      </c>
    </row>
    <row r="8772" spans="1:13">
      <c r="A8772">
        <v>101052279</v>
      </c>
      <c r="B8772" t="s">
        <v>34</v>
      </c>
      <c r="C8772" t="s">
        <v>7091</v>
      </c>
      <c r="D8772" t="s">
        <v>99</v>
      </c>
      <c r="E8772" t="s">
        <v>99</v>
      </c>
      <c r="F8772" s="33">
        <v>45769</v>
      </c>
      <c r="G8772" t="s">
        <v>15801</v>
      </c>
      <c r="H8772" t="s">
        <v>5805</v>
      </c>
      <c r="I8772" t="s">
        <v>353</v>
      </c>
      <c r="J8772" t="s">
        <v>46</v>
      </c>
      <c r="K8772" t="s">
        <v>5728</v>
      </c>
      <c r="L8772" t="s">
        <v>5729</v>
      </c>
      <c r="M8772" t="s">
        <v>7093</v>
      </c>
    </row>
    <row r="8773" spans="1:13">
      <c r="A8773">
        <v>101052656</v>
      </c>
      <c r="B8773" t="s">
        <v>34</v>
      </c>
      <c r="C8773" t="s">
        <v>7888</v>
      </c>
      <c r="D8773" t="s">
        <v>217</v>
      </c>
      <c r="E8773" t="s">
        <v>131</v>
      </c>
      <c r="F8773" s="33">
        <v>45769</v>
      </c>
      <c r="G8773" t="s">
        <v>15800</v>
      </c>
      <c r="H8773" t="s">
        <v>5805</v>
      </c>
      <c r="I8773" t="s">
        <v>353</v>
      </c>
      <c r="J8773" t="s">
        <v>136</v>
      </c>
      <c r="K8773" t="s">
        <v>5738</v>
      </c>
      <c r="L8773" t="s">
        <v>5739</v>
      </c>
      <c r="M8773" t="s">
        <v>7889</v>
      </c>
    </row>
    <row r="8774" spans="1:13">
      <c r="A8774">
        <v>101054950</v>
      </c>
      <c r="B8774" t="s">
        <v>5745</v>
      </c>
      <c r="C8774" t="s">
        <v>7758</v>
      </c>
      <c r="D8774" t="s">
        <v>252</v>
      </c>
      <c r="E8774" t="s">
        <v>249</v>
      </c>
      <c r="F8774" s="33">
        <v>45769</v>
      </c>
      <c r="G8774" t="s">
        <v>15802</v>
      </c>
      <c r="H8774" t="s">
        <v>5805</v>
      </c>
      <c r="I8774" t="s">
        <v>5678</v>
      </c>
      <c r="J8774" t="s">
        <v>247</v>
      </c>
      <c r="K8774" t="s">
        <v>5748</v>
      </c>
      <c r="L8774" t="s">
        <v>5773</v>
      </c>
      <c r="M8774" t="s">
        <v>7760</v>
      </c>
    </row>
    <row r="8775" spans="1:13">
      <c r="A8775">
        <v>101006723</v>
      </c>
      <c r="B8775" t="s">
        <v>73</v>
      </c>
      <c r="C8775" t="s">
        <v>8534</v>
      </c>
      <c r="D8775" t="s">
        <v>265</v>
      </c>
      <c r="E8775" t="s">
        <v>265</v>
      </c>
      <c r="F8775" s="33">
        <v>45769</v>
      </c>
      <c r="G8775" t="s">
        <v>15803</v>
      </c>
      <c r="H8775" t="s">
        <v>5737</v>
      </c>
      <c r="I8775" t="s">
        <v>326</v>
      </c>
      <c r="J8775" t="s">
        <v>192</v>
      </c>
      <c r="K8775" t="s">
        <v>5748</v>
      </c>
      <c r="L8775" t="s">
        <v>5773</v>
      </c>
      <c r="M8775" t="s">
        <v>8536</v>
      </c>
    </row>
    <row r="8776" spans="1:13">
      <c r="A8776">
        <v>101052296</v>
      </c>
      <c r="B8776" t="s">
        <v>34</v>
      </c>
      <c r="C8776" t="s">
        <v>7177</v>
      </c>
      <c r="D8776" t="s">
        <v>99</v>
      </c>
      <c r="E8776" t="s">
        <v>99</v>
      </c>
      <c r="F8776" s="33">
        <v>45769</v>
      </c>
      <c r="G8776" t="s">
        <v>15801</v>
      </c>
      <c r="H8776" t="s">
        <v>5805</v>
      </c>
      <c r="I8776" t="s">
        <v>353</v>
      </c>
      <c r="J8776" t="s">
        <v>46</v>
      </c>
      <c r="K8776" t="s">
        <v>5728</v>
      </c>
      <c r="L8776" t="s">
        <v>5729</v>
      </c>
      <c r="M8776" t="s">
        <v>7178</v>
      </c>
    </row>
    <row r="8777" spans="1:13">
      <c r="A8777">
        <v>101040888</v>
      </c>
      <c r="B8777" t="s">
        <v>14478</v>
      </c>
      <c r="C8777" t="s">
        <v>14479</v>
      </c>
      <c r="D8777" t="s">
        <v>86</v>
      </c>
      <c r="E8777" t="s">
        <v>86</v>
      </c>
      <c r="F8777" s="33">
        <v>45769</v>
      </c>
      <c r="G8777" t="s">
        <v>15804</v>
      </c>
      <c r="H8777" t="s">
        <v>5705</v>
      </c>
      <c r="I8777" t="s">
        <v>326</v>
      </c>
      <c r="J8777" t="s">
        <v>46</v>
      </c>
      <c r="K8777" t="s">
        <v>5778</v>
      </c>
      <c r="L8777" t="s">
        <v>6192</v>
      </c>
      <c r="M8777" t="s">
        <v>14480</v>
      </c>
    </row>
    <row r="8778" spans="1:13">
      <c r="A8778">
        <v>101052578</v>
      </c>
      <c r="B8778" t="s">
        <v>34</v>
      </c>
      <c r="C8778" t="s">
        <v>7900</v>
      </c>
      <c r="D8778" t="s">
        <v>217</v>
      </c>
      <c r="E8778" t="s">
        <v>131</v>
      </c>
      <c r="F8778" s="33">
        <v>45769</v>
      </c>
      <c r="G8778" t="s">
        <v>15800</v>
      </c>
      <c r="H8778" t="s">
        <v>5805</v>
      </c>
      <c r="I8778" t="s">
        <v>353</v>
      </c>
      <c r="J8778" t="s">
        <v>136</v>
      </c>
      <c r="K8778" t="s">
        <v>5728</v>
      </c>
      <c r="L8778" t="s">
        <v>5729</v>
      </c>
      <c r="M8778" t="s">
        <v>7901</v>
      </c>
    </row>
    <row r="8779" spans="1:13">
      <c r="A8779">
        <v>101052479</v>
      </c>
      <c r="B8779" t="s">
        <v>73</v>
      </c>
      <c r="C8779" t="s">
        <v>7351</v>
      </c>
      <c r="D8779" t="s">
        <v>265</v>
      </c>
      <c r="E8779" t="s">
        <v>265</v>
      </c>
      <c r="F8779" s="33">
        <v>45769</v>
      </c>
      <c r="G8779" t="s">
        <v>15805</v>
      </c>
      <c r="H8779" t="s">
        <v>67</v>
      </c>
      <c r="I8779" t="s">
        <v>5678</v>
      </c>
      <c r="J8779" t="s">
        <v>192</v>
      </c>
      <c r="K8779" t="s">
        <v>5748</v>
      </c>
      <c r="L8779" t="s">
        <v>5773</v>
      </c>
      <c r="M8779" t="s">
        <v>7353</v>
      </c>
    </row>
    <row r="8780" spans="1:13">
      <c r="A8780">
        <v>101006724</v>
      </c>
      <c r="B8780" t="s">
        <v>73</v>
      </c>
      <c r="C8780" t="s">
        <v>7574</v>
      </c>
      <c r="D8780" t="s">
        <v>265</v>
      </c>
      <c r="E8780" t="s">
        <v>265</v>
      </c>
      <c r="F8780" s="33">
        <v>45769</v>
      </c>
      <c r="G8780" t="s">
        <v>15803</v>
      </c>
      <c r="H8780" t="s">
        <v>5737</v>
      </c>
      <c r="I8780" t="s">
        <v>326</v>
      </c>
      <c r="J8780" t="s">
        <v>192</v>
      </c>
      <c r="K8780" t="s">
        <v>5748</v>
      </c>
      <c r="L8780" t="s">
        <v>5773</v>
      </c>
      <c r="M8780" t="s">
        <v>7576</v>
      </c>
    </row>
    <row r="8781" spans="1:13">
      <c r="A8781">
        <v>101054450</v>
      </c>
      <c r="B8781" t="s">
        <v>195</v>
      </c>
      <c r="C8781" t="s">
        <v>8186</v>
      </c>
      <c r="D8781" t="s">
        <v>219</v>
      </c>
      <c r="E8781" t="s">
        <v>219</v>
      </c>
      <c r="F8781" s="33">
        <v>45769</v>
      </c>
      <c r="G8781" t="s">
        <v>15806</v>
      </c>
      <c r="H8781" t="s">
        <v>5757</v>
      </c>
      <c r="I8781" t="s">
        <v>5678</v>
      </c>
      <c r="J8781" t="s">
        <v>241</v>
      </c>
      <c r="K8781" t="s">
        <v>5700</v>
      </c>
      <c r="L8781" t="s">
        <v>5733</v>
      </c>
      <c r="M8781" t="s">
        <v>8187</v>
      </c>
    </row>
    <row r="8782" spans="1:13">
      <c r="A8782">
        <v>101052654</v>
      </c>
      <c r="B8782" t="s">
        <v>34</v>
      </c>
      <c r="C8782" t="s">
        <v>7837</v>
      </c>
      <c r="D8782" t="s">
        <v>99</v>
      </c>
      <c r="E8782" t="s">
        <v>99</v>
      </c>
      <c r="F8782" s="33">
        <v>45769</v>
      </c>
      <c r="G8782" t="s">
        <v>15807</v>
      </c>
      <c r="H8782" t="s">
        <v>5805</v>
      </c>
      <c r="I8782" t="s">
        <v>353</v>
      </c>
      <c r="J8782" t="s">
        <v>46</v>
      </c>
      <c r="K8782" t="s">
        <v>5738</v>
      </c>
      <c r="L8782" t="s">
        <v>5739</v>
      </c>
      <c r="M8782" t="s">
        <v>7839</v>
      </c>
    </row>
    <row r="8783" spans="1:13">
      <c r="A8783">
        <v>101051088</v>
      </c>
      <c r="B8783" t="s">
        <v>34</v>
      </c>
      <c r="C8783" t="s">
        <v>7184</v>
      </c>
      <c r="D8783" t="s">
        <v>99</v>
      </c>
      <c r="E8783" t="s">
        <v>99</v>
      </c>
      <c r="F8783" s="33">
        <v>45769</v>
      </c>
      <c r="G8783" t="s">
        <v>15808</v>
      </c>
      <c r="H8783" t="s">
        <v>5727</v>
      </c>
      <c r="I8783" t="s">
        <v>5678</v>
      </c>
      <c r="J8783" t="s">
        <v>46</v>
      </c>
      <c r="K8783" t="s">
        <v>5728</v>
      </c>
      <c r="L8783" t="s">
        <v>5729</v>
      </c>
      <c r="M8783" t="s">
        <v>7185</v>
      </c>
    </row>
    <row r="8784" spans="1:13">
      <c r="A8784">
        <v>101006752</v>
      </c>
      <c r="B8784" t="s">
        <v>73</v>
      </c>
      <c r="C8784" t="s">
        <v>10407</v>
      </c>
      <c r="D8784" t="s">
        <v>265</v>
      </c>
      <c r="E8784" t="s">
        <v>265</v>
      </c>
      <c r="F8784" s="33">
        <v>45769</v>
      </c>
      <c r="G8784" t="s">
        <v>15803</v>
      </c>
      <c r="H8784" t="s">
        <v>5737</v>
      </c>
      <c r="I8784" t="s">
        <v>326</v>
      </c>
      <c r="J8784" t="s">
        <v>192</v>
      </c>
      <c r="K8784" t="s">
        <v>5748</v>
      </c>
      <c r="L8784" t="s">
        <v>5773</v>
      </c>
      <c r="M8784" t="s">
        <v>10409</v>
      </c>
    </row>
    <row r="8785" spans="1:13">
      <c r="A8785">
        <v>101054933</v>
      </c>
      <c r="B8785" t="s">
        <v>14478</v>
      </c>
      <c r="C8785" t="s">
        <v>14479</v>
      </c>
      <c r="D8785" t="s">
        <v>86</v>
      </c>
      <c r="E8785" t="s">
        <v>86</v>
      </c>
      <c r="F8785" s="33">
        <v>45769</v>
      </c>
      <c r="G8785" t="s">
        <v>15809</v>
      </c>
      <c r="H8785" t="s">
        <v>5727</v>
      </c>
      <c r="I8785" t="s">
        <v>5678</v>
      </c>
      <c r="J8785" t="s">
        <v>46</v>
      </c>
      <c r="K8785" t="s">
        <v>5778</v>
      </c>
      <c r="L8785" t="s">
        <v>6192</v>
      </c>
      <c r="M8785" t="s">
        <v>14480</v>
      </c>
    </row>
    <row r="8786" spans="1:13">
      <c r="A8786">
        <v>101036706</v>
      </c>
      <c r="B8786" t="s">
        <v>204</v>
      </c>
      <c r="C8786" t="s">
        <v>6396</v>
      </c>
      <c r="D8786" t="s">
        <v>260</v>
      </c>
      <c r="E8786" t="s">
        <v>260</v>
      </c>
      <c r="F8786" s="33">
        <v>45769</v>
      </c>
      <c r="G8786" t="s">
        <v>15810</v>
      </c>
      <c r="H8786" t="s">
        <v>5705</v>
      </c>
      <c r="I8786" t="s">
        <v>326</v>
      </c>
      <c r="J8786" t="s">
        <v>166</v>
      </c>
      <c r="K8786" t="s">
        <v>5700</v>
      </c>
      <c r="L8786" t="s">
        <v>5701</v>
      </c>
      <c r="M8786" t="s">
        <v>6398</v>
      </c>
    </row>
    <row r="8787" spans="1:13">
      <c r="A8787">
        <v>101037382</v>
      </c>
      <c r="B8787" t="s">
        <v>5993</v>
      </c>
      <c r="C8787" t="s">
        <v>5994</v>
      </c>
      <c r="D8787" t="s">
        <v>220</v>
      </c>
      <c r="E8787" t="s">
        <v>220</v>
      </c>
      <c r="F8787" s="33">
        <v>45769</v>
      </c>
      <c r="G8787" t="s">
        <v>15811</v>
      </c>
      <c r="H8787" t="s">
        <v>5705</v>
      </c>
      <c r="I8787" t="s">
        <v>326</v>
      </c>
      <c r="J8787" t="s">
        <v>166</v>
      </c>
      <c r="K8787" t="s">
        <v>5800</v>
      </c>
      <c r="L8787" t="s">
        <v>5801</v>
      </c>
      <c r="M8787" t="s">
        <v>5997</v>
      </c>
    </row>
    <row r="8788" spans="1:13">
      <c r="A8788">
        <v>101053033</v>
      </c>
      <c r="B8788" t="s">
        <v>109</v>
      </c>
      <c r="C8788" t="s">
        <v>8159</v>
      </c>
      <c r="D8788" t="s">
        <v>39</v>
      </c>
      <c r="E8788" t="s">
        <v>39</v>
      </c>
      <c r="F8788" s="33">
        <v>45769</v>
      </c>
      <c r="G8788" t="s">
        <v>15812</v>
      </c>
      <c r="H8788" t="s">
        <v>5727</v>
      </c>
      <c r="I8788" t="s">
        <v>5678</v>
      </c>
      <c r="J8788" t="s">
        <v>46</v>
      </c>
      <c r="K8788" t="s">
        <v>5748</v>
      </c>
      <c r="L8788" t="s">
        <v>6045</v>
      </c>
      <c r="M8788" t="s">
        <v>8161</v>
      </c>
    </row>
    <row r="8789" spans="1:13">
      <c r="A8789">
        <v>101052609</v>
      </c>
      <c r="B8789" t="s">
        <v>34</v>
      </c>
      <c r="C8789" t="s">
        <v>7863</v>
      </c>
      <c r="D8789" t="s">
        <v>153</v>
      </c>
      <c r="E8789" t="s">
        <v>153</v>
      </c>
      <c r="F8789" s="33">
        <v>45769</v>
      </c>
      <c r="G8789" t="s">
        <v>15813</v>
      </c>
      <c r="H8789" t="s">
        <v>5805</v>
      </c>
      <c r="I8789" t="s">
        <v>353</v>
      </c>
      <c r="J8789" t="s">
        <v>70</v>
      </c>
      <c r="K8789" t="s">
        <v>5738</v>
      </c>
      <c r="L8789" t="s">
        <v>5739</v>
      </c>
      <c r="M8789" t="s">
        <v>7865</v>
      </c>
    </row>
    <row r="8790" spans="1:13">
      <c r="A8790">
        <v>101053788</v>
      </c>
      <c r="B8790" t="s">
        <v>6070</v>
      </c>
      <c r="C8790" t="s">
        <v>6071</v>
      </c>
      <c r="D8790" t="s">
        <v>131</v>
      </c>
      <c r="E8790" t="s">
        <v>217</v>
      </c>
      <c r="F8790" s="33">
        <v>45769</v>
      </c>
      <c r="G8790" t="s">
        <v>15814</v>
      </c>
      <c r="H8790" t="s">
        <v>5777</v>
      </c>
      <c r="I8790" t="s">
        <v>5678</v>
      </c>
      <c r="J8790" t="s">
        <v>136</v>
      </c>
      <c r="K8790" t="s">
        <v>5778</v>
      </c>
      <c r="L8790" t="s">
        <v>182</v>
      </c>
      <c r="M8790" t="s">
        <v>6073</v>
      </c>
    </row>
    <row r="8791" spans="1:13">
      <c r="A8791">
        <v>101052355</v>
      </c>
      <c r="B8791" t="s">
        <v>34</v>
      </c>
      <c r="C8791" t="s">
        <v>7184</v>
      </c>
      <c r="D8791" t="s">
        <v>99</v>
      </c>
      <c r="E8791" t="s">
        <v>99</v>
      </c>
      <c r="F8791" s="33">
        <v>45769</v>
      </c>
      <c r="G8791" t="s">
        <v>15801</v>
      </c>
      <c r="H8791" t="s">
        <v>5805</v>
      </c>
      <c r="I8791" t="s">
        <v>353</v>
      </c>
      <c r="J8791" t="s">
        <v>46</v>
      </c>
      <c r="K8791" t="s">
        <v>5728</v>
      </c>
      <c r="L8791" t="s">
        <v>5729</v>
      </c>
      <c r="M8791" t="s">
        <v>7185</v>
      </c>
    </row>
    <row r="8792" spans="1:13">
      <c r="A8792">
        <v>101054322</v>
      </c>
      <c r="B8792" t="s">
        <v>292</v>
      </c>
      <c r="C8792" t="s">
        <v>6579</v>
      </c>
      <c r="D8792" t="s">
        <v>86</v>
      </c>
      <c r="E8792" t="s">
        <v>86</v>
      </c>
      <c r="F8792" s="33">
        <v>45769</v>
      </c>
      <c r="G8792" t="s">
        <v>15815</v>
      </c>
      <c r="H8792" t="s">
        <v>5777</v>
      </c>
      <c r="I8792" t="s">
        <v>5678</v>
      </c>
      <c r="J8792" t="s">
        <v>46</v>
      </c>
      <c r="K8792" t="s">
        <v>5700</v>
      </c>
      <c r="L8792" t="s">
        <v>5723</v>
      </c>
      <c r="M8792" t="s">
        <v>6580</v>
      </c>
    </row>
    <row r="8793" spans="1:13">
      <c r="A8793">
        <v>101052640</v>
      </c>
      <c r="B8793" t="s">
        <v>34</v>
      </c>
      <c r="C8793" t="s">
        <v>7867</v>
      </c>
      <c r="D8793" t="s">
        <v>99</v>
      </c>
      <c r="E8793" t="s">
        <v>99</v>
      </c>
      <c r="F8793" s="33">
        <v>45769</v>
      </c>
      <c r="G8793" t="s">
        <v>15816</v>
      </c>
      <c r="H8793" t="s">
        <v>5805</v>
      </c>
      <c r="I8793" t="s">
        <v>353</v>
      </c>
      <c r="J8793" t="s">
        <v>46</v>
      </c>
      <c r="K8793" t="s">
        <v>5738</v>
      </c>
      <c r="L8793" t="s">
        <v>5739</v>
      </c>
      <c r="M8793" t="s">
        <v>7868</v>
      </c>
    </row>
    <row r="8794" spans="1:13">
      <c r="A8794">
        <v>101055045</v>
      </c>
      <c r="B8794" t="s">
        <v>195</v>
      </c>
      <c r="C8794" t="s">
        <v>9867</v>
      </c>
      <c r="D8794" t="s">
        <v>99</v>
      </c>
      <c r="E8794" t="s">
        <v>99</v>
      </c>
      <c r="F8794" s="33">
        <v>45769</v>
      </c>
      <c r="G8794" t="s">
        <v>15817</v>
      </c>
      <c r="H8794" t="s">
        <v>5727</v>
      </c>
      <c r="I8794" t="s">
        <v>5678</v>
      </c>
      <c r="J8794" t="s">
        <v>46</v>
      </c>
      <c r="K8794" t="s">
        <v>5700</v>
      </c>
      <c r="L8794" t="s">
        <v>5733</v>
      </c>
      <c r="M8794" t="s">
        <v>9868</v>
      </c>
    </row>
    <row r="8795" spans="1:13">
      <c r="A8795">
        <v>101038471</v>
      </c>
      <c r="B8795" t="s">
        <v>292</v>
      </c>
      <c r="C8795" t="s">
        <v>6579</v>
      </c>
      <c r="D8795" t="s">
        <v>86</v>
      </c>
      <c r="E8795" t="s">
        <v>86</v>
      </c>
      <c r="F8795" s="33">
        <v>45769</v>
      </c>
      <c r="G8795" t="s">
        <v>15818</v>
      </c>
      <c r="H8795" t="s">
        <v>5705</v>
      </c>
      <c r="I8795" t="s">
        <v>326</v>
      </c>
      <c r="J8795" t="s">
        <v>46</v>
      </c>
      <c r="K8795" t="s">
        <v>5700</v>
      </c>
      <c r="L8795" t="s">
        <v>5723</v>
      </c>
      <c r="M8795" t="s">
        <v>6580</v>
      </c>
    </row>
    <row r="8796" spans="1:13">
      <c r="A8796">
        <v>101052647</v>
      </c>
      <c r="B8796" t="s">
        <v>34</v>
      </c>
      <c r="C8796" t="s">
        <v>7072</v>
      </c>
      <c r="D8796" t="s">
        <v>39</v>
      </c>
      <c r="E8796" t="s">
        <v>119</v>
      </c>
      <c r="F8796" s="33">
        <v>45769</v>
      </c>
      <c r="G8796" t="s">
        <v>15819</v>
      </c>
      <c r="H8796" t="s">
        <v>5805</v>
      </c>
      <c r="I8796" t="s">
        <v>353</v>
      </c>
      <c r="J8796" t="s">
        <v>46</v>
      </c>
      <c r="K8796" t="s">
        <v>5738</v>
      </c>
      <c r="L8796" t="s">
        <v>5739</v>
      </c>
      <c r="M8796" t="s">
        <v>7073</v>
      </c>
    </row>
    <row r="8797" spans="1:13">
      <c r="A8797">
        <v>101052287</v>
      </c>
      <c r="B8797" t="s">
        <v>34</v>
      </c>
      <c r="C8797" t="s">
        <v>7158</v>
      </c>
      <c r="D8797" t="s">
        <v>104</v>
      </c>
      <c r="E8797" t="s">
        <v>104</v>
      </c>
      <c r="F8797" s="33">
        <v>45769</v>
      </c>
      <c r="G8797" t="s">
        <v>15720</v>
      </c>
      <c r="H8797" t="s">
        <v>5805</v>
      </c>
      <c r="I8797" t="s">
        <v>353</v>
      </c>
      <c r="J8797" t="s">
        <v>70</v>
      </c>
      <c r="K8797" t="s">
        <v>5728</v>
      </c>
      <c r="L8797" t="s">
        <v>5729</v>
      </c>
      <c r="M8797" t="s">
        <v>7160</v>
      </c>
    </row>
    <row r="8798" spans="1:13">
      <c r="A8798">
        <v>101054978</v>
      </c>
      <c r="B8798" t="s">
        <v>5745</v>
      </c>
      <c r="C8798" t="s">
        <v>6259</v>
      </c>
      <c r="D8798" t="s">
        <v>249</v>
      </c>
      <c r="E8798" t="s">
        <v>249</v>
      </c>
      <c r="F8798" s="33">
        <v>45769</v>
      </c>
      <c r="G8798" t="s">
        <v>15820</v>
      </c>
      <c r="H8798" t="s">
        <v>5737</v>
      </c>
      <c r="I8798" t="s">
        <v>326</v>
      </c>
      <c r="J8798" t="s">
        <v>247</v>
      </c>
      <c r="K8798" t="s">
        <v>5748</v>
      </c>
      <c r="L8798" t="s">
        <v>5749</v>
      </c>
      <c r="M8798" t="s">
        <v>6260</v>
      </c>
    </row>
    <row r="8799" spans="1:13">
      <c r="A8799">
        <v>101055142</v>
      </c>
      <c r="B8799" t="s">
        <v>34</v>
      </c>
      <c r="C8799" t="s">
        <v>8227</v>
      </c>
      <c r="D8799" t="s">
        <v>217</v>
      </c>
      <c r="E8799" t="s">
        <v>131</v>
      </c>
      <c r="F8799" s="33">
        <v>45769</v>
      </c>
      <c r="G8799" t="s">
        <v>15821</v>
      </c>
      <c r="H8799" t="s">
        <v>67</v>
      </c>
      <c r="I8799" t="s">
        <v>5678</v>
      </c>
      <c r="J8799" t="s">
        <v>136</v>
      </c>
      <c r="K8799" t="s">
        <v>5728</v>
      </c>
      <c r="L8799" t="s">
        <v>5729</v>
      </c>
      <c r="M8799" t="s">
        <v>8230</v>
      </c>
    </row>
    <row r="8800" spans="1:13">
      <c r="A8800">
        <v>101052224</v>
      </c>
      <c r="B8800" t="s">
        <v>34</v>
      </c>
      <c r="C8800" t="s">
        <v>6066</v>
      </c>
      <c r="D8800" t="s">
        <v>104</v>
      </c>
      <c r="E8800" t="s">
        <v>104</v>
      </c>
      <c r="F8800" s="33">
        <v>45769</v>
      </c>
      <c r="G8800" t="s">
        <v>15720</v>
      </c>
      <c r="H8800" t="s">
        <v>5805</v>
      </c>
      <c r="I8800" t="s">
        <v>353</v>
      </c>
      <c r="J8800" t="s">
        <v>70</v>
      </c>
      <c r="K8800" t="s">
        <v>5738</v>
      </c>
      <c r="L8800" t="s">
        <v>5739</v>
      </c>
      <c r="M8800" t="s">
        <v>6067</v>
      </c>
    </row>
    <row r="8801" spans="1:13">
      <c r="A8801">
        <v>101052709</v>
      </c>
      <c r="B8801" t="s">
        <v>34</v>
      </c>
      <c r="C8801" t="s">
        <v>10465</v>
      </c>
      <c r="D8801" t="s">
        <v>217</v>
      </c>
      <c r="E8801" t="s">
        <v>217</v>
      </c>
      <c r="F8801" s="33">
        <v>45769</v>
      </c>
      <c r="G8801" t="s">
        <v>15822</v>
      </c>
      <c r="H8801" t="s">
        <v>5805</v>
      </c>
      <c r="I8801" t="s">
        <v>353</v>
      </c>
      <c r="J8801" t="s">
        <v>136</v>
      </c>
      <c r="K8801" t="s">
        <v>5728</v>
      </c>
      <c r="L8801" t="s">
        <v>5729</v>
      </c>
      <c r="M8801" t="s">
        <v>10467</v>
      </c>
    </row>
    <row r="8802" spans="1:13">
      <c r="A8802">
        <v>101028462</v>
      </c>
      <c r="B8802" t="s">
        <v>34</v>
      </c>
      <c r="C8802" t="s">
        <v>8627</v>
      </c>
      <c r="D8802" t="s">
        <v>64</v>
      </c>
      <c r="E8802" t="s">
        <v>64</v>
      </c>
      <c r="F8802" s="33">
        <v>45769</v>
      </c>
      <c r="G8802" t="s">
        <v>15823</v>
      </c>
      <c r="H8802" t="s">
        <v>5777</v>
      </c>
      <c r="I8802" t="s">
        <v>353</v>
      </c>
      <c r="J8802" t="s">
        <v>70</v>
      </c>
      <c r="K8802" t="s">
        <v>5728</v>
      </c>
      <c r="L8802" t="s">
        <v>5729</v>
      </c>
      <c r="M8802" t="s">
        <v>8629</v>
      </c>
    </row>
    <row r="8803" spans="1:13">
      <c r="A8803">
        <v>101055027</v>
      </c>
      <c r="B8803" t="s">
        <v>34</v>
      </c>
      <c r="C8803" t="s">
        <v>7131</v>
      </c>
      <c r="D8803" t="s">
        <v>39</v>
      </c>
      <c r="E8803" t="s">
        <v>119</v>
      </c>
      <c r="F8803" s="33">
        <v>45769</v>
      </c>
      <c r="G8803" t="s">
        <v>15824</v>
      </c>
      <c r="H8803" t="s">
        <v>5805</v>
      </c>
      <c r="I8803" t="s">
        <v>5678</v>
      </c>
      <c r="J8803" t="s">
        <v>46</v>
      </c>
      <c r="K8803" t="s">
        <v>5728</v>
      </c>
      <c r="L8803" t="s">
        <v>5729</v>
      </c>
      <c r="M8803" t="s">
        <v>7132</v>
      </c>
    </row>
    <row r="8804" spans="1:13">
      <c r="A8804">
        <v>101052544</v>
      </c>
      <c r="B8804" t="s">
        <v>34</v>
      </c>
      <c r="C8804" t="s">
        <v>8136</v>
      </c>
      <c r="D8804" t="s">
        <v>104</v>
      </c>
      <c r="E8804" t="s">
        <v>104</v>
      </c>
      <c r="F8804" s="33">
        <v>45769</v>
      </c>
      <c r="G8804" t="s">
        <v>15720</v>
      </c>
      <c r="H8804" t="s">
        <v>5805</v>
      </c>
      <c r="I8804" t="s">
        <v>353</v>
      </c>
      <c r="J8804" t="s">
        <v>70</v>
      </c>
      <c r="K8804" t="s">
        <v>5728</v>
      </c>
      <c r="L8804" t="s">
        <v>5729</v>
      </c>
      <c r="M8804" t="s">
        <v>8138</v>
      </c>
    </row>
    <row r="8805" spans="1:13">
      <c r="A8805">
        <v>101055136</v>
      </c>
      <c r="B8805" t="s">
        <v>34</v>
      </c>
      <c r="C8805" t="s">
        <v>35</v>
      </c>
      <c r="D8805" t="s">
        <v>39</v>
      </c>
      <c r="E8805" t="s">
        <v>39</v>
      </c>
      <c r="F8805" s="33">
        <v>45769</v>
      </c>
      <c r="G8805" t="s">
        <v>15825</v>
      </c>
      <c r="H8805" t="s">
        <v>5727</v>
      </c>
      <c r="I8805" t="s">
        <v>5678</v>
      </c>
      <c r="J8805" t="s">
        <v>46</v>
      </c>
      <c r="K8805" t="s">
        <v>5728</v>
      </c>
      <c r="L8805" t="s">
        <v>5729</v>
      </c>
      <c r="M8805" t="s">
        <v>45</v>
      </c>
    </row>
    <row r="8806" spans="1:13">
      <c r="A8806">
        <v>101052531</v>
      </c>
      <c r="B8806" t="s">
        <v>34</v>
      </c>
      <c r="C8806" t="s">
        <v>7219</v>
      </c>
      <c r="D8806" t="s">
        <v>99</v>
      </c>
      <c r="E8806" t="s">
        <v>99</v>
      </c>
      <c r="F8806" s="33">
        <v>45769</v>
      </c>
      <c r="G8806" t="s">
        <v>15826</v>
      </c>
      <c r="H8806" t="s">
        <v>5805</v>
      </c>
      <c r="I8806" t="s">
        <v>353</v>
      </c>
      <c r="J8806" t="s">
        <v>46</v>
      </c>
      <c r="K8806" t="s">
        <v>5728</v>
      </c>
      <c r="L8806" t="s">
        <v>5729</v>
      </c>
      <c r="M8806" t="s">
        <v>7221</v>
      </c>
    </row>
    <row r="8807" spans="1:13">
      <c r="A8807">
        <v>101054992</v>
      </c>
      <c r="B8807" t="s">
        <v>5745</v>
      </c>
      <c r="C8807" t="s">
        <v>15827</v>
      </c>
      <c r="D8807" t="s">
        <v>215</v>
      </c>
      <c r="E8807" t="s">
        <v>252</v>
      </c>
      <c r="F8807" s="33">
        <v>45769</v>
      </c>
      <c r="G8807" t="s">
        <v>15792</v>
      </c>
      <c r="H8807" t="s">
        <v>5737</v>
      </c>
      <c r="I8807" t="s">
        <v>326</v>
      </c>
      <c r="J8807" t="s">
        <v>247</v>
      </c>
      <c r="K8807" t="s">
        <v>5748</v>
      </c>
      <c r="L8807" t="s">
        <v>6454</v>
      </c>
      <c r="M8807" t="s">
        <v>15828</v>
      </c>
    </row>
    <row r="8808" spans="1:13">
      <c r="A8808">
        <v>101054980</v>
      </c>
      <c r="B8808" t="s">
        <v>5745</v>
      </c>
      <c r="C8808" t="s">
        <v>15829</v>
      </c>
      <c r="D8808" t="s">
        <v>215</v>
      </c>
      <c r="E8808" t="s">
        <v>215</v>
      </c>
      <c r="F8808" s="33">
        <v>45769</v>
      </c>
      <c r="G8808" t="s">
        <v>15725</v>
      </c>
      <c r="H8808" t="s">
        <v>5737</v>
      </c>
      <c r="I8808" t="s">
        <v>326</v>
      </c>
      <c r="J8808" t="s">
        <v>247</v>
      </c>
      <c r="K8808" t="s">
        <v>5748</v>
      </c>
      <c r="L8808" t="s">
        <v>5749</v>
      </c>
      <c r="M8808" t="s">
        <v>15830</v>
      </c>
    </row>
    <row r="8809" spans="1:13">
      <c r="A8809">
        <v>101052672</v>
      </c>
      <c r="B8809" t="s">
        <v>34</v>
      </c>
      <c r="C8809" t="s">
        <v>7926</v>
      </c>
      <c r="D8809" t="s">
        <v>238</v>
      </c>
      <c r="E8809" t="s">
        <v>238</v>
      </c>
      <c r="F8809" s="33">
        <v>45769</v>
      </c>
      <c r="G8809" t="s">
        <v>15831</v>
      </c>
      <c r="H8809" t="s">
        <v>5805</v>
      </c>
      <c r="I8809" t="s">
        <v>353</v>
      </c>
      <c r="J8809" t="s">
        <v>136</v>
      </c>
      <c r="K8809" t="s">
        <v>5738</v>
      </c>
      <c r="L8809" t="s">
        <v>5739</v>
      </c>
      <c r="M8809" t="s">
        <v>7928</v>
      </c>
    </row>
    <row r="8810" spans="1:13">
      <c r="A8810">
        <v>101007611</v>
      </c>
      <c r="B8810" t="s">
        <v>73</v>
      </c>
      <c r="C8810" t="s">
        <v>6311</v>
      </c>
      <c r="D8810" t="s">
        <v>215</v>
      </c>
      <c r="E8810" t="s">
        <v>252</v>
      </c>
      <c r="F8810" s="33">
        <v>45769</v>
      </c>
      <c r="G8810" t="s">
        <v>15832</v>
      </c>
      <c r="H8810" t="s">
        <v>5705</v>
      </c>
      <c r="I8810" t="s">
        <v>326</v>
      </c>
      <c r="J8810" t="s">
        <v>247</v>
      </c>
      <c r="K8810" t="s">
        <v>5738</v>
      </c>
      <c r="L8810" t="s">
        <v>5739</v>
      </c>
      <c r="M8810" t="s">
        <v>6313</v>
      </c>
    </row>
    <row r="8811" spans="1:13">
      <c r="A8811">
        <v>101054988</v>
      </c>
      <c r="B8811" t="s">
        <v>5745</v>
      </c>
      <c r="C8811" t="s">
        <v>6564</v>
      </c>
      <c r="D8811" t="s">
        <v>249</v>
      </c>
      <c r="E8811" t="s">
        <v>249</v>
      </c>
      <c r="F8811" s="33">
        <v>45769</v>
      </c>
      <c r="G8811" t="s">
        <v>15820</v>
      </c>
      <c r="H8811" t="s">
        <v>5737</v>
      </c>
      <c r="I8811" t="s">
        <v>326</v>
      </c>
      <c r="J8811" t="s">
        <v>247</v>
      </c>
      <c r="K8811" t="s">
        <v>5836</v>
      </c>
      <c r="L8811" t="s">
        <v>6126</v>
      </c>
      <c r="M8811" t="s">
        <v>6566</v>
      </c>
    </row>
    <row r="8812" spans="1:13">
      <c r="A8812">
        <v>101038143</v>
      </c>
      <c r="B8812" t="s">
        <v>195</v>
      </c>
      <c r="C8812" t="s">
        <v>9867</v>
      </c>
      <c r="D8812" t="s">
        <v>99</v>
      </c>
      <c r="E8812" t="s">
        <v>99</v>
      </c>
      <c r="F8812" s="33">
        <v>45769</v>
      </c>
      <c r="G8812" t="s">
        <v>15833</v>
      </c>
      <c r="H8812" t="s">
        <v>5705</v>
      </c>
      <c r="I8812" t="s">
        <v>326</v>
      </c>
      <c r="J8812" t="s">
        <v>46</v>
      </c>
      <c r="K8812" t="s">
        <v>5700</v>
      </c>
      <c r="L8812" t="s">
        <v>5733</v>
      </c>
      <c r="M8812" t="s">
        <v>9868</v>
      </c>
    </row>
    <row r="8813" spans="1:13">
      <c r="A8813">
        <v>101054231</v>
      </c>
      <c r="B8813" t="s">
        <v>204</v>
      </c>
      <c r="C8813" t="s">
        <v>9201</v>
      </c>
      <c r="D8813" t="s">
        <v>225</v>
      </c>
      <c r="E8813" t="s">
        <v>220</v>
      </c>
      <c r="F8813" s="33">
        <v>45769</v>
      </c>
      <c r="G8813" t="s">
        <v>15834</v>
      </c>
      <c r="H8813" t="s">
        <v>6027</v>
      </c>
      <c r="I8813" t="s">
        <v>6348</v>
      </c>
      <c r="J8813" t="s">
        <v>166</v>
      </c>
      <c r="K8813" t="s">
        <v>5700</v>
      </c>
      <c r="L8813" t="s">
        <v>5701</v>
      </c>
      <c r="M8813" t="s">
        <v>9203</v>
      </c>
    </row>
    <row r="8814" spans="1:13">
      <c r="A8814">
        <v>101054981</v>
      </c>
      <c r="B8814" t="s">
        <v>5745</v>
      </c>
      <c r="C8814" t="s">
        <v>15835</v>
      </c>
      <c r="D8814" t="s">
        <v>215</v>
      </c>
      <c r="E8814" t="s">
        <v>215</v>
      </c>
      <c r="F8814" s="33">
        <v>45769</v>
      </c>
      <c r="G8814" t="s">
        <v>15836</v>
      </c>
      <c r="H8814" t="s">
        <v>5737</v>
      </c>
      <c r="I8814" t="s">
        <v>326</v>
      </c>
      <c r="J8814" t="s">
        <v>247</v>
      </c>
      <c r="K8814" t="s">
        <v>5748</v>
      </c>
      <c r="L8814" t="s">
        <v>5749</v>
      </c>
      <c r="M8814" t="s">
        <v>15837</v>
      </c>
    </row>
    <row r="8815" spans="1:13">
      <c r="A8815">
        <v>101052451</v>
      </c>
      <c r="B8815" t="s">
        <v>34</v>
      </c>
      <c r="C8815" t="s">
        <v>6829</v>
      </c>
      <c r="D8815" t="s">
        <v>104</v>
      </c>
      <c r="E8815" t="s">
        <v>104</v>
      </c>
      <c r="F8815" s="33">
        <v>45769</v>
      </c>
      <c r="G8815" t="s">
        <v>15720</v>
      </c>
      <c r="H8815" t="s">
        <v>5805</v>
      </c>
      <c r="I8815" t="s">
        <v>353</v>
      </c>
      <c r="J8815" t="s">
        <v>70</v>
      </c>
      <c r="K8815" t="s">
        <v>5728</v>
      </c>
      <c r="L8815" t="s">
        <v>5729</v>
      </c>
      <c r="M8815" t="s">
        <v>6831</v>
      </c>
    </row>
    <row r="8816" spans="1:13">
      <c r="A8816">
        <v>101054989</v>
      </c>
      <c r="B8816" t="s">
        <v>5745</v>
      </c>
      <c r="C8816" t="s">
        <v>6283</v>
      </c>
      <c r="D8816" t="s">
        <v>249</v>
      </c>
      <c r="E8816" t="s">
        <v>249</v>
      </c>
      <c r="F8816" s="33">
        <v>45769</v>
      </c>
      <c r="G8816" t="s">
        <v>15820</v>
      </c>
      <c r="H8816" t="s">
        <v>5737</v>
      </c>
      <c r="I8816" t="s">
        <v>326</v>
      </c>
      <c r="J8816" t="s">
        <v>247</v>
      </c>
      <c r="K8816" t="s">
        <v>5836</v>
      </c>
      <c r="L8816" t="s">
        <v>6126</v>
      </c>
      <c r="M8816" t="s">
        <v>6285</v>
      </c>
    </row>
    <row r="8817" spans="1:13">
      <c r="A8817">
        <v>101052395</v>
      </c>
      <c r="B8817" t="s">
        <v>34</v>
      </c>
      <c r="C8817" t="s">
        <v>6573</v>
      </c>
      <c r="D8817" t="s">
        <v>104</v>
      </c>
      <c r="E8817" t="s">
        <v>104</v>
      </c>
      <c r="F8817" s="33">
        <v>45769</v>
      </c>
      <c r="G8817" t="s">
        <v>15720</v>
      </c>
      <c r="H8817" t="s">
        <v>5805</v>
      </c>
      <c r="I8817" t="s">
        <v>353</v>
      </c>
      <c r="J8817" t="s">
        <v>70</v>
      </c>
      <c r="K8817" t="s">
        <v>5728</v>
      </c>
      <c r="L8817" t="s">
        <v>5729</v>
      </c>
      <c r="M8817" t="s">
        <v>6575</v>
      </c>
    </row>
    <row r="8818" spans="1:13">
      <c r="A8818">
        <v>101055154</v>
      </c>
      <c r="B8818" t="s">
        <v>34</v>
      </c>
      <c r="C8818" t="s">
        <v>35</v>
      </c>
      <c r="D8818" t="s">
        <v>39</v>
      </c>
      <c r="E8818" t="s">
        <v>39</v>
      </c>
      <c r="F8818" s="33">
        <v>45769</v>
      </c>
      <c r="G8818" t="s">
        <v>15838</v>
      </c>
      <c r="H8818" t="s">
        <v>5969</v>
      </c>
      <c r="I8818" t="s">
        <v>5678</v>
      </c>
      <c r="J8818" t="s">
        <v>46</v>
      </c>
      <c r="K8818" t="s">
        <v>5728</v>
      </c>
      <c r="L8818" t="s">
        <v>5729</v>
      </c>
      <c r="M8818" t="s">
        <v>45</v>
      </c>
    </row>
    <row r="8819" spans="1:13">
      <c r="A8819">
        <v>101037268</v>
      </c>
      <c r="B8819" t="s">
        <v>7885</v>
      </c>
      <c r="C8819" t="s">
        <v>7886</v>
      </c>
      <c r="D8819" t="s">
        <v>86</v>
      </c>
      <c r="E8819" t="s">
        <v>119</v>
      </c>
      <c r="F8819" s="33">
        <v>45769</v>
      </c>
      <c r="G8819" t="s">
        <v>15839</v>
      </c>
      <c r="H8819" t="s">
        <v>5705</v>
      </c>
      <c r="I8819" t="s">
        <v>326</v>
      </c>
      <c r="J8819" t="s">
        <v>46</v>
      </c>
      <c r="K8819" t="s">
        <v>5700</v>
      </c>
      <c r="L8819" t="s">
        <v>5701</v>
      </c>
      <c r="M8819" t="s">
        <v>7887</v>
      </c>
    </row>
    <row r="8820" spans="1:13">
      <c r="A8820">
        <v>101052441</v>
      </c>
      <c r="B8820" t="s">
        <v>34</v>
      </c>
      <c r="C8820" t="s">
        <v>10286</v>
      </c>
      <c r="D8820" t="s">
        <v>99</v>
      </c>
      <c r="E8820" t="s">
        <v>99</v>
      </c>
      <c r="F8820" s="33">
        <v>45768</v>
      </c>
      <c r="G8820" t="s">
        <v>15840</v>
      </c>
      <c r="H8820" t="s">
        <v>5805</v>
      </c>
      <c r="I8820" t="s">
        <v>353</v>
      </c>
      <c r="J8820" t="s">
        <v>46</v>
      </c>
      <c r="K8820" t="s">
        <v>5738</v>
      </c>
      <c r="L8820" t="s">
        <v>5739</v>
      </c>
      <c r="M8820" t="s">
        <v>10288</v>
      </c>
    </row>
    <row r="8821" spans="1:13">
      <c r="A8821">
        <v>101038425</v>
      </c>
      <c r="B8821" t="s">
        <v>292</v>
      </c>
      <c r="C8821" t="s">
        <v>6590</v>
      </c>
      <c r="D8821" t="s">
        <v>86</v>
      </c>
      <c r="E8821" t="s">
        <v>86</v>
      </c>
      <c r="F8821" s="33">
        <v>45768</v>
      </c>
      <c r="G8821" t="s">
        <v>15818</v>
      </c>
      <c r="H8821" t="s">
        <v>5705</v>
      </c>
      <c r="I8821" t="s">
        <v>326</v>
      </c>
      <c r="J8821" t="s">
        <v>46</v>
      </c>
      <c r="K8821" t="s">
        <v>5700</v>
      </c>
      <c r="L8821" t="s">
        <v>5733</v>
      </c>
      <c r="M8821" t="s">
        <v>6591</v>
      </c>
    </row>
    <row r="8822" spans="1:13">
      <c r="A8822">
        <v>101052281</v>
      </c>
      <c r="B8822" t="s">
        <v>34</v>
      </c>
      <c r="C8822" t="s">
        <v>7723</v>
      </c>
      <c r="D8822" t="s">
        <v>104</v>
      </c>
      <c r="E8822" t="s">
        <v>104</v>
      </c>
      <c r="F8822" s="33">
        <v>45768</v>
      </c>
      <c r="G8822" t="s">
        <v>15841</v>
      </c>
      <c r="H8822" t="s">
        <v>5805</v>
      </c>
      <c r="I8822" t="s">
        <v>353</v>
      </c>
      <c r="J8822" t="s">
        <v>70</v>
      </c>
      <c r="K8822" t="s">
        <v>5728</v>
      </c>
      <c r="L8822" t="s">
        <v>5729</v>
      </c>
      <c r="M8822" t="s">
        <v>7725</v>
      </c>
    </row>
    <row r="8823" spans="1:13">
      <c r="A8823">
        <v>101052679</v>
      </c>
      <c r="B8823" t="s">
        <v>34</v>
      </c>
      <c r="C8823" t="s">
        <v>6203</v>
      </c>
      <c r="D8823" t="s">
        <v>119</v>
      </c>
      <c r="E8823" t="s">
        <v>119</v>
      </c>
      <c r="F8823" s="33">
        <v>45768</v>
      </c>
      <c r="G8823" t="s">
        <v>15842</v>
      </c>
      <c r="H8823" t="s">
        <v>5805</v>
      </c>
      <c r="I8823" t="s">
        <v>353</v>
      </c>
      <c r="J8823" t="s">
        <v>46</v>
      </c>
      <c r="K8823" t="s">
        <v>5738</v>
      </c>
      <c r="L8823" t="s">
        <v>5739</v>
      </c>
      <c r="M8823" t="s">
        <v>6205</v>
      </c>
    </row>
    <row r="8824" spans="1:13">
      <c r="A8824">
        <v>101052958</v>
      </c>
      <c r="B8824" t="s">
        <v>34</v>
      </c>
      <c r="C8824" t="s">
        <v>7879</v>
      </c>
      <c r="D8824" t="s">
        <v>238</v>
      </c>
      <c r="E8824" t="s">
        <v>238</v>
      </c>
      <c r="F8824" s="33">
        <v>45768</v>
      </c>
      <c r="G8824" t="s">
        <v>15843</v>
      </c>
      <c r="H8824" t="s">
        <v>5805</v>
      </c>
      <c r="I8824" t="s">
        <v>353</v>
      </c>
      <c r="J8824" t="s">
        <v>136</v>
      </c>
      <c r="K8824" t="s">
        <v>5738</v>
      </c>
      <c r="L8824" t="s">
        <v>5739</v>
      </c>
      <c r="M8824" t="s">
        <v>7881</v>
      </c>
    </row>
    <row r="8825" spans="1:13">
      <c r="A8825">
        <v>101052809</v>
      </c>
      <c r="B8825" t="s">
        <v>34</v>
      </c>
      <c r="C8825" t="s">
        <v>7645</v>
      </c>
      <c r="D8825" t="s">
        <v>99</v>
      </c>
      <c r="E8825" t="s">
        <v>99</v>
      </c>
      <c r="F8825" s="33">
        <v>45768</v>
      </c>
      <c r="G8825" t="s">
        <v>15844</v>
      </c>
      <c r="H8825" t="s">
        <v>5805</v>
      </c>
      <c r="I8825" t="s">
        <v>353</v>
      </c>
      <c r="J8825" t="s">
        <v>46</v>
      </c>
      <c r="K8825" t="s">
        <v>5738</v>
      </c>
      <c r="L8825" t="s">
        <v>5739</v>
      </c>
      <c r="M8825" t="s">
        <v>7647</v>
      </c>
    </row>
    <row r="8826" spans="1:13">
      <c r="A8826">
        <v>101013845</v>
      </c>
      <c r="B8826" t="s">
        <v>34</v>
      </c>
      <c r="C8826" t="s">
        <v>11579</v>
      </c>
      <c r="D8826" t="s">
        <v>99</v>
      </c>
      <c r="E8826" t="s">
        <v>99</v>
      </c>
      <c r="F8826" s="33">
        <v>45768</v>
      </c>
      <c r="G8826" t="s">
        <v>15833</v>
      </c>
      <c r="H8826" t="s">
        <v>5737</v>
      </c>
      <c r="I8826" t="s">
        <v>326</v>
      </c>
      <c r="J8826" t="s">
        <v>46</v>
      </c>
      <c r="K8826" t="s">
        <v>5738</v>
      </c>
      <c r="L8826" t="s">
        <v>5739</v>
      </c>
      <c r="M8826" t="s">
        <v>11580</v>
      </c>
    </row>
    <row r="8827" spans="1:13">
      <c r="A8827">
        <v>101054067</v>
      </c>
      <c r="B8827" t="s">
        <v>195</v>
      </c>
      <c r="C8827" t="s">
        <v>9828</v>
      </c>
      <c r="D8827" t="s">
        <v>161</v>
      </c>
      <c r="E8827" t="s">
        <v>161</v>
      </c>
      <c r="F8827" s="33">
        <v>45768</v>
      </c>
      <c r="G8827" t="s">
        <v>15845</v>
      </c>
      <c r="H8827" t="s">
        <v>5799</v>
      </c>
      <c r="I8827" t="s">
        <v>5678</v>
      </c>
      <c r="J8827" t="s">
        <v>166</v>
      </c>
      <c r="K8827" t="s">
        <v>5778</v>
      </c>
      <c r="L8827" t="s">
        <v>182</v>
      </c>
      <c r="M8827" t="s">
        <v>9830</v>
      </c>
    </row>
    <row r="8828" spans="1:13">
      <c r="A8828">
        <v>101054858</v>
      </c>
      <c r="B8828" t="s">
        <v>5745</v>
      </c>
      <c r="C8828" t="s">
        <v>15846</v>
      </c>
      <c r="D8828" t="s">
        <v>215</v>
      </c>
      <c r="E8828" t="s">
        <v>215</v>
      </c>
      <c r="F8828" s="33">
        <v>45768</v>
      </c>
      <c r="G8828" t="s">
        <v>15847</v>
      </c>
      <c r="H8828" t="s">
        <v>7588</v>
      </c>
      <c r="I8828" t="s">
        <v>5678</v>
      </c>
      <c r="J8828" t="s">
        <v>247</v>
      </c>
      <c r="K8828" t="s">
        <v>5748</v>
      </c>
      <c r="L8828" t="s">
        <v>5773</v>
      </c>
      <c r="M8828" t="s">
        <v>15848</v>
      </c>
    </row>
    <row r="8829" spans="1:13">
      <c r="A8829">
        <v>101052806</v>
      </c>
      <c r="B8829" t="s">
        <v>34</v>
      </c>
      <c r="C8829" t="s">
        <v>11579</v>
      </c>
      <c r="D8829" t="s">
        <v>99</v>
      </c>
      <c r="E8829" t="s">
        <v>99</v>
      </c>
      <c r="F8829" s="33">
        <v>45768</v>
      </c>
      <c r="G8829" t="s">
        <v>15849</v>
      </c>
      <c r="H8829" t="s">
        <v>5805</v>
      </c>
      <c r="I8829" t="s">
        <v>353</v>
      </c>
      <c r="J8829" t="s">
        <v>46</v>
      </c>
      <c r="K8829" t="s">
        <v>5738</v>
      </c>
      <c r="L8829" t="s">
        <v>5739</v>
      </c>
      <c r="M8829" t="s">
        <v>11580</v>
      </c>
    </row>
    <row r="8830" spans="1:13">
      <c r="A8830">
        <v>101053789</v>
      </c>
      <c r="B8830" t="s">
        <v>73</v>
      </c>
      <c r="C8830" t="s">
        <v>9768</v>
      </c>
      <c r="D8830" t="s">
        <v>221</v>
      </c>
      <c r="E8830" t="s">
        <v>221</v>
      </c>
      <c r="F8830" s="33">
        <v>45768</v>
      </c>
      <c r="G8830" t="s">
        <v>15850</v>
      </c>
      <c r="H8830" t="s">
        <v>67</v>
      </c>
      <c r="I8830" t="s">
        <v>5678</v>
      </c>
      <c r="J8830" t="s">
        <v>247</v>
      </c>
      <c r="K8830" t="s">
        <v>5728</v>
      </c>
      <c r="L8830" t="s">
        <v>5729</v>
      </c>
      <c r="M8830" t="s">
        <v>9770</v>
      </c>
    </row>
    <row r="8831" spans="1:13">
      <c r="A8831">
        <v>101052797</v>
      </c>
      <c r="B8831" t="s">
        <v>34</v>
      </c>
      <c r="C8831" t="s">
        <v>7369</v>
      </c>
      <c r="D8831" t="s">
        <v>153</v>
      </c>
      <c r="E8831" t="s">
        <v>153</v>
      </c>
      <c r="F8831" s="33">
        <v>45768</v>
      </c>
      <c r="G8831" t="s">
        <v>15813</v>
      </c>
      <c r="H8831" t="s">
        <v>5805</v>
      </c>
      <c r="I8831" t="s">
        <v>353</v>
      </c>
      <c r="J8831" t="s">
        <v>70</v>
      </c>
      <c r="K8831" t="s">
        <v>5728</v>
      </c>
      <c r="L8831" t="s">
        <v>5729</v>
      </c>
      <c r="M8831" t="s">
        <v>7371</v>
      </c>
    </row>
    <row r="8832" spans="1:13">
      <c r="A8832">
        <v>101054597</v>
      </c>
      <c r="B8832" t="s">
        <v>204</v>
      </c>
      <c r="C8832" t="s">
        <v>5930</v>
      </c>
      <c r="D8832" t="s">
        <v>262</v>
      </c>
      <c r="E8832" t="s">
        <v>262</v>
      </c>
      <c r="F8832" s="33">
        <v>45768</v>
      </c>
      <c r="G8832" t="s">
        <v>15851</v>
      </c>
      <c r="H8832" t="s">
        <v>5777</v>
      </c>
      <c r="I8832" t="s">
        <v>5678</v>
      </c>
      <c r="J8832" t="s">
        <v>192</v>
      </c>
      <c r="K8832" t="s">
        <v>5700</v>
      </c>
      <c r="L8832" t="s">
        <v>5701</v>
      </c>
      <c r="M8832" t="s">
        <v>5932</v>
      </c>
    </row>
    <row r="8833" spans="1:13">
      <c r="A8833">
        <v>101053951</v>
      </c>
      <c r="B8833" t="s">
        <v>34</v>
      </c>
      <c r="C8833" t="s">
        <v>6328</v>
      </c>
      <c r="D8833" t="s">
        <v>64</v>
      </c>
      <c r="E8833" t="s">
        <v>64</v>
      </c>
      <c r="F8833" s="33">
        <v>45768</v>
      </c>
      <c r="G8833" t="s">
        <v>15852</v>
      </c>
      <c r="H8833" t="s">
        <v>67</v>
      </c>
      <c r="I8833" t="s">
        <v>5678</v>
      </c>
      <c r="J8833" t="s">
        <v>70</v>
      </c>
      <c r="K8833" t="s">
        <v>5728</v>
      </c>
      <c r="L8833" t="s">
        <v>5729</v>
      </c>
      <c r="M8833" t="s">
        <v>6330</v>
      </c>
    </row>
    <row r="8834" spans="1:13">
      <c r="A8834">
        <v>101052300</v>
      </c>
      <c r="B8834" t="s">
        <v>34</v>
      </c>
      <c r="C8834" t="s">
        <v>8227</v>
      </c>
      <c r="D8834" t="s">
        <v>217</v>
      </c>
      <c r="E8834" t="s">
        <v>131</v>
      </c>
      <c r="F8834" s="33">
        <v>45768</v>
      </c>
      <c r="G8834" t="s">
        <v>15800</v>
      </c>
      <c r="H8834" t="s">
        <v>5805</v>
      </c>
      <c r="I8834" t="s">
        <v>353</v>
      </c>
      <c r="J8834" t="s">
        <v>136</v>
      </c>
      <c r="K8834" t="s">
        <v>5728</v>
      </c>
      <c r="L8834" t="s">
        <v>5729</v>
      </c>
      <c r="M8834" t="s">
        <v>8230</v>
      </c>
    </row>
    <row r="8835" spans="1:13">
      <c r="A8835">
        <v>101052278</v>
      </c>
      <c r="B8835" t="s">
        <v>34</v>
      </c>
      <c r="C8835" t="s">
        <v>7627</v>
      </c>
      <c r="D8835" t="s">
        <v>104</v>
      </c>
      <c r="E8835" t="s">
        <v>104</v>
      </c>
      <c r="F8835" s="33">
        <v>45768</v>
      </c>
      <c r="G8835" t="s">
        <v>15841</v>
      </c>
      <c r="H8835" t="s">
        <v>5805</v>
      </c>
      <c r="I8835" t="s">
        <v>353</v>
      </c>
      <c r="J8835" t="s">
        <v>70</v>
      </c>
      <c r="K8835" t="s">
        <v>5728</v>
      </c>
      <c r="L8835" t="s">
        <v>5729</v>
      </c>
      <c r="M8835" t="s">
        <v>7629</v>
      </c>
    </row>
    <row r="8836" spans="1:13">
      <c r="A8836">
        <v>101052957</v>
      </c>
      <c r="B8836" t="s">
        <v>34</v>
      </c>
      <c r="C8836" t="s">
        <v>7706</v>
      </c>
      <c r="D8836" t="s">
        <v>238</v>
      </c>
      <c r="E8836" t="s">
        <v>238</v>
      </c>
      <c r="F8836" s="33">
        <v>45768</v>
      </c>
      <c r="G8836" t="s">
        <v>15843</v>
      </c>
      <c r="H8836" t="s">
        <v>5805</v>
      </c>
      <c r="I8836" t="s">
        <v>353</v>
      </c>
      <c r="J8836" t="s">
        <v>136</v>
      </c>
      <c r="K8836" t="s">
        <v>5728</v>
      </c>
      <c r="L8836" t="s">
        <v>5729</v>
      </c>
      <c r="M8836" t="s">
        <v>7708</v>
      </c>
    </row>
    <row r="8837" spans="1:13">
      <c r="A8837">
        <v>101052331</v>
      </c>
      <c r="B8837" t="s">
        <v>34</v>
      </c>
      <c r="C8837" t="s">
        <v>6671</v>
      </c>
      <c r="D8837" t="s">
        <v>217</v>
      </c>
      <c r="E8837" t="s">
        <v>131</v>
      </c>
      <c r="F8837" s="33">
        <v>45768</v>
      </c>
      <c r="G8837" t="s">
        <v>15800</v>
      </c>
      <c r="H8837" t="s">
        <v>5805</v>
      </c>
      <c r="I8837" t="s">
        <v>353</v>
      </c>
      <c r="J8837" t="s">
        <v>136</v>
      </c>
      <c r="K8837" t="s">
        <v>5728</v>
      </c>
      <c r="L8837" t="s">
        <v>5729</v>
      </c>
      <c r="M8837" t="s">
        <v>6673</v>
      </c>
    </row>
    <row r="8838" spans="1:13">
      <c r="A8838">
        <v>101052373</v>
      </c>
      <c r="B8838" t="s">
        <v>34</v>
      </c>
      <c r="C8838" t="s">
        <v>7088</v>
      </c>
      <c r="D8838" t="s">
        <v>217</v>
      </c>
      <c r="E8838" t="s">
        <v>131</v>
      </c>
      <c r="F8838" s="33">
        <v>45768</v>
      </c>
      <c r="G8838" t="s">
        <v>15800</v>
      </c>
      <c r="H8838" t="s">
        <v>5805</v>
      </c>
      <c r="I8838" t="s">
        <v>353</v>
      </c>
      <c r="J8838" t="s">
        <v>136</v>
      </c>
      <c r="K8838" t="s">
        <v>5728</v>
      </c>
      <c r="L8838" t="s">
        <v>5729</v>
      </c>
      <c r="M8838" t="s">
        <v>7089</v>
      </c>
    </row>
    <row r="8839" spans="1:13">
      <c r="A8839">
        <v>101052325</v>
      </c>
      <c r="B8839" t="s">
        <v>34</v>
      </c>
      <c r="C8839" t="s">
        <v>6345</v>
      </c>
      <c r="D8839" t="s">
        <v>64</v>
      </c>
      <c r="E8839" t="s">
        <v>64</v>
      </c>
      <c r="F8839" s="33">
        <v>45768</v>
      </c>
      <c r="G8839" t="s">
        <v>15853</v>
      </c>
      <c r="H8839" t="s">
        <v>5805</v>
      </c>
      <c r="I8839" t="s">
        <v>353</v>
      </c>
      <c r="J8839" t="s">
        <v>70</v>
      </c>
      <c r="K8839" t="s">
        <v>5738</v>
      </c>
      <c r="L8839" t="s">
        <v>5739</v>
      </c>
      <c r="M8839" t="s">
        <v>6346</v>
      </c>
    </row>
    <row r="8840" spans="1:13">
      <c r="A8840">
        <v>101052276</v>
      </c>
      <c r="B8840" t="s">
        <v>34</v>
      </c>
      <c r="C8840" t="s">
        <v>8216</v>
      </c>
      <c r="D8840" t="s">
        <v>119</v>
      </c>
      <c r="E8840" t="s">
        <v>119</v>
      </c>
      <c r="F8840" s="33">
        <v>45768</v>
      </c>
      <c r="G8840" t="s">
        <v>15854</v>
      </c>
      <c r="H8840" t="s">
        <v>5805</v>
      </c>
      <c r="I8840" t="s">
        <v>353</v>
      </c>
      <c r="J8840" t="s">
        <v>46</v>
      </c>
      <c r="K8840" t="s">
        <v>5728</v>
      </c>
      <c r="L8840" t="s">
        <v>5729</v>
      </c>
      <c r="M8840" t="s">
        <v>8218</v>
      </c>
    </row>
    <row r="8841" spans="1:13">
      <c r="A8841">
        <v>101052229</v>
      </c>
      <c r="B8841" t="s">
        <v>34</v>
      </c>
      <c r="C8841" t="s">
        <v>7738</v>
      </c>
      <c r="D8841" t="s">
        <v>104</v>
      </c>
      <c r="E8841" t="s">
        <v>104</v>
      </c>
      <c r="F8841" s="33">
        <v>45768</v>
      </c>
      <c r="G8841" t="s">
        <v>15841</v>
      </c>
      <c r="H8841" t="s">
        <v>5805</v>
      </c>
      <c r="I8841" t="s">
        <v>353</v>
      </c>
      <c r="J8841" t="s">
        <v>70</v>
      </c>
      <c r="K8841" t="s">
        <v>5738</v>
      </c>
      <c r="L8841" t="s">
        <v>5739</v>
      </c>
      <c r="M8841" t="s">
        <v>7739</v>
      </c>
    </row>
    <row r="8842" spans="1:13">
      <c r="A8842">
        <v>101054938</v>
      </c>
      <c r="B8842" t="s">
        <v>5745</v>
      </c>
      <c r="C8842" t="s">
        <v>15855</v>
      </c>
      <c r="D8842" t="s">
        <v>215</v>
      </c>
      <c r="E8842" t="s">
        <v>252</v>
      </c>
      <c r="F8842" s="33">
        <v>45768</v>
      </c>
      <c r="G8842" t="s">
        <v>15856</v>
      </c>
      <c r="H8842" t="s">
        <v>5805</v>
      </c>
      <c r="I8842" t="s">
        <v>5678</v>
      </c>
      <c r="J8842" t="s">
        <v>247</v>
      </c>
      <c r="K8842" t="s">
        <v>5748</v>
      </c>
      <c r="L8842" t="s">
        <v>5773</v>
      </c>
      <c r="M8842" t="s">
        <v>15857</v>
      </c>
    </row>
    <row r="8843" spans="1:13">
      <c r="A8843">
        <v>101052734</v>
      </c>
      <c r="B8843" t="s">
        <v>34</v>
      </c>
      <c r="C8843" t="s">
        <v>7441</v>
      </c>
      <c r="D8843" t="s">
        <v>153</v>
      </c>
      <c r="E8843" t="s">
        <v>153</v>
      </c>
      <c r="F8843" s="33">
        <v>45768</v>
      </c>
      <c r="G8843" t="s">
        <v>15813</v>
      </c>
      <c r="H8843" t="s">
        <v>5805</v>
      </c>
      <c r="I8843" t="s">
        <v>353</v>
      </c>
      <c r="J8843" t="s">
        <v>70</v>
      </c>
      <c r="K8843" t="s">
        <v>5738</v>
      </c>
      <c r="L8843" t="s">
        <v>5739</v>
      </c>
      <c r="M8843" t="s">
        <v>7443</v>
      </c>
    </row>
    <row r="8844" spans="1:13">
      <c r="A8844">
        <v>101037387</v>
      </c>
      <c r="B8844" t="s">
        <v>5993</v>
      </c>
      <c r="C8844" t="s">
        <v>7094</v>
      </c>
      <c r="D8844" t="s">
        <v>220</v>
      </c>
      <c r="E8844" t="s">
        <v>220</v>
      </c>
      <c r="F8844" s="33">
        <v>45768</v>
      </c>
      <c r="G8844" t="s">
        <v>15858</v>
      </c>
      <c r="H8844" t="s">
        <v>5705</v>
      </c>
      <c r="I8844" t="s">
        <v>326</v>
      </c>
      <c r="J8844" t="s">
        <v>166</v>
      </c>
      <c r="K8844" t="s">
        <v>5800</v>
      </c>
      <c r="L8844" t="s">
        <v>5801</v>
      </c>
      <c r="M8844" t="s">
        <v>7096</v>
      </c>
    </row>
    <row r="8845" spans="1:13">
      <c r="A8845">
        <v>101052326</v>
      </c>
      <c r="B8845" t="s">
        <v>34</v>
      </c>
      <c r="C8845" t="s">
        <v>6328</v>
      </c>
      <c r="D8845" t="s">
        <v>64</v>
      </c>
      <c r="E8845" t="s">
        <v>64</v>
      </c>
      <c r="F8845" s="33">
        <v>45768</v>
      </c>
      <c r="G8845" t="s">
        <v>15859</v>
      </c>
      <c r="H8845" t="s">
        <v>5805</v>
      </c>
      <c r="I8845" t="s">
        <v>353</v>
      </c>
      <c r="J8845" t="s">
        <v>70</v>
      </c>
      <c r="K8845" t="s">
        <v>5728</v>
      </c>
      <c r="L8845" t="s">
        <v>5729</v>
      </c>
      <c r="M8845" t="s">
        <v>6330</v>
      </c>
    </row>
    <row r="8846" spans="1:13">
      <c r="A8846">
        <v>101053821</v>
      </c>
      <c r="B8846" t="s">
        <v>109</v>
      </c>
      <c r="C8846" t="s">
        <v>6043</v>
      </c>
      <c r="D8846" t="s">
        <v>215</v>
      </c>
      <c r="E8846" t="s">
        <v>252</v>
      </c>
      <c r="F8846" s="33">
        <v>45768</v>
      </c>
      <c r="G8846" t="s">
        <v>15860</v>
      </c>
      <c r="H8846" t="s">
        <v>5777</v>
      </c>
      <c r="I8846" t="s">
        <v>5678</v>
      </c>
      <c r="J8846" t="s">
        <v>247</v>
      </c>
      <c r="K8846" t="s">
        <v>5748</v>
      </c>
      <c r="L8846" t="s">
        <v>6045</v>
      </c>
      <c r="M8846" t="s">
        <v>6046</v>
      </c>
    </row>
    <row r="8847" spans="1:13">
      <c r="A8847">
        <v>101052312</v>
      </c>
      <c r="B8847" t="s">
        <v>34</v>
      </c>
      <c r="C8847" t="s">
        <v>8920</v>
      </c>
      <c r="D8847" t="s">
        <v>217</v>
      </c>
      <c r="E8847" t="s">
        <v>131</v>
      </c>
      <c r="F8847" s="33">
        <v>45768</v>
      </c>
      <c r="G8847" t="s">
        <v>15800</v>
      </c>
      <c r="H8847" t="s">
        <v>5805</v>
      </c>
      <c r="I8847" t="s">
        <v>353</v>
      </c>
      <c r="J8847" t="s">
        <v>136</v>
      </c>
      <c r="K8847" t="s">
        <v>5728</v>
      </c>
      <c r="L8847" t="s">
        <v>5729</v>
      </c>
      <c r="M8847" t="s">
        <v>8922</v>
      </c>
    </row>
    <row r="8848" spans="1:13">
      <c r="A8848">
        <v>101052607</v>
      </c>
      <c r="B8848" t="s">
        <v>34</v>
      </c>
      <c r="C8848" t="s">
        <v>5825</v>
      </c>
      <c r="D8848" t="s">
        <v>119</v>
      </c>
      <c r="E8848" t="s">
        <v>119</v>
      </c>
      <c r="F8848" s="33">
        <v>45768</v>
      </c>
      <c r="G8848" t="s">
        <v>15854</v>
      </c>
      <c r="H8848" t="s">
        <v>5805</v>
      </c>
      <c r="I8848" t="s">
        <v>353</v>
      </c>
      <c r="J8848" t="s">
        <v>46</v>
      </c>
      <c r="K8848" t="s">
        <v>5738</v>
      </c>
      <c r="L8848" t="s">
        <v>5739</v>
      </c>
      <c r="M8848" t="s">
        <v>5827</v>
      </c>
    </row>
    <row r="8849" spans="1:13">
      <c r="A8849">
        <v>101013440</v>
      </c>
      <c r="B8849" t="s">
        <v>34</v>
      </c>
      <c r="C8849" t="s">
        <v>10286</v>
      </c>
      <c r="D8849" t="s">
        <v>99</v>
      </c>
      <c r="E8849" t="s">
        <v>99</v>
      </c>
      <c r="F8849" s="33">
        <v>45768</v>
      </c>
      <c r="G8849" t="s">
        <v>15861</v>
      </c>
      <c r="H8849" t="s">
        <v>5737</v>
      </c>
      <c r="I8849" t="s">
        <v>326</v>
      </c>
      <c r="J8849" t="s">
        <v>46</v>
      </c>
      <c r="K8849" t="s">
        <v>5738</v>
      </c>
      <c r="L8849" t="s">
        <v>5739</v>
      </c>
      <c r="M8849" t="s">
        <v>10288</v>
      </c>
    </row>
    <row r="8850" spans="1:13">
      <c r="A8850">
        <v>101015674</v>
      </c>
      <c r="B8850" t="s">
        <v>5745</v>
      </c>
      <c r="C8850" t="s">
        <v>6399</v>
      </c>
      <c r="D8850" t="s">
        <v>221</v>
      </c>
      <c r="E8850" t="s">
        <v>221</v>
      </c>
      <c r="F8850" s="33">
        <v>45767</v>
      </c>
      <c r="G8850" t="s">
        <v>15862</v>
      </c>
      <c r="H8850" t="s">
        <v>5737</v>
      </c>
      <c r="I8850" t="s">
        <v>326</v>
      </c>
      <c r="J8850" t="s">
        <v>247</v>
      </c>
      <c r="K8850" t="s">
        <v>5836</v>
      </c>
      <c r="L8850" t="s">
        <v>5837</v>
      </c>
      <c r="M8850" t="s">
        <v>6401</v>
      </c>
    </row>
    <row r="8851" spans="1:13">
      <c r="A8851">
        <v>101052084</v>
      </c>
      <c r="B8851" t="s">
        <v>5998</v>
      </c>
      <c r="C8851" t="s">
        <v>6438</v>
      </c>
      <c r="D8851" t="s">
        <v>86</v>
      </c>
      <c r="E8851" t="s">
        <v>86</v>
      </c>
      <c r="F8851" s="33">
        <v>45767</v>
      </c>
      <c r="G8851" t="s">
        <v>15863</v>
      </c>
      <c r="H8851" t="s">
        <v>5727</v>
      </c>
      <c r="I8851" t="s">
        <v>5678</v>
      </c>
      <c r="J8851" t="s">
        <v>46</v>
      </c>
      <c r="K8851" t="s">
        <v>5711</v>
      </c>
      <c r="L8851" t="s">
        <v>5711</v>
      </c>
      <c r="M8851" t="s">
        <v>6440</v>
      </c>
    </row>
    <row r="8852" spans="1:13">
      <c r="A8852">
        <v>101054533</v>
      </c>
      <c r="B8852" t="s">
        <v>177</v>
      </c>
      <c r="C8852" t="s">
        <v>7057</v>
      </c>
      <c r="D8852" t="s">
        <v>225</v>
      </c>
      <c r="E8852" t="s">
        <v>220</v>
      </c>
      <c r="F8852" s="33">
        <v>45767</v>
      </c>
      <c r="G8852" t="s">
        <v>15864</v>
      </c>
      <c r="H8852" t="s">
        <v>6103</v>
      </c>
      <c r="I8852" t="s">
        <v>5678</v>
      </c>
      <c r="J8852" t="s">
        <v>166</v>
      </c>
      <c r="K8852" t="s">
        <v>5700</v>
      </c>
      <c r="L8852" t="s">
        <v>5733</v>
      </c>
      <c r="M8852" t="s">
        <v>7059</v>
      </c>
    </row>
    <row r="8853" spans="1:13">
      <c r="A8853">
        <v>101054575</v>
      </c>
      <c r="B8853" t="s">
        <v>5986</v>
      </c>
      <c r="C8853" t="s">
        <v>6607</v>
      </c>
      <c r="D8853" t="s">
        <v>86</v>
      </c>
      <c r="E8853" t="s">
        <v>86</v>
      </c>
      <c r="F8853" s="33">
        <v>45767</v>
      </c>
      <c r="G8853" t="s">
        <v>15865</v>
      </c>
      <c r="H8853" t="s">
        <v>8078</v>
      </c>
      <c r="I8853" t="s">
        <v>5678</v>
      </c>
      <c r="J8853" t="s">
        <v>46</v>
      </c>
      <c r="K8853" t="s">
        <v>5778</v>
      </c>
      <c r="L8853" t="s">
        <v>182</v>
      </c>
      <c r="M8853" t="s">
        <v>6608</v>
      </c>
    </row>
    <row r="8854" spans="1:13">
      <c r="A8854">
        <v>101054145</v>
      </c>
      <c r="B8854" t="s">
        <v>82</v>
      </c>
      <c r="C8854" t="s">
        <v>6679</v>
      </c>
      <c r="D8854" t="s">
        <v>219</v>
      </c>
      <c r="E8854" t="s">
        <v>219</v>
      </c>
      <c r="F8854" s="33">
        <v>45766</v>
      </c>
      <c r="G8854" t="s">
        <v>15866</v>
      </c>
      <c r="H8854" t="s">
        <v>5777</v>
      </c>
      <c r="I8854" t="s">
        <v>5678</v>
      </c>
      <c r="J8854" t="s">
        <v>241</v>
      </c>
      <c r="K8854" t="s">
        <v>5700</v>
      </c>
      <c r="L8854" t="s">
        <v>5701</v>
      </c>
      <c r="M8854" t="s">
        <v>6681</v>
      </c>
    </row>
    <row r="8855" spans="1:13">
      <c r="A8855">
        <v>101054599</v>
      </c>
      <c r="B8855" t="s">
        <v>5745</v>
      </c>
      <c r="C8855" t="s">
        <v>15684</v>
      </c>
      <c r="D8855" t="s">
        <v>215</v>
      </c>
      <c r="E8855" t="s">
        <v>215</v>
      </c>
      <c r="F8855" s="33">
        <v>45766</v>
      </c>
      <c r="G8855" t="s">
        <v>15867</v>
      </c>
      <c r="H8855" t="s">
        <v>67</v>
      </c>
      <c r="I8855" t="s">
        <v>5678</v>
      </c>
      <c r="J8855" t="s">
        <v>247</v>
      </c>
      <c r="K8855" t="s">
        <v>5836</v>
      </c>
      <c r="L8855" t="s">
        <v>5837</v>
      </c>
      <c r="M8855" t="s">
        <v>15686</v>
      </c>
    </row>
    <row r="8856" spans="1:13">
      <c r="A8856">
        <v>101015666</v>
      </c>
      <c r="B8856" t="s">
        <v>5745</v>
      </c>
      <c r="C8856" t="s">
        <v>11508</v>
      </c>
      <c r="D8856" t="s">
        <v>221</v>
      </c>
      <c r="E8856" t="s">
        <v>221</v>
      </c>
      <c r="F8856" s="33">
        <v>45766</v>
      </c>
      <c r="G8856" t="s">
        <v>15868</v>
      </c>
      <c r="H8856" t="s">
        <v>5737</v>
      </c>
      <c r="I8856" t="s">
        <v>326</v>
      </c>
      <c r="J8856" t="s">
        <v>247</v>
      </c>
      <c r="K8856" t="s">
        <v>5836</v>
      </c>
      <c r="L8856" t="s">
        <v>5837</v>
      </c>
      <c r="M8856" t="s">
        <v>11509</v>
      </c>
    </row>
    <row r="8857" spans="1:13">
      <c r="A8857">
        <v>101054528</v>
      </c>
      <c r="B8857" t="s">
        <v>5745</v>
      </c>
      <c r="C8857" t="s">
        <v>7919</v>
      </c>
      <c r="D8857" t="s">
        <v>249</v>
      </c>
      <c r="E8857" t="s">
        <v>221</v>
      </c>
      <c r="F8857" s="33">
        <v>45766</v>
      </c>
      <c r="G8857" t="s">
        <v>15869</v>
      </c>
      <c r="H8857" t="s">
        <v>67</v>
      </c>
      <c r="I8857" t="s">
        <v>5678</v>
      </c>
      <c r="J8857" t="s">
        <v>247</v>
      </c>
      <c r="K8857" t="s">
        <v>5748</v>
      </c>
      <c r="L8857" t="s">
        <v>5773</v>
      </c>
      <c r="M8857" t="s">
        <v>7921</v>
      </c>
    </row>
    <row r="8858" spans="1:13">
      <c r="A8858">
        <v>101015508</v>
      </c>
      <c r="B8858" t="s">
        <v>5745</v>
      </c>
      <c r="C8858" t="s">
        <v>11124</v>
      </c>
      <c r="D8858" t="s">
        <v>249</v>
      </c>
      <c r="E8858" t="s">
        <v>249</v>
      </c>
      <c r="F8858" s="33">
        <v>45766</v>
      </c>
      <c r="G8858" t="s">
        <v>15870</v>
      </c>
      <c r="H8858" t="s">
        <v>5737</v>
      </c>
      <c r="I8858" t="s">
        <v>326</v>
      </c>
      <c r="J8858" t="s">
        <v>247</v>
      </c>
      <c r="K8858" t="s">
        <v>5748</v>
      </c>
      <c r="L8858" t="s">
        <v>5773</v>
      </c>
      <c r="M8858" t="s">
        <v>11126</v>
      </c>
    </row>
    <row r="8859" spans="1:13">
      <c r="A8859">
        <v>101015605</v>
      </c>
      <c r="B8859" t="s">
        <v>5745</v>
      </c>
      <c r="C8859" t="s">
        <v>11214</v>
      </c>
      <c r="D8859" t="s">
        <v>249</v>
      </c>
      <c r="E8859" t="s">
        <v>249</v>
      </c>
      <c r="F8859" s="33">
        <v>45766</v>
      </c>
      <c r="G8859" t="s">
        <v>15870</v>
      </c>
      <c r="H8859" t="s">
        <v>5737</v>
      </c>
      <c r="I8859" t="s">
        <v>326</v>
      </c>
      <c r="J8859" t="s">
        <v>247</v>
      </c>
      <c r="K8859" t="s">
        <v>5748</v>
      </c>
      <c r="L8859" t="s">
        <v>5773</v>
      </c>
      <c r="M8859" t="s">
        <v>11215</v>
      </c>
    </row>
    <row r="8860" spans="1:13">
      <c r="A8860">
        <v>101037209</v>
      </c>
      <c r="B8860" t="s">
        <v>6270</v>
      </c>
      <c r="C8860" t="s">
        <v>8154</v>
      </c>
      <c r="D8860" t="s">
        <v>86</v>
      </c>
      <c r="E8860" t="s">
        <v>119</v>
      </c>
      <c r="F8860" s="33">
        <v>45765</v>
      </c>
      <c r="G8860" t="s">
        <v>15871</v>
      </c>
      <c r="H8860" t="s">
        <v>5705</v>
      </c>
      <c r="I8860" t="s">
        <v>326</v>
      </c>
      <c r="J8860" t="s">
        <v>46</v>
      </c>
      <c r="K8860" t="s">
        <v>5700</v>
      </c>
      <c r="L8860" t="s">
        <v>5701</v>
      </c>
      <c r="M8860" t="s">
        <v>8155</v>
      </c>
    </row>
    <row r="8861" spans="1:13">
      <c r="A8861">
        <v>101052119</v>
      </c>
      <c r="B8861" t="s">
        <v>204</v>
      </c>
      <c r="C8861" t="s">
        <v>9013</v>
      </c>
      <c r="D8861" t="s">
        <v>262</v>
      </c>
      <c r="E8861" t="s">
        <v>262</v>
      </c>
      <c r="F8861" s="33">
        <v>45765</v>
      </c>
      <c r="G8861" t="s">
        <v>15872</v>
      </c>
      <c r="H8861" t="s">
        <v>5757</v>
      </c>
      <c r="I8861" t="s">
        <v>5678</v>
      </c>
      <c r="J8861" t="s">
        <v>192</v>
      </c>
      <c r="K8861" t="s">
        <v>5711</v>
      </c>
      <c r="L8861" t="s">
        <v>5711</v>
      </c>
      <c r="M8861" t="s">
        <v>9014</v>
      </c>
    </row>
    <row r="8862" spans="1:13">
      <c r="A8862">
        <v>101050081</v>
      </c>
      <c r="B8862" t="s">
        <v>14478</v>
      </c>
      <c r="C8862" t="s">
        <v>14479</v>
      </c>
      <c r="D8862" t="s">
        <v>86</v>
      </c>
      <c r="E8862" t="s">
        <v>86</v>
      </c>
      <c r="F8862" s="33">
        <v>45765</v>
      </c>
      <c r="G8862" t="s">
        <v>15873</v>
      </c>
      <c r="H8862" t="s">
        <v>5777</v>
      </c>
      <c r="I8862" t="s">
        <v>5678</v>
      </c>
      <c r="J8862" t="s">
        <v>46</v>
      </c>
      <c r="K8862" t="s">
        <v>5778</v>
      </c>
      <c r="L8862" t="s">
        <v>6192</v>
      </c>
      <c r="M8862" t="s">
        <v>14480</v>
      </c>
    </row>
    <row r="8863" spans="1:13">
      <c r="A8863">
        <v>101036617</v>
      </c>
      <c r="B8863" t="s">
        <v>204</v>
      </c>
      <c r="C8863" t="s">
        <v>9013</v>
      </c>
      <c r="D8863" t="s">
        <v>262</v>
      </c>
      <c r="E8863" t="s">
        <v>262</v>
      </c>
      <c r="F8863" s="33">
        <v>45765</v>
      </c>
      <c r="G8863" t="s">
        <v>15874</v>
      </c>
      <c r="H8863" t="s">
        <v>5705</v>
      </c>
      <c r="I8863" t="s">
        <v>326</v>
      </c>
      <c r="J8863" t="s">
        <v>192</v>
      </c>
      <c r="K8863" t="s">
        <v>5711</v>
      </c>
      <c r="L8863" t="s">
        <v>5711</v>
      </c>
      <c r="M8863" t="s">
        <v>9014</v>
      </c>
    </row>
    <row r="8864" spans="1:13">
      <c r="A8864">
        <v>101054067</v>
      </c>
      <c r="B8864" t="s">
        <v>195</v>
      </c>
      <c r="C8864" t="s">
        <v>9828</v>
      </c>
      <c r="D8864" t="s">
        <v>161</v>
      </c>
      <c r="E8864" t="s">
        <v>161</v>
      </c>
      <c r="F8864" s="33">
        <v>45765</v>
      </c>
      <c r="G8864" t="s">
        <v>15875</v>
      </c>
      <c r="H8864" t="s">
        <v>5799</v>
      </c>
      <c r="I8864" t="s">
        <v>5678</v>
      </c>
      <c r="J8864" t="s">
        <v>166</v>
      </c>
      <c r="K8864" t="s">
        <v>5778</v>
      </c>
      <c r="L8864" t="s">
        <v>182</v>
      </c>
      <c r="M8864" t="s">
        <v>9830</v>
      </c>
    </row>
    <row r="8865" spans="1:13">
      <c r="A8865">
        <v>101054151</v>
      </c>
      <c r="B8865" t="s">
        <v>195</v>
      </c>
      <c r="C8865" t="s">
        <v>7118</v>
      </c>
      <c r="D8865" t="s">
        <v>260</v>
      </c>
      <c r="E8865" t="s">
        <v>161</v>
      </c>
      <c r="F8865" s="33">
        <v>45765</v>
      </c>
      <c r="G8865" t="s">
        <v>15876</v>
      </c>
      <c r="H8865" t="s">
        <v>5794</v>
      </c>
      <c r="I8865" t="s">
        <v>5678</v>
      </c>
      <c r="J8865" t="s">
        <v>166</v>
      </c>
      <c r="K8865" t="s">
        <v>5778</v>
      </c>
      <c r="L8865" t="s">
        <v>182</v>
      </c>
      <c r="M8865" t="s">
        <v>7119</v>
      </c>
    </row>
    <row r="8866" spans="1:13">
      <c r="A8866">
        <v>101038306</v>
      </c>
      <c r="B8866" t="s">
        <v>82</v>
      </c>
      <c r="C8866" t="s">
        <v>11647</v>
      </c>
      <c r="D8866" t="s">
        <v>86</v>
      </c>
      <c r="E8866" t="s">
        <v>39</v>
      </c>
      <c r="F8866" s="33">
        <v>45765</v>
      </c>
      <c r="G8866" t="s">
        <v>15877</v>
      </c>
      <c r="H8866" t="s">
        <v>5705</v>
      </c>
      <c r="I8866" t="s">
        <v>326</v>
      </c>
      <c r="J8866" t="s">
        <v>46</v>
      </c>
      <c r="K8866" t="s">
        <v>5700</v>
      </c>
      <c r="L8866" t="s">
        <v>5723</v>
      </c>
      <c r="M8866" t="s">
        <v>11649</v>
      </c>
    </row>
    <row r="8867" spans="1:13">
      <c r="A8867">
        <v>101038127</v>
      </c>
      <c r="B8867" t="s">
        <v>195</v>
      </c>
      <c r="C8867" t="s">
        <v>9726</v>
      </c>
      <c r="D8867" t="s">
        <v>86</v>
      </c>
      <c r="E8867" t="s">
        <v>86</v>
      </c>
      <c r="F8867" s="33">
        <v>45765</v>
      </c>
      <c r="G8867" t="s">
        <v>15878</v>
      </c>
      <c r="H8867" t="s">
        <v>5705</v>
      </c>
      <c r="I8867" t="s">
        <v>326</v>
      </c>
      <c r="J8867" t="s">
        <v>46</v>
      </c>
      <c r="K8867" t="s">
        <v>5778</v>
      </c>
      <c r="L8867" t="s">
        <v>182</v>
      </c>
      <c r="M8867" t="s">
        <v>9727</v>
      </c>
    </row>
    <row r="8868" spans="1:13">
      <c r="A8868">
        <v>101054322</v>
      </c>
      <c r="B8868" t="s">
        <v>292</v>
      </c>
      <c r="C8868" t="s">
        <v>6579</v>
      </c>
      <c r="D8868" t="s">
        <v>86</v>
      </c>
      <c r="E8868" t="s">
        <v>86</v>
      </c>
      <c r="F8868" s="33">
        <v>45765</v>
      </c>
      <c r="G8868" t="s">
        <v>15879</v>
      </c>
      <c r="H8868" t="s">
        <v>5777</v>
      </c>
      <c r="I8868" t="s">
        <v>5678</v>
      </c>
      <c r="J8868" t="s">
        <v>46</v>
      </c>
      <c r="K8868" t="s">
        <v>5700</v>
      </c>
      <c r="L8868" t="s">
        <v>5723</v>
      </c>
      <c r="M8868" t="s">
        <v>6580</v>
      </c>
    </row>
    <row r="8869" spans="1:13">
      <c r="A8869">
        <v>101053941</v>
      </c>
      <c r="B8869" t="s">
        <v>5745</v>
      </c>
      <c r="C8869" t="s">
        <v>7919</v>
      </c>
      <c r="D8869" t="s">
        <v>249</v>
      </c>
      <c r="E8869" t="s">
        <v>221</v>
      </c>
      <c r="F8869" s="33">
        <v>45765</v>
      </c>
      <c r="G8869" t="s">
        <v>15880</v>
      </c>
      <c r="H8869" t="s">
        <v>67</v>
      </c>
      <c r="I8869" t="s">
        <v>5678</v>
      </c>
      <c r="J8869" t="s">
        <v>247</v>
      </c>
      <c r="K8869" t="s">
        <v>5748</v>
      </c>
      <c r="L8869" t="s">
        <v>5773</v>
      </c>
      <c r="M8869" t="s">
        <v>7921</v>
      </c>
    </row>
    <row r="8870" spans="1:13">
      <c r="A8870">
        <v>101052799</v>
      </c>
      <c r="B8870" t="s">
        <v>34</v>
      </c>
      <c r="C8870" t="s">
        <v>11036</v>
      </c>
      <c r="D8870" t="s">
        <v>131</v>
      </c>
      <c r="E8870" t="s">
        <v>131</v>
      </c>
      <c r="F8870" s="33">
        <v>45764</v>
      </c>
      <c r="G8870" t="s">
        <v>15881</v>
      </c>
      <c r="H8870" t="s">
        <v>5805</v>
      </c>
      <c r="I8870" t="s">
        <v>353</v>
      </c>
      <c r="J8870" t="s">
        <v>136</v>
      </c>
      <c r="K8870" t="s">
        <v>5738</v>
      </c>
      <c r="L8870" t="s">
        <v>5739</v>
      </c>
      <c r="M8870" t="s">
        <v>11037</v>
      </c>
    </row>
    <row r="8871" spans="1:13">
      <c r="A8871">
        <v>101052800</v>
      </c>
      <c r="B8871" t="s">
        <v>34</v>
      </c>
      <c r="C8871" t="s">
        <v>6776</v>
      </c>
      <c r="D8871" t="s">
        <v>131</v>
      </c>
      <c r="E8871" t="s">
        <v>131</v>
      </c>
      <c r="F8871" s="33">
        <v>45764</v>
      </c>
      <c r="G8871" t="s">
        <v>15882</v>
      </c>
      <c r="H8871" t="s">
        <v>5805</v>
      </c>
      <c r="I8871" t="s">
        <v>353</v>
      </c>
      <c r="J8871" t="s">
        <v>136</v>
      </c>
      <c r="K8871" t="s">
        <v>5728</v>
      </c>
      <c r="L8871" t="s">
        <v>5729</v>
      </c>
      <c r="M8871" t="s">
        <v>6778</v>
      </c>
    </row>
    <row r="8872" spans="1:13">
      <c r="A8872">
        <v>101052510</v>
      </c>
      <c r="B8872" t="s">
        <v>34</v>
      </c>
      <c r="C8872" t="s">
        <v>6406</v>
      </c>
      <c r="D8872" t="s">
        <v>153</v>
      </c>
      <c r="E8872" t="s">
        <v>153</v>
      </c>
      <c r="F8872" s="33">
        <v>45764</v>
      </c>
      <c r="G8872" t="s">
        <v>15883</v>
      </c>
      <c r="H8872" t="s">
        <v>5805</v>
      </c>
      <c r="I8872" t="s">
        <v>353</v>
      </c>
      <c r="J8872" t="s">
        <v>70</v>
      </c>
      <c r="K8872" t="s">
        <v>5728</v>
      </c>
      <c r="L8872" t="s">
        <v>5729</v>
      </c>
      <c r="M8872" t="s">
        <v>6408</v>
      </c>
    </row>
    <row r="8873" spans="1:13">
      <c r="A8873">
        <v>101052956</v>
      </c>
      <c r="B8873" t="s">
        <v>34</v>
      </c>
      <c r="C8873" t="s">
        <v>6289</v>
      </c>
      <c r="D8873" t="s">
        <v>131</v>
      </c>
      <c r="E8873" t="s">
        <v>131</v>
      </c>
      <c r="F8873" s="33">
        <v>45764</v>
      </c>
      <c r="G8873" t="s">
        <v>15884</v>
      </c>
      <c r="H8873" t="s">
        <v>5805</v>
      </c>
      <c r="I8873" t="s">
        <v>353</v>
      </c>
      <c r="J8873" t="s">
        <v>136</v>
      </c>
      <c r="K8873" t="s">
        <v>5728</v>
      </c>
      <c r="L8873" t="s">
        <v>5729</v>
      </c>
      <c r="M8873" t="s">
        <v>6291</v>
      </c>
    </row>
    <row r="8874" spans="1:13">
      <c r="A8874">
        <v>101052843</v>
      </c>
      <c r="B8874" t="s">
        <v>34</v>
      </c>
      <c r="C8874" t="s">
        <v>9264</v>
      </c>
      <c r="D8874" t="s">
        <v>153</v>
      </c>
      <c r="E8874" t="s">
        <v>153</v>
      </c>
      <c r="F8874" s="33">
        <v>45764</v>
      </c>
      <c r="G8874" t="s">
        <v>15883</v>
      </c>
      <c r="H8874" t="s">
        <v>5805</v>
      </c>
      <c r="I8874" t="s">
        <v>353</v>
      </c>
      <c r="J8874" t="s">
        <v>70</v>
      </c>
      <c r="K8874" t="s">
        <v>5738</v>
      </c>
      <c r="L8874" t="s">
        <v>5739</v>
      </c>
      <c r="M8874" t="s">
        <v>9266</v>
      </c>
    </row>
    <row r="8875" spans="1:13">
      <c r="A8875">
        <v>101052313</v>
      </c>
      <c r="B8875" t="s">
        <v>34</v>
      </c>
      <c r="C8875" t="s">
        <v>7389</v>
      </c>
      <c r="D8875" t="s">
        <v>99</v>
      </c>
      <c r="E8875" t="s">
        <v>99</v>
      </c>
      <c r="F8875" s="33">
        <v>45764</v>
      </c>
      <c r="G8875" t="s">
        <v>15885</v>
      </c>
      <c r="H8875" t="s">
        <v>5805</v>
      </c>
      <c r="I8875" t="s">
        <v>353</v>
      </c>
      <c r="J8875" t="s">
        <v>46</v>
      </c>
      <c r="K8875" t="s">
        <v>5728</v>
      </c>
      <c r="L8875" t="s">
        <v>5729</v>
      </c>
      <c r="M8875" t="s">
        <v>7390</v>
      </c>
    </row>
    <row r="8876" spans="1:13">
      <c r="A8876">
        <v>101038824</v>
      </c>
      <c r="B8876" t="s">
        <v>7666</v>
      </c>
      <c r="C8876" t="s">
        <v>9316</v>
      </c>
      <c r="D8876" t="s">
        <v>265</v>
      </c>
      <c r="E8876" t="s">
        <v>265</v>
      </c>
      <c r="F8876" s="33">
        <v>45764</v>
      </c>
      <c r="G8876" t="s">
        <v>15886</v>
      </c>
      <c r="H8876" t="s">
        <v>5705</v>
      </c>
      <c r="I8876" t="s">
        <v>326</v>
      </c>
      <c r="J8876" t="s">
        <v>192</v>
      </c>
      <c r="K8876" t="s">
        <v>5700</v>
      </c>
      <c r="L8876" t="s">
        <v>5701</v>
      </c>
      <c r="M8876" t="s">
        <v>9318</v>
      </c>
    </row>
    <row r="8877" spans="1:13">
      <c r="A8877">
        <v>101052842</v>
      </c>
      <c r="B8877" t="s">
        <v>34</v>
      </c>
      <c r="C8877" t="s">
        <v>9284</v>
      </c>
      <c r="D8877" t="s">
        <v>153</v>
      </c>
      <c r="E8877" t="s">
        <v>153</v>
      </c>
      <c r="F8877" s="33">
        <v>45764</v>
      </c>
      <c r="G8877" t="s">
        <v>15883</v>
      </c>
      <c r="H8877" t="s">
        <v>5805</v>
      </c>
      <c r="I8877" t="s">
        <v>353</v>
      </c>
      <c r="J8877" t="s">
        <v>70</v>
      </c>
      <c r="K8877" t="s">
        <v>5738</v>
      </c>
      <c r="L8877" t="s">
        <v>5739</v>
      </c>
      <c r="M8877" t="s">
        <v>9285</v>
      </c>
    </row>
    <row r="8878" spans="1:13">
      <c r="A8878">
        <v>101053786</v>
      </c>
      <c r="B8878" t="s">
        <v>5745</v>
      </c>
      <c r="C8878" t="s">
        <v>9089</v>
      </c>
      <c r="D8878" t="s">
        <v>217</v>
      </c>
      <c r="E8878" t="s">
        <v>217</v>
      </c>
      <c r="F8878" s="33">
        <v>45764</v>
      </c>
      <c r="G8878" t="s">
        <v>15887</v>
      </c>
      <c r="H8878" t="s">
        <v>5805</v>
      </c>
      <c r="I8878" t="s">
        <v>5678</v>
      </c>
      <c r="J8878" t="s">
        <v>136</v>
      </c>
      <c r="K8878" t="s">
        <v>5748</v>
      </c>
      <c r="L8878" t="s">
        <v>5749</v>
      </c>
      <c r="M8878" t="s">
        <v>9091</v>
      </c>
    </row>
    <row r="8879" spans="1:13">
      <c r="A8879">
        <v>101013664</v>
      </c>
      <c r="B8879" t="s">
        <v>34</v>
      </c>
      <c r="C8879" t="s">
        <v>9418</v>
      </c>
      <c r="D8879" t="s">
        <v>64</v>
      </c>
      <c r="E8879" t="s">
        <v>64</v>
      </c>
      <c r="F8879" s="33">
        <v>45764</v>
      </c>
      <c r="G8879" t="s">
        <v>15888</v>
      </c>
      <c r="H8879" t="s">
        <v>5737</v>
      </c>
      <c r="I8879" t="s">
        <v>326</v>
      </c>
      <c r="J8879" t="s">
        <v>70</v>
      </c>
      <c r="K8879" t="s">
        <v>5728</v>
      </c>
      <c r="L8879" t="s">
        <v>5729</v>
      </c>
      <c r="M8879" t="s">
        <v>9420</v>
      </c>
    </row>
    <row r="8880" spans="1:13">
      <c r="A8880">
        <v>101052146</v>
      </c>
      <c r="B8880" t="s">
        <v>73</v>
      </c>
      <c r="C8880" t="s">
        <v>7891</v>
      </c>
      <c r="D8880" t="s">
        <v>161</v>
      </c>
      <c r="E8880" t="s">
        <v>161</v>
      </c>
      <c r="F8880" s="33">
        <v>45764</v>
      </c>
      <c r="G8880" t="s">
        <v>15889</v>
      </c>
      <c r="H8880" t="s">
        <v>5805</v>
      </c>
      <c r="I8880" t="s">
        <v>5678</v>
      </c>
      <c r="J8880" t="s">
        <v>166</v>
      </c>
      <c r="K8880" t="s">
        <v>5748</v>
      </c>
      <c r="L8880" t="s">
        <v>5773</v>
      </c>
      <c r="M8880" t="s">
        <v>7892</v>
      </c>
    </row>
    <row r="8881" spans="1:13">
      <c r="A8881">
        <v>101052687</v>
      </c>
      <c r="B8881" t="s">
        <v>34</v>
      </c>
      <c r="C8881" t="s">
        <v>7375</v>
      </c>
      <c r="D8881" t="s">
        <v>99</v>
      </c>
      <c r="E8881" t="s">
        <v>99</v>
      </c>
      <c r="F8881" s="33">
        <v>45764</v>
      </c>
      <c r="G8881" t="s">
        <v>15890</v>
      </c>
      <c r="H8881" t="s">
        <v>5805</v>
      </c>
      <c r="I8881" t="s">
        <v>353</v>
      </c>
      <c r="J8881" t="s">
        <v>46</v>
      </c>
      <c r="K8881" t="s">
        <v>5738</v>
      </c>
      <c r="L8881" t="s">
        <v>5739</v>
      </c>
      <c r="M8881" t="s">
        <v>7377</v>
      </c>
    </row>
    <row r="8882" spans="1:13">
      <c r="A8882">
        <v>101053109</v>
      </c>
      <c r="B8882" t="s">
        <v>82</v>
      </c>
      <c r="C8882" t="s">
        <v>8082</v>
      </c>
      <c r="D8882" t="s">
        <v>193</v>
      </c>
      <c r="E8882" t="s">
        <v>193</v>
      </c>
      <c r="F8882" s="33">
        <v>45764</v>
      </c>
      <c r="G8882" t="s">
        <v>15891</v>
      </c>
      <c r="H8882" t="s">
        <v>5777</v>
      </c>
      <c r="I8882" t="s">
        <v>5678</v>
      </c>
      <c r="J8882" t="s">
        <v>192</v>
      </c>
      <c r="K8882" t="s">
        <v>5700</v>
      </c>
      <c r="L8882" t="s">
        <v>5701</v>
      </c>
      <c r="M8882" t="s">
        <v>8083</v>
      </c>
    </row>
    <row r="8883" spans="1:13">
      <c r="A8883">
        <v>101051908</v>
      </c>
      <c r="B8883" t="s">
        <v>34</v>
      </c>
      <c r="C8883" t="s">
        <v>9270</v>
      </c>
      <c r="D8883" t="s">
        <v>39</v>
      </c>
      <c r="E8883" t="s">
        <v>119</v>
      </c>
      <c r="F8883" s="33">
        <v>45764</v>
      </c>
      <c r="G8883" t="s">
        <v>15892</v>
      </c>
      <c r="H8883" t="s">
        <v>5969</v>
      </c>
      <c r="I8883" t="s">
        <v>5678</v>
      </c>
      <c r="J8883" t="s">
        <v>46</v>
      </c>
      <c r="K8883" t="s">
        <v>5738</v>
      </c>
      <c r="L8883" t="s">
        <v>5739</v>
      </c>
      <c r="M8883" t="s">
        <v>9272</v>
      </c>
    </row>
    <row r="8884" spans="1:13">
      <c r="A8884">
        <v>101051788</v>
      </c>
      <c r="B8884" t="s">
        <v>34</v>
      </c>
      <c r="C8884" t="s">
        <v>7620</v>
      </c>
      <c r="D8884" t="s">
        <v>238</v>
      </c>
      <c r="E8884" t="s">
        <v>238</v>
      </c>
      <c r="F8884" s="33">
        <v>45764</v>
      </c>
      <c r="G8884" t="s">
        <v>15893</v>
      </c>
      <c r="H8884" t="s">
        <v>5727</v>
      </c>
      <c r="I8884" t="s">
        <v>5678</v>
      </c>
      <c r="J8884" t="s">
        <v>136</v>
      </c>
      <c r="K8884" t="s">
        <v>5728</v>
      </c>
      <c r="L8884" t="s">
        <v>5729</v>
      </c>
      <c r="M8884" t="s">
        <v>7622</v>
      </c>
    </row>
    <row r="8885" spans="1:13">
      <c r="A8885">
        <v>101036650</v>
      </c>
      <c r="B8885" t="s">
        <v>204</v>
      </c>
      <c r="C8885" t="s">
        <v>9233</v>
      </c>
      <c r="D8885" t="s">
        <v>265</v>
      </c>
      <c r="E8885" t="s">
        <v>265</v>
      </c>
      <c r="F8885" s="33">
        <v>45764</v>
      </c>
      <c r="G8885" t="s">
        <v>15894</v>
      </c>
      <c r="H8885" t="s">
        <v>5737</v>
      </c>
      <c r="I8885" t="s">
        <v>326</v>
      </c>
      <c r="J8885" t="s">
        <v>192</v>
      </c>
      <c r="K8885" t="s">
        <v>5700</v>
      </c>
      <c r="L8885" t="s">
        <v>5701</v>
      </c>
      <c r="M8885" t="s">
        <v>9235</v>
      </c>
    </row>
    <row r="8886" spans="1:13">
      <c r="A8886">
        <v>101051909</v>
      </c>
      <c r="B8886" t="s">
        <v>34</v>
      </c>
      <c r="C8886" t="s">
        <v>9262</v>
      </c>
      <c r="D8886" t="s">
        <v>39</v>
      </c>
      <c r="E8886" t="s">
        <v>119</v>
      </c>
      <c r="F8886" s="33">
        <v>45764</v>
      </c>
      <c r="G8886" t="s">
        <v>15895</v>
      </c>
      <c r="H8886" t="s">
        <v>5969</v>
      </c>
      <c r="I8886" t="s">
        <v>5678</v>
      </c>
      <c r="J8886" t="s">
        <v>46</v>
      </c>
      <c r="K8886" t="s">
        <v>5728</v>
      </c>
      <c r="L8886" t="s">
        <v>5729</v>
      </c>
      <c r="M8886" t="s">
        <v>9263</v>
      </c>
    </row>
    <row r="8887" spans="1:13">
      <c r="A8887">
        <v>101053033</v>
      </c>
      <c r="B8887" t="s">
        <v>109</v>
      </c>
      <c r="C8887" t="s">
        <v>8159</v>
      </c>
      <c r="D8887" t="s">
        <v>39</v>
      </c>
      <c r="E8887" t="s">
        <v>39</v>
      </c>
      <c r="F8887" s="33">
        <v>45764</v>
      </c>
      <c r="G8887" t="s">
        <v>15896</v>
      </c>
      <c r="H8887" t="s">
        <v>5727</v>
      </c>
      <c r="I8887" t="s">
        <v>5678</v>
      </c>
      <c r="J8887" t="s">
        <v>46</v>
      </c>
      <c r="K8887" t="s">
        <v>5748</v>
      </c>
      <c r="L8887" t="s">
        <v>6045</v>
      </c>
      <c r="M8887" t="s">
        <v>8161</v>
      </c>
    </row>
    <row r="8888" spans="1:13">
      <c r="A8888">
        <v>101052840</v>
      </c>
      <c r="B8888" t="s">
        <v>34</v>
      </c>
      <c r="C8888" t="s">
        <v>9074</v>
      </c>
      <c r="D8888" t="s">
        <v>131</v>
      </c>
      <c r="E8888" t="s">
        <v>131</v>
      </c>
      <c r="F8888" s="33">
        <v>45764</v>
      </c>
      <c r="G8888" t="s">
        <v>15882</v>
      </c>
      <c r="H8888" t="s">
        <v>5805</v>
      </c>
      <c r="I8888" t="s">
        <v>353</v>
      </c>
      <c r="J8888" t="s">
        <v>136</v>
      </c>
      <c r="K8888" t="s">
        <v>5728</v>
      </c>
      <c r="L8888" t="s">
        <v>5729</v>
      </c>
      <c r="M8888" t="s">
        <v>9076</v>
      </c>
    </row>
    <row r="8889" spans="1:13">
      <c r="A8889">
        <v>101053745</v>
      </c>
      <c r="B8889" t="s">
        <v>73</v>
      </c>
      <c r="C8889" t="s">
        <v>7456</v>
      </c>
      <c r="D8889" t="s">
        <v>193</v>
      </c>
      <c r="E8889" t="s">
        <v>193</v>
      </c>
      <c r="F8889" s="33">
        <v>45764</v>
      </c>
      <c r="G8889" t="s">
        <v>15897</v>
      </c>
      <c r="H8889" t="s">
        <v>67</v>
      </c>
      <c r="I8889" t="s">
        <v>5678</v>
      </c>
      <c r="J8889" t="s">
        <v>192</v>
      </c>
      <c r="K8889" t="s">
        <v>5748</v>
      </c>
      <c r="L8889" t="s">
        <v>5773</v>
      </c>
      <c r="M8889" t="s">
        <v>7458</v>
      </c>
    </row>
    <row r="8890" spans="1:13">
      <c r="A8890">
        <v>101053865</v>
      </c>
      <c r="B8890" t="s">
        <v>204</v>
      </c>
      <c r="C8890" t="s">
        <v>10326</v>
      </c>
      <c r="D8890" t="s">
        <v>193</v>
      </c>
      <c r="E8890" t="s">
        <v>193</v>
      </c>
      <c r="F8890" s="33">
        <v>45764</v>
      </c>
      <c r="G8890" t="s">
        <v>15898</v>
      </c>
      <c r="H8890" t="s">
        <v>5757</v>
      </c>
      <c r="I8890" t="s">
        <v>5678</v>
      </c>
      <c r="J8890" t="s">
        <v>192</v>
      </c>
      <c r="K8890" t="s">
        <v>5700</v>
      </c>
      <c r="L8890" t="s">
        <v>5701</v>
      </c>
      <c r="M8890" t="s">
        <v>10327</v>
      </c>
    </row>
    <row r="8891" spans="1:13">
      <c r="A8891">
        <v>101052363</v>
      </c>
      <c r="B8891" t="s">
        <v>34</v>
      </c>
      <c r="C8891" t="s">
        <v>7357</v>
      </c>
      <c r="D8891" t="s">
        <v>153</v>
      </c>
      <c r="E8891" t="s">
        <v>153</v>
      </c>
      <c r="F8891" s="33">
        <v>45764</v>
      </c>
      <c r="G8891" t="s">
        <v>15883</v>
      </c>
      <c r="H8891" t="s">
        <v>5805</v>
      </c>
      <c r="I8891" t="s">
        <v>353</v>
      </c>
      <c r="J8891" t="s">
        <v>70</v>
      </c>
      <c r="K8891" t="s">
        <v>5728</v>
      </c>
      <c r="L8891" t="s">
        <v>5729</v>
      </c>
      <c r="M8891" t="s">
        <v>7359</v>
      </c>
    </row>
    <row r="8892" spans="1:13">
      <c r="A8892">
        <v>101037242</v>
      </c>
      <c r="B8892" t="s">
        <v>5899</v>
      </c>
      <c r="C8892" t="s">
        <v>7372</v>
      </c>
      <c r="D8892" t="s">
        <v>265</v>
      </c>
      <c r="E8892" t="s">
        <v>265</v>
      </c>
      <c r="F8892" s="33">
        <v>45764</v>
      </c>
      <c r="G8892" t="s">
        <v>15886</v>
      </c>
      <c r="H8892" t="s">
        <v>5705</v>
      </c>
      <c r="I8892" t="s">
        <v>326</v>
      </c>
      <c r="J8892" t="s">
        <v>192</v>
      </c>
      <c r="K8892" t="s">
        <v>5700</v>
      </c>
      <c r="L8892" t="s">
        <v>5733</v>
      </c>
      <c r="M8892" t="s">
        <v>7374</v>
      </c>
    </row>
    <row r="8893" spans="1:13">
      <c r="A8893">
        <v>101036689</v>
      </c>
      <c r="B8893" t="s">
        <v>204</v>
      </c>
      <c r="C8893" t="s">
        <v>7398</v>
      </c>
      <c r="D8893" t="s">
        <v>193</v>
      </c>
      <c r="E8893" t="s">
        <v>193</v>
      </c>
      <c r="F8893" s="33">
        <v>45764</v>
      </c>
      <c r="G8893" t="s">
        <v>15871</v>
      </c>
      <c r="H8893" t="s">
        <v>5705</v>
      </c>
      <c r="I8893" t="s">
        <v>326</v>
      </c>
      <c r="J8893" t="s">
        <v>192</v>
      </c>
      <c r="K8893" t="s">
        <v>5700</v>
      </c>
      <c r="L8893" t="s">
        <v>5723</v>
      </c>
      <c r="M8893" t="s">
        <v>7400</v>
      </c>
    </row>
    <row r="8894" spans="1:13">
      <c r="A8894">
        <v>101037676</v>
      </c>
      <c r="B8894" t="s">
        <v>177</v>
      </c>
      <c r="C8894" t="s">
        <v>6884</v>
      </c>
      <c r="D8894" t="s">
        <v>86</v>
      </c>
      <c r="E8894" t="s">
        <v>119</v>
      </c>
      <c r="F8894" s="33">
        <v>45764</v>
      </c>
      <c r="G8894" t="s">
        <v>15871</v>
      </c>
      <c r="H8894" t="s">
        <v>5705</v>
      </c>
      <c r="I8894" t="s">
        <v>326</v>
      </c>
      <c r="J8894" t="s">
        <v>46</v>
      </c>
      <c r="K8894" t="s">
        <v>5700</v>
      </c>
      <c r="L8894" t="s">
        <v>5733</v>
      </c>
      <c r="M8894" t="s">
        <v>6886</v>
      </c>
    </row>
    <row r="8895" spans="1:13">
      <c r="A8895">
        <v>101053765</v>
      </c>
      <c r="B8895" t="s">
        <v>5745</v>
      </c>
      <c r="C8895" t="s">
        <v>6283</v>
      </c>
      <c r="D8895" t="s">
        <v>249</v>
      </c>
      <c r="E8895" t="s">
        <v>249</v>
      </c>
      <c r="F8895" s="33">
        <v>45764</v>
      </c>
      <c r="G8895" t="s">
        <v>15899</v>
      </c>
      <c r="H8895" t="s">
        <v>5727</v>
      </c>
      <c r="I8895" t="s">
        <v>5678</v>
      </c>
      <c r="J8895" t="s">
        <v>247</v>
      </c>
      <c r="K8895" t="s">
        <v>5836</v>
      </c>
      <c r="L8895" t="s">
        <v>6126</v>
      </c>
      <c r="M8895" t="s">
        <v>6285</v>
      </c>
    </row>
    <row r="8896" spans="1:13">
      <c r="A8896">
        <v>101053034</v>
      </c>
      <c r="B8896" t="s">
        <v>34</v>
      </c>
      <c r="C8896" t="s">
        <v>35</v>
      </c>
      <c r="D8896" t="s">
        <v>39</v>
      </c>
      <c r="E8896" t="s">
        <v>39</v>
      </c>
      <c r="F8896" s="33">
        <v>45764</v>
      </c>
      <c r="G8896" t="s">
        <v>15900</v>
      </c>
      <c r="H8896" t="s">
        <v>5727</v>
      </c>
      <c r="I8896" t="s">
        <v>5678</v>
      </c>
      <c r="J8896" t="s">
        <v>46</v>
      </c>
      <c r="K8896" t="s">
        <v>5728</v>
      </c>
      <c r="L8896" t="s">
        <v>5729</v>
      </c>
      <c r="M8896" t="s">
        <v>45</v>
      </c>
    </row>
    <row r="8897" spans="1:13">
      <c r="A8897">
        <v>101050359</v>
      </c>
      <c r="B8897" t="s">
        <v>73</v>
      </c>
      <c r="C8897" t="s">
        <v>6218</v>
      </c>
      <c r="D8897" t="s">
        <v>64</v>
      </c>
      <c r="E8897" t="s">
        <v>64</v>
      </c>
      <c r="F8897" s="33">
        <v>45764</v>
      </c>
      <c r="G8897" t="s">
        <v>15901</v>
      </c>
      <c r="H8897" t="s">
        <v>6027</v>
      </c>
      <c r="I8897" t="s">
        <v>6348</v>
      </c>
      <c r="J8897" t="s">
        <v>70</v>
      </c>
      <c r="K8897" t="s">
        <v>5728</v>
      </c>
      <c r="L8897" t="s">
        <v>5729</v>
      </c>
      <c r="M8897" t="s">
        <v>6221</v>
      </c>
    </row>
    <row r="8898" spans="1:13">
      <c r="A8898">
        <v>101053415</v>
      </c>
      <c r="B8898" t="s">
        <v>73</v>
      </c>
      <c r="C8898" t="s">
        <v>9768</v>
      </c>
      <c r="D8898" t="s">
        <v>221</v>
      </c>
      <c r="E8898" t="s">
        <v>221</v>
      </c>
      <c r="F8898" s="33">
        <v>45764</v>
      </c>
      <c r="G8898" t="s">
        <v>15902</v>
      </c>
      <c r="H8898" t="s">
        <v>5805</v>
      </c>
      <c r="I8898" t="s">
        <v>353</v>
      </c>
      <c r="J8898" t="s">
        <v>247</v>
      </c>
      <c r="K8898" t="s">
        <v>5728</v>
      </c>
      <c r="L8898" t="s">
        <v>5729</v>
      </c>
      <c r="M8898" t="s">
        <v>9770</v>
      </c>
    </row>
    <row r="8899" spans="1:13">
      <c r="A8899">
        <v>101052854</v>
      </c>
      <c r="B8899" t="s">
        <v>34</v>
      </c>
      <c r="C8899" t="s">
        <v>6963</v>
      </c>
      <c r="D8899" t="s">
        <v>39</v>
      </c>
      <c r="E8899" t="s">
        <v>39</v>
      </c>
      <c r="F8899" s="33">
        <v>45764</v>
      </c>
      <c r="G8899" t="s">
        <v>15903</v>
      </c>
      <c r="H8899" t="s">
        <v>67</v>
      </c>
      <c r="I8899" t="s">
        <v>5678</v>
      </c>
      <c r="J8899" t="s">
        <v>46</v>
      </c>
      <c r="K8899" t="s">
        <v>5738</v>
      </c>
      <c r="L8899" t="s">
        <v>5739</v>
      </c>
      <c r="M8899" t="s">
        <v>6965</v>
      </c>
    </row>
    <row r="8900" spans="1:13">
      <c r="A8900">
        <v>101041154</v>
      </c>
      <c r="B8900" t="s">
        <v>9031</v>
      </c>
      <c r="C8900" t="s">
        <v>9032</v>
      </c>
      <c r="D8900" t="s">
        <v>86</v>
      </c>
      <c r="E8900" t="s">
        <v>119</v>
      </c>
      <c r="F8900" s="33">
        <v>45764</v>
      </c>
      <c r="G8900" t="s">
        <v>15871</v>
      </c>
      <c r="H8900" t="s">
        <v>5705</v>
      </c>
      <c r="I8900" t="s">
        <v>326</v>
      </c>
      <c r="J8900" t="s">
        <v>46</v>
      </c>
      <c r="K8900" t="s">
        <v>5700</v>
      </c>
      <c r="L8900" t="s">
        <v>5701</v>
      </c>
      <c r="M8900" t="s">
        <v>9034</v>
      </c>
    </row>
    <row r="8901" spans="1:13">
      <c r="A8901">
        <v>101038437</v>
      </c>
      <c r="B8901" t="s">
        <v>292</v>
      </c>
      <c r="C8901" t="s">
        <v>6696</v>
      </c>
      <c r="D8901" t="s">
        <v>86</v>
      </c>
      <c r="E8901" t="s">
        <v>119</v>
      </c>
      <c r="F8901" s="33">
        <v>45764</v>
      </c>
      <c r="G8901" t="s">
        <v>15904</v>
      </c>
      <c r="H8901" t="s">
        <v>5705</v>
      </c>
      <c r="I8901" t="s">
        <v>326</v>
      </c>
      <c r="J8901" t="s">
        <v>46</v>
      </c>
      <c r="K8901" t="s">
        <v>5700</v>
      </c>
      <c r="L8901" t="s">
        <v>5701</v>
      </c>
      <c r="M8901" t="s">
        <v>6697</v>
      </c>
    </row>
    <row r="8902" spans="1:13">
      <c r="A8902">
        <v>101052084</v>
      </c>
      <c r="B8902" t="s">
        <v>5998</v>
      </c>
      <c r="C8902" t="s">
        <v>6438</v>
      </c>
      <c r="D8902" t="s">
        <v>86</v>
      </c>
      <c r="E8902" t="s">
        <v>86</v>
      </c>
      <c r="F8902" s="33">
        <v>45764</v>
      </c>
      <c r="G8902" t="s">
        <v>15905</v>
      </c>
      <c r="H8902" t="s">
        <v>5727</v>
      </c>
      <c r="I8902" t="s">
        <v>5678</v>
      </c>
      <c r="J8902" t="s">
        <v>46</v>
      </c>
      <c r="K8902" t="s">
        <v>5711</v>
      </c>
      <c r="L8902" t="s">
        <v>5711</v>
      </c>
      <c r="M8902" t="s">
        <v>6440</v>
      </c>
    </row>
    <row r="8903" spans="1:13">
      <c r="A8903">
        <v>101053790</v>
      </c>
      <c r="B8903" t="s">
        <v>5745</v>
      </c>
      <c r="C8903" t="s">
        <v>10387</v>
      </c>
      <c r="D8903" t="s">
        <v>262</v>
      </c>
      <c r="E8903" t="s">
        <v>262</v>
      </c>
      <c r="F8903" s="33">
        <v>45764</v>
      </c>
      <c r="G8903" t="s">
        <v>15906</v>
      </c>
      <c r="H8903" t="s">
        <v>67</v>
      </c>
      <c r="I8903" t="s">
        <v>5678</v>
      </c>
      <c r="J8903" t="s">
        <v>192</v>
      </c>
      <c r="K8903" t="s">
        <v>5748</v>
      </c>
      <c r="L8903" t="s">
        <v>5749</v>
      </c>
      <c r="M8903" t="s">
        <v>10389</v>
      </c>
    </row>
    <row r="8904" spans="1:13">
      <c r="A8904">
        <v>101040847</v>
      </c>
      <c r="B8904" t="s">
        <v>5719</v>
      </c>
      <c r="C8904" t="s">
        <v>9938</v>
      </c>
      <c r="D8904" t="s">
        <v>265</v>
      </c>
      <c r="E8904" t="s">
        <v>265</v>
      </c>
      <c r="F8904" s="33">
        <v>45764</v>
      </c>
      <c r="G8904" t="s">
        <v>15907</v>
      </c>
      <c r="H8904" t="s">
        <v>5705</v>
      </c>
      <c r="I8904" t="s">
        <v>326</v>
      </c>
      <c r="J8904" t="s">
        <v>192</v>
      </c>
      <c r="K8904" t="s">
        <v>5700</v>
      </c>
      <c r="L8904" t="s">
        <v>5701</v>
      </c>
      <c r="M8904" t="s">
        <v>9940</v>
      </c>
    </row>
    <row r="8905" spans="1:13">
      <c r="A8905">
        <v>101053821</v>
      </c>
      <c r="B8905" t="s">
        <v>109</v>
      </c>
      <c r="C8905" t="s">
        <v>6043</v>
      </c>
      <c r="D8905" t="s">
        <v>215</v>
      </c>
      <c r="E8905" t="s">
        <v>252</v>
      </c>
      <c r="F8905" s="33">
        <v>45764</v>
      </c>
      <c r="G8905" t="s">
        <v>15908</v>
      </c>
      <c r="H8905" t="s">
        <v>5777</v>
      </c>
      <c r="I8905" t="s">
        <v>5678</v>
      </c>
      <c r="J8905" t="s">
        <v>247</v>
      </c>
      <c r="K8905" t="s">
        <v>5748</v>
      </c>
      <c r="L8905" t="s">
        <v>6045</v>
      </c>
      <c r="M8905" t="s">
        <v>6046</v>
      </c>
    </row>
    <row r="8906" spans="1:13">
      <c r="A8906">
        <v>101051713</v>
      </c>
      <c r="B8906" t="s">
        <v>5745</v>
      </c>
      <c r="C8906" t="s">
        <v>5746</v>
      </c>
      <c r="D8906" t="s">
        <v>238</v>
      </c>
      <c r="E8906" t="s">
        <v>238</v>
      </c>
      <c r="F8906" s="33">
        <v>45764</v>
      </c>
      <c r="G8906" t="s">
        <v>15909</v>
      </c>
      <c r="H8906" t="s">
        <v>5727</v>
      </c>
      <c r="I8906" t="s">
        <v>5678</v>
      </c>
      <c r="J8906" t="s">
        <v>136</v>
      </c>
      <c r="K8906" t="s">
        <v>5748</v>
      </c>
      <c r="L8906" t="s">
        <v>5749</v>
      </c>
      <c r="M8906" t="s">
        <v>5750</v>
      </c>
    </row>
    <row r="8907" spans="1:13">
      <c r="A8907">
        <v>101053012</v>
      </c>
      <c r="B8907" t="s">
        <v>292</v>
      </c>
      <c r="C8907" t="s">
        <v>6696</v>
      </c>
      <c r="D8907" t="s">
        <v>86</v>
      </c>
      <c r="E8907" t="s">
        <v>119</v>
      </c>
      <c r="F8907" s="33">
        <v>45764</v>
      </c>
      <c r="G8907" t="s">
        <v>15910</v>
      </c>
      <c r="H8907" t="s">
        <v>5777</v>
      </c>
      <c r="I8907" t="s">
        <v>5678</v>
      </c>
      <c r="J8907" t="s">
        <v>46</v>
      </c>
      <c r="K8907" t="s">
        <v>5700</v>
      </c>
      <c r="L8907" t="s">
        <v>5701</v>
      </c>
      <c r="M8907" t="s">
        <v>6697</v>
      </c>
    </row>
    <row r="8908" spans="1:13">
      <c r="A8908">
        <v>101052604</v>
      </c>
      <c r="B8908" t="s">
        <v>34</v>
      </c>
      <c r="C8908" t="s">
        <v>10450</v>
      </c>
      <c r="D8908" t="s">
        <v>153</v>
      </c>
      <c r="E8908" t="s">
        <v>153</v>
      </c>
      <c r="F8908" s="33">
        <v>45764</v>
      </c>
      <c r="G8908" t="s">
        <v>15883</v>
      </c>
      <c r="H8908" t="s">
        <v>5805</v>
      </c>
      <c r="I8908" t="s">
        <v>353</v>
      </c>
      <c r="J8908" t="s">
        <v>70</v>
      </c>
      <c r="K8908" t="s">
        <v>5738</v>
      </c>
      <c r="L8908" t="s">
        <v>5739</v>
      </c>
      <c r="M8908" t="s">
        <v>10452</v>
      </c>
    </row>
    <row r="8909" spans="1:13">
      <c r="A8909">
        <v>101053789</v>
      </c>
      <c r="B8909" t="s">
        <v>73</v>
      </c>
      <c r="C8909" t="s">
        <v>9768</v>
      </c>
      <c r="D8909" t="s">
        <v>221</v>
      </c>
      <c r="E8909" t="s">
        <v>221</v>
      </c>
      <c r="F8909" s="33">
        <v>45764</v>
      </c>
      <c r="G8909" t="s">
        <v>15911</v>
      </c>
      <c r="H8909" t="s">
        <v>67</v>
      </c>
      <c r="I8909" t="s">
        <v>5678</v>
      </c>
      <c r="J8909" t="s">
        <v>247</v>
      </c>
      <c r="K8909" t="s">
        <v>5728</v>
      </c>
      <c r="L8909" t="s">
        <v>5729</v>
      </c>
      <c r="M8909" t="s">
        <v>9770</v>
      </c>
    </row>
    <row r="8910" spans="1:13">
      <c r="A8910">
        <v>101051928</v>
      </c>
      <c r="B8910" t="s">
        <v>34</v>
      </c>
      <c r="C8910" t="s">
        <v>5925</v>
      </c>
      <c r="D8910" t="s">
        <v>99</v>
      </c>
      <c r="E8910" t="s">
        <v>99</v>
      </c>
      <c r="F8910" s="33">
        <v>45763</v>
      </c>
      <c r="G8910" t="s">
        <v>15912</v>
      </c>
      <c r="H8910" t="s">
        <v>5727</v>
      </c>
      <c r="I8910" t="s">
        <v>5678</v>
      </c>
      <c r="J8910" t="s">
        <v>46</v>
      </c>
      <c r="K8910" t="s">
        <v>5728</v>
      </c>
      <c r="L8910" t="s">
        <v>5729</v>
      </c>
      <c r="M8910" t="s">
        <v>5928</v>
      </c>
    </row>
    <row r="8911" spans="1:13">
      <c r="A8911">
        <v>100985700</v>
      </c>
      <c r="B8911" t="s">
        <v>34</v>
      </c>
      <c r="C8911" t="s">
        <v>11579</v>
      </c>
      <c r="D8911" t="s">
        <v>99</v>
      </c>
      <c r="E8911" t="s">
        <v>99</v>
      </c>
      <c r="F8911" s="33">
        <v>45763</v>
      </c>
      <c r="G8911" t="s">
        <v>15913</v>
      </c>
      <c r="H8911" t="s">
        <v>5912</v>
      </c>
      <c r="I8911" t="s">
        <v>353</v>
      </c>
      <c r="J8911" t="s">
        <v>46</v>
      </c>
      <c r="K8911" t="s">
        <v>5738</v>
      </c>
      <c r="L8911" t="s">
        <v>5739</v>
      </c>
      <c r="M8911" t="s">
        <v>11580</v>
      </c>
    </row>
    <row r="8912" spans="1:13">
      <c r="A8912">
        <v>101051933</v>
      </c>
      <c r="B8912" t="s">
        <v>34</v>
      </c>
      <c r="C8912" t="s">
        <v>8627</v>
      </c>
      <c r="D8912" t="s">
        <v>64</v>
      </c>
      <c r="E8912" t="s">
        <v>64</v>
      </c>
      <c r="F8912" s="33">
        <v>45763</v>
      </c>
      <c r="G8912" t="s">
        <v>15914</v>
      </c>
      <c r="H8912" t="s">
        <v>67</v>
      </c>
      <c r="I8912" t="s">
        <v>5678</v>
      </c>
      <c r="J8912" t="s">
        <v>70</v>
      </c>
      <c r="K8912" t="s">
        <v>5728</v>
      </c>
      <c r="L8912" t="s">
        <v>5729</v>
      </c>
      <c r="M8912" t="s">
        <v>8629</v>
      </c>
    </row>
    <row r="8913" spans="1:13">
      <c r="A8913">
        <v>101037970</v>
      </c>
      <c r="B8913" t="s">
        <v>195</v>
      </c>
      <c r="C8913" t="s">
        <v>10649</v>
      </c>
      <c r="D8913" t="s">
        <v>219</v>
      </c>
      <c r="E8913" t="s">
        <v>219</v>
      </c>
      <c r="F8913" s="33">
        <v>45763</v>
      </c>
      <c r="G8913" t="s">
        <v>15915</v>
      </c>
      <c r="H8913" t="s">
        <v>5705</v>
      </c>
      <c r="I8913" t="s">
        <v>326</v>
      </c>
      <c r="J8913" t="s">
        <v>241</v>
      </c>
      <c r="K8913" t="s">
        <v>5778</v>
      </c>
      <c r="L8913" t="s">
        <v>182</v>
      </c>
      <c r="M8913" t="s">
        <v>10651</v>
      </c>
    </row>
    <row r="8914" spans="1:13">
      <c r="A8914">
        <v>101052854</v>
      </c>
      <c r="B8914" t="s">
        <v>34</v>
      </c>
      <c r="C8914" t="s">
        <v>6963</v>
      </c>
      <c r="D8914" t="s">
        <v>39</v>
      </c>
      <c r="E8914" t="s">
        <v>119</v>
      </c>
      <c r="F8914" s="33">
        <v>45763</v>
      </c>
      <c r="G8914" t="s">
        <v>15916</v>
      </c>
      <c r="H8914" t="s">
        <v>67</v>
      </c>
      <c r="I8914" t="s">
        <v>5678</v>
      </c>
      <c r="J8914" t="s">
        <v>46</v>
      </c>
      <c r="K8914" t="s">
        <v>5738</v>
      </c>
      <c r="L8914" t="s">
        <v>5739</v>
      </c>
      <c r="M8914" t="s">
        <v>6965</v>
      </c>
    </row>
    <row r="8915" spans="1:13">
      <c r="A8915">
        <v>101050348</v>
      </c>
      <c r="B8915" t="s">
        <v>73</v>
      </c>
      <c r="C8915" t="s">
        <v>7024</v>
      </c>
      <c r="D8915" t="s">
        <v>252</v>
      </c>
      <c r="E8915" t="s">
        <v>215</v>
      </c>
      <c r="F8915" s="33">
        <v>45763</v>
      </c>
      <c r="G8915" t="s">
        <v>15917</v>
      </c>
      <c r="H8915" t="s">
        <v>6027</v>
      </c>
      <c r="I8915" t="s">
        <v>6348</v>
      </c>
      <c r="J8915" t="s">
        <v>247</v>
      </c>
      <c r="K8915" t="s">
        <v>5728</v>
      </c>
      <c r="L8915" t="s">
        <v>5729</v>
      </c>
      <c r="M8915" t="s">
        <v>7026</v>
      </c>
    </row>
    <row r="8916" spans="1:13">
      <c r="A8916">
        <v>101051713</v>
      </c>
      <c r="B8916" t="s">
        <v>5745</v>
      </c>
      <c r="C8916" t="s">
        <v>5746</v>
      </c>
      <c r="D8916" t="s">
        <v>238</v>
      </c>
      <c r="E8916" t="s">
        <v>238</v>
      </c>
      <c r="F8916" s="33">
        <v>45763</v>
      </c>
      <c r="G8916" t="s">
        <v>15918</v>
      </c>
      <c r="H8916" t="s">
        <v>5727</v>
      </c>
      <c r="I8916" t="s">
        <v>5678</v>
      </c>
      <c r="J8916" t="s">
        <v>136</v>
      </c>
      <c r="K8916" t="s">
        <v>5748</v>
      </c>
      <c r="L8916" t="s">
        <v>5749</v>
      </c>
      <c r="M8916" t="s">
        <v>5750</v>
      </c>
    </row>
    <row r="8917" spans="1:13">
      <c r="A8917">
        <v>101051844</v>
      </c>
      <c r="B8917" t="s">
        <v>34</v>
      </c>
      <c r="C8917" t="s">
        <v>6829</v>
      </c>
      <c r="D8917" t="s">
        <v>104</v>
      </c>
      <c r="E8917" t="s">
        <v>104</v>
      </c>
      <c r="F8917" s="33">
        <v>45763</v>
      </c>
      <c r="G8917" t="s">
        <v>15919</v>
      </c>
      <c r="H8917" t="s">
        <v>5727</v>
      </c>
      <c r="I8917" t="s">
        <v>5678</v>
      </c>
      <c r="J8917" t="s">
        <v>70</v>
      </c>
      <c r="K8917" t="s">
        <v>5728</v>
      </c>
      <c r="L8917" t="s">
        <v>5729</v>
      </c>
      <c r="M8917" t="s">
        <v>6831</v>
      </c>
    </row>
    <row r="8918" spans="1:13">
      <c r="A8918">
        <v>101051768</v>
      </c>
      <c r="B8918" t="s">
        <v>5745</v>
      </c>
      <c r="C8918" t="s">
        <v>10387</v>
      </c>
      <c r="D8918" t="s">
        <v>262</v>
      </c>
      <c r="E8918" t="s">
        <v>262</v>
      </c>
      <c r="F8918" s="33">
        <v>45763</v>
      </c>
      <c r="G8918" t="s">
        <v>15920</v>
      </c>
      <c r="H8918" t="s">
        <v>67</v>
      </c>
      <c r="I8918" t="s">
        <v>5678</v>
      </c>
      <c r="J8918" t="s">
        <v>192</v>
      </c>
      <c r="K8918" t="s">
        <v>5748</v>
      </c>
      <c r="L8918" t="s">
        <v>5749</v>
      </c>
      <c r="M8918" t="s">
        <v>10389</v>
      </c>
    </row>
    <row r="8919" spans="1:13">
      <c r="A8919">
        <v>101052850</v>
      </c>
      <c r="B8919" t="s">
        <v>5807</v>
      </c>
      <c r="C8919" t="s">
        <v>5808</v>
      </c>
      <c r="D8919" t="s">
        <v>86</v>
      </c>
      <c r="E8919" t="s">
        <v>39</v>
      </c>
      <c r="F8919" s="33">
        <v>45763</v>
      </c>
      <c r="G8919" t="s">
        <v>15921</v>
      </c>
      <c r="H8919" t="s">
        <v>5727</v>
      </c>
      <c r="I8919" t="s">
        <v>5678</v>
      </c>
      <c r="J8919" t="s">
        <v>46</v>
      </c>
      <c r="K8919" t="s">
        <v>5700</v>
      </c>
      <c r="L8919" t="s">
        <v>5723</v>
      </c>
      <c r="M8919" t="s">
        <v>5810</v>
      </c>
    </row>
    <row r="8920" spans="1:13">
      <c r="A8920">
        <v>101036700</v>
      </c>
      <c r="B8920" t="s">
        <v>204</v>
      </c>
      <c r="C8920" t="s">
        <v>7639</v>
      </c>
      <c r="D8920" t="s">
        <v>193</v>
      </c>
      <c r="E8920" t="s">
        <v>193</v>
      </c>
      <c r="F8920" s="33">
        <v>45763</v>
      </c>
      <c r="G8920" t="s">
        <v>15922</v>
      </c>
      <c r="H8920" t="s">
        <v>5705</v>
      </c>
      <c r="I8920" t="s">
        <v>326</v>
      </c>
      <c r="J8920" t="s">
        <v>192</v>
      </c>
      <c r="K8920" t="s">
        <v>5700</v>
      </c>
      <c r="L8920" t="s">
        <v>5723</v>
      </c>
      <c r="M8920" t="s">
        <v>7640</v>
      </c>
    </row>
    <row r="8921" spans="1:13">
      <c r="A8921">
        <v>101038129</v>
      </c>
      <c r="B8921" t="s">
        <v>195</v>
      </c>
      <c r="C8921" t="s">
        <v>8186</v>
      </c>
      <c r="D8921" t="s">
        <v>219</v>
      </c>
      <c r="E8921" t="s">
        <v>219</v>
      </c>
      <c r="F8921" s="33">
        <v>45763</v>
      </c>
      <c r="G8921" t="s">
        <v>15915</v>
      </c>
      <c r="H8921" t="s">
        <v>5705</v>
      </c>
      <c r="I8921" t="s">
        <v>326</v>
      </c>
      <c r="J8921" t="s">
        <v>241</v>
      </c>
      <c r="K8921" t="s">
        <v>5700</v>
      </c>
      <c r="L8921" t="s">
        <v>5733</v>
      </c>
      <c r="M8921" t="s">
        <v>8187</v>
      </c>
    </row>
    <row r="8922" spans="1:13">
      <c r="A8922">
        <v>101052089</v>
      </c>
      <c r="B8922" t="s">
        <v>204</v>
      </c>
      <c r="C8922" t="s">
        <v>9230</v>
      </c>
      <c r="D8922" t="s">
        <v>219</v>
      </c>
      <c r="E8922" t="s">
        <v>219</v>
      </c>
      <c r="F8922" s="33">
        <v>45763</v>
      </c>
      <c r="G8922" t="s">
        <v>15923</v>
      </c>
      <c r="H8922" t="s">
        <v>6918</v>
      </c>
      <c r="I8922" t="s">
        <v>5678</v>
      </c>
      <c r="J8922" t="s">
        <v>241</v>
      </c>
      <c r="K8922" t="s">
        <v>5700</v>
      </c>
      <c r="L8922" t="s">
        <v>5701</v>
      </c>
      <c r="M8922" t="s">
        <v>9232</v>
      </c>
    </row>
    <row r="8923" spans="1:13">
      <c r="A8923">
        <v>101051642</v>
      </c>
      <c r="B8923" t="s">
        <v>5745</v>
      </c>
      <c r="C8923" t="s">
        <v>15924</v>
      </c>
      <c r="D8923" t="s">
        <v>252</v>
      </c>
      <c r="E8923" t="s">
        <v>252</v>
      </c>
      <c r="F8923" s="33">
        <v>45763</v>
      </c>
      <c r="G8923" t="s">
        <v>15925</v>
      </c>
      <c r="H8923" t="s">
        <v>5777</v>
      </c>
      <c r="I8923" t="s">
        <v>5678</v>
      </c>
      <c r="J8923" t="s">
        <v>247</v>
      </c>
      <c r="K8923" t="s">
        <v>5836</v>
      </c>
      <c r="L8923" t="s">
        <v>5837</v>
      </c>
      <c r="M8923" t="s">
        <v>15926</v>
      </c>
    </row>
    <row r="8924" spans="1:13">
      <c r="A8924">
        <v>101051788</v>
      </c>
      <c r="B8924" t="s">
        <v>34</v>
      </c>
      <c r="C8924" t="s">
        <v>7620</v>
      </c>
      <c r="D8924" t="s">
        <v>238</v>
      </c>
      <c r="E8924" t="s">
        <v>238</v>
      </c>
      <c r="F8924" s="33">
        <v>45763</v>
      </c>
      <c r="G8924" t="s">
        <v>15927</v>
      </c>
      <c r="H8924" t="s">
        <v>5727</v>
      </c>
      <c r="I8924" t="s">
        <v>5678</v>
      </c>
      <c r="J8924" t="s">
        <v>136</v>
      </c>
      <c r="K8924" t="s">
        <v>5728</v>
      </c>
      <c r="L8924" t="s">
        <v>5729</v>
      </c>
      <c r="M8924" t="s">
        <v>7622</v>
      </c>
    </row>
    <row r="8925" spans="1:13">
      <c r="A8925">
        <v>101052069</v>
      </c>
      <c r="B8925" t="s">
        <v>109</v>
      </c>
      <c r="C8925" t="s">
        <v>9995</v>
      </c>
      <c r="D8925" t="s">
        <v>219</v>
      </c>
      <c r="E8925" t="s">
        <v>219</v>
      </c>
      <c r="F8925" s="33">
        <v>45763</v>
      </c>
      <c r="G8925" t="s">
        <v>15928</v>
      </c>
      <c r="H8925" t="s">
        <v>5727</v>
      </c>
      <c r="I8925" t="s">
        <v>5678</v>
      </c>
      <c r="J8925" t="s">
        <v>241</v>
      </c>
      <c r="K8925" t="s">
        <v>5748</v>
      </c>
      <c r="L8925" t="s">
        <v>6045</v>
      </c>
      <c r="M8925" t="s">
        <v>9997</v>
      </c>
    </row>
    <row r="8926" spans="1:13">
      <c r="A8926">
        <v>101052068</v>
      </c>
      <c r="B8926" t="s">
        <v>109</v>
      </c>
      <c r="C8926" t="s">
        <v>8569</v>
      </c>
      <c r="D8926" t="s">
        <v>219</v>
      </c>
      <c r="E8926" t="s">
        <v>219</v>
      </c>
      <c r="F8926" s="33">
        <v>45763</v>
      </c>
      <c r="G8926" t="s">
        <v>15929</v>
      </c>
      <c r="H8926" t="s">
        <v>67</v>
      </c>
      <c r="I8926" t="s">
        <v>5678</v>
      </c>
      <c r="J8926" t="s">
        <v>241</v>
      </c>
      <c r="K8926" t="s">
        <v>5748</v>
      </c>
      <c r="L8926" t="s">
        <v>5773</v>
      </c>
      <c r="M8926" t="s">
        <v>8571</v>
      </c>
    </row>
    <row r="8927" spans="1:13">
      <c r="A8927">
        <v>101049500</v>
      </c>
      <c r="B8927" t="s">
        <v>109</v>
      </c>
      <c r="C8927" t="s">
        <v>13639</v>
      </c>
      <c r="D8927" t="s">
        <v>161</v>
      </c>
      <c r="E8927" t="s">
        <v>161</v>
      </c>
      <c r="F8927" s="33">
        <v>45763</v>
      </c>
      <c r="G8927" t="s">
        <v>15930</v>
      </c>
      <c r="H8927" t="s">
        <v>5737</v>
      </c>
      <c r="I8927" t="s">
        <v>326</v>
      </c>
      <c r="J8927" t="s">
        <v>166</v>
      </c>
      <c r="K8927" t="s">
        <v>5748</v>
      </c>
      <c r="L8927" t="s">
        <v>5773</v>
      </c>
      <c r="M8927" t="s">
        <v>13641</v>
      </c>
    </row>
    <row r="8928" spans="1:13">
      <c r="A8928">
        <v>101007295</v>
      </c>
      <c r="B8928" t="s">
        <v>73</v>
      </c>
      <c r="C8928" t="s">
        <v>8984</v>
      </c>
      <c r="D8928" t="s">
        <v>64</v>
      </c>
      <c r="E8928" t="s">
        <v>64</v>
      </c>
      <c r="F8928" s="33">
        <v>45763</v>
      </c>
      <c r="G8928" t="s">
        <v>15931</v>
      </c>
      <c r="H8928" t="s">
        <v>5737</v>
      </c>
      <c r="I8928" t="s">
        <v>326</v>
      </c>
      <c r="J8928" t="s">
        <v>70</v>
      </c>
      <c r="K8928" t="s">
        <v>5748</v>
      </c>
      <c r="L8928" t="s">
        <v>5773</v>
      </c>
      <c r="M8928" t="s">
        <v>8986</v>
      </c>
    </row>
    <row r="8929" spans="1:13">
      <c r="A8929">
        <v>101051816</v>
      </c>
      <c r="B8929" t="s">
        <v>204</v>
      </c>
      <c r="C8929" t="s">
        <v>10343</v>
      </c>
      <c r="D8929" t="s">
        <v>265</v>
      </c>
      <c r="E8929" t="s">
        <v>265</v>
      </c>
      <c r="F8929" s="33">
        <v>45763</v>
      </c>
      <c r="G8929" t="s">
        <v>15932</v>
      </c>
      <c r="H8929" t="s">
        <v>6027</v>
      </c>
      <c r="I8929" t="s">
        <v>6348</v>
      </c>
      <c r="J8929" t="s">
        <v>192</v>
      </c>
      <c r="K8929" t="s">
        <v>5700</v>
      </c>
      <c r="L8929" t="s">
        <v>5723</v>
      </c>
      <c r="M8929" t="s">
        <v>10344</v>
      </c>
    </row>
    <row r="8930" spans="1:13">
      <c r="A8930">
        <v>101051728</v>
      </c>
      <c r="B8930" t="s">
        <v>34</v>
      </c>
      <c r="C8930" t="s">
        <v>6406</v>
      </c>
      <c r="D8930" t="s">
        <v>153</v>
      </c>
      <c r="E8930" t="s">
        <v>153</v>
      </c>
      <c r="F8930" s="33">
        <v>45763</v>
      </c>
      <c r="G8930" t="s">
        <v>15933</v>
      </c>
      <c r="H8930" t="s">
        <v>5727</v>
      </c>
      <c r="I8930" t="s">
        <v>5678</v>
      </c>
      <c r="J8930" t="s">
        <v>70</v>
      </c>
      <c r="K8930" t="s">
        <v>5728</v>
      </c>
      <c r="L8930" t="s">
        <v>5729</v>
      </c>
      <c r="M8930" t="s">
        <v>6408</v>
      </c>
    </row>
    <row r="8931" spans="1:13">
      <c r="A8931">
        <v>101051929</v>
      </c>
      <c r="B8931" t="s">
        <v>127</v>
      </c>
      <c r="C8931" t="s">
        <v>11740</v>
      </c>
      <c r="D8931" t="s">
        <v>104</v>
      </c>
      <c r="E8931" t="s">
        <v>104</v>
      </c>
      <c r="F8931" s="33">
        <v>45763</v>
      </c>
      <c r="G8931" t="s">
        <v>15934</v>
      </c>
      <c r="H8931" t="s">
        <v>5727</v>
      </c>
      <c r="I8931" t="s">
        <v>5678</v>
      </c>
      <c r="J8931" t="s">
        <v>70</v>
      </c>
      <c r="K8931" t="s">
        <v>5748</v>
      </c>
      <c r="L8931" t="s">
        <v>5773</v>
      </c>
      <c r="M8931" t="s">
        <v>11742</v>
      </c>
    </row>
    <row r="8932" spans="1:13">
      <c r="A8932">
        <v>101015602</v>
      </c>
      <c r="B8932" t="s">
        <v>5745</v>
      </c>
      <c r="C8932" t="s">
        <v>7787</v>
      </c>
      <c r="D8932" t="s">
        <v>249</v>
      </c>
      <c r="E8932" t="s">
        <v>249</v>
      </c>
      <c r="F8932" s="33">
        <v>45763</v>
      </c>
      <c r="G8932" t="s">
        <v>15935</v>
      </c>
      <c r="H8932" t="s">
        <v>5737</v>
      </c>
      <c r="I8932" t="s">
        <v>326</v>
      </c>
      <c r="J8932" t="s">
        <v>247</v>
      </c>
      <c r="K8932" t="s">
        <v>5836</v>
      </c>
      <c r="L8932" t="s">
        <v>5837</v>
      </c>
      <c r="M8932" t="s">
        <v>7789</v>
      </c>
    </row>
    <row r="8933" spans="1:13">
      <c r="A8933">
        <v>101052868</v>
      </c>
      <c r="B8933" t="s">
        <v>204</v>
      </c>
      <c r="C8933" t="s">
        <v>6302</v>
      </c>
      <c r="D8933" t="s">
        <v>64</v>
      </c>
      <c r="E8933" t="s">
        <v>64</v>
      </c>
      <c r="F8933" s="33">
        <v>45763</v>
      </c>
      <c r="G8933" t="s">
        <v>15936</v>
      </c>
      <c r="H8933" t="s">
        <v>5777</v>
      </c>
      <c r="I8933" t="s">
        <v>5678</v>
      </c>
      <c r="J8933" t="s">
        <v>70</v>
      </c>
      <c r="K8933" t="s">
        <v>5700</v>
      </c>
      <c r="L8933" t="s">
        <v>5701</v>
      </c>
      <c r="M8933" t="s">
        <v>6304</v>
      </c>
    </row>
    <row r="8934" spans="1:13">
      <c r="A8934">
        <v>101013211</v>
      </c>
      <c r="B8934" t="s">
        <v>34</v>
      </c>
      <c r="C8934" t="s">
        <v>11991</v>
      </c>
      <c r="D8934" t="s">
        <v>99</v>
      </c>
      <c r="E8934" t="s">
        <v>99</v>
      </c>
      <c r="F8934" s="33">
        <v>45763</v>
      </c>
      <c r="G8934" t="s">
        <v>15937</v>
      </c>
      <c r="H8934" t="s">
        <v>5737</v>
      </c>
      <c r="I8934" t="s">
        <v>326</v>
      </c>
      <c r="J8934" t="s">
        <v>46</v>
      </c>
      <c r="K8934" t="s">
        <v>5738</v>
      </c>
      <c r="L8934" t="s">
        <v>5739</v>
      </c>
      <c r="M8934" t="s">
        <v>11993</v>
      </c>
    </row>
    <row r="8935" spans="1:13">
      <c r="A8935">
        <v>101007542</v>
      </c>
      <c r="B8935" t="s">
        <v>73</v>
      </c>
      <c r="C8935" t="s">
        <v>7200</v>
      </c>
      <c r="D8935" t="s">
        <v>64</v>
      </c>
      <c r="E8935" t="s">
        <v>64</v>
      </c>
      <c r="F8935" s="33">
        <v>45763</v>
      </c>
      <c r="G8935" t="s">
        <v>15938</v>
      </c>
      <c r="H8935" t="s">
        <v>5737</v>
      </c>
      <c r="I8935" t="s">
        <v>326</v>
      </c>
      <c r="J8935" t="s">
        <v>70</v>
      </c>
      <c r="K8935" t="s">
        <v>5738</v>
      </c>
      <c r="L8935" t="s">
        <v>5739</v>
      </c>
      <c r="M8935" t="s">
        <v>7202</v>
      </c>
    </row>
    <row r="8936" spans="1:13">
      <c r="A8936">
        <v>101051689</v>
      </c>
      <c r="B8936" t="s">
        <v>34</v>
      </c>
      <c r="C8936" t="s">
        <v>7018</v>
      </c>
      <c r="D8936" t="s">
        <v>39</v>
      </c>
      <c r="E8936" t="s">
        <v>39</v>
      </c>
      <c r="F8936" s="33">
        <v>45763</v>
      </c>
      <c r="G8936" t="s">
        <v>15939</v>
      </c>
      <c r="H8936" t="s">
        <v>6076</v>
      </c>
      <c r="I8936" t="s">
        <v>5678</v>
      </c>
      <c r="J8936" t="s">
        <v>46</v>
      </c>
      <c r="K8936" t="s">
        <v>5728</v>
      </c>
      <c r="L8936" t="s">
        <v>5729</v>
      </c>
      <c r="M8936" t="s">
        <v>7020</v>
      </c>
    </row>
    <row r="8937" spans="1:13">
      <c r="A8937">
        <v>101015626</v>
      </c>
      <c r="B8937" t="s">
        <v>5745</v>
      </c>
      <c r="C8937" t="s">
        <v>7849</v>
      </c>
      <c r="D8937" t="s">
        <v>249</v>
      </c>
      <c r="E8937" t="s">
        <v>249</v>
      </c>
      <c r="F8937" s="33">
        <v>45763</v>
      </c>
      <c r="G8937" t="s">
        <v>15935</v>
      </c>
      <c r="H8937" t="s">
        <v>5705</v>
      </c>
      <c r="I8937" t="s">
        <v>326</v>
      </c>
      <c r="J8937" t="s">
        <v>247</v>
      </c>
      <c r="K8937" t="s">
        <v>5836</v>
      </c>
      <c r="L8937" t="s">
        <v>5837</v>
      </c>
      <c r="M8937" t="s">
        <v>7850</v>
      </c>
    </row>
    <row r="8938" spans="1:13">
      <c r="A8938">
        <v>101012338</v>
      </c>
      <c r="B8938" t="s">
        <v>127</v>
      </c>
      <c r="C8938" t="s">
        <v>11669</v>
      </c>
      <c r="D8938" t="s">
        <v>265</v>
      </c>
      <c r="E8938" t="s">
        <v>265</v>
      </c>
      <c r="F8938" s="33">
        <v>45763</v>
      </c>
      <c r="G8938" t="s">
        <v>15915</v>
      </c>
      <c r="H8938" t="s">
        <v>5737</v>
      </c>
      <c r="I8938" t="s">
        <v>326</v>
      </c>
      <c r="J8938" t="s">
        <v>192</v>
      </c>
      <c r="K8938" t="s">
        <v>5748</v>
      </c>
      <c r="L8938" t="s">
        <v>5773</v>
      </c>
      <c r="M8938" t="s">
        <v>11671</v>
      </c>
    </row>
    <row r="8939" spans="1:13">
      <c r="A8939">
        <v>101052084</v>
      </c>
      <c r="B8939" t="s">
        <v>5998</v>
      </c>
      <c r="C8939" t="s">
        <v>6438</v>
      </c>
      <c r="D8939" t="s">
        <v>86</v>
      </c>
      <c r="E8939" t="s">
        <v>86</v>
      </c>
      <c r="F8939" s="33">
        <v>45763</v>
      </c>
      <c r="G8939" t="s">
        <v>15940</v>
      </c>
      <c r="H8939" t="s">
        <v>5727</v>
      </c>
      <c r="I8939" t="s">
        <v>5678</v>
      </c>
      <c r="J8939" t="s">
        <v>46</v>
      </c>
      <c r="K8939" t="s">
        <v>5711</v>
      </c>
      <c r="L8939" t="s">
        <v>5711</v>
      </c>
      <c r="M8939" t="s">
        <v>6440</v>
      </c>
    </row>
    <row r="8940" spans="1:13">
      <c r="A8940">
        <v>101053031</v>
      </c>
      <c r="B8940" t="s">
        <v>34</v>
      </c>
      <c r="C8940" t="s">
        <v>13478</v>
      </c>
      <c r="D8940" t="s">
        <v>104</v>
      </c>
      <c r="E8940" t="s">
        <v>104</v>
      </c>
      <c r="F8940" s="33">
        <v>45763</v>
      </c>
      <c r="G8940" t="s">
        <v>15941</v>
      </c>
      <c r="H8940" t="s">
        <v>5777</v>
      </c>
      <c r="I8940" t="s">
        <v>5678</v>
      </c>
      <c r="J8940" t="s">
        <v>70</v>
      </c>
      <c r="K8940" t="s">
        <v>5728</v>
      </c>
      <c r="L8940" t="s">
        <v>5729</v>
      </c>
      <c r="M8940" t="s">
        <v>13480</v>
      </c>
    </row>
    <row r="8941" spans="1:13">
      <c r="A8941">
        <v>101049947</v>
      </c>
      <c r="B8941" t="s">
        <v>109</v>
      </c>
      <c r="C8941" t="s">
        <v>11342</v>
      </c>
      <c r="D8941" t="s">
        <v>161</v>
      </c>
      <c r="E8941" t="s">
        <v>161</v>
      </c>
      <c r="F8941" s="33">
        <v>45763</v>
      </c>
      <c r="G8941" t="s">
        <v>15942</v>
      </c>
      <c r="H8941" t="s">
        <v>5737</v>
      </c>
      <c r="I8941" t="s">
        <v>326</v>
      </c>
      <c r="J8941" t="s">
        <v>166</v>
      </c>
      <c r="K8941" t="s">
        <v>5748</v>
      </c>
      <c r="L8941" t="s">
        <v>6045</v>
      </c>
      <c r="M8941" t="s">
        <v>11344</v>
      </c>
    </row>
    <row r="8942" spans="1:13">
      <c r="A8942">
        <v>101052590</v>
      </c>
      <c r="B8942" t="s">
        <v>73</v>
      </c>
      <c r="C8942" t="s">
        <v>10183</v>
      </c>
      <c r="D8942" t="s">
        <v>193</v>
      </c>
      <c r="E8942" t="s">
        <v>193</v>
      </c>
      <c r="F8942" s="33">
        <v>45763</v>
      </c>
      <c r="G8942" t="s">
        <v>15943</v>
      </c>
      <c r="H8942" t="s">
        <v>5805</v>
      </c>
      <c r="I8942" t="s">
        <v>5678</v>
      </c>
      <c r="J8942" t="s">
        <v>192</v>
      </c>
      <c r="K8942" t="s">
        <v>5748</v>
      </c>
      <c r="L8942" t="s">
        <v>5773</v>
      </c>
      <c r="M8942" t="s">
        <v>10185</v>
      </c>
    </row>
    <row r="8943" spans="1:13">
      <c r="A8943">
        <v>101053032</v>
      </c>
      <c r="B8943" t="s">
        <v>6070</v>
      </c>
      <c r="C8943" t="s">
        <v>6071</v>
      </c>
      <c r="D8943" t="s">
        <v>131</v>
      </c>
      <c r="E8943" t="s">
        <v>217</v>
      </c>
      <c r="F8943" s="33">
        <v>45763</v>
      </c>
      <c r="G8943" t="s">
        <v>15944</v>
      </c>
      <c r="H8943" t="s">
        <v>6918</v>
      </c>
      <c r="I8943" t="s">
        <v>5678</v>
      </c>
      <c r="J8943" t="s">
        <v>136</v>
      </c>
      <c r="K8943" t="s">
        <v>5778</v>
      </c>
      <c r="L8943" t="s">
        <v>182</v>
      </c>
      <c r="M8943" t="s">
        <v>6073</v>
      </c>
    </row>
    <row r="8944" spans="1:13">
      <c r="A8944">
        <v>101050081</v>
      </c>
      <c r="B8944" t="s">
        <v>14478</v>
      </c>
      <c r="C8944" t="s">
        <v>14479</v>
      </c>
      <c r="D8944" t="s">
        <v>86</v>
      </c>
      <c r="E8944" t="s">
        <v>86</v>
      </c>
      <c r="F8944" s="33">
        <v>45763</v>
      </c>
      <c r="G8944" t="s">
        <v>15945</v>
      </c>
      <c r="H8944" t="s">
        <v>5777</v>
      </c>
      <c r="I8944" t="s">
        <v>5678</v>
      </c>
      <c r="J8944" t="s">
        <v>46</v>
      </c>
      <c r="K8944" t="s">
        <v>5778</v>
      </c>
      <c r="L8944" t="s">
        <v>6192</v>
      </c>
      <c r="M8944" t="s">
        <v>14480</v>
      </c>
    </row>
    <row r="8945" spans="1:13">
      <c r="A8945">
        <v>101051910</v>
      </c>
      <c r="B8945" t="s">
        <v>34</v>
      </c>
      <c r="C8945" t="s">
        <v>8663</v>
      </c>
      <c r="D8945" t="s">
        <v>39</v>
      </c>
      <c r="E8945" t="s">
        <v>119</v>
      </c>
      <c r="F8945" s="33">
        <v>45763</v>
      </c>
      <c r="G8945" t="s">
        <v>15946</v>
      </c>
      <c r="H8945" t="s">
        <v>5969</v>
      </c>
      <c r="I8945" t="s">
        <v>5678</v>
      </c>
      <c r="J8945" t="s">
        <v>46</v>
      </c>
      <c r="K8945" t="s">
        <v>5728</v>
      </c>
      <c r="L8945" t="s">
        <v>5729</v>
      </c>
      <c r="M8945" t="s">
        <v>8665</v>
      </c>
    </row>
    <row r="8946" spans="1:13">
      <c r="A8946">
        <v>101051088</v>
      </c>
      <c r="B8946" t="s">
        <v>34</v>
      </c>
      <c r="C8946" t="s">
        <v>7184</v>
      </c>
      <c r="D8946" t="s">
        <v>99</v>
      </c>
      <c r="E8946" t="s">
        <v>99</v>
      </c>
      <c r="F8946" s="33">
        <v>45763</v>
      </c>
      <c r="G8946" t="s">
        <v>15947</v>
      </c>
      <c r="H8946" t="s">
        <v>5727</v>
      </c>
      <c r="I8946" t="s">
        <v>5678</v>
      </c>
      <c r="J8946" t="s">
        <v>46</v>
      </c>
      <c r="K8946" t="s">
        <v>5728</v>
      </c>
      <c r="L8946" t="s">
        <v>5729</v>
      </c>
      <c r="M8946" t="s">
        <v>7185</v>
      </c>
    </row>
    <row r="8947" spans="1:13">
      <c r="A8947">
        <v>101052424</v>
      </c>
      <c r="B8947" t="s">
        <v>34</v>
      </c>
      <c r="C8947" t="s">
        <v>7205</v>
      </c>
      <c r="D8947" t="s">
        <v>131</v>
      </c>
      <c r="E8947" t="s">
        <v>131</v>
      </c>
      <c r="F8947" s="33">
        <v>45763</v>
      </c>
      <c r="G8947" t="s">
        <v>15882</v>
      </c>
      <c r="H8947" t="s">
        <v>5805</v>
      </c>
      <c r="I8947" t="s">
        <v>353</v>
      </c>
      <c r="J8947" t="s">
        <v>136</v>
      </c>
      <c r="K8947" t="s">
        <v>5728</v>
      </c>
      <c r="L8947" t="s">
        <v>5729</v>
      </c>
      <c r="M8947" t="s">
        <v>7207</v>
      </c>
    </row>
    <row r="8948" spans="1:13">
      <c r="A8948">
        <v>101051846</v>
      </c>
      <c r="B8948" t="s">
        <v>73</v>
      </c>
      <c r="C8948" t="s">
        <v>15948</v>
      </c>
      <c r="D8948" t="s">
        <v>39</v>
      </c>
      <c r="E8948" t="s">
        <v>39</v>
      </c>
      <c r="F8948" s="33">
        <v>45763</v>
      </c>
      <c r="G8948" t="s">
        <v>15949</v>
      </c>
      <c r="H8948" t="s">
        <v>6404</v>
      </c>
      <c r="I8948" t="s">
        <v>5678</v>
      </c>
      <c r="J8948" t="s">
        <v>46</v>
      </c>
      <c r="K8948" t="s">
        <v>5748</v>
      </c>
      <c r="L8948" t="s">
        <v>5773</v>
      </c>
      <c r="M8948" t="s">
        <v>15950</v>
      </c>
    </row>
    <row r="8949" spans="1:13">
      <c r="A8949">
        <v>101036912</v>
      </c>
      <c r="B8949" t="s">
        <v>5782</v>
      </c>
      <c r="C8949" t="s">
        <v>6682</v>
      </c>
      <c r="D8949" t="s">
        <v>220</v>
      </c>
      <c r="E8949" t="s">
        <v>220</v>
      </c>
      <c r="F8949" s="33">
        <v>45763</v>
      </c>
      <c r="G8949" t="s">
        <v>15951</v>
      </c>
      <c r="H8949" t="s">
        <v>5705</v>
      </c>
      <c r="I8949" t="s">
        <v>326</v>
      </c>
      <c r="J8949" t="s">
        <v>166</v>
      </c>
      <c r="K8949" t="s">
        <v>5700</v>
      </c>
      <c r="L8949" t="s">
        <v>5701</v>
      </c>
      <c r="M8949" t="s">
        <v>6684</v>
      </c>
    </row>
    <row r="8950" spans="1:13">
      <c r="A8950">
        <v>101038268</v>
      </c>
      <c r="B8950" t="s">
        <v>82</v>
      </c>
      <c r="C8950" t="s">
        <v>6679</v>
      </c>
      <c r="D8950" t="s">
        <v>219</v>
      </c>
      <c r="E8950" t="s">
        <v>219</v>
      </c>
      <c r="F8950" s="33">
        <v>45763</v>
      </c>
      <c r="G8950" t="s">
        <v>15886</v>
      </c>
      <c r="H8950" t="s">
        <v>5705</v>
      </c>
      <c r="I8950" t="s">
        <v>326</v>
      </c>
      <c r="J8950" t="s">
        <v>241</v>
      </c>
      <c r="K8950" t="s">
        <v>5700</v>
      </c>
      <c r="L8950" t="s">
        <v>5701</v>
      </c>
      <c r="M8950" t="s">
        <v>6681</v>
      </c>
    </row>
    <row r="8951" spans="1:13">
      <c r="A8951">
        <v>101028449</v>
      </c>
      <c r="B8951" t="s">
        <v>34</v>
      </c>
      <c r="C8951" t="s">
        <v>9418</v>
      </c>
      <c r="D8951" t="s">
        <v>64</v>
      </c>
      <c r="E8951" t="s">
        <v>64</v>
      </c>
      <c r="F8951" s="33">
        <v>45763</v>
      </c>
      <c r="G8951" t="s">
        <v>15952</v>
      </c>
      <c r="H8951" t="s">
        <v>5777</v>
      </c>
      <c r="I8951" t="s">
        <v>353</v>
      </c>
      <c r="J8951" t="s">
        <v>70</v>
      </c>
      <c r="K8951" t="s">
        <v>5728</v>
      </c>
      <c r="L8951" t="s">
        <v>5729</v>
      </c>
      <c r="M8951" t="s">
        <v>9420</v>
      </c>
    </row>
    <row r="8952" spans="1:13">
      <c r="A8952">
        <v>101051728</v>
      </c>
      <c r="B8952" t="s">
        <v>34</v>
      </c>
      <c r="C8952" t="s">
        <v>6406</v>
      </c>
      <c r="D8952" t="s">
        <v>153</v>
      </c>
      <c r="E8952" t="s">
        <v>153</v>
      </c>
      <c r="F8952" s="33">
        <v>45763</v>
      </c>
      <c r="G8952" t="s">
        <v>15953</v>
      </c>
      <c r="H8952" t="s">
        <v>5727</v>
      </c>
      <c r="I8952" t="s">
        <v>5678</v>
      </c>
      <c r="J8952" t="s">
        <v>70</v>
      </c>
      <c r="K8952" t="s">
        <v>5728</v>
      </c>
      <c r="L8952" t="s">
        <v>5729</v>
      </c>
      <c r="M8952" t="s">
        <v>6408</v>
      </c>
    </row>
    <row r="8953" spans="1:13">
      <c r="A8953">
        <v>101051911</v>
      </c>
      <c r="B8953" t="s">
        <v>34</v>
      </c>
      <c r="C8953" t="s">
        <v>9259</v>
      </c>
      <c r="D8953" t="s">
        <v>39</v>
      </c>
      <c r="E8953" t="s">
        <v>119</v>
      </c>
      <c r="F8953" s="33">
        <v>45763</v>
      </c>
      <c r="G8953" t="s">
        <v>15954</v>
      </c>
      <c r="H8953" t="s">
        <v>5969</v>
      </c>
      <c r="I8953" t="s">
        <v>5678</v>
      </c>
      <c r="J8953" t="s">
        <v>46</v>
      </c>
      <c r="K8953" t="s">
        <v>5728</v>
      </c>
      <c r="L8953" t="s">
        <v>5729</v>
      </c>
      <c r="M8953" t="s">
        <v>9261</v>
      </c>
    </row>
    <row r="8954" spans="1:13">
      <c r="A8954">
        <v>101052444</v>
      </c>
      <c r="B8954" t="s">
        <v>34</v>
      </c>
      <c r="C8954" t="s">
        <v>7853</v>
      </c>
      <c r="D8954" t="s">
        <v>131</v>
      </c>
      <c r="E8954" t="s">
        <v>131</v>
      </c>
      <c r="F8954" s="33">
        <v>45763</v>
      </c>
      <c r="G8954" t="s">
        <v>15882</v>
      </c>
      <c r="H8954" t="s">
        <v>5805</v>
      </c>
      <c r="I8954" t="s">
        <v>353</v>
      </c>
      <c r="J8954" t="s">
        <v>136</v>
      </c>
      <c r="K8954" t="s">
        <v>5728</v>
      </c>
      <c r="L8954" t="s">
        <v>5729</v>
      </c>
      <c r="M8954" t="s">
        <v>7854</v>
      </c>
    </row>
    <row r="8955" spans="1:13">
      <c r="A8955">
        <v>101053768</v>
      </c>
      <c r="B8955" t="s">
        <v>5745</v>
      </c>
      <c r="C8955" t="s">
        <v>7849</v>
      </c>
      <c r="D8955" t="s">
        <v>249</v>
      </c>
      <c r="E8955" t="s">
        <v>221</v>
      </c>
      <c r="F8955" s="33">
        <v>45763</v>
      </c>
      <c r="G8955" t="s">
        <v>15955</v>
      </c>
      <c r="H8955" t="s">
        <v>5722</v>
      </c>
      <c r="I8955" t="s">
        <v>5678</v>
      </c>
      <c r="J8955" t="s">
        <v>247</v>
      </c>
      <c r="K8955" t="s">
        <v>5836</v>
      </c>
      <c r="L8955" t="s">
        <v>5837</v>
      </c>
      <c r="M8955" t="s">
        <v>7850</v>
      </c>
    </row>
    <row r="8956" spans="1:13">
      <c r="A8956">
        <v>101038037</v>
      </c>
      <c r="B8956" t="s">
        <v>195</v>
      </c>
      <c r="C8956" t="s">
        <v>9624</v>
      </c>
      <c r="D8956" t="s">
        <v>262</v>
      </c>
      <c r="E8956" t="s">
        <v>262</v>
      </c>
      <c r="F8956" s="33">
        <v>45763</v>
      </c>
      <c r="G8956" t="s">
        <v>15956</v>
      </c>
      <c r="H8956" t="s">
        <v>5737</v>
      </c>
      <c r="I8956" t="s">
        <v>326</v>
      </c>
      <c r="J8956" t="s">
        <v>192</v>
      </c>
      <c r="K8956" t="s">
        <v>5778</v>
      </c>
      <c r="L8956" t="s">
        <v>182</v>
      </c>
      <c r="M8956" t="s">
        <v>9626</v>
      </c>
    </row>
    <row r="8957" spans="1:13">
      <c r="A8957">
        <v>101051912</v>
      </c>
      <c r="B8957" t="s">
        <v>34</v>
      </c>
      <c r="C8957" t="s">
        <v>8909</v>
      </c>
      <c r="D8957" t="s">
        <v>39</v>
      </c>
      <c r="E8957" t="s">
        <v>119</v>
      </c>
      <c r="F8957" s="33">
        <v>45763</v>
      </c>
      <c r="G8957" t="s">
        <v>15957</v>
      </c>
      <c r="H8957" t="s">
        <v>5969</v>
      </c>
      <c r="I8957" t="s">
        <v>5678</v>
      </c>
      <c r="J8957" t="s">
        <v>46</v>
      </c>
      <c r="K8957" t="s">
        <v>5728</v>
      </c>
      <c r="L8957" t="s">
        <v>5729</v>
      </c>
      <c r="M8957" t="s">
        <v>8911</v>
      </c>
    </row>
    <row r="8958" spans="1:13">
      <c r="A8958">
        <v>101037127</v>
      </c>
      <c r="B8958" t="s">
        <v>5978</v>
      </c>
      <c r="C8958" t="s">
        <v>7133</v>
      </c>
      <c r="D8958" t="s">
        <v>265</v>
      </c>
      <c r="E8958" t="s">
        <v>265</v>
      </c>
      <c r="F8958" s="33">
        <v>45763</v>
      </c>
      <c r="G8958" t="s">
        <v>15886</v>
      </c>
      <c r="H8958" t="s">
        <v>5705</v>
      </c>
      <c r="I8958" t="s">
        <v>326</v>
      </c>
      <c r="J8958" t="s">
        <v>192</v>
      </c>
      <c r="K8958" t="s">
        <v>5778</v>
      </c>
      <c r="L8958" t="s">
        <v>5981</v>
      </c>
      <c r="M8958" t="s">
        <v>7134</v>
      </c>
    </row>
    <row r="8959" spans="1:13">
      <c r="A8959">
        <v>101052874</v>
      </c>
      <c r="B8959" t="s">
        <v>73</v>
      </c>
      <c r="C8959" t="s">
        <v>6038</v>
      </c>
      <c r="D8959" t="s">
        <v>225</v>
      </c>
      <c r="E8959" t="s">
        <v>225</v>
      </c>
      <c r="F8959" s="33">
        <v>45763</v>
      </c>
      <c r="G8959" t="s">
        <v>15958</v>
      </c>
      <c r="H8959" t="s">
        <v>5805</v>
      </c>
      <c r="I8959" t="s">
        <v>5678</v>
      </c>
      <c r="J8959" t="s">
        <v>166</v>
      </c>
      <c r="K8959" t="s">
        <v>5748</v>
      </c>
      <c r="L8959" t="s">
        <v>5773</v>
      </c>
      <c r="M8959" t="s">
        <v>6040</v>
      </c>
    </row>
    <row r="8960" spans="1:13">
      <c r="A8960">
        <v>101053765</v>
      </c>
      <c r="B8960" t="s">
        <v>5745</v>
      </c>
      <c r="C8960" t="s">
        <v>6283</v>
      </c>
      <c r="D8960" t="s">
        <v>249</v>
      </c>
      <c r="E8960" t="s">
        <v>249</v>
      </c>
      <c r="F8960" s="33">
        <v>45763</v>
      </c>
      <c r="G8960" t="s">
        <v>15959</v>
      </c>
      <c r="H8960" t="s">
        <v>5727</v>
      </c>
      <c r="I8960" t="s">
        <v>5678</v>
      </c>
      <c r="J8960" t="s">
        <v>247</v>
      </c>
      <c r="K8960" t="s">
        <v>5836</v>
      </c>
      <c r="L8960" t="s">
        <v>6126</v>
      </c>
      <c r="M8960" t="s">
        <v>6285</v>
      </c>
    </row>
    <row r="8961" spans="1:13">
      <c r="A8961">
        <v>101052403</v>
      </c>
      <c r="B8961" t="s">
        <v>34</v>
      </c>
      <c r="C8961" t="s">
        <v>13478</v>
      </c>
      <c r="D8961" t="s">
        <v>104</v>
      </c>
      <c r="E8961" t="s">
        <v>104</v>
      </c>
      <c r="F8961" s="33">
        <v>45763</v>
      </c>
      <c r="G8961" t="s">
        <v>15960</v>
      </c>
      <c r="H8961" t="s">
        <v>5805</v>
      </c>
      <c r="I8961" t="s">
        <v>353</v>
      </c>
      <c r="J8961" t="s">
        <v>70</v>
      </c>
      <c r="K8961" t="s">
        <v>5728</v>
      </c>
      <c r="L8961" t="s">
        <v>5729</v>
      </c>
      <c r="M8961" t="s">
        <v>13480</v>
      </c>
    </row>
    <row r="8962" spans="1:13">
      <c r="A8962">
        <v>101007462</v>
      </c>
      <c r="B8962" t="s">
        <v>73</v>
      </c>
      <c r="C8962" t="s">
        <v>5884</v>
      </c>
      <c r="D8962" t="s">
        <v>193</v>
      </c>
      <c r="E8962" t="s">
        <v>193</v>
      </c>
      <c r="F8962" s="33">
        <v>45763</v>
      </c>
      <c r="G8962" t="s">
        <v>15904</v>
      </c>
      <c r="H8962" t="s">
        <v>5737</v>
      </c>
      <c r="I8962" t="s">
        <v>326</v>
      </c>
      <c r="J8962" t="s">
        <v>192</v>
      </c>
      <c r="K8962" t="s">
        <v>5748</v>
      </c>
      <c r="L8962" t="s">
        <v>5749</v>
      </c>
      <c r="M8962" t="s">
        <v>5886</v>
      </c>
    </row>
    <row r="8963" spans="1:13">
      <c r="A8963">
        <v>101052586</v>
      </c>
      <c r="B8963" t="s">
        <v>34</v>
      </c>
      <c r="C8963" t="s">
        <v>9010</v>
      </c>
      <c r="D8963" t="s">
        <v>39</v>
      </c>
      <c r="E8963" t="s">
        <v>119</v>
      </c>
      <c r="F8963" s="33">
        <v>45763</v>
      </c>
      <c r="G8963" t="s">
        <v>15961</v>
      </c>
      <c r="H8963" t="s">
        <v>5969</v>
      </c>
      <c r="I8963" t="s">
        <v>5678</v>
      </c>
      <c r="J8963" t="s">
        <v>46</v>
      </c>
      <c r="K8963" t="s">
        <v>5728</v>
      </c>
      <c r="L8963" t="s">
        <v>5729</v>
      </c>
      <c r="M8963" t="s">
        <v>9012</v>
      </c>
    </row>
    <row r="8964" spans="1:13">
      <c r="A8964">
        <v>101048893</v>
      </c>
      <c r="B8964" t="s">
        <v>195</v>
      </c>
      <c r="C8964" t="s">
        <v>9624</v>
      </c>
      <c r="D8964" t="s">
        <v>262</v>
      </c>
      <c r="E8964" t="s">
        <v>262</v>
      </c>
      <c r="F8964" s="33">
        <v>45763</v>
      </c>
      <c r="G8964" t="s">
        <v>15962</v>
      </c>
      <c r="H8964" t="s">
        <v>8078</v>
      </c>
      <c r="I8964" t="s">
        <v>5678</v>
      </c>
      <c r="J8964" t="s">
        <v>192</v>
      </c>
      <c r="K8964" t="s">
        <v>5778</v>
      </c>
      <c r="L8964" t="s">
        <v>182</v>
      </c>
      <c r="M8964" t="s">
        <v>9626</v>
      </c>
    </row>
    <row r="8965" spans="1:13">
      <c r="A8965">
        <v>101051696</v>
      </c>
      <c r="B8965" t="s">
        <v>34</v>
      </c>
      <c r="C8965" t="s">
        <v>7867</v>
      </c>
      <c r="D8965" t="s">
        <v>99</v>
      </c>
      <c r="E8965" t="s">
        <v>99</v>
      </c>
      <c r="F8965" s="33">
        <v>45763</v>
      </c>
      <c r="G8965" t="s">
        <v>15963</v>
      </c>
      <c r="H8965" t="s">
        <v>5727</v>
      </c>
      <c r="I8965" t="s">
        <v>5678</v>
      </c>
      <c r="J8965" t="s">
        <v>46</v>
      </c>
      <c r="K8965" t="s">
        <v>5738</v>
      </c>
      <c r="L8965" t="s">
        <v>5739</v>
      </c>
      <c r="M8965" t="s">
        <v>7868</v>
      </c>
    </row>
    <row r="8966" spans="1:13">
      <c r="A8966">
        <v>101052149</v>
      </c>
      <c r="B8966" t="s">
        <v>34</v>
      </c>
      <c r="C8966" t="s">
        <v>6714</v>
      </c>
      <c r="D8966" t="s">
        <v>131</v>
      </c>
      <c r="E8966" t="s">
        <v>131</v>
      </c>
      <c r="F8966" s="33">
        <v>45763</v>
      </c>
      <c r="G8966" t="s">
        <v>15964</v>
      </c>
      <c r="H8966" t="s">
        <v>67</v>
      </c>
      <c r="I8966" t="s">
        <v>5678</v>
      </c>
      <c r="J8966" t="s">
        <v>136</v>
      </c>
      <c r="K8966" t="s">
        <v>5728</v>
      </c>
      <c r="L8966" t="s">
        <v>5729</v>
      </c>
      <c r="M8966" t="s">
        <v>6716</v>
      </c>
    </row>
    <row r="8967" spans="1:13">
      <c r="A8967">
        <v>101051914</v>
      </c>
      <c r="B8967" t="s">
        <v>34</v>
      </c>
      <c r="C8967" t="s">
        <v>9010</v>
      </c>
      <c r="D8967" t="s">
        <v>39</v>
      </c>
      <c r="E8967" t="s">
        <v>119</v>
      </c>
      <c r="F8967" s="33">
        <v>45763</v>
      </c>
      <c r="G8967" t="s">
        <v>15965</v>
      </c>
      <c r="H8967" t="s">
        <v>5969</v>
      </c>
      <c r="I8967" t="s">
        <v>5678</v>
      </c>
      <c r="J8967" t="s">
        <v>46</v>
      </c>
      <c r="K8967" t="s">
        <v>5728</v>
      </c>
      <c r="L8967" t="s">
        <v>5729</v>
      </c>
      <c r="M8967" t="s">
        <v>9012</v>
      </c>
    </row>
    <row r="8968" spans="1:13">
      <c r="A8968">
        <v>101052663</v>
      </c>
      <c r="B8968" t="s">
        <v>34</v>
      </c>
      <c r="C8968" t="s">
        <v>8771</v>
      </c>
      <c r="D8968" t="s">
        <v>104</v>
      </c>
      <c r="E8968" t="s">
        <v>104</v>
      </c>
      <c r="F8968" s="33">
        <v>45763</v>
      </c>
      <c r="G8968" t="s">
        <v>15960</v>
      </c>
      <c r="H8968" t="s">
        <v>5805</v>
      </c>
      <c r="I8968" t="s">
        <v>353</v>
      </c>
      <c r="J8968" t="s">
        <v>70</v>
      </c>
      <c r="K8968" t="s">
        <v>5738</v>
      </c>
      <c r="L8968" t="s">
        <v>5739</v>
      </c>
      <c r="M8968" t="s">
        <v>8773</v>
      </c>
    </row>
    <row r="8969" spans="1:13">
      <c r="A8969">
        <v>101040900</v>
      </c>
      <c r="B8969" t="s">
        <v>6901</v>
      </c>
      <c r="C8969" t="s">
        <v>6902</v>
      </c>
      <c r="D8969" t="s">
        <v>265</v>
      </c>
      <c r="E8969" t="s">
        <v>265</v>
      </c>
      <c r="F8969" s="33">
        <v>45763</v>
      </c>
      <c r="G8969" t="s">
        <v>15886</v>
      </c>
      <c r="H8969" t="s">
        <v>5705</v>
      </c>
      <c r="I8969" t="s">
        <v>326</v>
      </c>
      <c r="J8969" t="s">
        <v>192</v>
      </c>
      <c r="K8969" t="s">
        <v>5700</v>
      </c>
      <c r="L8969" t="s">
        <v>5723</v>
      </c>
      <c r="M8969" t="s">
        <v>6904</v>
      </c>
    </row>
    <row r="8970" spans="1:13">
      <c r="A8970">
        <v>101041332</v>
      </c>
      <c r="B8970" t="s">
        <v>9821</v>
      </c>
      <c r="C8970" t="s">
        <v>9822</v>
      </c>
      <c r="D8970" t="s">
        <v>219</v>
      </c>
      <c r="E8970" t="s">
        <v>219</v>
      </c>
      <c r="F8970" s="33">
        <v>45763</v>
      </c>
      <c r="G8970" t="s">
        <v>15886</v>
      </c>
      <c r="H8970" t="s">
        <v>5705</v>
      </c>
      <c r="I8970" t="s">
        <v>326</v>
      </c>
      <c r="J8970" t="s">
        <v>241</v>
      </c>
      <c r="K8970" t="s">
        <v>5700</v>
      </c>
      <c r="L8970" t="s">
        <v>5701</v>
      </c>
      <c r="M8970" t="s">
        <v>9824</v>
      </c>
    </row>
    <row r="8971" spans="1:13">
      <c r="A8971">
        <v>101053788</v>
      </c>
      <c r="B8971" t="s">
        <v>6070</v>
      </c>
      <c r="C8971" t="s">
        <v>6071</v>
      </c>
      <c r="D8971" t="s">
        <v>131</v>
      </c>
      <c r="E8971" t="s">
        <v>217</v>
      </c>
      <c r="F8971" s="33">
        <v>45763</v>
      </c>
      <c r="G8971" t="s">
        <v>15966</v>
      </c>
      <c r="H8971" t="s">
        <v>5777</v>
      </c>
      <c r="I8971" t="s">
        <v>5678</v>
      </c>
      <c r="J8971" t="s">
        <v>136</v>
      </c>
      <c r="K8971" t="s">
        <v>5778</v>
      </c>
      <c r="L8971" t="s">
        <v>182</v>
      </c>
      <c r="M8971" t="s">
        <v>6073</v>
      </c>
    </row>
    <row r="8972" spans="1:13">
      <c r="A8972">
        <v>101040899</v>
      </c>
      <c r="B8972" t="s">
        <v>6901</v>
      </c>
      <c r="C8972" t="s">
        <v>6923</v>
      </c>
      <c r="D8972" t="s">
        <v>265</v>
      </c>
      <c r="E8972" t="s">
        <v>265</v>
      </c>
      <c r="F8972" s="33">
        <v>45763</v>
      </c>
      <c r="G8972" t="s">
        <v>15886</v>
      </c>
      <c r="H8972" t="s">
        <v>5705</v>
      </c>
      <c r="I8972" t="s">
        <v>326</v>
      </c>
      <c r="J8972" t="s">
        <v>192</v>
      </c>
      <c r="K8972" t="s">
        <v>5700</v>
      </c>
      <c r="L8972" t="s">
        <v>5701</v>
      </c>
      <c r="M8972" t="s">
        <v>6924</v>
      </c>
    </row>
    <row r="8973" spans="1:13">
      <c r="A8973">
        <v>101051913</v>
      </c>
      <c r="B8973" t="s">
        <v>34</v>
      </c>
      <c r="C8973" t="s">
        <v>8753</v>
      </c>
      <c r="D8973" t="s">
        <v>39</v>
      </c>
      <c r="E8973" t="s">
        <v>119</v>
      </c>
      <c r="F8973" s="33">
        <v>45763</v>
      </c>
      <c r="G8973" t="s">
        <v>15967</v>
      </c>
      <c r="H8973" t="s">
        <v>5969</v>
      </c>
      <c r="I8973" t="s">
        <v>5678</v>
      </c>
      <c r="J8973" t="s">
        <v>46</v>
      </c>
      <c r="K8973" t="s">
        <v>5728</v>
      </c>
      <c r="L8973" t="s">
        <v>5729</v>
      </c>
      <c r="M8973" t="s">
        <v>8755</v>
      </c>
    </row>
    <row r="8974" spans="1:13">
      <c r="A8974">
        <v>101012351</v>
      </c>
      <c r="B8974" t="s">
        <v>127</v>
      </c>
      <c r="C8974" t="s">
        <v>8084</v>
      </c>
      <c r="D8974" t="s">
        <v>226</v>
      </c>
      <c r="E8974" t="s">
        <v>226</v>
      </c>
      <c r="F8974" s="33">
        <v>45762</v>
      </c>
      <c r="G8974" t="s">
        <v>15968</v>
      </c>
      <c r="H8974" t="s">
        <v>5737</v>
      </c>
      <c r="I8974" t="s">
        <v>326</v>
      </c>
      <c r="J8974" t="s">
        <v>136</v>
      </c>
      <c r="K8974" t="s">
        <v>5738</v>
      </c>
      <c r="L8974" t="s">
        <v>5739</v>
      </c>
      <c r="M8974" t="s">
        <v>8085</v>
      </c>
    </row>
    <row r="8975" spans="1:13">
      <c r="A8975">
        <v>101051768</v>
      </c>
      <c r="B8975" t="s">
        <v>5745</v>
      </c>
      <c r="C8975" t="s">
        <v>10387</v>
      </c>
      <c r="D8975" t="s">
        <v>262</v>
      </c>
      <c r="E8975" t="s">
        <v>262</v>
      </c>
      <c r="F8975" s="33">
        <v>45762</v>
      </c>
      <c r="G8975" t="s">
        <v>15969</v>
      </c>
      <c r="H8975" t="s">
        <v>67</v>
      </c>
      <c r="I8975" t="s">
        <v>5678</v>
      </c>
      <c r="J8975" t="s">
        <v>192</v>
      </c>
      <c r="K8975" t="s">
        <v>5748</v>
      </c>
      <c r="L8975" t="s">
        <v>5749</v>
      </c>
      <c r="M8975" t="s">
        <v>10389</v>
      </c>
    </row>
    <row r="8976" spans="1:13">
      <c r="A8976">
        <v>101037102</v>
      </c>
      <c r="B8976" t="s">
        <v>5998</v>
      </c>
      <c r="C8976" t="s">
        <v>5999</v>
      </c>
      <c r="D8976" t="s">
        <v>64</v>
      </c>
      <c r="E8976" t="s">
        <v>64</v>
      </c>
      <c r="F8976" s="33">
        <v>45762</v>
      </c>
      <c r="G8976" t="s">
        <v>15970</v>
      </c>
      <c r="H8976" t="s">
        <v>5705</v>
      </c>
      <c r="I8976" t="s">
        <v>326</v>
      </c>
      <c r="J8976" t="s">
        <v>70</v>
      </c>
      <c r="K8976" t="s">
        <v>5711</v>
      </c>
      <c r="L8976" t="s">
        <v>5711</v>
      </c>
      <c r="M8976" t="s">
        <v>6001</v>
      </c>
    </row>
    <row r="8977" spans="1:13">
      <c r="A8977">
        <v>101015641</v>
      </c>
      <c r="B8977" t="s">
        <v>5745</v>
      </c>
      <c r="C8977" t="s">
        <v>7680</v>
      </c>
      <c r="D8977" t="s">
        <v>252</v>
      </c>
      <c r="E8977" t="s">
        <v>215</v>
      </c>
      <c r="F8977" s="33">
        <v>45762</v>
      </c>
      <c r="G8977" t="s">
        <v>15971</v>
      </c>
      <c r="H8977" t="s">
        <v>5737</v>
      </c>
      <c r="I8977" t="s">
        <v>326</v>
      </c>
      <c r="J8977" t="s">
        <v>247</v>
      </c>
      <c r="K8977" t="s">
        <v>5836</v>
      </c>
      <c r="L8977" t="s">
        <v>6126</v>
      </c>
      <c r="M8977" t="s">
        <v>7682</v>
      </c>
    </row>
    <row r="8978" spans="1:13">
      <c r="A8978">
        <v>101051151</v>
      </c>
      <c r="B8978" t="s">
        <v>34</v>
      </c>
      <c r="C8978" t="s">
        <v>6145</v>
      </c>
      <c r="D8978" t="s">
        <v>39</v>
      </c>
      <c r="E8978" t="s">
        <v>119</v>
      </c>
      <c r="F8978" s="33">
        <v>45762</v>
      </c>
      <c r="G8978" t="s">
        <v>15972</v>
      </c>
      <c r="H8978" t="s">
        <v>67</v>
      </c>
      <c r="I8978" t="s">
        <v>5678</v>
      </c>
      <c r="J8978" t="s">
        <v>46</v>
      </c>
      <c r="K8978" t="s">
        <v>5728</v>
      </c>
      <c r="L8978" t="s">
        <v>5729</v>
      </c>
      <c r="M8978" t="s">
        <v>6147</v>
      </c>
    </row>
    <row r="8979" spans="1:13">
      <c r="A8979">
        <v>101038646</v>
      </c>
      <c r="B8979" t="s">
        <v>6314</v>
      </c>
      <c r="C8979" t="s">
        <v>6602</v>
      </c>
      <c r="D8979" t="s">
        <v>99</v>
      </c>
      <c r="E8979" t="s">
        <v>99</v>
      </c>
      <c r="F8979" s="33">
        <v>45762</v>
      </c>
      <c r="G8979" t="s">
        <v>15973</v>
      </c>
      <c r="H8979" t="s">
        <v>5705</v>
      </c>
      <c r="I8979" t="s">
        <v>326</v>
      </c>
      <c r="J8979" t="s">
        <v>46</v>
      </c>
      <c r="K8979" t="s">
        <v>5700</v>
      </c>
      <c r="L8979" t="s">
        <v>5733</v>
      </c>
      <c r="M8979" t="s">
        <v>6604</v>
      </c>
    </row>
    <row r="8980" spans="1:13">
      <c r="A8980">
        <v>101051704</v>
      </c>
      <c r="B8980" t="s">
        <v>73</v>
      </c>
      <c r="C8980" t="s">
        <v>8300</v>
      </c>
      <c r="D8980" t="s">
        <v>161</v>
      </c>
      <c r="E8980" t="s">
        <v>161</v>
      </c>
      <c r="F8980" s="33">
        <v>45762</v>
      </c>
      <c r="G8980" t="s">
        <v>15974</v>
      </c>
      <c r="H8980" t="s">
        <v>5912</v>
      </c>
      <c r="I8980" t="s">
        <v>5678</v>
      </c>
      <c r="J8980" t="s">
        <v>166</v>
      </c>
      <c r="K8980" t="s">
        <v>5748</v>
      </c>
      <c r="L8980" t="s">
        <v>5773</v>
      </c>
      <c r="M8980" t="s">
        <v>8302</v>
      </c>
    </row>
    <row r="8981" spans="1:13">
      <c r="A8981">
        <v>101051600</v>
      </c>
      <c r="B8981" t="s">
        <v>195</v>
      </c>
      <c r="C8981" t="s">
        <v>7182</v>
      </c>
      <c r="D8981" t="s">
        <v>193</v>
      </c>
      <c r="E8981" t="s">
        <v>193</v>
      </c>
      <c r="F8981" s="33">
        <v>45762</v>
      </c>
      <c r="G8981" t="s">
        <v>15975</v>
      </c>
      <c r="H8981" t="s">
        <v>5777</v>
      </c>
      <c r="I8981" t="s">
        <v>5678</v>
      </c>
      <c r="J8981" t="s">
        <v>192</v>
      </c>
      <c r="K8981" t="s">
        <v>5778</v>
      </c>
      <c r="L8981" t="s">
        <v>182</v>
      </c>
      <c r="M8981" t="s">
        <v>7183</v>
      </c>
    </row>
    <row r="8982" spans="1:13">
      <c r="A8982">
        <v>101051736</v>
      </c>
      <c r="B8982" t="s">
        <v>34</v>
      </c>
      <c r="C8982" t="s">
        <v>5907</v>
      </c>
      <c r="D8982" t="s">
        <v>119</v>
      </c>
      <c r="E8982" t="s">
        <v>39</v>
      </c>
      <c r="F8982" s="33">
        <v>45762</v>
      </c>
      <c r="G8982" t="s">
        <v>15976</v>
      </c>
      <c r="H8982" t="s">
        <v>6365</v>
      </c>
      <c r="I8982" t="s">
        <v>5678</v>
      </c>
      <c r="J8982" t="s">
        <v>46</v>
      </c>
      <c r="K8982" t="s">
        <v>5738</v>
      </c>
      <c r="L8982" t="s">
        <v>5739</v>
      </c>
      <c r="M8982" t="s">
        <v>5909</v>
      </c>
    </row>
    <row r="8983" spans="1:13">
      <c r="A8983">
        <v>101051165</v>
      </c>
      <c r="B8983" t="s">
        <v>34</v>
      </c>
      <c r="C8983" t="s">
        <v>5896</v>
      </c>
      <c r="D8983" t="s">
        <v>99</v>
      </c>
      <c r="E8983" t="s">
        <v>99</v>
      </c>
      <c r="F8983" s="33">
        <v>45762</v>
      </c>
      <c r="G8983" t="s">
        <v>15977</v>
      </c>
      <c r="H8983" t="s">
        <v>67</v>
      </c>
      <c r="I8983" t="s">
        <v>5678</v>
      </c>
      <c r="J8983" t="s">
        <v>46</v>
      </c>
      <c r="K8983" t="s">
        <v>5738</v>
      </c>
      <c r="L8983" t="s">
        <v>5739</v>
      </c>
      <c r="M8983" t="s">
        <v>5898</v>
      </c>
    </row>
    <row r="8984" spans="1:13">
      <c r="A8984">
        <v>101051609</v>
      </c>
      <c r="B8984" t="s">
        <v>5745</v>
      </c>
      <c r="C8984" t="s">
        <v>10644</v>
      </c>
      <c r="D8984" t="s">
        <v>221</v>
      </c>
      <c r="E8984" t="s">
        <v>249</v>
      </c>
      <c r="F8984" s="33">
        <v>45762</v>
      </c>
      <c r="G8984" t="s">
        <v>15978</v>
      </c>
      <c r="H8984" t="s">
        <v>67</v>
      </c>
      <c r="I8984" t="s">
        <v>5678</v>
      </c>
      <c r="J8984" t="s">
        <v>247</v>
      </c>
      <c r="K8984" t="s">
        <v>5836</v>
      </c>
      <c r="L8984" t="s">
        <v>6126</v>
      </c>
      <c r="M8984" t="s">
        <v>10646</v>
      </c>
    </row>
    <row r="8985" spans="1:13">
      <c r="A8985">
        <v>101051638</v>
      </c>
      <c r="B8985" t="s">
        <v>204</v>
      </c>
      <c r="C8985" t="s">
        <v>6339</v>
      </c>
      <c r="D8985" t="s">
        <v>225</v>
      </c>
      <c r="E8985" t="s">
        <v>225</v>
      </c>
      <c r="F8985" s="33">
        <v>45762</v>
      </c>
      <c r="G8985" t="s">
        <v>15979</v>
      </c>
      <c r="H8985" t="s">
        <v>5727</v>
      </c>
      <c r="I8985" t="s">
        <v>5678</v>
      </c>
      <c r="J8985" t="s">
        <v>166</v>
      </c>
      <c r="K8985" t="s">
        <v>5711</v>
      </c>
      <c r="L8985" t="s">
        <v>5711</v>
      </c>
      <c r="M8985" t="s">
        <v>6341</v>
      </c>
    </row>
    <row r="8986" spans="1:13">
      <c r="A8986">
        <v>101041347</v>
      </c>
      <c r="B8986" t="s">
        <v>8472</v>
      </c>
      <c r="C8986" t="s">
        <v>8473</v>
      </c>
      <c r="D8986" t="s">
        <v>131</v>
      </c>
      <c r="E8986" t="s">
        <v>131</v>
      </c>
      <c r="F8986" s="33">
        <v>45762</v>
      </c>
      <c r="G8986" t="s">
        <v>15980</v>
      </c>
      <c r="H8986" t="s">
        <v>5705</v>
      </c>
      <c r="I8986" t="s">
        <v>326</v>
      </c>
      <c r="J8986" t="s">
        <v>136</v>
      </c>
      <c r="K8986" t="s">
        <v>5700</v>
      </c>
      <c r="L8986" t="s">
        <v>5723</v>
      </c>
      <c r="M8986" t="s">
        <v>8475</v>
      </c>
    </row>
    <row r="8987" spans="1:13">
      <c r="A8987">
        <v>101051635</v>
      </c>
      <c r="B8987" t="s">
        <v>127</v>
      </c>
      <c r="C8987" t="s">
        <v>10236</v>
      </c>
      <c r="D8987" t="s">
        <v>193</v>
      </c>
      <c r="E8987" t="s">
        <v>193</v>
      </c>
      <c r="F8987" s="33">
        <v>45762</v>
      </c>
      <c r="G8987" t="s">
        <v>15981</v>
      </c>
      <c r="H8987" t="s">
        <v>67</v>
      </c>
      <c r="I8987" t="s">
        <v>5678</v>
      </c>
      <c r="J8987" t="s">
        <v>192</v>
      </c>
      <c r="K8987" t="s">
        <v>5748</v>
      </c>
      <c r="L8987" t="s">
        <v>5773</v>
      </c>
      <c r="M8987" t="s">
        <v>10238</v>
      </c>
    </row>
    <row r="8988" spans="1:13">
      <c r="A8988">
        <v>101050718</v>
      </c>
      <c r="B8988" t="s">
        <v>5745</v>
      </c>
      <c r="C8988" t="s">
        <v>7600</v>
      </c>
      <c r="D8988" t="s">
        <v>252</v>
      </c>
      <c r="E8988" t="s">
        <v>215</v>
      </c>
      <c r="F8988" s="33">
        <v>45762</v>
      </c>
      <c r="G8988" t="s">
        <v>15982</v>
      </c>
      <c r="H8988" t="s">
        <v>67</v>
      </c>
      <c r="I8988" t="s">
        <v>5678</v>
      </c>
      <c r="J8988" t="s">
        <v>247</v>
      </c>
      <c r="K8988" t="s">
        <v>5836</v>
      </c>
      <c r="L8988" t="s">
        <v>6126</v>
      </c>
      <c r="M8988" t="s">
        <v>7602</v>
      </c>
    </row>
    <row r="8989" spans="1:13">
      <c r="A8989">
        <v>101051649</v>
      </c>
      <c r="B8989" t="s">
        <v>5745</v>
      </c>
      <c r="C8989" t="s">
        <v>9960</v>
      </c>
      <c r="D8989" t="s">
        <v>217</v>
      </c>
      <c r="E8989" t="s">
        <v>217</v>
      </c>
      <c r="F8989" s="33">
        <v>45762</v>
      </c>
      <c r="G8989" t="s">
        <v>15983</v>
      </c>
      <c r="H8989" t="s">
        <v>5722</v>
      </c>
      <c r="I8989" t="s">
        <v>5678</v>
      </c>
      <c r="J8989" t="s">
        <v>136</v>
      </c>
      <c r="K8989" t="s">
        <v>5748</v>
      </c>
      <c r="L8989" t="s">
        <v>5773</v>
      </c>
      <c r="M8989" t="s">
        <v>9962</v>
      </c>
    </row>
    <row r="8990" spans="1:13">
      <c r="A8990">
        <v>101051696</v>
      </c>
      <c r="B8990" t="s">
        <v>34</v>
      </c>
      <c r="C8990" t="s">
        <v>7867</v>
      </c>
      <c r="D8990" t="s">
        <v>99</v>
      </c>
      <c r="E8990" t="s">
        <v>99</v>
      </c>
      <c r="F8990" s="33">
        <v>45762</v>
      </c>
      <c r="G8990" t="s">
        <v>15984</v>
      </c>
      <c r="H8990" t="s">
        <v>5727</v>
      </c>
      <c r="I8990" t="s">
        <v>5678</v>
      </c>
      <c r="J8990" t="s">
        <v>46</v>
      </c>
      <c r="K8990" t="s">
        <v>5738</v>
      </c>
      <c r="L8990" t="s">
        <v>5739</v>
      </c>
      <c r="M8990" t="s">
        <v>7868</v>
      </c>
    </row>
    <row r="8991" spans="1:13">
      <c r="A8991">
        <v>101036636</v>
      </c>
      <c r="B8991" t="s">
        <v>204</v>
      </c>
      <c r="C8991" t="s">
        <v>6441</v>
      </c>
      <c r="D8991" t="s">
        <v>225</v>
      </c>
      <c r="E8991" t="s">
        <v>225</v>
      </c>
      <c r="F8991" s="33">
        <v>45762</v>
      </c>
      <c r="G8991" t="s">
        <v>15985</v>
      </c>
      <c r="H8991" t="s">
        <v>5705</v>
      </c>
      <c r="I8991" t="s">
        <v>326</v>
      </c>
      <c r="J8991" t="s">
        <v>166</v>
      </c>
      <c r="K8991" t="s">
        <v>5711</v>
      </c>
      <c r="L8991" t="s">
        <v>5711</v>
      </c>
      <c r="M8991" t="s">
        <v>6443</v>
      </c>
    </row>
    <row r="8992" spans="1:13">
      <c r="A8992">
        <v>101051122</v>
      </c>
      <c r="B8992" t="s">
        <v>34</v>
      </c>
      <c r="C8992" t="s">
        <v>8073</v>
      </c>
      <c r="D8992" t="s">
        <v>104</v>
      </c>
      <c r="E8992" t="s">
        <v>153</v>
      </c>
      <c r="F8992" s="33">
        <v>45762</v>
      </c>
      <c r="G8992" t="s">
        <v>15986</v>
      </c>
      <c r="H8992" t="s">
        <v>67</v>
      </c>
      <c r="I8992" t="s">
        <v>5678</v>
      </c>
      <c r="J8992" t="s">
        <v>70</v>
      </c>
      <c r="K8992" t="s">
        <v>5728</v>
      </c>
      <c r="L8992" t="s">
        <v>5729</v>
      </c>
      <c r="M8992" t="s">
        <v>8075</v>
      </c>
    </row>
    <row r="8993" spans="1:13">
      <c r="A8993">
        <v>101041971</v>
      </c>
      <c r="B8993" t="s">
        <v>73</v>
      </c>
      <c r="C8993" t="s">
        <v>6664</v>
      </c>
      <c r="D8993" t="s">
        <v>39</v>
      </c>
      <c r="E8993" t="s">
        <v>39</v>
      </c>
      <c r="F8993" s="33">
        <v>45762</v>
      </c>
      <c r="G8993" t="s">
        <v>15987</v>
      </c>
      <c r="H8993" t="s">
        <v>5737</v>
      </c>
      <c r="I8993" t="s">
        <v>326</v>
      </c>
      <c r="J8993" t="s">
        <v>46</v>
      </c>
      <c r="K8993" t="s">
        <v>5728</v>
      </c>
      <c r="L8993" t="s">
        <v>5729</v>
      </c>
      <c r="M8993" t="s">
        <v>6666</v>
      </c>
    </row>
    <row r="8994" spans="1:13">
      <c r="A8994">
        <v>101015510</v>
      </c>
      <c r="B8994" t="s">
        <v>5745</v>
      </c>
      <c r="C8994" t="s">
        <v>7758</v>
      </c>
      <c r="D8994" t="s">
        <v>252</v>
      </c>
      <c r="E8994" t="s">
        <v>215</v>
      </c>
      <c r="F8994" s="33">
        <v>45762</v>
      </c>
      <c r="G8994" t="s">
        <v>15971</v>
      </c>
      <c r="H8994" t="s">
        <v>5737</v>
      </c>
      <c r="I8994" t="s">
        <v>326</v>
      </c>
      <c r="J8994" t="s">
        <v>247</v>
      </c>
      <c r="K8994" t="s">
        <v>5748</v>
      </c>
      <c r="L8994" t="s">
        <v>5773</v>
      </c>
      <c r="M8994" t="s">
        <v>7760</v>
      </c>
    </row>
    <row r="8995" spans="1:13">
      <c r="A8995">
        <v>101049423</v>
      </c>
      <c r="B8995" t="s">
        <v>5745</v>
      </c>
      <c r="C8995" t="s">
        <v>10387</v>
      </c>
      <c r="D8995" t="s">
        <v>262</v>
      </c>
      <c r="E8995" t="s">
        <v>262</v>
      </c>
      <c r="F8995" s="33">
        <v>45762</v>
      </c>
      <c r="G8995" t="s">
        <v>15988</v>
      </c>
      <c r="H8995" t="s">
        <v>67</v>
      </c>
      <c r="I8995" t="s">
        <v>5678</v>
      </c>
      <c r="J8995" t="s">
        <v>192</v>
      </c>
      <c r="K8995" t="s">
        <v>5748</v>
      </c>
      <c r="L8995" t="s">
        <v>5749</v>
      </c>
      <c r="M8995" t="s">
        <v>10389</v>
      </c>
    </row>
    <row r="8996" spans="1:13">
      <c r="A8996">
        <v>101051573</v>
      </c>
      <c r="B8996" t="s">
        <v>5745</v>
      </c>
      <c r="C8996" t="s">
        <v>7680</v>
      </c>
      <c r="D8996" t="s">
        <v>252</v>
      </c>
      <c r="E8996" t="s">
        <v>215</v>
      </c>
      <c r="F8996" s="33">
        <v>45762</v>
      </c>
      <c r="G8996" t="s">
        <v>15989</v>
      </c>
      <c r="H8996" t="s">
        <v>5805</v>
      </c>
      <c r="I8996" t="s">
        <v>5678</v>
      </c>
      <c r="J8996" t="s">
        <v>247</v>
      </c>
      <c r="K8996" t="s">
        <v>5836</v>
      </c>
      <c r="L8996" t="s">
        <v>6126</v>
      </c>
      <c r="M8996" t="s">
        <v>7682</v>
      </c>
    </row>
    <row r="8997" spans="1:13">
      <c r="A8997">
        <v>101048677</v>
      </c>
      <c r="B8997" t="s">
        <v>73</v>
      </c>
      <c r="C8997" t="s">
        <v>7543</v>
      </c>
      <c r="D8997" t="s">
        <v>104</v>
      </c>
      <c r="E8997" t="s">
        <v>104</v>
      </c>
      <c r="F8997" s="33">
        <v>45762</v>
      </c>
      <c r="G8997" t="s">
        <v>15990</v>
      </c>
      <c r="H8997" t="s">
        <v>6027</v>
      </c>
      <c r="I8997" t="s">
        <v>6348</v>
      </c>
      <c r="J8997" t="s">
        <v>70</v>
      </c>
      <c r="K8997" t="s">
        <v>5738</v>
      </c>
      <c r="L8997" t="s">
        <v>5739</v>
      </c>
      <c r="M8997" t="s">
        <v>7545</v>
      </c>
    </row>
    <row r="8998" spans="1:13">
      <c r="A8998">
        <v>101036864</v>
      </c>
      <c r="B8998" t="s">
        <v>5807</v>
      </c>
      <c r="C8998" t="s">
        <v>10122</v>
      </c>
      <c r="D8998" t="s">
        <v>193</v>
      </c>
      <c r="E8998" t="s">
        <v>193</v>
      </c>
      <c r="F8998" s="33">
        <v>45762</v>
      </c>
      <c r="G8998" t="s">
        <v>15922</v>
      </c>
      <c r="H8998" t="s">
        <v>5705</v>
      </c>
      <c r="I8998" t="s">
        <v>326</v>
      </c>
      <c r="J8998" t="s">
        <v>192</v>
      </c>
      <c r="K8998" t="s">
        <v>5700</v>
      </c>
      <c r="L8998" t="s">
        <v>5701</v>
      </c>
      <c r="M8998" t="s">
        <v>10124</v>
      </c>
    </row>
    <row r="8999" spans="1:13">
      <c r="A8999">
        <v>101051779</v>
      </c>
      <c r="B8999" t="s">
        <v>6529</v>
      </c>
      <c r="C8999" t="s">
        <v>6530</v>
      </c>
      <c r="D8999" t="s">
        <v>99</v>
      </c>
      <c r="E8999" t="s">
        <v>99</v>
      </c>
      <c r="F8999" s="33">
        <v>45762</v>
      </c>
      <c r="G8999" t="s">
        <v>15991</v>
      </c>
      <c r="H8999" t="s">
        <v>6918</v>
      </c>
      <c r="I8999" t="s">
        <v>5678</v>
      </c>
      <c r="J8999" t="s">
        <v>46</v>
      </c>
      <c r="K8999" t="s">
        <v>5700</v>
      </c>
      <c r="L8999" t="s">
        <v>5723</v>
      </c>
      <c r="M8999" t="s">
        <v>6533</v>
      </c>
    </row>
    <row r="9000" spans="1:13">
      <c r="A9000">
        <v>101051766</v>
      </c>
      <c r="B9000" t="s">
        <v>5998</v>
      </c>
      <c r="C9000" t="s">
        <v>6950</v>
      </c>
      <c r="D9000" t="s">
        <v>86</v>
      </c>
      <c r="E9000" t="s">
        <v>86</v>
      </c>
      <c r="F9000" s="33">
        <v>45762</v>
      </c>
      <c r="G9000" t="s">
        <v>15992</v>
      </c>
      <c r="H9000" t="s">
        <v>5699</v>
      </c>
      <c r="I9000" t="s">
        <v>5678</v>
      </c>
      <c r="J9000" t="s">
        <v>46</v>
      </c>
      <c r="K9000" t="s">
        <v>5711</v>
      </c>
      <c r="L9000" t="s">
        <v>5711</v>
      </c>
      <c r="M9000" t="s">
        <v>6952</v>
      </c>
    </row>
    <row r="9001" spans="1:13">
      <c r="A9001">
        <v>101036885</v>
      </c>
      <c r="B9001" t="s">
        <v>5807</v>
      </c>
      <c r="C9001" t="s">
        <v>10320</v>
      </c>
      <c r="D9001" t="s">
        <v>161</v>
      </c>
      <c r="E9001" t="s">
        <v>161</v>
      </c>
      <c r="F9001" s="33">
        <v>45762</v>
      </c>
      <c r="G9001" t="s">
        <v>15993</v>
      </c>
      <c r="H9001" t="s">
        <v>5705</v>
      </c>
      <c r="I9001" t="s">
        <v>326</v>
      </c>
      <c r="J9001" t="s">
        <v>166</v>
      </c>
      <c r="K9001" t="s">
        <v>5700</v>
      </c>
      <c r="L9001" t="s">
        <v>5723</v>
      </c>
      <c r="M9001" t="s">
        <v>10322</v>
      </c>
    </row>
    <row r="9002" spans="1:13">
      <c r="A9002">
        <v>101050081</v>
      </c>
      <c r="B9002" t="s">
        <v>14478</v>
      </c>
      <c r="C9002" t="s">
        <v>14479</v>
      </c>
      <c r="D9002" t="s">
        <v>86</v>
      </c>
      <c r="E9002" t="s">
        <v>119</v>
      </c>
      <c r="F9002" s="33">
        <v>45762</v>
      </c>
      <c r="G9002" t="s">
        <v>15994</v>
      </c>
      <c r="H9002" t="s">
        <v>5777</v>
      </c>
      <c r="I9002" t="s">
        <v>5678</v>
      </c>
      <c r="J9002" t="s">
        <v>46</v>
      </c>
      <c r="K9002" t="s">
        <v>5778</v>
      </c>
      <c r="L9002" t="s">
        <v>6192</v>
      </c>
      <c r="M9002" t="s">
        <v>14480</v>
      </c>
    </row>
    <row r="9003" spans="1:13">
      <c r="A9003">
        <v>101052101</v>
      </c>
      <c r="B9003" t="s">
        <v>127</v>
      </c>
      <c r="C9003" t="s">
        <v>10236</v>
      </c>
      <c r="D9003" t="s">
        <v>193</v>
      </c>
      <c r="E9003" t="s">
        <v>193</v>
      </c>
      <c r="F9003" s="33">
        <v>45762</v>
      </c>
      <c r="G9003" t="s">
        <v>15995</v>
      </c>
      <c r="H9003" t="s">
        <v>67</v>
      </c>
      <c r="I9003" t="s">
        <v>5678</v>
      </c>
      <c r="J9003" t="s">
        <v>192</v>
      </c>
      <c r="K9003" t="s">
        <v>5748</v>
      </c>
      <c r="L9003" t="s">
        <v>5773</v>
      </c>
      <c r="M9003" t="s">
        <v>10238</v>
      </c>
    </row>
    <row r="9004" spans="1:13">
      <c r="A9004">
        <v>101013849</v>
      </c>
      <c r="B9004" t="s">
        <v>34</v>
      </c>
      <c r="C9004" t="s">
        <v>9482</v>
      </c>
      <c r="D9004" t="s">
        <v>99</v>
      </c>
      <c r="E9004" t="s">
        <v>99</v>
      </c>
      <c r="F9004" s="33">
        <v>45762</v>
      </c>
      <c r="G9004" t="s">
        <v>15937</v>
      </c>
      <c r="H9004" t="s">
        <v>5737</v>
      </c>
      <c r="I9004" t="s">
        <v>326</v>
      </c>
      <c r="J9004" t="s">
        <v>46</v>
      </c>
      <c r="K9004" t="s">
        <v>5738</v>
      </c>
      <c r="L9004" t="s">
        <v>5739</v>
      </c>
      <c r="M9004" t="s">
        <v>9484</v>
      </c>
    </row>
    <row r="9005" spans="1:13">
      <c r="A9005">
        <v>101051785</v>
      </c>
      <c r="B9005" t="s">
        <v>34</v>
      </c>
      <c r="C9005" t="s">
        <v>7212</v>
      </c>
      <c r="D9005" t="s">
        <v>131</v>
      </c>
      <c r="E9005" t="s">
        <v>131</v>
      </c>
      <c r="F9005" s="33">
        <v>45762</v>
      </c>
      <c r="G9005" t="s">
        <v>15996</v>
      </c>
      <c r="H9005" t="s">
        <v>67</v>
      </c>
      <c r="I9005" t="s">
        <v>5678</v>
      </c>
      <c r="J9005" t="s">
        <v>136</v>
      </c>
      <c r="K9005" t="s">
        <v>5728</v>
      </c>
      <c r="L9005" t="s">
        <v>5729</v>
      </c>
      <c r="M9005" t="s">
        <v>7214</v>
      </c>
    </row>
    <row r="9006" spans="1:13">
      <c r="A9006">
        <v>101012351</v>
      </c>
      <c r="B9006" t="s">
        <v>127</v>
      </c>
      <c r="C9006" t="s">
        <v>8084</v>
      </c>
      <c r="D9006" t="s">
        <v>226</v>
      </c>
      <c r="E9006" t="s">
        <v>226</v>
      </c>
      <c r="F9006" s="33">
        <v>45762</v>
      </c>
      <c r="G9006" t="s">
        <v>15997</v>
      </c>
      <c r="H9006" t="s">
        <v>5737</v>
      </c>
      <c r="I9006" t="s">
        <v>326</v>
      </c>
      <c r="J9006" t="s">
        <v>136</v>
      </c>
      <c r="K9006" t="s">
        <v>5738</v>
      </c>
      <c r="L9006" t="s">
        <v>5739</v>
      </c>
      <c r="M9006" t="s">
        <v>8085</v>
      </c>
    </row>
    <row r="9007" spans="1:13">
      <c r="A9007">
        <v>101051843</v>
      </c>
      <c r="B9007" t="s">
        <v>5745</v>
      </c>
      <c r="C9007" t="s">
        <v>7758</v>
      </c>
      <c r="D9007" t="s">
        <v>252</v>
      </c>
      <c r="E9007" t="s">
        <v>215</v>
      </c>
      <c r="F9007" s="33">
        <v>45762</v>
      </c>
      <c r="G9007" t="s">
        <v>15998</v>
      </c>
      <c r="H9007" t="s">
        <v>15999</v>
      </c>
      <c r="I9007" t="s">
        <v>7281</v>
      </c>
      <c r="J9007" t="s">
        <v>247</v>
      </c>
      <c r="K9007" t="s">
        <v>5748</v>
      </c>
      <c r="L9007" t="s">
        <v>5773</v>
      </c>
      <c r="M9007" t="s">
        <v>7760</v>
      </c>
    </row>
    <row r="9008" spans="1:13">
      <c r="A9008">
        <v>101036704</v>
      </c>
      <c r="B9008" t="s">
        <v>204</v>
      </c>
      <c r="C9008" t="s">
        <v>7330</v>
      </c>
      <c r="D9008" t="s">
        <v>64</v>
      </c>
      <c r="E9008" t="s">
        <v>64</v>
      </c>
      <c r="F9008" s="33">
        <v>45762</v>
      </c>
      <c r="G9008" t="s">
        <v>15938</v>
      </c>
      <c r="H9008" t="s">
        <v>5705</v>
      </c>
      <c r="I9008" t="s">
        <v>326</v>
      </c>
      <c r="J9008" t="s">
        <v>70</v>
      </c>
      <c r="K9008" t="s">
        <v>5700</v>
      </c>
      <c r="L9008" t="s">
        <v>5723</v>
      </c>
      <c r="M9008" t="s">
        <v>7332</v>
      </c>
    </row>
    <row r="9009" spans="1:13">
      <c r="A9009">
        <v>101051829</v>
      </c>
      <c r="B9009" t="s">
        <v>34</v>
      </c>
      <c r="C9009" t="s">
        <v>7631</v>
      </c>
      <c r="D9009" t="s">
        <v>238</v>
      </c>
      <c r="E9009" t="s">
        <v>238</v>
      </c>
      <c r="F9009" s="33">
        <v>45762</v>
      </c>
      <c r="G9009" t="s">
        <v>16000</v>
      </c>
      <c r="H9009" t="s">
        <v>67</v>
      </c>
      <c r="I9009" t="s">
        <v>5678</v>
      </c>
      <c r="J9009" t="s">
        <v>136</v>
      </c>
      <c r="K9009" t="s">
        <v>5728</v>
      </c>
      <c r="L9009" t="s">
        <v>5729</v>
      </c>
      <c r="M9009" t="s">
        <v>7632</v>
      </c>
    </row>
    <row r="9010" spans="1:13">
      <c r="A9010">
        <v>101012337</v>
      </c>
      <c r="B9010" t="s">
        <v>127</v>
      </c>
      <c r="C9010" t="s">
        <v>11675</v>
      </c>
      <c r="D9010" t="s">
        <v>265</v>
      </c>
      <c r="E9010" t="s">
        <v>265</v>
      </c>
      <c r="F9010" s="33">
        <v>45762</v>
      </c>
      <c r="G9010" t="s">
        <v>15915</v>
      </c>
      <c r="H9010" t="s">
        <v>5737</v>
      </c>
      <c r="I9010" t="s">
        <v>326</v>
      </c>
      <c r="J9010" t="s">
        <v>192</v>
      </c>
      <c r="K9010" t="s">
        <v>5748</v>
      </c>
      <c r="L9010" t="s">
        <v>5773</v>
      </c>
      <c r="M9010" t="s">
        <v>11676</v>
      </c>
    </row>
    <row r="9011" spans="1:13">
      <c r="A9011">
        <v>101051688</v>
      </c>
      <c r="B9011" t="s">
        <v>34</v>
      </c>
      <c r="C9011" t="s">
        <v>7137</v>
      </c>
      <c r="D9011" t="s">
        <v>39</v>
      </c>
      <c r="E9011" t="s">
        <v>39</v>
      </c>
      <c r="F9011" s="33">
        <v>45762</v>
      </c>
      <c r="G9011" t="s">
        <v>16001</v>
      </c>
      <c r="H9011" t="s">
        <v>5727</v>
      </c>
      <c r="I9011" t="s">
        <v>5678</v>
      </c>
      <c r="J9011" t="s">
        <v>46</v>
      </c>
      <c r="K9011" t="s">
        <v>5728</v>
      </c>
      <c r="L9011" t="s">
        <v>5729</v>
      </c>
      <c r="M9011" t="s">
        <v>7138</v>
      </c>
    </row>
    <row r="9012" spans="1:13">
      <c r="A9012">
        <v>101050851</v>
      </c>
      <c r="B9012" t="s">
        <v>127</v>
      </c>
      <c r="C9012" t="s">
        <v>11675</v>
      </c>
      <c r="D9012" t="s">
        <v>265</v>
      </c>
      <c r="E9012" t="s">
        <v>265</v>
      </c>
      <c r="F9012" s="33">
        <v>45762</v>
      </c>
      <c r="G9012" t="s">
        <v>16002</v>
      </c>
      <c r="H9012" t="s">
        <v>5912</v>
      </c>
      <c r="I9012" t="s">
        <v>5678</v>
      </c>
      <c r="J9012" t="s">
        <v>192</v>
      </c>
      <c r="K9012" t="s">
        <v>5748</v>
      </c>
      <c r="L9012" t="s">
        <v>5773</v>
      </c>
      <c r="M9012" t="s">
        <v>11676</v>
      </c>
    </row>
    <row r="9013" spans="1:13">
      <c r="A9013">
        <v>101040817</v>
      </c>
      <c r="B9013" t="s">
        <v>9354</v>
      </c>
      <c r="C9013" t="s">
        <v>14038</v>
      </c>
      <c r="D9013" t="s">
        <v>131</v>
      </c>
      <c r="E9013" t="s">
        <v>217</v>
      </c>
      <c r="F9013" s="33">
        <v>45762</v>
      </c>
      <c r="G9013" t="s">
        <v>16003</v>
      </c>
      <c r="H9013" t="s">
        <v>5705</v>
      </c>
      <c r="I9013" t="s">
        <v>326</v>
      </c>
      <c r="J9013" t="s">
        <v>136</v>
      </c>
      <c r="K9013" t="s">
        <v>5700</v>
      </c>
      <c r="L9013" t="s">
        <v>5701</v>
      </c>
      <c r="M9013" t="s">
        <v>14040</v>
      </c>
    </row>
    <row r="9014" spans="1:13">
      <c r="A9014">
        <v>101051251</v>
      </c>
      <c r="B9014" t="s">
        <v>5745</v>
      </c>
      <c r="C9014" t="s">
        <v>11917</v>
      </c>
      <c r="D9014" t="s">
        <v>252</v>
      </c>
      <c r="E9014" t="s">
        <v>221</v>
      </c>
      <c r="F9014" s="33">
        <v>45762</v>
      </c>
      <c r="G9014" t="s">
        <v>16004</v>
      </c>
      <c r="H9014" t="s">
        <v>67</v>
      </c>
      <c r="I9014" t="s">
        <v>5678</v>
      </c>
      <c r="J9014" t="s">
        <v>247</v>
      </c>
      <c r="K9014" t="s">
        <v>5728</v>
      </c>
      <c r="L9014" t="s">
        <v>5753</v>
      </c>
      <c r="M9014" t="s">
        <v>11918</v>
      </c>
    </row>
    <row r="9015" spans="1:13">
      <c r="A9015">
        <v>101051920</v>
      </c>
      <c r="B9015" t="s">
        <v>5745</v>
      </c>
      <c r="C9015" t="s">
        <v>5840</v>
      </c>
      <c r="D9015" t="s">
        <v>221</v>
      </c>
      <c r="E9015" t="s">
        <v>221</v>
      </c>
      <c r="F9015" s="33">
        <v>45762</v>
      </c>
      <c r="G9015" t="s">
        <v>16005</v>
      </c>
      <c r="H9015" t="s">
        <v>8229</v>
      </c>
      <c r="I9015" t="s">
        <v>5678</v>
      </c>
      <c r="J9015" t="s">
        <v>247</v>
      </c>
      <c r="K9015" t="s">
        <v>5836</v>
      </c>
      <c r="L9015" t="s">
        <v>5837</v>
      </c>
      <c r="M9015" t="s">
        <v>5842</v>
      </c>
    </row>
    <row r="9016" spans="1:13">
      <c r="A9016">
        <v>101051439</v>
      </c>
      <c r="B9016" t="s">
        <v>204</v>
      </c>
      <c r="C9016" t="s">
        <v>7558</v>
      </c>
      <c r="D9016" t="s">
        <v>218</v>
      </c>
      <c r="E9016" t="s">
        <v>218</v>
      </c>
      <c r="F9016" s="33">
        <v>45762</v>
      </c>
      <c r="G9016" t="s">
        <v>16006</v>
      </c>
      <c r="H9016" t="s">
        <v>5777</v>
      </c>
      <c r="I9016" t="s">
        <v>5678</v>
      </c>
      <c r="J9016" t="s">
        <v>241</v>
      </c>
      <c r="K9016" t="s">
        <v>5700</v>
      </c>
      <c r="L9016" t="s">
        <v>5701</v>
      </c>
      <c r="M9016" t="s">
        <v>7559</v>
      </c>
    </row>
    <row r="9017" spans="1:13">
      <c r="A9017">
        <v>101051728</v>
      </c>
      <c r="B9017" t="s">
        <v>34</v>
      </c>
      <c r="C9017" t="s">
        <v>6406</v>
      </c>
      <c r="D9017" t="s">
        <v>153</v>
      </c>
      <c r="E9017" t="s">
        <v>153</v>
      </c>
      <c r="F9017" s="33">
        <v>45762</v>
      </c>
      <c r="G9017" t="s">
        <v>16007</v>
      </c>
      <c r="H9017" t="s">
        <v>5727</v>
      </c>
      <c r="I9017" t="s">
        <v>5678</v>
      </c>
      <c r="J9017" t="s">
        <v>70</v>
      </c>
      <c r="K9017" t="s">
        <v>5728</v>
      </c>
      <c r="L9017" t="s">
        <v>5729</v>
      </c>
      <c r="M9017" t="s">
        <v>6408</v>
      </c>
    </row>
    <row r="9018" spans="1:13">
      <c r="A9018">
        <v>101036692</v>
      </c>
      <c r="B9018" t="s">
        <v>204</v>
      </c>
      <c r="C9018" t="s">
        <v>10567</v>
      </c>
      <c r="D9018" t="s">
        <v>193</v>
      </c>
      <c r="E9018" t="s">
        <v>193</v>
      </c>
      <c r="F9018" s="33">
        <v>45762</v>
      </c>
      <c r="G9018" t="s">
        <v>15922</v>
      </c>
      <c r="H9018" t="s">
        <v>5705</v>
      </c>
      <c r="I9018" t="s">
        <v>326</v>
      </c>
      <c r="J9018" t="s">
        <v>192</v>
      </c>
      <c r="K9018" t="s">
        <v>5700</v>
      </c>
      <c r="L9018" t="s">
        <v>5701</v>
      </c>
      <c r="M9018" t="s">
        <v>10568</v>
      </c>
    </row>
    <row r="9019" spans="1:13">
      <c r="A9019">
        <v>101051880</v>
      </c>
      <c r="B9019" t="s">
        <v>34</v>
      </c>
      <c r="C9019" t="s">
        <v>7620</v>
      </c>
      <c r="D9019" t="s">
        <v>238</v>
      </c>
      <c r="E9019" t="s">
        <v>238</v>
      </c>
      <c r="F9019" s="33">
        <v>45762</v>
      </c>
      <c r="G9019" t="s">
        <v>16008</v>
      </c>
      <c r="H9019" t="s">
        <v>5727</v>
      </c>
      <c r="I9019" t="s">
        <v>5678</v>
      </c>
      <c r="J9019" t="s">
        <v>136</v>
      </c>
      <c r="K9019" t="s">
        <v>5728</v>
      </c>
      <c r="L9019" t="s">
        <v>5729</v>
      </c>
      <c r="M9019" t="s">
        <v>7622</v>
      </c>
    </row>
    <row r="9020" spans="1:13">
      <c r="A9020">
        <v>101040818</v>
      </c>
      <c r="B9020" t="s">
        <v>9354</v>
      </c>
      <c r="C9020" t="s">
        <v>14081</v>
      </c>
      <c r="D9020" t="s">
        <v>131</v>
      </c>
      <c r="E9020" t="s">
        <v>217</v>
      </c>
      <c r="F9020" s="33">
        <v>45762</v>
      </c>
      <c r="G9020" t="s">
        <v>16009</v>
      </c>
      <c r="H9020" t="s">
        <v>5705</v>
      </c>
      <c r="I9020" t="s">
        <v>326</v>
      </c>
      <c r="J9020" t="s">
        <v>136</v>
      </c>
      <c r="K9020" t="s">
        <v>5700</v>
      </c>
      <c r="L9020" t="s">
        <v>5701</v>
      </c>
      <c r="M9020" t="s">
        <v>14082</v>
      </c>
    </row>
    <row r="9021" spans="1:13">
      <c r="A9021">
        <v>101051846</v>
      </c>
      <c r="B9021" t="s">
        <v>73</v>
      </c>
      <c r="C9021" t="s">
        <v>15948</v>
      </c>
      <c r="D9021" t="s">
        <v>39</v>
      </c>
      <c r="E9021" t="s">
        <v>39</v>
      </c>
      <c r="F9021" s="33">
        <v>45762</v>
      </c>
      <c r="G9021" t="s">
        <v>16010</v>
      </c>
      <c r="H9021" t="s">
        <v>6404</v>
      </c>
      <c r="I9021" t="s">
        <v>5678</v>
      </c>
      <c r="J9021" t="s">
        <v>46</v>
      </c>
      <c r="K9021" t="s">
        <v>5748</v>
      </c>
      <c r="L9021" t="s">
        <v>5773</v>
      </c>
      <c r="M9021" t="s">
        <v>15950</v>
      </c>
    </row>
    <row r="9022" spans="1:13">
      <c r="A9022">
        <v>101051776</v>
      </c>
      <c r="B9022" t="s">
        <v>204</v>
      </c>
      <c r="C9022" t="s">
        <v>5789</v>
      </c>
      <c r="D9022" t="s">
        <v>218</v>
      </c>
      <c r="E9022" t="s">
        <v>218</v>
      </c>
      <c r="F9022" s="33">
        <v>45762</v>
      </c>
      <c r="G9022" t="s">
        <v>16011</v>
      </c>
      <c r="H9022" t="s">
        <v>5727</v>
      </c>
      <c r="I9022" t="s">
        <v>5678</v>
      </c>
      <c r="J9022" t="s">
        <v>241</v>
      </c>
      <c r="K9022" t="s">
        <v>5711</v>
      </c>
      <c r="L9022" t="s">
        <v>5711</v>
      </c>
      <c r="M9022" t="s">
        <v>5790</v>
      </c>
    </row>
    <row r="9023" spans="1:13">
      <c r="A9023">
        <v>101050733</v>
      </c>
      <c r="B9023" t="s">
        <v>127</v>
      </c>
      <c r="C9023" t="s">
        <v>9553</v>
      </c>
      <c r="D9023" t="s">
        <v>131</v>
      </c>
      <c r="E9023" t="s">
        <v>217</v>
      </c>
      <c r="F9023" s="33">
        <v>45761</v>
      </c>
      <c r="G9023" t="s">
        <v>16012</v>
      </c>
      <c r="H9023" t="s">
        <v>67</v>
      </c>
      <c r="I9023" t="s">
        <v>5678</v>
      </c>
      <c r="J9023" t="s">
        <v>136</v>
      </c>
      <c r="K9023" t="s">
        <v>5748</v>
      </c>
      <c r="L9023" t="s">
        <v>5773</v>
      </c>
      <c r="M9023" t="s">
        <v>9555</v>
      </c>
    </row>
    <row r="9024" spans="1:13">
      <c r="A9024">
        <v>101049662</v>
      </c>
      <c r="B9024" t="s">
        <v>204</v>
      </c>
      <c r="C9024" t="s">
        <v>5789</v>
      </c>
      <c r="D9024" t="s">
        <v>218</v>
      </c>
      <c r="E9024" t="s">
        <v>218</v>
      </c>
      <c r="F9024" s="33">
        <v>45761</v>
      </c>
      <c r="G9024" t="s">
        <v>16013</v>
      </c>
      <c r="H9024" t="s">
        <v>5727</v>
      </c>
      <c r="I9024" t="s">
        <v>5678</v>
      </c>
      <c r="J9024" t="s">
        <v>241</v>
      </c>
      <c r="K9024" t="s">
        <v>5711</v>
      </c>
      <c r="L9024" t="s">
        <v>5711</v>
      </c>
      <c r="M9024" t="s">
        <v>5790</v>
      </c>
    </row>
    <row r="9025" spans="1:13">
      <c r="A9025">
        <v>101036869</v>
      </c>
      <c r="B9025" t="s">
        <v>5807</v>
      </c>
      <c r="C9025" t="s">
        <v>10060</v>
      </c>
      <c r="D9025" t="s">
        <v>215</v>
      </c>
      <c r="E9025" t="s">
        <v>252</v>
      </c>
      <c r="F9025" s="33">
        <v>45761</v>
      </c>
      <c r="G9025" t="s">
        <v>16014</v>
      </c>
      <c r="H9025" t="s">
        <v>5705</v>
      </c>
      <c r="I9025" t="s">
        <v>326</v>
      </c>
      <c r="J9025" t="s">
        <v>247</v>
      </c>
      <c r="K9025" t="s">
        <v>5700</v>
      </c>
      <c r="L9025" t="s">
        <v>5701</v>
      </c>
      <c r="M9025" t="s">
        <v>10062</v>
      </c>
    </row>
    <row r="9026" spans="1:13">
      <c r="A9026">
        <v>101036643</v>
      </c>
      <c r="B9026" t="s">
        <v>204</v>
      </c>
      <c r="C9026" t="s">
        <v>9476</v>
      </c>
      <c r="D9026" t="s">
        <v>193</v>
      </c>
      <c r="E9026" t="s">
        <v>193</v>
      </c>
      <c r="F9026" s="33">
        <v>45761</v>
      </c>
      <c r="G9026" t="s">
        <v>16015</v>
      </c>
      <c r="H9026" t="s">
        <v>5705</v>
      </c>
      <c r="I9026" t="s">
        <v>326</v>
      </c>
      <c r="J9026" t="s">
        <v>192</v>
      </c>
      <c r="K9026" t="s">
        <v>5700</v>
      </c>
      <c r="L9026" t="s">
        <v>5701</v>
      </c>
      <c r="M9026" t="s">
        <v>9478</v>
      </c>
    </row>
    <row r="9027" spans="1:13">
      <c r="A9027">
        <v>101036609</v>
      </c>
      <c r="B9027" t="s">
        <v>204</v>
      </c>
      <c r="C9027" t="s">
        <v>6698</v>
      </c>
      <c r="D9027" t="s">
        <v>220</v>
      </c>
      <c r="E9027" t="s">
        <v>220</v>
      </c>
      <c r="F9027" s="33">
        <v>45761</v>
      </c>
      <c r="G9027" t="s">
        <v>16016</v>
      </c>
      <c r="H9027" t="s">
        <v>5705</v>
      </c>
      <c r="I9027" t="s">
        <v>326</v>
      </c>
      <c r="J9027" t="s">
        <v>166</v>
      </c>
      <c r="K9027" t="s">
        <v>5711</v>
      </c>
      <c r="L9027" t="s">
        <v>5711</v>
      </c>
      <c r="M9027" t="s">
        <v>6700</v>
      </c>
    </row>
    <row r="9028" spans="1:13">
      <c r="A9028">
        <v>101038362</v>
      </c>
      <c r="B9028" t="s">
        <v>292</v>
      </c>
      <c r="C9028" t="s">
        <v>5817</v>
      </c>
      <c r="D9028" t="s">
        <v>99</v>
      </c>
      <c r="E9028" t="s">
        <v>99</v>
      </c>
      <c r="F9028" s="33">
        <v>45761</v>
      </c>
      <c r="G9028" t="s">
        <v>15973</v>
      </c>
      <c r="H9028" t="s">
        <v>5705</v>
      </c>
      <c r="I9028" t="s">
        <v>326</v>
      </c>
      <c r="J9028" t="s">
        <v>46</v>
      </c>
      <c r="K9028" t="s">
        <v>5700</v>
      </c>
      <c r="L9028" t="s">
        <v>5701</v>
      </c>
      <c r="M9028" t="s">
        <v>5819</v>
      </c>
    </row>
    <row r="9029" spans="1:13">
      <c r="A9029">
        <v>101051579</v>
      </c>
      <c r="B9029" t="s">
        <v>10585</v>
      </c>
      <c r="C9029" t="s">
        <v>10586</v>
      </c>
      <c r="D9029" t="s">
        <v>265</v>
      </c>
      <c r="E9029" t="s">
        <v>265</v>
      </c>
      <c r="F9029" s="33">
        <v>45761</v>
      </c>
      <c r="G9029" t="s">
        <v>16017</v>
      </c>
      <c r="H9029" t="s">
        <v>5727</v>
      </c>
      <c r="I9029" t="s">
        <v>5678</v>
      </c>
      <c r="J9029" t="s">
        <v>192</v>
      </c>
      <c r="K9029" t="s">
        <v>5778</v>
      </c>
      <c r="L9029" t="s">
        <v>5981</v>
      </c>
      <c r="M9029" t="s">
        <v>10587</v>
      </c>
    </row>
    <row r="9030" spans="1:13">
      <c r="A9030">
        <v>101041109</v>
      </c>
      <c r="B9030" t="s">
        <v>10585</v>
      </c>
      <c r="C9030" t="s">
        <v>10586</v>
      </c>
      <c r="D9030" t="s">
        <v>265</v>
      </c>
      <c r="E9030" t="s">
        <v>265</v>
      </c>
      <c r="F9030" s="33">
        <v>45761</v>
      </c>
      <c r="G9030" t="s">
        <v>16018</v>
      </c>
      <c r="H9030" t="s">
        <v>5705</v>
      </c>
      <c r="I9030" t="s">
        <v>326</v>
      </c>
      <c r="J9030" t="s">
        <v>192</v>
      </c>
      <c r="K9030" t="s">
        <v>5778</v>
      </c>
      <c r="L9030" t="s">
        <v>5981</v>
      </c>
      <c r="M9030" t="s">
        <v>10587</v>
      </c>
    </row>
    <row r="9031" spans="1:13">
      <c r="A9031">
        <v>101050419</v>
      </c>
      <c r="B9031" t="s">
        <v>82</v>
      </c>
      <c r="C9031" t="s">
        <v>5831</v>
      </c>
      <c r="D9031" t="s">
        <v>238</v>
      </c>
      <c r="E9031" t="s">
        <v>238</v>
      </c>
      <c r="F9031" s="33">
        <v>45761</v>
      </c>
      <c r="G9031" t="s">
        <v>16019</v>
      </c>
      <c r="H9031" t="s">
        <v>5799</v>
      </c>
      <c r="I9031" t="s">
        <v>5678</v>
      </c>
      <c r="J9031" t="s">
        <v>136</v>
      </c>
      <c r="K9031" t="s">
        <v>5711</v>
      </c>
      <c r="L9031" t="s">
        <v>5711</v>
      </c>
      <c r="M9031" t="s">
        <v>5833</v>
      </c>
    </row>
    <row r="9032" spans="1:13">
      <c r="A9032">
        <v>101050769</v>
      </c>
      <c r="B9032" t="s">
        <v>34</v>
      </c>
      <c r="C9032" t="s">
        <v>6289</v>
      </c>
      <c r="D9032" t="s">
        <v>131</v>
      </c>
      <c r="E9032" t="s">
        <v>131</v>
      </c>
      <c r="F9032" s="33">
        <v>45761</v>
      </c>
      <c r="G9032" t="s">
        <v>16020</v>
      </c>
      <c r="H9032" t="s">
        <v>5805</v>
      </c>
      <c r="I9032" t="s">
        <v>5678</v>
      </c>
      <c r="J9032" t="s">
        <v>136</v>
      </c>
      <c r="K9032" t="s">
        <v>5728</v>
      </c>
      <c r="L9032" t="s">
        <v>5729</v>
      </c>
      <c r="M9032" t="s">
        <v>6291</v>
      </c>
    </row>
    <row r="9033" spans="1:13">
      <c r="A9033">
        <v>101038158</v>
      </c>
      <c r="B9033" t="s">
        <v>82</v>
      </c>
      <c r="C9033" t="s">
        <v>5831</v>
      </c>
      <c r="D9033" t="s">
        <v>64</v>
      </c>
      <c r="E9033" t="s">
        <v>238</v>
      </c>
      <c r="F9033" s="33">
        <v>45761</v>
      </c>
      <c r="G9033" t="s">
        <v>16021</v>
      </c>
      <c r="H9033" t="s">
        <v>5705</v>
      </c>
      <c r="I9033" t="s">
        <v>326</v>
      </c>
      <c r="J9033" t="s">
        <v>70</v>
      </c>
      <c r="K9033" t="s">
        <v>5711</v>
      </c>
      <c r="L9033" t="s">
        <v>5711</v>
      </c>
      <c r="M9033" t="s">
        <v>5833</v>
      </c>
    </row>
    <row r="9034" spans="1:13">
      <c r="A9034">
        <v>101050988</v>
      </c>
      <c r="B9034" t="s">
        <v>34</v>
      </c>
      <c r="C9034" t="s">
        <v>7044</v>
      </c>
      <c r="D9034" t="s">
        <v>104</v>
      </c>
      <c r="E9034" t="s">
        <v>104</v>
      </c>
      <c r="F9034" s="33">
        <v>45761</v>
      </c>
      <c r="G9034" t="s">
        <v>16022</v>
      </c>
      <c r="H9034" t="s">
        <v>67</v>
      </c>
      <c r="I9034" t="s">
        <v>5678</v>
      </c>
      <c r="J9034" t="s">
        <v>70</v>
      </c>
      <c r="K9034" t="s">
        <v>5728</v>
      </c>
      <c r="L9034" t="s">
        <v>5729</v>
      </c>
      <c r="M9034" t="s">
        <v>7045</v>
      </c>
    </row>
    <row r="9035" spans="1:13">
      <c r="A9035">
        <v>101051088</v>
      </c>
      <c r="B9035" t="s">
        <v>34</v>
      </c>
      <c r="C9035" t="s">
        <v>7184</v>
      </c>
      <c r="D9035" t="s">
        <v>99</v>
      </c>
      <c r="E9035" t="s">
        <v>99</v>
      </c>
      <c r="F9035" s="33">
        <v>45761</v>
      </c>
      <c r="G9035" t="s">
        <v>15984</v>
      </c>
      <c r="H9035" t="s">
        <v>5727</v>
      </c>
      <c r="I9035" t="s">
        <v>5678</v>
      </c>
      <c r="J9035" t="s">
        <v>46</v>
      </c>
      <c r="K9035" t="s">
        <v>5728</v>
      </c>
      <c r="L9035" t="s">
        <v>5729</v>
      </c>
      <c r="M9035" t="s">
        <v>7185</v>
      </c>
    </row>
    <row r="9036" spans="1:13">
      <c r="A9036">
        <v>101036671</v>
      </c>
      <c r="B9036" t="s">
        <v>204</v>
      </c>
      <c r="C9036" t="s">
        <v>5779</v>
      </c>
      <c r="D9036" t="s">
        <v>193</v>
      </c>
      <c r="E9036" t="s">
        <v>193</v>
      </c>
      <c r="F9036" s="33">
        <v>45761</v>
      </c>
      <c r="G9036" t="s">
        <v>16015</v>
      </c>
      <c r="H9036" t="s">
        <v>5705</v>
      </c>
      <c r="I9036" t="s">
        <v>326</v>
      </c>
      <c r="J9036" t="s">
        <v>192</v>
      </c>
      <c r="K9036" t="s">
        <v>5700</v>
      </c>
      <c r="L9036" t="s">
        <v>5701</v>
      </c>
      <c r="M9036" t="s">
        <v>5781</v>
      </c>
    </row>
    <row r="9037" spans="1:13">
      <c r="A9037">
        <v>101038772</v>
      </c>
      <c r="B9037" t="s">
        <v>6641</v>
      </c>
      <c r="C9037" t="s">
        <v>6642</v>
      </c>
      <c r="D9037" t="s">
        <v>265</v>
      </c>
      <c r="E9037" t="s">
        <v>265</v>
      </c>
      <c r="F9037" s="33">
        <v>45761</v>
      </c>
      <c r="G9037" t="s">
        <v>16018</v>
      </c>
      <c r="H9037" t="s">
        <v>5705</v>
      </c>
      <c r="I9037" t="s">
        <v>326</v>
      </c>
      <c r="J9037" t="s">
        <v>192</v>
      </c>
      <c r="K9037" t="s">
        <v>5700</v>
      </c>
      <c r="L9037" t="s">
        <v>5733</v>
      </c>
      <c r="M9037" t="s">
        <v>6644</v>
      </c>
    </row>
    <row r="9038" spans="1:13">
      <c r="A9038">
        <v>101051493</v>
      </c>
      <c r="B9038" t="s">
        <v>204</v>
      </c>
      <c r="C9038" t="s">
        <v>6237</v>
      </c>
      <c r="D9038" t="s">
        <v>225</v>
      </c>
      <c r="E9038" t="s">
        <v>220</v>
      </c>
      <c r="F9038" s="33">
        <v>45761</v>
      </c>
      <c r="G9038" t="s">
        <v>16023</v>
      </c>
      <c r="H9038" t="s">
        <v>5757</v>
      </c>
      <c r="I9038" t="s">
        <v>5678</v>
      </c>
      <c r="J9038" t="s">
        <v>166</v>
      </c>
      <c r="K9038" t="s">
        <v>5711</v>
      </c>
      <c r="L9038" t="s">
        <v>5711</v>
      </c>
      <c r="M9038" t="s">
        <v>6239</v>
      </c>
    </row>
    <row r="9039" spans="1:13">
      <c r="A9039">
        <v>101036709</v>
      </c>
      <c r="B9039" t="s">
        <v>204</v>
      </c>
      <c r="C9039" t="s">
        <v>6261</v>
      </c>
      <c r="D9039" t="s">
        <v>193</v>
      </c>
      <c r="E9039" t="s">
        <v>193</v>
      </c>
      <c r="F9039" s="33">
        <v>45761</v>
      </c>
      <c r="G9039" t="s">
        <v>16015</v>
      </c>
      <c r="H9039" t="s">
        <v>5705</v>
      </c>
      <c r="I9039" t="s">
        <v>326</v>
      </c>
      <c r="J9039" t="s">
        <v>192</v>
      </c>
      <c r="K9039" t="s">
        <v>5700</v>
      </c>
      <c r="L9039" t="s">
        <v>5723</v>
      </c>
      <c r="M9039" t="s">
        <v>6263</v>
      </c>
    </row>
    <row r="9040" spans="1:13">
      <c r="A9040">
        <v>101050373</v>
      </c>
      <c r="B9040" t="s">
        <v>34</v>
      </c>
      <c r="C9040" t="s">
        <v>6187</v>
      </c>
      <c r="D9040" t="s">
        <v>64</v>
      </c>
      <c r="E9040" t="s">
        <v>64</v>
      </c>
      <c r="F9040" s="33">
        <v>45761</v>
      </c>
      <c r="G9040" t="s">
        <v>16024</v>
      </c>
      <c r="H9040" t="s">
        <v>5777</v>
      </c>
      <c r="I9040" t="s">
        <v>5678</v>
      </c>
      <c r="J9040" t="s">
        <v>70</v>
      </c>
      <c r="K9040" t="s">
        <v>5738</v>
      </c>
      <c r="L9040" t="s">
        <v>5739</v>
      </c>
      <c r="M9040" t="s">
        <v>6189</v>
      </c>
    </row>
    <row r="9041" spans="1:13">
      <c r="A9041">
        <v>101051287</v>
      </c>
      <c r="B9041" t="s">
        <v>5745</v>
      </c>
      <c r="C9041" t="s">
        <v>6267</v>
      </c>
      <c r="D9041" t="s">
        <v>249</v>
      </c>
      <c r="E9041" t="s">
        <v>221</v>
      </c>
      <c r="F9041" s="33">
        <v>45760</v>
      </c>
      <c r="G9041" t="s">
        <v>16025</v>
      </c>
      <c r="H9041" t="s">
        <v>67</v>
      </c>
      <c r="I9041" t="s">
        <v>5678</v>
      </c>
      <c r="J9041" t="s">
        <v>247</v>
      </c>
      <c r="K9041" t="s">
        <v>5748</v>
      </c>
      <c r="L9041" t="s">
        <v>5773</v>
      </c>
      <c r="M9041" t="s">
        <v>6269</v>
      </c>
    </row>
    <row r="9042" spans="1:13">
      <c r="A9042">
        <v>101050081</v>
      </c>
      <c r="B9042" t="s">
        <v>14478</v>
      </c>
      <c r="C9042" t="s">
        <v>14479</v>
      </c>
      <c r="D9042" t="s">
        <v>86</v>
      </c>
      <c r="E9042" t="s">
        <v>119</v>
      </c>
      <c r="F9042" s="33">
        <v>45760</v>
      </c>
      <c r="G9042" t="s">
        <v>16026</v>
      </c>
      <c r="H9042" t="s">
        <v>5777</v>
      </c>
      <c r="I9042" t="s">
        <v>5678</v>
      </c>
      <c r="J9042" t="s">
        <v>46</v>
      </c>
      <c r="K9042" t="s">
        <v>5778</v>
      </c>
      <c r="L9042" t="s">
        <v>6192</v>
      </c>
      <c r="M9042" t="s">
        <v>14480</v>
      </c>
    </row>
    <row r="9043" spans="1:13">
      <c r="A9043">
        <v>101051020</v>
      </c>
      <c r="B9043" t="s">
        <v>82</v>
      </c>
      <c r="C9043" t="s">
        <v>6646</v>
      </c>
      <c r="D9043" t="s">
        <v>86</v>
      </c>
      <c r="E9043" t="s">
        <v>119</v>
      </c>
      <c r="F9043" s="33">
        <v>45760</v>
      </c>
      <c r="G9043" t="s">
        <v>16027</v>
      </c>
      <c r="H9043" t="s">
        <v>5777</v>
      </c>
      <c r="I9043" t="s">
        <v>5678</v>
      </c>
      <c r="J9043" t="s">
        <v>46</v>
      </c>
      <c r="K9043" t="s">
        <v>5711</v>
      </c>
      <c r="L9043" t="s">
        <v>5711</v>
      </c>
      <c r="M9043" t="s">
        <v>6648</v>
      </c>
    </row>
    <row r="9044" spans="1:13">
      <c r="A9044">
        <v>101051361</v>
      </c>
      <c r="B9044" t="s">
        <v>292</v>
      </c>
      <c r="C9044" t="s">
        <v>293</v>
      </c>
      <c r="D9044" t="s">
        <v>99</v>
      </c>
      <c r="E9044" t="s">
        <v>99</v>
      </c>
      <c r="F9044" s="33">
        <v>45760</v>
      </c>
      <c r="G9044" t="s">
        <v>16028</v>
      </c>
      <c r="H9044" t="s">
        <v>5757</v>
      </c>
      <c r="I9044" t="s">
        <v>5678</v>
      </c>
      <c r="J9044" t="s">
        <v>46</v>
      </c>
      <c r="K9044" t="s">
        <v>5700</v>
      </c>
      <c r="L9044" t="s">
        <v>5733</v>
      </c>
      <c r="M9044" t="s">
        <v>6086</v>
      </c>
    </row>
    <row r="9045" spans="1:13">
      <c r="A9045">
        <v>101051286</v>
      </c>
      <c r="B9045" t="s">
        <v>5745</v>
      </c>
      <c r="C9045" t="s">
        <v>5983</v>
      </c>
      <c r="D9045" t="s">
        <v>221</v>
      </c>
      <c r="E9045" t="s">
        <v>221</v>
      </c>
      <c r="F9045" s="33">
        <v>45760</v>
      </c>
      <c r="G9045" t="s">
        <v>16029</v>
      </c>
      <c r="H9045" t="s">
        <v>67</v>
      </c>
      <c r="I9045" t="s">
        <v>5678</v>
      </c>
      <c r="J9045" t="s">
        <v>247</v>
      </c>
      <c r="K9045" t="s">
        <v>5836</v>
      </c>
      <c r="L9045" t="s">
        <v>5837</v>
      </c>
      <c r="M9045" t="s">
        <v>5984</v>
      </c>
    </row>
    <row r="9046" spans="1:13">
      <c r="A9046">
        <v>101037859</v>
      </c>
      <c r="B9046" t="s">
        <v>177</v>
      </c>
      <c r="C9046" t="s">
        <v>10581</v>
      </c>
      <c r="D9046" t="s">
        <v>193</v>
      </c>
      <c r="E9046" t="s">
        <v>193</v>
      </c>
      <c r="F9046" s="33">
        <v>45759</v>
      </c>
      <c r="G9046" t="s">
        <v>16030</v>
      </c>
      <c r="H9046" t="s">
        <v>5705</v>
      </c>
      <c r="I9046" t="s">
        <v>326</v>
      </c>
      <c r="J9046" t="s">
        <v>192</v>
      </c>
      <c r="K9046" t="s">
        <v>5778</v>
      </c>
      <c r="L9046" t="s">
        <v>182</v>
      </c>
      <c r="M9046" t="s">
        <v>10582</v>
      </c>
    </row>
    <row r="9047" spans="1:13">
      <c r="A9047">
        <v>101041164</v>
      </c>
      <c r="B9047" t="s">
        <v>10084</v>
      </c>
      <c r="C9047" t="s">
        <v>11561</v>
      </c>
      <c r="D9047" t="s">
        <v>86</v>
      </c>
      <c r="E9047" t="s">
        <v>16031</v>
      </c>
      <c r="F9047" s="33">
        <v>45759</v>
      </c>
      <c r="G9047" t="s">
        <v>16032</v>
      </c>
      <c r="H9047" t="s">
        <v>5705</v>
      </c>
      <c r="I9047" t="s">
        <v>326</v>
      </c>
      <c r="J9047" t="s">
        <v>46</v>
      </c>
      <c r="K9047" t="s">
        <v>5700</v>
      </c>
      <c r="L9047" t="s">
        <v>5723</v>
      </c>
      <c r="M9047" t="s">
        <v>11563</v>
      </c>
    </row>
    <row r="9048" spans="1:13">
      <c r="A9048">
        <v>101050926</v>
      </c>
      <c r="B9048" t="s">
        <v>82</v>
      </c>
      <c r="C9048" t="s">
        <v>6992</v>
      </c>
      <c r="D9048" t="s">
        <v>215</v>
      </c>
      <c r="E9048" t="s">
        <v>252</v>
      </c>
      <c r="F9048" s="33">
        <v>45759</v>
      </c>
      <c r="G9048" t="s">
        <v>16033</v>
      </c>
      <c r="H9048" t="s">
        <v>5699</v>
      </c>
      <c r="I9048" t="s">
        <v>5678</v>
      </c>
      <c r="J9048" t="s">
        <v>247</v>
      </c>
      <c r="K9048" t="s">
        <v>5711</v>
      </c>
      <c r="L9048" t="s">
        <v>5711</v>
      </c>
      <c r="M9048" t="s">
        <v>6994</v>
      </c>
    </row>
    <row r="9049" spans="1:13">
      <c r="A9049">
        <v>101050652</v>
      </c>
      <c r="B9049" t="s">
        <v>5745</v>
      </c>
      <c r="C9049" t="s">
        <v>8789</v>
      </c>
      <c r="D9049" t="s">
        <v>217</v>
      </c>
      <c r="E9049" t="s">
        <v>217</v>
      </c>
      <c r="F9049" s="33">
        <v>45759</v>
      </c>
      <c r="G9049" t="s">
        <v>16034</v>
      </c>
      <c r="H9049" t="s">
        <v>5727</v>
      </c>
      <c r="I9049" t="s">
        <v>5678</v>
      </c>
      <c r="J9049" t="s">
        <v>136</v>
      </c>
      <c r="K9049" t="s">
        <v>5836</v>
      </c>
      <c r="L9049" t="s">
        <v>6126</v>
      </c>
      <c r="M9049" t="s">
        <v>8791</v>
      </c>
    </row>
    <row r="9050" spans="1:13">
      <c r="A9050">
        <v>101050888</v>
      </c>
      <c r="B9050" t="s">
        <v>204</v>
      </c>
      <c r="C9050" t="s">
        <v>7981</v>
      </c>
      <c r="D9050" t="s">
        <v>219</v>
      </c>
      <c r="E9050" t="s">
        <v>219</v>
      </c>
      <c r="F9050" s="33">
        <v>45759</v>
      </c>
      <c r="G9050" t="s">
        <v>16035</v>
      </c>
      <c r="H9050" t="s">
        <v>5757</v>
      </c>
      <c r="I9050" t="s">
        <v>5678</v>
      </c>
      <c r="J9050" t="s">
        <v>241</v>
      </c>
      <c r="K9050" t="s">
        <v>5700</v>
      </c>
      <c r="L9050" t="s">
        <v>5701</v>
      </c>
      <c r="M9050" t="s">
        <v>7983</v>
      </c>
    </row>
    <row r="9051" spans="1:13">
      <c r="A9051">
        <v>101028399</v>
      </c>
      <c r="B9051" t="s">
        <v>34</v>
      </c>
      <c r="C9051" t="s">
        <v>10674</v>
      </c>
      <c r="D9051" t="s">
        <v>64</v>
      </c>
      <c r="E9051" t="s">
        <v>64</v>
      </c>
      <c r="F9051" s="33">
        <v>45759</v>
      </c>
      <c r="G9051" t="s">
        <v>16036</v>
      </c>
      <c r="H9051" t="s">
        <v>5777</v>
      </c>
      <c r="I9051" t="s">
        <v>353</v>
      </c>
      <c r="J9051" t="s">
        <v>70</v>
      </c>
      <c r="K9051" t="s">
        <v>5728</v>
      </c>
      <c r="L9051" t="s">
        <v>5729</v>
      </c>
      <c r="M9051" t="s">
        <v>10676</v>
      </c>
    </row>
    <row r="9052" spans="1:13">
      <c r="A9052">
        <v>101050969</v>
      </c>
      <c r="B9052" t="s">
        <v>5745</v>
      </c>
      <c r="C9052" t="s">
        <v>10569</v>
      </c>
      <c r="D9052" t="s">
        <v>221</v>
      </c>
      <c r="E9052" t="s">
        <v>221</v>
      </c>
      <c r="F9052" s="33">
        <v>45759</v>
      </c>
      <c r="G9052" t="s">
        <v>16037</v>
      </c>
      <c r="H9052" t="s">
        <v>173</v>
      </c>
      <c r="I9052" t="s">
        <v>5678</v>
      </c>
      <c r="J9052" t="s">
        <v>247</v>
      </c>
      <c r="K9052" t="s">
        <v>5748</v>
      </c>
      <c r="L9052" t="s">
        <v>5773</v>
      </c>
      <c r="M9052" t="s">
        <v>10571</v>
      </c>
    </row>
    <row r="9053" spans="1:13">
      <c r="A9053">
        <v>101028464</v>
      </c>
      <c r="B9053" t="s">
        <v>34</v>
      </c>
      <c r="C9053" t="s">
        <v>5880</v>
      </c>
      <c r="D9053" t="s">
        <v>64</v>
      </c>
      <c r="E9053" t="s">
        <v>64</v>
      </c>
      <c r="F9053" s="33">
        <v>45759</v>
      </c>
      <c r="G9053" t="s">
        <v>16038</v>
      </c>
      <c r="H9053" t="s">
        <v>5777</v>
      </c>
      <c r="I9053" t="s">
        <v>353</v>
      </c>
      <c r="J9053" t="s">
        <v>70</v>
      </c>
      <c r="K9053" t="s">
        <v>5728</v>
      </c>
      <c r="L9053" t="s">
        <v>5729</v>
      </c>
      <c r="M9053" t="s">
        <v>5882</v>
      </c>
    </row>
    <row r="9054" spans="1:13">
      <c r="A9054">
        <v>101036631</v>
      </c>
      <c r="B9054" t="s">
        <v>204</v>
      </c>
      <c r="C9054" t="s">
        <v>7981</v>
      </c>
      <c r="D9054" t="s">
        <v>219</v>
      </c>
      <c r="E9054" t="s">
        <v>219</v>
      </c>
      <c r="F9054" s="33">
        <v>45759</v>
      </c>
      <c r="G9054" t="s">
        <v>16039</v>
      </c>
      <c r="H9054" t="s">
        <v>5705</v>
      </c>
      <c r="I9054" t="s">
        <v>326</v>
      </c>
      <c r="J9054" t="s">
        <v>241</v>
      </c>
      <c r="K9054" t="s">
        <v>5700</v>
      </c>
      <c r="L9054" t="s">
        <v>5701</v>
      </c>
      <c r="M9054" t="s">
        <v>7983</v>
      </c>
    </row>
    <row r="9055" spans="1:13">
      <c r="A9055">
        <v>101050718</v>
      </c>
      <c r="B9055" t="s">
        <v>5745</v>
      </c>
      <c r="C9055" t="s">
        <v>7600</v>
      </c>
      <c r="D9055" t="s">
        <v>252</v>
      </c>
      <c r="E9055" t="s">
        <v>215</v>
      </c>
      <c r="F9055" s="33">
        <v>45759</v>
      </c>
      <c r="G9055" t="s">
        <v>16040</v>
      </c>
      <c r="H9055" t="s">
        <v>67</v>
      </c>
      <c r="I9055" t="s">
        <v>5678</v>
      </c>
      <c r="J9055" t="s">
        <v>247</v>
      </c>
      <c r="K9055" t="s">
        <v>5836</v>
      </c>
      <c r="L9055" t="s">
        <v>6126</v>
      </c>
      <c r="M9055" t="s">
        <v>7602</v>
      </c>
    </row>
    <row r="9056" spans="1:13">
      <c r="A9056">
        <v>101040766</v>
      </c>
      <c r="B9056" t="s">
        <v>12981</v>
      </c>
      <c r="C9056" t="s">
        <v>13006</v>
      </c>
      <c r="D9056" t="s">
        <v>193</v>
      </c>
      <c r="E9056" t="s">
        <v>193</v>
      </c>
      <c r="F9056" s="33">
        <v>45759</v>
      </c>
      <c r="G9056" t="s">
        <v>16030</v>
      </c>
      <c r="H9056" t="s">
        <v>5705</v>
      </c>
      <c r="I9056" t="s">
        <v>326</v>
      </c>
      <c r="J9056" t="s">
        <v>192</v>
      </c>
      <c r="K9056" t="s">
        <v>5700</v>
      </c>
      <c r="L9056" t="s">
        <v>5701</v>
      </c>
      <c r="M9056" t="s">
        <v>13007</v>
      </c>
    </row>
    <row r="9057" spans="1:13">
      <c r="A9057">
        <v>101050621</v>
      </c>
      <c r="B9057" t="s">
        <v>73</v>
      </c>
      <c r="C9057" t="s">
        <v>8862</v>
      </c>
      <c r="D9057" t="s">
        <v>39</v>
      </c>
      <c r="E9057" t="s">
        <v>119</v>
      </c>
      <c r="F9057" s="33">
        <v>45759</v>
      </c>
      <c r="G9057" t="s">
        <v>16041</v>
      </c>
      <c r="H9057" t="s">
        <v>67</v>
      </c>
      <c r="I9057" t="s">
        <v>5678</v>
      </c>
      <c r="J9057" t="s">
        <v>46</v>
      </c>
      <c r="K9057" t="s">
        <v>5738</v>
      </c>
      <c r="L9057" t="s">
        <v>5739</v>
      </c>
      <c r="M9057" t="s">
        <v>8864</v>
      </c>
    </row>
    <row r="9058" spans="1:13">
      <c r="A9058">
        <v>101050975</v>
      </c>
      <c r="B9058" t="s">
        <v>5998</v>
      </c>
      <c r="C9058" t="s">
        <v>6912</v>
      </c>
      <c r="D9058" t="s">
        <v>99</v>
      </c>
      <c r="E9058" t="s">
        <v>99</v>
      </c>
      <c r="F9058" s="33">
        <v>45759</v>
      </c>
      <c r="G9058" t="s">
        <v>16042</v>
      </c>
      <c r="H9058" t="s">
        <v>5727</v>
      </c>
      <c r="I9058" t="s">
        <v>5678</v>
      </c>
      <c r="J9058" t="s">
        <v>46</v>
      </c>
      <c r="K9058" t="s">
        <v>5711</v>
      </c>
      <c r="L9058" t="s">
        <v>5711</v>
      </c>
      <c r="M9058" t="s">
        <v>6913</v>
      </c>
    </row>
    <row r="9059" spans="1:13">
      <c r="A9059">
        <v>101050919</v>
      </c>
      <c r="B9059" t="s">
        <v>34</v>
      </c>
      <c r="C9059" t="s">
        <v>9010</v>
      </c>
      <c r="D9059" t="s">
        <v>39</v>
      </c>
      <c r="E9059" t="s">
        <v>104</v>
      </c>
      <c r="F9059" s="33">
        <v>45759</v>
      </c>
      <c r="G9059" t="s">
        <v>16043</v>
      </c>
      <c r="H9059" t="s">
        <v>67</v>
      </c>
      <c r="I9059" t="s">
        <v>5678</v>
      </c>
      <c r="J9059" t="s">
        <v>46</v>
      </c>
      <c r="K9059" t="s">
        <v>5728</v>
      </c>
      <c r="L9059" t="s">
        <v>5729</v>
      </c>
      <c r="M9059" t="s">
        <v>9012</v>
      </c>
    </row>
    <row r="9060" spans="1:13">
      <c r="A9060">
        <v>101050899</v>
      </c>
      <c r="B9060" t="s">
        <v>73</v>
      </c>
      <c r="C9060" t="s">
        <v>9847</v>
      </c>
      <c r="D9060" t="s">
        <v>153</v>
      </c>
      <c r="E9060" t="s">
        <v>153</v>
      </c>
      <c r="F9060" s="33">
        <v>45759</v>
      </c>
      <c r="G9060" t="s">
        <v>16044</v>
      </c>
      <c r="H9060" t="s">
        <v>67</v>
      </c>
      <c r="I9060" t="s">
        <v>5678</v>
      </c>
      <c r="J9060" t="s">
        <v>70</v>
      </c>
      <c r="K9060" t="s">
        <v>5748</v>
      </c>
      <c r="L9060" t="s">
        <v>5773</v>
      </c>
      <c r="M9060" t="s">
        <v>9849</v>
      </c>
    </row>
    <row r="9061" spans="1:13">
      <c r="A9061">
        <v>101051050</v>
      </c>
      <c r="B9061" t="s">
        <v>177</v>
      </c>
      <c r="C9061" t="s">
        <v>7105</v>
      </c>
      <c r="D9061" t="s">
        <v>193</v>
      </c>
      <c r="E9061" t="s">
        <v>193</v>
      </c>
      <c r="F9061" s="33">
        <v>45759</v>
      </c>
      <c r="G9061" t="s">
        <v>16045</v>
      </c>
      <c r="H9061" t="s">
        <v>5777</v>
      </c>
      <c r="I9061" t="s">
        <v>5678</v>
      </c>
      <c r="J9061" t="s">
        <v>192</v>
      </c>
      <c r="K9061" t="s">
        <v>5700</v>
      </c>
      <c r="L9061" t="s">
        <v>5701</v>
      </c>
      <c r="M9061" t="s">
        <v>7106</v>
      </c>
    </row>
    <row r="9062" spans="1:13">
      <c r="A9062">
        <v>101051070</v>
      </c>
      <c r="B9062" t="s">
        <v>5998</v>
      </c>
      <c r="C9062" t="s">
        <v>8408</v>
      </c>
      <c r="D9062" t="s">
        <v>99</v>
      </c>
      <c r="E9062" t="s">
        <v>99</v>
      </c>
      <c r="F9062" s="33">
        <v>45759</v>
      </c>
      <c r="G9062" t="s">
        <v>16046</v>
      </c>
      <c r="H9062" t="s">
        <v>5777</v>
      </c>
      <c r="I9062" t="s">
        <v>5678</v>
      </c>
      <c r="J9062" t="s">
        <v>46</v>
      </c>
      <c r="K9062" t="s">
        <v>5778</v>
      </c>
      <c r="L9062" t="s">
        <v>6192</v>
      </c>
      <c r="M9062" t="s">
        <v>8410</v>
      </c>
    </row>
    <row r="9063" spans="1:13">
      <c r="A9063">
        <v>101050226</v>
      </c>
      <c r="B9063" t="s">
        <v>127</v>
      </c>
      <c r="C9063" t="s">
        <v>7062</v>
      </c>
      <c r="D9063" t="s">
        <v>220</v>
      </c>
      <c r="E9063" t="s">
        <v>225</v>
      </c>
      <c r="F9063" s="33">
        <v>45759</v>
      </c>
      <c r="G9063" t="s">
        <v>16047</v>
      </c>
      <c r="H9063" t="s">
        <v>67</v>
      </c>
      <c r="I9063" t="s">
        <v>5678</v>
      </c>
      <c r="J9063" t="s">
        <v>166</v>
      </c>
      <c r="K9063" t="s">
        <v>5748</v>
      </c>
      <c r="L9063" t="s">
        <v>5773</v>
      </c>
      <c r="M9063" t="s">
        <v>7064</v>
      </c>
    </row>
    <row r="9064" spans="1:13">
      <c r="A9064">
        <v>101050817</v>
      </c>
      <c r="B9064" t="s">
        <v>204</v>
      </c>
      <c r="C9064" t="s">
        <v>10536</v>
      </c>
      <c r="D9064" t="s">
        <v>265</v>
      </c>
      <c r="E9064" t="s">
        <v>265</v>
      </c>
      <c r="F9064" s="33">
        <v>45759</v>
      </c>
      <c r="G9064" t="s">
        <v>16048</v>
      </c>
      <c r="H9064" t="s">
        <v>5777</v>
      </c>
      <c r="I9064" t="s">
        <v>5678</v>
      </c>
      <c r="J9064" t="s">
        <v>192</v>
      </c>
      <c r="K9064" t="s">
        <v>5700</v>
      </c>
      <c r="L9064" t="s">
        <v>5701</v>
      </c>
      <c r="M9064" t="s">
        <v>10537</v>
      </c>
    </row>
    <row r="9065" spans="1:13">
      <c r="A9065">
        <v>101048673</v>
      </c>
      <c r="B9065" t="s">
        <v>73</v>
      </c>
      <c r="C9065" t="s">
        <v>5878</v>
      </c>
      <c r="D9065" t="s">
        <v>119</v>
      </c>
      <c r="E9065" t="s">
        <v>39</v>
      </c>
      <c r="F9065" s="33">
        <v>45759</v>
      </c>
      <c r="G9065" t="s">
        <v>16049</v>
      </c>
      <c r="H9065" t="s">
        <v>6027</v>
      </c>
      <c r="I9065" t="s">
        <v>6348</v>
      </c>
      <c r="J9065" t="s">
        <v>46</v>
      </c>
      <c r="K9065" t="s">
        <v>5728</v>
      </c>
      <c r="L9065" t="s">
        <v>5729</v>
      </c>
      <c r="M9065" t="s">
        <v>5879</v>
      </c>
    </row>
    <row r="9066" spans="1:13">
      <c r="A9066">
        <v>101040888</v>
      </c>
      <c r="B9066" t="s">
        <v>14478</v>
      </c>
      <c r="C9066" t="s">
        <v>14479</v>
      </c>
      <c r="D9066" t="s">
        <v>86</v>
      </c>
      <c r="E9066" t="s">
        <v>119</v>
      </c>
      <c r="F9066" s="33">
        <v>45759</v>
      </c>
      <c r="G9066" t="s">
        <v>16050</v>
      </c>
      <c r="H9066" t="s">
        <v>5705</v>
      </c>
      <c r="I9066" t="s">
        <v>326</v>
      </c>
      <c r="J9066" t="s">
        <v>46</v>
      </c>
      <c r="K9066" t="s">
        <v>5778</v>
      </c>
      <c r="L9066" t="s">
        <v>6192</v>
      </c>
      <c r="M9066" t="s">
        <v>14480</v>
      </c>
    </row>
    <row r="9067" spans="1:13">
      <c r="A9067">
        <v>101015651</v>
      </c>
      <c r="B9067" t="s">
        <v>5745</v>
      </c>
      <c r="C9067" t="s">
        <v>8902</v>
      </c>
      <c r="D9067" t="s">
        <v>238</v>
      </c>
      <c r="E9067" t="s">
        <v>238</v>
      </c>
      <c r="F9067" s="33">
        <v>45759</v>
      </c>
      <c r="G9067" t="s">
        <v>16051</v>
      </c>
      <c r="H9067" t="s">
        <v>5737</v>
      </c>
      <c r="I9067" t="s">
        <v>326</v>
      </c>
      <c r="J9067" t="s">
        <v>136</v>
      </c>
      <c r="K9067" t="s">
        <v>5836</v>
      </c>
      <c r="L9067" t="s">
        <v>6126</v>
      </c>
      <c r="M9067" t="s">
        <v>8904</v>
      </c>
    </row>
    <row r="9068" spans="1:13">
      <c r="A9068">
        <v>101050527</v>
      </c>
      <c r="B9068" t="s">
        <v>5745</v>
      </c>
      <c r="C9068" t="s">
        <v>8902</v>
      </c>
      <c r="D9068" t="s">
        <v>238</v>
      </c>
      <c r="E9068" t="s">
        <v>238</v>
      </c>
      <c r="F9068" s="33">
        <v>45759</v>
      </c>
      <c r="G9068" t="s">
        <v>16052</v>
      </c>
      <c r="H9068" t="s">
        <v>5805</v>
      </c>
      <c r="I9068" t="s">
        <v>5678</v>
      </c>
      <c r="J9068" t="s">
        <v>136</v>
      </c>
      <c r="K9068" t="s">
        <v>5836</v>
      </c>
      <c r="L9068" t="s">
        <v>6126</v>
      </c>
      <c r="M9068" t="s">
        <v>8904</v>
      </c>
    </row>
    <row r="9069" spans="1:13">
      <c r="A9069">
        <v>101050373</v>
      </c>
      <c r="B9069" t="s">
        <v>34</v>
      </c>
      <c r="C9069" t="s">
        <v>6187</v>
      </c>
      <c r="D9069" t="s">
        <v>64</v>
      </c>
      <c r="E9069" t="s">
        <v>64</v>
      </c>
      <c r="F9069" s="33">
        <v>45759</v>
      </c>
      <c r="G9069" t="s">
        <v>16053</v>
      </c>
      <c r="H9069" t="s">
        <v>5777</v>
      </c>
      <c r="I9069" t="s">
        <v>5678</v>
      </c>
      <c r="J9069" t="s">
        <v>70</v>
      </c>
      <c r="K9069" t="s">
        <v>5738</v>
      </c>
      <c r="L9069" t="s">
        <v>5739</v>
      </c>
      <c r="M9069" t="s">
        <v>6189</v>
      </c>
    </row>
    <row r="9070" spans="1:13">
      <c r="A9070">
        <v>101050081</v>
      </c>
      <c r="B9070" t="s">
        <v>14478</v>
      </c>
      <c r="C9070" t="s">
        <v>14479</v>
      </c>
      <c r="D9070" t="s">
        <v>86</v>
      </c>
      <c r="E9070" t="s">
        <v>119</v>
      </c>
      <c r="F9070" s="33">
        <v>45759</v>
      </c>
      <c r="G9070" t="s">
        <v>16054</v>
      </c>
      <c r="H9070" t="s">
        <v>5777</v>
      </c>
      <c r="I9070" t="s">
        <v>5678</v>
      </c>
      <c r="J9070" t="s">
        <v>46</v>
      </c>
      <c r="K9070" t="s">
        <v>5778</v>
      </c>
      <c r="L9070" t="s">
        <v>6192</v>
      </c>
      <c r="M9070" t="s">
        <v>14480</v>
      </c>
    </row>
    <row r="9071" spans="1:13">
      <c r="A9071">
        <v>101050969</v>
      </c>
      <c r="B9071" t="s">
        <v>5745</v>
      </c>
      <c r="C9071" t="s">
        <v>10569</v>
      </c>
      <c r="D9071" t="s">
        <v>221</v>
      </c>
      <c r="E9071" t="s">
        <v>221</v>
      </c>
      <c r="F9071" s="33">
        <v>45759</v>
      </c>
      <c r="G9071" t="s">
        <v>16055</v>
      </c>
      <c r="H9071" t="s">
        <v>173</v>
      </c>
      <c r="I9071" t="s">
        <v>5678</v>
      </c>
      <c r="J9071" t="s">
        <v>247</v>
      </c>
      <c r="K9071" t="s">
        <v>5748</v>
      </c>
      <c r="L9071" t="s">
        <v>5773</v>
      </c>
      <c r="M9071" t="s">
        <v>10571</v>
      </c>
    </row>
    <row r="9072" spans="1:13">
      <c r="A9072">
        <v>101036688</v>
      </c>
      <c r="B9072" t="s">
        <v>204</v>
      </c>
      <c r="C9072" t="s">
        <v>7142</v>
      </c>
      <c r="D9072" t="s">
        <v>193</v>
      </c>
      <c r="E9072" t="s">
        <v>193</v>
      </c>
      <c r="F9072" s="33">
        <v>45759</v>
      </c>
      <c r="G9072" t="s">
        <v>16056</v>
      </c>
      <c r="H9072" t="s">
        <v>5705</v>
      </c>
      <c r="I9072" t="s">
        <v>326</v>
      </c>
      <c r="J9072" t="s">
        <v>192</v>
      </c>
      <c r="K9072" t="s">
        <v>5700</v>
      </c>
      <c r="L9072" t="s">
        <v>5723</v>
      </c>
      <c r="M9072" t="s">
        <v>7144</v>
      </c>
    </row>
    <row r="9073" spans="1:13">
      <c r="A9073">
        <v>101038256</v>
      </c>
      <c r="B9073" t="s">
        <v>82</v>
      </c>
      <c r="C9073" t="s">
        <v>6414</v>
      </c>
      <c r="D9073" t="s">
        <v>193</v>
      </c>
      <c r="E9073" t="s">
        <v>193</v>
      </c>
      <c r="F9073" s="33">
        <v>45759</v>
      </c>
      <c r="G9073" t="s">
        <v>16056</v>
      </c>
      <c r="H9073" t="s">
        <v>5705</v>
      </c>
      <c r="I9073" t="s">
        <v>326</v>
      </c>
      <c r="J9073" t="s">
        <v>192</v>
      </c>
      <c r="K9073" t="s">
        <v>5711</v>
      </c>
      <c r="L9073" t="s">
        <v>5711</v>
      </c>
      <c r="M9073" t="s">
        <v>6416</v>
      </c>
    </row>
    <row r="9074" spans="1:13">
      <c r="A9074">
        <v>101050769</v>
      </c>
      <c r="B9074" t="s">
        <v>34</v>
      </c>
      <c r="C9074" t="s">
        <v>6289</v>
      </c>
      <c r="D9074" t="s">
        <v>131</v>
      </c>
      <c r="E9074" t="s">
        <v>217</v>
      </c>
      <c r="F9074" s="33">
        <v>45759</v>
      </c>
      <c r="G9074" t="s">
        <v>16057</v>
      </c>
      <c r="H9074" t="s">
        <v>5805</v>
      </c>
      <c r="I9074" t="s">
        <v>5678</v>
      </c>
      <c r="J9074" t="s">
        <v>136</v>
      </c>
      <c r="K9074" t="s">
        <v>5728</v>
      </c>
      <c r="L9074" t="s">
        <v>5729</v>
      </c>
      <c r="M9074" t="s">
        <v>6291</v>
      </c>
    </row>
    <row r="9075" spans="1:13">
      <c r="A9075">
        <v>101050670</v>
      </c>
      <c r="B9075" t="s">
        <v>6270</v>
      </c>
      <c r="C9075" t="s">
        <v>8044</v>
      </c>
      <c r="D9075" t="s">
        <v>86</v>
      </c>
      <c r="E9075" t="s">
        <v>39</v>
      </c>
      <c r="F9075" s="33">
        <v>45758</v>
      </c>
      <c r="G9075" t="s">
        <v>16058</v>
      </c>
      <c r="H9075" t="s">
        <v>6918</v>
      </c>
      <c r="I9075" t="s">
        <v>5678</v>
      </c>
      <c r="J9075" t="s">
        <v>46</v>
      </c>
      <c r="K9075" t="s">
        <v>5700</v>
      </c>
      <c r="L9075" t="s">
        <v>5701</v>
      </c>
      <c r="M9075" t="s">
        <v>8046</v>
      </c>
    </row>
    <row r="9076" spans="1:13">
      <c r="A9076">
        <v>101050332</v>
      </c>
      <c r="B9076" t="s">
        <v>5745</v>
      </c>
      <c r="C9076" t="s">
        <v>12570</v>
      </c>
      <c r="D9076" t="s">
        <v>64</v>
      </c>
      <c r="E9076" t="s">
        <v>221</v>
      </c>
      <c r="F9076" s="33">
        <v>45758</v>
      </c>
      <c r="G9076" t="s">
        <v>16059</v>
      </c>
      <c r="H9076" t="s">
        <v>67</v>
      </c>
      <c r="I9076" t="s">
        <v>5678</v>
      </c>
      <c r="J9076" t="s">
        <v>70</v>
      </c>
      <c r="K9076" t="s">
        <v>5836</v>
      </c>
      <c r="L9076" t="s">
        <v>5837</v>
      </c>
      <c r="M9076" t="s">
        <v>12572</v>
      </c>
    </row>
    <row r="9077" spans="1:13">
      <c r="A9077">
        <v>101050419</v>
      </c>
      <c r="B9077" t="s">
        <v>82</v>
      </c>
      <c r="C9077" t="s">
        <v>5831</v>
      </c>
      <c r="D9077" t="s">
        <v>238</v>
      </c>
      <c r="E9077" t="s">
        <v>238</v>
      </c>
      <c r="F9077" s="33">
        <v>45758</v>
      </c>
      <c r="G9077" t="s">
        <v>16060</v>
      </c>
      <c r="H9077" t="s">
        <v>5799</v>
      </c>
      <c r="I9077" t="s">
        <v>5678</v>
      </c>
      <c r="J9077" t="s">
        <v>136</v>
      </c>
      <c r="K9077" t="s">
        <v>5711</v>
      </c>
      <c r="L9077" t="s">
        <v>5711</v>
      </c>
      <c r="M9077" t="s">
        <v>5833</v>
      </c>
    </row>
    <row r="9078" spans="1:13">
      <c r="A9078">
        <v>101035594</v>
      </c>
      <c r="B9078" t="s">
        <v>5998</v>
      </c>
      <c r="C9078" t="s">
        <v>6409</v>
      </c>
      <c r="D9078" t="s">
        <v>86</v>
      </c>
      <c r="E9078" t="s">
        <v>16031</v>
      </c>
      <c r="F9078" s="33">
        <v>45758</v>
      </c>
      <c r="G9078" t="s">
        <v>16061</v>
      </c>
      <c r="H9078" t="s">
        <v>5705</v>
      </c>
      <c r="I9078" t="s">
        <v>326</v>
      </c>
      <c r="J9078" t="s">
        <v>46</v>
      </c>
      <c r="K9078" t="s">
        <v>5800</v>
      </c>
      <c r="L9078" t="s">
        <v>5801</v>
      </c>
      <c r="M9078" t="s">
        <v>6411</v>
      </c>
    </row>
    <row r="9079" spans="1:13">
      <c r="A9079">
        <v>101038251</v>
      </c>
      <c r="B9079" t="s">
        <v>82</v>
      </c>
      <c r="C9079" t="s">
        <v>6646</v>
      </c>
      <c r="D9079" t="s">
        <v>86</v>
      </c>
      <c r="E9079" t="s">
        <v>119</v>
      </c>
      <c r="F9079" s="33">
        <v>45758</v>
      </c>
      <c r="G9079" t="s">
        <v>16062</v>
      </c>
      <c r="H9079" t="s">
        <v>5705</v>
      </c>
      <c r="I9079" t="s">
        <v>326</v>
      </c>
      <c r="J9079" t="s">
        <v>46</v>
      </c>
      <c r="K9079" t="s">
        <v>5711</v>
      </c>
      <c r="L9079" t="s">
        <v>5711</v>
      </c>
      <c r="M9079" t="s">
        <v>6648</v>
      </c>
    </row>
    <row r="9080" spans="1:13">
      <c r="A9080">
        <v>101036713</v>
      </c>
      <c r="B9080" t="s">
        <v>204</v>
      </c>
      <c r="C9080" t="s">
        <v>10114</v>
      </c>
      <c r="D9080" t="s">
        <v>265</v>
      </c>
      <c r="E9080" t="s">
        <v>265</v>
      </c>
      <c r="F9080" s="33">
        <v>45758</v>
      </c>
      <c r="G9080" t="s">
        <v>16063</v>
      </c>
      <c r="H9080" t="s">
        <v>5705</v>
      </c>
      <c r="I9080" t="s">
        <v>326</v>
      </c>
      <c r="J9080" t="s">
        <v>192</v>
      </c>
      <c r="K9080" t="s">
        <v>5700</v>
      </c>
      <c r="L9080" t="s">
        <v>5723</v>
      </c>
      <c r="M9080" t="s">
        <v>10116</v>
      </c>
    </row>
    <row r="9081" spans="1:13">
      <c r="A9081">
        <v>101035444</v>
      </c>
      <c r="B9081" t="s">
        <v>292</v>
      </c>
      <c r="C9081" t="s">
        <v>6557</v>
      </c>
      <c r="D9081" t="s">
        <v>86</v>
      </c>
      <c r="E9081" t="s">
        <v>39</v>
      </c>
      <c r="F9081" s="33">
        <v>45758</v>
      </c>
      <c r="G9081" t="s">
        <v>16064</v>
      </c>
      <c r="H9081" t="s">
        <v>5705</v>
      </c>
      <c r="I9081" t="s">
        <v>326</v>
      </c>
      <c r="J9081" t="s">
        <v>46</v>
      </c>
      <c r="K9081" t="s">
        <v>5700</v>
      </c>
      <c r="L9081" t="s">
        <v>5723</v>
      </c>
      <c r="M9081" t="s">
        <v>6559</v>
      </c>
    </row>
    <row r="9082" spans="1:13">
      <c r="A9082">
        <v>101038266</v>
      </c>
      <c r="B9082" t="s">
        <v>82</v>
      </c>
      <c r="C9082" t="s">
        <v>6992</v>
      </c>
      <c r="D9082" t="s">
        <v>215</v>
      </c>
      <c r="E9082" t="s">
        <v>252</v>
      </c>
      <c r="F9082" s="33">
        <v>45758</v>
      </c>
      <c r="G9082" t="s">
        <v>16065</v>
      </c>
      <c r="H9082" t="s">
        <v>5705</v>
      </c>
      <c r="I9082" t="s">
        <v>326</v>
      </c>
      <c r="J9082" t="s">
        <v>247</v>
      </c>
      <c r="K9082" t="s">
        <v>5711</v>
      </c>
      <c r="L9082" t="s">
        <v>5711</v>
      </c>
      <c r="M9082" t="s">
        <v>6994</v>
      </c>
    </row>
    <row r="9083" spans="1:13">
      <c r="A9083">
        <v>101050366</v>
      </c>
      <c r="B9083" t="s">
        <v>5745</v>
      </c>
      <c r="C9083" t="s">
        <v>5746</v>
      </c>
      <c r="D9083" t="s">
        <v>238</v>
      </c>
      <c r="E9083" t="s">
        <v>238</v>
      </c>
      <c r="F9083" s="33">
        <v>45758</v>
      </c>
      <c r="G9083" t="s">
        <v>16066</v>
      </c>
      <c r="H9083" t="s">
        <v>5727</v>
      </c>
      <c r="I9083" t="s">
        <v>5678</v>
      </c>
      <c r="J9083" t="s">
        <v>136</v>
      </c>
      <c r="K9083" t="s">
        <v>5748</v>
      </c>
      <c r="L9083" t="s">
        <v>5749</v>
      </c>
      <c r="M9083" t="s">
        <v>5750</v>
      </c>
    </row>
    <row r="9084" spans="1:13">
      <c r="A9084">
        <v>101050488</v>
      </c>
      <c r="B9084" t="s">
        <v>127</v>
      </c>
      <c r="C9084" t="s">
        <v>15242</v>
      </c>
      <c r="D9084" t="s">
        <v>119</v>
      </c>
      <c r="E9084" t="s">
        <v>16031</v>
      </c>
      <c r="F9084" s="33">
        <v>45758</v>
      </c>
      <c r="G9084" t="s">
        <v>16067</v>
      </c>
      <c r="H9084" t="s">
        <v>6031</v>
      </c>
      <c r="I9084" t="s">
        <v>5678</v>
      </c>
      <c r="J9084" t="s">
        <v>46</v>
      </c>
      <c r="K9084" t="s">
        <v>5748</v>
      </c>
      <c r="L9084" t="s">
        <v>5773</v>
      </c>
      <c r="M9084" t="s">
        <v>15244</v>
      </c>
    </row>
    <row r="9085" spans="1:13">
      <c r="A9085">
        <v>101013564</v>
      </c>
      <c r="B9085" t="s">
        <v>34</v>
      </c>
      <c r="C9085" t="s">
        <v>11600</v>
      </c>
      <c r="D9085" t="s">
        <v>64</v>
      </c>
      <c r="E9085" t="s">
        <v>64</v>
      </c>
      <c r="F9085" s="33">
        <v>45758</v>
      </c>
      <c r="G9085" t="s">
        <v>16068</v>
      </c>
      <c r="H9085" t="s">
        <v>5737</v>
      </c>
      <c r="I9085" t="s">
        <v>326</v>
      </c>
      <c r="J9085" t="s">
        <v>70</v>
      </c>
      <c r="K9085" t="s">
        <v>5728</v>
      </c>
      <c r="L9085" t="s">
        <v>5729</v>
      </c>
      <c r="M9085" t="s">
        <v>11602</v>
      </c>
    </row>
    <row r="9086" spans="1:13">
      <c r="A9086">
        <v>101037238</v>
      </c>
      <c r="B9086" t="s">
        <v>5899</v>
      </c>
      <c r="C9086" t="s">
        <v>6225</v>
      </c>
      <c r="D9086" t="s">
        <v>217</v>
      </c>
      <c r="E9086" t="s">
        <v>131</v>
      </c>
      <c r="F9086" s="33">
        <v>45758</v>
      </c>
      <c r="G9086" t="s">
        <v>16069</v>
      </c>
      <c r="H9086" t="s">
        <v>5705</v>
      </c>
      <c r="I9086" t="s">
        <v>326</v>
      </c>
      <c r="J9086" t="s">
        <v>136</v>
      </c>
      <c r="K9086" t="s">
        <v>5700</v>
      </c>
      <c r="L9086" t="s">
        <v>5733</v>
      </c>
      <c r="M9086" t="s">
        <v>6227</v>
      </c>
    </row>
    <row r="9087" spans="1:13">
      <c r="A9087">
        <v>101036710</v>
      </c>
      <c r="B9087" t="s">
        <v>204</v>
      </c>
      <c r="C9087" t="s">
        <v>10536</v>
      </c>
      <c r="D9087" t="s">
        <v>265</v>
      </c>
      <c r="E9087" t="s">
        <v>265</v>
      </c>
      <c r="F9087" s="33">
        <v>45758</v>
      </c>
      <c r="G9087" t="s">
        <v>16070</v>
      </c>
      <c r="H9087" t="s">
        <v>5705</v>
      </c>
      <c r="I9087" t="s">
        <v>326</v>
      </c>
      <c r="J9087" t="s">
        <v>192</v>
      </c>
      <c r="K9087" t="s">
        <v>5700</v>
      </c>
      <c r="L9087" t="s">
        <v>5701</v>
      </c>
      <c r="M9087" t="s">
        <v>10537</v>
      </c>
    </row>
    <row r="9088" spans="1:13">
      <c r="A9088">
        <v>101050099</v>
      </c>
      <c r="B9088" t="s">
        <v>177</v>
      </c>
      <c r="C9088" t="s">
        <v>7642</v>
      </c>
      <c r="D9088" t="s">
        <v>193</v>
      </c>
      <c r="E9088" t="s">
        <v>193</v>
      </c>
      <c r="F9088" s="33">
        <v>45758</v>
      </c>
      <c r="G9088" t="s">
        <v>16071</v>
      </c>
      <c r="H9088" t="s">
        <v>8078</v>
      </c>
      <c r="I9088" t="s">
        <v>5678</v>
      </c>
      <c r="J9088" t="s">
        <v>192</v>
      </c>
      <c r="K9088" t="s">
        <v>5778</v>
      </c>
      <c r="L9088" t="s">
        <v>182</v>
      </c>
      <c r="M9088" t="s">
        <v>7643</v>
      </c>
    </row>
    <row r="9089" spans="1:13">
      <c r="A9089">
        <v>101050333</v>
      </c>
      <c r="B9089" t="s">
        <v>5745</v>
      </c>
      <c r="C9089" t="s">
        <v>12570</v>
      </c>
      <c r="D9089" t="s">
        <v>64</v>
      </c>
      <c r="E9089" t="s">
        <v>221</v>
      </c>
      <c r="F9089" s="33">
        <v>45758</v>
      </c>
      <c r="G9089" t="s">
        <v>16072</v>
      </c>
      <c r="H9089" t="s">
        <v>67</v>
      </c>
      <c r="I9089" t="s">
        <v>5678</v>
      </c>
      <c r="J9089" t="s">
        <v>70</v>
      </c>
      <c r="K9089" t="s">
        <v>5836</v>
      </c>
      <c r="L9089" t="s">
        <v>5837</v>
      </c>
      <c r="M9089" t="s">
        <v>12572</v>
      </c>
    </row>
    <row r="9090" spans="1:13">
      <c r="A9090">
        <v>101038826</v>
      </c>
      <c r="B9090" t="s">
        <v>7666</v>
      </c>
      <c r="C9090" t="s">
        <v>10164</v>
      </c>
      <c r="D9090" t="s">
        <v>193</v>
      </c>
      <c r="E9090" t="s">
        <v>193</v>
      </c>
      <c r="F9090" s="33">
        <v>45758</v>
      </c>
      <c r="G9090" t="s">
        <v>16030</v>
      </c>
      <c r="H9090" t="s">
        <v>5705</v>
      </c>
      <c r="I9090" t="s">
        <v>326</v>
      </c>
      <c r="J9090" t="s">
        <v>192</v>
      </c>
      <c r="K9090" t="s">
        <v>5700</v>
      </c>
      <c r="L9090" t="s">
        <v>5701</v>
      </c>
      <c r="M9090" t="s">
        <v>10165</v>
      </c>
    </row>
    <row r="9091" spans="1:13">
      <c r="A9091">
        <v>101050797</v>
      </c>
      <c r="B9091" t="s">
        <v>5998</v>
      </c>
      <c r="C9091" t="s">
        <v>6105</v>
      </c>
      <c r="D9091" t="s">
        <v>217</v>
      </c>
      <c r="E9091" t="s">
        <v>131</v>
      </c>
      <c r="F9091" s="33">
        <v>45758</v>
      </c>
      <c r="G9091" t="s">
        <v>16073</v>
      </c>
      <c r="H9091" t="s">
        <v>6027</v>
      </c>
      <c r="I9091" t="s">
        <v>6348</v>
      </c>
      <c r="J9091" t="s">
        <v>136</v>
      </c>
      <c r="K9091" t="s">
        <v>5711</v>
      </c>
      <c r="L9091" t="s">
        <v>5711</v>
      </c>
      <c r="M9091" t="s">
        <v>6107</v>
      </c>
    </row>
    <row r="9092" spans="1:13">
      <c r="A9092">
        <v>101037678</v>
      </c>
      <c r="B9092" t="s">
        <v>177</v>
      </c>
      <c r="C9092" t="s">
        <v>7105</v>
      </c>
      <c r="D9092" t="s">
        <v>193</v>
      </c>
      <c r="E9092" t="s">
        <v>193</v>
      </c>
      <c r="F9092" s="33">
        <v>45758</v>
      </c>
      <c r="G9092" t="s">
        <v>16030</v>
      </c>
      <c r="H9092" t="s">
        <v>5705</v>
      </c>
      <c r="I9092" t="s">
        <v>326</v>
      </c>
      <c r="J9092" t="s">
        <v>192</v>
      </c>
      <c r="K9092" t="s">
        <v>5700</v>
      </c>
      <c r="L9092" t="s">
        <v>5701</v>
      </c>
      <c r="M9092" t="s">
        <v>7106</v>
      </c>
    </row>
    <row r="9093" spans="1:13">
      <c r="A9093">
        <v>101050433</v>
      </c>
      <c r="B9093" t="s">
        <v>73</v>
      </c>
      <c r="C9093" t="s">
        <v>9334</v>
      </c>
      <c r="D9093" t="s">
        <v>242</v>
      </c>
      <c r="E9093" t="s">
        <v>242</v>
      </c>
      <c r="F9093" s="33">
        <v>45758</v>
      </c>
      <c r="G9093" t="s">
        <v>16074</v>
      </c>
      <c r="H9093" t="s">
        <v>67</v>
      </c>
      <c r="I9093" t="s">
        <v>5678</v>
      </c>
      <c r="J9093" t="s">
        <v>241</v>
      </c>
      <c r="K9093" t="s">
        <v>5748</v>
      </c>
      <c r="L9093" t="s">
        <v>5773</v>
      </c>
      <c r="M9093" t="s">
        <v>9336</v>
      </c>
    </row>
    <row r="9094" spans="1:13">
      <c r="A9094">
        <v>101036869</v>
      </c>
      <c r="B9094" t="s">
        <v>5807</v>
      </c>
      <c r="C9094" t="s">
        <v>10060</v>
      </c>
      <c r="D9094" t="s">
        <v>215</v>
      </c>
      <c r="E9094" t="s">
        <v>252</v>
      </c>
      <c r="F9094" s="33">
        <v>45758</v>
      </c>
      <c r="G9094" t="s">
        <v>16075</v>
      </c>
      <c r="H9094" t="s">
        <v>5705</v>
      </c>
      <c r="I9094" t="s">
        <v>326</v>
      </c>
      <c r="J9094" t="s">
        <v>247</v>
      </c>
      <c r="K9094" t="s">
        <v>5700</v>
      </c>
      <c r="L9094" t="s">
        <v>5701</v>
      </c>
      <c r="M9094" t="s">
        <v>10062</v>
      </c>
    </row>
    <row r="9095" spans="1:13">
      <c r="A9095">
        <v>101050441</v>
      </c>
      <c r="B9095" t="s">
        <v>73</v>
      </c>
      <c r="C9095" t="s">
        <v>7906</v>
      </c>
      <c r="D9095" t="s">
        <v>225</v>
      </c>
      <c r="E9095" t="s">
        <v>225</v>
      </c>
      <c r="F9095" s="33">
        <v>45758</v>
      </c>
      <c r="G9095" t="s">
        <v>16076</v>
      </c>
      <c r="H9095" t="s">
        <v>6404</v>
      </c>
      <c r="I9095" t="s">
        <v>5678</v>
      </c>
      <c r="J9095" t="s">
        <v>166</v>
      </c>
      <c r="K9095" t="s">
        <v>5748</v>
      </c>
      <c r="L9095" t="s">
        <v>5773</v>
      </c>
      <c r="M9095" t="s">
        <v>7908</v>
      </c>
    </row>
    <row r="9096" spans="1:13">
      <c r="A9096">
        <v>101028462</v>
      </c>
      <c r="B9096" t="s">
        <v>34</v>
      </c>
      <c r="C9096" t="s">
        <v>8627</v>
      </c>
      <c r="D9096" t="s">
        <v>64</v>
      </c>
      <c r="E9096" t="s">
        <v>64</v>
      </c>
      <c r="F9096" s="33">
        <v>45758</v>
      </c>
      <c r="G9096" t="s">
        <v>16077</v>
      </c>
      <c r="H9096" t="s">
        <v>5777</v>
      </c>
      <c r="I9096" t="s">
        <v>353</v>
      </c>
      <c r="J9096" t="s">
        <v>70</v>
      </c>
      <c r="K9096" t="s">
        <v>5728</v>
      </c>
      <c r="L9096" t="s">
        <v>5729</v>
      </c>
      <c r="M9096" t="s">
        <v>8629</v>
      </c>
    </row>
    <row r="9097" spans="1:13">
      <c r="A9097">
        <v>101050378</v>
      </c>
      <c r="B9097" t="s">
        <v>34</v>
      </c>
      <c r="C9097" t="s">
        <v>6898</v>
      </c>
      <c r="D9097" t="s">
        <v>39</v>
      </c>
      <c r="E9097" t="s">
        <v>16031</v>
      </c>
      <c r="F9097" s="33">
        <v>45758</v>
      </c>
      <c r="G9097" t="s">
        <v>16078</v>
      </c>
      <c r="H9097" t="s">
        <v>67</v>
      </c>
      <c r="I9097" t="s">
        <v>5678</v>
      </c>
      <c r="J9097" t="s">
        <v>46</v>
      </c>
      <c r="K9097" t="s">
        <v>5728</v>
      </c>
      <c r="L9097" t="s">
        <v>5729</v>
      </c>
      <c r="M9097" t="s">
        <v>6900</v>
      </c>
    </row>
    <row r="9098" spans="1:13">
      <c r="A9098">
        <v>101007431</v>
      </c>
      <c r="B9098" t="s">
        <v>73</v>
      </c>
      <c r="C9098" t="s">
        <v>9334</v>
      </c>
      <c r="D9098" t="s">
        <v>242</v>
      </c>
      <c r="E9098" t="s">
        <v>242</v>
      </c>
      <c r="F9098" s="33">
        <v>45758</v>
      </c>
      <c r="G9098" t="s">
        <v>16079</v>
      </c>
      <c r="H9098" t="s">
        <v>5737</v>
      </c>
      <c r="I9098" t="s">
        <v>326</v>
      </c>
      <c r="J9098" t="s">
        <v>241</v>
      </c>
      <c r="K9098" t="s">
        <v>5748</v>
      </c>
      <c r="L9098" t="s">
        <v>5773</v>
      </c>
      <c r="M9098" t="s">
        <v>9336</v>
      </c>
    </row>
    <row r="9099" spans="1:13">
      <c r="A9099">
        <v>101050956</v>
      </c>
      <c r="B9099" t="s">
        <v>7666</v>
      </c>
      <c r="C9099" t="s">
        <v>10164</v>
      </c>
      <c r="D9099" t="s">
        <v>193</v>
      </c>
      <c r="E9099" t="s">
        <v>193</v>
      </c>
      <c r="F9099" s="33">
        <v>45758</v>
      </c>
      <c r="G9099" t="s">
        <v>16080</v>
      </c>
      <c r="H9099" t="s">
        <v>5757</v>
      </c>
      <c r="I9099" t="s">
        <v>5678</v>
      </c>
      <c r="J9099" t="s">
        <v>192</v>
      </c>
      <c r="K9099" t="s">
        <v>5700</v>
      </c>
      <c r="L9099" t="s">
        <v>5701</v>
      </c>
      <c r="M9099" t="s">
        <v>10165</v>
      </c>
    </row>
    <row r="9100" spans="1:13">
      <c r="A9100">
        <v>101050366</v>
      </c>
      <c r="B9100" t="s">
        <v>5745</v>
      </c>
      <c r="C9100" t="s">
        <v>5746</v>
      </c>
      <c r="D9100" t="s">
        <v>238</v>
      </c>
      <c r="E9100" t="s">
        <v>238</v>
      </c>
      <c r="F9100" s="33">
        <v>45758</v>
      </c>
      <c r="G9100" t="s">
        <v>16081</v>
      </c>
      <c r="H9100" t="s">
        <v>5727</v>
      </c>
      <c r="I9100" t="s">
        <v>5678</v>
      </c>
      <c r="J9100" t="s">
        <v>136</v>
      </c>
      <c r="K9100" t="s">
        <v>5748</v>
      </c>
      <c r="L9100" t="s">
        <v>5749</v>
      </c>
      <c r="M9100" t="s">
        <v>5750</v>
      </c>
    </row>
    <row r="9101" spans="1:13">
      <c r="A9101">
        <v>101035477</v>
      </c>
      <c r="B9101" t="s">
        <v>195</v>
      </c>
      <c r="C9101" t="s">
        <v>9873</v>
      </c>
      <c r="D9101" t="s">
        <v>99</v>
      </c>
      <c r="E9101" t="s">
        <v>99</v>
      </c>
      <c r="F9101" s="33">
        <v>45758</v>
      </c>
      <c r="G9101" t="s">
        <v>16082</v>
      </c>
      <c r="H9101" t="s">
        <v>5705</v>
      </c>
      <c r="I9101" t="s">
        <v>326</v>
      </c>
      <c r="J9101" t="s">
        <v>46</v>
      </c>
      <c r="K9101" t="s">
        <v>5700</v>
      </c>
      <c r="L9101" t="s">
        <v>5733</v>
      </c>
      <c r="M9101" t="s">
        <v>9874</v>
      </c>
    </row>
    <row r="9102" spans="1:13">
      <c r="A9102">
        <v>101050488</v>
      </c>
      <c r="B9102" t="s">
        <v>127</v>
      </c>
      <c r="C9102" t="s">
        <v>15242</v>
      </c>
      <c r="D9102" t="s">
        <v>119</v>
      </c>
      <c r="E9102" t="s">
        <v>119</v>
      </c>
      <c r="F9102" s="33">
        <v>45758</v>
      </c>
      <c r="G9102" t="s">
        <v>16083</v>
      </c>
      <c r="H9102" t="s">
        <v>6031</v>
      </c>
      <c r="I9102" t="s">
        <v>5678</v>
      </c>
      <c r="J9102" t="s">
        <v>46</v>
      </c>
      <c r="K9102" t="s">
        <v>5748</v>
      </c>
      <c r="L9102" t="s">
        <v>5773</v>
      </c>
      <c r="M9102" t="s">
        <v>15244</v>
      </c>
    </row>
    <row r="9103" spans="1:13">
      <c r="A9103">
        <v>101038079</v>
      </c>
      <c r="B9103" t="s">
        <v>195</v>
      </c>
      <c r="C9103" t="s">
        <v>9691</v>
      </c>
      <c r="D9103" t="s">
        <v>153</v>
      </c>
      <c r="E9103" t="s">
        <v>153</v>
      </c>
      <c r="F9103" s="33">
        <v>45758</v>
      </c>
      <c r="G9103" t="s">
        <v>16084</v>
      </c>
      <c r="H9103" t="s">
        <v>5705</v>
      </c>
      <c r="I9103" t="s">
        <v>326</v>
      </c>
      <c r="J9103" t="s">
        <v>70</v>
      </c>
      <c r="K9103" t="s">
        <v>5778</v>
      </c>
      <c r="L9103" t="s">
        <v>182</v>
      </c>
      <c r="M9103" t="s">
        <v>9693</v>
      </c>
    </row>
    <row r="9104" spans="1:13">
      <c r="A9104">
        <v>101036611</v>
      </c>
      <c r="B9104" t="s">
        <v>204</v>
      </c>
      <c r="C9104" t="s">
        <v>6331</v>
      </c>
      <c r="D9104" t="s">
        <v>215</v>
      </c>
      <c r="E9104" t="s">
        <v>252</v>
      </c>
      <c r="F9104" s="33">
        <v>45758</v>
      </c>
      <c r="G9104" t="s">
        <v>16085</v>
      </c>
      <c r="H9104" t="s">
        <v>5705</v>
      </c>
      <c r="I9104" t="s">
        <v>326</v>
      </c>
      <c r="J9104" t="s">
        <v>247</v>
      </c>
      <c r="K9104" t="s">
        <v>5700</v>
      </c>
      <c r="L9104" t="s">
        <v>5701</v>
      </c>
      <c r="M9104" t="s">
        <v>6333</v>
      </c>
    </row>
    <row r="9105" spans="1:13">
      <c r="A9105">
        <v>101013680</v>
      </c>
      <c r="B9105" t="s">
        <v>34</v>
      </c>
      <c r="C9105" t="s">
        <v>5880</v>
      </c>
      <c r="D9105" t="s">
        <v>64</v>
      </c>
      <c r="E9105" t="s">
        <v>64</v>
      </c>
      <c r="F9105" s="33">
        <v>45758</v>
      </c>
      <c r="G9105" t="s">
        <v>16086</v>
      </c>
      <c r="H9105" t="s">
        <v>5737</v>
      </c>
      <c r="I9105" t="s">
        <v>326</v>
      </c>
      <c r="J9105" t="s">
        <v>70</v>
      </c>
      <c r="K9105" t="s">
        <v>5728</v>
      </c>
      <c r="L9105" t="s">
        <v>5729</v>
      </c>
      <c r="M9105" t="s">
        <v>5882</v>
      </c>
    </row>
    <row r="9106" spans="1:13">
      <c r="A9106">
        <v>101035478</v>
      </c>
      <c r="B9106" t="s">
        <v>195</v>
      </c>
      <c r="C9106" t="s">
        <v>9867</v>
      </c>
      <c r="D9106" t="s">
        <v>99</v>
      </c>
      <c r="E9106" t="s">
        <v>99</v>
      </c>
      <c r="F9106" s="33">
        <v>45758</v>
      </c>
      <c r="G9106" t="s">
        <v>16087</v>
      </c>
      <c r="H9106" t="s">
        <v>5705</v>
      </c>
      <c r="I9106" t="s">
        <v>326</v>
      </c>
      <c r="J9106" t="s">
        <v>46</v>
      </c>
      <c r="K9106" t="s">
        <v>5700</v>
      </c>
      <c r="L9106" t="s">
        <v>5733</v>
      </c>
      <c r="M9106" t="s">
        <v>9868</v>
      </c>
    </row>
    <row r="9107" spans="1:13">
      <c r="A9107">
        <v>101050378</v>
      </c>
      <c r="B9107" t="s">
        <v>34</v>
      </c>
      <c r="C9107" t="s">
        <v>6898</v>
      </c>
      <c r="D9107" t="s">
        <v>39</v>
      </c>
      <c r="E9107" t="s">
        <v>39</v>
      </c>
      <c r="F9107" s="33">
        <v>45757</v>
      </c>
      <c r="G9107" t="s">
        <v>16088</v>
      </c>
      <c r="H9107" t="s">
        <v>67</v>
      </c>
      <c r="I9107" t="s">
        <v>5678</v>
      </c>
      <c r="J9107" t="s">
        <v>46</v>
      </c>
      <c r="K9107" t="s">
        <v>5728</v>
      </c>
      <c r="L9107" t="s">
        <v>5729</v>
      </c>
      <c r="M9107" t="s">
        <v>6900</v>
      </c>
    </row>
    <row r="9108" spans="1:13">
      <c r="A9108">
        <v>101050437</v>
      </c>
      <c r="B9108" t="s">
        <v>5745</v>
      </c>
      <c r="C9108" t="s">
        <v>15829</v>
      </c>
      <c r="D9108" t="s">
        <v>215</v>
      </c>
      <c r="E9108" t="s">
        <v>215</v>
      </c>
      <c r="F9108" s="33">
        <v>45757</v>
      </c>
      <c r="G9108" t="s">
        <v>16089</v>
      </c>
      <c r="H9108" t="s">
        <v>5727</v>
      </c>
      <c r="I9108" t="s">
        <v>5678</v>
      </c>
      <c r="J9108" t="s">
        <v>247</v>
      </c>
      <c r="K9108" t="s">
        <v>5748</v>
      </c>
      <c r="L9108" t="s">
        <v>5749</v>
      </c>
      <c r="M9108" t="s">
        <v>15830</v>
      </c>
    </row>
    <row r="9109" spans="1:13">
      <c r="A9109">
        <v>101050183</v>
      </c>
      <c r="B9109" t="s">
        <v>73</v>
      </c>
      <c r="C9109" t="s">
        <v>7522</v>
      </c>
      <c r="D9109" t="s">
        <v>252</v>
      </c>
      <c r="E9109" t="s">
        <v>221</v>
      </c>
      <c r="F9109" s="33">
        <v>45757</v>
      </c>
      <c r="G9109" t="s">
        <v>16090</v>
      </c>
      <c r="H9109" t="s">
        <v>5737</v>
      </c>
      <c r="I9109" t="s">
        <v>326</v>
      </c>
      <c r="J9109" t="s">
        <v>247</v>
      </c>
      <c r="K9109" t="s">
        <v>5728</v>
      </c>
      <c r="L9109" t="s">
        <v>5729</v>
      </c>
      <c r="M9109" t="s">
        <v>7524</v>
      </c>
    </row>
    <row r="9110" spans="1:13">
      <c r="A9110">
        <v>101007679</v>
      </c>
      <c r="B9110" t="s">
        <v>73</v>
      </c>
      <c r="C9110" t="s">
        <v>7438</v>
      </c>
      <c r="D9110" t="s">
        <v>252</v>
      </c>
      <c r="E9110" t="s">
        <v>64</v>
      </c>
      <c r="F9110" s="33">
        <v>45757</v>
      </c>
      <c r="G9110" t="s">
        <v>16091</v>
      </c>
      <c r="H9110" t="s">
        <v>5737</v>
      </c>
      <c r="I9110" t="s">
        <v>326</v>
      </c>
      <c r="J9110" t="s">
        <v>247</v>
      </c>
      <c r="K9110" t="s">
        <v>5748</v>
      </c>
      <c r="L9110" t="s">
        <v>5773</v>
      </c>
      <c r="M9110" t="s">
        <v>7439</v>
      </c>
    </row>
    <row r="9111" spans="1:13">
      <c r="A9111">
        <v>101036626</v>
      </c>
      <c r="B9111" t="s">
        <v>204</v>
      </c>
      <c r="C9111" t="s">
        <v>8797</v>
      </c>
      <c r="D9111" t="s">
        <v>265</v>
      </c>
      <c r="E9111" t="s">
        <v>265</v>
      </c>
      <c r="F9111" s="33">
        <v>45757</v>
      </c>
      <c r="G9111" t="s">
        <v>16092</v>
      </c>
      <c r="H9111" t="s">
        <v>5705</v>
      </c>
      <c r="I9111" t="s">
        <v>326</v>
      </c>
      <c r="J9111" t="s">
        <v>192</v>
      </c>
      <c r="K9111" t="s">
        <v>5700</v>
      </c>
      <c r="L9111" t="s">
        <v>5701</v>
      </c>
      <c r="M9111" t="s">
        <v>8799</v>
      </c>
    </row>
    <row r="9112" spans="1:13">
      <c r="A9112">
        <v>101038286</v>
      </c>
      <c r="B9112" t="s">
        <v>82</v>
      </c>
      <c r="C9112" t="s">
        <v>9309</v>
      </c>
      <c r="D9112" t="s">
        <v>265</v>
      </c>
      <c r="E9112" t="s">
        <v>265</v>
      </c>
      <c r="F9112" s="33">
        <v>45757</v>
      </c>
      <c r="G9112" t="s">
        <v>16092</v>
      </c>
      <c r="H9112" t="s">
        <v>5705</v>
      </c>
      <c r="I9112" t="s">
        <v>326</v>
      </c>
      <c r="J9112" t="s">
        <v>192</v>
      </c>
      <c r="K9112" t="s">
        <v>5700</v>
      </c>
      <c r="L9112" t="s">
        <v>5701</v>
      </c>
      <c r="M9112" t="s">
        <v>9310</v>
      </c>
    </row>
    <row r="9113" spans="1:13">
      <c r="A9113">
        <v>101050081</v>
      </c>
      <c r="B9113" t="s">
        <v>14478</v>
      </c>
      <c r="C9113" t="s">
        <v>14479</v>
      </c>
      <c r="D9113" t="s">
        <v>86</v>
      </c>
      <c r="E9113" t="s">
        <v>119</v>
      </c>
      <c r="F9113" s="33">
        <v>45757</v>
      </c>
      <c r="G9113" t="s">
        <v>16093</v>
      </c>
      <c r="H9113" t="s">
        <v>5777</v>
      </c>
      <c r="I9113" t="s">
        <v>5678</v>
      </c>
      <c r="J9113" t="s">
        <v>46</v>
      </c>
      <c r="K9113" t="s">
        <v>5778</v>
      </c>
      <c r="L9113" t="s">
        <v>6192</v>
      </c>
      <c r="M9113" t="s">
        <v>14480</v>
      </c>
    </row>
    <row r="9114" spans="1:13">
      <c r="A9114">
        <v>101049028</v>
      </c>
      <c r="B9114" t="s">
        <v>6423</v>
      </c>
      <c r="C9114" t="s">
        <v>6424</v>
      </c>
      <c r="D9114" t="s">
        <v>86</v>
      </c>
      <c r="E9114" t="s">
        <v>16031</v>
      </c>
      <c r="F9114" s="33">
        <v>45757</v>
      </c>
      <c r="G9114" t="s">
        <v>16094</v>
      </c>
      <c r="H9114" t="s">
        <v>5699</v>
      </c>
      <c r="I9114" t="s">
        <v>5678</v>
      </c>
      <c r="J9114" t="s">
        <v>46</v>
      </c>
      <c r="K9114" t="s">
        <v>5711</v>
      </c>
      <c r="L9114" t="s">
        <v>5711</v>
      </c>
      <c r="M9114" t="s">
        <v>6425</v>
      </c>
    </row>
    <row r="9115" spans="1:13">
      <c r="A9115">
        <v>101036615</v>
      </c>
      <c r="B9115" t="s">
        <v>204</v>
      </c>
      <c r="C9115" t="s">
        <v>6060</v>
      </c>
      <c r="D9115" t="s">
        <v>225</v>
      </c>
      <c r="E9115" t="s">
        <v>225</v>
      </c>
      <c r="F9115" s="33">
        <v>45757</v>
      </c>
      <c r="G9115" t="s">
        <v>16095</v>
      </c>
      <c r="H9115" t="s">
        <v>5705</v>
      </c>
      <c r="I9115" t="s">
        <v>326</v>
      </c>
      <c r="J9115" t="s">
        <v>166</v>
      </c>
      <c r="K9115" t="s">
        <v>5711</v>
      </c>
      <c r="L9115" t="s">
        <v>5711</v>
      </c>
      <c r="M9115" t="s">
        <v>6062</v>
      </c>
    </row>
    <row r="9116" spans="1:13">
      <c r="A9116">
        <v>101050418</v>
      </c>
      <c r="B9116" t="s">
        <v>34</v>
      </c>
      <c r="C9116" t="s">
        <v>7441</v>
      </c>
      <c r="D9116" t="s">
        <v>153</v>
      </c>
      <c r="E9116" t="s">
        <v>153</v>
      </c>
      <c r="F9116" s="33">
        <v>45757</v>
      </c>
      <c r="G9116" t="s">
        <v>16096</v>
      </c>
      <c r="H9116" t="s">
        <v>67</v>
      </c>
      <c r="I9116" t="s">
        <v>5678</v>
      </c>
      <c r="J9116" t="s">
        <v>70</v>
      </c>
      <c r="K9116" t="s">
        <v>5738</v>
      </c>
      <c r="L9116" t="s">
        <v>5739</v>
      </c>
      <c r="M9116" t="s">
        <v>7443</v>
      </c>
    </row>
    <row r="9117" spans="1:13">
      <c r="A9117">
        <v>101050435</v>
      </c>
      <c r="B9117" t="s">
        <v>5745</v>
      </c>
      <c r="C9117" t="s">
        <v>16097</v>
      </c>
      <c r="D9117" t="s">
        <v>215</v>
      </c>
      <c r="E9117" t="s">
        <v>252</v>
      </c>
      <c r="F9117" s="33">
        <v>45757</v>
      </c>
      <c r="G9117" t="s">
        <v>16098</v>
      </c>
      <c r="H9117" t="s">
        <v>67</v>
      </c>
      <c r="I9117" t="s">
        <v>5678</v>
      </c>
      <c r="J9117" t="s">
        <v>247</v>
      </c>
      <c r="K9117" t="s">
        <v>5748</v>
      </c>
      <c r="L9117" t="s">
        <v>5773</v>
      </c>
      <c r="M9117" t="s">
        <v>16099</v>
      </c>
    </row>
    <row r="9118" spans="1:13">
      <c r="A9118">
        <v>101036623</v>
      </c>
      <c r="B9118" t="s">
        <v>204</v>
      </c>
      <c r="C9118" t="s">
        <v>6881</v>
      </c>
      <c r="D9118" t="s">
        <v>225</v>
      </c>
      <c r="E9118" t="s">
        <v>225</v>
      </c>
      <c r="F9118" s="33">
        <v>45757</v>
      </c>
      <c r="G9118" t="s">
        <v>16100</v>
      </c>
      <c r="H9118" t="s">
        <v>5705</v>
      </c>
      <c r="I9118" t="s">
        <v>326</v>
      </c>
      <c r="J9118" t="s">
        <v>166</v>
      </c>
      <c r="K9118" t="s">
        <v>5711</v>
      </c>
      <c r="L9118" t="s">
        <v>5711</v>
      </c>
      <c r="M9118" t="s">
        <v>6883</v>
      </c>
    </row>
    <row r="9119" spans="1:13">
      <c r="A9119">
        <v>101037087</v>
      </c>
      <c r="B9119" t="s">
        <v>5998</v>
      </c>
      <c r="C9119" t="s">
        <v>6912</v>
      </c>
      <c r="D9119" t="s">
        <v>99</v>
      </c>
      <c r="E9119" t="s">
        <v>99</v>
      </c>
      <c r="F9119" s="33">
        <v>45757</v>
      </c>
      <c r="G9119" t="s">
        <v>16101</v>
      </c>
      <c r="H9119" t="s">
        <v>5705</v>
      </c>
      <c r="I9119" t="s">
        <v>326</v>
      </c>
      <c r="J9119" t="s">
        <v>46</v>
      </c>
      <c r="K9119" t="s">
        <v>5711</v>
      </c>
      <c r="L9119" t="s">
        <v>5711</v>
      </c>
      <c r="M9119" t="s">
        <v>6913</v>
      </c>
    </row>
    <row r="9120" spans="1:13">
      <c r="A9120">
        <v>101007451</v>
      </c>
      <c r="B9120" t="s">
        <v>73</v>
      </c>
      <c r="C9120" t="s">
        <v>10004</v>
      </c>
      <c r="D9120" t="s">
        <v>265</v>
      </c>
      <c r="E9120" t="s">
        <v>265</v>
      </c>
      <c r="F9120" s="33">
        <v>45757</v>
      </c>
      <c r="G9120" t="s">
        <v>16092</v>
      </c>
      <c r="H9120" t="s">
        <v>5737</v>
      </c>
      <c r="I9120" t="s">
        <v>326</v>
      </c>
      <c r="J9120" t="s">
        <v>192</v>
      </c>
      <c r="K9120" t="s">
        <v>5748</v>
      </c>
      <c r="L9120" t="s">
        <v>5773</v>
      </c>
      <c r="M9120" t="s">
        <v>10006</v>
      </c>
    </row>
    <row r="9121" spans="1:13">
      <c r="A9121">
        <v>101050112</v>
      </c>
      <c r="B9121" t="s">
        <v>34</v>
      </c>
      <c r="C9121" t="s">
        <v>7212</v>
      </c>
      <c r="D9121" t="s">
        <v>131</v>
      </c>
      <c r="E9121" t="s">
        <v>131</v>
      </c>
      <c r="F9121" s="33">
        <v>45757</v>
      </c>
      <c r="G9121" t="s">
        <v>16102</v>
      </c>
      <c r="H9121" t="s">
        <v>67</v>
      </c>
      <c r="I9121" t="s">
        <v>5678</v>
      </c>
      <c r="J9121" t="s">
        <v>136</v>
      </c>
      <c r="K9121" t="s">
        <v>5728</v>
      </c>
      <c r="L9121" t="s">
        <v>5729</v>
      </c>
      <c r="M9121" t="s">
        <v>7214</v>
      </c>
    </row>
    <row r="9122" spans="1:13">
      <c r="A9122">
        <v>101050423</v>
      </c>
      <c r="B9122" t="s">
        <v>73</v>
      </c>
      <c r="C9122" t="s">
        <v>7456</v>
      </c>
      <c r="D9122" t="s">
        <v>193</v>
      </c>
      <c r="E9122" t="s">
        <v>193</v>
      </c>
      <c r="F9122" s="33">
        <v>45757</v>
      </c>
      <c r="G9122" t="s">
        <v>16103</v>
      </c>
      <c r="H9122" t="s">
        <v>67</v>
      </c>
      <c r="I9122" t="s">
        <v>5678</v>
      </c>
      <c r="J9122" t="s">
        <v>192</v>
      </c>
      <c r="K9122" t="s">
        <v>5748</v>
      </c>
      <c r="L9122" t="s">
        <v>5773</v>
      </c>
      <c r="M9122" t="s">
        <v>7458</v>
      </c>
    </row>
    <row r="9123" spans="1:13">
      <c r="A9123">
        <v>101049523</v>
      </c>
      <c r="B9123" t="s">
        <v>109</v>
      </c>
      <c r="C9123" t="s">
        <v>11696</v>
      </c>
      <c r="D9123" t="s">
        <v>217</v>
      </c>
      <c r="E9123" t="s">
        <v>217</v>
      </c>
      <c r="F9123" s="33">
        <v>45757</v>
      </c>
      <c r="G9123" t="s">
        <v>16104</v>
      </c>
      <c r="H9123" t="s">
        <v>5737</v>
      </c>
      <c r="I9123" t="s">
        <v>326</v>
      </c>
      <c r="J9123" t="s">
        <v>136</v>
      </c>
      <c r="K9123" t="s">
        <v>5748</v>
      </c>
      <c r="L9123" t="s">
        <v>6045</v>
      </c>
      <c r="M9123" t="s">
        <v>11698</v>
      </c>
    </row>
    <row r="9124" spans="1:13">
      <c r="A9124">
        <v>101050397</v>
      </c>
      <c r="B9124" t="s">
        <v>5745</v>
      </c>
      <c r="C9124" t="s">
        <v>16105</v>
      </c>
      <c r="D9124" t="s">
        <v>215</v>
      </c>
      <c r="E9124" t="s">
        <v>252</v>
      </c>
      <c r="F9124" s="33">
        <v>45757</v>
      </c>
      <c r="G9124" t="s">
        <v>16106</v>
      </c>
      <c r="H9124" t="s">
        <v>67</v>
      </c>
      <c r="I9124" t="s">
        <v>5678</v>
      </c>
      <c r="J9124" t="s">
        <v>247</v>
      </c>
      <c r="K9124" t="s">
        <v>5836</v>
      </c>
      <c r="L9124" t="s">
        <v>5837</v>
      </c>
      <c r="M9124" t="s">
        <v>16107</v>
      </c>
    </row>
    <row r="9125" spans="1:13">
      <c r="A9125">
        <v>101036616</v>
      </c>
      <c r="B9125" t="s">
        <v>204</v>
      </c>
      <c r="C9125" t="s">
        <v>6222</v>
      </c>
      <c r="D9125" t="s">
        <v>193</v>
      </c>
      <c r="E9125" t="s">
        <v>193</v>
      </c>
      <c r="F9125" s="33">
        <v>45757</v>
      </c>
      <c r="G9125" t="s">
        <v>16108</v>
      </c>
      <c r="H9125" t="s">
        <v>5705</v>
      </c>
      <c r="I9125" t="s">
        <v>326</v>
      </c>
      <c r="J9125" t="s">
        <v>192</v>
      </c>
      <c r="K9125" t="s">
        <v>5700</v>
      </c>
      <c r="L9125" t="s">
        <v>5701</v>
      </c>
      <c r="M9125" t="s">
        <v>6224</v>
      </c>
    </row>
    <row r="9126" spans="1:13">
      <c r="A9126">
        <v>101049450</v>
      </c>
      <c r="B9126" t="s">
        <v>5998</v>
      </c>
      <c r="C9126" t="s">
        <v>6950</v>
      </c>
      <c r="D9126" t="s">
        <v>86</v>
      </c>
      <c r="E9126" t="s">
        <v>39</v>
      </c>
      <c r="F9126" s="33">
        <v>45757</v>
      </c>
      <c r="G9126" t="s">
        <v>16109</v>
      </c>
      <c r="H9126" t="s">
        <v>6103</v>
      </c>
      <c r="I9126" t="s">
        <v>5678</v>
      </c>
      <c r="J9126" t="s">
        <v>46</v>
      </c>
      <c r="K9126" t="s">
        <v>5711</v>
      </c>
      <c r="L9126" t="s">
        <v>5711</v>
      </c>
      <c r="M9126" t="s">
        <v>6952</v>
      </c>
    </row>
    <row r="9127" spans="1:13">
      <c r="A9127">
        <v>101037076</v>
      </c>
      <c r="B9127" t="s">
        <v>5707</v>
      </c>
      <c r="C9127" t="s">
        <v>7173</v>
      </c>
      <c r="D9127" t="s">
        <v>218</v>
      </c>
      <c r="E9127" t="s">
        <v>218</v>
      </c>
      <c r="F9127" s="33">
        <v>45757</v>
      </c>
      <c r="G9127" t="s">
        <v>16110</v>
      </c>
      <c r="H9127" t="s">
        <v>5705</v>
      </c>
      <c r="I9127" t="s">
        <v>326</v>
      </c>
      <c r="J9127" t="s">
        <v>241</v>
      </c>
      <c r="K9127" t="s">
        <v>5700</v>
      </c>
      <c r="L9127" t="s">
        <v>5701</v>
      </c>
      <c r="M9127" t="s">
        <v>7175</v>
      </c>
    </row>
    <row r="9128" spans="1:13">
      <c r="A9128">
        <v>101050057</v>
      </c>
      <c r="B9128" t="s">
        <v>5707</v>
      </c>
      <c r="C9128" t="s">
        <v>7173</v>
      </c>
      <c r="D9128" t="s">
        <v>218</v>
      </c>
      <c r="E9128" t="s">
        <v>218</v>
      </c>
      <c r="F9128" s="33">
        <v>45757</v>
      </c>
      <c r="G9128" t="s">
        <v>16111</v>
      </c>
      <c r="H9128" t="s">
        <v>6036</v>
      </c>
      <c r="I9128" t="s">
        <v>5678</v>
      </c>
      <c r="J9128" t="s">
        <v>241</v>
      </c>
      <c r="K9128" t="s">
        <v>5700</v>
      </c>
      <c r="L9128" t="s">
        <v>5701</v>
      </c>
      <c r="M9128" t="s">
        <v>7175</v>
      </c>
    </row>
    <row r="9129" spans="1:13">
      <c r="A9129">
        <v>101038264</v>
      </c>
      <c r="B9129" t="s">
        <v>82</v>
      </c>
      <c r="C9129" t="s">
        <v>7454</v>
      </c>
      <c r="D9129" t="s">
        <v>265</v>
      </c>
      <c r="E9129" t="s">
        <v>265</v>
      </c>
      <c r="F9129" s="33">
        <v>45757</v>
      </c>
      <c r="G9129" t="s">
        <v>16092</v>
      </c>
      <c r="H9129" t="s">
        <v>5705</v>
      </c>
      <c r="I9129" t="s">
        <v>326</v>
      </c>
      <c r="J9129" t="s">
        <v>192</v>
      </c>
      <c r="K9129" t="s">
        <v>5711</v>
      </c>
      <c r="L9129" t="s">
        <v>5711</v>
      </c>
      <c r="M9129" t="s">
        <v>7455</v>
      </c>
    </row>
    <row r="9130" spans="1:13">
      <c r="A9130">
        <v>101050016</v>
      </c>
      <c r="B9130" t="s">
        <v>34</v>
      </c>
      <c r="C9130" t="s">
        <v>7224</v>
      </c>
      <c r="D9130" t="s">
        <v>39</v>
      </c>
      <c r="E9130" t="s">
        <v>104</v>
      </c>
      <c r="F9130" s="33">
        <v>45757</v>
      </c>
      <c r="G9130" t="s">
        <v>16112</v>
      </c>
      <c r="H9130" t="s">
        <v>5805</v>
      </c>
      <c r="I9130" t="s">
        <v>5678</v>
      </c>
      <c r="J9130" t="s">
        <v>46</v>
      </c>
      <c r="K9130" t="s">
        <v>5728</v>
      </c>
      <c r="L9130" t="s">
        <v>5729</v>
      </c>
      <c r="M9130" t="s">
        <v>7226</v>
      </c>
    </row>
    <row r="9131" spans="1:13">
      <c r="A9131">
        <v>101049525</v>
      </c>
      <c r="B9131" t="s">
        <v>109</v>
      </c>
      <c r="C9131" t="s">
        <v>13679</v>
      </c>
      <c r="D9131" t="s">
        <v>217</v>
      </c>
      <c r="E9131" t="s">
        <v>217</v>
      </c>
      <c r="F9131" s="33">
        <v>45757</v>
      </c>
      <c r="G9131" t="s">
        <v>16104</v>
      </c>
      <c r="H9131" t="s">
        <v>5737</v>
      </c>
      <c r="I9131" t="s">
        <v>326</v>
      </c>
      <c r="J9131" t="s">
        <v>136</v>
      </c>
      <c r="K9131" t="s">
        <v>5748</v>
      </c>
      <c r="L9131" t="s">
        <v>5773</v>
      </c>
      <c r="M9131" t="s">
        <v>13681</v>
      </c>
    </row>
    <row r="9132" spans="1:13">
      <c r="A9132">
        <v>101036639</v>
      </c>
      <c r="B9132" t="s">
        <v>204</v>
      </c>
      <c r="C9132" t="s">
        <v>8003</v>
      </c>
      <c r="D9132" t="s">
        <v>161</v>
      </c>
      <c r="E9132" t="s">
        <v>161</v>
      </c>
      <c r="F9132" s="33">
        <v>45757</v>
      </c>
      <c r="G9132" t="s">
        <v>16113</v>
      </c>
      <c r="H9132" t="s">
        <v>5705</v>
      </c>
      <c r="I9132" t="s">
        <v>326</v>
      </c>
      <c r="J9132" t="s">
        <v>166</v>
      </c>
      <c r="K9132" t="s">
        <v>5700</v>
      </c>
      <c r="L9132" t="s">
        <v>5701</v>
      </c>
      <c r="M9132" t="s">
        <v>8005</v>
      </c>
    </row>
    <row r="9133" spans="1:13">
      <c r="A9133">
        <v>101049491</v>
      </c>
      <c r="B9133" t="s">
        <v>109</v>
      </c>
      <c r="C9133" t="s">
        <v>13627</v>
      </c>
      <c r="D9133" t="s">
        <v>217</v>
      </c>
      <c r="E9133" t="s">
        <v>217</v>
      </c>
      <c r="F9133" s="33">
        <v>45757</v>
      </c>
      <c r="G9133" t="s">
        <v>16104</v>
      </c>
      <c r="H9133" t="s">
        <v>5737</v>
      </c>
      <c r="I9133" t="s">
        <v>326</v>
      </c>
      <c r="J9133" t="s">
        <v>136</v>
      </c>
      <c r="K9133" t="s">
        <v>5748</v>
      </c>
      <c r="L9133" t="s">
        <v>5773</v>
      </c>
      <c r="M9133" t="s">
        <v>13629</v>
      </c>
    </row>
    <row r="9134" spans="1:13">
      <c r="A9134">
        <v>101050172</v>
      </c>
      <c r="B9134" t="s">
        <v>195</v>
      </c>
      <c r="C9134" t="s">
        <v>9717</v>
      </c>
      <c r="D9134" t="s">
        <v>86</v>
      </c>
      <c r="E9134" t="s">
        <v>16031</v>
      </c>
      <c r="F9134" s="33">
        <v>45757</v>
      </c>
      <c r="G9134" t="s">
        <v>16114</v>
      </c>
      <c r="H9134" t="s">
        <v>173</v>
      </c>
      <c r="I9134" t="s">
        <v>5678</v>
      </c>
      <c r="J9134" t="s">
        <v>46</v>
      </c>
      <c r="K9134" t="s">
        <v>5778</v>
      </c>
      <c r="L9134" t="s">
        <v>182</v>
      </c>
      <c r="M9134" t="s">
        <v>9719</v>
      </c>
    </row>
    <row r="9135" spans="1:13">
      <c r="A9135">
        <v>101037090</v>
      </c>
      <c r="B9135" t="s">
        <v>5998</v>
      </c>
      <c r="C9135" t="s">
        <v>6662</v>
      </c>
      <c r="D9135" t="s">
        <v>86</v>
      </c>
      <c r="E9135" t="s">
        <v>119</v>
      </c>
      <c r="F9135" s="33">
        <v>45757</v>
      </c>
      <c r="G9135" t="s">
        <v>16062</v>
      </c>
      <c r="H9135" t="s">
        <v>5705</v>
      </c>
      <c r="I9135" t="s">
        <v>326</v>
      </c>
      <c r="J9135" t="s">
        <v>46</v>
      </c>
      <c r="K9135" t="s">
        <v>5711</v>
      </c>
      <c r="L9135" t="s">
        <v>5711</v>
      </c>
      <c r="M9135" t="s">
        <v>6663</v>
      </c>
    </row>
    <row r="9136" spans="1:13">
      <c r="A9136">
        <v>101035445</v>
      </c>
      <c r="B9136" t="s">
        <v>292</v>
      </c>
      <c r="C9136" t="s">
        <v>6091</v>
      </c>
      <c r="D9136" t="s">
        <v>86</v>
      </c>
      <c r="E9136" t="s">
        <v>39</v>
      </c>
      <c r="F9136" s="33">
        <v>45757</v>
      </c>
      <c r="G9136" t="s">
        <v>16064</v>
      </c>
      <c r="H9136" t="s">
        <v>5705</v>
      </c>
      <c r="I9136" t="s">
        <v>326</v>
      </c>
      <c r="J9136" t="s">
        <v>46</v>
      </c>
      <c r="K9136" t="s">
        <v>5700</v>
      </c>
      <c r="L9136" t="s">
        <v>5733</v>
      </c>
      <c r="M9136" t="s">
        <v>6092</v>
      </c>
    </row>
    <row r="9137" spans="1:13">
      <c r="A9137">
        <v>101037205</v>
      </c>
      <c r="B9137" t="s">
        <v>6270</v>
      </c>
      <c r="C9137" t="s">
        <v>6761</v>
      </c>
      <c r="D9137" t="s">
        <v>99</v>
      </c>
      <c r="E9137" t="s">
        <v>99</v>
      </c>
      <c r="F9137" s="33">
        <v>45757</v>
      </c>
      <c r="G9137" t="s">
        <v>16115</v>
      </c>
      <c r="H9137" t="s">
        <v>5705</v>
      </c>
      <c r="I9137" t="s">
        <v>326</v>
      </c>
      <c r="J9137" t="s">
        <v>46</v>
      </c>
      <c r="K9137" t="s">
        <v>5800</v>
      </c>
      <c r="L9137" t="s">
        <v>5801</v>
      </c>
      <c r="M9137" t="s">
        <v>6763</v>
      </c>
    </row>
    <row r="9138" spans="1:13">
      <c r="A9138">
        <v>101036818</v>
      </c>
      <c r="B9138" t="s">
        <v>5986</v>
      </c>
      <c r="C9138" t="s">
        <v>7126</v>
      </c>
      <c r="D9138" t="s">
        <v>153</v>
      </c>
      <c r="E9138" t="s">
        <v>153</v>
      </c>
      <c r="F9138" s="33">
        <v>45757</v>
      </c>
      <c r="G9138" t="s">
        <v>16116</v>
      </c>
      <c r="H9138" t="s">
        <v>5705</v>
      </c>
      <c r="I9138" t="s">
        <v>326</v>
      </c>
      <c r="J9138" t="s">
        <v>70</v>
      </c>
      <c r="K9138" t="s">
        <v>5778</v>
      </c>
      <c r="L9138" t="s">
        <v>182</v>
      </c>
      <c r="M9138" t="s">
        <v>7128</v>
      </c>
    </row>
    <row r="9139" spans="1:13">
      <c r="A9139">
        <v>101037100</v>
      </c>
      <c r="B9139" t="s">
        <v>5998</v>
      </c>
      <c r="C9139" t="s">
        <v>6907</v>
      </c>
      <c r="D9139" t="s">
        <v>104</v>
      </c>
      <c r="E9139" t="s">
        <v>104</v>
      </c>
      <c r="F9139" s="33">
        <v>45757</v>
      </c>
      <c r="G9139" t="s">
        <v>16117</v>
      </c>
      <c r="H9139" t="s">
        <v>5705</v>
      </c>
      <c r="I9139" t="s">
        <v>326</v>
      </c>
      <c r="J9139" t="s">
        <v>70</v>
      </c>
      <c r="K9139" t="s">
        <v>5711</v>
      </c>
      <c r="L9139" t="s">
        <v>5711</v>
      </c>
      <c r="M9139" t="s">
        <v>6908</v>
      </c>
    </row>
    <row r="9140" spans="1:13">
      <c r="A9140">
        <v>101050469</v>
      </c>
      <c r="B9140" t="s">
        <v>5745</v>
      </c>
      <c r="C9140" t="s">
        <v>9960</v>
      </c>
      <c r="D9140" t="s">
        <v>217</v>
      </c>
      <c r="E9140" t="s">
        <v>217</v>
      </c>
      <c r="F9140" s="33">
        <v>45757</v>
      </c>
      <c r="G9140" t="s">
        <v>16118</v>
      </c>
      <c r="H9140" t="s">
        <v>5722</v>
      </c>
      <c r="I9140" t="s">
        <v>5678</v>
      </c>
      <c r="J9140" t="s">
        <v>136</v>
      </c>
      <c r="K9140" t="s">
        <v>5748</v>
      </c>
      <c r="L9140" t="s">
        <v>5773</v>
      </c>
      <c r="M9140" t="s">
        <v>9962</v>
      </c>
    </row>
    <row r="9141" spans="1:13">
      <c r="A9141">
        <v>101050212</v>
      </c>
      <c r="B9141" t="s">
        <v>34</v>
      </c>
      <c r="C9141" t="s">
        <v>11600</v>
      </c>
      <c r="D9141" t="s">
        <v>64</v>
      </c>
      <c r="E9141" t="s">
        <v>64</v>
      </c>
      <c r="F9141" s="33">
        <v>45757</v>
      </c>
      <c r="G9141" t="s">
        <v>16119</v>
      </c>
      <c r="H9141" t="s">
        <v>67</v>
      </c>
      <c r="I9141" t="s">
        <v>5678</v>
      </c>
      <c r="J9141" t="s">
        <v>70</v>
      </c>
      <c r="K9141" t="s">
        <v>5728</v>
      </c>
      <c r="L9141" t="s">
        <v>5729</v>
      </c>
      <c r="M9141" t="s">
        <v>11602</v>
      </c>
    </row>
    <row r="9142" spans="1:13">
      <c r="A9142">
        <v>101035442</v>
      </c>
      <c r="B9142" t="s">
        <v>292</v>
      </c>
      <c r="C9142" t="s">
        <v>6696</v>
      </c>
      <c r="D9142" t="s">
        <v>86</v>
      </c>
      <c r="E9142" t="s">
        <v>16031</v>
      </c>
      <c r="F9142" s="33">
        <v>45757</v>
      </c>
      <c r="G9142" t="s">
        <v>16120</v>
      </c>
      <c r="H9142" t="s">
        <v>5705</v>
      </c>
      <c r="I9142" t="s">
        <v>326</v>
      </c>
      <c r="J9142" t="s">
        <v>46</v>
      </c>
      <c r="K9142" t="s">
        <v>5700</v>
      </c>
      <c r="L9142" t="s">
        <v>5701</v>
      </c>
      <c r="M9142" t="s">
        <v>6697</v>
      </c>
    </row>
    <row r="9143" spans="1:13">
      <c r="A9143">
        <v>101035563</v>
      </c>
      <c r="B9143" t="s">
        <v>5986</v>
      </c>
      <c r="C9143" t="s">
        <v>6845</v>
      </c>
      <c r="D9143" t="s">
        <v>86</v>
      </c>
      <c r="E9143" t="s">
        <v>119</v>
      </c>
      <c r="F9143" s="33">
        <v>45757</v>
      </c>
      <c r="G9143" t="s">
        <v>16062</v>
      </c>
      <c r="H9143" t="s">
        <v>5705</v>
      </c>
      <c r="I9143" t="s">
        <v>326</v>
      </c>
      <c r="J9143" t="s">
        <v>46</v>
      </c>
      <c r="K9143" t="s">
        <v>5778</v>
      </c>
      <c r="L9143" t="s">
        <v>182</v>
      </c>
      <c r="M9143" t="s">
        <v>6847</v>
      </c>
    </row>
    <row r="9144" spans="1:13">
      <c r="A9144">
        <v>101050524</v>
      </c>
      <c r="B9144" t="s">
        <v>5745</v>
      </c>
      <c r="C9144" t="s">
        <v>8821</v>
      </c>
      <c r="D9144" t="s">
        <v>193</v>
      </c>
      <c r="E9144" t="s">
        <v>193</v>
      </c>
      <c r="F9144" s="33">
        <v>45757</v>
      </c>
      <c r="G9144" t="s">
        <v>16121</v>
      </c>
      <c r="H9144" t="s">
        <v>5912</v>
      </c>
      <c r="I9144" t="s">
        <v>5678</v>
      </c>
      <c r="J9144" t="s">
        <v>192</v>
      </c>
      <c r="K9144" t="s">
        <v>5748</v>
      </c>
      <c r="L9144" t="s">
        <v>5749</v>
      </c>
      <c r="M9144" t="s">
        <v>8823</v>
      </c>
    </row>
    <row r="9145" spans="1:13">
      <c r="A9145">
        <v>101050112</v>
      </c>
      <c r="B9145" t="s">
        <v>34</v>
      </c>
      <c r="C9145" t="s">
        <v>7212</v>
      </c>
      <c r="D9145" t="s">
        <v>131</v>
      </c>
      <c r="E9145" t="s">
        <v>131</v>
      </c>
      <c r="F9145" s="33">
        <v>45757</v>
      </c>
      <c r="G9145" t="s">
        <v>16122</v>
      </c>
      <c r="H9145" t="s">
        <v>67</v>
      </c>
      <c r="I9145" t="s">
        <v>5678</v>
      </c>
      <c r="J9145" t="s">
        <v>136</v>
      </c>
      <c r="K9145" t="s">
        <v>5728</v>
      </c>
      <c r="L9145" t="s">
        <v>5729</v>
      </c>
      <c r="M9145" t="s">
        <v>7214</v>
      </c>
    </row>
    <row r="9146" spans="1:13">
      <c r="A9146">
        <v>101037657</v>
      </c>
      <c r="B9146" t="s">
        <v>177</v>
      </c>
      <c r="C9146" t="s">
        <v>6995</v>
      </c>
      <c r="D9146" t="s">
        <v>99</v>
      </c>
      <c r="E9146" t="s">
        <v>99</v>
      </c>
      <c r="F9146" s="33">
        <v>45757</v>
      </c>
      <c r="G9146" t="s">
        <v>16115</v>
      </c>
      <c r="H9146" t="s">
        <v>5705</v>
      </c>
      <c r="I9146" t="s">
        <v>326</v>
      </c>
      <c r="J9146" t="s">
        <v>46</v>
      </c>
      <c r="K9146" t="s">
        <v>5700</v>
      </c>
      <c r="L9146" t="s">
        <v>5733</v>
      </c>
      <c r="M9146" t="s">
        <v>6997</v>
      </c>
    </row>
    <row r="9147" spans="1:13">
      <c r="A9147">
        <v>101049492</v>
      </c>
      <c r="B9147" t="s">
        <v>109</v>
      </c>
      <c r="C9147" t="s">
        <v>13649</v>
      </c>
      <c r="D9147" t="s">
        <v>217</v>
      </c>
      <c r="E9147" t="s">
        <v>131</v>
      </c>
      <c r="F9147" s="33">
        <v>45757</v>
      </c>
      <c r="G9147" t="s">
        <v>16123</v>
      </c>
      <c r="H9147" t="s">
        <v>5737</v>
      </c>
      <c r="I9147" t="s">
        <v>326</v>
      </c>
      <c r="J9147" t="s">
        <v>136</v>
      </c>
      <c r="K9147" t="s">
        <v>5748</v>
      </c>
      <c r="L9147" t="s">
        <v>5773</v>
      </c>
      <c r="M9147" t="s">
        <v>13650</v>
      </c>
    </row>
    <row r="9148" spans="1:13">
      <c r="A9148">
        <v>101035562</v>
      </c>
      <c r="B9148" t="s">
        <v>5986</v>
      </c>
      <c r="C9148" t="s">
        <v>6607</v>
      </c>
      <c r="D9148" t="s">
        <v>86</v>
      </c>
      <c r="E9148" t="s">
        <v>39</v>
      </c>
      <c r="F9148" s="33">
        <v>45757</v>
      </c>
      <c r="G9148" t="s">
        <v>16064</v>
      </c>
      <c r="H9148" t="s">
        <v>5705</v>
      </c>
      <c r="I9148" t="s">
        <v>326</v>
      </c>
      <c r="J9148" t="s">
        <v>46</v>
      </c>
      <c r="K9148" t="s">
        <v>5778</v>
      </c>
      <c r="L9148" t="s">
        <v>182</v>
      </c>
      <c r="M9148" t="s">
        <v>6608</v>
      </c>
    </row>
    <row r="9149" spans="1:13">
      <c r="A9149">
        <v>101050523</v>
      </c>
      <c r="B9149" t="s">
        <v>5745</v>
      </c>
      <c r="C9149" t="s">
        <v>16124</v>
      </c>
      <c r="D9149" t="s">
        <v>215</v>
      </c>
      <c r="E9149" t="s">
        <v>252</v>
      </c>
      <c r="F9149" s="33">
        <v>45757</v>
      </c>
      <c r="G9149" t="s">
        <v>16125</v>
      </c>
      <c r="H9149" t="s">
        <v>67</v>
      </c>
      <c r="I9149" t="s">
        <v>5678</v>
      </c>
      <c r="J9149" t="s">
        <v>247</v>
      </c>
      <c r="K9149" t="s">
        <v>5836</v>
      </c>
      <c r="L9149" t="s">
        <v>5837</v>
      </c>
      <c r="M9149" t="s">
        <v>16126</v>
      </c>
    </row>
    <row r="9150" spans="1:13">
      <c r="A9150">
        <v>101038690</v>
      </c>
      <c r="B9150" t="s">
        <v>6314</v>
      </c>
      <c r="C9150" t="s">
        <v>9219</v>
      </c>
      <c r="D9150" t="s">
        <v>265</v>
      </c>
      <c r="E9150" t="s">
        <v>265</v>
      </c>
      <c r="F9150" s="33">
        <v>45757</v>
      </c>
      <c r="G9150" t="s">
        <v>16092</v>
      </c>
      <c r="H9150" t="s">
        <v>5705</v>
      </c>
      <c r="I9150" t="s">
        <v>326</v>
      </c>
      <c r="J9150" t="s">
        <v>192</v>
      </c>
      <c r="K9150" t="s">
        <v>5700</v>
      </c>
      <c r="L9150" t="s">
        <v>5733</v>
      </c>
      <c r="M9150" t="s">
        <v>9221</v>
      </c>
    </row>
    <row r="9151" spans="1:13">
      <c r="A9151">
        <v>101038312</v>
      </c>
      <c r="B9151" t="s">
        <v>82</v>
      </c>
      <c r="C9151" t="s">
        <v>5755</v>
      </c>
      <c r="D9151" t="s">
        <v>104</v>
      </c>
      <c r="E9151" t="s">
        <v>104</v>
      </c>
      <c r="F9151" s="33">
        <v>45757</v>
      </c>
      <c r="G9151" t="s">
        <v>16117</v>
      </c>
      <c r="H9151" t="s">
        <v>5705</v>
      </c>
      <c r="I9151" t="s">
        <v>326</v>
      </c>
      <c r="J9151" t="s">
        <v>70</v>
      </c>
      <c r="K9151" t="s">
        <v>5700</v>
      </c>
      <c r="L9151" t="s">
        <v>5723</v>
      </c>
      <c r="M9151" t="s">
        <v>5758</v>
      </c>
    </row>
    <row r="9152" spans="1:13">
      <c r="A9152">
        <v>101038115</v>
      </c>
      <c r="B9152" t="s">
        <v>195</v>
      </c>
      <c r="C9152" t="s">
        <v>7583</v>
      </c>
      <c r="D9152" t="s">
        <v>215</v>
      </c>
      <c r="E9152" t="s">
        <v>252</v>
      </c>
      <c r="F9152" s="33">
        <v>45757</v>
      </c>
      <c r="G9152" t="s">
        <v>16065</v>
      </c>
      <c r="H9152" t="s">
        <v>5705</v>
      </c>
      <c r="I9152" t="s">
        <v>326</v>
      </c>
      <c r="J9152" t="s">
        <v>247</v>
      </c>
      <c r="K9152" t="s">
        <v>5700</v>
      </c>
      <c r="L9152" t="s">
        <v>5733</v>
      </c>
      <c r="M9152" t="s">
        <v>7585</v>
      </c>
    </row>
    <row r="9153" spans="1:13">
      <c r="A9153">
        <v>101050346</v>
      </c>
      <c r="B9153" t="s">
        <v>127</v>
      </c>
      <c r="C9153" t="s">
        <v>9110</v>
      </c>
      <c r="D9153" t="s">
        <v>131</v>
      </c>
      <c r="E9153" t="s">
        <v>217</v>
      </c>
      <c r="F9153" s="33">
        <v>45757</v>
      </c>
      <c r="G9153" t="s">
        <v>16127</v>
      </c>
      <c r="H9153" t="s">
        <v>5805</v>
      </c>
      <c r="I9153" t="s">
        <v>5678</v>
      </c>
      <c r="J9153" t="s">
        <v>136</v>
      </c>
      <c r="K9153" t="s">
        <v>5748</v>
      </c>
      <c r="L9153" t="s">
        <v>5773</v>
      </c>
      <c r="M9153" t="s">
        <v>9112</v>
      </c>
    </row>
    <row r="9154" spans="1:13">
      <c r="A9154">
        <v>101035482</v>
      </c>
      <c r="B9154" t="s">
        <v>177</v>
      </c>
      <c r="C9154" t="s">
        <v>6971</v>
      </c>
      <c r="D9154" t="s">
        <v>86</v>
      </c>
      <c r="E9154" t="s">
        <v>16031</v>
      </c>
      <c r="F9154" s="33">
        <v>45757</v>
      </c>
      <c r="G9154" t="s">
        <v>16120</v>
      </c>
      <c r="H9154" t="s">
        <v>5705</v>
      </c>
      <c r="I9154" t="s">
        <v>326</v>
      </c>
      <c r="J9154" t="s">
        <v>46</v>
      </c>
      <c r="K9154" t="s">
        <v>5778</v>
      </c>
      <c r="L9154" t="s">
        <v>182</v>
      </c>
      <c r="M9154" t="s">
        <v>6972</v>
      </c>
    </row>
    <row r="9155" spans="1:13">
      <c r="A9155">
        <v>101036618</v>
      </c>
      <c r="B9155" t="s">
        <v>204</v>
      </c>
      <c r="C9155" t="s">
        <v>6240</v>
      </c>
      <c r="D9155" t="s">
        <v>215</v>
      </c>
      <c r="E9155" t="s">
        <v>215</v>
      </c>
      <c r="F9155" s="33">
        <v>45757</v>
      </c>
      <c r="G9155" t="s">
        <v>16128</v>
      </c>
      <c r="H9155" t="s">
        <v>5705</v>
      </c>
      <c r="I9155" t="s">
        <v>326</v>
      </c>
      <c r="J9155" t="s">
        <v>247</v>
      </c>
      <c r="K9155" t="s">
        <v>5700</v>
      </c>
      <c r="L9155" t="s">
        <v>5701</v>
      </c>
      <c r="M9155" t="s">
        <v>6242</v>
      </c>
    </row>
    <row r="9156" spans="1:13">
      <c r="A9156">
        <v>101038220</v>
      </c>
      <c r="B9156" t="s">
        <v>82</v>
      </c>
      <c r="C9156" t="s">
        <v>5910</v>
      </c>
      <c r="D9156" t="s">
        <v>104</v>
      </c>
      <c r="E9156" t="s">
        <v>104</v>
      </c>
      <c r="F9156" s="33">
        <v>45757</v>
      </c>
      <c r="G9156" t="s">
        <v>16117</v>
      </c>
      <c r="H9156" t="s">
        <v>5705</v>
      </c>
      <c r="I9156" t="s">
        <v>326</v>
      </c>
      <c r="J9156" t="s">
        <v>70</v>
      </c>
      <c r="K9156" t="s">
        <v>5711</v>
      </c>
      <c r="L9156" t="s">
        <v>5711</v>
      </c>
      <c r="M9156" t="s">
        <v>5913</v>
      </c>
    </row>
    <row r="9157" spans="1:13">
      <c r="A9157">
        <v>101038066</v>
      </c>
      <c r="B9157" t="s">
        <v>195</v>
      </c>
      <c r="C9157" t="s">
        <v>6526</v>
      </c>
      <c r="D9157" t="s">
        <v>215</v>
      </c>
      <c r="E9157" t="s">
        <v>252</v>
      </c>
      <c r="F9157" s="33">
        <v>45757</v>
      </c>
      <c r="G9157" t="s">
        <v>16065</v>
      </c>
      <c r="H9157" t="s">
        <v>5705</v>
      </c>
      <c r="I9157" t="s">
        <v>326</v>
      </c>
      <c r="J9157" t="s">
        <v>247</v>
      </c>
      <c r="K9157" t="s">
        <v>5700</v>
      </c>
      <c r="L9157" t="s">
        <v>5733</v>
      </c>
      <c r="M9157" t="s">
        <v>6528</v>
      </c>
    </row>
    <row r="9158" spans="1:13">
      <c r="A9158">
        <v>101050103</v>
      </c>
      <c r="B9158" t="s">
        <v>5745</v>
      </c>
      <c r="C9158" t="s">
        <v>8902</v>
      </c>
      <c r="D9158" t="s">
        <v>238</v>
      </c>
      <c r="E9158" t="s">
        <v>238</v>
      </c>
      <c r="F9158" s="33">
        <v>45756</v>
      </c>
      <c r="G9158" t="s">
        <v>16129</v>
      </c>
      <c r="H9158" t="s">
        <v>5805</v>
      </c>
      <c r="I9158" t="s">
        <v>5678</v>
      </c>
      <c r="J9158" t="s">
        <v>136</v>
      </c>
      <c r="K9158" t="s">
        <v>5836</v>
      </c>
      <c r="L9158" t="s">
        <v>6126</v>
      </c>
      <c r="M9158" t="s">
        <v>8904</v>
      </c>
    </row>
    <row r="9159" spans="1:13">
      <c r="A9159">
        <v>101050108</v>
      </c>
      <c r="B9159" t="s">
        <v>5745</v>
      </c>
      <c r="C9159" t="s">
        <v>11166</v>
      </c>
      <c r="D9159" t="s">
        <v>252</v>
      </c>
      <c r="E9159" t="s">
        <v>215</v>
      </c>
      <c r="F9159" s="33">
        <v>45756</v>
      </c>
      <c r="G9159" t="s">
        <v>16130</v>
      </c>
      <c r="H9159" t="s">
        <v>67</v>
      </c>
      <c r="I9159" t="s">
        <v>5678</v>
      </c>
      <c r="J9159" t="s">
        <v>247</v>
      </c>
      <c r="K9159" t="s">
        <v>5748</v>
      </c>
      <c r="L9159" t="s">
        <v>5773</v>
      </c>
      <c r="M9159" t="s">
        <v>11168</v>
      </c>
    </row>
    <row r="9160" spans="1:13">
      <c r="A9160">
        <v>101038176</v>
      </c>
      <c r="B9160" t="s">
        <v>82</v>
      </c>
      <c r="C9160" t="s">
        <v>5893</v>
      </c>
      <c r="D9160" t="s">
        <v>226</v>
      </c>
      <c r="E9160" t="s">
        <v>226</v>
      </c>
      <c r="F9160" s="33">
        <v>45756</v>
      </c>
      <c r="G9160" t="s">
        <v>16131</v>
      </c>
      <c r="H9160" t="s">
        <v>5705</v>
      </c>
      <c r="I9160" t="s">
        <v>326</v>
      </c>
      <c r="J9160" t="s">
        <v>136</v>
      </c>
      <c r="K9160" t="s">
        <v>5711</v>
      </c>
      <c r="L9160" t="s">
        <v>5711</v>
      </c>
      <c r="M9160" t="s">
        <v>5895</v>
      </c>
    </row>
    <row r="9161" spans="1:13">
      <c r="A9161">
        <v>101012566</v>
      </c>
      <c r="B9161" t="s">
        <v>127</v>
      </c>
      <c r="C9161" t="s">
        <v>11549</v>
      </c>
      <c r="D9161" t="s">
        <v>265</v>
      </c>
      <c r="E9161" t="s">
        <v>265</v>
      </c>
      <c r="F9161" s="33">
        <v>45756</v>
      </c>
      <c r="G9161" t="s">
        <v>16132</v>
      </c>
      <c r="H9161" t="s">
        <v>5737</v>
      </c>
      <c r="I9161" t="s">
        <v>326</v>
      </c>
      <c r="J9161" t="s">
        <v>192</v>
      </c>
      <c r="K9161" t="s">
        <v>5748</v>
      </c>
      <c r="L9161" t="s">
        <v>5773</v>
      </c>
      <c r="M9161" t="s">
        <v>11551</v>
      </c>
    </row>
    <row r="9162" spans="1:13">
      <c r="A9162">
        <v>101048742</v>
      </c>
      <c r="B9162" t="s">
        <v>73</v>
      </c>
      <c r="C9162" t="s">
        <v>341</v>
      </c>
      <c r="D9162" t="s">
        <v>39</v>
      </c>
      <c r="E9162" t="s">
        <v>119</v>
      </c>
      <c r="F9162" s="33">
        <v>45756</v>
      </c>
      <c r="G9162" t="s">
        <v>16133</v>
      </c>
      <c r="H9162" t="s">
        <v>55</v>
      </c>
      <c r="I9162" t="s">
        <v>5678</v>
      </c>
      <c r="J9162" t="s">
        <v>46</v>
      </c>
      <c r="K9162" t="s">
        <v>5748</v>
      </c>
      <c r="L9162" t="s">
        <v>5773</v>
      </c>
      <c r="M9162" t="s">
        <v>7813</v>
      </c>
    </row>
    <row r="9163" spans="1:13">
      <c r="A9163">
        <v>101049406</v>
      </c>
      <c r="B9163" t="s">
        <v>5745</v>
      </c>
      <c r="C9163" t="s">
        <v>15710</v>
      </c>
      <c r="D9163" t="s">
        <v>215</v>
      </c>
      <c r="E9163" t="s">
        <v>252</v>
      </c>
      <c r="F9163" s="33">
        <v>45756</v>
      </c>
      <c r="G9163" t="s">
        <v>16134</v>
      </c>
      <c r="H9163" t="s">
        <v>67</v>
      </c>
      <c r="I9163" t="s">
        <v>5678</v>
      </c>
      <c r="J9163" t="s">
        <v>247</v>
      </c>
      <c r="K9163" t="s">
        <v>5836</v>
      </c>
      <c r="L9163" t="s">
        <v>5837</v>
      </c>
      <c r="M9163" t="s">
        <v>15712</v>
      </c>
    </row>
    <row r="9164" spans="1:13">
      <c r="A9164">
        <v>101049612</v>
      </c>
      <c r="B9164" t="s">
        <v>5745</v>
      </c>
      <c r="C9164" t="s">
        <v>5933</v>
      </c>
      <c r="D9164" t="s">
        <v>226</v>
      </c>
      <c r="E9164" t="s">
        <v>226</v>
      </c>
      <c r="F9164" s="33">
        <v>45756</v>
      </c>
      <c r="G9164" t="s">
        <v>16135</v>
      </c>
      <c r="H9164" t="s">
        <v>67</v>
      </c>
      <c r="I9164" t="s">
        <v>5678</v>
      </c>
      <c r="J9164" t="s">
        <v>136</v>
      </c>
      <c r="K9164" t="s">
        <v>5748</v>
      </c>
      <c r="L9164" t="s">
        <v>5773</v>
      </c>
      <c r="M9164" t="s">
        <v>5934</v>
      </c>
    </row>
    <row r="9165" spans="1:13">
      <c r="A9165">
        <v>101037229</v>
      </c>
      <c r="B9165" t="s">
        <v>5899</v>
      </c>
      <c r="C9165" t="s">
        <v>7703</v>
      </c>
      <c r="D9165" t="s">
        <v>131</v>
      </c>
      <c r="E9165" t="s">
        <v>131</v>
      </c>
      <c r="F9165" s="33">
        <v>45756</v>
      </c>
      <c r="G9165" t="s">
        <v>16136</v>
      </c>
      <c r="H9165" t="s">
        <v>5705</v>
      </c>
      <c r="I9165" t="s">
        <v>326</v>
      </c>
      <c r="J9165" t="s">
        <v>136</v>
      </c>
      <c r="K9165" t="s">
        <v>5700</v>
      </c>
      <c r="L9165" t="s">
        <v>5733</v>
      </c>
      <c r="M9165" t="s">
        <v>7705</v>
      </c>
    </row>
    <row r="9166" spans="1:13">
      <c r="A9166">
        <v>101037922</v>
      </c>
      <c r="B9166" t="s">
        <v>195</v>
      </c>
      <c r="C9166" t="s">
        <v>196</v>
      </c>
      <c r="D9166" t="s">
        <v>265</v>
      </c>
      <c r="E9166" t="s">
        <v>265</v>
      </c>
      <c r="F9166" s="33">
        <v>45756</v>
      </c>
      <c r="G9166" t="s">
        <v>16132</v>
      </c>
      <c r="H9166" t="s">
        <v>5705</v>
      </c>
      <c r="I9166" t="s">
        <v>326</v>
      </c>
      <c r="J9166" t="s">
        <v>192</v>
      </c>
      <c r="K9166" t="s">
        <v>5778</v>
      </c>
      <c r="L9166" t="s">
        <v>182</v>
      </c>
      <c r="M9166" t="s">
        <v>202</v>
      </c>
    </row>
    <row r="9167" spans="1:13">
      <c r="A9167">
        <v>101049538</v>
      </c>
      <c r="B9167" t="s">
        <v>5942</v>
      </c>
      <c r="C9167" t="s">
        <v>7430</v>
      </c>
      <c r="D9167" t="s">
        <v>86</v>
      </c>
      <c r="E9167" t="s">
        <v>119</v>
      </c>
      <c r="F9167" s="33">
        <v>45756</v>
      </c>
      <c r="G9167" t="s">
        <v>16137</v>
      </c>
      <c r="H9167" t="s">
        <v>5969</v>
      </c>
      <c r="I9167" t="s">
        <v>5970</v>
      </c>
      <c r="J9167" t="s">
        <v>46</v>
      </c>
      <c r="K9167" t="s">
        <v>5748</v>
      </c>
      <c r="L9167" t="s">
        <v>5773</v>
      </c>
      <c r="M9167" t="s">
        <v>7432</v>
      </c>
    </row>
    <row r="9168" spans="1:13">
      <c r="A9168">
        <v>101007376</v>
      </c>
      <c r="B9168" t="s">
        <v>73</v>
      </c>
      <c r="C9168" t="s">
        <v>7586</v>
      </c>
      <c r="D9168" t="s">
        <v>64</v>
      </c>
      <c r="E9168" t="s">
        <v>64</v>
      </c>
      <c r="F9168" s="33">
        <v>45756</v>
      </c>
      <c r="G9168" t="s">
        <v>16138</v>
      </c>
      <c r="H9168" t="s">
        <v>5737</v>
      </c>
      <c r="I9168" t="s">
        <v>326</v>
      </c>
      <c r="J9168" t="s">
        <v>70</v>
      </c>
      <c r="K9168" t="s">
        <v>5748</v>
      </c>
      <c r="L9168" t="s">
        <v>5773</v>
      </c>
      <c r="M9168" t="s">
        <v>7589</v>
      </c>
    </row>
    <row r="9169" spans="1:13">
      <c r="A9169">
        <v>101037116</v>
      </c>
      <c r="B9169" t="s">
        <v>5978</v>
      </c>
      <c r="C9169" t="s">
        <v>5979</v>
      </c>
      <c r="D9169" t="s">
        <v>131</v>
      </c>
      <c r="E9169" t="s">
        <v>131</v>
      </c>
      <c r="F9169" s="33">
        <v>45756</v>
      </c>
      <c r="G9169" t="s">
        <v>16139</v>
      </c>
      <c r="H9169" t="s">
        <v>5705</v>
      </c>
      <c r="I9169" t="s">
        <v>326</v>
      </c>
      <c r="J9169" t="s">
        <v>136</v>
      </c>
      <c r="K9169" t="s">
        <v>5778</v>
      </c>
      <c r="L9169" t="s">
        <v>5981</v>
      </c>
      <c r="M9169" t="s">
        <v>5982</v>
      </c>
    </row>
    <row r="9170" spans="1:13">
      <c r="A9170">
        <v>101037097</v>
      </c>
      <c r="B9170" t="s">
        <v>5998</v>
      </c>
      <c r="C9170" t="s">
        <v>6950</v>
      </c>
      <c r="D9170" t="s">
        <v>86</v>
      </c>
      <c r="E9170" t="s">
        <v>39</v>
      </c>
      <c r="F9170" s="33">
        <v>45756</v>
      </c>
      <c r="G9170" t="s">
        <v>16140</v>
      </c>
      <c r="H9170" t="s">
        <v>5705</v>
      </c>
      <c r="I9170" t="s">
        <v>326</v>
      </c>
      <c r="J9170" t="s">
        <v>46</v>
      </c>
      <c r="K9170" t="s">
        <v>5711</v>
      </c>
      <c r="L9170" t="s">
        <v>5711</v>
      </c>
      <c r="M9170" t="s">
        <v>6952</v>
      </c>
    </row>
    <row r="9171" spans="1:13">
      <c r="A9171">
        <v>101049348</v>
      </c>
      <c r="B9171" t="s">
        <v>34</v>
      </c>
      <c r="C9171" t="s">
        <v>6963</v>
      </c>
      <c r="D9171" t="s">
        <v>39</v>
      </c>
      <c r="E9171" t="s">
        <v>16031</v>
      </c>
      <c r="F9171" s="33">
        <v>45756</v>
      </c>
      <c r="G9171" t="s">
        <v>16141</v>
      </c>
      <c r="H9171" t="s">
        <v>67</v>
      </c>
      <c r="I9171" t="s">
        <v>5678</v>
      </c>
      <c r="J9171" t="s">
        <v>46</v>
      </c>
      <c r="K9171" t="s">
        <v>5738</v>
      </c>
      <c r="L9171" t="s">
        <v>5739</v>
      </c>
      <c r="M9171" t="s">
        <v>6965</v>
      </c>
    </row>
    <row r="9172" spans="1:13">
      <c r="A9172">
        <v>101036620</v>
      </c>
      <c r="B9172" t="s">
        <v>204</v>
      </c>
      <c r="C9172" t="s">
        <v>6945</v>
      </c>
      <c r="D9172" t="s">
        <v>193</v>
      </c>
      <c r="E9172" t="s">
        <v>193</v>
      </c>
      <c r="F9172" s="33">
        <v>45756</v>
      </c>
      <c r="G9172" t="s">
        <v>16142</v>
      </c>
      <c r="H9172" t="s">
        <v>5705</v>
      </c>
      <c r="I9172" t="s">
        <v>326</v>
      </c>
      <c r="J9172" t="s">
        <v>192</v>
      </c>
      <c r="K9172" t="s">
        <v>5711</v>
      </c>
      <c r="L9172" t="s">
        <v>5711</v>
      </c>
      <c r="M9172" t="s">
        <v>6947</v>
      </c>
    </row>
    <row r="9173" spans="1:13">
      <c r="A9173">
        <v>101049649</v>
      </c>
      <c r="B9173" t="s">
        <v>127</v>
      </c>
      <c r="C9173" t="s">
        <v>8449</v>
      </c>
      <c r="D9173" t="s">
        <v>193</v>
      </c>
      <c r="E9173" t="s">
        <v>193</v>
      </c>
      <c r="F9173" s="33">
        <v>45756</v>
      </c>
      <c r="G9173" t="s">
        <v>16143</v>
      </c>
      <c r="H9173" t="s">
        <v>5805</v>
      </c>
      <c r="I9173" t="s">
        <v>5678</v>
      </c>
      <c r="J9173" t="s">
        <v>192</v>
      </c>
      <c r="K9173" t="s">
        <v>5748</v>
      </c>
      <c r="L9173" t="s">
        <v>5773</v>
      </c>
      <c r="M9173" t="s">
        <v>8451</v>
      </c>
    </row>
    <row r="9174" spans="1:13">
      <c r="A9174">
        <v>101037103</v>
      </c>
      <c r="B9174" t="s">
        <v>5998</v>
      </c>
      <c r="C9174" t="s">
        <v>10296</v>
      </c>
      <c r="D9174" t="s">
        <v>104</v>
      </c>
      <c r="E9174" t="s">
        <v>104</v>
      </c>
      <c r="F9174" s="33">
        <v>45756</v>
      </c>
      <c r="G9174" t="s">
        <v>16144</v>
      </c>
      <c r="H9174" t="s">
        <v>5705</v>
      </c>
      <c r="I9174" t="s">
        <v>326</v>
      </c>
      <c r="J9174" t="s">
        <v>70</v>
      </c>
      <c r="K9174" t="s">
        <v>5700</v>
      </c>
      <c r="L9174" t="s">
        <v>5701</v>
      </c>
      <c r="M9174" t="s">
        <v>10298</v>
      </c>
    </row>
    <row r="9175" spans="1:13">
      <c r="A9175">
        <v>101037231</v>
      </c>
      <c r="B9175" t="s">
        <v>5899</v>
      </c>
      <c r="C9175" t="s">
        <v>6114</v>
      </c>
      <c r="D9175" t="s">
        <v>131</v>
      </c>
      <c r="E9175" t="s">
        <v>131</v>
      </c>
      <c r="F9175" s="33">
        <v>45756</v>
      </c>
      <c r="G9175" t="s">
        <v>16145</v>
      </c>
      <c r="H9175" t="s">
        <v>5705</v>
      </c>
      <c r="I9175" t="s">
        <v>326</v>
      </c>
      <c r="J9175" t="s">
        <v>136</v>
      </c>
      <c r="K9175" t="s">
        <v>5700</v>
      </c>
      <c r="L9175" t="s">
        <v>5733</v>
      </c>
      <c r="M9175" t="s">
        <v>6116</v>
      </c>
    </row>
    <row r="9176" spans="1:13">
      <c r="A9176">
        <v>101037098</v>
      </c>
      <c r="B9176" t="s">
        <v>5998</v>
      </c>
      <c r="C9176" t="s">
        <v>6253</v>
      </c>
      <c r="D9176" t="s">
        <v>99</v>
      </c>
      <c r="E9176" t="s">
        <v>99</v>
      </c>
      <c r="F9176" s="33">
        <v>45756</v>
      </c>
      <c r="G9176" t="s">
        <v>16146</v>
      </c>
      <c r="H9176" t="s">
        <v>5705</v>
      </c>
      <c r="I9176" t="s">
        <v>326</v>
      </c>
      <c r="J9176" t="s">
        <v>46</v>
      </c>
      <c r="K9176" t="s">
        <v>5711</v>
      </c>
      <c r="L9176" t="s">
        <v>5711</v>
      </c>
      <c r="M9176" t="s">
        <v>6255</v>
      </c>
    </row>
    <row r="9177" spans="1:13">
      <c r="A9177">
        <v>101037954</v>
      </c>
      <c r="B9177" t="s">
        <v>195</v>
      </c>
      <c r="C9177" t="s">
        <v>9339</v>
      </c>
      <c r="D9177" t="s">
        <v>265</v>
      </c>
      <c r="E9177" t="s">
        <v>265</v>
      </c>
      <c r="F9177" s="33">
        <v>45756</v>
      </c>
      <c r="G9177" t="s">
        <v>16132</v>
      </c>
      <c r="H9177" t="s">
        <v>5705</v>
      </c>
      <c r="I9177" t="s">
        <v>326</v>
      </c>
      <c r="J9177" t="s">
        <v>192</v>
      </c>
      <c r="K9177" t="s">
        <v>5778</v>
      </c>
      <c r="L9177" t="s">
        <v>182</v>
      </c>
      <c r="M9177" t="s">
        <v>9341</v>
      </c>
    </row>
    <row r="9178" spans="1:13">
      <c r="A9178">
        <v>101049357</v>
      </c>
      <c r="B9178" t="s">
        <v>82</v>
      </c>
      <c r="C9178" t="s">
        <v>5893</v>
      </c>
      <c r="D9178" t="s">
        <v>226</v>
      </c>
      <c r="E9178" t="s">
        <v>226</v>
      </c>
      <c r="F9178" s="33">
        <v>45756</v>
      </c>
      <c r="G9178" t="s">
        <v>16147</v>
      </c>
      <c r="H9178" t="s">
        <v>5777</v>
      </c>
      <c r="I9178" t="s">
        <v>5678</v>
      </c>
      <c r="J9178" t="s">
        <v>136</v>
      </c>
      <c r="K9178" t="s">
        <v>5711</v>
      </c>
      <c r="L9178" t="s">
        <v>5711</v>
      </c>
      <c r="M9178" t="s">
        <v>5895</v>
      </c>
    </row>
    <row r="9179" spans="1:13">
      <c r="A9179">
        <v>101036610</v>
      </c>
      <c r="B9179" t="s">
        <v>204</v>
      </c>
      <c r="C9179" t="s">
        <v>6237</v>
      </c>
      <c r="D9179" t="s">
        <v>225</v>
      </c>
      <c r="E9179" t="s">
        <v>225</v>
      </c>
      <c r="F9179" s="33">
        <v>45756</v>
      </c>
      <c r="G9179" t="s">
        <v>16148</v>
      </c>
      <c r="H9179" t="s">
        <v>5705</v>
      </c>
      <c r="I9179" t="s">
        <v>326</v>
      </c>
      <c r="J9179" t="s">
        <v>166</v>
      </c>
      <c r="K9179" t="s">
        <v>5711</v>
      </c>
      <c r="L9179" t="s">
        <v>5711</v>
      </c>
      <c r="M9179" t="s">
        <v>6239</v>
      </c>
    </row>
    <row r="9180" spans="1:13">
      <c r="A9180">
        <v>101038782</v>
      </c>
      <c r="B9180" t="s">
        <v>5942</v>
      </c>
      <c r="C9180" t="s">
        <v>5943</v>
      </c>
      <c r="D9180" t="s">
        <v>217</v>
      </c>
      <c r="E9180" t="s">
        <v>131</v>
      </c>
      <c r="F9180" s="33">
        <v>45756</v>
      </c>
      <c r="G9180" t="s">
        <v>16136</v>
      </c>
      <c r="H9180" t="s">
        <v>5705</v>
      </c>
      <c r="I9180" t="s">
        <v>326</v>
      </c>
      <c r="J9180" t="s">
        <v>136</v>
      </c>
      <c r="K9180" t="s">
        <v>5711</v>
      </c>
      <c r="L9180" t="s">
        <v>5711</v>
      </c>
      <c r="M9180" t="s">
        <v>5944</v>
      </c>
    </row>
    <row r="9181" spans="1:13">
      <c r="A9181">
        <v>101049982</v>
      </c>
      <c r="B9181" t="s">
        <v>73</v>
      </c>
      <c r="C9181" t="s">
        <v>8212</v>
      </c>
      <c r="D9181" t="s">
        <v>104</v>
      </c>
      <c r="E9181" t="s">
        <v>104</v>
      </c>
      <c r="F9181" s="33">
        <v>45756</v>
      </c>
      <c r="G9181" t="s">
        <v>16149</v>
      </c>
      <c r="H9181" t="s">
        <v>5727</v>
      </c>
      <c r="I9181" t="s">
        <v>5678</v>
      </c>
      <c r="J9181" t="s">
        <v>70</v>
      </c>
      <c r="K9181" t="s">
        <v>5748</v>
      </c>
      <c r="L9181" t="s">
        <v>5773</v>
      </c>
      <c r="M9181" t="s">
        <v>8214</v>
      </c>
    </row>
    <row r="9182" spans="1:13">
      <c r="A9182">
        <v>101049409</v>
      </c>
      <c r="B9182" t="s">
        <v>5745</v>
      </c>
      <c r="C9182" t="s">
        <v>8789</v>
      </c>
      <c r="D9182" t="s">
        <v>217</v>
      </c>
      <c r="E9182" t="s">
        <v>217</v>
      </c>
      <c r="F9182" s="33">
        <v>45756</v>
      </c>
      <c r="G9182" t="s">
        <v>16150</v>
      </c>
      <c r="H9182" t="s">
        <v>5727</v>
      </c>
      <c r="I9182" t="s">
        <v>5678</v>
      </c>
      <c r="J9182" t="s">
        <v>136</v>
      </c>
      <c r="K9182" t="s">
        <v>5836</v>
      </c>
      <c r="L9182" t="s">
        <v>6126</v>
      </c>
      <c r="M9182" t="s">
        <v>8791</v>
      </c>
    </row>
    <row r="9183" spans="1:13">
      <c r="A9183">
        <v>101038201</v>
      </c>
      <c r="B9183" t="s">
        <v>82</v>
      </c>
      <c r="C9183" t="s">
        <v>6206</v>
      </c>
      <c r="D9183" t="s">
        <v>161</v>
      </c>
      <c r="E9183" t="s">
        <v>161</v>
      </c>
      <c r="F9183" s="33">
        <v>45756</v>
      </c>
      <c r="G9183" t="s">
        <v>16151</v>
      </c>
      <c r="H9183" t="s">
        <v>5705</v>
      </c>
      <c r="I9183" t="s">
        <v>326</v>
      </c>
      <c r="J9183" t="s">
        <v>166</v>
      </c>
      <c r="K9183" t="s">
        <v>5711</v>
      </c>
      <c r="L9183" t="s">
        <v>5711</v>
      </c>
      <c r="M9183" t="s">
        <v>6208</v>
      </c>
    </row>
    <row r="9184" spans="1:13">
      <c r="A9184">
        <v>101049210</v>
      </c>
      <c r="B9184" t="s">
        <v>204</v>
      </c>
      <c r="C9184" t="s">
        <v>6945</v>
      </c>
      <c r="D9184" t="s">
        <v>193</v>
      </c>
      <c r="E9184" t="s">
        <v>193</v>
      </c>
      <c r="F9184" s="33">
        <v>45756</v>
      </c>
      <c r="G9184" t="s">
        <v>16152</v>
      </c>
      <c r="H9184" t="s">
        <v>5727</v>
      </c>
      <c r="I9184" t="s">
        <v>5678</v>
      </c>
      <c r="J9184" t="s">
        <v>192</v>
      </c>
      <c r="K9184" t="s">
        <v>5711</v>
      </c>
      <c r="L9184" t="s">
        <v>5711</v>
      </c>
      <c r="M9184" t="s">
        <v>6947</v>
      </c>
    </row>
    <row r="9185" spans="1:13">
      <c r="A9185">
        <v>101049358</v>
      </c>
      <c r="B9185" t="s">
        <v>73</v>
      </c>
      <c r="C9185" t="s">
        <v>9650</v>
      </c>
      <c r="D9185" t="s">
        <v>153</v>
      </c>
      <c r="E9185" t="s">
        <v>64</v>
      </c>
      <c r="F9185" s="33">
        <v>45756</v>
      </c>
      <c r="G9185" t="s">
        <v>16153</v>
      </c>
      <c r="H9185" t="s">
        <v>6404</v>
      </c>
      <c r="I9185" t="s">
        <v>5678</v>
      </c>
      <c r="J9185" t="s">
        <v>70</v>
      </c>
      <c r="K9185" t="s">
        <v>5748</v>
      </c>
      <c r="L9185" t="s">
        <v>5773</v>
      </c>
      <c r="M9185" t="s">
        <v>9652</v>
      </c>
    </row>
    <row r="9186" spans="1:13">
      <c r="A9186">
        <v>101015585</v>
      </c>
      <c r="B9186" t="s">
        <v>5745</v>
      </c>
      <c r="C9186" t="s">
        <v>5933</v>
      </c>
      <c r="D9186" t="s">
        <v>226</v>
      </c>
      <c r="E9186" t="s">
        <v>226</v>
      </c>
      <c r="F9186" s="33">
        <v>45756</v>
      </c>
      <c r="G9186" t="s">
        <v>16131</v>
      </c>
      <c r="H9186" t="s">
        <v>5737</v>
      </c>
      <c r="I9186" t="s">
        <v>326</v>
      </c>
      <c r="J9186" t="s">
        <v>136</v>
      </c>
      <c r="K9186" t="s">
        <v>5748</v>
      </c>
      <c r="L9186" t="s">
        <v>5773</v>
      </c>
      <c r="M9186" t="s">
        <v>5934</v>
      </c>
    </row>
    <row r="9187" spans="1:13">
      <c r="A9187">
        <v>101049253</v>
      </c>
      <c r="B9187" t="s">
        <v>5745</v>
      </c>
      <c r="C9187" t="s">
        <v>6939</v>
      </c>
      <c r="D9187" t="s">
        <v>238</v>
      </c>
      <c r="E9187" t="s">
        <v>238</v>
      </c>
      <c r="F9187" s="33">
        <v>45756</v>
      </c>
      <c r="G9187" t="s">
        <v>16154</v>
      </c>
      <c r="H9187" t="s">
        <v>5799</v>
      </c>
      <c r="I9187" t="s">
        <v>5678</v>
      </c>
      <c r="J9187" t="s">
        <v>136</v>
      </c>
      <c r="K9187" t="s">
        <v>5748</v>
      </c>
      <c r="L9187" t="s">
        <v>5773</v>
      </c>
      <c r="M9187" t="s">
        <v>6941</v>
      </c>
    </row>
    <row r="9188" spans="1:13">
      <c r="A9188">
        <v>101050106</v>
      </c>
      <c r="B9188" t="s">
        <v>73</v>
      </c>
      <c r="C9188" t="s">
        <v>7586</v>
      </c>
      <c r="D9188" t="s">
        <v>64</v>
      </c>
      <c r="E9188" t="s">
        <v>64</v>
      </c>
      <c r="F9188" s="33">
        <v>45756</v>
      </c>
      <c r="G9188" t="s">
        <v>16155</v>
      </c>
      <c r="H9188" t="s">
        <v>67</v>
      </c>
      <c r="I9188" t="s">
        <v>5678</v>
      </c>
      <c r="J9188" t="s">
        <v>70</v>
      </c>
      <c r="K9188" t="s">
        <v>5748</v>
      </c>
      <c r="L9188" t="s">
        <v>5773</v>
      </c>
      <c r="M9188" t="s">
        <v>7589</v>
      </c>
    </row>
    <row r="9189" spans="1:13">
      <c r="A9189">
        <v>101036621</v>
      </c>
      <c r="B9189" t="s">
        <v>204</v>
      </c>
      <c r="C9189" t="s">
        <v>7120</v>
      </c>
      <c r="D9189" t="s">
        <v>193</v>
      </c>
      <c r="E9189" t="s">
        <v>193</v>
      </c>
      <c r="F9189" s="33">
        <v>45756</v>
      </c>
      <c r="G9189" t="s">
        <v>16142</v>
      </c>
      <c r="H9189" t="s">
        <v>5705</v>
      </c>
      <c r="I9189" t="s">
        <v>326</v>
      </c>
      <c r="J9189" t="s">
        <v>192</v>
      </c>
      <c r="K9189" t="s">
        <v>5711</v>
      </c>
      <c r="L9189" t="s">
        <v>5711</v>
      </c>
      <c r="M9189" t="s">
        <v>7121</v>
      </c>
    </row>
    <row r="9190" spans="1:13">
      <c r="A9190">
        <v>101050112</v>
      </c>
      <c r="B9190" t="s">
        <v>34</v>
      </c>
      <c r="C9190" t="s">
        <v>7212</v>
      </c>
      <c r="D9190" t="s">
        <v>131</v>
      </c>
      <c r="E9190" t="s">
        <v>131</v>
      </c>
      <c r="F9190" s="33">
        <v>45756</v>
      </c>
      <c r="G9190" t="s">
        <v>16156</v>
      </c>
      <c r="H9190" t="s">
        <v>67</v>
      </c>
      <c r="I9190" t="s">
        <v>5678</v>
      </c>
      <c r="J9190" t="s">
        <v>136</v>
      </c>
      <c r="K9190" t="s">
        <v>5728</v>
      </c>
      <c r="L9190" t="s">
        <v>5729</v>
      </c>
      <c r="M9190" t="s">
        <v>7214</v>
      </c>
    </row>
    <row r="9191" spans="1:13">
      <c r="A9191">
        <v>101050005</v>
      </c>
      <c r="B9191" t="s">
        <v>5998</v>
      </c>
      <c r="C9191" t="s">
        <v>6190</v>
      </c>
      <c r="D9191" t="s">
        <v>86</v>
      </c>
      <c r="E9191" t="s">
        <v>119</v>
      </c>
      <c r="F9191" s="33">
        <v>45756</v>
      </c>
      <c r="G9191" t="s">
        <v>16157</v>
      </c>
      <c r="H9191" t="s">
        <v>6918</v>
      </c>
      <c r="I9191" t="s">
        <v>5678</v>
      </c>
      <c r="J9191" t="s">
        <v>46</v>
      </c>
      <c r="K9191" t="s">
        <v>5778</v>
      </c>
      <c r="L9191" t="s">
        <v>6192</v>
      </c>
      <c r="M9191" t="s">
        <v>6193</v>
      </c>
    </row>
    <row r="9192" spans="1:13">
      <c r="A9192">
        <v>101049521</v>
      </c>
      <c r="B9192" t="s">
        <v>109</v>
      </c>
      <c r="C9192" t="s">
        <v>8329</v>
      </c>
      <c r="D9192" t="s">
        <v>217</v>
      </c>
      <c r="E9192" t="s">
        <v>217</v>
      </c>
      <c r="F9192" s="33">
        <v>45756</v>
      </c>
      <c r="G9192" t="s">
        <v>16104</v>
      </c>
      <c r="H9192" t="s">
        <v>5737</v>
      </c>
      <c r="I9192" t="s">
        <v>326</v>
      </c>
      <c r="J9192" t="s">
        <v>136</v>
      </c>
      <c r="K9192" t="s">
        <v>5748</v>
      </c>
      <c r="L9192" t="s">
        <v>6045</v>
      </c>
      <c r="M9192" t="s">
        <v>8331</v>
      </c>
    </row>
    <row r="9193" spans="1:13">
      <c r="A9193">
        <v>101037413</v>
      </c>
      <c r="B9193" t="s">
        <v>6509</v>
      </c>
      <c r="C9193" t="s">
        <v>6535</v>
      </c>
      <c r="D9193" t="s">
        <v>153</v>
      </c>
      <c r="E9193" t="s">
        <v>153</v>
      </c>
      <c r="F9193" s="33">
        <v>45756</v>
      </c>
      <c r="G9193" t="s">
        <v>16158</v>
      </c>
      <c r="H9193" t="s">
        <v>5705</v>
      </c>
      <c r="I9193" t="s">
        <v>326</v>
      </c>
      <c r="J9193" t="s">
        <v>70</v>
      </c>
      <c r="K9193" t="s">
        <v>5700</v>
      </c>
      <c r="L9193" t="s">
        <v>5701</v>
      </c>
      <c r="M9193" t="s">
        <v>6538</v>
      </c>
    </row>
    <row r="9194" spans="1:13">
      <c r="A9194">
        <v>101036752</v>
      </c>
      <c r="B9194" t="s">
        <v>10157</v>
      </c>
      <c r="C9194" t="s">
        <v>10522</v>
      </c>
      <c r="D9194" t="s">
        <v>99</v>
      </c>
      <c r="E9194" t="s">
        <v>99</v>
      </c>
      <c r="F9194" s="33">
        <v>45756</v>
      </c>
      <c r="G9194" t="s">
        <v>16101</v>
      </c>
      <c r="H9194" t="s">
        <v>5705</v>
      </c>
      <c r="I9194" t="s">
        <v>326</v>
      </c>
      <c r="J9194" t="s">
        <v>46</v>
      </c>
      <c r="K9194" t="s">
        <v>5700</v>
      </c>
      <c r="L9194" t="s">
        <v>5701</v>
      </c>
      <c r="M9194" t="s">
        <v>10523</v>
      </c>
    </row>
    <row r="9195" spans="1:13">
      <c r="A9195">
        <v>101050098</v>
      </c>
      <c r="B9195" t="s">
        <v>34</v>
      </c>
      <c r="C9195" t="s">
        <v>6895</v>
      </c>
      <c r="D9195" t="s">
        <v>39</v>
      </c>
      <c r="E9195" t="s">
        <v>119</v>
      </c>
      <c r="F9195" s="33">
        <v>45756</v>
      </c>
      <c r="G9195" t="s">
        <v>16159</v>
      </c>
      <c r="H9195" t="s">
        <v>67</v>
      </c>
      <c r="I9195" t="s">
        <v>5678</v>
      </c>
      <c r="J9195" t="s">
        <v>46</v>
      </c>
      <c r="K9195" t="s">
        <v>5738</v>
      </c>
      <c r="L9195" t="s">
        <v>5739</v>
      </c>
      <c r="M9195" t="s">
        <v>6897</v>
      </c>
    </row>
    <row r="9196" spans="1:13">
      <c r="A9196">
        <v>101036938</v>
      </c>
      <c r="B9196" t="s">
        <v>5782</v>
      </c>
      <c r="C9196" t="s">
        <v>9486</v>
      </c>
      <c r="D9196" t="s">
        <v>225</v>
      </c>
      <c r="E9196" t="s">
        <v>225</v>
      </c>
      <c r="F9196" s="33">
        <v>45756</v>
      </c>
      <c r="G9196" t="s">
        <v>16160</v>
      </c>
      <c r="H9196" t="s">
        <v>5705</v>
      </c>
      <c r="I9196" t="s">
        <v>326</v>
      </c>
      <c r="J9196" t="s">
        <v>166</v>
      </c>
      <c r="K9196" t="s">
        <v>5700</v>
      </c>
      <c r="L9196" t="s">
        <v>5723</v>
      </c>
      <c r="M9196" t="s">
        <v>9488</v>
      </c>
    </row>
    <row r="9197" spans="1:13">
      <c r="A9197">
        <v>101037381</v>
      </c>
      <c r="B9197" t="s">
        <v>5993</v>
      </c>
      <c r="C9197" t="s">
        <v>12226</v>
      </c>
      <c r="D9197" t="s">
        <v>265</v>
      </c>
      <c r="E9197" t="s">
        <v>265</v>
      </c>
      <c r="F9197" s="33">
        <v>45756</v>
      </c>
      <c r="G9197" t="s">
        <v>16092</v>
      </c>
      <c r="H9197" t="s">
        <v>5705</v>
      </c>
      <c r="I9197" t="s">
        <v>326</v>
      </c>
      <c r="J9197" t="s">
        <v>192</v>
      </c>
      <c r="K9197" t="s">
        <v>5700</v>
      </c>
      <c r="L9197" t="s">
        <v>5701</v>
      </c>
      <c r="M9197" t="s">
        <v>12227</v>
      </c>
    </row>
    <row r="9198" spans="1:13">
      <c r="A9198">
        <v>101050113</v>
      </c>
      <c r="B9198" t="s">
        <v>34</v>
      </c>
      <c r="C9198" t="s">
        <v>5917</v>
      </c>
      <c r="D9198" t="s">
        <v>104</v>
      </c>
      <c r="E9198" t="s">
        <v>104</v>
      </c>
      <c r="F9198" s="33">
        <v>45756</v>
      </c>
      <c r="G9198" t="s">
        <v>16161</v>
      </c>
      <c r="H9198" t="s">
        <v>67</v>
      </c>
      <c r="I9198" t="s">
        <v>5678</v>
      </c>
      <c r="J9198" t="s">
        <v>70</v>
      </c>
      <c r="K9198" t="s">
        <v>5738</v>
      </c>
      <c r="L9198" t="s">
        <v>5739</v>
      </c>
      <c r="M9198" t="s">
        <v>5918</v>
      </c>
    </row>
    <row r="9199" spans="1:13">
      <c r="A9199">
        <v>101038250</v>
      </c>
      <c r="B9199" t="s">
        <v>82</v>
      </c>
      <c r="C9199" t="s">
        <v>8070</v>
      </c>
      <c r="D9199" t="s">
        <v>193</v>
      </c>
      <c r="E9199" t="s">
        <v>193</v>
      </c>
      <c r="F9199" s="33">
        <v>45756</v>
      </c>
      <c r="G9199" t="s">
        <v>16108</v>
      </c>
      <c r="H9199" t="s">
        <v>5705</v>
      </c>
      <c r="I9199" t="s">
        <v>326</v>
      </c>
      <c r="J9199" t="s">
        <v>192</v>
      </c>
      <c r="K9199" t="s">
        <v>5711</v>
      </c>
      <c r="L9199" t="s">
        <v>5711</v>
      </c>
      <c r="M9199" t="s">
        <v>8071</v>
      </c>
    </row>
    <row r="9200" spans="1:13">
      <c r="A9200">
        <v>101038294</v>
      </c>
      <c r="B9200" t="s">
        <v>82</v>
      </c>
      <c r="C9200" t="s">
        <v>8082</v>
      </c>
      <c r="D9200" t="s">
        <v>193</v>
      </c>
      <c r="E9200" t="s">
        <v>193</v>
      </c>
      <c r="F9200" s="33">
        <v>45756</v>
      </c>
      <c r="G9200" t="s">
        <v>16108</v>
      </c>
      <c r="H9200" t="s">
        <v>5705</v>
      </c>
      <c r="I9200" t="s">
        <v>326</v>
      </c>
      <c r="J9200" t="s">
        <v>192</v>
      </c>
      <c r="K9200" t="s">
        <v>5700</v>
      </c>
      <c r="L9200" t="s">
        <v>5701</v>
      </c>
      <c r="M9200" t="s">
        <v>8083</v>
      </c>
    </row>
    <row r="9201" spans="1:13">
      <c r="A9201">
        <v>101049524</v>
      </c>
      <c r="B9201" t="s">
        <v>109</v>
      </c>
      <c r="C9201" t="s">
        <v>6368</v>
      </c>
      <c r="D9201" t="s">
        <v>217</v>
      </c>
      <c r="E9201" t="s">
        <v>217</v>
      </c>
      <c r="F9201" s="33">
        <v>45756</v>
      </c>
      <c r="G9201" t="s">
        <v>16104</v>
      </c>
      <c r="H9201" t="s">
        <v>5737</v>
      </c>
      <c r="I9201" t="s">
        <v>326</v>
      </c>
      <c r="J9201" t="s">
        <v>136</v>
      </c>
      <c r="K9201" t="s">
        <v>5748</v>
      </c>
      <c r="L9201" t="s">
        <v>6045</v>
      </c>
      <c r="M9201" t="s">
        <v>6370</v>
      </c>
    </row>
    <row r="9202" spans="1:13">
      <c r="A9202">
        <v>101037388</v>
      </c>
      <c r="B9202" t="s">
        <v>5993</v>
      </c>
      <c r="C9202" t="s">
        <v>12224</v>
      </c>
      <c r="D9202" t="s">
        <v>265</v>
      </c>
      <c r="E9202" t="s">
        <v>265</v>
      </c>
      <c r="F9202" s="33">
        <v>45756</v>
      </c>
      <c r="G9202" t="s">
        <v>16092</v>
      </c>
      <c r="H9202" t="s">
        <v>5705</v>
      </c>
      <c r="I9202" t="s">
        <v>326</v>
      </c>
      <c r="J9202" t="s">
        <v>192</v>
      </c>
      <c r="K9202" t="s">
        <v>5700</v>
      </c>
      <c r="L9202" t="s">
        <v>5701</v>
      </c>
      <c r="M9202" t="s">
        <v>12225</v>
      </c>
    </row>
    <row r="9203" spans="1:13">
      <c r="A9203">
        <v>101037414</v>
      </c>
      <c r="B9203" t="s">
        <v>6509</v>
      </c>
      <c r="C9203" t="s">
        <v>7050</v>
      </c>
      <c r="D9203" t="s">
        <v>153</v>
      </c>
      <c r="E9203" t="s">
        <v>153</v>
      </c>
      <c r="F9203" s="33">
        <v>45756</v>
      </c>
      <c r="G9203" t="s">
        <v>16158</v>
      </c>
      <c r="H9203" t="s">
        <v>5705</v>
      </c>
      <c r="I9203" t="s">
        <v>326</v>
      </c>
      <c r="J9203" t="s">
        <v>70</v>
      </c>
      <c r="K9203" t="s">
        <v>5700</v>
      </c>
      <c r="L9203" t="s">
        <v>5701</v>
      </c>
      <c r="M9203" t="s">
        <v>7051</v>
      </c>
    </row>
    <row r="9204" spans="1:13">
      <c r="A9204">
        <v>101037914</v>
      </c>
      <c r="B9204" t="s">
        <v>195</v>
      </c>
      <c r="C9204" t="s">
        <v>9115</v>
      </c>
      <c r="D9204" t="s">
        <v>225</v>
      </c>
      <c r="E9204" t="s">
        <v>225</v>
      </c>
      <c r="F9204" s="33">
        <v>45756</v>
      </c>
      <c r="G9204" t="s">
        <v>16162</v>
      </c>
      <c r="H9204" t="s">
        <v>5705</v>
      </c>
      <c r="I9204" t="s">
        <v>326</v>
      </c>
      <c r="J9204" t="s">
        <v>166</v>
      </c>
      <c r="K9204" t="s">
        <v>5778</v>
      </c>
      <c r="L9204" t="s">
        <v>182</v>
      </c>
      <c r="M9204" t="s">
        <v>9117</v>
      </c>
    </row>
    <row r="9205" spans="1:13">
      <c r="A9205">
        <v>101049297</v>
      </c>
      <c r="B9205" t="s">
        <v>73</v>
      </c>
      <c r="C9205" t="s">
        <v>7953</v>
      </c>
      <c r="D9205" t="s">
        <v>238</v>
      </c>
      <c r="E9205" t="s">
        <v>238</v>
      </c>
      <c r="F9205" s="33">
        <v>45756</v>
      </c>
      <c r="G9205" t="s">
        <v>16163</v>
      </c>
      <c r="H9205" t="s">
        <v>67</v>
      </c>
      <c r="I9205" t="s">
        <v>5678</v>
      </c>
      <c r="J9205" t="s">
        <v>136</v>
      </c>
      <c r="K9205" t="s">
        <v>5738</v>
      </c>
      <c r="L9205" t="s">
        <v>5739</v>
      </c>
      <c r="M9205" t="s">
        <v>7955</v>
      </c>
    </row>
    <row r="9206" spans="1:13">
      <c r="A9206">
        <v>101049548</v>
      </c>
      <c r="B9206" t="s">
        <v>127</v>
      </c>
      <c r="C9206" t="s">
        <v>8144</v>
      </c>
      <c r="D9206" t="s">
        <v>226</v>
      </c>
      <c r="E9206" t="s">
        <v>226</v>
      </c>
      <c r="F9206" s="33">
        <v>45756</v>
      </c>
      <c r="G9206" t="s">
        <v>16164</v>
      </c>
      <c r="H9206" t="s">
        <v>67</v>
      </c>
      <c r="I9206" t="s">
        <v>5678</v>
      </c>
      <c r="J9206" t="s">
        <v>136</v>
      </c>
      <c r="K9206" t="s">
        <v>5748</v>
      </c>
      <c r="L9206" t="s">
        <v>5773</v>
      </c>
      <c r="M9206" t="s">
        <v>8146</v>
      </c>
    </row>
    <row r="9207" spans="1:13">
      <c r="A9207">
        <v>100985699</v>
      </c>
      <c r="B9207" t="s">
        <v>34</v>
      </c>
      <c r="C9207" t="s">
        <v>7236</v>
      </c>
      <c r="D9207" t="s">
        <v>99</v>
      </c>
      <c r="E9207" t="s">
        <v>99</v>
      </c>
      <c r="F9207" s="33">
        <v>45756</v>
      </c>
      <c r="G9207" t="s">
        <v>16165</v>
      </c>
      <c r="H9207" t="s">
        <v>6404</v>
      </c>
      <c r="I9207" t="s">
        <v>353</v>
      </c>
      <c r="J9207" t="s">
        <v>46</v>
      </c>
      <c r="K9207" t="s">
        <v>5738</v>
      </c>
      <c r="L9207" t="s">
        <v>5739</v>
      </c>
      <c r="M9207" t="s">
        <v>7237</v>
      </c>
    </row>
    <row r="9208" spans="1:13">
      <c r="A9208">
        <v>101049028</v>
      </c>
      <c r="B9208" t="s">
        <v>6423</v>
      </c>
      <c r="C9208" t="s">
        <v>6424</v>
      </c>
      <c r="D9208" t="s">
        <v>86</v>
      </c>
      <c r="E9208" t="s">
        <v>16031</v>
      </c>
      <c r="F9208" s="33">
        <v>45756</v>
      </c>
      <c r="G9208" t="s">
        <v>16166</v>
      </c>
      <c r="H9208" t="s">
        <v>5699</v>
      </c>
      <c r="I9208" t="s">
        <v>5678</v>
      </c>
      <c r="J9208" t="s">
        <v>46</v>
      </c>
      <c r="K9208" t="s">
        <v>5711</v>
      </c>
      <c r="L9208" t="s">
        <v>5711</v>
      </c>
      <c r="M9208" t="s">
        <v>6425</v>
      </c>
    </row>
    <row r="9209" spans="1:13">
      <c r="A9209">
        <v>101050081</v>
      </c>
      <c r="B9209" t="s">
        <v>14478</v>
      </c>
      <c r="C9209" t="s">
        <v>14479</v>
      </c>
      <c r="D9209" t="s">
        <v>86</v>
      </c>
      <c r="E9209" t="s">
        <v>119</v>
      </c>
      <c r="F9209" s="33">
        <v>45756</v>
      </c>
      <c r="G9209" t="s">
        <v>16167</v>
      </c>
      <c r="H9209" t="s">
        <v>5777</v>
      </c>
      <c r="I9209" t="s">
        <v>5678</v>
      </c>
      <c r="J9209" t="s">
        <v>46</v>
      </c>
      <c r="K9209" t="s">
        <v>5778</v>
      </c>
      <c r="L9209" t="s">
        <v>6192</v>
      </c>
      <c r="M9209" t="s">
        <v>14480</v>
      </c>
    </row>
    <row r="9210" spans="1:13">
      <c r="A9210">
        <v>101050129</v>
      </c>
      <c r="B9210" t="s">
        <v>5745</v>
      </c>
      <c r="C9210" t="s">
        <v>16168</v>
      </c>
      <c r="D9210" t="s">
        <v>252</v>
      </c>
      <c r="E9210" t="s">
        <v>215</v>
      </c>
      <c r="F9210" s="33">
        <v>45756</v>
      </c>
      <c r="G9210" t="s">
        <v>16169</v>
      </c>
      <c r="H9210" t="s">
        <v>67</v>
      </c>
      <c r="I9210" t="s">
        <v>5678</v>
      </c>
      <c r="J9210" t="s">
        <v>247</v>
      </c>
      <c r="K9210" t="s">
        <v>5836</v>
      </c>
      <c r="L9210" t="s">
        <v>5837</v>
      </c>
      <c r="M9210" t="s">
        <v>16170</v>
      </c>
    </row>
    <row r="9211" spans="1:13">
      <c r="A9211">
        <v>101049354</v>
      </c>
      <c r="B9211" t="s">
        <v>5765</v>
      </c>
      <c r="C9211" t="s">
        <v>5766</v>
      </c>
      <c r="D9211" t="s">
        <v>221</v>
      </c>
      <c r="E9211" t="s">
        <v>252</v>
      </c>
      <c r="F9211" s="33">
        <v>45756</v>
      </c>
      <c r="G9211" t="s">
        <v>16171</v>
      </c>
      <c r="H9211" t="s">
        <v>5768</v>
      </c>
      <c r="I9211" t="s">
        <v>5678</v>
      </c>
      <c r="J9211" t="s">
        <v>247</v>
      </c>
      <c r="M9211" t="s">
        <v>5769</v>
      </c>
    </row>
    <row r="9212" spans="1:13">
      <c r="A9212">
        <v>101037956</v>
      </c>
      <c r="B9212" t="s">
        <v>195</v>
      </c>
      <c r="C9212" t="s">
        <v>7182</v>
      </c>
      <c r="D9212" t="s">
        <v>193</v>
      </c>
      <c r="E9212" t="s">
        <v>193</v>
      </c>
      <c r="F9212" s="33">
        <v>45756</v>
      </c>
      <c r="G9212" t="s">
        <v>16142</v>
      </c>
      <c r="H9212" t="s">
        <v>5705</v>
      </c>
      <c r="I9212" t="s">
        <v>326</v>
      </c>
      <c r="J9212" t="s">
        <v>192</v>
      </c>
      <c r="K9212" t="s">
        <v>5778</v>
      </c>
      <c r="L9212" t="s">
        <v>182</v>
      </c>
      <c r="M9212" t="s">
        <v>7183</v>
      </c>
    </row>
    <row r="9213" spans="1:13">
      <c r="A9213">
        <v>101048676</v>
      </c>
      <c r="B9213" t="s">
        <v>73</v>
      </c>
      <c r="C9213" t="s">
        <v>6576</v>
      </c>
      <c r="D9213" t="s">
        <v>153</v>
      </c>
      <c r="E9213" t="s">
        <v>153</v>
      </c>
      <c r="F9213" s="33">
        <v>45756</v>
      </c>
      <c r="G9213" t="s">
        <v>16172</v>
      </c>
      <c r="H9213" t="s">
        <v>6027</v>
      </c>
      <c r="I9213" t="s">
        <v>6348</v>
      </c>
      <c r="J9213" t="s">
        <v>70</v>
      </c>
      <c r="K9213" t="s">
        <v>5728</v>
      </c>
      <c r="L9213" t="s">
        <v>5729</v>
      </c>
      <c r="M9213" t="s">
        <v>6578</v>
      </c>
    </row>
    <row r="9214" spans="1:13">
      <c r="A9214">
        <v>101050148</v>
      </c>
      <c r="B9214" t="s">
        <v>73</v>
      </c>
      <c r="C9214" t="s">
        <v>11261</v>
      </c>
      <c r="D9214" t="s">
        <v>249</v>
      </c>
      <c r="E9214" t="s">
        <v>221</v>
      </c>
      <c r="F9214" s="33">
        <v>45756</v>
      </c>
      <c r="G9214" t="s">
        <v>16173</v>
      </c>
      <c r="H9214" t="s">
        <v>67</v>
      </c>
      <c r="I9214" t="s">
        <v>5678</v>
      </c>
      <c r="J9214" t="s">
        <v>247</v>
      </c>
      <c r="K9214" t="s">
        <v>5738</v>
      </c>
      <c r="L9214" t="s">
        <v>5739</v>
      </c>
      <c r="M9214" t="s">
        <v>11263</v>
      </c>
    </row>
    <row r="9215" spans="1:13">
      <c r="A9215">
        <v>101049622</v>
      </c>
      <c r="B9215" t="s">
        <v>34</v>
      </c>
      <c r="C9215" t="s">
        <v>7229</v>
      </c>
      <c r="D9215" t="s">
        <v>99</v>
      </c>
      <c r="E9215" t="s">
        <v>99</v>
      </c>
      <c r="F9215" s="33">
        <v>45756</v>
      </c>
      <c r="G9215" t="s">
        <v>16174</v>
      </c>
      <c r="H9215" t="s">
        <v>6365</v>
      </c>
      <c r="I9215" t="s">
        <v>5678</v>
      </c>
      <c r="J9215" t="s">
        <v>46</v>
      </c>
      <c r="K9215" t="s">
        <v>5738</v>
      </c>
      <c r="L9215" t="s">
        <v>5739</v>
      </c>
      <c r="M9215" t="s">
        <v>7231</v>
      </c>
    </row>
    <row r="9216" spans="1:13">
      <c r="A9216">
        <v>101050038</v>
      </c>
      <c r="B9216" t="s">
        <v>73</v>
      </c>
      <c r="C9216" t="s">
        <v>7891</v>
      </c>
      <c r="D9216" t="s">
        <v>161</v>
      </c>
      <c r="E9216" t="s">
        <v>161</v>
      </c>
      <c r="F9216" s="33">
        <v>45756</v>
      </c>
      <c r="G9216" t="s">
        <v>16175</v>
      </c>
      <c r="H9216" t="s">
        <v>67</v>
      </c>
      <c r="I9216" t="s">
        <v>5678</v>
      </c>
      <c r="J9216" t="s">
        <v>166</v>
      </c>
      <c r="K9216" t="s">
        <v>5748</v>
      </c>
      <c r="L9216" t="s">
        <v>5773</v>
      </c>
      <c r="M9216" t="s">
        <v>7892</v>
      </c>
    </row>
    <row r="9217" spans="1:13">
      <c r="A9217">
        <v>101050299</v>
      </c>
      <c r="B9217" t="s">
        <v>5942</v>
      </c>
      <c r="C9217" t="s">
        <v>8802</v>
      </c>
      <c r="D9217" t="s">
        <v>131</v>
      </c>
      <c r="E9217" t="s">
        <v>131</v>
      </c>
      <c r="F9217" s="33">
        <v>45756</v>
      </c>
      <c r="G9217" t="s">
        <v>16176</v>
      </c>
      <c r="H9217" t="s">
        <v>5768</v>
      </c>
      <c r="I9217" t="s">
        <v>5678</v>
      </c>
      <c r="J9217" t="s">
        <v>136</v>
      </c>
      <c r="K9217" t="s">
        <v>5748</v>
      </c>
      <c r="L9217" t="s">
        <v>5773</v>
      </c>
      <c r="M9217" t="s">
        <v>8804</v>
      </c>
    </row>
    <row r="9218" spans="1:13">
      <c r="A9218">
        <v>101049450</v>
      </c>
      <c r="B9218" t="s">
        <v>5998</v>
      </c>
      <c r="C9218" t="s">
        <v>6950</v>
      </c>
      <c r="D9218" t="s">
        <v>86</v>
      </c>
      <c r="E9218" t="s">
        <v>39</v>
      </c>
      <c r="F9218" s="33">
        <v>45756</v>
      </c>
      <c r="G9218" t="s">
        <v>16177</v>
      </c>
      <c r="H9218" t="s">
        <v>6103</v>
      </c>
      <c r="I9218" t="s">
        <v>5678</v>
      </c>
      <c r="J9218" t="s">
        <v>46</v>
      </c>
      <c r="K9218" t="s">
        <v>5711</v>
      </c>
      <c r="L9218" t="s">
        <v>5711</v>
      </c>
      <c r="M9218" t="s">
        <v>6952</v>
      </c>
    </row>
    <row r="9219" spans="1:13">
      <c r="A9219">
        <v>101013844</v>
      </c>
      <c r="B9219" t="s">
        <v>34</v>
      </c>
      <c r="C9219" t="s">
        <v>7236</v>
      </c>
      <c r="D9219" t="s">
        <v>99</v>
      </c>
      <c r="E9219" t="s">
        <v>99</v>
      </c>
      <c r="F9219" s="33">
        <v>45756</v>
      </c>
      <c r="G9219" t="s">
        <v>16101</v>
      </c>
      <c r="H9219" t="s">
        <v>5737</v>
      </c>
      <c r="I9219" t="s">
        <v>326</v>
      </c>
      <c r="J9219" t="s">
        <v>46</v>
      </c>
      <c r="K9219" t="s">
        <v>5738</v>
      </c>
      <c r="L9219" t="s">
        <v>5739</v>
      </c>
      <c r="M9219" t="s">
        <v>7237</v>
      </c>
    </row>
    <row r="9220" spans="1:13">
      <c r="A9220">
        <v>101037233</v>
      </c>
      <c r="B9220" t="s">
        <v>5899</v>
      </c>
      <c r="C9220" t="s">
        <v>7428</v>
      </c>
      <c r="D9220" t="s">
        <v>99</v>
      </c>
      <c r="E9220" t="s">
        <v>99</v>
      </c>
      <c r="F9220" s="33">
        <v>45755</v>
      </c>
      <c r="G9220" t="s">
        <v>16178</v>
      </c>
      <c r="H9220" t="s">
        <v>5705</v>
      </c>
      <c r="I9220" t="s">
        <v>326</v>
      </c>
      <c r="J9220" t="s">
        <v>46</v>
      </c>
      <c r="K9220" t="s">
        <v>5700</v>
      </c>
      <c r="L9220" t="s">
        <v>5701</v>
      </c>
      <c r="M9220" t="s">
        <v>7429</v>
      </c>
    </row>
    <row r="9221" spans="1:13">
      <c r="A9221">
        <v>101048783</v>
      </c>
      <c r="B9221" t="s">
        <v>5745</v>
      </c>
      <c r="C9221" t="s">
        <v>12570</v>
      </c>
      <c r="D9221" t="s">
        <v>64</v>
      </c>
      <c r="E9221" t="s">
        <v>64</v>
      </c>
      <c r="F9221" s="33">
        <v>45755</v>
      </c>
      <c r="G9221" t="s">
        <v>16179</v>
      </c>
      <c r="H9221" t="s">
        <v>67</v>
      </c>
      <c r="I9221" t="s">
        <v>5678</v>
      </c>
      <c r="J9221" t="s">
        <v>70</v>
      </c>
      <c r="K9221" t="s">
        <v>5836</v>
      </c>
      <c r="L9221" t="s">
        <v>5837</v>
      </c>
      <c r="M9221" t="s">
        <v>12572</v>
      </c>
    </row>
    <row r="9222" spans="1:13">
      <c r="A9222">
        <v>101038246</v>
      </c>
      <c r="B9222" t="s">
        <v>82</v>
      </c>
      <c r="C9222" t="s">
        <v>5972</v>
      </c>
      <c r="D9222" t="s">
        <v>161</v>
      </c>
      <c r="E9222" t="s">
        <v>161</v>
      </c>
      <c r="F9222" s="33">
        <v>45755</v>
      </c>
      <c r="G9222" t="s">
        <v>16180</v>
      </c>
      <c r="H9222" t="s">
        <v>5705</v>
      </c>
      <c r="I9222" t="s">
        <v>326</v>
      </c>
      <c r="J9222" t="s">
        <v>166</v>
      </c>
      <c r="K9222" t="s">
        <v>5711</v>
      </c>
      <c r="L9222" t="s">
        <v>5711</v>
      </c>
      <c r="M9222" t="s">
        <v>5974</v>
      </c>
    </row>
    <row r="9223" spans="1:13">
      <c r="A9223">
        <v>101049297</v>
      </c>
      <c r="B9223" t="s">
        <v>73</v>
      </c>
      <c r="C9223" t="s">
        <v>7953</v>
      </c>
      <c r="D9223" t="s">
        <v>238</v>
      </c>
      <c r="E9223" t="s">
        <v>238</v>
      </c>
      <c r="F9223" s="33">
        <v>45755</v>
      </c>
      <c r="G9223" t="s">
        <v>16181</v>
      </c>
      <c r="H9223" t="s">
        <v>67</v>
      </c>
      <c r="I9223" t="s">
        <v>5678</v>
      </c>
      <c r="J9223" t="s">
        <v>136</v>
      </c>
      <c r="K9223" t="s">
        <v>5738</v>
      </c>
      <c r="L9223" t="s">
        <v>5739</v>
      </c>
      <c r="M9223" t="s">
        <v>7955</v>
      </c>
    </row>
    <row r="9224" spans="1:13">
      <c r="A9224">
        <v>101049291</v>
      </c>
      <c r="B9224" t="s">
        <v>195</v>
      </c>
      <c r="C9224" t="s">
        <v>7118</v>
      </c>
      <c r="D9224" t="s">
        <v>260</v>
      </c>
      <c r="E9224" t="s">
        <v>260</v>
      </c>
      <c r="F9224" s="33">
        <v>45755</v>
      </c>
      <c r="G9224" t="s">
        <v>16182</v>
      </c>
      <c r="H9224" t="s">
        <v>5794</v>
      </c>
      <c r="I9224" t="s">
        <v>5678</v>
      </c>
      <c r="J9224" t="s">
        <v>166</v>
      </c>
      <c r="K9224" t="s">
        <v>5778</v>
      </c>
      <c r="L9224" t="s">
        <v>182</v>
      </c>
      <c r="M9224" t="s">
        <v>7119</v>
      </c>
    </row>
    <row r="9225" spans="1:13">
      <c r="A9225">
        <v>101048852</v>
      </c>
      <c r="B9225" t="s">
        <v>127</v>
      </c>
      <c r="C9225" t="s">
        <v>11604</v>
      </c>
      <c r="D9225" t="s">
        <v>265</v>
      </c>
      <c r="E9225" t="s">
        <v>265</v>
      </c>
      <c r="F9225" s="33">
        <v>45755</v>
      </c>
      <c r="G9225" t="s">
        <v>16183</v>
      </c>
      <c r="H9225" t="s">
        <v>67</v>
      </c>
      <c r="I9225" t="s">
        <v>5678</v>
      </c>
      <c r="J9225" t="s">
        <v>192</v>
      </c>
      <c r="K9225" t="s">
        <v>5748</v>
      </c>
      <c r="L9225" t="s">
        <v>5773</v>
      </c>
      <c r="M9225" t="s">
        <v>11606</v>
      </c>
    </row>
    <row r="9226" spans="1:13">
      <c r="A9226">
        <v>101049361</v>
      </c>
      <c r="B9226" t="s">
        <v>5745</v>
      </c>
      <c r="C9226" t="s">
        <v>16105</v>
      </c>
      <c r="D9226" t="s">
        <v>215</v>
      </c>
      <c r="E9226" t="s">
        <v>252</v>
      </c>
      <c r="F9226" s="33">
        <v>45755</v>
      </c>
      <c r="G9226" t="s">
        <v>16184</v>
      </c>
      <c r="H9226" t="s">
        <v>67</v>
      </c>
      <c r="I9226" t="s">
        <v>5678</v>
      </c>
      <c r="J9226" t="s">
        <v>247</v>
      </c>
      <c r="K9226" t="s">
        <v>5836</v>
      </c>
      <c r="L9226" t="s">
        <v>5837</v>
      </c>
      <c r="M9226" t="s">
        <v>16107</v>
      </c>
    </row>
    <row r="9227" spans="1:13">
      <c r="A9227">
        <v>101048382</v>
      </c>
      <c r="B9227" t="s">
        <v>34</v>
      </c>
      <c r="C9227" t="s">
        <v>6066</v>
      </c>
      <c r="D9227" t="s">
        <v>104</v>
      </c>
      <c r="E9227" t="s">
        <v>104</v>
      </c>
      <c r="F9227" s="33">
        <v>45755</v>
      </c>
      <c r="G9227" t="s">
        <v>16185</v>
      </c>
      <c r="H9227" t="s">
        <v>5805</v>
      </c>
      <c r="I9227" t="s">
        <v>5678</v>
      </c>
      <c r="J9227" t="s">
        <v>70</v>
      </c>
      <c r="K9227" t="s">
        <v>5738</v>
      </c>
      <c r="L9227" t="s">
        <v>5739</v>
      </c>
      <c r="M9227" t="s">
        <v>6067</v>
      </c>
    </row>
    <row r="9228" spans="1:13">
      <c r="A9228">
        <v>101046791</v>
      </c>
      <c r="B9228" t="s">
        <v>73</v>
      </c>
      <c r="C9228" t="s">
        <v>6098</v>
      </c>
      <c r="D9228" t="s">
        <v>39</v>
      </c>
      <c r="E9228" t="s">
        <v>39</v>
      </c>
      <c r="F9228" s="33">
        <v>45755</v>
      </c>
      <c r="G9228" t="s">
        <v>16186</v>
      </c>
      <c r="H9228" t="s">
        <v>6027</v>
      </c>
      <c r="I9228" t="s">
        <v>6348</v>
      </c>
      <c r="J9228" t="s">
        <v>46</v>
      </c>
      <c r="K9228" t="s">
        <v>5728</v>
      </c>
      <c r="L9228" t="s">
        <v>5729</v>
      </c>
      <c r="M9228" t="s">
        <v>6100</v>
      </c>
    </row>
    <row r="9229" spans="1:13">
      <c r="A9229">
        <v>101046793</v>
      </c>
      <c r="B9229" t="s">
        <v>73</v>
      </c>
      <c r="C9229" t="s">
        <v>6584</v>
      </c>
      <c r="D9229" t="s">
        <v>39</v>
      </c>
      <c r="E9229" t="s">
        <v>39</v>
      </c>
      <c r="F9229" s="33">
        <v>45755</v>
      </c>
      <c r="G9229" t="s">
        <v>16187</v>
      </c>
      <c r="H9229" t="s">
        <v>6027</v>
      </c>
      <c r="I9229" t="s">
        <v>6348</v>
      </c>
      <c r="J9229" t="s">
        <v>46</v>
      </c>
      <c r="K9229" t="s">
        <v>5728</v>
      </c>
      <c r="L9229" t="s">
        <v>5729</v>
      </c>
      <c r="M9229" t="s">
        <v>6586</v>
      </c>
    </row>
    <row r="9230" spans="1:13">
      <c r="A9230">
        <v>101049406</v>
      </c>
      <c r="B9230" t="s">
        <v>5745</v>
      </c>
      <c r="C9230" t="s">
        <v>15710</v>
      </c>
      <c r="D9230" t="s">
        <v>215</v>
      </c>
      <c r="E9230" t="s">
        <v>252</v>
      </c>
      <c r="F9230" s="33">
        <v>45755</v>
      </c>
      <c r="G9230" t="s">
        <v>16188</v>
      </c>
      <c r="H9230" t="s">
        <v>67</v>
      </c>
      <c r="I9230" t="s">
        <v>5678</v>
      </c>
      <c r="J9230" t="s">
        <v>247</v>
      </c>
      <c r="K9230" t="s">
        <v>5836</v>
      </c>
      <c r="L9230" t="s">
        <v>5837</v>
      </c>
      <c r="M9230" t="s">
        <v>15712</v>
      </c>
    </row>
    <row r="9231" spans="1:13">
      <c r="A9231">
        <v>101037658</v>
      </c>
      <c r="B9231" t="s">
        <v>177</v>
      </c>
      <c r="C9231" t="s">
        <v>5857</v>
      </c>
      <c r="D9231" t="s">
        <v>99</v>
      </c>
      <c r="E9231" t="s">
        <v>99</v>
      </c>
      <c r="F9231" s="33">
        <v>45755</v>
      </c>
      <c r="G9231" t="s">
        <v>16178</v>
      </c>
      <c r="H9231" t="s">
        <v>5705</v>
      </c>
      <c r="I9231" t="s">
        <v>326</v>
      </c>
      <c r="J9231" t="s">
        <v>46</v>
      </c>
      <c r="K9231" t="s">
        <v>5700</v>
      </c>
      <c r="L9231" t="s">
        <v>5733</v>
      </c>
      <c r="M9231" t="s">
        <v>5858</v>
      </c>
    </row>
    <row r="9232" spans="1:13">
      <c r="A9232">
        <v>101038288</v>
      </c>
      <c r="B9232" t="s">
        <v>82</v>
      </c>
      <c r="C9232" t="s">
        <v>10030</v>
      </c>
      <c r="D9232" t="s">
        <v>193</v>
      </c>
      <c r="E9232" t="s">
        <v>193</v>
      </c>
      <c r="F9232" s="33">
        <v>45755</v>
      </c>
      <c r="G9232" t="s">
        <v>16189</v>
      </c>
      <c r="H9232" t="s">
        <v>5705</v>
      </c>
      <c r="I9232" t="s">
        <v>326</v>
      </c>
      <c r="J9232" t="s">
        <v>192</v>
      </c>
      <c r="K9232" t="s">
        <v>5700</v>
      </c>
      <c r="L9232" t="s">
        <v>5723</v>
      </c>
      <c r="M9232" t="s">
        <v>10032</v>
      </c>
    </row>
    <row r="9233" spans="1:13">
      <c r="A9233">
        <v>101049168</v>
      </c>
      <c r="B9233" t="s">
        <v>82</v>
      </c>
      <c r="C9233" t="s">
        <v>7416</v>
      </c>
      <c r="D9233" t="s">
        <v>193</v>
      </c>
      <c r="E9233" t="s">
        <v>193</v>
      </c>
      <c r="F9233" s="33">
        <v>45755</v>
      </c>
      <c r="G9233" t="s">
        <v>16190</v>
      </c>
      <c r="H9233" t="s">
        <v>5777</v>
      </c>
      <c r="I9233" t="s">
        <v>5678</v>
      </c>
      <c r="J9233" t="s">
        <v>192</v>
      </c>
      <c r="K9233" t="s">
        <v>5711</v>
      </c>
      <c r="L9233" t="s">
        <v>5711</v>
      </c>
      <c r="M9233" t="s">
        <v>7418</v>
      </c>
    </row>
    <row r="9234" spans="1:13">
      <c r="A9234">
        <v>101049176</v>
      </c>
      <c r="B9234" t="s">
        <v>82</v>
      </c>
      <c r="C9234" t="s">
        <v>10030</v>
      </c>
      <c r="D9234" t="s">
        <v>193</v>
      </c>
      <c r="E9234" t="s">
        <v>193</v>
      </c>
      <c r="F9234" s="33">
        <v>45755</v>
      </c>
      <c r="G9234" t="s">
        <v>16191</v>
      </c>
      <c r="H9234" t="s">
        <v>5727</v>
      </c>
      <c r="I9234" t="s">
        <v>5678</v>
      </c>
      <c r="J9234" t="s">
        <v>192</v>
      </c>
      <c r="K9234" t="s">
        <v>5700</v>
      </c>
      <c r="L9234" t="s">
        <v>5723</v>
      </c>
      <c r="M9234" t="s">
        <v>10032</v>
      </c>
    </row>
    <row r="9235" spans="1:13">
      <c r="A9235">
        <v>101036622</v>
      </c>
      <c r="B9235" t="s">
        <v>204</v>
      </c>
      <c r="C9235" t="s">
        <v>6875</v>
      </c>
      <c r="D9235" t="s">
        <v>265</v>
      </c>
      <c r="E9235" t="s">
        <v>265</v>
      </c>
      <c r="F9235" s="33">
        <v>45755</v>
      </c>
      <c r="G9235" t="s">
        <v>16192</v>
      </c>
      <c r="H9235" t="s">
        <v>5705</v>
      </c>
      <c r="I9235" t="s">
        <v>326</v>
      </c>
      <c r="J9235" t="s">
        <v>192</v>
      </c>
      <c r="K9235" t="s">
        <v>5711</v>
      </c>
      <c r="L9235" t="s">
        <v>5711</v>
      </c>
      <c r="M9235" t="s">
        <v>6876</v>
      </c>
    </row>
    <row r="9236" spans="1:13">
      <c r="A9236">
        <v>101049336</v>
      </c>
      <c r="B9236" t="s">
        <v>5745</v>
      </c>
      <c r="C9236" t="s">
        <v>11917</v>
      </c>
      <c r="D9236" t="s">
        <v>252</v>
      </c>
      <c r="E9236" t="s">
        <v>215</v>
      </c>
      <c r="F9236" s="33">
        <v>45755</v>
      </c>
      <c r="G9236" t="s">
        <v>16193</v>
      </c>
      <c r="H9236" t="s">
        <v>67</v>
      </c>
      <c r="I9236" t="s">
        <v>5678</v>
      </c>
      <c r="J9236" t="s">
        <v>247</v>
      </c>
      <c r="K9236" t="s">
        <v>5728</v>
      </c>
      <c r="L9236" t="s">
        <v>5753</v>
      </c>
      <c r="M9236" t="s">
        <v>11918</v>
      </c>
    </row>
    <row r="9237" spans="1:13">
      <c r="A9237">
        <v>101037089</v>
      </c>
      <c r="B9237" t="s">
        <v>5998</v>
      </c>
      <c r="C9237" t="s">
        <v>6749</v>
      </c>
      <c r="D9237" t="s">
        <v>153</v>
      </c>
      <c r="E9237" t="s">
        <v>153</v>
      </c>
      <c r="F9237" s="33">
        <v>45755</v>
      </c>
      <c r="G9237" t="s">
        <v>16194</v>
      </c>
      <c r="H9237" t="s">
        <v>5705</v>
      </c>
      <c r="I9237" t="s">
        <v>326</v>
      </c>
      <c r="J9237" t="s">
        <v>70</v>
      </c>
      <c r="K9237" t="s">
        <v>5711</v>
      </c>
      <c r="L9237" t="s">
        <v>5711</v>
      </c>
      <c r="M9237" t="s">
        <v>6750</v>
      </c>
    </row>
    <row r="9238" spans="1:13">
      <c r="A9238">
        <v>101037235</v>
      </c>
      <c r="B9238" t="s">
        <v>5899</v>
      </c>
      <c r="C9238" t="s">
        <v>9742</v>
      </c>
      <c r="D9238" t="s">
        <v>131</v>
      </c>
      <c r="E9238" t="s">
        <v>131</v>
      </c>
      <c r="F9238" s="33">
        <v>45755</v>
      </c>
      <c r="G9238" t="s">
        <v>16195</v>
      </c>
      <c r="H9238" t="s">
        <v>5705</v>
      </c>
      <c r="I9238" t="s">
        <v>326</v>
      </c>
      <c r="J9238" t="s">
        <v>136</v>
      </c>
      <c r="K9238" t="s">
        <v>5700</v>
      </c>
      <c r="L9238" t="s">
        <v>5733</v>
      </c>
      <c r="M9238" t="s">
        <v>9744</v>
      </c>
    </row>
    <row r="9239" spans="1:13">
      <c r="A9239">
        <v>101036714</v>
      </c>
      <c r="B9239" t="s">
        <v>204</v>
      </c>
      <c r="C9239" t="s">
        <v>14564</v>
      </c>
      <c r="D9239" t="s">
        <v>161</v>
      </c>
      <c r="E9239" t="s">
        <v>161</v>
      </c>
      <c r="F9239" s="33">
        <v>45755</v>
      </c>
      <c r="G9239" t="s">
        <v>16196</v>
      </c>
      <c r="H9239" t="s">
        <v>5705</v>
      </c>
      <c r="I9239" t="s">
        <v>326</v>
      </c>
      <c r="J9239" t="s">
        <v>166</v>
      </c>
      <c r="K9239" t="s">
        <v>5700</v>
      </c>
      <c r="L9239" t="s">
        <v>5723</v>
      </c>
      <c r="M9239" t="s">
        <v>14566</v>
      </c>
    </row>
    <row r="9240" spans="1:13">
      <c r="A9240">
        <v>101048742</v>
      </c>
      <c r="B9240" t="s">
        <v>73</v>
      </c>
      <c r="C9240" t="s">
        <v>341</v>
      </c>
      <c r="D9240" t="s">
        <v>39</v>
      </c>
      <c r="E9240" t="s">
        <v>39</v>
      </c>
      <c r="F9240" s="33">
        <v>45755</v>
      </c>
      <c r="G9240" t="s">
        <v>16197</v>
      </c>
      <c r="H9240" t="s">
        <v>55</v>
      </c>
      <c r="I9240" t="s">
        <v>5678</v>
      </c>
      <c r="J9240" t="s">
        <v>46</v>
      </c>
      <c r="K9240" t="s">
        <v>5748</v>
      </c>
      <c r="L9240" t="s">
        <v>5773</v>
      </c>
      <c r="M9240" t="s">
        <v>7813</v>
      </c>
    </row>
    <row r="9241" spans="1:13">
      <c r="A9241">
        <v>101048969</v>
      </c>
      <c r="B9241" t="s">
        <v>6270</v>
      </c>
      <c r="C9241" t="s">
        <v>6737</v>
      </c>
      <c r="D9241" t="s">
        <v>86</v>
      </c>
      <c r="E9241" t="s">
        <v>119</v>
      </c>
      <c r="F9241" s="33">
        <v>45755</v>
      </c>
      <c r="G9241" t="s">
        <v>16198</v>
      </c>
      <c r="H9241" t="s">
        <v>10717</v>
      </c>
      <c r="I9241" t="s">
        <v>5678</v>
      </c>
      <c r="J9241" t="s">
        <v>46</v>
      </c>
      <c r="K9241" t="s">
        <v>5800</v>
      </c>
      <c r="L9241" t="s">
        <v>5801</v>
      </c>
      <c r="M9241" t="s">
        <v>6739</v>
      </c>
    </row>
    <row r="9242" spans="1:13">
      <c r="A9242">
        <v>101038276</v>
      </c>
      <c r="B9242" t="s">
        <v>82</v>
      </c>
      <c r="C9242" t="s">
        <v>7416</v>
      </c>
      <c r="D9242" t="s">
        <v>193</v>
      </c>
      <c r="E9242" t="s">
        <v>193</v>
      </c>
      <c r="F9242" s="33">
        <v>45755</v>
      </c>
      <c r="G9242" t="s">
        <v>16189</v>
      </c>
      <c r="H9242" t="s">
        <v>5705</v>
      </c>
      <c r="I9242" t="s">
        <v>326</v>
      </c>
      <c r="J9242" t="s">
        <v>192</v>
      </c>
      <c r="K9242" t="s">
        <v>5711</v>
      </c>
      <c r="L9242" t="s">
        <v>5711</v>
      </c>
      <c r="M9242" t="s">
        <v>7418</v>
      </c>
    </row>
    <row r="9243" spans="1:13">
      <c r="A9243">
        <v>101049428</v>
      </c>
      <c r="B9243" t="s">
        <v>73</v>
      </c>
      <c r="C9243" t="s">
        <v>6798</v>
      </c>
      <c r="D9243" t="s">
        <v>217</v>
      </c>
      <c r="E9243" t="s">
        <v>131</v>
      </c>
      <c r="F9243" s="33">
        <v>45755</v>
      </c>
      <c r="G9243" t="s">
        <v>16199</v>
      </c>
      <c r="H9243" t="s">
        <v>67</v>
      </c>
      <c r="I9243" t="s">
        <v>5678</v>
      </c>
      <c r="J9243" t="s">
        <v>136</v>
      </c>
      <c r="K9243" t="s">
        <v>5748</v>
      </c>
      <c r="L9243" t="s">
        <v>5773</v>
      </c>
      <c r="M9243" t="s">
        <v>6800</v>
      </c>
    </row>
    <row r="9244" spans="1:13">
      <c r="A9244">
        <v>101015502</v>
      </c>
      <c r="B9244" t="s">
        <v>5745</v>
      </c>
      <c r="C9244" t="s">
        <v>16200</v>
      </c>
      <c r="D9244" t="s">
        <v>215</v>
      </c>
      <c r="E9244" t="s">
        <v>252</v>
      </c>
      <c r="F9244" s="33">
        <v>45755</v>
      </c>
      <c r="G9244" t="s">
        <v>16201</v>
      </c>
      <c r="H9244" t="s">
        <v>5737</v>
      </c>
      <c r="I9244" t="s">
        <v>326</v>
      </c>
      <c r="J9244" t="s">
        <v>247</v>
      </c>
      <c r="K9244" t="s">
        <v>5748</v>
      </c>
      <c r="L9244" t="s">
        <v>5773</v>
      </c>
      <c r="M9244" t="s">
        <v>16202</v>
      </c>
    </row>
    <row r="9245" spans="1:13">
      <c r="A9245">
        <v>101049318</v>
      </c>
      <c r="B9245" t="s">
        <v>5745</v>
      </c>
      <c r="C9245" t="s">
        <v>16168</v>
      </c>
      <c r="D9245" t="s">
        <v>252</v>
      </c>
      <c r="E9245" t="s">
        <v>252</v>
      </c>
      <c r="F9245" s="33">
        <v>45755</v>
      </c>
      <c r="G9245" t="s">
        <v>16203</v>
      </c>
      <c r="H9245" t="s">
        <v>67</v>
      </c>
      <c r="I9245" t="s">
        <v>5678</v>
      </c>
      <c r="J9245" t="s">
        <v>247</v>
      </c>
      <c r="K9245" t="s">
        <v>5836</v>
      </c>
      <c r="L9245" t="s">
        <v>5837</v>
      </c>
      <c r="M9245" t="s">
        <v>16170</v>
      </c>
    </row>
    <row r="9246" spans="1:13">
      <c r="A9246">
        <v>101049354</v>
      </c>
      <c r="B9246" t="s">
        <v>5765</v>
      </c>
      <c r="C9246" t="s">
        <v>5766</v>
      </c>
      <c r="D9246" t="s">
        <v>221</v>
      </c>
      <c r="E9246" t="s">
        <v>252</v>
      </c>
      <c r="F9246" s="33">
        <v>45755</v>
      </c>
      <c r="G9246" t="s">
        <v>16204</v>
      </c>
      <c r="H9246" t="s">
        <v>5768</v>
      </c>
      <c r="I9246" t="s">
        <v>5678</v>
      </c>
      <c r="J9246" t="s">
        <v>247</v>
      </c>
      <c r="M9246" t="s">
        <v>5769</v>
      </c>
    </row>
    <row r="9247" spans="1:13">
      <c r="A9247">
        <v>101037096</v>
      </c>
      <c r="B9247" t="s">
        <v>5998</v>
      </c>
      <c r="C9247" t="s">
        <v>8408</v>
      </c>
      <c r="D9247" t="s">
        <v>99</v>
      </c>
      <c r="E9247" t="s">
        <v>99</v>
      </c>
      <c r="F9247" s="33">
        <v>45755</v>
      </c>
      <c r="G9247" t="s">
        <v>16146</v>
      </c>
      <c r="H9247" t="s">
        <v>5705</v>
      </c>
      <c r="I9247" t="s">
        <v>326</v>
      </c>
      <c r="J9247" t="s">
        <v>46</v>
      </c>
      <c r="K9247" t="s">
        <v>5778</v>
      </c>
      <c r="L9247" t="s">
        <v>6192</v>
      </c>
      <c r="M9247" t="s">
        <v>8410</v>
      </c>
    </row>
    <row r="9248" spans="1:13">
      <c r="A9248">
        <v>101049537</v>
      </c>
      <c r="B9248" t="s">
        <v>5942</v>
      </c>
      <c r="C9248" t="s">
        <v>8802</v>
      </c>
      <c r="D9248" t="s">
        <v>131</v>
      </c>
      <c r="E9248" t="s">
        <v>131</v>
      </c>
      <c r="F9248" s="33">
        <v>45755</v>
      </c>
      <c r="G9248" t="s">
        <v>16205</v>
      </c>
      <c r="H9248" t="s">
        <v>5969</v>
      </c>
      <c r="I9248" t="s">
        <v>5970</v>
      </c>
      <c r="J9248" t="s">
        <v>136</v>
      </c>
      <c r="K9248" t="s">
        <v>5748</v>
      </c>
      <c r="L9248" t="s">
        <v>5773</v>
      </c>
      <c r="M9248" t="s">
        <v>8804</v>
      </c>
    </row>
    <row r="9249" spans="1:13">
      <c r="A9249">
        <v>101048964</v>
      </c>
      <c r="B9249" t="s">
        <v>5745</v>
      </c>
      <c r="C9249" t="s">
        <v>8882</v>
      </c>
      <c r="D9249" t="s">
        <v>215</v>
      </c>
      <c r="E9249" t="s">
        <v>215</v>
      </c>
      <c r="F9249" s="33">
        <v>45755</v>
      </c>
      <c r="G9249" t="s">
        <v>16206</v>
      </c>
      <c r="H9249" t="s">
        <v>5969</v>
      </c>
      <c r="I9249" t="s">
        <v>7281</v>
      </c>
      <c r="J9249" t="s">
        <v>247</v>
      </c>
      <c r="K9249" t="s">
        <v>5748</v>
      </c>
      <c r="L9249" t="s">
        <v>5773</v>
      </c>
      <c r="M9249" t="s">
        <v>8884</v>
      </c>
    </row>
    <row r="9250" spans="1:13">
      <c r="A9250">
        <v>101049410</v>
      </c>
      <c r="B9250" t="s">
        <v>73</v>
      </c>
      <c r="C9250" t="s">
        <v>8212</v>
      </c>
      <c r="D9250" t="s">
        <v>104</v>
      </c>
      <c r="E9250" t="s">
        <v>104</v>
      </c>
      <c r="F9250" s="33">
        <v>45755</v>
      </c>
      <c r="G9250" t="s">
        <v>16207</v>
      </c>
      <c r="H9250" t="s">
        <v>67</v>
      </c>
      <c r="I9250" t="s">
        <v>5678</v>
      </c>
      <c r="J9250" t="s">
        <v>70</v>
      </c>
      <c r="K9250" t="s">
        <v>5748</v>
      </c>
      <c r="L9250" t="s">
        <v>5773</v>
      </c>
      <c r="M9250" t="s">
        <v>8214</v>
      </c>
    </row>
    <row r="9251" spans="1:13">
      <c r="A9251">
        <v>101038222</v>
      </c>
      <c r="B9251" t="s">
        <v>82</v>
      </c>
      <c r="C9251" t="s">
        <v>6560</v>
      </c>
      <c r="D9251" t="s">
        <v>153</v>
      </c>
      <c r="E9251" t="s">
        <v>153</v>
      </c>
      <c r="F9251" s="33">
        <v>45755</v>
      </c>
      <c r="G9251" t="s">
        <v>16208</v>
      </c>
      <c r="H9251" t="s">
        <v>5705</v>
      </c>
      <c r="I9251" t="s">
        <v>326</v>
      </c>
      <c r="J9251" t="s">
        <v>70</v>
      </c>
      <c r="K9251" t="s">
        <v>5711</v>
      </c>
      <c r="L9251" t="s">
        <v>5711</v>
      </c>
      <c r="M9251" t="s">
        <v>6562</v>
      </c>
    </row>
    <row r="9252" spans="1:13">
      <c r="A9252">
        <v>101049430</v>
      </c>
      <c r="B9252" t="s">
        <v>73</v>
      </c>
      <c r="C9252" t="s">
        <v>7500</v>
      </c>
      <c r="D9252" t="s">
        <v>217</v>
      </c>
      <c r="E9252" t="s">
        <v>217</v>
      </c>
      <c r="F9252" s="33">
        <v>45755</v>
      </c>
      <c r="G9252" t="s">
        <v>16209</v>
      </c>
      <c r="H9252" t="s">
        <v>67</v>
      </c>
      <c r="I9252" t="s">
        <v>5678</v>
      </c>
      <c r="J9252" t="s">
        <v>136</v>
      </c>
      <c r="K9252" t="s">
        <v>5748</v>
      </c>
      <c r="L9252" t="s">
        <v>5773</v>
      </c>
      <c r="M9252" t="s">
        <v>7502</v>
      </c>
    </row>
    <row r="9253" spans="1:13">
      <c r="A9253">
        <v>101048893</v>
      </c>
      <c r="B9253" t="s">
        <v>195</v>
      </c>
      <c r="C9253" t="s">
        <v>9624</v>
      </c>
      <c r="D9253" t="s">
        <v>262</v>
      </c>
      <c r="E9253" t="s">
        <v>262</v>
      </c>
      <c r="F9253" s="33">
        <v>45755</v>
      </c>
      <c r="G9253" t="s">
        <v>16210</v>
      </c>
      <c r="H9253" t="s">
        <v>8078</v>
      </c>
      <c r="I9253" t="s">
        <v>5678</v>
      </c>
      <c r="J9253" t="s">
        <v>192</v>
      </c>
      <c r="K9253" t="s">
        <v>5778</v>
      </c>
      <c r="L9253" t="s">
        <v>182</v>
      </c>
      <c r="M9253" t="s">
        <v>9626</v>
      </c>
    </row>
    <row r="9254" spans="1:13">
      <c r="A9254">
        <v>101049385</v>
      </c>
      <c r="B9254" t="s">
        <v>73</v>
      </c>
      <c r="C9254" t="s">
        <v>5741</v>
      </c>
      <c r="D9254" t="s">
        <v>39</v>
      </c>
      <c r="E9254" t="s">
        <v>16031</v>
      </c>
      <c r="F9254" s="33">
        <v>45755</v>
      </c>
      <c r="G9254" t="s">
        <v>16211</v>
      </c>
      <c r="H9254" t="s">
        <v>5912</v>
      </c>
      <c r="I9254" t="s">
        <v>5678</v>
      </c>
      <c r="J9254" t="s">
        <v>46</v>
      </c>
      <c r="K9254" t="s">
        <v>5728</v>
      </c>
      <c r="L9254" t="s">
        <v>5729</v>
      </c>
      <c r="M9254" t="s">
        <v>5743</v>
      </c>
    </row>
    <row r="9255" spans="1:13">
      <c r="A9255">
        <v>101036614</v>
      </c>
      <c r="B9255" t="s">
        <v>204</v>
      </c>
      <c r="C9255" t="s">
        <v>6339</v>
      </c>
      <c r="D9255" t="s">
        <v>225</v>
      </c>
      <c r="E9255" t="s">
        <v>225</v>
      </c>
      <c r="F9255" s="33">
        <v>45755</v>
      </c>
      <c r="G9255" t="s">
        <v>16148</v>
      </c>
      <c r="H9255" t="s">
        <v>5705</v>
      </c>
      <c r="I9255" t="s">
        <v>326</v>
      </c>
      <c r="J9255" t="s">
        <v>166</v>
      </c>
      <c r="K9255" t="s">
        <v>5711</v>
      </c>
      <c r="L9255" t="s">
        <v>5711</v>
      </c>
      <c r="M9255" t="s">
        <v>6341</v>
      </c>
    </row>
    <row r="9256" spans="1:13">
      <c r="A9256">
        <v>101037646</v>
      </c>
      <c r="B9256" t="s">
        <v>177</v>
      </c>
      <c r="C9256" t="s">
        <v>7642</v>
      </c>
      <c r="D9256" t="s">
        <v>193</v>
      </c>
      <c r="E9256" t="s">
        <v>193</v>
      </c>
      <c r="F9256" s="33">
        <v>45755</v>
      </c>
      <c r="G9256" t="s">
        <v>16142</v>
      </c>
      <c r="H9256" t="s">
        <v>5705</v>
      </c>
      <c r="I9256" t="s">
        <v>326</v>
      </c>
      <c r="J9256" t="s">
        <v>192</v>
      </c>
      <c r="K9256" t="s">
        <v>5778</v>
      </c>
      <c r="L9256" t="s">
        <v>182</v>
      </c>
      <c r="M9256" t="s">
        <v>7643</v>
      </c>
    </row>
    <row r="9257" spans="1:13">
      <c r="A9257">
        <v>101049327</v>
      </c>
      <c r="B9257" t="s">
        <v>73</v>
      </c>
      <c r="C9257" t="s">
        <v>7727</v>
      </c>
      <c r="D9257" t="s">
        <v>238</v>
      </c>
      <c r="E9257" t="s">
        <v>238</v>
      </c>
      <c r="F9257" s="33">
        <v>45755</v>
      </c>
      <c r="G9257" t="s">
        <v>16212</v>
      </c>
      <c r="H9257" t="s">
        <v>67</v>
      </c>
      <c r="I9257" t="s">
        <v>5678</v>
      </c>
      <c r="J9257" t="s">
        <v>136</v>
      </c>
      <c r="K9257" t="s">
        <v>5748</v>
      </c>
      <c r="L9257" t="s">
        <v>5773</v>
      </c>
      <c r="M9257" t="s">
        <v>7729</v>
      </c>
    </row>
    <row r="9258" spans="1:13">
      <c r="A9258">
        <v>101037240</v>
      </c>
      <c r="B9258" t="s">
        <v>5899</v>
      </c>
      <c r="C9258" t="s">
        <v>5955</v>
      </c>
      <c r="D9258" t="s">
        <v>99</v>
      </c>
      <c r="E9258" t="s">
        <v>99</v>
      </c>
      <c r="F9258" s="33">
        <v>45755</v>
      </c>
      <c r="G9258" t="s">
        <v>16146</v>
      </c>
      <c r="H9258" t="s">
        <v>5705</v>
      </c>
      <c r="I9258" t="s">
        <v>326</v>
      </c>
      <c r="J9258" t="s">
        <v>46</v>
      </c>
      <c r="K9258" t="s">
        <v>5700</v>
      </c>
      <c r="L9258" t="s">
        <v>5733</v>
      </c>
      <c r="M9258" t="s">
        <v>5957</v>
      </c>
    </row>
    <row r="9259" spans="1:13">
      <c r="A9259">
        <v>101049390</v>
      </c>
      <c r="B9259" t="s">
        <v>177</v>
      </c>
      <c r="C9259" t="s">
        <v>7642</v>
      </c>
      <c r="D9259" t="s">
        <v>193</v>
      </c>
      <c r="E9259" t="s">
        <v>193</v>
      </c>
      <c r="F9259" s="33">
        <v>45755</v>
      </c>
      <c r="G9259" t="s">
        <v>16213</v>
      </c>
      <c r="H9259" t="s">
        <v>8078</v>
      </c>
      <c r="I9259" t="s">
        <v>5678</v>
      </c>
      <c r="J9259" t="s">
        <v>192</v>
      </c>
      <c r="K9259" t="s">
        <v>5778</v>
      </c>
      <c r="L9259" t="s">
        <v>182</v>
      </c>
      <c r="M9259" t="s">
        <v>7643</v>
      </c>
    </row>
    <row r="9260" spans="1:13">
      <c r="A9260">
        <v>101049629</v>
      </c>
      <c r="B9260" t="s">
        <v>34</v>
      </c>
      <c r="C9260" t="s">
        <v>6187</v>
      </c>
      <c r="D9260" t="s">
        <v>64</v>
      </c>
      <c r="E9260" t="s">
        <v>64</v>
      </c>
      <c r="F9260" s="33">
        <v>45755</v>
      </c>
      <c r="G9260" t="s">
        <v>16214</v>
      </c>
      <c r="H9260" t="s">
        <v>5969</v>
      </c>
      <c r="I9260" t="s">
        <v>5678</v>
      </c>
      <c r="J9260" t="s">
        <v>70</v>
      </c>
      <c r="K9260" t="s">
        <v>5738</v>
      </c>
      <c r="L9260" t="s">
        <v>5739</v>
      </c>
      <c r="M9260" t="s">
        <v>6189</v>
      </c>
    </row>
    <row r="9261" spans="1:13">
      <c r="A9261">
        <v>101049028</v>
      </c>
      <c r="B9261" t="s">
        <v>6423</v>
      </c>
      <c r="C9261" t="s">
        <v>6424</v>
      </c>
      <c r="D9261" t="s">
        <v>86</v>
      </c>
      <c r="E9261" t="s">
        <v>16031</v>
      </c>
      <c r="F9261" s="33">
        <v>45755</v>
      </c>
      <c r="G9261" t="s">
        <v>16215</v>
      </c>
      <c r="H9261" t="s">
        <v>5699</v>
      </c>
      <c r="I9261" t="s">
        <v>5678</v>
      </c>
      <c r="J9261" t="s">
        <v>46</v>
      </c>
      <c r="K9261" t="s">
        <v>5711</v>
      </c>
      <c r="L9261" t="s">
        <v>5711</v>
      </c>
      <c r="M9261" t="s">
        <v>6425</v>
      </c>
    </row>
    <row r="9262" spans="1:13">
      <c r="A9262">
        <v>101049444</v>
      </c>
      <c r="B9262" t="s">
        <v>7068</v>
      </c>
      <c r="C9262" t="s">
        <v>7069</v>
      </c>
      <c r="D9262" t="s">
        <v>86</v>
      </c>
      <c r="E9262" t="s">
        <v>39</v>
      </c>
      <c r="F9262" s="33">
        <v>45755</v>
      </c>
      <c r="G9262" t="s">
        <v>16216</v>
      </c>
      <c r="H9262" t="s">
        <v>5877</v>
      </c>
      <c r="I9262" t="s">
        <v>5678</v>
      </c>
      <c r="J9262" t="s">
        <v>46</v>
      </c>
      <c r="K9262" t="s">
        <v>5711</v>
      </c>
      <c r="L9262" t="s">
        <v>5711</v>
      </c>
      <c r="M9262" t="s">
        <v>7070</v>
      </c>
    </row>
    <row r="9263" spans="1:13">
      <c r="A9263">
        <v>101034682</v>
      </c>
      <c r="B9263" t="s">
        <v>195</v>
      </c>
      <c r="C9263" t="s">
        <v>9726</v>
      </c>
      <c r="D9263" t="s">
        <v>86</v>
      </c>
      <c r="E9263" t="s">
        <v>16031</v>
      </c>
      <c r="F9263" s="33">
        <v>45755</v>
      </c>
      <c r="G9263" t="s">
        <v>16217</v>
      </c>
      <c r="H9263" t="s">
        <v>5705</v>
      </c>
      <c r="I9263" t="s">
        <v>326</v>
      </c>
      <c r="J9263" t="s">
        <v>46</v>
      </c>
      <c r="K9263" t="s">
        <v>5778</v>
      </c>
      <c r="L9263" t="s">
        <v>182</v>
      </c>
      <c r="M9263" t="s">
        <v>9727</v>
      </c>
    </row>
    <row r="9264" spans="1:13">
      <c r="A9264">
        <v>101049423</v>
      </c>
      <c r="B9264" t="s">
        <v>5745</v>
      </c>
      <c r="C9264" t="s">
        <v>10387</v>
      </c>
      <c r="D9264" t="s">
        <v>262</v>
      </c>
      <c r="E9264" t="s">
        <v>262</v>
      </c>
      <c r="F9264" s="33">
        <v>45755</v>
      </c>
      <c r="G9264" t="s">
        <v>16218</v>
      </c>
      <c r="H9264" t="s">
        <v>67</v>
      </c>
      <c r="I9264" t="s">
        <v>5678</v>
      </c>
      <c r="J9264" t="s">
        <v>192</v>
      </c>
      <c r="K9264" t="s">
        <v>5748</v>
      </c>
      <c r="L9264" t="s">
        <v>5749</v>
      </c>
      <c r="M9264" t="s">
        <v>10389</v>
      </c>
    </row>
    <row r="9265" spans="1:13">
      <c r="A9265">
        <v>101049538</v>
      </c>
      <c r="B9265" t="s">
        <v>5942</v>
      </c>
      <c r="C9265" t="s">
        <v>7430</v>
      </c>
      <c r="D9265" t="s">
        <v>86</v>
      </c>
      <c r="E9265" t="s">
        <v>119</v>
      </c>
      <c r="F9265" s="33">
        <v>45755</v>
      </c>
      <c r="G9265" t="s">
        <v>16219</v>
      </c>
      <c r="H9265" t="s">
        <v>5969</v>
      </c>
      <c r="I9265" t="s">
        <v>5970</v>
      </c>
      <c r="J9265" t="s">
        <v>46</v>
      </c>
      <c r="K9265" t="s">
        <v>5748</v>
      </c>
      <c r="L9265" t="s">
        <v>5773</v>
      </c>
      <c r="M9265" t="s">
        <v>7432</v>
      </c>
    </row>
    <row r="9266" spans="1:13">
      <c r="A9266">
        <v>101049618</v>
      </c>
      <c r="B9266" t="s">
        <v>34</v>
      </c>
      <c r="C9266" t="s">
        <v>6573</v>
      </c>
      <c r="D9266" t="s">
        <v>104</v>
      </c>
      <c r="E9266" t="s">
        <v>104</v>
      </c>
      <c r="F9266" s="33">
        <v>45755</v>
      </c>
      <c r="G9266" t="s">
        <v>16220</v>
      </c>
      <c r="H9266" t="s">
        <v>5727</v>
      </c>
      <c r="I9266" t="s">
        <v>5678</v>
      </c>
      <c r="J9266" t="s">
        <v>70</v>
      </c>
      <c r="K9266" t="s">
        <v>5728</v>
      </c>
      <c r="L9266" t="s">
        <v>5729</v>
      </c>
      <c r="M9266" t="s">
        <v>6575</v>
      </c>
    </row>
    <row r="9267" spans="1:13">
      <c r="A9267">
        <v>101049588</v>
      </c>
      <c r="B9267" t="s">
        <v>73</v>
      </c>
      <c r="C9267" t="s">
        <v>5922</v>
      </c>
      <c r="D9267" t="s">
        <v>39</v>
      </c>
      <c r="E9267" t="s">
        <v>16031</v>
      </c>
      <c r="F9267" s="33">
        <v>45755</v>
      </c>
      <c r="G9267" t="s">
        <v>16221</v>
      </c>
      <c r="H9267" t="s">
        <v>5912</v>
      </c>
      <c r="I9267" t="s">
        <v>5678</v>
      </c>
      <c r="J9267" t="s">
        <v>46</v>
      </c>
      <c r="K9267" t="s">
        <v>5738</v>
      </c>
      <c r="L9267" t="s">
        <v>5739</v>
      </c>
      <c r="M9267" t="s">
        <v>5924</v>
      </c>
    </row>
    <row r="9268" spans="1:13">
      <c r="A9268">
        <v>101049400</v>
      </c>
      <c r="B9268" t="s">
        <v>5986</v>
      </c>
      <c r="C9268" t="s">
        <v>7065</v>
      </c>
      <c r="D9268" t="s">
        <v>193</v>
      </c>
      <c r="E9268" t="s">
        <v>193</v>
      </c>
      <c r="F9268" s="33">
        <v>45755</v>
      </c>
      <c r="G9268" t="s">
        <v>16222</v>
      </c>
      <c r="H9268" t="s">
        <v>6150</v>
      </c>
      <c r="I9268" t="s">
        <v>5678</v>
      </c>
      <c r="J9268" t="s">
        <v>192</v>
      </c>
      <c r="K9268" t="s">
        <v>5700</v>
      </c>
      <c r="L9268" t="s">
        <v>5733</v>
      </c>
      <c r="M9268" t="s">
        <v>7066</v>
      </c>
    </row>
    <row r="9269" spans="1:13">
      <c r="A9269">
        <v>101049028</v>
      </c>
      <c r="B9269" t="s">
        <v>6423</v>
      </c>
      <c r="C9269" t="s">
        <v>6424</v>
      </c>
      <c r="D9269" t="s">
        <v>86</v>
      </c>
      <c r="E9269" t="s">
        <v>39</v>
      </c>
      <c r="F9269" s="33">
        <v>45754</v>
      </c>
      <c r="G9269" t="s">
        <v>16223</v>
      </c>
      <c r="H9269" t="s">
        <v>5699</v>
      </c>
      <c r="I9269" t="s">
        <v>5678</v>
      </c>
      <c r="J9269" t="s">
        <v>46</v>
      </c>
      <c r="K9269" t="s">
        <v>5711</v>
      </c>
      <c r="L9269" t="s">
        <v>5711</v>
      </c>
      <c r="M9269" t="s">
        <v>6425</v>
      </c>
    </row>
    <row r="9270" spans="1:13">
      <c r="A9270">
        <v>101034290</v>
      </c>
      <c r="B9270" t="s">
        <v>5978</v>
      </c>
      <c r="C9270" t="s">
        <v>6063</v>
      </c>
      <c r="D9270" t="s">
        <v>86</v>
      </c>
      <c r="E9270" t="s">
        <v>16031</v>
      </c>
      <c r="F9270" s="33">
        <v>45754</v>
      </c>
      <c r="G9270" t="s">
        <v>16217</v>
      </c>
      <c r="H9270" t="s">
        <v>5705</v>
      </c>
      <c r="I9270" t="s">
        <v>326</v>
      </c>
      <c r="J9270" t="s">
        <v>46</v>
      </c>
      <c r="K9270" t="s">
        <v>5778</v>
      </c>
      <c r="L9270" t="s">
        <v>5981</v>
      </c>
      <c r="M9270" t="s">
        <v>6065</v>
      </c>
    </row>
    <row r="9271" spans="1:13">
      <c r="A9271">
        <v>101036832</v>
      </c>
      <c r="B9271" t="s">
        <v>5986</v>
      </c>
      <c r="C9271" t="s">
        <v>7135</v>
      </c>
      <c r="D9271" t="s">
        <v>193</v>
      </c>
      <c r="E9271" t="s">
        <v>193</v>
      </c>
      <c r="F9271" s="33">
        <v>45754</v>
      </c>
      <c r="G9271" t="s">
        <v>16189</v>
      </c>
      <c r="H9271" t="s">
        <v>5705</v>
      </c>
      <c r="I9271" t="s">
        <v>326</v>
      </c>
      <c r="J9271" t="s">
        <v>192</v>
      </c>
      <c r="K9271" t="s">
        <v>5778</v>
      </c>
      <c r="L9271" t="s">
        <v>182</v>
      </c>
      <c r="M9271" t="s">
        <v>7136</v>
      </c>
    </row>
    <row r="9272" spans="1:13">
      <c r="A9272">
        <v>101036852</v>
      </c>
      <c r="B9272" t="s">
        <v>5986</v>
      </c>
      <c r="C9272" t="s">
        <v>7065</v>
      </c>
      <c r="D9272" t="s">
        <v>193</v>
      </c>
      <c r="E9272" t="s">
        <v>193</v>
      </c>
      <c r="F9272" s="33">
        <v>45754</v>
      </c>
      <c r="G9272" t="s">
        <v>16189</v>
      </c>
      <c r="H9272" t="s">
        <v>5705</v>
      </c>
      <c r="I9272" t="s">
        <v>326</v>
      </c>
      <c r="J9272" t="s">
        <v>192</v>
      </c>
      <c r="K9272" t="s">
        <v>5700</v>
      </c>
      <c r="L9272" t="s">
        <v>5733</v>
      </c>
      <c r="M9272" t="s">
        <v>7066</v>
      </c>
    </row>
    <row r="9273" spans="1:13">
      <c r="A9273">
        <v>101038600</v>
      </c>
      <c r="B9273" t="s">
        <v>5862</v>
      </c>
      <c r="C9273" t="s">
        <v>6974</v>
      </c>
      <c r="D9273" t="s">
        <v>86</v>
      </c>
      <c r="E9273" t="s">
        <v>39</v>
      </c>
      <c r="F9273" s="33">
        <v>45754</v>
      </c>
      <c r="G9273" t="s">
        <v>16224</v>
      </c>
      <c r="H9273" t="s">
        <v>5705</v>
      </c>
      <c r="I9273" t="s">
        <v>326</v>
      </c>
      <c r="J9273" t="s">
        <v>46</v>
      </c>
      <c r="K9273" t="s">
        <v>5700</v>
      </c>
      <c r="L9273" t="s">
        <v>5723</v>
      </c>
      <c r="M9273" t="s">
        <v>6975</v>
      </c>
    </row>
    <row r="9274" spans="1:13">
      <c r="A9274">
        <v>101037761</v>
      </c>
      <c r="B9274" t="s">
        <v>177</v>
      </c>
      <c r="C9274" t="s">
        <v>6296</v>
      </c>
      <c r="D9274" t="s">
        <v>119</v>
      </c>
      <c r="E9274" t="s">
        <v>119</v>
      </c>
      <c r="F9274" s="33">
        <v>45754</v>
      </c>
      <c r="G9274" t="s">
        <v>16189</v>
      </c>
      <c r="H9274" t="s">
        <v>5705</v>
      </c>
      <c r="I9274" t="s">
        <v>326</v>
      </c>
      <c r="J9274" t="s">
        <v>46</v>
      </c>
      <c r="K9274" t="s">
        <v>5700</v>
      </c>
      <c r="L9274" t="s">
        <v>5733</v>
      </c>
      <c r="M9274" t="s">
        <v>6298</v>
      </c>
    </row>
    <row r="9275" spans="1:13">
      <c r="A9275">
        <v>101036652</v>
      </c>
      <c r="B9275" t="s">
        <v>204</v>
      </c>
      <c r="C9275" t="s">
        <v>8324</v>
      </c>
      <c r="D9275" t="s">
        <v>226</v>
      </c>
      <c r="E9275" t="s">
        <v>226</v>
      </c>
      <c r="F9275" s="33">
        <v>45754</v>
      </c>
      <c r="G9275" t="s">
        <v>16225</v>
      </c>
      <c r="H9275" t="s">
        <v>5705</v>
      </c>
      <c r="I9275" t="s">
        <v>326</v>
      </c>
      <c r="J9275" t="s">
        <v>136</v>
      </c>
      <c r="K9275" t="s">
        <v>5700</v>
      </c>
      <c r="L9275" t="s">
        <v>5701</v>
      </c>
      <c r="M9275" t="s">
        <v>8325</v>
      </c>
    </row>
    <row r="9276" spans="1:13">
      <c r="A9276">
        <v>101038182</v>
      </c>
      <c r="B9276" t="s">
        <v>82</v>
      </c>
      <c r="C9276" t="s">
        <v>6842</v>
      </c>
      <c r="D9276" t="s">
        <v>99</v>
      </c>
      <c r="E9276" t="s">
        <v>99</v>
      </c>
      <c r="F9276" s="33">
        <v>45754</v>
      </c>
      <c r="G9276" t="s">
        <v>16178</v>
      </c>
      <c r="H9276" t="s">
        <v>5705</v>
      </c>
      <c r="I9276" t="s">
        <v>326</v>
      </c>
      <c r="J9276" t="s">
        <v>46</v>
      </c>
      <c r="K9276" t="s">
        <v>5711</v>
      </c>
      <c r="L9276" t="s">
        <v>5711</v>
      </c>
      <c r="M9276" t="s">
        <v>6844</v>
      </c>
    </row>
    <row r="9277" spans="1:13">
      <c r="A9277">
        <v>101037237</v>
      </c>
      <c r="B9277" t="s">
        <v>5899</v>
      </c>
      <c r="C9277" t="s">
        <v>6185</v>
      </c>
      <c r="D9277" t="s">
        <v>131</v>
      </c>
      <c r="E9277" t="s">
        <v>131</v>
      </c>
      <c r="F9277" s="33">
        <v>45754</v>
      </c>
      <c r="G9277" t="s">
        <v>16226</v>
      </c>
      <c r="H9277" t="s">
        <v>5705</v>
      </c>
      <c r="I9277" t="s">
        <v>326</v>
      </c>
      <c r="J9277" t="s">
        <v>136</v>
      </c>
      <c r="K9277" t="s">
        <v>5700</v>
      </c>
      <c r="L9277" t="s">
        <v>5733</v>
      </c>
      <c r="M9277" t="s">
        <v>6186</v>
      </c>
    </row>
    <row r="9278" spans="1:13">
      <c r="A9278">
        <v>101048773</v>
      </c>
      <c r="B9278" t="s">
        <v>34</v>
      </c>
      <c r="C9278" t="s">
        <v>10511</v>
      </c>
      <c r="D9278" t="s">
        <v>104</v>
      </c>
      <c r="E9278" t="s">
        <v>104</v>
      </c>
      <c r="F9278" s="33">
        <v>45754</v>
      </c>
      <c r="G9278" t="s">
        <v>16227</v>
      </c>
      <c r="H9278" t="s">
        <v>67</v>
      </c>
      <c r="I9278" t="s">
        <v>5678</v>
      </c>
      <c r="J9278" t="s">
        <v>70</v>
      </c>
      <c r="K9278" t="s">
        <v>5728</v>
      </c>
      <c r="L9278" t="s">
        <v>5729</v>
      </c>
      <c r="M9278" t="s">
        <v>10513</v>
      </c>
    </row>
    <row r="9279" spans="1:13">
      <c r="A9279">
        <v>101035489</v>
      </c>
      <c r="B9279" t="s">
        <v>177</v>
      </c>
      <c r="C9279" t="s">
        <v>8466</v>
      </c>
      <c r="D9279" t="s">
        <v>265</v>
      </c>
      <c r="E9279" t="s">
        <v>265</v>
      </c>
      <c r="F9279" s="33">
        <v>45754</v>
      </c>
      <c r="G9279" t="s">
        <v>16192</v>
      </c>
      <c r="H9279" t="s">
        <v>5705</v>
      </c>
      <c r="I9279" t="s">
        <v>326</v>
      </c>
      <c r="J9279" t="s">
        <v>192</v>
      </c>
      <c r="K9279" t="s">
        <v>5700</v>
      </c>
      <c r="L9279" t="s">
        <v>5733</v>
      </c>
      <c r="M9279" t="s">
        <v>8468</v>
      </c>
    </row>
    <row r="9280" spans="1:13">
      <c r="A9280">
        <v>101036831</v>
      </c>
      <c r="B9280" t="s">
        <v>5986</v>
      </c>
      <c r="C9280" t="s">
        <v>6720</v>
      </c>
      <c r="D9280" t="s">
        <v>153</v>
      </c>
      <c r="E9280" t="s">
        <v>153</v>
      </c>
      <c r="F9280" s="33">
        <v>45754</v>
      </c>
      <c r="G9280" t="s">
        <v>16194</v>
      </c>
      <c r="H9280" t="s">
        <v>5705</v>
      </c>
      <c r="I9280" t="s">
        <v>326</v>
      </c>
      <c r="J9280" t="s">
        <v>70</v>
      </c>
      <c r="K9280" t="s">
        <v>5778</v>
      </c>
      <c r="L9280" t="s">
        <v>182</v>
      </c>
      <c r="M9280" t="s">
        <v>6722</v>
      </c>
    </row>
    <row r="9281" spans="1:13">
      <c r="A9281">
        <v>101049245</v>
      </c>
      <c r="B9281" t="s">
        <v>5745</v>
      </c>
      <c r="C9281" t="s">
        <v>11917</v>
      </c>
      <c r="D9281" t="s">
        <v>252</v>
      </c>
      <c r="E9281" t="s">
        <v>215</v>
      </c>
      <c r="F9281" s="33">
        <v>45754</v>
      </c>
      <c r="G9281" t="s">
        <v>16228</v>
      </c>
      <c r="H9281" t="s">
        <v>67</v>
      </c>
      <c r="I9281" t="s">
        <v>5678</v>
      </c>
      <c r="J9281" t="s">
        <v>247</v>
      </c>
      <c r="K9281" t="s">
        <v>5728</v>
      </c>
      <c r="L9281" t="s">
        <v>5753</v>
      </c>
      <c r="M9281" t="s">
        <v>11918</v>
      </c>
    </row>
    <row r="9282" spans="1:13">
      <c r="A9282">
        <v>101048698</v>
      </c>
      <c r="B9282" t="s">
        <v>5765</v>
      </c>
      <c r="C9282" t="s">
        <v>5766</v>
      </c>
      <c r="D9282" t="s">
        <v>221</v>
      </c>
      <c r="E9282" t="s">
        <v>217</v>
      </c>
      <c r="F9282" s="33">
        <v>45754</v>
      </c>
      <c r="G9282" t="s">
        <v>16229</v>
      </c>
      <c r="H9282" t="s">
        <v>5768</v>
      </c>
      <c r="I9282" t="s">
        <v>5678</v>
      </c>
      <c r="J9282" t="s">
        <v>247</v>
      </c>
      <c r="M9282" t="s">
        <v>5769</v>
      </c>
    </row>
    <row r="9283" spans="1:13">
      <c r="A9283">
        <v>101048708</v>
      </c>
      <c r="B9283" t="s">
        <v>5765</v>
      </c>
      <c r="C9283" t="s">
        <v>5766</v>
      </c>
      <c r="D9283" t="s">
        <v>221</v>
      </c>
      <c r="E9283" t="s">
        <v>217</v>
      </c>
      <c r="F9283" s="33">
        <v>45754</v>
      </c>
      <c r="G9283" t="s">
        <v>16230</v>
      </c>
      <c r="H9283" t="s">
        <v>5768</v>
      </c>
      <c r="I9283" t="s">
        <v>5678</v>
      </c>
      <c r="J9283" t="s">
        <v>247</v>
      </c>
      <c r="M9283" t="s">
        <v>5769</v>
      </c>
    </row>
    <row r="9284" spans="1:13">
      <c r="A9284">
        <v>101038280</v>
      </c>
      <c r="B9284" t="s">
        <v>82</v>
      </c>
      <c r="C9284" t="s">
        <v>6456</v>
      </c>
      <c r="D9284" t="s">
        <v>161</v>
      </c>
      <c r="E9284" t="s">
        <v>161</v>
      </c>
      <c r="F9284" s="33">
        <v>45754</v>
      </c>
      <c r="G9284" t="s">
        <v>16180</v>
      </c>
      <c r="H9284" t="s">
        <v>5705</v>
      </c>
      <c r="I9284" t="s">
        <v>326</v>
      </c>
      <c r="J9284" t="s">
        <v>166</v>
      </c>
      <c r="K9284" t="s">
        <v>5711</v>
      </c>
      <c r="L9284" t="s">
        <v>5711</v>
      </c>
      <c r="M9284" t="s">
        <v>6458</v>
      </c>
    </row>
    <row r="9285" spans="1:13">
      <c r="A9285">
        <v>101037236</v>
      </c>
      <c r="B9285" t="s">
        <v>5899</v>
      </c>
      <c r="C9285" t="s">
        <v>6200</v>
      </c>
      <c r="D9285" t="s">
        <v>131</v>
      </c>
      <c r="E9285" t="s">
        <v>131</v>
      </c>
      <c r="F9285" s="33">
        <v>45754</v>
      </c>
      <c r="G9285" t="s">
        <v>16226</v>
      </c>
      <c r="H9285" t="s">
        <v>5705</v>
      </c>
      <c r="I9285" t="s">
        <v>326</v>
      </c>
      <c r="J9285" t="s">
        <v>136</v>
      </c>
      <c r="K9285" t="s">
        <v>5700</v>
      </c>
      <c r="L9285" t="s">
        <v>5733</v>
      </c>
      <c r="M9285" t="s">
        <v>6202</v>
      </c>
    </row>
    <row r="9286" spans="1:13">
      <c r="A9286">
        <v>101049075</v>
      </c>
      <c r="B9286" t="s">
        <v>82</v>
      </c>
      <c r="C9286" t="s">
        <v>5831</v>
      </c>
      <c r="D9286" t="s">
        <v>238</v>
      </c>
      <c r="E9286" t="s">
        <v>238</v>
      </c>
      <c r="F9286" s="33">
        <v>45754</v>
      </c>
      <c r="G9286" t="s">
        <v>16231</v>
      </c>
      <c r="H9286" t="s">
        <v>173</v>
      </c>
      <c r="I9286" t="s">
        <v>5678</v>
      </c>
      <c r="J9286" t="s">
        <v>136</v>
      </c>
      <c r="K9286" t="s">
        <v>5711</v>
      </c>
      <c r="L9286" t="s">
        <v>5711</v>
      </c>
      <c r="M9286" t="s">
        <v>5833</v>
      </c>
    </row>
    <row r="9287" spans="1:13">
      <c r="A9287">
        <v>101037760</v>
      </c>
      <c r="B9287" t="s">
        <v>177</v>
      </c>
      <c r="C9287" t="s">
        <v>6928</v>
      </c>
      <c r="D9287" t="s">
        <v>99</v>
      </c>
      <c r="E9287" t="s">
        <v>99</v>
      </c>
      <c r="F9287" s="33">
        <v>45754</v>
      </c>
      <c r="G9287" t="s">
        <v>16178</v>
      </c>
      <c r="H9287" t="s">
        <v>5705</v>
      </c>
      <c r="I9287" t="s">
        <v>326</v>
      </c>
      <c r="J9287" t="s">
        <v>46</v>
      </c>
      <c r="K9287" t="s">
        <v>5700</v>
      </c>
      <c r="L9287" t="s">
        <v>5733</v>
      </c>
      <c r="M9287" t="s">
        <v>6929</v>
      </c>
    </row>
    <row r="9288" spans="1:13">
      <c r="A9288">
        <v>101038281</v>
      </c>
      <c r="B9288" t="s">
        <v>82</v>
      </c>
      <c r="C9288" t="s">
        <v>6321</v>
      </c>
      <c r="D9288" t="s">
        <v>226</v>
      </c>
      <c r="E9288" t="s">
        <v>226</v>
      </c>
      <c r="F9288" s="33">
        <v>45754</v>
      </c>
      <c r="G9288" t="s">
        <v>16225</v>
      </c>
      <c r="H9288" t="s">
        <v>5705</v>
      </c>
      <c r="I9288" t="s">
        <v>326</v>
      </c>
      <c r="J9288" t="s">
        <v>136</v>
      </c>
      <c r="K9288" t="s">
        <v>5711</v>
      </c>
      <c r="L9288" t="s">
        <v>5711</v>
      </c>
      <c r="M9288" t="s">
        <v>6323</v>
      </c>
    </row>
    <row r="9289" spans="1:13">
      <c r="A9289">
        <v>101037876</v>
      </c>
      <c r="B9289" t="s">
        <v>177</v>
      </c>
      <c r="C9289" t="s">
        <v>6142</v>
      </c>
      <c r="D9289" t="s">
        <v>265</v>
      </c>
      <c r="E9289" t="s">
        <v>265</v>
      </c>
      <c r="F9289" s="33">
        <v>45754</v>
      </c>
      <c r="G9289" t="s">
        <v>16192</v>
      </c>
      <c r="H9289" t="s">
        <v>5705</v>
      </c>
      <c r="I9289" t="s">
        <v>326</v>
      </c>
      <c r="J9289" t="s">
        <v>192</v>
      </c>
      <c r="K9289" t="s">
        <v>5778</v>
      </c>
      <c r="L9289" t="s">
        <v>182</v>
      </c>
      <c r="M9289" t="s">
        <v>6144</v>
      </c>
    </row>
    <row r="9290" spans="1:13">
      <c r="A9290">
        <v>101015523</v>
      </c>
      <c r="B9290" t="s">
        <v>5745</v>
      </c>
      <c r="C9290" t="s">
        <v>9375</v>
      </c>
      <c r="D9290" t="s">
        <v>221</v>
      </c>
      <c r="E9290" t="s">
        <v>221</v>
      </c>
      <c r="F9290" s="33">
        <v>45754</v>
      </c>
      <c r="G9290" t="s">
        <v>16232</v>
      </c>
      <c r="H9290" t="s">
        <v>5737</v>
      </c>
      <c r="I9290" t="s">
        <v>326</v>
      </c>
      <c r="J9290" t="s">
        <v>247</v>
      </c>
      <c r="K9290" t="s">
        <v>5748</v>
      </c>
      <c r="L9290" t="s">
        <v>5773</v>
      </c>
      <c r="M9290" t="s">
        <v>9377</v>
      </c>
    </row>
    <row r="9291" spans="1:13">
      <c r="A9291">
        <v>101048865</v>
      </c>
      <c r="B9291" t="s">
        <v>34</v>
      </c>
      <c r="C9291" t="s">
        <v>8216</v>
      </c>
      <c r="D9291" t="s">
        <v>119</v>
      </c>
      <c r="E9291" t="s">
        <v>119</v>
      </c>
      <c r="F9291" s="33">
        <v>45754</v>
      </c>
      <c r="G9291" t="s">
        <v>16233</v>
      </c>
      <c r="H9291" t="s">
        <v>5722</v>
      </c>
      <c r="I9291" t="s">
        <v>5678</v>
      </c>
      <c r="J9291" t="s">
        <v>46</v>
      </c>
      <c r="K9291" t="s">
        <v>5728</v>
      </c>
      <c r="L9291" t="s">
        <v>5729</v>
      </c>
      <c r="M9291" t="s">
        <v>8218</v>
      </c>
    </row>
    <row r="9292" spans="1:13">
      <c r="A9292">
        <v>101015612</v>
      </c>
      <c r="B9292" t="s">
        <v>5745</v>
      </c>
      <c r="C9292" t="s">
        <v>10101</v>
      </c>
      <c r="D9292" t="s">
        <v>221</v>
      </c>
      <c r="E9292" t="s">
        <v>221</v>
      </c>
      <c r="F9292" s="33">
        <v>45753</v>
      </c>
      <c r="G9292" t="s">
        <v>16234</v>
      </c>
      <c r="H9292" t="s">
        <v>5737</v>
      </c>
      <c r="I9292" t="s">
        <v>326</v>
      </c>
      <c r="J9292" t="s">
        <v>247</v>
      </c>
      <c r="K9292" t="s">
        <v>5748</v>
      </c>
      <c r="L9292" t="s">
        <v>5773</v>
      </c>
      <c r="M9292" t="s">
        <v>10103</v>
      </c>
    </row>
    <row r="9293" spans="1:13">
      <c r="A9293">
        <v>101034875</v>
      </c>
      <c r="B9293" t="s">
        <v>6314</v>
      </c>
      <c r="C9293" t="s">
        <v>7007</v>
      </c>
      <c r="D9293" t="s">
        <v>265</v>
      </c>
      <c r="E9293" t="s">
        <v>265</v>
      </c>
      <c r="F9293" s="33">
        <v>45753</v>
      </c>
      <c r="G9293" t="s">
        <v>16235</v>
      </c>
      <c r="H9293" t="s">
        <v>5705</v>
      </c>
      <c r="I9293" t="s">
        <v>326</v>
      </c>
      <c r="J9293" t="s">
        <v>192</v>
      </c>
      <c r="K9293" t="s">
        <v>5778</v>
      </c>
      <c r="L9293" t="s">
        <v>182</v>
      </c>
      <c r="M9293" t="s">
        <v>7009</v>
      </c>
    </row>
    <row r="9294" spans="1:13">
      <c r="A9294">
        <v>101048978</v>
      </c>
      <c r="B9294" t="s">
        <v>6794</v>
      </c>
      <c r="C9294" t="s">
        <v>6822</v>
      </c>
      <c r="D9294" t="s">
        <v>225</v>
      </c>
      <c r="E9294" t="s">
        <v>225</v>
      </c>
      <c r="F9294" s="33">
        <v>45753</v>
      </c>
      <c r="G9294" t="s">
        <v>16236</v>
      </c>
      <c r="H9294" t="s">
        <v>5727</v>
      </c>
      <c r="I9294" t="s">
        <v>5678</v>
      </c>
      <c r="J9294" t="s">
        <v>166</v>
      </c>
      <c r="K9294" t="s">
        <v>5711</v>
      </c>
      <c r="L9294" t="s">
        <v>5711</v>
      </c>
      <c r="M9294" t="s">
        <v>6824</v>
      </c>
    </row>
    <row r="9295" spans="1:13">
      <c r="A9295">
        <v>101048975</v>
      </c>
      <c r="B9295" t="s">
        <v>6314</v>
      </c>
      <c r="C9295" t="s">
        <v>6315</v>
      </c>
      <c r="D9295" t="s">
        <v>119</v>
      </c>
      <c r="E9295" t="s">
        <v>39</v>
      </c>
      <c r="F9295" s="33">
        <v>45753</v>
      </c>
      <c r="G9295" t="s">
        <v>16237</v>
      </c>
      <c r="H9295" t="s">
        <v>6918</v>
      </c>
      <c r="I9295" t="s">
        <v>5678</v>
      </c>
      <c r="J9295" t="s">
        <v>46</v>
      </c>
      <c r="K9295" t="s">
        <v>5700</v>
      </c>
      <c r="L9295" t="s">
        <v>5723</v>
      </c>
      <c r="M9295" t="s">
        <v>6317</v>
      </c>
    </row>
    <row r="9296" spans="1:13">
      <c r="A9296">
        <v>101015480</v>
      </c>
      <c r="B9296" t="s">
        <v>5745</v>
      </c>
      <c r="C9296" t="s">
        <v>8882</v>
      </c>
      <c r="D9296" t="s">
        <v>215</v>
      </c>
      <c r="E9296" t="s">
        <v>215</v>
      </c>
      <c r="F9296" s="33">
        <v>45753</v>
      </c>
      <c r="G9296" t="s">
        <v>16238</v>
      </c>
      <c r="H9296" t="s">
        <v>5705</v>
      </c>
      <c r="I9296" t="s">
        <v>326</v>
      </c>
      <c r="J9296" t="s">
        <v>247</v>
      </c>
      <c r="K9296" t="s">
        <v>5748</v>
      </c>
      <c r="L9296" t="s">
        <v>5773</v>
      </c>
      <c r="M9296" t="s">
        <v>8884</v>
      </c>
    </row>
    <row r="9297" spans="1:13">
      <c r="A9297">
        <v>101049028</v>
      </c>
      <c r="B9297" t="s">
        <v>6423</v>
      </c>
      <c r="C9297" t="s">
        <v>6424</v>
      </c>
      <c r="D9297" t="s">
        <v>86</v>
      </c>
      <c r="E9297" t="s">
        <v>39</v>
      </c>
      <c r="F9297" s="33">
        <v>45753</v>
      </c>
      <c r="G9297" t="s">
        <v>16239</v>
      </c>
      <c r="H9297" t="s">
        <v>5699</v>
      </c>
      <c r="I9297" t="s">
        <v>5678</v>
      </c>
      <c r="J9297" t="s">
        <v>46</v>
      </c>
      <c r="K9297" t="s">
        <v>5711</v>
      </c>
      <c r="L9297" t="s">
        <v>5711</v>
      </c>
      <c r="M9297" t="s">
        <v>6425</v>
      </c>
    </row>
    <row r="9298" spans="1:13">
      <c r="A9298">
        <v>101048862</v>
      </c>
      <c r="B9298" t="s">
        <v>5745</v>
      </c>
      <c r="C9298" t="s">
        <v>8882</v>
      </c>
      <c r="D9298" t="s">
        <v>215</v>
      </c>
      <c r="E9298" t="s">
        <v>215</v>
      </c>
      <c r="F9298" s="33">
        <v>45753</v>
      </c>
      <c r="G9298" t="s">
        <v>16240</v>
      </c>
      <c r="H9298" t="s">
        <v>6636</v>
      </c>
      <c r="I9298" t="s">
        <v>5678</v>
      </c>
      <c r="J9298" t="s">
        <v>247</v>
      </c>
      <c r="K9298" t="s">
        <v>5748</v>
      </c>
      <c r="L9298" t="s">
        <v>5773</v>
      </c>
      <c r="M9298" t="s">
        <v>8884</v>
      </c>
    </row>
    <row r="9299" spans="1:13">
      <c r="A9299">
        <v>101007322</v>
      </c>
      <c r="B9299" t="s">
        <v>73</v>
      </c>
      <c r="C9299" t="s">
        <v>7476</v>
      </c>
      <c r="D9299" t="s">
        <v>265</v>
      </c>
      <c r="E9299" t="s">
        <v>265</v>
      </c>
      <c r="F9299" s="33">
        <v>45752</v>
      </c>
      <c r="G9299" t="s">
        <v>16241</v>
      </c>
      <c r="H9299" t="s">
        <v>5737</v>
      </c>
      <c r="I9299" t="s">
        <v>326</v>
      </c>
      <c r="J9299" t="s">
        <v>192</v>
      </c>
      <c r="K9299" t="s">
        <v>5748</v>
      </c>
      <c r="L9299" t="s">
        <v>5749</v>
      </c>
      <c r="M9299" t="s">
        <v>7477</v>
      </c>
    </row>
    <row r="9300" spans="1:13">
      <c r="A9300">
        <v>101047441</v>
      </c>
      <c r="B9300" t="s">
        <v>73</v>
      </c>
      <c r="C9300" t="s">
        <v>7953</v>
      </c>
      <c r="D9300" t="s">
        <v>238</v>
      </c>
      <c r="E9300" t="s">
        <v>238</v>
      </c>
      <c r="F9300" s="33">
        <v>45752</v>
      </c>
      <c r="G9300" t="s">
        <v>16242</v>
      </c>
      <c r="H9300" t="s">
        <v>67</v>
      </c>
      <c r="I9300" t="s">
        <v>5678</v>
      </c>
      <c r="J9300" t="s">
        <v>136</v>
      </c>
      <c r="K9300" t="s">
        <v>5738</v>
      </c>
      <c r="L9300" t="s">
        <v>5739</v>
      </c>
      <c r="M9300" t="s">
        <v>7955</v>
      </c>
    </row>
    <row r="9301" spans="1:13">
      <c r="A9301">
        <v>101038691</v>
      </c>
      <c r="B9301" t="s">
        <v>6314</v>
      </c>
      <c r="C9301" t="s">
        <v>6660</v>
      </c>
      <c r="D9301" t="s">
        <v>119</v>
      </c>
      <c r="E9301" t="s">
        <v>119</v>
      </c>
      <c r="F9301" s="33">
        <v>45752</v>
      </c>
      <c r="G9301" t="s">
        <v>16243</v>
      </c>
      <c r="H9301" t="s">
        <v>5705</v>
      </c>
      <c r="I9301" t="s">
        <v>326</v>
      </c>
      <c r="J9301" t="s">
        <v>46</v>
      </c>
      <c r="K9301" t="s">
        <v>5700</v>
      </c>
      <c r="L9301" t="s">
        <v>5733</v>
      </c>
      <c r="M9301" t="s">
        <v>6661</v>
      </c>
    </row>
    <row r="9302" spans="1:13">
      <c r="A9302">
        <v>101015638</v>
      </c>
      <c r="B9302" t="s">
        <v>5745</v>
      </c>
      <c r="C9302" t="s">
        <v>16168</v>
      </c>
      <c r="D9302" t="s">
        <v>252</v>
      </c>
      <c r="E9302" t="s">
        <v>252</v>
      </c>
      <c r="F9302" s="33">
        <v>45752</v>
      </c>
      <c r="G9302" t="s">
        <v>16244</v>
      </c>
      <c r="H9302" t="s">
        <v>5737</v>
      </c>
      <c r="I9302" t="s">
        <v>326</v>
      </c>
      <c r="J9302" t="s">
        <v>247</v>
      </c>
      <c r="K9302" t="s">
        <v>5836</v>
      </c>
      <c r="L9302" t="s">
        <v>5837</v>
      </c>
      <c r="M9302" t="s">
        <v>16170</v>
      </c>
    </row>
    <row r="9303" spans="1:13">
      <c r="A9303">
        <v>101048720</v>
      </c>
      <c r="B9303" t="s">
        <v>5745</v>
      </c>
      <c r="C9303" t="s">
        <v>7316</v>
      </c>
      <c r="D9303" t="s">
        <v>252</v>
      </c>
      <c r="E9303" t="s">
        <v>215</v>
      </c>
      <c r="F9303" s="33">
        <v>45752</v>
      </c>
      <c r="G9303" t="s">
        <v>16245</v>
      </c>
      <c r="H9303" t="s">
        <v>7588</v>
      </c>
      <c r="I9303" t="s">
        <v>5678</v>
      </c>
      <c r="J9303" t="s">
        <v>247</v>
      </c>
      <c r="K9303" t="s">
        <v>5748</v>
      </c>
      <c r="L9303" t="s">
        <v>5773</v>
      </c>
      <c r="M9303" t="s">
        <v>7317</v>
      </c>
    </row>
    <row r="9304" spans="1:13">
      <c r="A9304">
        <v>101007311</v>
      </c>
      <c r="B9304" t="s">
        <v>73</v>
      </c>
      <c r="C9304" t="s">
        <v>7488</v>
      </c>
      <c r="D9304" t="s">
        <v>265</v>
      </c>
      <c r="E9304" t="s">
        <v>265</v>
      </c>
      <c r="F9304" s="33">
        <v>45752</v>
      </c>
      <c r="G9304" t="s">
        <v>16241</v>
      </c>
      <c r="H9304" t="s">
        <v>5737</v>
      </c>
      <c r="I9304" t="s">
        <v>326</v>
      </c>
      <c r="J9304" t="s">
        <v>192</v>
      </c>
      <c r="K9304" t="s">
        <v>5748</v>
      </c>
      <c r="L9304" t="s">
        <v>5773</v>
      </c>
      <c r="M9304" t="s">
        <v>7489</v>
      </c>
    </row>
    <row r="9305" spans="1:13">
      <c r="A9305">
        <v>101013297</v>
      </c>
      <c r="B9305" t="s">
        <v>34</v>
      </c>
      <c r="C9305" t="s">
        <v>15197</v>
      </c>
      <c r="D9305" t="s">
        <v>64</v>
      </c>
      <c r="E9305" t="s">
        <v>64</v>
      </c>
      <c r="F9305" s="33">
        <v>45752</v>
      </c>
      <c r="G9305" t="s">
        <v>16246</v>
      </c>
      <c r="H9305" t="s">
        <v>5737</v>
      </c>
      <c r="I9305" t="s">
        <v>326</v>
      </c>
      <c r="J9305" t="s">
        <v>70</v>
      </c>
      <c r="K9305" t="s">
        <v>5728</v>
      </c>
      <c r="L9305" t="s">
        <v>5729</v>
      </c>
      <c r="M9305" t="s">
        <v>15199</v>
      </c>
    </row>
    <row r="9306" spans="1:13">
      <c r="A9306">
        <v>101036634</v>
      </c>
      <c r="B9306" t="s">
        <v>204</v>
      </c>
      <c r="C9306" t="s">
        <v>6148</v>
      </c>
      <c r="D9306" t="s">
        <v>193</v>
      </c>
      <c r="E9306" t="s">
        <v>193</v>
      </c>
      <c r="F9306" s="33">
        <v>45752</v>
      </c>
      <c r="G9306" t="s">
        <v>16247</v>
      </c>
      <c r="H9306" t="s">
        <v>5705</v>
      </c>
      <c r="I9306" t="s">
        <v>326</v>
      </c>
      <c r="J9306" t="s">
        <v>192</v>
      </c>
      <c r="K9306" t="s">
        <v>5700</v>
      </c>
      <c r="L9306" t="s">
        <v>5701</v>
      </c>
      <c r="M9306" t="s">
        <v>6151</v>
      </c>
    </row>
    <row r="9307" spans="1:13">
      <c r="A9307">
        <v>101038713</v>
      </c>
      <c r="B9307" t="s">
        <v>6314</v>
      </c>
      <c r="C9307" t="s">
        <v>6779</v>
      </c>
      <c r="D9307" t="s">
        <v>119</v>
      </c>
      <c r="E9307" t="s">
        <v>119</v>
      </c>
      <c r="F9307" s="33">
        <v>45752</v>
      </c>
      <c r="G9307" t="s">
        <v>16248</v>
      </c>
      <c r="H9307" t="s">
        <v>5705</v>
      </c>
      <c r="I9307" t="s">
        <v>326</v>
      </c>
      <c r="J9307" t="s">
        <v>46</v>
      </c>
      <c r="K9307" t="s">
        <v>5700</v>
      </c>
      <c r="L9307" t="s">
        <v>5733</v>
      </c>
      <c r="M9307" t="s">
        <v>6781</v>
      </c>
    </row>
    <row r="9308" spans="1:13">
      <c r="A9308">
        <v>101048357</v>
      </c>
      <c r="B9308" t="s">
        <v>5745</v>
      </c>
      <c r="C9308" t="s">
        <v>6764</v>
      </c>
      <c r="D9308" t="s">
        <v>221</v>
      </c>
      <c r="E9308" t="s">
        <v>221</v>
      </c>
      <c r="F9308" s="33">
        <v>45752</v>
      </c>
      <c r="G9308" t="s">
        <v>16249</v>
      </c>
      <c r="H9308" t="s">
        <v>5727</v>
      </c>
      <c r="I9308" t="s">
        <v>5678</v>
      </c>
      <c r="J9308" t="s">
        <v>247</v>
      </c>
      <c r="K9308" t="s">
        <v>5748</v>
      </c>
      <c r="L9308" t="s">
        <v>5749</v>
      </c>
      <c r="M9308" t="s">
        <v>6766</v>
      </c>
    </row>
    <row r="9309" spans="1:13">
      <c r="A9309">
        <v>101007411</v>
      </c>
      <c r="B9309" t="s">
        <v>73</v>
      </c>
      <c r="C9309" t="s">
        <v>7466</v>
      </c>
      <c r="D9309" t="s">
        <v>265</v>
      </c>
      <c r="E9309" t="s">
        <v>265</v>
      </c>
      <c r="F9309" s="33">
        <v>45752</v>
      </c>
      <c r="G9309" t="s">
        <v>16241</v>
      </c>
      <c r="H9309" t="s">
        <v>5737</v>
      </c>
      <c r="I9309" t="s">
        <v>326</v>
      </c>
      <c r="J9309" t="s">
        <v>192</v>
      </c>
      <c r="K9309" t="s">
        <v>5748</v>
      </c>
      <c r="L9309" t="s">
        <v>5773</v>
      </c>
      <c r="M9309" t="s">
        <v>7468</v>
      </c>
    </row>
    <row r="9310" spans="1:13">
      <c r="A9310">
        <v>101037801</v>
      </c>
      <c r="B9310" t="s">
        <v>177</v>
      </c>
      <c r="C9310" t="s">
        <v>8682</v>
      </c>
      <c r="D9310" t="s">
        <v>131</v>
      </c>
      <c r="E9310" t="s">
        <v>217</v>
      </c>
      <c r="F9310" s="33">
        <v>45752</v>
      </c>
      <c r="G9310" t="s">
        <v>16250</v>
      </c>
      <c r="H9310" t="s">
        <v>5705</v>
      </c>
      <c r="I9310" t="s">
        <v>326</v>
      </c>
      <c r="J9310" t="s">
        <v>136</v>
      </c>
      <c r="K9310" t="s">
        <v>5778</v>
      </c>
      <c r="L9310" t="s">
        <v>182</v>
      </c>
      <c r="M9310" t="s">
        <v>8684</v>
      </c>
    </row>
    <row r="9311" spans="1:13">
      <c r="A9311">
        <v>101015639</v>
      </c>
      <c r="B9311" t="s">
        <v>5745</v>
      </c>
      <c r="C9311" t="s">
        <v>16251</v>
      </c>
      <c r="D9311" t="s">
        <v>252</v>
      </c>
      <c r="E9311" t="s">
        <v>252</v>
      </c>
      <c r="F9311" s="33">
        <v>45752</v>
      </c>
      <c r="G9311" t="s">
        <v>16244</v>
      </c>
      <c r="H9311" t="s">
        <v>5737</v>
      </c>
      <c r="I9311" t="s">
        <v>326</v>
      </c>
      <c r="J9311" t="s">
        <v>247</v>
      </c>
      <c r="K9311" t="s">
        <v>5836</v>
      </c>
      <c r="L9311" t="s">
        <v>5837</v>
      </c>
      <c r="M9311" t="s">
        <v>16252</v>
      </c>
    </row>
    <row r="9312" spans="1:13">
      <c r="A9312">
        <v>101037644</v>
      </c>
      <c r="B9312" t="s">
        <v>177</v>
      </c>
      <c r="C9312" t="s">
        <v>9694</v>
      </c>
      <c r="D9312" t="s">
        <v>131</v>
      </c>
      <c r="E9312" t="s">
        <v>131</v>
      </c>
      <c r="F9312" s="33">
        <v>45752</v>
      </c>
      <c r="G9312" t="s">
        <v>16253</v>
      </c>
      <c r="H9312" t="s">
        <v>5705</v>
      </c>
      <c r="I9312" t="s">
        <v>326</v>
      </c>
      <c r="J9312" t="s">
        <v>136</v>
      </c>
      <c r="K9312" t="s">
        <v>5778</v>
      </c>
      <c r="L9312" t="s">
        <v>182</v>
      </c>
      <c r="M9312" t="s">
        <v>9696</v>
      </c>
    </row>
    <row r="9313" spans="1:13">
      <c r="A9313">
        <v>101007455</v>
      </c>
      <c r="B9313" t="s">
        <v>73</v>
      </c>
      <c r="C9313" t="s">
        <v>6989</v>
      </c>
      <c r="D9313" t="s">
        <v>265</v>
      </c>
      <c r="E9313" t="s">
        <v>265</v>
      </c>
      <c r="F9313" s="33">
        <v>45752</v>
      </c>
      <c r="G9313" t="s">
        <v>16241</v>
      </c>
      <c r="H9313" t="s">
        <v>5737</v>
      </c>
      <c r="I9313" t="s">
        <v>326</v>
      </c>
      <c r="J9313" t="s">
        <v>192</v>
      </c>
      <c r="K9313" t="s">
        <v>5748</v>
      </c>
      <c r="L9313" t="s">
        <v>5773</v>
      </c>
      <c r="M9313" t="s">
        <v>6991</v>
      </c>
    </row>
    <row r="9314" spans="1:13">
      <c r="A9314">
        <v>101048448</v>
      </c>
      <c r="B9314" t="s">
        <v>34</v>
      </c>
      <c r="C9314" t="s">
        <v>6406</v>
      </c>
      <c r="D9314" t="s">
        <v>153</v>
      </c>
      <c r="E9314" t="s">
        <v>153</v>
      </c>
      <c r="F9314" s="33">
        <v>45752</v>
      </c>
      <c r="G9314" t="s">
        <v>16254</v>
      </c>
      <c r="H9314" t="s">
        <v>5727</v>
      </c>
      <c r="I9314" t="s">
        <v>5678</v>
      </c>
      <c r="J9314" t="s">
        <v>70</v>
      </c>
      <c r="K9314" t="s">
        <v>5728</v>
      </c>
      <c r="L9314" t="s">
        <v>5729</v>
      </c>
      <c r="M9314" t="s">
        <v>6408</v>
      </c>
    </row>
    <row r="9315" spans="1:13">
      <c r="A9315">
        <v>101013634</v>
      </c>
      <c r="B9315" t="s">
        <v>34</v>
      </c>
      <c r="C9315" t="s">
        <v>16255</v>
      </c>
      <c r="D9315" t="s">
        <v>64</v>
      </c>
      <c r="E9315" t="s">
        <v>64</v>
      </c>
      <c r="F9315" s="33">
        <v>45752</v>
      </c>
      <c r="G9315" t="s">
        <v>16256</v>
      </c>
      <c r="H9315" t="s">
        <v>5737</v>
      </c>
      <c r="I9315" t="s">
        <v>326</v>
      </c>
      <c r="J9315" t="s">
        <v>70</v>
      </c>
      <c r="K9315" t="s">
        <v>5728</v>
      </c>
      <c r="L9315" t="s">
        <v>5729</v>
      </c>
      <c r="M9315" t="s">
        <v>16257</v>
      </c>
    </row>
    <row r="9316" spans="1:13">
      <c r="A9316">
        <v>101048733</v>
      </c>
      <c r="B9316" t="s">
        <v>34</v>
      </c>
      <c r="C9316" t="s">
        <v>8140</v>
      </c>
      <c r="D9316" t="s">
        <v>39</v>
      </c>
      <c r="E9316" t="s">
        <v>39</v>
      </c>
      <c r="F9316" s="33">
        <v>45752</v>
      </c>
      <c r="G9316" t="s">
        <v>16258</v>
      </c>
      <c r="H9316" t="s">
        <v>67</v>
      </c>
      <c r="I9316" t="s">
        <v>5678</v>
      </c>
      <c r="J9316" t="s">
        <v>46</v>
      </c>
      <c r="K9316" t="s">
        <v>5738</v>
      </c>
      <c r="L9316" t="s">
        <v>5739</v>
      </c>
      <c r="M9316" t="s">
        <v>8141</v>
      </c>
    </row>
    <row r="9317" spans="1:13">
      <c r="A9317">
        <v>101007662</v>
      </c>
      <c r="B9317" t="s">
        <v>73</v>
      </c>
      <c r="C9317" t="s">
        <v>7470</v>
      </c>
      <c r="D9317" t="s">
        <v>265</v>
      </c>
      <c r="E9317" t="s">
        <v>265</v>
      </c>
      <c r="F9317" s="33">
        <v>45752</v>
      </c>
      <c r="G9317" t="s">
        <v>16241</v>
      </c>
      <c r="H9317" t="s">
        <v>5737</v>
      </c>
      <c r="I9317" t="s">
        <v>326</v>
      </c>
      <c r="J9317" t="s">
        <v>192</v>
      </c>
      <c r="K9317" t="s">
        <v>5748</v>
      </c>
      <c r="L9317" t="s">
        <v>5773</v>
      </c>
      <c r="M9317" t="s">
        <v>7471</v>
      </c>
    </row>
    <row r="9318" spans="1:13">
      <c r="A9318">
        <v>101048561</v>
      </c>
      <c r="B9318" t="s">
        <v>204</v>
      </c>
      <c r="C9318" t="s">
        <v>6727</v>
      </c>
      <c r="D9318" t="s">
        <v>226</v>
      </c>
      <c r="E9318" t="s">
        <v>226</v>
      </c>
      <c r="F9318" s="33">
        <v>45752</v>
      </c>
      <c r="G9318" t="s">
        <v>16259</v>
      </c>
      <c r="H9318" t="s">
        <v>5757</v>
      </c>
      <c r="I9318" t="s">
        <v>5678</v>
      </c>
      <c r="J9318" t="s">
        <v>136</v>
      </c>
      <c r="K9318" t="s">
        <v>5700</v>
      </c>
      <c r="L9318" t="s">
        <v>5701</v>
      </c>
      <c r="M9318" t="s">
        <v>6729</v>
      </c>
    </row>
    <row r="9319" spans="1:13">
      <c r="A9319">
        <v>101038823</v>
      </c>
      <c r="B9319" t="s">
        <v>7666</v>
      </c>
      <c r="C9319" t="s">
        <v>7667</v>
      </c>
      <c r="D9319" t="s">
        <v>193</v>
      </c>
      <c r="E9319" t="s">
        <v>193</v>
      </c>
      <c r="F9319" s="33">
        <v>45752</v>
      </c>
      <c r="G9319" t="s">
        <v>16247</v>
      </c>
      <c r="H9319" t="s">
        <v>5705</v>
      </c>
      <c r="I9319" t="s">
        <v>326</v>
      </c>
      <c r="J9319" t="s">
        <v>192</v>
      </c>
      <c r="K9319" t="s">
        <v>5700</v>
      </c>
      <c r="L9319" t="s">
        <v>5701</v>
      </c>
      <c r="M9319" t="s">
        <v>7669</v>
      </c>
    </row>
    <row r="9320" spans="1:13">
      <c r="A9320">
        <v>101015507</v>
      </c>
      <c r="B9320" t="s">
        <v>5745</v>
      </c>
      <c r="C9320" t="s">
        <v>7316</v>
      </c>
      <c r="D9320" t="s">
        <v>252</v>
      </c>
      <c r="E9320" t="s">
        <v>215</v>
      </c>
      <c r="F9320" s="33">
        <v>45752</v>
      </c>
      <c r="G9320" t="s">
        <v>16260</v>
      </c>
      <c r="H9320" t="s">
        <v>5737</v>
      </c>
      <c r="I9320" t="s">
        <v>326</v>
      </c>
      <c r="J9320" t="s">
        <v>247</v>
      </c>
      <c r="K9320" t="s">
        <v>5748</v>
      </c>
      <c r="L9320" t="s">
        <v>5773</v>
      </c>
      <c r="M9320" t="s">
        <v>7317</v>
      </c>
    </row>
    <row r="9321" spans="1:13">
      <c r="A9321">
        <v>101038677</v>
      </c>
      <c r="B9321" t="s">
        <v>6314</v>
      </c>
      <c r="C9321" t="s">
        <v>6315</v>
      </c>
      <c r="D9321" t="s">
        <v>119</v>
      </c>
      <c r="E9321" t="s">
        <v>119</v>
      </c>
      <c r="F9321" s="33">
        <v>45752</v>
      </c>
      <c r="G9321" t="s">
        <v>16247</v>
      </c>
      <c r="H9321" t="s">
        <v>5705</v>
      </c>
      <c r="I9321" t="s">
        <v>326</v>
      </c>
      <c r="J9321" t="s">
        <v>46</v>
      </c>
      <c r="K9321" t="s">
        <v>5700</v>
      </c>
      <c r="L9321" t="s">
        <v>5723</v>
      </c>
      <c r="M9321" t="s">
        <v>6317</v>
      </c>
    </row>
    <row r="9322" spans="1:13">
      <c r="A9322">
        <v>101048972</v>
      </c>
      <c r="B9322" t="s">
        <v>204</v>
      </c>
      <c r="C9322" t="s">
        <v>6240</v>
      </c>
      <c r="D9322" t="s">
        <v>215</v>
      </c>
      <c r="E9322" t="s">
        <v>215</v>
      </c>
      <c r="F9322" s="33">
        <v>45752</v>
      </c>
      <c r="G9322" t="s">
        <v>16261</v>
      </c>
      <c r="H9322" t="s">
        <v>6150</v>
      </c>
      <c r="I9322" t="s">
        <v>5678</v>
      </c>
      <c r="J9322" t="s">
        <v>247</v>
      </c>
      <c r="K9322" t="s">
        <v>5700</v>
      </c>
      <c r="L9322" t="s">
        <v>5701</v>
      </c>
      <c r="M9322" t="s">
        <v>6242</v>
      </c>
    </row>
    <row r="9323" spans="1:13">
      <c r="A9323">
        <v>101036658</v>
      </c>
      <c r="B9323" t="s">
        <v>204</v>
      </c>
      <c r="C9323" t="s">
        <v>6182</v>
      </c>
      <c r="D9323" t="s">
        <v>225</v>
      </c>
      <c r="E9323" t="s">
        <v>225</v>
      </c>
      <c r="F9323" s="33">
        <v>45752</v>
      </c>
      <c r="G9323" t="s">
        <v>16262</v>
      </c>
      <c r="H9323" t="s">
        <v>5705</v>
      </c>
      <c r="I9323" t="s">
        <v>326</v>
      </c>
      <c r="J9323" t="s">
        <v>166</v>
      </c>
      <c r="K9323" t="s">
        <v>5711</v>
      </c>
      <c r="L9323" t="s">
        <v>5711</v>
      </c>
      <c r="M9323" t="s">
        <v>6184</v>
      </c>
    </row>
    <row r="9324" spans="1:13">
      <c r="A9324">
        <v>101015614</v>
      </c>
      <c r="B9324" t="s">
        <v>5745</v>
      </c>
      <c r="C9324" t="s">
        <v>16263</v>
      </c>
      <c r="D9324" t="s">
        <v>252</v>
      </c>
      <c r="E9324" t="s">
        <v>215</v>
      </c>
      <c r="F9324" s="33">
        <v>45752</v>
      </c>
      <c r="G9324" t="s">
        <v>16264</v>
      </c>
      <c r="H9324" t="s">
        <v>5737</v>
      </c>
      <c r="I9324" t="s">
        <v>326</v>
      </c>
      <c r="J9324" t="s">
        <v>247</v>
      </c>
      <c r="K9324" t="s">
        <v>5748</v>
      </c>
      <c r="L9324" t="s">
        <v>5773</v>
      </c>
      <c r="M9324" t="s">
        <v>16265</v>
      </c>
    </row>
    <row r="9325" spans="1:13">
      <c r="A9325">
        <v>101048729</v>
      </c>
      <c r="B9325" t="s">
        <v>204</v>
      </c>
      <c r="C9325" t="s">
        <v>6182</v>
      </c>
      <c r="D9325" t="s">
        <v>225</v>
      </c>
      <c r="E9325" t="s">
        <v>225</v>
      </c>
      <c r="F9325" s="33">
        <v>45752</v>
      </c>
      <c r="G9325" t="s">
        <v>16266</v>
      </c>
      <c r="H9325" t="s">
        <v>5777</v>
      </c>
      <c r="I9325" t="s">
        <v>5678</v>
      </c>
      <c r="J9325" t="s">
        <v>166</v>
      </c>
      <c r="K9325" t="s">
        <v>5711</v>
      </c>
      <c r="L9325" t="s">
        <v>5711</v>
      </c>
      <c r="M9325" t="s">
        <v>6184</v>
      </c>
    </row>
    <row r="9326" spans="1:13">
      <c r="A9326">
        <v>101015536</v>
      </c>
      <c r="B9326" t="s">
        <v>5745</v>
      </c>
      <c r="C9326" t="s">
        <v>16267</v>
      </c>
      <c r="D9326" t="s">
        <v>252</v>
      </c>
      <c r="E9326" t="s">
        <v>215</v>
      </c>
      <c r="F9326" s="33">
        <v>45752</v>
      </c>
      <c r="G9326" t="s">
        <v>16264</v>
      </c>
      <c r="H9326" t="s">
        <v>5737</v>
      </c>
      <c r="I9326" t="s">
        <v>326</v>
      </c>
      <c r="J9326" t="s">
        <v>247</v>
      </c>
      <c r="K9326" t="s">
        <v>5748</v>
      </c>
      <c r="L9326" t="s">
        <v>5773</v>
      </c>
      <c r="M9326" t="s">
        <v>16268</v>
      </c>
    </row>
    <row r="9327" spans="1:13">
      <c r="A9327">
        <v>101048961</v>
      </c>
      <c r="B9327" t="s">
        <v>5745</v>
      </c>
      <c r="C9327" t="s">
        <v>13505</v>
      </c>
      <c r="D9327" t="s">
        <v>249</v>
      </c>
      <c r="E9327" t="s">
        <v>221</v>
      </c>
      <c r="F9327" s="33">
        <v>45752</v>
      </c>
      <c r="G9327" t="s">
        <v>16269</v>
      </c>
      <c r="H9327" t="s">
        <v>5805</v>
      </c>
      <c r="I9327" t="s">
        <v>5678</v>
      </c>
      <c r="J9327" t="s">
        <v>247</v>
      </c>
      <c r="K9327" t="s">
        <v>5748</v>
      </c>
      <c r="L9327" t="s">
        <v>5773</v>
      </c>
      <c r="M9327" t="s">
        <v>13507</v>
      </c>
    </row>
    <row r="9328" spans="1:13">
      <c r="A9328">
        <v>101015672</v>
      </c>
      <c r="B9328" t="s">
        <v>5745</v>
      </c>
      <c r="C9328" t="s">
        <v>16270</v>
      </c>
      <c r="D9328" t="s">
        <v>252</v>
      </c>
      <c r="E9328" t="s">
        <v>252</v>
      </c>
      <c r="F9328" s="33">
        <v>45752</v>
      </c>
      <c r="G9328" t="s">
        <v>16244</v>
      </c>
      <c r="H9328" t="s">
        <v>5737</v>
      </c>
      <c r="I9328" t="s">
        <v>326</v>
      </c>
      <c r="J9328" t="s">
        <v>247</v>
      </c>
      <c r="K9328" t="s">
        <v>5836</v>
      </c>
      <c r="L9328" t="s">
        <v>5837</v>
      </c>
      <c r="M9328" t="s">
        <v>16271</v>
      </c>
    </row>
    <row r="9329" spans="1:13">
      <c r="A9329">
        <v>101048778</v>
      </c>
      <c r="B9329" t="s">
        <v>6270</v>
      </c>
      <c r="C9329" t="s">
        <v>8142</v>
      </c>
      <c r="D9329" t="s">
        <v>86</v>
      </c>
      <c r="E9329" t="s">
        <v>119</v>
      </c>
      <c r="F9329" s="33">
        <v>45752</v>
      </c>
      <c r="G9329" t="s">
        <v>16272</v>
      </c>
      <c r="H9329" t="s">
        <v>5777</v>
      </c>
      <c r="I9329" t="s">
        <v>5678</v>
      </c>
      <c r="J9329" t="s">
        <v>46</v>
      </c>
      <c r="K9329" t="s">
        <v>5700</v>
      </c>
      <c r="L9329" t="s">
        <v>5701</v>
      </c>
      <c r="M9329" t="s">
        <v>8143</v>
      </c>
    </row>
    <row r="9330" spans="1:13">
      <c r="A9330">
        <v>101036606</v>
      </c>
      <c r="B9330" t="s">
        <v>204</v>
      </c>
      <c r="C9330" t="s">
        <v>5789</v>
      </c>
      <c r="D9330" t="s">
        <v>218</v>
      </c>
      <c r="E9330" t="s">
        <v>218</v>
      </c>
      <c r="F9330" s="33">
        <v>45752</v>
      </c>
      <c r="G9330" t="s">
        <v>16273</v>
      </c>
      <c r="H9330" t="s">
        <v>5705</v>
      </c>
      <c r="I9330" t="s">
        <v>326</v>
      </c>
      <c r="J9330" t="s">
        <v>241</v>
      </c>
      <c r="K9330" t="s">
        <v>5711</v>
      </c>
      <c r="L9330" t="s">
        <v>5711</v>
      </c>
      <c r="M9330" t="s">
        <v>5790</v>
      </c>
    </row>
    <row r="9331" spans="1:13">
      <c r="A9331">
        <v>101015652</v>
      </c>
      <c r="B9331" t="s">
        <v>5745</v>
      </c>
      <c r="C9331" t="s">
        <v>7323</v>
      </c>
      <c r="D9331" t="s">
        <v>252</v>
      </c>
      <c r="E9331" t="s">
        <v>215</v>
      </c>
      <c r="F9331" s="33">
        <v>45752</v>
      </c>
      <c r="G9331" t="s">
        <v>16260</v>
      </c>
      <c r="H9331" t="s">
        <v>5737</v>
      </c>
      <c r="I9331" t="s">
        <v>326</v>
      </c>
      <c r="J9331" t="s">
        <v>247</v>
      </c>
      <c r="K9331" t="s">
        <v>5836</v>
      </c>
      <c r="L9331" t="s">
        <v>5837</v>
      </c>
      <c r="M9331" t="s">
        <v>7324</v>
      </c>
    </row>
    <row r="9332" spans="1:13">
      <c r="A9332">
        <v>101013419</v>
      </c>
      <c r="B9332" t="s">
        <v>34</v>
      </c>
      <c r="C9332" t="s">
        <v>11291</v>
      </c>
      <c r="D9332" t="s">
        <v>39</v>
      </c>
      <c r="E9332" t="s">
        <v>39</v>
      </c>
      <c r="F9332" s="33">
        <v>45752</v>
      </c>
      <c r="G9332" t="s">
        <v>16274</v>
      </c>
      <c r="H9332" t="s">
        <v>5705</v>
      </c>
      <c r="I9332" t="s">
        <v>326</v>
      </c>
      <c r="J9332" t="s">
        <v>46</v>
      </c>
      <c r="K9332" t="s">
        <v>5738</v>
      </c>
      <c r="L9332" t="s">
        <v>5739</v>
      </c>
      <c r="M9332" t="s">
        <v>11293</v>
      </c>
    </row>
    <row r="9333" spans="1:13">
      <c r="A9333">
        <v>101015671</v>
      </c>
      <c r="B9333" t="s">
        <v>5745</v>
      </c>
      <c r="C9333" t="s">
        <v>15924</v>
      </c>
      <c r="D9333" t="s">
        <v>252</v>
      </c>
      <c r="E9333" t="s">
        <v>252</v>
      </c>
      <c r="F9333" s="33">
        <v>45752</v>
      </c>
      <c r="G9333" t="s">
        <v>16244</v>
      </c>
      <c r="H9333" t="s">
        <v>5737</v>
      </c>
      <c r="I9333" t="s">
        <v>326</v>
      </c>
      <c r="J9333" t="s">
        <v>247</v>
      </c>
      <c r="K9333" t="s">
        <v>5836</v>
      </c>
      <c r="L9333" t="s">
        <v>5837</v>
      </c>
      <c r="M9333" t="s">
        <v>15926</v>
      </c>
    </row>
    <row r="9334" spans="1:13">
      <c r="A9334">
        <v>101036648</v>
      </c>
      <c r="B9334" t="s">
        <v>204</v>
      </c>
      <c r="C9334" t="s">
        <v>9120</v>
      </c>
      <c r="D9334" t="s">
        <v>219</v>
      </c>
      <c r="E9334" t="s">
        <v>219</v>
      </c>
      <c r="F9334" s="33">
        <v>45752</v>
      </c>
      <c r="G9334" t="s">
        <v>16241</v>
      </c>
      <c r="H9334" t="s">
        <v>5705</v>
      </c>
      <c r="I9334" t="s">
        <v>326</v>
      </c>
      <c r="J9334" t="s">
        <v>241</v>
      </c>
      <c r="K9334" t="s">
        <v>5700</v>
      </c>
      <c r="L9334" t="s">
        <v>5701</v>
      </c>
      <c r="M9334" t="s">
        <v>9122</v>
      </c>
    </row>
    <row r="9335" spans="1:13">
      <c r="A9335">
        <v>101047552</v>
      </c>
      <c r="B9335" t="s">
        <v>34</v>
      </c>
      <c r="C9335" t="s">
        <v>11291</v>
      </c>
      <c r="D9335" t="s">
        <v>39</v>
      </c>
      <c r="E9335" t="s">
        <v>39</v>
      </c>
      <c r="F9335" s="33">
        <v>45752</v>
      </c>
      <c r="G9335" t="s">
        <v>16275</v>
      </c>
      <c r="H9335" t="s">
        <v>5799</v>
      </c>
      <c r="I9335" t="s">
        <v>5678</v>
      </c>
      <c r="J9335" t="s">
        <v>46</v>
      </c>
      <c r="K9335" t="s">
        <v>5738</v>
      </c>
      <c r="L9335" t="s">
        <v>5739</v>
      </c>
      <c r="M9335" t="s">
        <v>11293</v>
      </c>
    </row>
    <row r="9336" spans="1:13">
      <c r="A9336">
        <v>101046208</v>
      </c>
      <c r="B9336" t="s">
        <v>204</v>
      </c>
      <c r="C9336" t="s">
        <v>9120</v>
      </c>
      <c r="D9336" t="s">
        <v>219</v>
      </c>
      <c r="E9336" t="s">
        <v>219</v>
      </c>
      <c r="F9336" s="33">
        <v>45752</v>
      </c>
      <c r="G9336" t="s">
        <v>16276</v>
      </c>
      <c r="H9336" t="s">
        <v>5799</v>
      </c>
      <c r="I9336" t="s">
        <v>5678</v>
      </c>
      <c r="J9336" t="s">
        <v>241</v>
      </c>
      <c r="K9336" t="s">
        <v>5700</v>
      </c>
      <c r="L9336" t="s">
        <v>5701</v>
      </c>
      <c r="M9336" t="s">
        <v>9122</v>
      </c>
    </row>
    <row r="9337" spans="1:13">
      <c r="A9337">
        <v>101048454</v>
      </c>
      <c r="B9337" t="s">
        <v>127</v>
      </c>
      <c r="C9337" t="s">
        <v>7772</v>
      </c>
      <c r="D9337" t="s">
        <v>153</v>
      </c>
      <c r="E9337" t="s">
        <v>153</v>
      </c>
      <c r="F9337" s="33">
        <v>45752</v>
      </c>
      <c r="G9337" t="s">
        <v>16277</v>
      </c>
      <c r="H9337" t="s">
        <v>5805</v>
      </c>
      <c r="I9337" t="s">
        <v>5678</v>
      </c>
      <c r="J9337" t="s">
        <v>70</v>
      </c>
      <c r="K9337" t="s">
        <v>5748</v>
      </c>
      <c r="L9337" t="s">
        <v>5749</v>
      </c>
      <c r="M9337" t="s">
        <v>7774</v>
      </c>
    </row>
    <row r="9338" spans="1:13">
      <c r="A9338">
        <v>101013323</v>
      </c>
      <c r="B9338" t="s">
        <v>34</v>
      </c>
      <c r="C9338" t="s">
        <v>14707</v>
      </c>
      <c r="D9338" t="s">
        <v>64</v>
      </c>
      <c r="E9338" t="s">
        <v>64</v>
      </c>
      <c r="F9338" s="33">
        <v>45752</v>
      </c>
      <c r="G9338" t="s">
        <v>16278</v>
      </c>
      <c r="H9338" t="s">
        <v>5737</v>
      </c>
      <c r="I9338" t="s">
        <v>326</v>
      </c>
      <c r="J9338" t="s">
        <v>70</v>
      </c>
      <c r="K9338" t="s">
        <v>5728</v>
      </c>
      <c r="L9338" t="s">
        <v>5729</v>
      </c>
      <c r="M9338" t="s">
        <v>14709</v>
      </c>
    </row>
    <row r="9339" spans="1:13">
      <c r="A9339">
        <v>101047974</v>
      </c>
      <c r="B9339" t="s">
        <v>73</v>
      </c>
      <c r="C9339" t="s">
        <v>9650</v>
      </c>
      <c r="D9339" t="s">
        <v>153</v>
      </c>
      <c r="E9339" t="s">
        <v>238</v>
      </c>
      <c r="F9339" s="33">
        <v>45752</v>
      </c>
      <c r="G9339" t="s">
        <v>16279</v>
      </c>
      <c r="H9339" t="s">
        <v>6404</v>
      </c>
      <c r="I9339" t="s">
        <v>5678</v>
      </c>
      <c r="J9339" t="s">
        <v>70</v>
      </c>
      <c r="K9339" t="s">
        <v>5748</v>
      </c>
      <c r="L9339" t="s">
        <v>5773</v>
      </c>
      <c r="M9339" t="s">
        <v>9652</v>
      </c>
    </row>
    <row r="9340" spans="1:13">
      <c r="A9340">
        <v>101036612</v>
      </c>
      <c r="B9340" t="s">
        <v>204</v>
      </c>
      <c r="C9340" t="s">
        <v>7933</v>
      </c>
      <c r="D9340" t="s">
        <v>265</v>
      </c>
      <c r="E9340" t="s">
        <v>265</v>
      </c>
      <c r="F9340" s="33">
        <v>45751</v>
      </c>
      <c r="G9340" t="s">
        <v>16280</v>
      </c>
      <c r="H9340" t="s">
        <v>5705</v>
      </c>
      <c r="I9340" t="s">
        <v>326</v>
      </c>
      <c r="J9340" t="s">
        <v>192</v>
      </c>
      <c r="K9340" t="s">
        <v>5700</v>
      </c>
      <c r="L9340" t="s">
        <v>5701</v>
      </c>
      <c r="M9340" t="s">
        <v>7935</v>
      </c>
    </row>
    <row r="9341" spans="1:13">
      <c r="A9341">
        <v>101048296</v>
      </c>
      <c r="B9341" t="s">
        <v>292</v>
      </c>
      <c r="C9341" t="s">
        <v>6091</v>
      </c>
      <c r="D9341" t="s">
        <v>86</v>
      </c>
      <c r="E9341" t="s">
        <v>119</v>
      </c>
      <c r="F9341" s="33">
        <v>45751</v>
      </c>
      <c r="G9341" t="s">
        <v>16281</v>
      </c>
      <c r="H9341" t="s">
        <v>5768</v>
      </c>
      <c r="I9341" t="s">
        <v>5678</v>
      </c>
      <c r="J9341" t="s">
        <v>46</v>
      </c>
      <c r="K9341" t="s">
        <v>5700</v>
      </c>
      <c r="L9341" t="s">
        <v>5733</v>
      </c>
      <c r="M9341" t="s">
        <v>6092</v>
      </c>
    </row>
    <row r="9342" spans="1:13">
      <c r="A9342">
        <v>101047977</v>
      </c>
      <c r="B9342" t="s">
        <v>6070</v>
      </c>
      <c r="C9342" t="s">
        <v>6071</v>
      </c>
      <c r="D9342" t="s">
        <v>131</v>
      </c>
      <c r="E9342" t="s">
        <v>217</v>
      </c>
      <c r="F9342" s="33">
        <v>45751</v>
      </c>
      <c r="G9342" t="s">
        <v>16282</v>
      </c>
      <c r="H9342" t="s">
        <v>6150</v>
      </c>
      <c r="I9342" t="s">
        <v>5678</v>
      </c>
      <c r="J9342" t="s">
        <v>136</v>
      </c>
      <c r="K9342" t="s">
        <v>5778</v>
      </c>
      <c r="L9342" t="s">
        <v>182</v>
      </c>
      <c r="M9342" t="s">
        <v>6073</v>
      </c>
    </row>
    <row r="9343" spans="1:13">
      <c r="A9343">
        <v>101048126</v>
      </c>
      <c r="B9343" t="s">
        <v>82</v>
      </c>
      <c r="C9343" t="s">
        <v>5831</v>
      </c>
      <c r="D9343" t="s">
        <v>238</v>
      </c>
      <c r="E9343" t="s">
        <v>64</v>
      </c>
      <c r="F9343" s="33">
        <v>45751</v>
      </c>
      <c r="G9343" t="s">
        <v>16283</v>
      </c>
      <c r="H9343" t="s">
        <v>8078</v>
      </c>
      <c r="I9343" t="s">
        <v>5678</v>
      </c>
      <c r="J9343" t="s">
        <v>136</v>
      </c>
      <c r="K9343" t="s">
        <v>5711</v>
      </c>
      <c r="L9343" t="s">
        <v>5711</v>
      </c>
      <c r="M9343" t="s">
        <v>5833</v>
      </c>
    </row>
    <row r="9344" spans="1:13">
      <c r="A9344">
        <v>101047552</v>
      </c>
      <c r="B9344" t="s">
        <v>34</v>
      </c>
      <c r="C9344" t="s">
        <v>11291</v>
      </c>
      <c r="D9344" t="s">
        <v>39</v>
      </c>
      <c r="E9344" t="s">
        <v>39</v>
      </c>
      <c r="F9344" s="33">
        <v>45751</v>
      </c>
      <c r="G9344" t="s">
        <v>16284</v>
      </c>
      <c r="H9344" t="s">
        <v>5799</v>
      </c>
      <c r="I9344" t="s">
        <v>5678</v>
      </c>
      <c r="J9344" t="s">
        <v>46</v>
      </c>
      <c r="K9344" t="s">
        <v>5738</v>
      </c>
      <c r="L9344" t="s">
        <v>5739</v>
      </c>
      <c r="M9344" t="s">
        <v>11293</v>
      </c>
    </row>
    <row r="9345" spans="1:13">
      <c r="A9345">
        <v>101048364</v>
      </c>
      <c r="B9345" t="s">
        <v>195</v>
      </c>
      <c r="C9345" t="s">
        <v>9717</v>
      </c>
      <c r="D9345" t="s">
        <v>86</v>
      </c>
      <c r="E9345" t="s">
        <v>119</v>
      </c>
      <c r="F9345" s="33">
        <v>45751</v>
      </c>
      <c r="G9345" t="s">
        <v>16285</v>
      </c>
      <c r="H9345" t="s">
        <v>173</v>
      </c>
      <c r="I9345" t="s">
        <v>5678</v>
      </c>
      <c r="J9345" t="s">
        <v>46</v>
      </c>
      <c r="K9345" t="s">
        <v>5778</v>
      </c>
      <c r="L9345" t="s">
        <v>182</v>
      </c>
      <c r="M9345" t="s">
        <v>9719</v>
      </c>
    </row>
    <row r="9346" spans="1:13">
      <c r="A9346">
        <v>101037007</v>
      </c>
      <c r="B9346" t="s">
        <v>6070</v>
      </c>
      <c r="C9346" t="s">
        <v>6071</v>
      </c>
      <c r="D9346" t="s">
        <v>131</v>
      </c>
      <c r="E9346" t="s">
        <v>217</v>
      </c>
      <c r="F9346" s="33">
        <v>45751</v>
      </c>
      <c r="G9346" t="s">
        <v>16286</v>
      </c>
      <c r="H9346" t="s">
        <v>5705</v>
      </c>
      <c r="I9346" t="s">
        <v>326</v>
      </c>
      <c r="J9346" t="s">
        <v>136</v>
      </c>
      <c r="K9346" t="s">
        <v>5778</v>
      </c>
      <c r="L9346" t="s">
        <v>182</v>
      </c>
      <c r="M9346" t="s">
        <v>6073</v>
      </c>
    </row>
    <row r="9347" spans="1:13">
      <c r="A9347">
        <v>101038282</v>
      </c>
      <c r="B9347" t="s">
        <v>82</v>
      </c>
      <c r="C9347" t="s">
        <v>7535</v>
      </c>
      <c r="D9347" t="s">
        <v>217</v>
      </c>
      <c r="E9347" t="s">
        <v>131</v>
      </c>
      <c r="F9347" s="33">
        <v>45751</v>
      </c>
      <c r="G9347" t="s">
        <v>16287</v>
      </c>
      <c r="H9347" t="s">
        <v>5705</v>
      </c>
      <c r="I9347" t="s">
        <v>326</v>
      </c>
      <c r="J9347" t="s">
        <v>136</v>
      </c>
      <c r="K9347" t="s">
        <v>5700</v>
      </c>
      <c r="L9347" t="s">
        <v>5701</v>
      </c>
      <c r="M9347" t="s">
        <v>7537</v>
      </c>
    </row>
    <row r="9348" spans="1:13">
      <c r="A9348">
        <v>101048322</v>
      </c>
      <c r="B9348" t="s">
        <v>204</v>
      </c>
      <c r="C9348" t="s">
        <v>6194</v>
      </c>
      <c r="D9348" t="s">
        <v>219</v>
      </c>
      <c r="E9348" t="s">
        <v>219</v>
      </c>
      <c r="F9348" s="33">
        <v>45751</v>
      </c>
      <c r="G9348" t="s">
        <v>16288</v>
      </c>
      <c r="H9348" t="s">
        <v>5777</v>
      </c>
      <c r="I9348" t="s">
        <v>5678</v>
      </c>
      <c r="J9348" t="s">
        <v>241</v>
      </c>
      <c r="K9348" t="s">
        <v>5700</v>
      </c>
      <c r="L9348" t="s">
        <v>5701</v>
      </c>
      <c r="M9348" t="s">
        <v>6196</v>
      </c>
    </row>
    <row r="9349" spans="1:13">
      <c r="A9349">
        <v>101048388</v>
      </c>
      <c r="B9349" t="s">
        <v>34</v>
      </c>
      <c r="C9349" t="s">
        <v>6955</v>
      </c>
      <c r="D9349" t="s">
        <v>226</v>
      </c>
      <c r="E9349" t="s">
        <v>226</v>
      </c>
      <c r="F9349" s="33">
        <v>45751</v>
      </c>
      <c r="G9349" t="s">
        <v>16289</v>
      </c>
      <c r="H9349" t="s">
        <v>5969</v>
      </c>
      <c r="I9349" t="s">
        <v>5678</v>
      </c>
      <c r="J9349" t="s">
        <v>136</v>
      </c>
      <c r="K9349" t="s">
        <v>5738</v>
      </c>
      <c r="L9349" t="s">
        <v>5739</v>
      </c>
      <c r="M9349" t="s">
        <v>6957</v>
      </c>
    </row>
    <row r="9350" spans="1:13">
      <c r="A9350">
        <v>101036701</v>
      </c>
      <c r="B9350" t="s">
        <v>204</v>
      </c>
      <c r="C9350" t="s">
        <v>10072</v>
      </c>
      <c r="D9350" t="s">
        <v>265</v>
      </c>
      <c r="E9350" t="s">
        <v>265</v>
      </c>
      <c r="F9350" s="33">
        <v>45751</v>
      </c>
      <c r="G9350" t="s">
        <v>16280</v>
      </c>
      <c r="H9350" t="s">
        <v>5705</v>
      </c>
      <c r="I9350" t="s">
        <v>326</v>
      </c>
      <c r="J9350" t="s">
        <v>192</v>
      </c>
      <c r="K9350" t="s">
        <v>5700</v>
      </c>
      <c r="L9350" t="s">
        <v>5723</v>
      </c>
      <c r="M9350" t="s">
        <v>10073</v>
      </c>
    </row>
    <row r="9351" spans="1:13">
      <c r="A9351">
        <v>101046793</v>
      </c>
      <c r="B9351" t="s">
        <v>73</v>
      </c>
      <c r="C9351" t="s">
        <v>6584</v>
      </c>
      <c r="D9351" t="s">
        <v>39</v>
      </c>
      <c r="E9351" t="s">
        <v>104</v>
      </c>
      <c r="F9351" s="33">
        <v>45751</v>
      </c>
      <c r="G9351" t="s">
        <v>16290</v>
      </c>
      <c r="H9351" t="s">
        <v>6027</v>
      </c>
      <c r="I9351" t="s">
        <v>6348</v>
      </c>
      <c r="J9351" t="s">
        <v>46</v>
      </c>
      <c r="K9351" t="s">
        <v>5728</v>
      </c>
      <c r="L9351" t="s">
        <v>5729</v>
      </c>
      <c r="M9351" t="s">
        <v>6586</v>
      </c>
    </row>
    <row r="9352" spans="1:13">
      <c r="A9352">
        <v>101015636</v>
      </c>
      <c r="B9352" t="s">
        <v>5745</v>
      </c>
      <c r="C9352" t="s">
        <v>6283</v>
      </c>
      <c r="D9352" t="s">
        <v>249</v>
      </c>
      <c r="E9352" t="s">
        <v>249</v>
      </c>
      <c r="F9352" s="33">
        <v>45751</v>
      </c>
      <c r="G9352" t="s">
        <v>16291</v>
      </c>
      <c r="H9352" t="s">
        <v>5705</v>
      </c>
      <c r="I9352" t="s">
        <v>326</v>
      </c>
      <c r="J9352" t="s">
        <v>247</v>
      </c>
      <c r="K9352" t="s">
        <v>5836</v>
      </c>
      <c r="L9352" t="s">
        <v>6126</v>
      </c>
      <c r="M9352" t="s">
        <v>6285</v>
      </c>
    </row>
    <row r="9353" spans="1:13">
      <c r="A9353">
        <v>101047966</v>
      </c>
      <c r="B9353" t="s">
        <v>34</v>
      </c>
      <c r="C9353" t="s">
        <v>6623</v>
      </c>
      <c r="D9353" t="s">
        <v>153</v>
      </c>
      <c r="E9353" t="s">
        <v>153</v>
      </c>
      <c r="F9353" s="33">
        <v>45751</v>
      </c>
      <c r="G9353" t="s">
        <v>16292</v>
      </c>
      <c r="H9353" t="s">
        <v>5727</v>
      </c>
      <c r="I9353" t="s">
        <v>5678</v>
      </c>
      <c r="J9353" t="s">
        <v>70</v>
      </c>
      <c r="K9353" t="s">
        <v>5728</v>
      </c>
      <c r="L9353" t="s">
        <v>5729</v>
      </c>
      <c r="M9353" t="s">
        <v>6625</v>
      </c>
    </row>
    <row r="9354" spans="1:13">
      <c r="A9354">
        <v>101040848</v>
      </c>
      <c r="B9354" t="s">
        <v>5719</v>
      </c>
      <c r="C9354" t="s">
        <v>5720</v>
      </c>
      <c r="D9354" t="s">
        <v>265</v>
      </c>
      <c r="E9354" t="s">
        <v>265</v>
      </c>
      <c r="F9354" s="33">
        <v>45751</v>
      </c>
      <c r="G9354" t="s">
        <v>16280</v>
      </c>
      <c r="H9354" t="s">
        <v>5705</v>
      </c>
      <c r="I9354" t="s">
        <v>326</v>
      </c>
      <c r="J9354" t="s">
        <v>192</v>
      </c>
      <c r="K9354" t="s">
        <v>5700</v>
      </c>
      <c r="L9354" t="s">
        <v>5723</v>
      </c>
      <c r="M9354" t="s">
        <v>5724</v>
      </c>
    </row>
    <row r="9355" spans="1:13">
      <c r="A9355">
        <v>101047980</v>
      </c>
      <c r="B9355" t="s">
        <v>73</v>
      </c>
      <c r="C9355" t="s">
        <v>10982</v>
      </c>
      <c r="D9355" t="s">
        <v>225</v>
      </c>
      <c r="E9355" t="s">
        <v>225</v>
      </c>
      <c r="F9355" s="33">
        <v>45751</v>
      </c>
      <c r="G9355" t="s">
        <v>16293</v>
      </c>
      <c r="H9355" t="s">
        <v>67</v>
      </c>
      <c r="I9355" t="s">
        <v>5678</v>
      </c>
      <c r="J9355" t="s">
        <v>166</v>
      </c>
      <c r="K9355" t="s">
        <v>5748</v>
      </c>
      <c r="L9355" t="s">
        <v>5773</v>
      </c>
      <c r="M9355" t="s">
        <v>10983</v>
      </c>
    </row>
    <row r="9356" spans="1:13">
      <c r="A9356">
        <v>101047822</v>
      </c>
      <c r="B9356" t="s">
        <v>109</v>
      </c>
      <c r="C9356" t="s">
        <v>6137</v>
      </c>
      <c r="D9356" t="s">
        <v>39</v>
      </c>
      <c r="E9356" t="s">
        <v>39</v>
      </c>
      <c r="F9356" s="33">
        <v>45751</v>
      </c>
      <c r="G9356" t="s">
        <v>16294</v>
      </c>
      <c r="H9356" t="s">
        <v>5727</v>
      </c>
      <c r="I9356" t="s">
        <v>5678</v>
      </c>
      <c r="J9356" t="s">
        <v>46</v>
      </c>
      <c r="K9356" t="s">
        <v>5748</v>
      </c>
      <c r="L9356" t="s">
        <v>6045</v>
      </c>
      <c r="M9356" t="s">
        <v>6139</v>
      </c>
    </row>
    <row r="9357" spans="1:13">
      <c r="A9357">
        <v>101048301</v>
      </c>
      <c r="B9357" t="s">
        <v>5745</v>
      </c>
      <c r="C9357" t="s">
        <v>8750</v>
      </c>
      <c r="D9357" t="s">
        <v>221</v>
      </c>
      <c r="E9357" t="s">
        <v>249</v>
      </c>
      <c r="F9357" s="33">
        <v>45751</v>
      </c>
      <c r="G9357" t="s">
        <v>16295</v>
      </c>
      <c r="H9357" t="s">
        <v>67</v>
      </c>
      <c r="I9357" t="s">
        <v>5678</v>
      </c>
      <c r="J9357" t="s">
        <v>247</v>
      </c>
      <c r="K9357" t="s">
        <v>5748</v>
      </c>
      <c r="L9357" t="s">
        <v>5773</v>
      </c>
      <c r="M9357" t="s">
        <v>8752</v>
      </c>
    </row>
    <row r="9358" spans="1:13">
      <c r="A9358">
        <v>101036711</v>
      </c>
      <c r="B9358" t="s">
        <v>204</v>
      </c>
      <c r="C9358" t="s">
        <v>10063</v>
      </c>
      <c r="D9358" t="s">
        <v>265</v>
      </c>
      <c r="E9358" t="s">
        <v>265</v>
      </c>
      <c r="F9358" s="33">
        <v>45751</v>
      </c>
      <c r="G9358" t="s">
        <v>16280</v>
      </c>
      <c r="H9358" t="s">
        <v>5705</v>
      </c>
      <c r="I9358" t="s">
        <v>326</v>
      </c>
      <c r="J9358" t="s">
        <v>192</v>
      </c>
      <c r="K9358" t="s">
        <v>5700</v>
      </c>
      <c r="L9358" t="s">
        <v>5723</v>
      </c>
      <c r="M9358" t="s">
        <v>10064</v>
      </c>
    </row>
    <row r="9359" spans="1:13">
      <c r="A9359">
        <v>101048357</v>
      </c>
      <c r="B9359" t="s">
        <v>5745</v>
      </c>
      <c r="C9359" t="s">
        <v>6764</v>
      </c>
      <c r="D9359" t="s">
        <v>221</v>
      </c>
      <c r="E9359" t="s">
        <v>221</v>
      </c>
      <c r="F9359" s="33">
        <v>45751</v>
      </c>
      <c r="G9359" t="s">
        <v>16296</v>
      </c>
      <c r="H9359" t="s">
        <v>5727</v>
      </c>
      <c r="I9359" t="s">
        <v>5678</v>
      </c>
      <c r="J9359" t="s">
        <v>247</v>
      </c>
      <c r="K9359" t="s">
        <v>5748</v>
      </c>
      <c r="L9359" t="s">
        <v>5749</v>
      </c>
      <c r="M9359" t="s">
        <v>6766</v>
      </c>
    </row>
    <row r="9360" spans="1:13">
      <c r="A9360">
        <v>101038827</v>
      </c>
      <c r="B9360" t="s">
        <v>7666</v>
      </c>
      <c r="C9360" t="s">
        <v>10054</v>
      </c>
      <c r="D9360" t="s">
        <v>265</v>
      </c>
      <c r="E9360" t="s">
        <v>265</v>
      </c>
      <c r="F9360" s="33">
        <v>45751</v>
      </c>
      <c r="G9360" t="s">
        <v>16280</v>
      </c>
      <c r="H9360" t="s">
        <v>5705</v>
      </c>
      <c r="I9360" t="s">
        <v>326</v>
      </c>
      <c r="J9360" t="s">
        <v>192</v>
      </c>
      <c r="K9360" t="s">
        <v>5700</v>
      </c>
      <c r="L9360" t="s">
        <v>5701</v>
      </c>
      <c r="M9360" t="s">
        <v>10055</v>
      </c>
    </row>
    <row r="9361" spans="1:13">
      <c r="A9361">
        <v>101015587</v>
      </c>
      <c r="B9361" t="s">
        <v>5745</v>
      </c>
      <c r="C9361" t="s">
        <v>6449</v>
      </c>
      <c r="D9361" t="s">
        <v>215</v>
      </c>
      <c r="E9361" t="s">
        <v>252</v>
      </c>
      <c r="F9361" s="33">
        <v>45751</v>
      </c>
      <c r="G9361" t="s">
        <v>16297</v>
      </c>
      <c r="H9361" t="s">
        <v>5737</v>
      </c>
      <c r="I9361" t="s">
        <v>326</v>
      </c>
      <c r="J9361" t="s">
        <v>247</v>
      </c>
      <c r="K9361" t="s">
        <v>5836</v>
      </c>
      <c r="L9361" t="s">
        <v>5837</v>
      </c>
      <c r="M9361" t="s">
        <v>6450</v>
      </c>
    </row>
    <row r="9362" spans="1:13">
      <c r="A9362">
        <v>101048042</v>
      </c>
      <c r="B9362" t="s">
        <v>82</v>
      </c>
      <c r="C9362" t="s">
        <v>6630</v>
      </c>
      <c r="D9362" t="s">
        <v>86</v>
      </c>
      <c r="E9362" t="s">
        <v>119</v>
      </c>
      <c r="F9362" s="33">
        <v>45751</v>
      </c>
      <c r="G9362" t="s">
        <v>16298</v>
      </c>
      <c r="H9362" t="s">
        <v>6918</v>
      </c>
      <c r="I9362" t="s">
        <v>5678</v>
      </c>
      <c r="J9362" t="s">
        <v>46</v>
      </c>
      <c r="K9362" t="s">
        <v>5711</v>
      </c>
      <c r="L9362" t="s">
        <v>5711</v>
      </c>
      <c r="M9362" t="s">
        <v>6632</v>
      </c>
    </row>
    <row r="9363" spans="1:13">
      <c r="A9363">
        <v>101007335</v>
      </c>
      <c r="B9363" t="s">
        <v>73</v>
      </c>
      <c r="C9363" t="s">
        <v>9650</v>
      </c>
      <c r="D9363" t="s">
        <v>153</v>
      </c>
      <c r="E9363" t="s">
        <v>238</v>
      </c>
      <c r="F9363" s="33">
        <v>45751</v>
      </c>
      <c r="G9363" t="s">
        <v>16299</v>
      </c>
      <c r="H9363" t="s">
        <v>5737</v>
      </c>
      <c r="I9363" t="s">
        <v>326</v>
      </c>
      <c r="J9363" t="s">
        <v>70</v>
      </c>
      <c r="K9363" t="s">
        <v>5748</v>
      </c>
      <c r="L9363" t="s">
        <v>5773</v>
      </c>
      <c r="M9363" t="s">
        <v>9652</v>
      </c>
    </row>
    <row r="9364" spans="1:13">
      <c r="A9364">
        <v>101015680</v>
      </c>
      <c r="B9364" t="s">
        <v>5745</v>
      </c>
      <c r="C9364" t="s">
        <v>12570</v>
      </c>
      <c r="D9364" t="s">
        <v>64</v>
      </c>
      <c r="E9364" t="s">
        <v>64</v>
      </c>
      <c r="F9364" s="33">
        <v>45751</v>
      </c>
      <c r="G9364" t="s">
        <v>16300</v>
      </c>
      <c r="H9364" t="s">
        <v>5737</v>
      </c>
      <c r="I9364" t="s">
        <v>326</v>
      </c>
      <c r="J9364" t="s">
        <v>70</v>
      </c>
      <c r="K9364" t="s">
        <v>5836</v>
      </c>
      <c r="L9364" t="s">
        <v>5837</v>
      </c>
      <c r="M9364" t="s">
        <v>12572</v>
      </c>
    </row>
    <row r="9365" spans="1:13">
      <c r="A9365">
        <v>101046791</v>
      </c>
      <c r="B9365" t="s">
        <v>73</v>
      </c>
      <c r="C9365" t="s">
        <v>6098</v>
      </c>
      <c r="D9365" t="s">
        <v>39</v>
      </c>
      <c r="E9365" t="s">
        <v>104</v>
      </c>
      <c r="F9365" s="33">
        <v>45751</v>
      </c>
      <c r="G9365" t="s">
        <v>16301</v>
      </c>
      <c r="H9365" t="s">
        <v>6027</v>
      </c>
      <c r="I9365" t="s">
        <v>6348</v>
      </c>
      <c r="J9365" t="s">
        <v>46</v>
      </c>
      <c r="K9365" t="s">
        <v>5728</v>
      </c>
      <c r="L9365" t="s">
        <v>5729</v>
      </c>
      <c r="M9365" t="s">
        <v>6100</v>
      </c>
    </row>
    <row r="9366" spans="1:13">
      <c r="A9366">
        <v>101036649</v>
      </c>
      <c r="B9366" t="s">
        <v>204</v>
      </c>
      <c r="C9366" t="s">
        <v>6194</v>
      </c>
      <c r="D9366" t="s">
        <v>219</v>
      </c>
      <c r="E9366" t="s">
        <v>219</v>
      </c>
      <c r="F9366" s="33">
        <v>45751</v>
      </c>
      <c r="G9366" t="s">
        <v>16280</v>
      </c>
      <c r="H9366" t="s">
        <v>5705</v>
      </c>
      <c r="I9366" t="s">
        <v>326</v>
      </c>
      <c r="J9366" t="s">
        <v>241</v>
      </c>
      <c r="K9366" t="s">
        <v>5700</v>
      </c>
      <c r="L9366" t="s">
        <v>5701</v>
      </c>
      <c r="M9366" t="s">
        <v>6196</v>
      </c>
    </row>
    <row r="9367" spans="1:13">
      <c r="A9367">
        <v>101036629</v>
      </c>
      <c r="B9367" t="s">
        <v>204</v>
      </c>
      <c r="C9367" t="s">
        <v>6334</v>
      </c>
      <c r="D9367" t="s">
        <v>193</v>
      </c>
      <c r="E9367" t="s">
        <v>193</v>
      </c>
      <c r="F9367" s="33">
        <v>45751</v>
      </c>
      <c r="G9367" t="s">
        <v>16302</v>
      </c>
      <c r="H9367" t="s">
        <v>5705</v>
      </c>
      <c r="I9367" t="s">
        <v>326</v>
      </c>
      <c r="J9367" t="s">
        <v>192</v>
      </c>
      <c r="K9367" t="s">
        <v>5700</v>
      </c>
      <c r="L9367" t="s">
        <v>5701</v>
      </c>
      <c r="M9367" t="s">
        <v>6336</v>
      </c>
    </row>
    <row r="9368" spans="1:13">
      <c r="A9368">
        <v>101048435</v>
      </c>
      <c r="B9368" t="s">
        <v>5745</v>
      </c>
      <c r="C9368" t="s">
        <v>10387</v>
      </c>
      <c r="D9368" t="s">
        <v>262</v>
      </c>
      <c r="E9368" t="s">
        <v>262</v>
      </c>
      <c r="F9368" s="33">
        <v>45751</v>
      </c>
      <c r="G9368" t="s">
        <v>16303</v>
      </c>
      <c r="H9368" t="s">
        <v>67</v>
      </c>
      <c r="I9368" t="s">
        <v>5678</v>
      </c>
      <c r="J9368" t="s">
        <v>192</v>
      </c>
      <c r="K9368" t="s">
        <v>5748</v>
      </c>
      <c r="L9368" t="s">
        <v>5749</v>
      </c>
      <c r="M9368" t="s">
        <v>10389</v>
      </c>
    </row>
    <row r="9369" spans="1:13">
      <c r="A9369">
        <v>101038043</v>
      </c>
      <c r="B9369" t="s">
        <v>195</v>
      </c>
      <c r="C9369" t="s">
        <v>9717</v>
      </c>
      <c r="D9369" t="s">
        <v>86</v>
      </c>
      <c r="E9369" t="s">
        <v>119</v>
      </c>
      <c r="F9369" s="33">
        <v>45751</v>
      </c>
      <c r="G9369" t="s">
        <v>16302</v>
      </c>
      <c r="H9369" t="s">
        <v>5705</v>
      </c>
      <c r="I9369" t="s">
        <v>326</v>
      </c>
      <c r="J9369" t="s">
        <v>46</v>
      </c>
      <c r="K9369" t="s">
        <v>5778</v>
      </c>
      <c r="L9369" t="s">
        <v>182</v>
      </c>
      <c r="M9369" t="s">
        <v>9719</v>
      </c>
    </row>
    <row r="9370" spans="1:13">
      <c r="A9370">
        <v>101048651</v>
      </c>
      <c r="B9370" t="s">
        <v>73</v>
      </c>
      <c r="C9370" t="s">
        <v>7891</v>
      </c>
      <c r="D9370" t="s">
        <v>161</v>
      </c>
      <c r="E9370" t="s">
        <v>161</v>
      </c>
      <c r="F9370" s="33">
        <v>45751</v>
      </c>
      <c r="G9370" t="s">
        <v>16304</v>
      </c>
      <c r="H9370" t="s">
        <v>67</v>
      </c>
      <c r="I9370" t="s">
        <v>5678</v>
      </c>
      <c r="J9370" t="s">
        <v>166</v>
      </c>
      <c r="K9370" t="s">
        <v>5748</v>
      </c>
      <c r="L9370" t="s">
        <v>5773</v>
      </c>
      <c r="M9370" t="s">
        <v>7892</v>
      </c>
    </row>
    <row r="9371" spans="1:13">
      <c r="A9371">
        <v>101037715</v>
      </c>
      <c r="B9371" t="s">
        <v>177</v>
      </c>
      <c r="C9371" t="s">
        <v>9754</v>
      </c>
      <c r="D9371" t="s">
        <v>217</v>
      </c>
      <c r="E9371" t="s">
        <v>217</v>
      </c>
      <c r="F9371" s="33">
        <v>45751</v>
      </c>
      <c r="G9371" t="s">
        <v>16305</v>
      </c>
      <c r="H9371" t="s">
        <v>5705</v>
      </c>
      <c r="I9371" t="s">
        <v>326</v>
      </c>
      <c r="J9371" t="s">
        <v>136</v>
      </c>
      <c r="K9371" t="s">
        <v>5778</v>
      </c>
      <c r="L9371" t="s">
        <v>182</v>
      </c>
      <c r="M9371" t="s">
        <v>9755</v>
      </c>
    </row>
    <row r="9372" spans="1:13">
      <c r="A9372">
        <v>101038041</v>
      </c>
      <c r="B9372" t="s">
        <v>195</v>
      </c>
      <c r="C9372" t="s">
        <v>10129</v>
      </c>
      <c r="D9372" t="s">
        <v>131</v>
      </c>
      <c r="E9372" t="s">
        <v>131</v>
      </c>
      <c r="F9372" s="33">
        <v>45751</v>
      </c>
      <c r="G9372" t="s">
        <v>16253</v>
      </c>
      <c r="H9372" t="s">
        <v>5705</v>
      </c>
      <c r="I9372" t="s">
        <v>326</v>
      </c>
      <c r="J9372" t="s">
        <v>136</v>
      </c>
      <c r="K9372" t="s">
        <v>5778</v>
      </c>
      <c r="L9372" t="s">
        <v>182</v>
      </c>
      <c r="M9372" t="s">
        <v>10131</v>
      </c>
    </row>
    <row r="9373" spans="1:13">
      <c r="A9373">
        <v>101048620</v>
      </c>
      <c r="B9373" t="s">
        <v>5745</v>
      </c>
      <c r="C9373" t="s">
        <v>6280</v>
      </c>
      <c r="D9373" t="s">
        <v>249</v>
      </c>
      <c r="E9373" t="s">
        <v>249</v>
      </c>
      <c r="F9373" s="33">
        <v>45751</v>
      </c>
      <c r="G9373" t="s">
        <v>16306</v>
      </c>
      <c r="H9373" t="s">
        <v>5722</v>
      </c>
      <c r="I9373" t="s">
        <v>5678</v>
      </c>
      <c r="J9373" t="s">
        <v>247</v>
      </c>
      <c r="K9373" t="s">
        <v>5748</v>
      </c>
      <c r="L9373" t="s">
        <v>5773</v>
      </c>
      <c r="M9373" t="s">
        <v>6282</v>
      </c>
    </row>
    <row r="9374" spans="1:13">
      <c r="A9374">
        <v>101048509</v>
      </c>
      <c r="B9374" t="s">
        <v>34</v>
      </c>
      <c r="C9374" t="s">
        <v>6963</v>
      </c>
      <c r="D9374" t="s">
        <v>39</v>
      </c>
      <c r="E9374" t="s">
        <v>119</v>
      </c>
      <c r="F9374" s="33">
        <v>45751</v>
      </c>
      <c r="G9374" t="s">
        <v>16307</v>
      </c>
      <c r="H9374" t="s">
        <v>67</v>
      </c>
      <c r="I9374" t="s">
        <v>5678</v>
      </c>
      <c r="J9374" t="s">
        <v>46</v>
      </c>
      <c r="K9374" t="s">
        <v>5738</v>
      </c>
      <c r="L9374" t="s">
        <v>5739</v>
      </c>
      <c r="M9374" t="s">
        <v>6965</v>
      </c>
    </row>
    <row r="9375" spans="1:13">
      <c r="A9375">
        <v>101036854</v>
      </c>
      <c r="B9375" t="s">
        <v>5986</v>
      </c>
      <c r="C9375" t="s">
        <v>8929</v>
      </c>
      <c r="D9375" t="s">
        <v>262</v>
      </c>
      <c r="E9375" t="s">
        <v>262</v>
      </c>
      <c r="F9375" s="33">
        <v>45751</v>
      </c>
      <c r="G9375" t="s">
        <v>16244</v>
      </c>
      <c r="H9375" t="s">
        <v>5705</v>
      </c>
      <c r="I9375" t="s">
        <v>326</v>
      </c>
      <c r="J9375" t="s">
        <v>192</v>
      </c>
      <c r="K9375" t="s">
        <v>5700</v>
      </c>
      <c r="L9375" t="s">
        <v>5733</v>
      </c>
      <c r="M9375" t="s">
        <v>8930</v>
      </c>
    </row>
    <row r="9376" spans="1:13">
      <c r="A9376">
        <v>101048299</v>
      </c>
      <c r="B9376" t="s">
        <v>5986</v>
      </c>
      <c r="C9376" t="s">
        <v>8929</v>
      </c>
      <c r="D9376" t="s">
        <v>262</v>
      </c>
      <c r="E9376" t="s">
        <v>262</v>
      </c>
      <c r="F9376" s="33">
        <v>45751</v>
      </c>
      <c r="G9376" t="s">
        <v>16308</v>
      </c>
      <c r="H9376" t="s">
        <v>5768</v>
      </c>
      <c r="I9376" t="s">
        <v>5678</v>
      </c>
      <c r="J9376" t="s">
        <v>192</v>
      </c>
      <c r="K9376" t="s">
        <v>5700</v>
      </c>
      <c r="L9376" t="s">
        <v>5733</v>
      </c>
      <c r="M9376" t="s">
        <v>8930</v>
      </c>
    </row>
    <row r="9377" spans="1:13">
      <c r="A9377">
        <v>101037992</v>
      </c>
      <c r="B9377" t="s">
        <v>195</v>
      </c>
      <c r="C9377" t="s">
        <v>9828</v>
      </c>
      <c r="D9377" t="s">
        <v>161</v>
      </c>
      <c r="E9377" t="s">
        <v>161</v>
      </c>
      <c r="F9377" s="33">
        <v>45751</v>
      </c>
      <c r="G9377" t="s">
        <v>16309</v>
      </c>
      <c r="H9377" t="s">
        <v>5705</v>
      </c>
      <c r="I9377" t="s">
        <v>326</v>
      </c>
      <c r="J9377" t="s">
        <v>166</v>
      </c>
      <c r="K9377" t="s">
        <v>5778</v>
      </c>
      <c r="L9377" t="s">
        <v>182</v>
      </c>
      <c r="M9377" t="s">
        <v>9830</v>
      </c>
    </row>
    <row r="9378" spans="1:13">
      <c r="A9378">
        <v>101013831</v>
      </c>
      <c r="B9378" t="s">
        <v>34</v>
      </c>
      <c r="C9378" t="s">
        <v>6393</v>
      </c>
      <c r="D9378" t="s">
        <v>99</v>
      </c>
      <c r="E9378" t="s">
        <v>99</v>
      </c>
      <c r="F9378" s="33">
        <v>45751</v>
      </c>
      <c r="G9378" t="s">
        <v>16310</v>
      </c>
      <c r="H9378" t="s">
        <v>5737</v>
      </c>
      <c r="I9378" t="s">
        <v>326</v>
      </c>
      <c r="J9378" t="s">
        <v>46</v>
      </c>
      <c r="K9378" t="s">
        <v>5738</v>
      </c>
      <c r="L9378" t="s">
        <v>5739</v>
      </c>
      <c r="M9378" t="s">
        <v>6394</v>
      </c>
    </row>
    <row r="9379" spans="1:13">
      <c r="A9379">
        <v>101048558</v>
      </c>
      <c r="B9379" t="s">
        <v>204</v>
      </c>
      <c r="C9379" t="s">
        <v>5811</v>
      </c>
      <c r="D9379" t="s">
        <v>193</v>
      </c>
      <c r="E9379" t="s">
        <v>193</v>
      </c>
      <c r="F9379" s="33">
        <v>45751</v>
      </c>
      <c r="G9379" t="s">
        <v>16311</v>
      </c>
      <c r="H9379" t="s">
        <v>6150</v>
      </c>
      <c r="I9379" t="s">
        <v>5678</v>
      </c>
      <c r="J9379" t="s">
        <v>192</v>
      </c>
      <c r="K9379" t="s">
        <v>5700</v>
      </c>
      <c r="L9379" t="s">
        <v>5723</v>
      </c>
      <c r="M9379" t="s">
        <v>5813</v>
      </c>
    </row>
    <row r="9380" spans="1:13">
      <c r="A9380">
        <v>101036705</v>
      </c>
      <c r="B9380" t="s">
        <v>204</v>
      </c>
      <c r="C9380" t="s">
        <v>5811</v>
      </c>
      <c r="D9380" t="s">
        <v>193</v>
      </c>
      <c r="E9380" t="s">
        <v>193</v>
      </c>
      <c r="F9380" s="33">
        <v>45751</v>
      </c>
      <c r="G9380" t="s">
        <v>16247</v>
      </c>
      <c r="H9380" t="s">
        <v>5705</v>
      </c>
      <c r="I9380" t="s">
        <v>326</v>
      </c>
      <c r="J9380" t="s">
        <v>192</v>
      </c>
      <c r="K9380" t="s">
        <v>5700</v>
      </c>
      <c r="L9380" t="s">
        <v>5723</v>
      </c>
      <c r="M9380" t="s">
        <v>5813</v>
      </c>
    </row>
    <row r="9381" spans="1:13">
      <c r="A9381">
        <v>101038255</v>
      </c>
      <c r="B9381" t="s">
        <v>82</v>
      </c>
      <c r="C9381" t="s">
        <v>6385</v>
      </c>
      <c r="D9381" t="s">
        <v>217</v>
      </c>
      <c r="E9381" t="s">
        <v>217</v>
      </c>
      <c r="F9381" s="33">
        <v>45751</v>
      </c>
      <c r="G9381" t="s">
        <v>16312</v>
      </c>
      <c r="H9381" t="s">
        <v>5705</v>
      </c>
      <c r="I9381" t="s">
        <v>326</v>
      </c>
      <c r="J9381" t="s">
        <v>136</v>
      </c>
      <c r="K9381" t="s">
        <v>5711</v>
      </c>
      <c r="L9381" t="s">
        <v>5711</v>
      </c>
      <c r="M9381" t="s">
        <v>6387</v>
      </c>
    </row>
    <row r="9382" spans="1:13">
      <c r="A9382">
        <v>101048385</v>
      </c>
      <c r="B9382" t="s">
        <v>5745</v>
      </c>
      <c r="C9382" t="s">
        <v>15724</v>
      </c>
      <c r="D9382" t="s">
        <v>215</v>
      </c>
      <c r="E9382" t="s">
        <v>215</v>
      </c>
      <c r="F9382" s="33">
        <v>45751</v>
      </c>
      <c r="G9382" t="s">
        <v>16313</v>
      </c>
      <c r="H9382" t="s">
        <v>5768</v>
      </c>
      <c r="I9382" t="s">
        <v>5678</v>
      </c>
      <c r="J9382" t="s">
        <v>247</v>
      </c>
      <c r="K9382" t="s">
        <v>5748</v>
      </c>
      <c r="L9382" t="s">
        <v>5749</v>
      </c>
      <c r="M9382" t="s">
        <v>15726</v>
      </c>
    </row>
    <row r="9383" spans="1:13">
      <c r="A9383">
        <v>101040396</v>
      </c>
      <c r="B9383" t="s">
        <v>10172</v>
      </c>
      <c r="C9383" t="s">
        <v>10173</v>
      </c>
      <c r="D9383" t="s">
        <v>131</v>
      </c>
      <c r="E9383" t="s">
        <v>131</v>
      </c>
      <c r="F9383" s="33">
        <v>45751</v>
      </c>
      <c r="G9383" t="s">
        <v>16253</v>
      </c>
      <c r="H9383" t="s">
        <v>5705</v>
      </c>
      <c r="I9383" t="s">
        <v>326</v>
      </c>
      <c r="J9383" t="s">
        <v>136</v>
      </c>
      <c r="K9383" t="s">
        <v>5700</v>
      </c>
      <c r="L9383" t="s">
        <v>5701</v>
      </c>
      <c r="M9383" t="s">
        <v>10175</v>
      </c>
    </row>
    <row r="9384" spans="1:13">
      <c r="A9384">
        <v>101037368</v>
      </c>
      <c r="B9384" t="s">
        <v>5993</v>
      </c>
      <c r="C9384" t="s">
        <v>7034</v>
      </c>
      <c r="D9384" t="s">
        <v>265</v>
      </c>
      <c r="E9384" t="s">
        <v>265</v>
      </c>
      <c r="F9384" s="33">
        <v>45751</v>
      </c>
      <c r="G9384" t="s">
        <v>16241</v>
      </c>
      <c r="H9384" t="s">
        <v>5705</v>
      </c>
      <c r="I9384" t="s">
        <v>326</v>
      </c>
      <c r="J9384" t="s">
        <v>192</v>
      </c>
      <c r="K9384" t="s">
        <v>5800</v>
      </c>
      <c r="L9384" t="s">
        <v>5801</v>
      </c>
      <c r="M9384" t="s">
        <v>7035</v>
      </c>
    </row>
    <row r="9385" spans="1:13">
      <c r="A9385">
        <v>101048297</v>
      </c>
      <c r="B9385" t="s">
        <v>6513</v>
      </c>
      <c r="C9385" t="s">
        <v>6514</v>
      </c>
      <c r="D9385" t="s">
        <v>86</v>
      </c>
      <c r="E9385" t="s">
        <v>39</v>
      </c>
      <c r="F9385" s="33">
        <v>45751</v>
      </c>
      <c r="G9385" t="s">
        <v>16314</v>
      </c>
      <c r="H9385" t="s">
        <v>5912</v>
      </c>
      <c r="I9385" t="s">
        <v>5678</v>
      </c>
      <c r="J9385" t="s">
        <v>46</v>
      </c>
      <c r="K9385" t="s">
        <v>5700</v>
      </c>
      <c r="L9385" t="s">
        <v>5723</v>
      </c>
      <c r="M9385" t="s">
        <v>6516</v>
      </c>
    </row>
    <row r="9386" spans="1:13">
      <c r="A9386">
        <v>101048140</v>
      </c>
      <c r="B9386" t="s">
        <v>82</v>
      </c>
      <c r="C9386" t="s">
        <v>7535</v>
      </c>
      <c r="D9386" t="s">
        <v>217</v>
      </c>
      <c r="E9386" t="s">
        <v>131</v>
      </c>
      <c r="F9386" s="33">
        <v>45751</v>
      </c>
      <c r="G9386" t="s">
        <v>16315</v>
      </c>
      <c r="H9386" t="s">
        <v>5794</v>
      </c>
      <c r="I9386" t="s">
        <v>5678</v>
      </c>
      <c r="J9386" t="s">
        <v>136</v>
      </c>
      <c r="K9386" t="s">
        <v>5700</v>
      </c>
      <c r="L9386" t="s">
        <v>5701</v>
      </c>
      <c r="M9386" t="s">
        <v>7537</v>
      </c>
    </row>
    <row r="9387" spans="1:13">
      <c r="A9387">
        <v>101048442</v>
      </c>
      <c r="B9387" t="s">
        <v>127</v>
      </c>
      <c r="C9387" t="s">
        <v>8723</v>
      </c>
      <c r="D9387" t="s">
        <v>193</v>
      </c>
      <c r="E9387" t="s">
        <v>193</v>
      </c>
      <c r="F9387" s="33">
        <v>45751</v>
      </c>
      <c r="G9387" t="s">
        <v>16316</v>
      </c>
      <c r="H9387" t="s">
        <v>6076</v>
      </c>
      <c r="I9387" t="s">
        <v>5678</v>
      </c>
      <c r="J9387" t="s">
        <v>192</v>
      </c>
      <c r="K9387" t="s">
        <v>5748</v>
      </c>
      <c r="L9387" t="s">
        <v>5749</v>
      </c>
      <c r="M9387" t="s">
        <v>8725</v>
      </c>
    </row>
    <row r="9388" spans="1:13">
      <c r="A9388">
        <v>101015586</v>
      </c>
      <c r="B9388" t="s">
        <v>5745</v>
      </c>
      <c r="C9388" t="s">
        <v>5751</v>
      </c>
      <c r="D9388" t="s">
        <v>215</v>
      </c>
      <c r="E9388" t="s">
        <v>252</v>
      </c>
      <c r="F9388" s="33">
        <v>45751</v>
      </c>
      <c r="G9388" t="s">
        <v>16317</v>
      </c>
      <c r="H9388" t="s">
        <v>5705</v>
      </c>
      <c r="I9388" t="s">
        <v>326</v>
      </c>
      <c r="J9388" t="s">
        <v>247</v>
      </c>
      <c r="K9388" t="s">
        <v>5836</v>
      </c>
      <c r="L9388" t="s">
        <v>5837</v>
      </c>
      <c r="M9388" t="s">
        <v>5754</v>
      </c>
    </row>
    <row r="9389" spans="1:13">
      <c r="A9389">
        <v>101048475</v>
      </c>
      <c r="B9389" t="s">
        <v>5993</v>
      </c>
      <c r="C9389" t="s">
        <v>7034</v>
      </c>
      <c r="D9389" t="s">
        <v>265</v>
      </c>
      <c r="E9389" t="s">
        <v>265</v>
      </c>
      <c r="F9389" s="33">
        <v>45751</v>
      </c>
      <c r="G9389" t="s">
        <v>16318</v>
      </c>
      <c r="H9389" t="s">
        <v>8078</v>
      </c>
      <c r="I9389" t="s">
        <v>5678</v>
      </c>
      <c r="J9389" t="s">
        <v>192</v>
      </c>
      <c r="K9389" t="s">
        <v>5700</v>
      </c>
      <c r="L9389" t="s">
        <v>5723</v>
      </c>
      <c r="M9389" t="s">
        <v>7035</v>
      </c>
    </row>
    <row r="9390" spans="1:13">
      <c r="A9390">
        <v>100985673</v>
      </c>
      <c r="B9390" t="s">
        <v>34</v>
      </c>
      <c r="C9390" t="s">
        <v>6393</v>
      </c>
      <c r="D9390" t="s">
        <v>99</v>
      </c>
      <c r="E9390" t="s">
        <v>99</v>
      </c>
      <c r="F9390" s="33">
        <v>45751</v>
      </c>
      <c r="G9390" t="s">
        <v>16319</v>
      </c>
      <c r="H9390" t="s">
        <v>6404</v>
      </c>
      <c r="I9390" t="s">
        <v>353</v>
      </c>
      <c r="J9390" t="s">
        <v>46</v>
      </c>
      <c r="K9390" t="s">
        <v>5738</v>
      </c>
      <c r="L9390" t="s">
        <v>5739</v>
      </c>
      <c r="M9390" t="s">
        <v>6394</v>
      </c>
    </row>
    <row r="9391" spans="1:13">
      <c r="A9391">
        <v>101048301</v>
      </c>
      <c r="B9391" t="s">
        <v>5745</v>
      </c>
      <c r="C9391" t="s">
        <v>8750</v>
      </c>
      <c r="D9391" t="s">
        <v>221</v>
      </c>
      <c r="E9391" t="s">
        <v>249</v>
      </c>
      <c r="F9391" s="33">
        <v>45751</v>
      </c>
      <c r="G9391" t="s">
        <v>16320</v>
      </c>
      <c r="H9391" t="s">
        <v>67</v>
      </c>
      <c r="I9391" t="s">
        <v>5678</v>
      </c>
      <c r="J9391" t="s">
        <v>247</v>
      </c>
      <c r="K9391" t="s">
        <v>5748</v>
      </c>
      <c r="L9391" t="s">
        <v>5773</v>
      </c>
      <c r="M9391" t="s">
        <v>8752</v>
      </c>
    </row>
    <row r="9392" spans="1:13">
      <c r="A9392">
        <v>101048449</v>
      </c>
      <c r="B9392" t="s">
        <v>34</v>
      </c>
      <c r="C9392" t="s">
        <v>6955</v>
      </c>
      <c r="D9392" t="s">
        <v>226</v>
      </c>
      <c r="E9392" t="s">
        <v>226</v>
      </c>
      <c r="F9392" s="33">
        <v>45751</v>
      </c>
      <c r="G9392" t="s">
        <v>16321</v>
      </c>
      <c r="H9392" t="s">
        <v>5969</v>
      </c>
      <c r="I9392" t="s">
        <v>5970</v>
      </c>
      <c r="J9392" t="s">
        <v>136</v>
      </c>
      <c r="K9392" t="s">
        <v>5738</v>
      </c>
      <c r="L9392" t="s">
        <v>5739</v>
      </c>
      <c r="M9392" t="s">
        <v>6957</v>
      </c>
    </row>
    <row r="9393" spans="1:13">
      <c r="A9393">
        <v>101048393</v>
      </c>
      <c r="B9393" t="s">
        <v>73</v>
      </c>
      <c r="C9393" t="s">
        <v>8862</v>
      </c>
      <c r="D9393" t="s">
        <v>39</v>
      </c>
      <c r="E9393" t="s">
        <v>39</v>
      </c>
      <c r="F9393" s="33">
        <v>45751</v>
      </c>
      <c r="G9393" t="s">
        <v>16322</v>
      </c>
      <c r="H9393" t="s">
        <v>67</v>
      </c>
      <c r="I9393" t="s">
        <v>5678</v>
      </c>
      <c r="J9393" t="s">
        <v>46</v>
      </c>
      <c r="K9393" t="s">
        <v>5738</v>
      </c>
      <c r="L9393" t="s">
        <v>5739</v>
      </c>
      <c r="M9393" t="s">
        <v>8864</v>
      </c>
    </row>
    <row r="9394" spans="1:13">
      <c r="A9394">
        <v>101038999</v>
      </c>
      <c r="B9394" t="s">
        <v>7720</v>
      </c>
      <c r="C9394" t="s">
        <v>11295</v>
      </c>
      <c r="D9394" t="s">
        <v>220</v>
      </c>
      <c r="E9394" t="s">
        <v>220</v>
      </c>
      <c r="F9394" s="33">
        <v>45751</v>
      </c>
      <c r="G9394" t="s">
        <v>16323</v>
      </c>
      <c r="H9394" t="s">
        <v>5705</v>
      </c>
      <c r="I9394" t="s">
        <v>326</v>
      </c>
      <c r="J9394" t="s">
        <v>166</v>
      </c>
      <c r="K9394" t="s">
        <v>5700</v>
      </c>
      <c r="L9394" t="s">
        <v>5701</v>
      </c>
      <c r="M9394" t="s">
        <v>11297</v>
      </c>
    </row>
    <row r="9395" spans="1:13">
      <c r="A9395">
        <v>101041069</v>
      </c>
      <c r="B9395" t="s">
        <v>8495</v>
      </c>
      <c r="C9395" t="s">
        <v>8496</v>
      </c>
      <c r="D9395" t="s">
        <v>225</v>
      </c>
      <c r="E9395" t="s">
        <v>225</v>
      </c>
      <c r="F9395" s="33">
        <v>45751</v>
      </c>
      <c r="G9395" t="s">
        <v>16324</v>
      </c>
      <c r="H9395" t="s">
        <v>5705</v>
      </c>
      <c r="I9395" t="s">
        <v>326</v>
      </c>
      <c r="J9395" t="s">
        <v>166</v>
      </c>
      <c r="K9395" t="s">
        <v>5700</v>
      </c>
      <c r="L9395" t="s">
        <v>5701</v>
      </c>
      <c r="M9395" t="s">
        <v>8498</v>
      </c>
    </row>
    <row r="9396" spans="1:13">
      <c r="A9396">
        <v>101046896</v>
      </c>
      <c r="B9396" t="s">
        <v>109</v>
      </c>
      <c r="C9396" t="s">
        <v>6806</v>
      </c>
      <c r="D9396" t="s">
        <v>39</v>
      </c>
      <c r="E9396" t="s">
        <v>39</v>
      </c>
      <c r="F9396" s="33">
        <v>45750</v>
      </c>
      <c r="G9396" t="s">
        <v>16325</v>
      </c>
      <c r="H9396" t="s">
        <v>5727</v>
      </c>
      <c r="I9396" t="s">
        <v>5678</v>
      </c>
      <c r="J9396" t="s">
        <v>46</v>
      </c>
      <c r="K9396" t="s">
        <v>5748</v>
      </c>
      <c r="L9396" t="s">
        <v>6045</v>
      </c>
      <c r="M9396" t="s">
        <v>6807</v>
      </c>
    </row>
    <row r="9397" spans="1:13">
      <c r="A9397">
        <v>101047769</v>
      </c>
      <c r="B9397" t="s">
        <v>73</v>
      </c>
      <c r="C9397" t="s">
        <v>6197</v>
      </c>
      <c r="D9397" t="s">
        <v>262</v>
      </c>
      <c r="E9397" t="s">
        <v>262</v>
      </c>
      <c r="F9397" s="33">
        <v>45750</v>
      </c>
      <c r="G9397" t="s">
        <v>16326</v>
      </c>
      <c r="H9397" t="s">
        <v>67</v>
      </c>
      <c r="I9397" t="s">
        <v>5678</v>
      </c>
      <c r="J9397" t="s">
        <v>192</v>
      </c>
      <c r="K9397" t="s">
        <v>5748</v>
      </c>
      <c r="L9397" t="s">
        <v>5773</v>
      </c>
      <c r="M9397" t="s">
        <v>6199</v>
      </c>
    </row>
    <row r="9398" spans="1:13">
      <c r="A9398">
        <v>101007314</v>
      </c>
      <c r="B9398" t="s">
        <v>73</v>
      </c>
      <c r="C9398" t="s">
        <v>6435</v>
      </c>
      <c r="D9398" t="s">
        <v>215</v>
      </c>
      <c r="E9398" t="s">
        <v>252</v>
      </c>
      <c r="F9398" s="33">
        <v>45750</v>
      </c>
      <c r="G9398" t="s">
        <v>16327</v>
      </c>
      <c r="H9398" t="s">
        <v>5737</v>
      </c>
      <c r="I9398" t="s">
        <v>326</v>
      </c>
      <c r="J9398" t="s">
        <v>247</v>
      </c>
      <c r="K9398" t="s">
        <v>5748</v>
      </c>
      <c r="L9398" t="s">
        <v>5773</v>
      </c>
      <c r="M9398" t="s">
        <v>6437</v>
      </c>
    </row>
    <row r="9399" spans="1:13">
      <c r="A9399">
        <v>101036748</v>
      </c>
      <c r="B9399" t="s">
        <v>10157</v>
      </c>
      <c r="C9399" t="s">
        <v>10158</v>
      </c>
      <c r="D9399" t="s">
        <v>99</v>
      </c>
      <c r="E9399" t="s">
        <v>99</v>
      </c>
      <c r="F9399" s="33">
        <v>45750</v>
      </c>
      <c r="G9399" t="s">
        <v>16328</v>
      </c>
      <c r="H9399" t="s">
        <v>5705</v>
      </c>
      <c r="I9399" t="s">
        <v>326</v>
      </c>
      <c r="J9399" t="s">
        <v>46</v>
      </c>
      <c r="K9399" t="s">
        <v>5700</v>
      </c>
      <c r="L9399" t="s">
        <v>5701</v>
      </c>
      <c r="M9399" t="s">
        <v>10160</v>
      </c>
    </row>
    <row r="9400" spans="1:13">
      <c r="A9400">
        <v>101047556</v>
      </c>
      <c r="B9400" t="s">
        <v>73</v>
      </c>
      <c r="C9400" t="s">
        <v>9670</v>
      </c>
      <c r="D9400" t="s">
        <v>193</v>
      </c>
      <c r="E9400" t="s">
        <v>193</v>
      </c>
      <c r="F9400" s="33">
        <v>45750</v>
      </c>
      <c r="G9400" t="s">
        <v>16329</v>
      </c>
      <c r="H9400" t="s">
        <v>5912</v>
      </c>
      <c r="I9400" t="s">
        <v>5678</v>
      </c>
      <c r="J9400" t="s">
        <v>192</v>
      </c>
      <c r="K9400" t="s">
        <v>5748</v>
      </c>
      <c r="L9400" t="s">
        <v>5773</v>
      </c>
      <c r="M9400" t="s">
        <v>9672</v>
      </c>
    </row>
    <row r="9401" spans="1:13">
      <c r="A9401">
        <v>101015590</v>
      </c>
      <c r="B9401" t="s">
        <v>5745</v>
      </c>
      <c r="C9401" t="s">
        <v>6483</v>
      </c>
      <c r="D9401" t="s">
        <v>215</v>
      </c>
      <c r="E9401" t="s">
        <v>252</v>
      </c>
      <c r="F9401" s="33">
        <v>45750</v>
      </c>
      <c r="G9401" t="s">
        <v>16330</v>
      </c>
      <c r="H9401" t="s">
        <v>5737</v>
      </c>
      <c r="I9401" t="s">
        <v>326</v>
      </c>
      <c r="J9401" t="s">
        <v>247</v>
      </c>
      <c r="K9401" t="s">
        <v>5738</v>
      </c>
      <c r="L9401" t="s">
        <v>5739</v>
      </c>
      <c r="M9401" t="s">
        <v>6485</v>
      </c>
    </row>
    <row r="9402" spans="1:13">
      <c r="A9402">
        <v>101037105</v>
      </c>
      <c r="B9402" t="s">
        <v>5998</v>
      </c>
      <c r="C9402" t="s">
        <v>6337</v>
      </c>
      <c r="D9402" t="s">
        <v>217</v>
      </c>
      <c r="E9402" t="s">
        <v>131</v>
      </c>
      <c r="F9402" s="33">
        <v>45750</v>
      </c>
      <c r="G9402" t="s">
        <v>16287</v>
      </c>
      <c r="H9402" t="s">
        <v>5705</v>
      </c>
      <c r="I9402" t="s">
        <v>326</v>
      </c>
      <c r="J9402" t="s">
        <v>136</v>
      </c>
      <c r="K9402" t="s">
        <v>5700</v>
      </c>
      <c r="L9402" t="s">
        <v>5723</v>
      </c>
      <c r="M9402" t="s">
        <v>6338</v>
      </c>
    </row>
    <row r="9403" spans="1:13">
      <c r="A9403">
        <v>101015688</v>
      </c>
      <c r="B9403" t="s">
        <v>5745</v>
      </c>
      <c r="C9403" t="s">
        <v>11931</v>
      </c>
      <c r="D9403" t="s">
        <v>221</v>
      </c>
      <c r="E9403" t="s">
        <v>221</v>
      </c>
      <c r="F9403" s="33">
        <v>45750</v>
      </c>
      <c r="G9403" t="s">
        <v>16331</v>
      </c>
      <c r="H9403" t="s">
        <v>5737</v>
      </c>
      <c r="I9403" t="s">
        <v>326</v>
      </c>
      <c r="J9403" t="s">
        <v>247</v>
      </c>
      <c r="K9403" t="s">
        <v>5836</v>
      </c>
      <c r="L9403" t="s">
        <v>5837</v>
      </c>
      <c r="M9403" t="s">
        <v>11933</v>
      </c>
    </row>
    <row r="9404" spans="1:13">
      <c r="A9404">
        <v>101015589</v>
      </c>
      <c r="B9404" t="s">
        <v>5745</v>
      </c>
      <c r="C9404" t="s">
        <v>6480</v>
      </c>
      <c r="D9404" t="s">
        <v>215</v>
      </c>
      <c r="E9404" t="s">
        <v>252</v>
      </c>
      <c r="F9404" s="33">
        <v>45750</v>
      </c>
      <c r="G9404" t="s">
        <v>16330</v>
      </c>
      <c r="H9404" t="s">
        <v>5737</v>
      </c>
      <c r="I9404" t="s">
        <v>326</v>
      </c>
      <c r="J9404" t="s">
        <v>247</v>
      </c>
      <c r="K9404" t="s">
        <v>5738</v>
      </c>
      <c r="L9404" t="s">
        <v>5739</v>
      </c>
      <c r="M9404" t="s">
        <v>6482</v>
      </c>
    </row>
    <row r="9405" spans="1:13">
      <c r="A9405">
        <v>101015584</v>
      </c>
      <c r="B9405" t="s">
        <v>5745</v>
      </c>
      <c r="C9405" t="s">
        <v>5952</v>
      </c>
      <c r="D9405" t="s">
        <v>221</v>
      </c>
      <c r="E9405" t="s">
        <v>221</v>
      </c>
      <c r="F9405" s="33">
        <v>45750</v>
      </c>
      <c r="G9405" t="s">
        <v>16331</v>
      </c>
      <c r="H9405" t="s">
        <v>5737</v>
      </c>
      <c r="I9405" t="s">
        <v>326</v>
      </c>
      <c r="J9405" t="s">
        <v>247</v>
      </c>
      <c r="K9405" t="s">
        <v>5836</v>
      </c>
      <c r="L9405" t="s">
        <v>5837</v>
      </c>
      <c r="M9405" t="s">
        <v>5954</v>
      </c>
    </row>
    <row r="9406" spans="1:13">
      <c r="A9406">
        <v>101047979</v>
      </c>
      <c r="B9406" t="s">
        <v>34</v>
      </c>
      <c r="C9406" t="s">
        <v>5825</v>
      </c>
      <c r="D9406" t="s">
        <v>119</v>
      </c>
      <c r="E9406" t="s">
        <v>119</v>
      </c>
      <c r="F9406" s="33">
        <v>45750</v>
      </c>
      <c r="G9406" t="s">
        <v>16332</v>
      </c>
      <c r="H9406" t="s">
        <v>5912</v>
      </c>
      <c r="I9406" t="s">
        <v>5678</v>
      </c>
      <c r="J9406" t="s">
        <v>46</v>
      </c>
      <c r="K9406" t="s">
        <v>5738</v>
      </c>
      <c r="L9406" t="s">
        <v>5739</v>
      </c>
      <c r="M9406" t="s">
        <v>5827</v>
      </c>
    </row>
    <row r="9407" spans="1:13">
      <c r="A9407">
        <v>101038078</v>
      </c>
      <c r="B9407" t="s">
        <v>195</v>
      </c>
      <c r="C9407" t="s">
        <v>6916</v>
      </c>
      <c r="D9407" t="s">
        <v>153</v>
      </c>
      <c r="E9407" t="s">
        <v>153</v>
      </c>
      <c r="F9407" s="33">
        <v>45750</v>
      </c>
      <c r="G9407" t="s">
        <v>16333</v>
      </c>
      <c r="H9407" t="s">
        <v>5705</v>
      </c>
      <c r="I9407" t="s">
        <v>326</v>
      </c>
      <c r="J9407" t="s">
        <v>70</v>
      </c>
      <c r="K9407" t="s">
        <v>5778</v>
      </c>
      <c r="L9407" t="s">
        <v>182</v>
      </c>
      <c r="M9407" t="s">
        <v>6919</v>
      </c>
    </row>
    <row r="9408" spans="1:13">
      <c r="A9408">
        <v>101047549</v>
      </c>
      <c r="B9408" t="s">
        <v>73</v>
      </c>
      <c r="C9408" t="s">
        <v>12294</v>
      </c>
      <c r="D9408" t="s">
        <v>265</v>
      </c>
      <c r="E9408" t="s">
        <v>265</v>
      </c>
      <c r="F9408" s="33">
        <v>45750</v>
      </c>
      <c r="G9408" t="s">
        <v>16334</v>
      </c>
      <c r="H9408" t="s">
        <v>5805</v>
      </c>
      <c r="I9408" t="s">
        <v>5678</v>
      </c>
      <c r="J9408" t="s">
        <v>192</v>
      </c>
      <c r="K9408" t="s">
        <v>5748</v>
      </c>
      <c r="L9408" t="s">
        <v>5773</v>
      </c>
      <c r="M9408" t="s">
        <v>12296</v>
      </c>
    </row>
    <row r="9409" spans="1:13">
      <c r="A9409">
        <v>101035565</v>
      </c>
      <c r="B9409" t="s">
        <v>5986</v>
      </c>
      <c r="C9409" t="s">
        <v>6349</v>
      </c>
      <c r="D9409" t="s">
        <v>220</v>
      </c>
      <c r="E9409" t="s">
        <v>220</v>
      </c>
      <c r="F9409" s="33">
        <v>45750</v>
      </c>
      <c r="G9409" t="s">
        <v>16335</v>
      </c>
      <c r="H9409" t="s">
        <v>5705</v>
      </c>
      <c r="I9409" t="s">
        <v>326</v>
      </c>
      <c r="J9409" t="s">
        <v>166</v>
      </c>
      <c r="K9409" t="s">
        <v>5700</v>
      </c>
      <c r="L9409" t="s">
        <v>5701</v>
      </c>
      <c r="M9409" t="s">
        <v>6350</v>
      </c>
    </row>
    <row r="9410" spans="1:13">
      <c r="A9410">
        <v>101047585</v>
      </c>
      <c r="B9410" t="s">
        <v>34</v>
      </c>
      <c r="C9410" t="s">
        <v>7597</v>
      </c>
      <c r="D9410" t="s">
        <v>226</v>
      </c>
      <c r="E9410" t="s">
        <v>226</v>
      </c>
      <c r="F9410" s="33">
        <v>45750</v>
      </c>
      <c r="G9410" t="s">
        <v>16336</v>
      </c>
      <c r="H9410" t="s">
        <v>67</v>
      </c>
      <c r="I9410" t="s">
        <v>5678</v>
      </c>
      <c r="J9410" t="s">
        <v>136</v>
      </c>
      <c r="K9410" t="s">
        <v>5728</v>
      </c>
      <c r="L9410" t="s">
        <v>5729</v>
      </c>
      <c r="M9410" t="s">
        <v>7599</v>
      </c>
    </row>
    <row r="9411" spans="1:13">
      <c r="A9411">
        <v>101047987</v>
      </c>
      <c r="B9411" t="s">
        <v>127</v>
      </c>
      <c r="C9411" t="s">
        <v>12154</v>
      </c>
      <c r="D9411" t="s">
        <v>217</v>
      </c>
      <c r="E9411" t="s">
        <v>217</v>
      </c>
      <c r="F9411" s="33">
        <v>45750</v>
      </c>
      <c r="G9411" t="s">
        <v>16337</v>
      </c>
      <c r="H9411" t="s">
        <v>5722</v>
      </c>
      <c r="I9411" t="s">
        <v>5678</v>
      </c>
      <c r="J9411" t="s">
        <v>136</v>
      </c>
      <c r="K9411" t="s">
        <v>5748</v>
      </c>
      <c r="L9411" t="s">
        <v>5773</v>
      </c>
      <c r="M9411" t="s">
        <v>12156</v>
      </c>
    </row>
    <row r="9412" spans="1:13">
      <c r="A9412">
        <v>101040846</v>
      </c>
      <c r="B9412" t="s">
        <v>5719</v>
      </c>
      <c r="C9412" t="s">
        <v>9425</v>
      </c>
      <c r="D9412" t="s">
        <v>265</v>
      </c>
      <c r="E9412" t="s">
        <v>265</v>
      </c>
      <c r="F9412" s="33">
        <v>45750</v>
      </c>
      <c r="G9412" t="s">
        <v>16280</v>
      </c>
      <c r="H9412" t="s">
        <v>5705</v>
      </c>
      <c r="I9412" t="s">
        <v>326</v>
      </c>
      <c r="J9412" t="s">
        <v>192</v>
      </c>
      <c r="K9412" t="s">
        <v>5700</v>
      </c>
      <c r="L9412" t="s">
        <v>5701</v>
      </c>
      <c r="M9412" t="s">
        <v>9427</v>
      </c>
    </row>
    <row r="9413" spans="1:13">
      <c r="A9413">
        <v>101048273</v>
      </c>
      <c r="B9413" t="s">
        <v>5745</v>
      </c>
      <c r="C9413" t="s">
        <v>15724</v>
      </c>
      <c r="D9413" t="s">
        <v>215</v>
      </c>
      <c r="E9413" t="s">
        <v>215</v>
      </c>
      <c r="F9413" s="33">
        <v>45750</v>
      </c>
      <c r="G9413" t="s">
        <v>16338</v>
      </c>
      <c r="H9413" t="s">
        <v>5727</v>
      </c>
      <c r="I9413" t="s">
        <v>5678</v>
      </c>
      <c r="J9413" t="s">
        <v>247</v>
      </c>
      <c r="K9413" t="s">
        <v>5748</v>
      </c>
      <c r="L9413" t="s">
        <v>5749</v>
      </c>
      <c r="M9413" t="s">
        <v>15726</v>
      </c>
    </row>
    <row r="9414" spans="1:13">
      <c r="A9414">
        <v>101047976</v>
      </c>
      <c r="B9414" t="s">
        <v>73</v>
      </c>
      <c r="C9414" t="s">
        <v>7906</v>
      </c>
      <c r="D9414" t="s">
        <v>225</v>
      </c>
      <c r="E9414" t="s">
        <v>225</v>
      </c>
      <c r="F9414" s="33">
        <v>45750</v>
      </c>
      <c r="G9414" t="s">
        <v>16339</v>
      </c>
      <c r="H9414" t="s">
        <v>67</v>
      </c>
      <c r="I9414" t="s">
        <v>5678</v>
      </c>
      <c r="J9414" t="s">
        <v>166</v>
      </c>
      <c r="K9414" t="s">
        <v>5748</v>
      </c>
      <c r="L9414" t="s">
        <v>5773</v>
      </c>
      <c r="M9414" t="s">
        <v>7908</v>
      </c>
    </row>
    <row r="9415" spans="1:13">
      <c r="A9415">
        <v>101047883</v>
      </c>
      <c r="B9415" t="s">
        <v>5745</v>
      </c>
      <c r="C9415" t="s">
        <v>6751</v>
      </c>
      <c r="D9415" t="s">
        <v>221</v>
      </c>
      <c r="E9415" t="s">
        <v>221</v>
      </c>
      <c r="F9415" s="33">
        <v>45750</v>
      </c>
      <c r="G9415" t="s">
        <v>16340</v>
      </c>
      <c r="H9415" t="s">
        <v>5727</v>
      </c>
      <c r="I9415" t="s">
        <v>5678</v>
      </c>
      <c r="J9415" t="s">
        <v>247</v>
      </c>
      <c r="K9415" t="s">
        <v>5748</v>
      </c>
      <c r="L9415" t="s">
        <v>5749</v>
      </c>
      <c r="M9415" t="s">
        <v>6753</v>
      </c>
    </row>
    <row r="9416" spans="1:13">
      <c r="A9416">
        <v>101047974</v>
      </c>
      <c r="B9416" t="s">
        <v>73</v>
      </c>
      <c r="C9416" t="s">
        <v>9650</v>
      </c>
      <c r="D9416" t="s">
        <v>153</v>
      </c>
      <c r="E9416" t="s">
        <v>238</v>
      </c>
      <c r="F9416" s="33">
        <v>45750</v>
      </c>
      <c r="G9416" t="s">
        <v>16341</v>
      </c>
      <c r="H9416" t="s">
        <v>6404</v>
      </c>
      <c r="I9416" t="s">
        <v>5678</v>
      </c>
      <c r="J9416" t="s">
        <v>70</v>
      </c>
      <c r="K9416" t="s">
        <v>5748</v>
      </c>
      <c r="L9416" t="s">
        <v>5773</v>
      </c>
      <c r="M9416" t="s">
        <v>9652</v>
      </c>
    </row>
    <row r="9417" spans="1:13">
      <c r="A9417">
        <v>101038821</v>
      </c>
      <c r="B9417" t="s">
        <v>7666</v>
      </c>
      <c r="C9417" t="s">
        <v>8012</v>
      </c>
      <c r="D9417" t="s">
        <v>193</v>
      </c>
      <c r="E9417" t="s">
        <v>193</v>
      </c>
      <c r="F9417" s="33">
        <v>45750</v>
      </c>
      <c r="G9417" t="s">
        <v>16302</v>
      </c>
      <c r="H9417" t="s">
        <v>5705</v>
      </c>
      <c r="I9417" t="s">
        <v>326</v>
      </c>
      <c r="J9417" t="s">
        <v>192</v>
      </c>
      <c r="K9417" t="s">
        <v>5700</v>
      </c>
      <c r="L9417" t="s">
        <v>5701</v>
      </c>
      <c r="M9417" t="s">
        <v>8014</v>
      </c>
    </row>
    <row r="9418" spans="1:13">
      <c r="A9418">
        <v>101007383</v>
      </c>
      <c r="B9418" t="s">
        <v>73</v>
      </c>
      <c r="C9418" t="s">
        <v>7891</v>
      </c>
      <c r="D9418" t="s">
        <v>161</v>
      </c>
      <c r="E9418" t="s">
        <v>161</v>
      </c>
      <c r="F9418" s="33">
        <v>45750</v>
      </c>
      <c r="G9418" t="s">
        <v>16342</v>
      </c>
      <c r="H9418" t="s">
        <v>5737</v>
      </c>
      <c r="I9418" t="s">
        <v>326</v>
      </c>
      <c r="J9418" t="s">
        <v>166</v>
      </c>
      <c r="K9418" t="s">
        <v>5748</v>
      </c>
      <c r="L9418" t="s">
        <v>5773</v>
      </c>
      <c r="M9418" t="s">
        <v>7892</v>
      </c>
    </row>
    <row r="9419" spans="1:13">
      <c r="A9419">
        <v>101047978</v>
      </c>
      <c r="B9419" t="s">
        <v>34</v>
      </c>
      <c r="C9419" t="s">
        <v>6203</v>
      </c>
      <c r="D9419" t="s">
        <v>119</v>
      </c>
      <c r="E9419" t="s">
        <v>119</v>
      </c>
      <c r="F9419" s="33">
        <v>45750</v>
      </c>
      <c r="G9419" t="s">
        <v>16343</v>
      </c>
      <c r="H9419" t="s">
        <v>5912</v>
      </c>
      <c r="I9419" t="s">
        <v>5678</v>
      </c>
      <c r="J9419" t="s">
        <v>46</v>
      </c>
      <c r="K9419" t="s">
        <v>5738</v>
      </c>
      <c r="L9419" t="s">
        <v>5739</v>
      </c>
      <c r="M9419" t="s">
        <v>6205</v>
      </c>
    </row>
    <row r="9420" spans="1:13">
      <c r="A9420">
        <v>101015625</v>
      </c>
      <c r="B9420" t="s">
        <v>5745</v>
      </c>
      <c r="C9420" t="s">
        <v>6564</v>
      </c>
      <c r="D9420" t="s">
        <v>249</v>
      </c>
      <c r="E9420" t="s">
        <v>249</v>
      </c>
      <c r="F9420" s="33">
        <v>45750</v>
      </c>
      <c r="G9420" t="s">
        <v>16291</v>
      </c>
      <c r="H9420" t="s">
        <v>5737</v>
      </c>
      <c r="I9420" t="s">
        <v>326</v>
      </c>
      <c r="J9420" t="s">
        <v>247</v>
      </c>
      <c r="K9420" t="s">
        <v>5836</v>
      </c>
      <c r="L9420" t="s">
        <v>6126</v>
      </c>
      <c r="M9420" t="s">
        <v>6566</v>
      </c>
    </row>
    <row r="9421" spans="1:13">
      <c r="A9421">
        <v>101036684</v>
      </c>
      <c r="B9421" t="s">
        <v>204</v>
      </c>
      <c r="C9421" t="s">
        <v>7871</v>
      </c>
      <c r="D9421" t="s">
        <v>193</v>
      </c>
      <c r="E9421" t="s">
        <v>193</v>
      </c>
      <c r="F9421" s="33">
        <v>45750</v>
      </c>
      <c r="G9421" t="s">
        <v>16302</v>
      </c>
      <c r="H9421" t="s">
        <v>5705</v>
      </c>
      <c r="I9421" t="s">
        <v>326</v>
      </c>
      <c r="J9421" t="s">
        <v>192</v>
      </c>
      <c r="K9421" t="s">
        <v>5700</v>
      </c>
      <c r="L9421" t="s">
        <v>5701</v>
      </c>
      <c r="M9421" t="s">
        <v>7873</v>
      </c>
    </row>
    <row r="9422" spans="1:13">
      <c r="A9422">
        <v>101014015</v>
      </c>
      <c r="B9422" t="s">
        <v>34</v>
      </c>
      <c r="C9422" t="s">
        <v>7302</v>
      </c>
      <c r="D9422" t="s">
        <v>64</v>
      </c>
      <c r="E9422" t="s">
        <v>64</v>
      </c>
      <c r="F9422" s="33">
        <v>45750</v>
      </c>
      <c r="G9422" t="s">
        <v>16344</v>
      </c>
      <c r="H9422" t="s">
        <v>5737</v>
      </c>
      <c r="I9422" t="s">
        <v>326</v>
      </c>
      <c r="J9422" t="s">
        <v>70</v>
      </c>
      <c r="K9422" t="s">
        <v>5738</v>
      </c>
      <c r="L9422" t="s">
        <v>5739</v>
      </c>
      <c r="M9422" t="s">
        <v>7304</v>
      </c>
    </row>
    <row r="9423" spans="1:13">
      <c r="A9423">
        <v>101007384</v>
      </c>
      <c r="B9423" t="s">
        <v>73</v>
      </c>
      <c r="C9423" t="s">
        <v>8867</v>
      </c>
      <c r="D9423" t="s">
        <v>265</v>
      </c>
      <c r="E9423" t="s">
        <v>265</v>
      </c>
      <c r="F9423" s="33">
        <v>45750</v>
      </c>
      <c r="G9423" t="s">
        <v>16280</v>
      </c>
      <c r="H9423" t="s">
        <v>5737</v>
      </c>
      <c r="I9423" t="s">
        <v>326</v>
      </c>
      <c r="J9423" t="s">
        <v>192</v>
      </c>
      <c r="K9423" t="s">
        <v>5748</v>
      </c>
      <c r="L9423" t="s">
        <v>5773</v>
      </c>
      <c r="M9423" t="s">
        <v>8869</v>
      </c>
    </row>
    <row r="9424" spans="1:13">
      <c r="A9424">
        <v>101047767</v>
      </c>
      <c r="B9424" t="s">
        <v>5745</v>
      </c>
      <c r="C9424" t="s">
        <v>16345</v>
      </c>
      <c r="D9424" t="s">
        <v>215</v>
      </c>
      <c r="E9424" t="s">
        <v>252</v>
      </c>
      <c r="F9424" s="33">
        <v>45749</v>
      </c>
      <c r="G9424" t="s">
        <v>16346</v>
      </c>
      <c r="H9424" t="s">
        <v>67</v>
      </c>
      <c r="I9424" t="s">
        <v>5678</v>
      </c>
      <c r="J9424" t="s">
        <v>247</v>
      </c>
      <c r="K9424" t="s">
        <v>5836</v>
      </c>
      <c r="L9424" t="s">
        <v>5837</v>
      </c>
      <c r="M9424" t="s">
        <v>16347</v>
      </c>
    </row>
    <row r="9425" spans="1:13">
      <c r="A9425">
        <v>101047805</v>
      </c>
      <c r="B9425" t="s">
        <v>73</v>
      </c>
      <c r="C9425" t="s">
        <v>7695</v>
      </c>
      <c r="D9425" t="s">
        <v>221</v>
      </c>
      <c r="E9425" t="s">
        <v>249</v>
      </c>
      <c r="F9425" s="33">
        <v>45749</v>
      </c>
      <c r="G9425" t="s">
        <v>16348</v>
      </c>
      <c r="H9425" t="s">
        <v>5727</v>
      </c>
      <c r="I9425" t="s">
        <v>5678</v>
      </c>
      <c r="J9425" t="s">
        <v>247</v>
      </c>
      <c r="K9425" t="s">
        <v>5728</v>
      </c>
      <c r="L9425" t="s">
        <v>5729</v>
      </c>
      <c r="M9425" t="s">
        <v>7697</v>
      </c>
    </row>
    <row r="9426" spans="1:13">
      <c r="A9426">
        <v>101037207</v>
      </c>
      <c r="B9426" t="s">
        <v>6270</v>
      </c>
      <c r="C9426" t="s">
        <v>7337</v>
      </c>
      <c r="D9426" t="s">
        <v>217</v>
      </c>
      <c r="E9426" t="s">
        <v>131</v>
      </c>
      <c r="F9426" s="33">
        <v>45749</v>
      </c>
      <c r="G9426" t="s">
        <v>16349</v>
      </c>
      <c r="H9426" t="s">
        <v>5705</v>
      </c>
      <c r="I9426" t="s">
        <v>326</v>
      </c>
      <c r="J9426" t="s">
        <v>136</v>
      </c>
      <c r="K9426" t="s">
        <v>5800</v>
      </c>
      <c r="L9426" t="s">
        <v>5801</v>
      </c>
      <c r="M9426" t="s">
        <v>7339</v>
      </c>
    </row>
    <row r="9427" spans="1:13">
      <c r="A9427">
        <v>101036661</v>
      </c>
      <c r="B9427" t="s">
        <v>204</v>
      </c>
      <c r="C9427" t="s">
        <v>10326</v>
      </c>
      <c r="D9427" t="s">
        <v>193</v>
      </c>
      <c r="E9427" t="s">
        <v>193</v>
      </c>
      <c r="F9427" s="33">
        <v>45749</v>
      </c>
      <c r="G9427" t="s">
        <v>16350</v>
      </c>
      <c r="H9427" t="s">
        <v>5705</v>
      </c>
      <c r="I9427" t="s">
        <v>326</v>
      </c>
      <c r="J9427" t="s">
        <v>192</v>
      </c>
      <c r="K9427" t="s">
        <v>5700</v>
      </c>
      <c r="L9427" t="s">
        <v>5701</v>
      </c>
      <c r="M9427" t="s">
        <v>10327</v>
      </c>
    </row>
    <row r="9428" spans="1:13">
      <c r="A9428">
        <v>101041989</v>
      </c>
      <c r="B9428" t="s">
        <v>292</v>
      </c>
      <c r="C9428" t="s">
        <v>293</v>
      </c>
      <c r="D9428" t="s">
        <v>99</v>
      </c>
      <c r="E9428" t="s">
        <v>99</v>
      </c>
      <c r="F9428" s="33">
        <v>45749</v>
      </c>
      <c r="G9428" t="s">
        <v>16351</v>
      </c>
      <c r="H9428" t="s">
        <v>5768</v>
      </c>
      <c r="I9428" t="s">
        <v>353</v>
      </c>
      <c r="J9428" t="s">
        <v>46</v>
      </c>
      <c r="K9428" t="s">
        <v>5700</v>
      </c>
      <c r="L9428" t="s">
        <v>5733</v>
      </c>
      <c r="M9428" t="s">
        <v>6086</v>
      </c>
    </row>
    <row r="9429" spans="1:13">
      <c r="A9429">
        <v>101047584</v>
      </c>
      <c r="B9429" t="s">
        <v>177</v>
      </c>
      <c r="C9429" t="s">
        <v>7611</v>
      </c>
      <c r="D9429" t="s">
        <v>193</v>
      </c>
      <c r="E9429" t="s">
        <v>193</v>
      </c>
      <c r="F9429" s="33">
        <v>45749</v>
      </c>
      <c r="G9429" t="s">
        <v>16352</v>
      </c>
      <c r="H9429" t="s">
        <v>5727</v>
      </c>
      <c r="I9429" t="s">
        <v>5678</v>
      </c>
      <c r="J9429" t="s">
        <v>192</v>
      </c>
      <c r="K9429" t="s">
        <v>5700</v>
      </c>
      <c r="L9429" t="s">
        <v>5701</v>
      </c>
      <c r="M9429" t="s">
        <v>7613</v>
      </c>
    </row>
    <row r="9430" spans="1:13">
      <c r="A9430">
        <v>101037856</v>
      </c>
      <c r="B9430" t="s">
        <v>177</v>
      </c>
      <c r="C9430" t="s">
        <v>178</v>
      </c>
      <c r="D9430" t="s">
        <v>161</v>
      </c>
      <c r="E9430" t="s">
        <v>161</v>
      </c>
      <c r="F9430" s="33">
        <v>45749</v>
      </c>
      <c r="G9430" t="s">
        <v>16353</v>
      </c>
      <c r="H9430" t="s">
        <v>5705</v>
      </c>
      <c r="I9430" t="s">
        <v>326</v>
      </c>
      <c r="J9430" t="s">
        <v>166</v>
      </c>
      <c r="K9430" t="s">
        <v>5778</v>
      </c>
      <c r="L9430" t="s">
        <v>182</v>
      </c>
      <c r="M9430" t="s">
        <v>184</v>
      </c>
    </row>
    <row r="9431" spans="1:13">
      <c r="A9431">
        <v>101047475</v>
      </c>
      <c r="B9431" t="s">
        <v>34</v>
      </c>
      <c r="C9431" t="s">
        <v>7863</v>
      </c>
      <c r="D9431" t="s">
        <v>153</v>
      </c>
      <c r="E9431" t="s">
        <v>153</v>
      </c>
      <c r="F9431" s="33">
        <v>45749</v>
      </c>
      <c r="G9431" t="s">
        <v>16354</v>
      </c>
      <c r="H9431" t="s">
        <v>67</v>
      </c>
      <c r="I9431" t="s">
        <v>5678</v>
      </c>
      <c r="J9431" t="s">
        <v>70</v>
      </c>
      <c r="K9431" t="s">
        <v>5738</v>
      </c>
      <c r="L9431" t="s">
        <v>5739</v>
      </c>
      <c r="M9431" t="s">
        <v>7865</v>
      </c>
    </row>
    <row r="9432" spans="1:13">
      <c r="A9432">
        <v>101037639</v>
      </c>
      <c r="B9432" t="s">
        <v>177</v>
      </c>
      <c r="C9432" t="s">
        <v>7611</v>
      </c>
      <c r="D9432" t="s">
        <v>193</v>
      </c>
      <c r="E9432" t="s">
        <v>193</v>
      </c>
      <c r="F9432" s="33">
        <v>45749</v>
      </c>
      <c r="G9432" t="s">
        <v>16350</v>
      </c>
      <c r="H9432" t="s">
        <v>5705</v>
      </c>
      <c r="I9432" t="s">
        <v>326</v>
      </c>
      <c r="J9432" t="s">
        <v>192</v>
      </c>
      <c r="K9432" t="s">
        <v>5700</v>
      </c>
      <c r="L9432" t="s">
        <v>5701</v>
      </c>
      <c r="M9432" t="s">
        <v>7613</v>
      </c>
    </row>
    <row r="9433" spans="1:13">
      <c r="A9433">
        <v>101035252</v>
      </c>
      <c r="B9433" t="s">
        <v>5998</v>
      </c>
      <c r="C9433" t="s">
        <v>6234</v>
      </c>
      <c r="D9433" t="s">
        <v>217</v>
      </c>
      <c r="E9433" t="s">
        <v>131</v>
      </c>
      <c r="F9433" s="33">
        <v>45749</v>
      </c>
      <c r="G9433" t="s">
        <v>16349</v>
      </c>
      <c r="H9433" t="s">
        <v>5705</v>
      </c>
      <c r="I9433" t="s">
        <v>326</v>
      </c>
      <c r="J9433" t="s">
        <v>136</v>
      </c>
      <c r="K9433" t="s">
        <v>5711</v>
      </c>
      <c r="L9433" t="s">
        <v>5711</v>
      </c>
      <c r="M9433" t="s">
        <v>6236</v>
      </c>
    </row>
    <row r="9434" spans="1:13">
      <c r="A9434">
        <v>101047679</v>
      </c>
      <c r="B9434" t="s">
        <v>34</v>
      </c>
      <c r="C9434" t="s">
        <v>8361</v>
      </c>
      <c r="D9434" t="s">
        <v>119</v>
      </c>
      <c r="E9434" t="s">
        <v>104</v>
      </c>
      <c r="F9434" s="33">
        <v>45749</v>
      </c>
      <c r="G9434" t="s">
        <v>16355</v>
      </c>
      <c r="H9434" t="s">
        <v>67</v>
      </c>
      <c r="I9434" t="s">
        <v>5678</v>
      </c>
      <c r="J9434" t="s">
        <v>46</v>
      </c>
      <c r="K9434" t="s">
        <v>5728</v>
      </c>
      <c r="L9434" t="s">
        <v>5729</v>
      </c>
      <c r="M9434" t="s">
        <v>8363</v>
      </c>
    </row>
    <row r="9435" spans="1:13">
      <c r="A9435">
        <v>101037628</v>
      </c>
      <c r="B9435" t="s">
        <v>177</v>
      </c>
      <c r="C9435" t="s">
        <v>7036</v>
      </c>
      <c r="D9435" t="s">
        <v>225</v>
      </c>
      <c r="E9435" t="s">
        <v>220</v>
      </c>
      <c r="F9435" s="33">
        <v>45749</v>
      </c>
      <c r="G9435" t="s">
        <v>16356</v>
      </c>
      <c r="H9435" t="s">
        <v>5705</v>
      </c>
      <c r="I9435" t="s">
        <v>326</v>
      </c>
      <c r="J9435" t="s">
        <v>166</v>
      </c>
      <c r="K9435" t="s">
        <v>5778</v>
      </c>
      <c r="L9435" t="s">
        <v>182</v>
      </c>
      <c r="M9435" t="s">
        <v>7038</v>
      </c>
    </row>
    <row r="9436" spans="1:13">
      <c r="A9436">
        <v>101047546</v>
      </c>
      <c r="B9436" t="s">
        <v>34</v>
      </c>
      <c r="C9436" t="s">
        <v>6145</v>
      </c>
      <c r="D9436" t="s">
        <v>39</v>
      </c>
      <c r="E9436" t="s">
        <v>119</v>
      </c>
      <c r="F9436" s="33">
        <v>45749</v>
      </c>
      <c r="G9436" t="s">
        <v>16357</v>
      </c>
      <c r="H9436" t="s">
        <v>67</v>
      </c>
      <c r="I9436" t="s">
        <v>5678</v>
      </c>
      <c r="J9436" t="s">
        <v>46</v>
      </c>
      <c r="K9436" t="s">
        <v>5728</v>
      </c>
      <c r="L9436" t="s">
        <v>5729</v>
      </c>
      <c r="M9436" t="s">
        <v>6147</v>
      </c>
    </row>
    <row r="9437" spans="1:13">
      <c r="A9437">
        <v>101038591</v>
      </c>
      <c r="B9437" t="s">
        <v>5862</v>
      </c>
      <c r="C9437" t="s">
        <v>9984</v>
      </c>
      <c r="D9437" t="s">
        <v>265</v>
      </c>
      <c r="E9437" t="s">
        <v>265</v>
      </c>
      <c r="F9437" s="33">
        <v>45749</v>
      </c>
      <c r="G9437" t="s">
        <v>16358</v>
      </c>
      <c r="H9437" t="s">
        <v>5737</v>
      </c>
      <c r="I9437" t="s">
        <v>326</v>
      </c>
      <c r="J9437" t="s">
        <v>192</v>
      </c>
      <c r="K9437" t="s">
        <v>5700</v>
      </c>
      <c r="L9437" t="s">
        <v>5701</v>
      </c>
      <c r="M9437" t="s">
        <v>9985</v>
      </c>
    </row>
    <row r="9438" spans="1:13">
      <c r="A9438">
        <v>101038438</v>
      </c>
      <c r="B9438" t="s">
        <v>292</v>
      </c>
      <c r="C9438" t="s">
        <v>293</v>
      </c>
      <c r="D9438" t="s">
        <v>99</v>
      </c>
      <c r="E9438" t="s">
        <v>99</v>
      </c>
      <c r="F9438" s="33">
        <v>45749</v>
      </c>
      <c r="G9438" t="s">
        <v>16359</v>
      </c>
      <c r="H9438" t="s">
        <v>5705</v>
      </c>
      <c r="I9438" t="s">
        <v>326</v>
      </c>
      <c r="J9438" t="s">
        <v>46</v>
      </c>
      <c r="K9438" t="s">
        <v>5700</v>
      </c>
      <c r="L9438" t="s">
        <v>5733</v>
      </c>
      <c r="M9438" t="s">
        <v>6086</v>
      </c>
    </row>
    <row r="9439" spans="1:13">
      <c r="A9439">
        <v>101015588</v>
      </c>
      <c r="B9439" t="s">
        <v>5745</v>
      </c>
      <c r="C9439" t="s">
        <v>16360</v>
      </c>
      <c r="D9439" t="s">
        <v>215</v>
      </c>
      <c r="E9439" t="s">
        <v>252</v>
      </c>
      <c r="F9439" s="33">
        <v>45749</v>
      </c>
      <c r="G9439" t="s">
        <v>16361</v>
      </c>
      <c r="H9439" t="s">
        <v>5737</v>
      </c>
      <c r="I9439" t="s">
        <v>326</v>
      </c>
      <c r="J9439" t="s">
        <v>247</v>
      </c>
      <c r="K9439" t="s">
        <v>5836</v>
      </c>
      <c r="L9439" t="s">
        <v>5837</v>
      </c>
      <c r="M9439" t="s">
        <v>16362</v>
      </c>
    </row>
    <row r="9440" spans="1:13">
      <c r="A9440">
        <v>101036670</v>
      </c>
      <c r="B9440" t="s">
        <v>204</v>
      </c>
      <c r="C9440" t="s">
        <v>7558</v>
      </c>
      <c r="D9440" t="s">
        <v>218</v>
      </c>
      <c r="E9440" t="s">
        <v>218</v>
      </c>
      <c r="F9440" s="33">
        <v>45749</v>
      </c>
      <c r="G9440" t="s">
        <v>16363</v>
      </c>
      <c r="H9440" t="s">
        <v>5705</v>
      </c>
      <c r="I9440" t="s">
        <v>326</v>
      </c>
      <c r="J9440" t="s">
        <v>241</v>
      </c>
      <c r="K9440" t="s">
        <v>5700</v>
      </c>
      <c r="L9440" t="s">
        <v>5701</v>
      </c>
      <c r="M9440" t="s">
        <v>7559</v>
      </c>
    </row>
    <row r="9441" spans="1:13">
      <c r="A9441">
        <v>101047781</v>
      </c>
      <c r="B9441" t="s">
        <v>5998</v>
      </c>
      <c r="C9441" t="s">
        <v>6409</v>
      </c>
      <c r="D9441" t="s">
        <v>86</v>
      </c>
      <c r="E9441" t="s">
        <v>119</v>
      </c>
      <c r="F9441" s="33">
        <v>45749</v>
      </c>
      <c r="G9441" t="s">
        <v>16364</v>
      </c>
      <c r="H9441" t="s">
        <v>6076</v>
      </c>
      <c r="I9441" t="s">
        <v>5678</v>
      </c>
      <c r="J9441" t="s">
        <v>46</v>
      </c>
      <c r="K9441" t="s">
        <v>5800</v>
      </c>
      <c r="L9441" t="s">
        <v>5801</v>
      </c>
      <c r="M9441" t="s">
        <v>6411</v>
      </c>
    </row>
    <row r="9442" spans="1:13">
      <c r="A9442">
        <v>101046791</v>
      </c>
      <c r="B9442" t="s">
        <v>73</v>
      </c>
      <c r="C9442" t="s">
        <v>6098</v>
      </c>
      <c r="D9442" t="s">
        <v>39</v>
      </c>
      <c r="E9442" t="s">
        <v>39</v>
      </c>
      <c r="F9442" s="33">
        <v>45749</v>
      </c>
      <c r="G9442" t="s">
        <v>16365</v>
      </c>
      <c r="H9442" t="s">
        <v>6027</v>
      </c>
      <c r="I9442" t="s">
        <v>6348</v>
      </c>
      <c r="J9442" t="s">
        <v>46</v>
      </c>
      <c r="K9442" t="s">
        <v>5728</v>
      </c>
      <c r="L9442" t="s">
        <v>5729</v>
      </c>
      <c r="M9442" t="s">
        <v>6100</v>
      </c>
    </row>
    <row r="9443" spans="1:13">
      <c r="A9443">
        <v>101046793</v>
      </c>
      <c r="B9443" t="s">
        <v>73</v>
      </c>
      <c r="C9443" t="s">
        <v>6584</v>
      </c>
      <c r="D9443" t="s">
        <v>39</v>
      </c>
      <c r="E9443" t="s">
        <v>104</v>
      </c>
      <c r="F9443" s="33">
        <v>45749</v>
      </c>
      <c r="G9443" t="s">
        <v>16366</v>
      </c>
      <c r="H9443" t="s">
        <v>6027</v>
      </c>
      <c r="I9443" t="s">
        <v>6348</v>
      </c>
      <c r="J9443" t="s">
        <v>46</v>
      </c>
      <c r="K9443" t="s">
        <v>5728</v>
      </c>
      <c r="L9443" t="s">
        <v>5729</v>
      </c>
      <c r="M9443" t="s">
        <v>6586</v>
      </c>
    </row>
    <row r="9444" spans="1:13">
      <c r="A9444">
        <v>101047656</v>
      </c>
      <c r="B9444" t="s">
        <v>34</v>
      </c>
      <c r="C9444" t="s">
        <v>11597</v>
      </c>
      <c r="D9444" t="s">
        <v>64</v>
      </c>
      <c r="E9444" t="s">
        <v>64</v>
      </c>
      <c r="F9444" s="33">
        <v>45749</v>
      </c>
      <c r="G9444" t="s">
        <v>16367</v>
      </c>
      <c r="H9444" t="s">
        <v>5727</v>
      </c>
      <c r="I9444" t="s">
        <v>5678</v>
      </c>
      <c r="J9444" t="s">
        <v>70</v>
      </c>
      <c r="K9444" t="s">
        <v>5728</v>
      </c>
      <c r="L9444" t="s">
        <v>5729</v>
      </c>
      <c r="M9444" t="s">
        <v>11599</v>
      </c>
    </row>
    <row r="9445" spans="1:13">
      <c r="A9445">
        <v>101047622</v>
      </c>
      <c r="B9445" t="s">
        <v>204</v>
      </c>
      <c r="C9445" t="s">
        <v>7558</v>
      </c>
      <c r="D9445" t="s">
        <v>218</v>
      </c>
      <c r="E9445" t="s">
        <v>218</v>
      </c>
      <c r="F9445" s="33">
        <v>45749</v>
      </c>
      <c r="G9445" t="s">
        <v>16368</v>
      </c>
      <c r="H9445" t="s">
        <v>8078</v>
      </c>
      <c r="I9445" t="s">
        <v>5678</v>
      </c>
      <c r="J9445" t="s">
        <v>241</v>
      </c>
      <c r="K9445" t="s">
        <v>5700</v>
      </c>
      <c r="L9445" t="s">
        <v>5701</v>
      </c>
      <c r="M9445" t="s">
        <v>7559</v>
      </c>
    </row>
    <row r="9446" spans="1:13">
      <c r="A9446">
        <v>101047672</v>
      </c>
      <c r="B9446" t="s">
        <v>5745</v>
      </c>
      <c r="C9446" t="s">
        <v>10387</v>
      </c>
      <c r="D9446" t="s">
        <v>262</v>
      </c>
      <c r="E9446" t="s">
        <v>262</v>
      </c>
      <c r="F9446" s="33">
        <v>45749</v>
      </c>
      <c r="G9446" t="s">
        <v>16369</v>
      </c>
      <c r="H9446" t="s">
        <v>67</v>
      </c>
      <c r="I9446" t="s">
        <v>5678</v>
      </c>
      <c r="J9446" t="s">
        <v>192</v>
      </c>
      <c r="K9446" t="s">
        <v>5748</v>
      </c>
      <c r="L9446" t="s">
        <v>5749</v>
      </c>
      <c r="M9446" t="s">
        <v>10389</v>
      </c>
    </row>
    <row r="9447" spans="1:13">
      <c r="A9447">
        <v>101015538</v>
      </c>
      <c r="B9447" t="s">
        <v>5745</v>
      </c>
      <c r="C9447" t="s">
        <v>15846</v>
      </c>
      <c r="D9447" t="s">
        <v>215</v>
      </c>
      <c r="E9447" t="s">
        <v>252</v>
      </c>
      <c r="F9447" s="33">
        <v>45749</v>
      </c>
      <c r="G9447" t="s">
        <v>16361</v>
      </c>
      <c r="H9447" t="s">
        <v>5737</v>
      </c>
      <c r="I9447" t="s">
        <v>326</v>
      </c>
      <c r="J9447" t="s">
        <v>247</v>
      </c>
      <c r="K9447" t="s">
        <v>5748</v>
      </c>
      <c r="L9447" t="s">
        <v>5773</v>
      </c>
      <c r="M9447" t="s">
        <v>15848</v>
      </c>
    </row>
    <row r="9448" spans="1:13">
      <c r="A9448">
        <v>101047867</v>
      </c>
      <c r="B9448" t="s">
        <v>5862</v>
      </c>
      <c r="C9448" t="s">
        <v>9984</v>
      </c>
      <c r="D9448" t="s">
        <v>265</v>
      </c>
      <c r="E9448" t="s">
        <v>265</v>
      </c>
      <c r="F9448" s="33">
        <v>45749</v>
      </c>
      <c r="G9448" t="s">
        <v>16370</v>
      </c>
      <c r="H9448" t="s">
        <v>6918</v>
      </c>
      <c r="I9448" t="s">
        <v>5678</v>
      </c>
      <c r="J9448" t="s">
        <v>192</v>
      </c>
      <c r="K9448" t="s">
        <v>5700</v>
      </c>
      <c r="L9448" t="s">
        <v>5701</v>
      </c>
      <c r="M9448" t="s">
        <v>9985</v>
      </c>
    </row>
    <row r="9449" spans="1:13">
      <c r="A9449">
        <v>101047883</v>
      </c>
      <c r="B9449" t="s">
        <v>5745</v>
      </c>
      <c r="C9449" t="s">
        <v>6751</v>
      </c>
      <c r="D9449" t="s">
        <v>221</v>
      </c>
      <c r="E9449" t="s">
        <v>221</v>
      </c>
      <c r="F9449" s="33">
        <v>45749</v>
      </c>
      <c r="G9449" t="s">
        <v>16371</v>
      </c>
      <c r="H9449" t="s">
        <v>5727</v>
      </c>
      <c r="I9449" t="s">
        <v>5678</v>
      </c>
      <c r="J9449" t="s">
        <v>247</v>
      </c>
      <c r="K9449" t="s">
        <v>5748</v>
      </c>
      <c r="L9449" t="s">
        <v>5749</v>
      </c>
      <c r="M9449" t="s">
        <v>6753</v>
      </c>
    </row>
    <row r="9450" spans="1:13">
      <c r="A9450">
        <v>101037094</v>
      </c>
      <c r="B9450" t="s">
        <v>5998</v>
      </c>
      <c r="C9450" t="s">
        <v>7081</v>
      </c>
      <c r="D9450" t="s">
        <v>153</v>
      </c>
      <c r="E9450" t="s">
        <v>153</v>
      </c>
      <c r="F9450" s="33">
        <v>45749</v>
      </c>
      <c r="G9450" t="s">
        <v>16372</v>
      </c>
      <c r="H9450" t="s">
        <v>5705</v>
      </c>
      <c r="I9450" t="s">
        <v>326</v>
      </c>
      <c r="J9450" t="s">
        <v>70</v>
      </c>
      <c r="K9450" t="s">
        <v>5711</v>
      </c>
      <c r="L9450" t="s">
        <v>5711</v>
      </c>
      <c r="M9450" t="s">
        <v>7083</v>
      </c>
    </row>
    <row r="9451" spans="1:13">
      <c r="A9451">
        <v>101047441</v>
      </c>
      <c r="B9451" t="s">
        <v>73</v>
      </c>
      <c r="C9451" t="s">
        <v>7953</v>
      </c>
      <c r="D9451" t="s">
        <v>238</v>
      </c>
      <c r="E9451" t="s">
        <v>238</v>
      </c>
      <c r="F9451" s="33">
        <v>45749</v>
      </c>
      <c r="G9451" t="s">
        <v>16373</v>
      </c>
      <c r="H9451" t="s">
        <v>67</v>
      </c>
      <c r="I9451" t="s">
        <v>5678</v>
      </c>
      <c r="J9451" t="s">
        <v>136</v>
      </c>
      <c r="K9451" t="s">
        <v>5738</v>
      </c>
      <c r="L9451" t="s">
        <v>5739</v>
      </c>
      <c r="M9451" t="s">
        <v>7955</v>
      </c>
    </row>
    <row r="9452" spans="1:13">
      <c r="A9452">
        <v>101037971</v>
      </c>
      <c r="B9452" t="s">
        <v>195</v>
      </c>
      <c r="C9452" t="s">
        <v>9301</v>
      </c>
      <c r="D9452" t="s">
        <v>225</v>
      </c>
      <c r="E9452" t="s">
        <v>225</v>
      </c>
      <c r="F9452" s="33">
        <v>45748</v>
      </c>
      <c r="G9452" t="s">
        <v>16374</v>
      </c>
      <c r="H9452" t="s">
        <v>5705</v>
      </c>
      <c r="I9452" t="s">
        <v>326</v>
      </c>
      <c r="J9452" t="s">
        <v>166</v>
      </c>
      <c r="K9452" t="s">
        <v>5778</v>
      </c>
      <c r="L9452" t="s">
        <v>182</v>
      </c>
      <c r="M9452" t="s">
        <v>9303</v>
      </c>
    </row>
    <row r="9453" spans="1:13">
      <c r="A9453">
        <v>101047646</v>
      </c>
      <c r="B9453" t="s">
        <v>177</v>
      </c>
      <c r="C9453" t="s">
        <v>7036</v>
      </c>
      <c r="D9453" t="s">
        <v>225</v>
      </c>
      <c r="E9453" t="s">
        <v>220</v>
      </c>
      <c r="F9453" s="33">
        <v>45748</v>
      </c>
      <c r="G9453" t="s">
        <v>16375</v>
      </c>
      <c r="H9453" t="s">
        <v>5757</v>
      </c>
      <c r="I9453" t="s">
        <v>5678</v>
      </c>
      <c r="J9453" t="s">
        <v>166</v>
      </c>
      <c r="K9453" t="s">
        <v>5778</v>
      </c>
      <c r="L9453" t="s">
        <v>182</v>
      </c>
      <c r="M9453" t="s">
        <v>7038</v>
      </c>
    </row>
    <row r="9454" spans="1:13">
      <c r="A9454">
        <v>101045698</v>
      </c>
      <c r="B9454" t="s">
        <v>204</v>
      </c>
      <c r="C9454" t="s">
        <v>7398</v>
      </c>
      <c r="D9454" t="s">
        <v>193</v>
      </c>
      <c r="E9454" t="s">
        <v>265</v>
      </c>
      <c r="F9454" s="33">
        <v>45748</v>
      </c>
      <c r="G9454" t="s">
        <v>16376</v>
      </c>
      <c r="H9454" t="s">
        <v>5768</v>
      </c>
      <c r="I9454" t="s">
        <v>5678</v>
      </c>
      <c r="J9454" t="s">
        <v>192</v>
      </c>
      <c r="K9454" t="s">
        <v>5700</v>
      </c>
      <c r="L9454" t="s">
        <v>5723</v>
      </c>
      <c r="M9454" t="s">
        <v>7400</v>
      </c>
    </row>
    <row r="9455" spans="1:13">
      <c r="A9455">
        <v>101040781</v>
      </c>
      <c r="B9455" t="s">
        <v>9160</v>
      </c>
      <c r="C9455" t="s">
        <v>9457</v>
      </c>
      <c r="D9455" t="s">
        <v>217</v>
      </c>
      <c r="E9455" t="s">
        <v>217</v>
      </c>
      <c r="F9455" s="33">
        <v>45748</v>
      </c>
      <c r="G9455" t="s">
        <v>16377</v>
      </c>
      <c r="H9455" t="s">
        <v>5705</v>
      </c>
      <c r="I9455" t="s">
        <v>326</v>
      </c>
      <c r="J9455" t="s">
        <v>136</v>
      </c>
      <c r="K9455" t="s">
        <v>5700</v>
      </c>
      <c r="L9455" t="s">
        <v>5701</v>
      </c>
      <c r="M9455" t="s">
        <v>9459</v>
      </c>
    </row>
    <row r="9456" spans="1:13">
      <c r="A9456">
        <v>101046810</v>
      </c>
      <c r="B9456" t="s">
        <v>6641</v>
      </c>
      <c r="C9456" t="s">
        <v>10360</v>
      </c>
      <c r="D9456" t="s">
        <v>193</v>
      </c>
      <c r="E9456" t="s">
        <v>193</v>
      </c>
      <c r="F9456" s="33">
        <v>45748</v>
      </c>
      <c r="G9456" t="s">
        <v>16378</v>
      </c>
      <c r="H9456" t="s">
        <v>8205</v>
      </c>
      <c r="I9456" t="s">
        <v>5678</v>
      </c>
      <c r="J9456" t="s">
        <v>192</v>
      </c>
      <c r="K9456" t="s">
        <v>7716</v>
      </c>
      <c r="L9456" t="s">
        <v>7717</v>
      </c>
      <c r="M9456" t="s">
        <v>10362</v>
      </c>
    </row>
    <row r="9457" spans="1:13">
      <c r="A9457">
        <v>101047643</v>
      </c>
      <c r="B9457" t="s">
        <v>34</v>
      </c>
      <c r="C9457" t="s">
        <v>7738</v>
      </c>
      <c r="D9457" t="s">
        <v>104</v>
      </c>
      <c r="E9457" t="s">
        <v>104</v>
      </c>
      <c r="F9457" s="33">
        <v>45748</v>
      </c>
      <c r="G9457" t="s">
        <v>16379</v>
      </c>
      <c r="H9457" t="s">
        <v>5912</v>
      </c>
      <c r="I9457" t="s">
        <v>5678</v>
      </c>
      <c r="J9457" t="s">
        <v>70</v>
      </c>
      <c r="K9457" t="s">
        <v>5738</v>
      </c>
      <c r="L9457" t="s">
        <v>5739</v>
      </c>
      <c r="M9457" t="s">
        <v>7739</v>
      </c>
    </row>
    <row r="9458" spans="1:13">
      <c r="A9458">
        <v>101040859</v>
      </c>
      <c r="B9458" t="s">
        <v>5796</v>
      </c>
      <c r="C9458" t="s">
        <v>6839</v>
      </c>
      <c r="D9458" t="s">
        <v>161</v>
      </c>
      <c r="E9458" t="s">
        <v>161</v>
      </c>
      <c r="F9458" s="33">
        <v>45748</v>
      </c>
      <c r="G9458" t="s">
        <v>16380</v>
      </c>
      <c r="H9458" t="s">
        <v>5705</v>
      </c>
      <c r="I9458" t="s">
        <v>326</v>
      </c>
      <c r="J9458" t="s">
        <v>166</v>
      </c>
      <c r="K9458" t="s">
        <v>5700</v>
      </c>
      <c r="L9458" t="s">
        <v>5701</v>
      </c>
      <c r="M9458" t="s">
        <v>6841</v>
      </c>
    </row>
    <row r="9459" spans="1:13">
      <c r="A9459">
        <v>101047796</v>
      </c>
      <c r="B9459" t="s">
        <v>204</v>
      </c>
      <c r="C9459" t="s">
        <v>8389</v>
      </c>
      <c r="D9459" t="s">
        <v>221</v>
      </c>
      <c r="E9459" t="s">
        <v>249</v>
      </c>
      <c r="F9459" s="33">
        <v>45748</v>
      </c>
      <c r="G9459" t="s">
        <v>16381</v>
      </c>
      <c r="H9459" t="s">
        <v>55</v>
      </c>
      <c r="I9459" t="s">
        <v>5678</v>
      </c>
      <c r="J9459" t="s">
        <v>247</v>
      </c>
      <c r="K9459" t="s">
        <v>5700</v>
      </c>
      <c r="L9459" t="s">
        <v>5701</v>
      </c>
      <c r="M9459" t="s">
        <v>8391</v>
      </c>
    </row>
    <row r="9460" spans="1:13">
      <c r="A9460">
        <v>101047451</v>
      </c>
      <c r="B9460" t="s">
        <v>204</v>
      </c>
      <c r="C9460" t="s">
        <v>10326</v>
      </c>
      <c r="D9460" t="s">
        <v>193</v>
      </c>
      <c r="E9460" t="s">
        <v>193</v>
      </c>
      <c r="F9460" s="33">
        <v>45748</v>
      </c>
      <c r="G9460" t="s">
        <v>16382</v>
      </c>
      <c r="H9460" t="s">
        <v>5757</v>
      </c>
      <c r="I9460" t="s">
        <v>5678</v>
      </c>
      <c r="J9460" t="s">
        <v>192</v>
      </c>
      <c r="K9460" t="s">
        <v>5700</v>
      </c>
      <c r="L9460" t="s">
        <v>5701</v>
      </c>
      <c r="M9460" t="s">
        <v>10327</v>
      </c>
    </row>
    <row r="9461" spans="1:13">
      <c r="A9461">
        <v>101045699</v>
      </c>
      <c r="B9461" t="s">
        <v>7666</v>
      </c>
      <c r="C9461" t="s">
        <v>10164</v>
      </c>
      <c r="D9461" t="s">
        <v>193</v>
      </c>
      <c r="E9461" t="s">
        <v>265</v>
      </c>
      <c r="F9461" s="33">
        <v>45748</v>
      </c>
      <c r="G9461" t="s">
        <v>16383</v>
      </c>
      <c r="H9461" t="s">
        <v>5768</v>
      </c>
      <c r="I9461" t="s">
        <v>5678</v>
      </c>
      <c r="J9461" t="s">
        <v>192</v>
      </c>
      <c r="K9461" t="s">
        <v>5700</v>
      </c>
      <c r="L9461" t="s">
        <v>5701</v>
      </c>
      <c r="M9461" t="s">
        <v>10165</v>
      </c>
    </row>
    <row r="9462" spans="1:13">
      <c r="A9462">
        <v>101036914</v>
      </c>
      <c r="B9462" t="s">
        <v>5782</v>
      </c>
      <c r="C9462" t="s">
        <v>11446</v>
      </c>
      <c r="D9462" t="s">
        <v>217</v>
      </c>
      <c r="E9462" t="s">
        <v>217</v>
      </c>
      <c r="F9462" s="33">
        <v>45748</v>
      </c>
      <c r="G9462" t="s">
        <v>16384</v>
      </c>
      <c r="H9462" t="s">
        <v>5705</v>
      </c>
      <c r="I9462" t="s">
        <v>326</v>
      </c>
      <c r="J9462" t="s">
        <v>136</v>
      </c>
      <c r="K9462" t="s">
        <v>5700</v>
      </c>
      <c r="L9462" t="s">
        <v>5701</v>
      </c>
      <c r="M9462" t="s">
        <v>11448</v>
      </c>
    </row>
    <row r="9463" spans="1:13">
      <c r="A9463">
        <v>101041979</v>
      </c>
      <c r="B9463" t="s">
        <v>292</v>
      </c>
      <c r="C9463" t="s">
        <v>5817</v>
      </c>
      <c r="D9463" t="s">
        <v>99</v>
      </c>
      <c r="E9463" t="s">
        <v>99</v>
      </c>
      <c r="F9463" s="33">
        <v>45748</v>
      </c>
      <c r="G9463" t="s">
        <v>16385</v>
      </c>
      <c r="H9463" t="s">
        <v>5768</v>
      </c>
      <c r="I9463" t="s">
        <v>353</v>
      </c>
      <c r="J9463" t="s">
        <v>46</v>
      </c>
      <c r="K9463" t="s">
        <v>5700</v>
      </c>
      <c r="L9463" t="s">
        <v>5701</v>
      </c>
      <c r="M9463" t="s">
        <v>5819</v>
      </c>
    </row>
    <row r="9464" spans="1:13">
      <c r="A9464">
        <v>101047603</v>
      </c>
      <c r="B9464" t="s">
        <v>34</v>
      </c>
      <c r="C9464" t="s">
        <v>9259</v>
      </c>
      <c r="D9464" t="s">
        <v>39</v>
      </c>
      <c r="E9464" t="s">
        <v>119</v>
      </c>
      <c r="F9464" s="33">
        <v>45748</v>
      </c>
      <c r="G9464" t="s">
        <v>16386</v>
      </c>
      <c r="H9464" t="s">
        <v>5727</v>
      </c>
      <c r="I9464" t="s">
        <v>5678</v>
      </c>
      <c r="J9464" t="s">
        <v>46</v>
      </c>
      <c r="K9464" t="s">
        <v>5728</v>
      </c>
      <c r="L9464" t="s">
        <v>5729</v>
      </c>
      <c r="M9464" t="s">
        <v>9261</v>
      </c>
    </row>
    <row r="9465" spans="1:13">
      <c r="A9465">
        <v>101038007</v>
      </c>
      <c r="B9465" t="s">
        <v>195</v>
      </c>
      <c r="C9465" t="s">
        <v>9207</v>
      </c>
      <c r="D9465" t="s">
        <v>161</v>
      </c>
      <c r="E9465" t="s">
        <v>161</v>
      </c>
      <c r="F9465" s="33">
        <v>45748</v>
      </c>
      <c r="G9465" t="s">
        <v>16380</v>
      </c>
      <c r="H9465" t="s">
        <v>5705</v>
      </c>
      <c r="I9465" t="s">
        <v>326</v>
      </c>
      <c r="J9465" t="s">
        <v>166</v>
      </c>
      <c r="K9465" t="s">
        <v>5700</v>
      </c>
      <c r="L9465" t="s">
        <v>5733</v>
      </c>
      <c r="M9465" t="s">
        <v>9209</v>
      </c>
    </row>
    <row r="9466" spans="1:13">
      <c r="A9466">
        <v>101047624</v>
      </c>
      <c r="B9466" t="s">
        <v>73</v>
      </c>
      <c r="C9466" t="s">
        <v>6318</v>
      </c>
      <c r="D9466" t="s">
        <v>193</v>
      </c>
      <c r="E9466" t="s">
        <v>193</v>
      </c>
      <c r="F9466" s="33">
        <v>45748</v>
      </c>
      <c r="G9466" t="s">
        <v>16387</v>
      </c>
      <c r="H9466" t="s">
        <v>67</v>
      </c>
      <c r="I9466" t="s">
        <v>5678</v>
      </c>
      <c r="J9466" t="s">
        <v>192</v>
      </c>
      <c r="K9466" t="s">
        <v>5748</v>
      </c>
      <c r="L9466" t="s">
        <v>5773</v>
      </c>
      <c r="M9466" t="s">
        <v>6320</v>
      </c>
    </row>
    <row r="9467" spans="1:13">
      <c r="A9467">
        <v>101034968</v>
      </c>
      <c r="B9467" t="s">
        <v>204</v>
      </c>
      <c r="C9467" t="s">
        <v>6727</v>
      </c>
      <c r="D9467" t="s">
        <v>226</v>
      </c>
      <c r="E9467" t="s">
        <v>226</v>
      </c>
      <c r="F9467" s="33">
        <v>45748</v>
      </c>
      <c r="G9467" t="s">
        <v>16388</v>
      </c>
      <c r="H9467" t="s">
        <v>5705</v>
      </c>
      <c r="I9467" t="s">
        <v>326</v>
      </c>
      <c r="J9467" t="s">
        <v>136</v>
      </c>
      <c r="K9467" t="s">
        <v>5700</v>
      </c>
      <c r="L9467" t="s">
        <v>5701</v>
      </c>
      <c r="M9467" t="s">
        <v>6729</v>
      </c>
    </row>
    <row r="9468" spans="1:13">
      <c r="A9468">
        <v>101036673</v>
      </c>
      <c r="B9468" t="s">
        <v>204</v>
      </c>
      <c r="C9468" t="s">
        <v>10993</v>
      </c>
      <c r="D9468" t="s">
        <v>262</v>
      </c>
      <c r="E9468" t="s">
        <v>262</v>
      </c>
      <c r="F9468" s="33">
        <v>45748</v>
      </c>
      <c r="G9468" t="s">
        <v>16361</v>
      </c>
      <c r="H9468" t="s">
        <v>5705</v>
      </c>
      <c r="I9468" t="s">
        <v>326</v>
      </c>
      <c r="J9468" t="s">
        <v>192</v>
      </c>
      <c r="K9468" t="s">
        <v>5700</v>
      </c>
      <c r="L9468" t="s">
        <v>5723</v>
      </c>
      <c r="M9468" t="s">
        <v>10995</v>
      </c>
    </row>
    <row r="9469" spans="1:13">
      <c r="A9469">
        <v>101040419</v>
      </c>
      <c r="B9469" t="s">
        <v>6529</v>
      </c>
      <c r="C9469" t="s">
        <v>6530</v>
      </c>
      <c r="D9469" t="s">
        <v>99</v>
      </c>
      <c r="E9469" t="s">
        <v>99</v>
      </c>
      <c r="F9469" s="33">
        <v>45748</v>
      </c>
      <c r="G9469" t="s">
        <v>16389</v>
      </c>
      <c r="H9469" t="s">
        <v>5705</v>
      </c>
      <c r="I9469" t="s">
        <v>326</v>
      </c>
      <c r="J9469" t="s">
        <v>46</v>
      </c>
      <c r="K9469" t="s">
        <v>5700</v>
      </c>
      <c r="L9469" t="s">
        <v>5723</v>
      </c>
      <c r="M9469" t="s">
        <v>6533</v>
      </c>
    </row>
    <row r="9470" spans="1:13">
      <c r="A9470">
        <v>101012329</v>
      </c>
      <c r="B9470" t="s">
        <v>127</v>
      </c>
      <c r="C9470" t="s">
        <v>9991</v>
      </c>
      <c r="D9470" t="s">
        <v>262</v>
      </c>
      <c r="E9470" t="s">
        <v>262</v>
      </c>
      <c r="F9470" s="33">
        <v>45748</v>
      </c>
      <c r="G9470" t="s">
        <v>16361</v>
      </c>
      <c r="H9470" t="s">
        <v>5705</v>
      </c>
      <c r="I9470" t="s">
        <v>326</v>
      </c>
      <c r="J9470" t="s">
        <v>192</v>
      </c>
      <c r="K9470" t="s">
        <v>5748</v>
      </c>
      <c r="L9470" t="s">
        <v>5773</v>
      </c>
      <c r="M9470" t="s">
        <v>9993</v>
      </c>
    </row>
    <row r="9471" spans="1:13">
      <c r="A9471">
        <v>101047533</v>
      </c>
      <c r="B9471" t="s">
        <v>195</v>
      </c>
      <c r="C9471" t="s">
        <v>9301</v>
      </c>
      <c r="D9471" t="s">
        <v>225</v>
      </c>
      <c r="E9471" t="s">
        <v>220</v>
      </c>
      <c r="F9471" s="33">
        <v>45748</v>
      </c>
      <c r="G9471" t="s">
        <v>16390</v>
      </c>
      <c r="H9471" t="s">
        <v>5757</v>
      </c>
      <c r="I9471" t="s">
        <v>5678</v>
      </c>
      <c r="J9471" t="s">
        <v>166</v>
      </c>
      <c r="K9471" t="s">
        <v>5778</v>
      </c>
      <c r="L9471" t="s">
        <v>182</v>
      </c>
      <c r="M9471" t="s">
        <v>9303</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80ACB-1779-4398-A180-928FAA225E9C}">
  <dimension ref="A2:M1167"/>
  <sheetViews>
    <sheetView showGridLines="0" workbookViewId="0">
      <selection activeCell="F10" sqref="F10"/>
    </sheetView>
  </sheetViews>
  <sheetFormatPr defaultColWidth="11.42578125" defaultRowHeight="15"/>
  <cols>
    <col min="1" max="1" width="10.85546875" style="34" bestFit="1" customWidth="1"/>
    <col min="2" max="2" width="28.85546875" style="34" customWidth="1"/>
    <col min="3" max="3" width="24.85546875" style="34" bestFit="1" customWidth="1"/>
    <col min="4" max="4" width="25.28515625" style="34" bestFit="1" customWidth="1"/>
    <col min="5" max="5" width="28.140625" style="34" customWidth="1"/>
    <col min="6" max="6" width="13.42578125" style="35" bestFit="1" customWidth="1"/>
    <col min="7" max="7" width="55.140625" style="34" customWidth="1"/>
    <col min="8" max="8" width="33.42578125" style="34" bestFit="1" customWidth="1"/>
    <col min="9" max="9" width="22.28515625" style="34" bestFit="1" customWidth="1"/>
    <col min="10" max="10" width="14.42578125" style="34" bestFit="1" customWidth="1"/>
    <col min="11" max="11" width="16.42578125" style="34" bestFit="1" customWidth="1"/>
    <col min="12" max="12" width="13.5703125" style="34" bestFit="1" customWidth="1"/>
    <col min="13" max="13" width="70.42578125" style="34" bestFit="1" customWidth="1"/>
    <col min="14" max="16384" width="11.42578125" style="34"/>
  </cols>
  <sheetData>
    <row r="2" spans="1:13">
      <c r="A2" t="s">
        <v>5685</v>
      </c>
      <c r="B2" t="s">
        <v>5686</v>
      </c>
      <c r="C2" t="s">
        <v>44</v>
      </c>
      <c r="D2" t="s">
        <v>5687</v>
      </c>
      <c r="E2" t="s">
        <v>5688</v>
      </c>
      <c r="F2" s="33" t="s">
        <v>5689</v>
      </c>
      <c r="G2" t="s">
        <v>5690</v>
      </c>
      <c r="H2" t="s">
        <v>5691</v>
      </c>
      <c r="I2" t="s">
        <v>5692</v>
      </c>
      <c r="J2" t="s">
        <v>5693</v>
      </c>
      <c r="K2" t="s">
        <v>5694</v>
      </c>
      <c r="L2" t="s">
        <v>5695</v>
      </c>
      <c r="M2" t="s">
        <v>28</v>
      </c>
    </row>
    <row r="3" spans="1:13">
      <c r="A3">
        <v>101162560</v>
      </c>
      <c r="B3" t="s">
        <v>5696</v>
      </c>
      <c r="C3" t="s">
        <v>5697</v>
      </c>
      <c r="D3" t="s">
        <v>220</v>
      </c>
      <c r="E3" t="s">
        <v>220</v>
      </c>
      <c r="F3" s="33">
        <v>46083</v>
      </c>
      <c r="G3" t="s">
        <v>5698</v>
      </c>
      <c r="H3" t="s">
        <v>5699</v>
      </c>
      <c r="I3" t="s">
        <v>43</v>
      </c>
      <c r="J3" t="s">
        <v>166</v>
      </c>
      <c r="K3" t="s">
        <v>5700</v>
      </c>
      <c r="L3" t="s">
        <v>5701</v>
      </c>
      <c r="M3" t="str">
        <f>CONCATENATE(Suspendidos[[#This Row],[CLIENTE]]," ",Suspendidos[[#This Row],[ATM]])</f>
        <v>AEROPUERTOS ARGENTINA 2000 SA 007089005070</v>
      </c>
    </row>
    <row r="4" spans="1:13">
      <c r="A4">
        <v>101162635</v>
      </c>
      <c r="B4" t="s">
        <v>5719</v>
      </c>
      <c r="C4" t="s">
        <v>5720</v>
      </c>
      <c r="D4" t="s">
        <v>265</v>
      </c>
      <c r="E4" t="s">
        <v>193</v>
      </c>
      <c r="F4" s="33">
        <v>46082</v>
      </c>
      <c r="G4" t="s">
        <v>5721</v>
      </c>
      <c r="H4" t="s">
        <v>5722</v>
      </c>
      <c r="I4" t="s">
        <v>43</v>
      </c>
      <c r="J4" t="s">
        <v>192</v>
      </c>
      <c r="K4" t="s">
        <v>5700</v>
      </c>
      <c r="L4" t="s">
        <v>5723</v>
      </c>
      <c r="M4" t="str">
        <f>CONCATENATE(Suspendidos[[#This Row],[CLIENTE]]," ",Suspendidos[[#This Row],[ATM]])</f>
        <v>BASES SA 010757000270</v>
      </c>
    </row>
    <row r="5" spans="1:13">
      <c r="A5">
        <v>101162484</v>
      </c>
      <c r="B5" t="s">
        <v>195</v>
      </c>
      <c r="C5" t="s">
        <v>196</v>
      </c>
      <c r="D5" t="s">
        <v>193</v>
      </c>
      <c r="E5" t="s">
        <v>193</v>
      </c>
      <c r="F5" s="33">
        <v>46081</v>
      </c>
      <c r="G5" t="s">
        <v>5776</v>
      </c>
      <c r="H5" t="s">
        <v>5777</v>
      </c>
      <c r="I5" t="s">
        <v>43</v>
      </c>
      <c r="J5" t="s">
        <v>192</v>
      </c>
      <c r="K5" t="s">
        <v>5778</v>
      </c>
      <c r="L5" t="s">
        <v>182</v>
      </c>
      <c r="M5" t="str">
        <f>CONCATENATE(Suspendidos[[#This Row],[CLIENTE]]," ",Suspendidos[[#This Row],[ATM]])</f>
        <v>CARREFOUR 006624021970</v>
      </c>
    </row>
    <row r="6" spans="1:13">
      <c r="A6">
        <v>101162107</v>
      </c>
      <c r="B6" t="s">
        <v>5791</v>
      </c>
      <c r="C6" t="s">
        <v>5792</v>
      </c>
      <c r="D6" t="s">
        <v>265</v>
      </c>
      <c r="E6" t="s">
        <v>193</v>
      </c>
      <c r="F6" s="33">
        <v>46081</v>
      </c>
      <c r="G6" t="s">
        <v>5793</v>
      </c>
      <c r="H6" t="s">
        <v>5794</v>
      </c>
      <c r="I6" t="s">
        <v>43</v>
      </c>
      <c r="J6" t="s">
        <v>192</v>
      </c>
      <c r="K6" t="s">
        <v>5700</v>
      </c>
      <c r="L6" t="s">
        <v>5701</v>
      </c>
      <c r="M6" t="str">
        <f>CONCATENATE(Suspendidos[[#This Row],[CLIENTE]]," ",Suspendidos[[#This Row],[ATM]])</f>
        <v>AEROPUERTOS DE NEUQUEN 009169000070</v>
      </c>
    </row>
    <row r="7" spans="1:13">
      <c r="A7">
        <v>101162471</v>
      </c>
      <c r="B7" t="s">
        <v>5796</v>
      </c>
      <c r="C7" t="s">
        <v>5797</v>
      </c>
      <c r="D7" t="s">
        <v>161</v>
      </c>
      <c r="E7" t="s">
        <v>161</v>
      </c>
      <c r="F7" s="33">
        <v>46081</v>
      </c>
      <c r="G7" t="s">
        <v>5798</v>
      </c>
      <c r="H7" t="s">
        <v>5799</v>
      </c>
      <c r="I7" t="s">
        <v>43</v>
      </c>
      <c r="J7" t="s">
        <v>166</v>
      </c>
      <c r="K7" t="s">
        <v>5800</v>
      </c>
      <c r="L7" t="s">
        <v>5801</v>
      </c>
      <c r="M7" t="str">
        <f>CONCATENATE(Suspendidos[[#This Row],[CLIENTE]]," ",Suspendidos[[#This Row],[ATM]])</f>
        <v>DISTRIBUIDORA DEL VALLE 003841000070</v>
      </c>
    </row>
    <row r="8" spans="1:13">
      <c r="A8">
        <v>101162463</v>
      </c>
      <c r="B8" t="s">
        <v>5745</v>
      </c>
      <c r="C8" t="s">
        <v>5803</v>
      </c>
      <c r="D8" t="s">
        <v>221</v>
      </c>
      <c r="E8" t="s">
        <v>221</v>
      </c>
      <c r="F8" s="33">
        <v>46081</v>
      </c>
      <c r="G8" t="s">
        <v>5804</v>
      </c>
      <c r="H8" t="s">
        <v>5805</v>
      </c>
      <c r="I8" t="s">
        <v>43</v>
      </c>
      <c r="J8" t="s">
        <v>247</v>
      </c>
      <c r="K8" t="s">
        <v>5748</v>
      </c>
      <c r="L8" t="s">
        <v>5773</v>
      </c>
      <c r="M8" t="str">
        <f>CONCATENATE(Suspendidos[[#This Row],[CLIENTE]]," ",Suspendidos[[#This Row],[ATM]])</f>
        <v>BANCO LA PAMPA 24</v>
      </c>
    </row>
    <row r="9" spans="1:13">
      <c r="A9">
        <v>101162445</v>
      </c>
      <c r="B9" t="s">
        <v>5807</v>
      </c>
      <c r="C9" t="s">
        <v>5808</v>
      </c>
      <c r="D9" t="s">
        <v>86</v>
      </c>
      <c r="E9" t="s">
        <v>86</v>
      </c>
      <c r="F9" s="33">
        <v>46081</v>
      </c>
      <c r="G9" t="s">
        <v>5809</v>
      </c>
      <c r="H9" t="s">
        <v>5722</v>
      </c>
      <c r="I9" t="s">
        <v>43</v>
      </c>
      <c r="J9" t="s">
        <v>46</v>
      </c>
      <c r="K9" t="s">
        <v>5700</v>
      </c>
      <c r="L9" t="s">
        <v>5723</v>
      </c>
      <c r="M9" t="str">
        <f>CONCATENATE(Suspendidos[[#This Row],[CLIENTE]]," ",Suspendidos[[#This Row],[ATM]])</f>
        <v>SEPSA 002201149370</v>
      </c>
    </row>
    <row r="10" spans="1:13">
      <c r="A10">
        <v>101162414</v>
      </c>
      <c r="B10" t="s">
        <v>34</v>
      </c>
      <c r="C10" t="s">
        <v>61</v>
      </c>
      <c r="D10" t="s">
        <v>64</v>
      </c>
      <c r="E10" t="s">
        <v>64</v>
      </c>
      <c r="F10" s="33">
        <v>46081</v>
      </c>
      <c r="G10" t="s">
        <v>68</v>
      </c>
      <c r="H10" t="s">
        <v>67</v>
      </c>
      <c r="I10" t="s">
        <v>43</v>
      </c>
      <c r="J10" t="s">
        <v>70</v>
      </c>
      <c r="K10" t="s">
        <v>5728</v>
      </c>
      <c r="L10" t="s">
        <v>5729</v>
      </c>
      <c r="M10" t="str">
        <f>CONCATENATE(Suspendidos[[#This Row],[CLIENTE]]," ",Suspendidos[[#This Row],[ATM]])</f>
        <v>BAPRO 11214</v>
      </c>
    </row>
    <row r="11" spans="1:13">
      <c r="A11">
        <v>101162329</v>
      </c>
      <c r="B11" t="s">
        <v>73</v>
      </c>
      <c r="C11" t="s">
        <v>167</v>
      </c>
      <c r="D11" t="s">
        <v>161</v>
      </c>
      <c r="E11" t="s">
        <v>161</v>
      </c>
      <c r="F11" s="33">
        <v>46081</v>
      </c>
      <c r="G11" t="s">
        <v>5772</v>
      </c>
      <c r="H11" t="s">
        <v>173</v>
      </c>
      <c r="I11" t="s">
        <v>43</v>
      </c>
      <c r="J11" t="s">
        <v>166</v>
      </c>
      <c r="K11" t="s">
        <v>5748</v>
      </c>
      <c r="L11" t="s">
        <v>5773</v>
      </c>
      <c r="M11" t="str">
        <f>CONCATENATE(Suspendidos[[#This Row],[CLIENTE]]," ",Suspendidos[[#This Row],[ATM]])</f>
        <v>BANCO NACION 5060</v>
      </c>
    </row>
    <row r="12" spans="1:13">
      <c r="A12">
        <v>101162201</v>
      </c>
      <c r="B12" t="s">
        <v>5765</v>
      </c>
      <c r="C12" t="s">
        <v>5766</v>
      </c>
      <c r="D12" t="s">
        <v>221</v>
      </c>
      <c r="E12" t="s">
        <v>221</v>
      </c>
      <c r="F12" s="33">
        <v>46081</v>
      </c>
      <c r="G12" t="s">
        <v>5767</v>
      </c>
      <c r="H12" t="s">
        <v>5768</v>
      </c>
      <c r="I12" t="s">
        <v>43</v>
      </c>
      <c r="J12" t="s">
        <v>247</v>
      </c>
      <c r="K12"/>
      <c r="L12"/>
      <c r="M12" t="str">
        <f>CONCATENATE(Suspendidos[[#This Row],[CLIENTE]]," ",Suspendidos[[#This Row],[ATM]])</f>
        <v>RELEVAMIENTOS CASH TODAY Relevamiento PATAGONIA</v>
      </c>
    </row>
    <row r="13" spans="1:13">
      <c r="A13">
        <v>101162242</v>
      </c>
      <c r="B13" t="s">
        <v>34</v>
      </c>
      <c r="C13" t="s">
        <v>5725</v>
      </c>
      <c r="D13" t="s">
        <v>131</v>
      </c>
      <c r="E13" t="s">
        <v>131</v>
      </c>
      <c r="F13" s="33">
        <v>46081</v>
      </c>
      <c r="G13" t="s">
        <v>5726</v>
      </c>
      <c r="H13" t="s">
        <v>5727</v>
      </c>
      <c r="I13" t="s">
        <v>43</v>
      </c>
      <c r="J13" t="s">
        <v>136</v>
      </c>
      <c r="K13" t="s">
        <v>5728</v>
      </c>
      <c r="L13" t="s">
        <v>5729</v>
      </c>
      <c r="M13" t="str">
        <f>CONCATENATE(Suspendidos[[#This Row],[CLIENTE]]," ",Suspendidos[[#This Row],[ATM]])</f>
        <v>BAPRO 8745</v>
      </c>
    </row>
    <row r="14" spans="1:13">
      <c r="A14">
        <v>101162157</v>
      </c>
      <c r="B14" t="s">
        <v>127</v>
      </c>
      <c r="C14" t="s">
        <v>157</v>
      </c>
      <c r="D14" t="s">
        <v>161</v>
      </c>
      <c r="E14" t="s">
        <v>161</v>
      </c>
      <c r="F14" s="33">
        <v>46081</v>
      </c>
      <c r="G14" t="s">
        <v>5744</v>
      </c>
      <c r="H14" t="s">
        <v>67</v>
      </c>
      <c r="I14" t="s">
        <v>43</v>
      </c>
      <c r="J14" t="s">
        <v>166</v>
      </c>
      <c r="K14" t="s">
        <v>5738</v>
      </c>
      <c r="L14" t="s">
        <v>5739</v>
      </c>
      <c r="M14" t="str">
        <f>CONCATENATE(Suspendidos[[#This Row],[CLIENTE]]," ",Suspendidos[[#This Row],[ATM]])</f>
        <v>BANCO CREDICOOP 814621</v>
      </c>
    </row>
    <row r="15" spans="1:13">
      <c r="A15">
        <v>101162344</v>
      </c>
      <c r="B15" t="s">
        <v>34</v>
      </c>
      <c r="C15" t="s">
        <v>35</v>
      </c>
      <c r="D15" t="s">
        <v>39</v>
      </c>
      <c r="E15" t="s">
        <v>86</v>
      </c>
      <c r="F15" s="33">
        <v>46081</v>
      </c>
      <c r="G15" t="s">
        <v>5764</v>
      </c>
      <c r="H15" t="s">
        <v>5727</v>
      </c>
      <c r="I15" t="s">
        <v>43</v>
      </c>
      <c r="J15" t="s">
        <v>46</v>
      </c>
      <c r="K15" t="s">
        <v>5728</v>
      </c>
      <c r="L15" t="s">
        <v>5729</v>
      </c>
      <c r="M15" t="str">
        <f>CONCATENATE(Suspendidos[[#This Row],[CLIENTE]]," ",Suspendidos[[#This Row],[ATM]])</f>
        <v>BAPRO 11369</v>
      </c>
    </row>
    <row r="16" spans="1:13">
      <c r="A16">
        <v>101162191</v>
      </c>
      <c r="B16" t="s">
        <v>5745</v>
      </c>
      <c r="C16" t="s">
        <v>5751</v>
      </c>
      <c r="D16" t="s">
        <v>215</v>
      </c>
      <c r="E16" t="s">
        <v>221</v>
      </c>
      <c r="F16" s="33">
        <v>46081</v>
      </c>
      <c r="G16" t="s">
        <v>5752</v>
      </c>
      <c r="H16" t="s">
        <v>67</v>
      </c>
      <c r="I16" t="s">
        <v>43</v>
      </c>
      <c r="J16" t="s">
        <v>247</v>
      </c>
      <c r="K16" t="s">
        <v>5728</v>
      </c>
      <c r="L16" t="s">
        <v>5753</v>
      </c>
      <c r="M16" t="str">
        <f>CONCATENATE(Suspendidos[[#This Row],[CLIENTE]]," ",Suspendidos[[#This Row],[ATM]])</f>
        <v>BANCO LA PAMPA 14101</v>
      </c>
    </row>
    <row r="17" spans="1:13">
      <c r="A17">
        <v>101161888</v>
      </c>
      <c r="B17" t="s">
        <v>82</v>
      </c>
      <c r="C17" t="s">
        <v>5755</v>
      </c>
      <c r="D17" t="s">
        <v>104</v>
      </c>
      <c r="E17" t="s">
        <v>104</v>
      </c>
      <c r="F17" s="33">
        <v>46081</v>
      </c>
      <c r="G17" t="s">
        <v>5756</v>
      </c>
      <c r="H17" t="s">
        <v>5757</v>
      </c>
      <c r="I17" t="s">
        <v>43</v>
      </c>
      <c r="J17" t="s">
        <v>70</v>
      </c>
      <c r="K17" t="s">
        <v>5700</v>
      </c>
      <c r="L17" t="s">
        <v>5723</v>
      </c>
      <c r="M17" t="str">
        <f>CONCATENATE(Suspendidos[[#This Row],[CLIENTE]]," ",Suspendidos[[#This Row],[ATM]])</f>
        <v>ACA 002359012671</v>
      </c>
    </row>
    <row r="18" spans="1:13">
      <c r="A18">
        <v>101161784</v>
      </c>
      <c r="B18" t="s">
        <v>5865</v>
      </c>
      <c r="C18" t="s">
        <v>5866</v>
      </c>
      <c r="D18" t="s">
        <v>193</v>
      </c>
      <c r="E18" t="s">
        <v>193</v>
      </c>
      <c r="F18" s="33">
        <v>46080</v>
      </c>
      <c r="G18" t="s">
        <v>5867</v>
      </c>
      <c r="H18" t="s">
        <v>5757</v>
      </c>
      <c r="I18" t="s">
        <v>43</v>
      </c>
      <c r="J18" t="s">
        <v>192</v>
      </c>
      <c r="K18" t="s">
        <v>5700</v>
      </c>
      <c r="L18" t="s">
        <v>5723</v>
      </c>
      <c r="M18" t="str">
        <f>CONCATENATE(Suspendidos[[#This Row],[CLIENTE]]," ",Suspendidos[[#This Row],[ATM]])</f>
        <v>CREDIGUIA 007563001570</v>
      </c>
    </row>
    <row r="19" spans="1:13">
      <c r="A19">
        <v>101162244</v>
      </c>
      <c r="B19" t="s">
        <v>5745</v>
      </c>
      <c r="C19" t="s">
        <v>5746</v>
      </c>
      <c r="D19" t="s">
        <v>153</v>
      </c>
      <c r="E19" t="s">
        <v>153</v>
      </c>
      <c r="F19" s="33">
        <v>46080</v>
      </c>
      <c r="G19" t="s">
        <v>5872</v>
      </c>
      <c r="H19" t="s">
        <v>5727</v>
      </c>
      <c r="I19" t="s">
        <v>43</v>
      </c>
      <c r="J19" t="s">
        <v>70</v>
      </c>
      <c r="K19" t="s">
        <v>5748</v>
      </c>
      <c r="L19" t="s">
        <v>5749</v>
      </c>
      <c r="M19" t="str">
        <f>CONCATENATE(Suspendidos[[#This Row],[CLIENTE]]," ",Suspendidos[[#This Row],[ATM]])</f>
        <v>BANCO LA PAMPA 77</v>
      </c>
    </row>
    <row r="20" spans="1:13">
      <c r="A20">
        <v>101161300</v>
      </c>
      <c r="B20" t="s">
        <v>34</v>
      </c>
      <c r="C20" t="s">
        <v>5873</v>
      </c>
      <c r="D20" t="s">
        <v>99</v>
      </c>
      <c r="E20" t="s">
        <v>99</v>
      </c>
      <c r="F20" s="33">
        <v>46080</v>
      </c>
      <c r="G20" t="s">
        <v>5874</v>
      </c>
      <c r="H20" t="s">
        <v>5727</v>
      </c>
      <c r="I20" t="s">
        <v>43</v>
      </c>
      <c r="J20" t="s">
        <v>46</v>
      </c>
      <c r="K20" t="s">
        <v>5728</v>
      </c>
      <c r="L20" t="s">
        <v>5729</v>
      </c>
      <c r="M20" t="str">
        <f>CONCATENATE(Suspendidos[[#This Row],[CLIENTE]]," ",Suspendidos[[#This Row],[ATM]])</f>
        <v>BAPRO 8604</v>
      </c>
    </row>
    <row r="21" spans="1:13">
      <c r="A21">
        <v>101162211</v>
      </c>
      <c r="B21" t="s">
        <v>195</v>
      </c>
      <c r="C21" t="s">
        <v>196</v>
      </c>
      <c r="D21" t="s">
        <v>193</v>
      </c>
      <c r="E21" t="s">
        <v>5821</v>
      </c>
      <c r="F21" s="33">
        <v>46080</v>
      </c>
      <c r="G21" t="s">
        <v>5876</v>
      </c>
      <c r="H21" t="s">
        <v>5877</v>
      </c>
      <c r="I21" t="s">
        <v>43</v>
      </c>
      <c r="J21" t="s">
        <v>192</v>
      </c>
      <c r="K21" t="s">
        <v>5778</v>
      </c>
      <c r="L21" t="s">
        <v>182</v>
      </c>
      <c r="M21" t="str">
        <f>CONCATENATE(Suspendidos[[#This Row],[CLIENTE]]," ",Suspendidos[[#This Row],[ATM]])</f>
        <v>CARREFOUR 006624021970</v>
      </c>
    </row>
    <row r="22" spans="1:13">
      <c r="A22">
        <v>101162081</v>
      </c>
      <c r="B22" t="s">
        <v>5765</v>
      </c>
      <c r="C22" t="s">
        <v>5766</v>
      </c>
      <c r="D22" t="s">
        <v>221</v>
      </c>
      <c r="E22" t="s">
        <v>131</v>
      </c>
      <c r="F22" s="33">
        <v>46080</v>
      </c>
      <c r="G22" t="s">
        <v>5856</v>
      </c>
      <c r="H22" t="s">
        <v>5768</v>
      </c>
      <c r="I22" t="s">
        <v>43</v>
      </c>
      <c r="J22" t="s">
        <v>247</v>
      </c>
      <c r="K22"/>
      <c r="L22"/>
      <c r="M22" t="str">
        <f>CONCATENATE(Suspendidos[[#This Row],[CLIENTE]]," ",Suspendidos[[#This Row],[ATM]])</f>
        <v>RELEVAMIENTOS CASH TODAY Relevamiento PATAGONIA</v>
      </c>
    </row>
    <row r="23" spans="1:13">
      <c r="A23">
        <v>101162228</v>
      </c>
      <c r="B23" t="s">
        <v>34</v>
      </c>
      <c r="C23" t="s">
        <v>5859</v>
      </c>
      <c r="D23" t="s">
        <v>226</v>
      </c>
      <c r="E23" t="s">
        <v>226</v>
      </c>
      <c r="F23" s="33">
        <v>46080</v>
      </c>
      <c r="G23" t="s">
        <v>5883</v>
      </c>
      <c r="H23" t="s">
        <v>67</v>
      </c>
      <c r="I23" t="s">
        <v>43</v>
      </c>
      <c r="J23" t="s">
        <v>136</v>
      </c>
      <c r="K23" t="s">
        <v>5738</v>
      </c>
      <c r="L23" t="s">
        <v>5739</v>
      </c>
      <c r="M23" t="str">
        <f>CONCATENATE(Suspendidos[[#This Row],[CLIENTE]]," ",Suspendidos[[#This Row],[ATM]])</f>
        <v>BAPRO 8648</v>
      </c>
    </row>
    <row r="24" spans="1:13">
      <c r="A24">
        <v>101162145</v>
      </c>
      <c r="B24" t="s">
        <v>73</v>
      </c>
      <c r="C24" t="s">
        <v>5884</v>
      </c>
      <c r="D24" t="s">
        <v>193</v>
      </c>
      <c r="E24" t="s">
        <v>193</v>
      </c>
      <c r="F24" s="33">
        <v>46080</v>
      </c>
      <c r="G24" t="s">
        <v>5885</v>
      </c>
      <c r="H24" t="s">
        <v>67</v>
      </c>
      <c r="I24" t="s">
        <v>43</v>
      </c>
      <c r="J24" t="s">
        <v>192</v>
      </c>
      <c r="K24" t="s">
        <v>5748</v>
      </c>
      <c r="L24" t="s">
        <v>5749</v>
      </c>
      <c r="M24" t="str">
        <f>CONCATENATE(Suspendidos[[#This Row],[CLIENTE]]," ",Suspendidos[[#This Row],[ATM]])</f>
        <v>BANCO NACION 10508</v>
      </c>
    </row>
    <row r="25" spans="1:13">
      <c r="A25">
        <v>101161660</v>
      </c>
      <c r="B25" t="s">
        <v>34</v>
      </c>
      <c r="C25" t="s">
        <v>272</v>
      </c>
      <c r="D25" t="s">
        <v>119</v>
      </c>
      <c r="E25" t="s">
        <v>119</v>
      </c>
      <c r="F25" s="33">
        <v>46080</v>
      </c>
      <c r="G25" t="s">
        <v>5889</v>
      </c>
      <c r="H25" t="s">
        <v>5727</v>
      </c>
      <c r="I25" t="s">
        <v>43</v>
      </c>
      <c r="J25" t="s">
        <v>46</v>
      </c>
      <c r="K25" t="s">
        <v>5738</v>
      </c>
      <c r="L25" t="s">
        <v>5739</v>
      </c>
      <c r="M25" t="str">
        <f>CONCATENATE(Suspendidos[[#This Row],[CLIENTE]]," ",Suspendidos[[#This Row],[ATM]])</f>
        <v>BAPRO 11347</v>
      </c>
    </row>
    <row r="26" spans="1:13">
      <c r="A26">
        <v>101162228</v>
      </c>
      <c r="B26" t="s">
        <v>34</v>
      </c>
      <c r="C26" t="s">
        <v>5859</v>
      </c>
      <c r="D26" t="s">
        <v>226</v>
      </c>
      <c r="E26" t="s">
        <v>226</v>
      </c>
      <c r="F26" s="33">
        <v>46080</v>
      </c>
      <c r="G26" t="s">
        <v>5860</v>
      </c>
      <c r="H26" t="s">
        <v>67</v>
      </c>
      <c r="I26" t="s">
        <v>43</v>
      </c>
      <c r="J26" t="s">
        <v>136</v>
      </c>
      <c r="K26" t="s">
        <v>5738</v>
      </c>
      <c r="L26" t="s">
        <v>5739</v>
      </c>
      <c r="M26" t="str">
        <f>CONCATENATE(Suspendidos[[#This Row],[CLIENTE]]," ",Suspendidos[[#This Row],[ATM]])</f>
        <v>BAPRO 8648</v>
      </c>
    </row>
    <row r="27" spans="1:13">
      <c r="A27">
        <v>101162137</v>
      </c>
      <c r="B27" t="s">
        <v>127</v>
      </c>
      <c r="C27" t="s">
        <v>5853</v>
      </c>
      <c r="D27" t="s">
        <v>39</v>
      </c>
      <c r="E27" t="s">
        <v>119</v>
      </c>
      <c r="F27" s="33">
        <v>46080</v>
      </c>
      <c r="G27" t="s">
        <v>5854</v>
      </c>
      <c r="H27" t="s">
        <v>5805</v>
      </c>
      <c r="I27" t="s">
        <v>43</v>
      </c>
      <c r="J27" t="s">
        <v>46</v>
      </c>
      <c r="K27" t="s">
        <v>5728</v>
      </c>
      <c r="L27" t="s">
        <v>5729</v>
      </c>
      <c r="M27" t="str">
        <f>CONCATENATE(Suspendidos[[#This Row],[CLIENTE]]," ",Suspendidos[[#This Row],[ATM]])</f>
        <v>BANCO CREDICOOP 808971</v>
      </c>
    </row>
    <row r="28" spans="1:13">
      <c r="A28">
        <v>101161770</v>
      </c>
      <c r="B28" t="s">
        <v>177</v>
      </c>
      <c r="C28" t="s">
        <v>5849</v>
      </c>
      <c r="D28" t="s">
        <v>99</v>
      </c>
      <c r="E28" t="s">
        <v>99</v>
      </c>
      <c r="F28" s="33">
        <v>46080</v>
      </c>
      <c r="G28" t="s">
        <v>5850</v>
      </c>
      <c r="H28" t="s">
        <v>5768</v>
      </c>
      <c r="I28" t="s">
        <v>43</v>
      </c>
      <c r="J28" t="s">
        <v>46</v>
      </c>
      <c r="K28" t="s">
        <v>5700</v>
      </c>
      <c r="L28" t="s">
        <v>5733</v>
      </c>
      <c r="M28" t="str">
        <f>CONCATENATE(Suspendidos[[#This Row],[CLIENTE]]," ",Suspendidos[[#This Row],[ATM]])</f>
        <v>CENCOSUD S.A 008681069470</v>
      </c>
    </row>
    <row r="29" spans="1:13">
      <c r="A29">
        <v>101161765</v>
      </c>
      <c r="B29" t="s">
        <v>204</v>
      </c>
      <c r="C29" t="s">
        <v>5820</v>
      </c>
      <c r="D29" t="s">
        <v>193</v>
      </c>
      <c r="E29" t="s">
        <v>5821</v>
      </c>
      <c r="F29" s="33">
        <v>46080</v>
      </c>
      <c r="G29" t="s">
        <v>5822</v>
      </c>
      <c r="H29" t="s">
        <v>5823</v>
      </c>
      <c r="I29" t="s">
        <v>43</v>
      </c>
      <c r="J29" t="s">
        <v>192</v>
      </c>
      <c r="K29" t="s">
        <v>5700</v>
      </c>
      <c r="L29" t="s">
        <v>5733</v>
      </c>
      <c r="M29" t="str">
        <f>CONCATENATE(Suspendidos[[#This Row],[CLIENTE]]," ",Suspendidos[[#This Row],[ATM]])</f>
        <v>SAIEP 004677076970</v>
      </c>
    </row>
    <row r="30" spans="1:13">
      <c r="A30">
        <v>101162134</v>
      </c>
      <c r="B30" t="s">
        <v>34</v>
      </c>
      <c r="C30" t="s">
        <v>5825</v>
      </c>
      <c r="D30" t="s">
        <v>119</v>
      </c>
      <c r="E30" t="s">
        <v>119</v>
      </c>
      <c r="F30" s="33">
        <v>46080</v>
      </c>
      <c r="G30" t="s">
        <v>5826</v>
      </c>
      <c r="H30" t="s">
        <v>5805</v>
      </c>
      <c r="I30" t="s">
        <v>43</v>
      </c>
      <c r="J30" t="s">
        <v>46</v>
      </c>
      <c r="K30" t="s">
        <v>5738</v>
      </c>
      <c r="L30" t="s">
        <v>5739</v>
      </c>
      <c r="M30" t="str">
        <f>CONCATENATE(Suspendidos[[#This Row],[CLIENTE]]," ",Suspendidos[[#This Row],[ATM]])</f>
        <v>BAPRO 8124</v>
      </c>
    </row>
    <row r="31" spans="1:13">
      <c r="A31">
        <v>101162119</v>
      </c>
      <c r="B31" t="s">
        <v>34</v>
      </c>
      <c r="C31" t="s">
        <v>391</v>
      </c>
      <c r="D31" t="s">
        <v>64</v>
      </c>
      <c r="E31" t="s">
        <v>153</v>
      </c>
      <c r="F31" s="33">
        <v>46080</v>
      </c>
      <c r="G31" t="s">
        <v>5814</v>
      </c>
      <c r="H31" t="s">
        <v>67</v>
      </c>
      <c r="I31" t="s">
        <v>43</v>
      </c>
      <c r="J31" t="s">
        <v>70</v>
      </c>
      <c r="K31" t="s">
        <v>5728</v>
      </c>
      <c r="L31" t="s">
        <v>5729</v>
      </c>
      <c r="M31" t="str">
        <f>CONCATENATE(Suspendidos[[#This Row],[CLIENTE]]," ",Suspendidos[[#This Row],[ATM]])</f>
        <v>BAPRO 11125</v>
      </c>
    </row>
    <row r="32" spans="1:13">
      <c r="A32">
        <v>101162073</v>
      </c>
      <c r="B32" t="s">
        <v>73</v>
      </c>
      <c r="C32" t="s">
        <v>5828</v>
      </c>
      <c r="D32" t="s">
        <v>104</v>
      </c>
      <c r="E32" t="s">
        <v>104</v>
      </c>
      <c r="F32" s="33">
        <v>46080</v>
      </c>
      <c r="G32" t="s">
        <v>5829</v>
      </c>
      <c r="H32" t="s">
        <v>67</v>
      </c>
      <c r="I32" t="s">
        <v>43</v>
      </c>
      <c r="J32" t="s">
        <v>70</v>
      </c>
      <c r="K32" t="s">
        <v>5738</v>
      </c>
      <c r="L32" t="s">
        <v>5739</v>
      </c>
      <c r="M32" t="str">
        <f>CONCATENATE(Suspendidos[[#This Row],[CLIENTE]]," ",Suspendidos[[#This Row],[ATM]])</f>
        <v>BANCO NACION 7913</v>
      </c>
    </row>
    <row r="33" spans="1:13">
      <c r="A33">
        <v>101161828</v>
      </c>
      <c r="B33" t="s">
        <v>34</v>
      </c>
      <c r="C33" t="s">
        <v>61</v>
      </c>
      <c r="D33" t="s">
        <v>64</v>
      </c>
      <c r="E33" t="s">
        <v>64</v>
      </c>
      <c r="F33" s="33">
        <v>46080</v>
      </c>
      <c r="G33" t="s">
        <v>5852</v>
      </c>
      <c r="H33" t="s">
        <v>67</v>
      </c>
      <c r="I33" t="s">
        <v>43</v>
      </c>
      <c r="J33" t="s">
        <v>70</v>
      </c>
      <c r="K33" t="s">
        <v>5728</v>
      </c>
      <c r="L33" t="s">
        <v>5729</v>
      </c>
      <c r="M33" t="str">
        <f>CONCATENATE(Suspendidos[[#This Row],[CLIENTE]]," ",Suspendidos[[#This Row],[ATM]])</f>
        <v>BAPRO 11214</v>
      </c>
    </row>
    <row r="34" spans="1:13">
      <c r="A34">
        <v>101161275</v>
      </c>
      <c r="B34" t="s">
        <v>73</v>
      </c>
      <c r="C34" t="s">
        <v>5834</v>
      </c>
      <c r="D34" t="s">
        <v>99</v>
      </c>
      <c r="E34" t="s">
        <v>99</v>
      </c>
      <c r="F34" s="33">
        <v>46080</v>
      </c>
      <c r="G34" t="s">
        <v>5835</v>
      </c>
      <c r="H34" t="s">
        <v>67</v>
      </c>
      <c r="I34" t="s">
        <v>43</v>
      </c>
      <c r="J34" t="s">
        <v>46</v>
      </c>
      <c r="K34" t="s">
        <v>5836</v>
      </c>
      <c r="L34" t="s">
        <v>5837</v>
      </c>
      <c r="M34" t="str">
        <f>CONCATENATE(Suspendidos[[#This Row],[CLIENTE]]," ",Suspendidos[[#This Row],[ATM]])</f>
        <v>BANCO NACION 7651</v>
      </c>
    </row>
    <row r="35" spans="1:13">
      <c r="A35">
        <v>101162107</v>
      </c>
      <c r="B35" t="s">
        <v>5791</v>
      </c>
      <c r="C35" t="s">
        <v>5792</v>
      </c>
      <c r="D35" t="s">
        <v>265</v>
      </c>
      <c r="E35" t="s">
        <v>193</v>
      </c>
      <c r="F35" s="33">
        <v>46080</v>
      </c>
      <c r="G35" t="s">
        <v>5839</v>
      </c>
      <c r="H35" t="s">
        <v>5794</v>
      </c>
      <c r="I35" t="s">
        <v>43</v>
      </c>
      <c r="J35" t="s">
        <v>192</v>
      </c>
      <c r="K35" t="s">
        <v>5700</v>
      </c>
      <c r="L35" t="s">
        <v>5701</v>
      </c>
      <c r="M35" t="str">
        <f>CONCATENATE(Suspendidos[[#This Row],[CLIENTE]]," ",Suspendidos[[#This Row],[ATM]])</f>
        <v>AEROPUERTOS DE NEUQUEN 009169000070</v>
      </c>
    </row>
    <row r="36" spans="1:13">
      <c r="A36">
        <v>101161830</v>
      </c>
      <c r="B36" t="s">
        <v>127</v>
      </c>
      <c r="C36" t="s">
        <v>5967</v>
      </c>
      <c r="D36" t="s">
        <v>64</v>
      </c>
      <c r="E36" t="s">
        <v>64</v>
      </c>
      <c r="F36" s="33">
        <v>46079</v>
      </c>
      <c r="G36" t="s">
        <v>5968</v>
      </c>
      <c r="H36" t="s">
        <v>5969</v>
      </c>
      <c r="I36" t="s">
        <v>5970</v>
      </c>
      <c r="J36" t="s">
        <v>70</v>
      </c>
      <c r="K36" t="s">
        <v>5748</v>
      </c>
      <c r="L36" t="s">
        <v>5749</v>
      </c>
      <c r="M36" t="str">
        <f>CONCATENATE(Suspendidos[[#This Row],[CLIENTE]]," ",Suspendidos[[#This Row],[ATM]])</f>
        <v>BANCO CREDICOOP 837131</v>
      </c>
    </row>
    <row r="37" spans="1:13">
      <c r="A37">
        <v>101161847</v>
      </c>
      <c r="B37" t="s">
        <v>127</v>
      </c>
      <c r="C37" t="s">
        <v>5975</v>
      </c>
      <c r="D37" t="s">
        <v>193</v>
      </c>
      <c r="E37" t="s">
        <v>193</v>
      </c>
      <c r="F37" s="33">
        <v>46079</v>
      </c>
      <c r="G37" t="s">
        <v>5976</v>
      </c>
      <c r="H37" t="s">
        <v>67</v>
      </c>
      <c r="I37" t="s">
        <v>43</v>
      </c>
      <c r="J37" t="s">
        <v>192</v>
      </c>
      <c r="K37" t="s">
        <v>5748</v>
      </c>
      <c r="L37" t="s">
        <v>5773</v>
      </c>
      <c r="M37" t="str">
        <f>CONCATENATE(Suspendidos[[#This Row],[CLIENTE]]," ",Suspendidos[[#This Row],[ATM]])</f>
        <v>BANCO CREDICOOP 816861</v>
      </c>
    </row>
    <row r="38" spans="1:13">
      <c r="A38">
        <v>101161933</v>
      </c>
      <c r="B38" t="s">
        <v>34</v>
      </c>
      <c r="C38" t="s">
        <v>5964</v>
      </c>
      <c r="D38" t="s">
        <v>104</v>
      </c>
      <c r="E38" t="s">
        <v>104</v>
      </c>
      <c r="F38" s="33">
        <v>46079</v>
      </c>
      <c r="G38" t="s">
        <v>6006</v>
      </c>
      <c r="H38" t="s">
        <v>5727</v>
      </c>
      <c r="I38" t="s">
        <v>43</v>
      </c>
      <c r="J38" t="s">
        <v>70</v>
      </c>
      <c r="K38" t="s">
        <v>5728</v>
      </c>
      <c r="L38" t="s">
        <v>5729</v>
      </c>
      <c r="M38" t="str">
        <f>CONCATENATE(Suspendidos[[#This Row],[CLIENTE]]," ",Suspendidos[[#This Row],[ATM]])</f>
        <v>BAPRO 6465</v>
      </c>
    </row>
    <row r="39" spans="1:13">
      <c r="A39">
        <v>101161892</v>
      </c>
      <c r="B39" t="s">
        <v>34</v>
      </c>
      <c r="C39" t="s">
        <v>5958</v>
      </c>
      <c r="D39" t="s">
        <v>119</v>
      </c>
      <c r="E39" t="s">
        <v>119</v>
      </c>
      <c r="F39" s="33">
        <v>46079</v>
      </c>
      <c r="G39" t="s">
        <v>5985</v>
      </c>
      <c r="H39" t="s">
        <v>67</v>
      </c>
      <c r="I39" t="s">
        <v>43</v>
      </c>
      <c r="J39" t="s">
        <v>46</v>
      </c>
      <c r="K39" t="s">
        <v>5738</v>
      </c>
      <c r="L39" t="s">
        <v>5739</v>
      </c>
      <c r="M39" t="str">
        <f>CONCATENATE(Suspendidos[[#This Row],[CLIENTE]]," ",Suspendidos[[#This Row],[ATM]])</f>
        <v>BAPRO 3028</v>
      </c>
    </row>
    <row r="40" spans="1:13">
      <c r="A40">
        <v>101161958</v>
      </c>
      <c r="B40" t="s">
        <v>204</v>
      </c>
      <c r="C40" t="s">
        <v>5945</v>
      </c>
      <c r="D40" t="s">
        <v>193</v>
      </c>
      <c r="E40" t="s">
        <v>193</v>
      </c>
      <c r="F40" s="33">
        <v>46079</v>
      </c>
      <c r="G40" t="s">
        <v>5946</v>
      </c>
      <c r="H40" t="s">
        <v>5699</v>
      </c>
      <c r="I40" t="s">
        <v>43</v>
      </c>
      <c r="J40" t="s">
        <v>192</v>
      </c>
      <c r="K40" t="s">
        <v>5700</v>
      </c>
      <c r="L40" t="s">
        <v>5701</v>
      </c>
      <c r="M40" t="str">
        <f>CONCATENATE(Suspendidos[[#This Row],[CLIENTE]]," ",Suspendidos[[#This Row],[ATM]])</f>
        <v>SAIEP 004677001570</v>
      </c>
    </row>
    <row r="41" spans="1:13">
      <c r="A41">
        <v>101161825</v>
      </c>
      <c r="B41" t="s">
        <v>34</v>
      </c>
      <c r="C41" t="s">
        <v>5990</v>
      </c>
      <c r="D41" t="s">
        <v>226</v>
      </c>
      <c r="E41" t="s">
        <v>226</v>
      </c>
      <c r="F41" s="33">
        <v>46079</v>
      </c>
      <c r="G41" t="s">
        <v>5991</v>
      </c>
      <c r="H41" t="s">
        <v>5805</v>
      </c>
      <c r="I41" t="s">
        <v>43</v>
      </c>
      <c r="J41" t="s">
        <v>136</v>
      </c>
      <c r="K41" t="s">
        <v>5728</v>
      </c>
      <c r="L41" t="s">
        <v>5729</v>
      </c>
      <c r="M41" t="str">
        <f>CONCATENATE(Suspendidos[[#This Row],[CLIENTE]]," ",Suspendidos[[#This Row],[ATM]])</f>
        <v>BAPRO 5600</v>
      </c>
    </row>
    <row r="42" spans="1:13">
      <c r="A42">
        <v>101161941</v>
      </c>
      <c r="B42" t="s">
        <v>5993</v>
      </c>
      <c r="C42" t="s">
        <v>5994</v>
      </c>
      <c r="D42" t="s">
        <v>220</v>
      </c>
      <c r="E42" t="s">
        <v>220</v>
      </c>
      <c r="F42" s="33">
        <v>46079</v>
      </c>
      <c r="G42" t="s">
        <v>5995</v>
      </c>
      <c r="H42" t="s">
        <v>5996</v>
      </c>
      <c r="I42" t="s">
        <v>43</v>
      </c>
      <c r="J42" t="s">
        <v>166</v>
      </c>
      <c r="K42" t="s">
        <v>5800</v>
      </c>
      <c r="L42" t="s">
        <v>5801</v>
      </c>
      <c r="M42" t="str">
        <f>CONCATENATE(Suspendidos[[#This Row],[CLIENTE]]," ",Suspendidos[[#This Row],[ATM]])</f>
        <v>TARJETA NARANJA 001035211871</v>
      </c>
    </row>
    <row r="43" spans="1:13">
      <c r="A43">
        <v>101161819</v>
      </c>
      <c r="B43" t="s">
        <v>5948</v>
      </c>
      <c r="C43" t="s">
        <v>5949</v>
      </c>
      <c r="D43" t="s">
        <v>193</v>
      </c>
      <c r="E43" t="s">
        <v>5821</v>
      </c>
      <c r="F43" s="33">
        <v>46079</v>
      </c>
      <c r="G43" t="s">
        <v>5950</v>
      </c>
      <c r="H43" t="s">
        <v>5757</v>
      </c>
      <c r="I43" t="s">
        <v>43</v>
      </c>
      <c r="J43" t="s">
        <v>192</v>
      </c>
      <c r="K43" t="s">
        <v>5700</v>
      </c>
      <c r="L43" t="s">
        <v>5701</v>
      </c>
      <c r="M43" t="str">
        <f>CONCATENATE(Suspendidos[[#This Row],[CLIENTE]]," ",Suspendidos[[#This Row],[ATM]])</f>
        <v>GNC NAHUEL SRL 006740000570</v>
      </c>
    </row>
    <row r="44" spans="1:13">
      <c r="A44">
        <v>101161526</v>
      </c>
      <c r="B44" t="s">
        <v>34</v>
      </c>
      <c r="C44" t="s">
        <v>391</v>
      </c>
      <c r="D44" t="s">
        <v>64</v>
      </c>
      <c r="E44" t="s">
        <v>64</v>
      </c>
      <c r="F44" s="33">
        <v>46079</v>
      </c>
      <c r="G44" t="s">
        <v>5939</v>
      </c>
      <c r="H44" t="s">
        <v>67</v>
      </c>
      <c r="I44" t="s">
        <v>43</v>
      </c>
      <c r="J44" t="s">
        <v>70</v>
      </c>
      <c r="K44" t="s">
        <v>5728</v>
      </c>
      <c r="L44" t="s">
        <v>5729</v>
      </c>
      <c r="M44" t="str">
        <f>CONCATENATE(Suspendidos[[#This Row],[CLIENTE]]," ",Suspendidos[[#This Row],[ATM]])</f>
        <v>BAPRO 11125</v>
      </c>
    </row>
    <row r="45" spans="1:13">
      <c r="A45">
        <v>101161841</v>
      </c>
      <c r="B45" t="s">
        <v>82</v>
      </c>
      <c r="C45" t="s">
        <v>5910</v>
      </c>
      <c r="D45" t="s">
        <v>104</v>
      </c>
      <c r="E45" t="s">
        <v>104</v>
      </c>
      <c r="F45" s="33">
        <v>46079</v>
      </c>
      <c r="G45" t="s">
        <v>5911</v>
      </c>
      <c r="H45" t="s">
        <v>5912</v>
      </c>
      <c r="I45" t="s">
        <v>43</v>
      </c>
      <c r="J45" t="s">
        <v>70</v>
      </c>
      <c r="K45" t="s">
        <v>5711</v>
      </c>
      <c r="L45" t="s">
        <v>5711</v>
      </c>
      <c r="M45" t="str">
        <f>CONCATENATE(Suspendidos[[#This Row],[CLIENTE]]," ",Suspendidos[[#This Row],[ATM]])</f>
        <v>ACA 002359012670</v>
      </c>
    </row>
    <row r="46" spans="1:13">
      <c r="A46">
        <v>101161831</v>
      </c>
      <c r="B46" t="s">
        <v>34</v>
      </c>
      <c r="C46" t="s">
        <v>5896</v>
      </c>
      <c r="D46" t="s">
        <v>99</v>
      </c>
      <c r="E46" t="s">
        <v>99</v>
      </c>
      <c r="F46" s="33">
        <v>46079</v>
      </c>
      <c r="G46" t="s">
        <v>5897</v>
      </c>
      <c r="H46" t="s">
        <v>67</v>
      </c>
      <c r="I46" t="s">
        <v>43</v>
      </c>
      <c r="J46" t="s">
        <v>46</v>
      </c>
      <c r="K46" t="s">
        <v>5738</v>
      </c>
      <c r="L46" t="s">
        <v>5739</v>
      </c>
      <c r="M46" t="str">
        <f>CONCATENATE(Suspendidos[[#This Row],[CLIENTE]]," ",Suspendidos[[#This Row],[ATM]])</f>
        <v>BAPRO 5353</v>
      </c>
    </row>
    <row r="47" spans="1:13">
      <c r="A47">
        <v>101161389</v>
      </c>
      <c r="B47" t="s">
        <v>127</v>
      </c>
      <c r="C47" t="s">
        <v>157</v>
      </c>
      <c r="D47" t="s">
        <v>161</v>
      </c>
      <c r="E47" t="s">
        <v>161</v>
      </c>
      <c r="F47" s="33">
        <v>46079</v>
      </c>
      <c r="G47" t="s">
        <v>5903</v>
      </c>
      <c r="H47" t="s">
        <v>67</v>
      </c>
      <c r="I47" t="s">
        <v>43</v>
      </c>
      <c r="J47" t="s">
        <v>166</v>
      </c>
      <c r="K47" t="s">
        <v>5738</v>
      </c>
      <c r="L47" t="s">
        <v>5739</v>
      </c>
      <c r="M47" t="str">
        <f>CONCATENATE(Suspendidos[[#This Row],[CLIENTE]]," ",Suspendidos[[#This Row],[ATM]])</f>
        <v>BANCO CREDICOOP 814621</v>
      </c>
    </row>
    <row r="48" spans="1:13">
      <c r="A48">
        <v>101161638</v>
      </c>
      <c r="B48" t="s">
        <v>34</v>
      </c>
      <c r="C48" t="s">
        <v>5904</v>
      </c>
      <c r="D48" t="s">
        <v>215</v>
      </c>
      <c r="E48" t="s">
        <v>153</v>
      </c>
      <c r="F48" s="33">
        <v>46079</v>
      </c>
      <c r="G48" t="s">
        <v>5905</v>
      </c>
      <c r="H48" t="s">
        <v>5722</v>
      </c>
      <c r="I48" t="s">
        <v>43</v>
      </c>
      <c r="J48" t="s">
        <v>247</v>
      </c>
      <c r="K48" t="s">
        <v>5738</v>
      </c>
      <c r="L48" t="s">
        <v>5739</v>
      </c>
      <c r="M48" t="str">
        <f>CONCATENATE(Suspendidos[[#This Row],[CLIENTE]]," ",Suspendidos[[#This Row],[ATM]])</f>
        <v>BAPRO 8295</v>
      </c>
    </row>
    <row r="49" spans="1:13">
      <c r="A49">
        <v>101161855</v>
      </c>
      <c r="B49" t="s">
        <v>73</v>
      </c>
      <c r="C49" t="s">
        <v>5919</v>
      </c>
      <c r="D49" t="s">
        <v>220</v>
      </c>
      <c r="E49" t="s">
        <v>220</v>
      </c>
      <c r="F49" s="33">
        <v>46079</v>
      </c>
      <c r="G49" t="s">
        <v>5920</v>
      </c>
      <c r="H49" t="s">
        <v>67</v>
      </c>
      <c r="I49" t="s">
        <v>43</v>
      </c>
      <c r="J49" t="s">
        <v>166</v>
      </c>
      <c r="K49" t="s">
        <v>5748</v>
      </c>
      <c r="L49" t="s">
        <v>5773</v>
      </c>
      <c r="M49" t="str">
        <f>CONCATENATE(Suspendidos[[#This Row],[CLIENTE]]," ",Suspendidos[[#This Row],[ATM]])</f>
        <v>BANCO NACION 10393</v>
      </c>
    </row>
    <row r="50" spans="1:13">
      <c r="A50">
        <v>101161639</v>
      </c>
      <c r="B50" t="s">
        <v>34</v>
      </c>
      <c r="C50" t="s">
        <v>5925</v>
      </c>
      <c r="D50" t="s">
        <v>99</v>
      </c>
      <c r="E50" t="s">
        <v>99</v>
      </c>
      <c r="F50" s="33">
        <v>46079</v>
      </c>
      <c r="G50" t="s">
        <v>5926</v>
      </c>
      <c r="H50" t="s">
        <v>5927</v>
      </c>
      <c r="I50" t="s">
        <v>43</v>
      </c>
      <c r="J50" t="s">
        <v>46</v>
      </c>
      <c r="K50" t="s">
        <v>5728</v>
      </c>
      <c r="L50" t="s">
        <v>5729</v>
      </c>
      <c r="M50" t="str">
        <f>CONCATENATE(Suspendidos[[#This Row],[CLIENTE]]," ",Suspendidos[[#This Row],[ATM]])</f>
        <v>BAPRO 4800</v>
      </c>
    </row>
    <row r="51" spans="1:13">
      <c r="A51">
        <v>101161784</v>
      </c>
      <c r="B51" t="s">
        <v>5865</v>
      </c>
      <c r="C51" t="s">
        <v>5866</v>
      </c>
      <c r="D51" t="s">
        <v>193</v>
      </c>
      <c r="E51" t="s">
        <v>193</v>
      </c>
      <c r="F51" s="33">
        <v>46079</v>
      </c>
      <c r="G51" t="s">
        <v>5929</v>
      </c>
      <c r="H51" t="s">
        <v>5757</v>
      </c>
      <c r="I51" t="s">
        <v>43</v>
      </c>
      <c r="J51" t="s">
        <v>192</v>
      </c>
      <c r="K51" t="s">
        <v>5700</v>
      </c>
      <c r="L51" t="s">
        <v>5723</v>
      </c>
      <c r="M51" t="str">
        <f>CONCATENATE(Suspendidos[[#This Row],[CLIENTE]]," ",Suspendidos[[#This Row],[ATM]])</f>
        <v>CREDIGUIA 007563001570</v>
      </c>
    </row>
    <row r="52" spans="1:13">
      <c r="A52">
        <v>101161597</v>
      </c>
      <c r="B52" t="s">
        <v>5745</v>
      </c>
      <c r="C52" t="s">
        <v>6074</v>
      </c>
      <c r="D52" t="s">
        <v>193</v>
      </c>
      <c r="E52" t="s">
        <v>193</v>
      </c>
      <c r="F52" s="33">
        <v>46078</v>
      </c>
      <c r="G52" t="s">
        <v>6075</v>
      </c>
      <c r="H52" t="s">
        <v>6076</v>
      </c>
      <c r="I52" t="s">
        <v>43</v>
      </c>
      <c r="J52" t="s">
        <v>192</v>
      </c>
      <c r="K52" t="s">
        <v>5748</v>
      </c>
      <c r="L52" t="s">
        <v>5749</v>
      </c>
      <c r="M52" t="str">
        <f>CONCATENATE(Suspendidos[[#This Row],[CLIENTE]]," ",Suspendidos[[#This Row],[ATM]])</f>
        <v>BANCO LA PAMPA 82</v>
      </c>
    </row>
    <row r="53" spans="1:13">
      <c r="A53">
        <v>101161552</v>
      </c>
      <c r="B53" t="s">
        <v>109</v>
      </c>
      <c r="C53" t="s">
        <v>110</v>
      </c>
      <c r="D53" t="s">
        <v>104</v>
      </c>
      <c r="E53" t="s">
        <v>104</v>
      </c>
      <c r="F53" s="33">
        <v>46078</v>
      </c>
      <c r="G53" t="s">
        <v>6078</v>
      </c>
      <c r="H53" t="s">
        <v>5727</v>
      </c>
      <c r="I53" t="s">
        <v>43</v>
      </c>
      <c r="J53" t="s">
        <v>70</v>
      </c>
      <c r="K53" t="s">
        <v>5748</v>
      </c>
      <c r="L53" t="s">
        <v>6045</v>
      </c>
      <c r="M53" t="str">
        <f>CONCATENATE(Suspendidos[[#This Row],[CLIENTE]]," ",Suspendidos[[#This Row],[ATM]])</f>
        <v>BANCO HIPOTECARIO 035TI0001</v>
      </c>
    </row>
    <row r="54" spans="1:13">
      <c r="A54">
        <v>101161532</v>
      </c>
      <c r="B54" t="s">
        <v>34</v>
      </c>
      <c r="C54" t="s">
        <v>375</v>
      </c>
      <c r="D54" t="s">
        <v>64</v>
      </c>
      <c r="E54" t="s">
        <v>64</v>
      </c>
      <c r="F54" s="33">
        <v>46078</v>
      </c>
      <c r="G54" t="s">
        <v>6093</v>
      </c>
      <c r="H54" t="s">
        <v>5727</v>
      </c>
      <c r="I54" t="s">
        <v>43</v>
      </c>
      <c r="J54" t="s">
        <v>70</v>
      </c>
      <c r="K54" t="s">
        <v>5728</v>
      </c>
      <c r="L54" t="s">
        <v>5729</v>
      </c>
      <c r="M54" t="str">
        <f>CONCATENATE(Suspendidos[[#This Row],[CLIENTE]]," ",Suspendidos[[#This Row],[ATM]])</f>
        <v>BAPRO 5586</v>
      </c>
    </row>
    <row r="55" spans="1:13">
      <c r="A55">
        <v>101161389</v>
      </c>
      <c r="B55" t="s">
        <v>127</v>
      </c>
      <c r="C55" t="s">
        <v>157</v>
      </c>
      <c r="D55" t="s">
        <v>161</v>
      </c>
      <c r="E55" t="s">
        <v>161</v>
      </c>
      <c r="F55" s="33">
        <v>46078</v>
      </c>
      <c r="G55" t="s">
        <v>6082</v>
      </c>
      <c r="H55" t="s">
        <v>67</v>
      </c>
      <c r="I55" t="s">
        <v>43</v>
      </c>
      <c r="J55" t="s">
        <v>166</v>
      </c>
      <c r="K55" t="s">
        <v>5738</v>
      </c>
      <c r="L55" t="s">
        <v>5739</v>
      </c>
      <c r="M55" t="str">
        <f>CONCATENATE(Suspendidos[[#This Row],[CLIENTE]]," ",Suspendidos[[#This Row],[ATM]])</f>
        <v>BANCO CREDICOOP 814621</v>
      </c>
    </row>
    <row r="56" spans="1:13">
      <c r="A56">
        <v>101161596</v>
      </c>
      <c r="B56" t="s">
        <v>34</v>
      </c>
      <c r="C56" t="s">
        <v>387</v>
      </c>
      <c r="D56" t="s">
        <v>153</v>
      </c>
      <c r="E56" t="s">
        <v>153</v>
      </c>
      <c r="F56" s="33">
        <v>46078</v>
      </c>
      <c r="G56" t="s">
        <v>6083</v>
      </c>
      <c r="H56" t="s">
        <v>5777</v>
      </c>
      <c r="I56" t="s">
        <v>43</v>
      </c>
      <c r="J56" t="s">
        <v>70</v>
      </c>
      <c r="K56" t="s">
        <v>5728</v>
      </c>
      <c r="L56" t="s">
        <v>5729</v>
      </c>
      <c r="M56" t="str">
        <f>CONCATENATE(Suspendidos[[#This Row],[CLIENTE]]," ",Suspendidos[[#This Row],[ATM]])</f>
        <v>BAPRO 11314</v>
      </c>
    </row>
    <row r="57" spans="1:13">
      <c r="A57">
        <v>101161452</v>
      </c>
      <c r="B57" t="s">
        <v>292</v>
      </c>
      <c r="C57" t="s">
        <v>293</v>
      </c>
      <c r="D57" t="s">
        <v>99</v>
      </c>
      <c r="E57" t="s">
        <v>99</v>
      </c>
      <c r="F57" s="33">
        <v>46078</v>
      </c>
      <c r="G57" t="s">
        <v>6085</v>
      </c>
      <c r="H57" t="s">
        <v>5757</v>
      </c>
      <c r="I57" t="s">
        <v>43</v>
      </c>
      <c r="J57" t="s">
        <v>46</v>
      </c>
      <c r="K57" t="s">
        <v>5700</v>
      </c>
      <c r="L57" t="s">
        <v>5733</v>
      </c>
      <c r="M57" t="str">
        <f>CONCATENATE(Suspendidos[[#This Row],[CLIENTE]]," ",Suspendidos[[#This Row],[ATM]])</f>
        <v>ARCOS DORADOS 005091015170</v>
      </c>
    </row>
    <row r="58" spans="1:13">
      <c r="A58">
        <v>101161312</v>
      </c>
      <c r="B58" t="s">
        <v>109</v>
      </c>
      <c r="C58" t="s">
        <v>6043</v>
      </c>
      <c r="D58" t="s">
        <v>215</v>
      </c>
      <c r="E58" t="s">
        <v>64</v>
      </c>
      <c r="F58" s="33">
        <v>46078</v>
      </c>
      <c r="G58" t="s">
        <v>6044</v>
      </c>
      <c r="H58" t="s">
        <v>5727</v>
      </c>
      <c r="I58" t="s">
        <v>43</v>
      </c>
      <c r="J58" t="s">
        <v>247</v>
      </c>
      <c r="K58" t="s">
        <v>5748</v>
      </c>
      <c r="L58" t="s">
        <v>6045</v>
      </c>
      <c r="M58" t="str">
        <f>CONCATENATE(Suspendidos[[#This Row],[CLIENTE]]," ",Suspendidos[[#This Row],[ATM]])</f>
        <v>BANCO HIPOTECARIO 033TI0001</v>
      </c>
    </row>
    <row r="59" spans="1:13">
      <c r="A59">
        <v>101160716</v>
      </c>
      <c r="B59" t="s">
        <v>204</v>
      </c>
      <c r="C59" t="s">
        <v>6014</v>
      </c>
      <c r="D59" t="s">
        <v>161</v>
      </c>
      <c r="E59" t="s">
        <v>161</v>
      </c>
      <c r="F59" s="33">
        <v>46078</v>
      </c>
      <c r="G59" t="s">
        <v>6015</v>
      </c>
      <c r="H59" t="s">
        <v>5757</v>
      </c>
      <c r="I59" t="s">
        <v>43</v>
      </c>
      <c r="J59" t="s">
        <v>166</v>
      </c>
      <c r="K59" t="s">
        <v>5700</v>
      </c>
      <c r="L59" t="s">
        <v>5733</v>
      </c>
      <c r="M59" t="str">
        <f>CONCATENATE(Suspendidos[[#This Row],[CLIENTE]]," ",Suspendidos[[#This Row],[ATM]])</f>
        <v>SAIEP 004677022170</v>
      </c>
    </row>
    <row r="60" spans="1:13">
      <c r="A60">
        <v>101161300</v>
      </c>
      <c r="B60" t="s">
        <v>34</v>
      </c>
      <c r="C60" t="s">
        <v>5873</v>
      </c>
      <c r="D60" t="s">
        <v>99</v>
      </c>
      <c r="E60" t="s">
        <v>99</v>
      </c>
      <c r="F60" s="33">
        <v>46078</v>
      </c>
      <c r="G60" t="s">
        <v>6017</v>
      </c>
      <c r="H60" t="s">
        <v>5727</v>
      </c>
      <c r="I60" t="s">
        <v>43</v>
      </c>
      <c r="J60" t="s">
        <v>46</v>
      </c>
      <c r="K60" t="s">
        <v>5728</v>
      </c>
      <c r="L60" t="s">
        <v>5729</v>
      </c>
      <c r="M60" t="str">
        <f>CONCATENATE(Suspendidos[[#This Row],[CLIENTE]]," ",Suspendidos[[#This Row],[ATM]])</f>
        <v>BAPRO 8604</v>
      </c>
    </row>
    <row r="61" spans="1:13">
      <c r="A61">
        <v>101161519</v>
      </c>
      <c r="B61" t="s">
        <v>73</v>
      </c>
      <c r="C61" t="s">
        <v>6029</v>
      </c>
      <c r="D61" t="s">
        <v>104</v>
      </c>
      <c r="E61" t="s">
        <v>104</v>
      </c>
      <c r="F61" s="33">
        <v>46078</v>
      </c>
      <c r="G61" t="s">
        <v>6030</v>
      </c>
      <c r="H61" t="s">
        <v>6031</v>
      </c>
      <c r="I61" t="s">
        <v>43</v>
      </c>
      <c r="J61" t="s">
        <v>70</v>
      </c>
      <c r="K61" t="s">
        <v>5728</v>
      </c>
      <c r="L61" t="s">
        <v>5729</v>
      </c>
      <c r="M61" t="str">
        <f>CONCATENATE(Suspendidos[[#This Row],[CLIENTE]]," ",Suspendidos[[#This Row],[ATM]])</f>
        <v>BANCO NACION 4543</v>
      </c>
    </row>
    <row r="62" spans="1:13">
      <c r="A62">
        <v>101160218</v>
      </c>
      <c r="B62" t="s">
        <v>6033</v>
      </c>
      <c r="C62" t="s">
        <v>6034</v>
      </c>
      <c r="D62" t="s">
        <v>193</v>
      </c>
      <c r="E62" t="s">
        <v>5821</v>
      </c>
      <c r="F62" s="33">
        <v>46078</v>
      </c>
      <c r="G62" t="s">
        <v>6035</v>
      </c>
      <c r="H62" t="s">
        <v>6036</v>
      </c>
      <c r="I62" t="s">
        <v>43</v>
      </c>
      <c r="J62" t="s">
        <v>192</v>
      </c>
      <c r="K62" t="s">
        <v>5700</v>
      </c>
      <c r="L62" t="s">
        <v>5701</v>
      </c>
      <c r="M62" t="str">
        <f>CONCATENATE(Suspendidos[[#This Row],[CLIENTE]]," ",Suspendidos[[#This Row],[ATM]])</f>
        <v>DEL TURISTA S.A.C.I 004952000572</v>
      </c>
    </row>
    <row r="63" spans="1:13">
      <c r="A63">
        <v>101161301</v>
      </c>
      <c r="B63" t="s">
        <v>34</v>
      </c>
      <c r="C63" t="s">
        <v>94</v>
      </c>
      <c r="D63" t="s">
        <v>99</v>
      </c>
      <c r="E63" t="s">
        <v>99</v>
      </c>
      <c r="F63" s="33">
        <v>46078</v>
      </c>
      <c r="G63" t="s">
        <v>6041</v>
      </c>
      <c r="H63" t="s">
        <v>5737</v>
      </c>
      <c r="I63" t="s">
        <v>43</v>
      </c>
      <c r="J63" t="s">
        <v>46</v>
      </c>
      <c r="K63" t="s">
        <v>5728</v>
      </c>
      <c r="L63" t="s">
        <v>5729</v>
      </c>
      <c r="M63" t="str">
        <f>CONCATENATE(Suspendidos[[#This Row],[CLIENTE]]," ",Suspendidos[[#This Row],[ATM]])</f>
        <v>BAPRO 3049</v>
      </c>
    </row>
    <row r="64" spans="1:13">
      <c r="A64">
        <v>101160857</v>
      </c>
      <c r="B64" t="s">
        <v>127</v>
      </c>
      <c r="C64" t="s">
        <v>6047</v>
      </c>
      <c r="D64" t="s">
        <v>131</v>
      </c>
      <c r="E64" t="s">
        <v>131</v>
      </c>
      <c r="F64" s="33">
        <v>46078</v>
      </c>
      <c r="G64" t="s">
        <v>6048</v>
      </c>
      <c r="H64" t="s">
        <v>67</v>
      </c>
      <c r="I64" t="s">
        <v>43</v>
      </c>
      <c r="J64" t="s">
        <v>136</v>
      </c>
      <c r="K64" t="s">
        <v>5738</v>
      </c>
      <c r="L64" t="s">
        <v>5739</v>
      </c>
      <c r="M64" t="str">
        <f>CONCATENATE(Suspendidos[[#This Row],[CLIENTE]]," ",Suspendidos[[#This Row],[ATM]])</f>
        <v>BANCO CREDICOOP 870261</v>
      </c>
    </row>
    <row r="65" spans="1:13">
      <c r="A65">
        <v>101161561</v>
      </c>
      <c r="B65" t="s">
        <v>73</v>
      </c>
      <c r="C65" t="s">
        <v>6038</v>
      </c>
      <c r="D65" t="s">
        <v>220</v>
      </c>
      <c r="E65" t="s">
        <v>220</v>
      </c>
      <c r="F65" s="33">
        <v>46077</v>
      </c>
      <c r="G65" t="s">
        <v>6140</v>
      </c>
      <c r="H65" t="s">
        <v>67</v>
      </c>
      <c r="I65" t="s">
        <v>43</v>
      </c>
      <c r="J65" t="s">
        <v>166</v>
      </c>
      <c r="K65" t="s">
        <v>5748</v>
      </c>
      <c r="L65" t="s">
        <v>5773</v>
      </c>
      <c r="M65" t="str">
        <f>CONCATENATE(Suspendidos[[#This Row],[CLIENTE]]," ",Suspendidos[[#This Row],[ATM]])</f>
        <v>BANCO NACION 10461</v>
      </c>
    </row>
    <row r="66" spans="1:13">
      <c r="A66">
        <v>101161389</v>
      </c>
      <c r="B66" t="s">
        <v>127</v>
      </c>
      <c r="C66" t="s">
        <v>157</v>
      </c>
      <c r="D66" t="s">
        <v>161</v>
      </c>
      <c r="E66" t="s">
        <v>161</v>
      </c>
      <c r="F66" s="33">
        <v>46077</v>
      </c>
      <c r="G66" t="s">
        <v>6141</v>
      </c>
      <c r="H66" t="s">
        <v>67</v>
      </c>
      <c r="I66" t="s">
        <v>43</v>
      </c>
      <c r="J66" t="s">
        <v>166</v>
      </c>
      <c r="K66" t="s">
        <v>5738</v>
      </c>
      <c r="L66" t="s">
        <v>5739</v>
      </c>
      <c r="M66" t="str">
        <f>CONCATENATE(Suspendidos[[#This Row],[CLIENTE]]," ",Suspendidos[[#This Row],[ATM]])</f>
        <v>BANCO CREDICOOP 814621</v>
      </c>
    </row>
    <row r="67" spans="1:13">
      <c r="A67">
        <v>101161402</v>
      </c>
      <c r="B67" t="s">
        <v>34</v>
      </c>
      <c r="C67" t="s">
        <v>6145</v>
      </c>
      <c r="D67" t="s">
        <v>39</v>
      </c>
      <c r="E67" t="s">
        <v>39</v>
      </c>
      <c r="F67" s="33">
        <v>46077</v>
      </c>
      <c r="G67" t="s">
        <v>6146</v>
      </c>
      <c r="H67" t="s">
        <v>5727</v>
      </c>
      <c r="I67" t="s">
        <v>43</v>
      </c>
      <c r="J67" t="s">
        <v>46</v>
      </c>
      <c r="K67" t="s">
        <v>5728</v>
      </c>
      <c r="L67" t="s">
        <v>5729</v>
      </c>
      <c r="M67" t="str">
        <f>CONCATENATE(Suspendidos[[#This Row],[CLIENTE]]," ",Suspendidos[[#This Row],[ATM]])</f>
        <v>BAPRO 11092</v>
      </c>
    </row>
    <row r="68" spans="1:13">
      <c r="A68">
        <v>101159914</v>
      </c>
      <c r="B68" t="s">
        <v>204</v>
      </c>
      <c r="C68" t="s">
        <v>6148</v>
      </c>
      <c r="D68" t="s">
        <v>193</v>
      </c>
      <c r="E68" t="s">
        <v>193</v>
      </c>
      <c r="F68" s="33">
        <v>46077</v>
      </c>
      <c r="G68" t="s">
        <v>6149</v>
      </c>
      <c r="H68" t="s">
        <v>6150</v>
      </c>
      <c r="I68" t="s">
        <v>43</v>
      </c>
      <c r="J68" t="s">
        <v>192</v>
      </c>
      <c r="K68" t="s">
        <v>5700</v>
      </c>
      <c r="L68" t="s">
        <v>5701</v>
      </c>
      <c r="M68" t="str">
        <f>CONCATENATE(Suspendidos[[#This Row],[CLIENTE]]," ",Suspendidos[[#This Row],[ATM]])</f>
        <v>SAIEP 004677003270</v>
      </c>
    </row>
    <row r="69" spans="1:13">
      <c r="A69">
        <v>101161379</v>
      </c>
      <c r="B69" t="s">
        <v>73</v>
      </c>
      <c r="C69" t="s">
        <v>5846</v>
      </c>
      <c r="D69" t="s">
        <v>131</v>
      </c>
      <c r="E69" t="s">
        <v>131</v>
      </c>
      <c r="F69" s="33">
        <v>46077</v>
      </c>
      <c r="G69" t="s">
        <v>6164</v>
      </c>
      <c r="H69" t="s">
        <v>5805</v>
      </c>
      <c r="I69" t="s">
        <v>43</v>
      </c>
      <c r="J69" t="s">
        <v>136</v>
      </c>
      <c r="K69" t="s">
        <v>5748</v>
      </c>
      <c r="L69" t="s">
        <v>5773</v>
      </c>
      <c r="M69" t="str">
        <f>CONCATENATE(Suspendidos[[#This Row],[CLIENTE]]," ",Suspendidos[[#This Row],[ATM]])</f>
        <v>BANCO NACION 10271</v>
      </c>
    </row>
    <row r="70" spans="1:13">
      <c r="A70">
        <v>101161403</v>
      </c>
      <c r="B70" t="s">
        <v>34</v>
      </c>
      <c r="C70" t="s">
        <v>366</v>
      </c>
      <c r="D70" t="s">
        <v>39</v>
      </c>
      <c r="E70" t="s">
        <v>39</v>
      </c>
      <c r="F70" s="33">
        <v>46077</v>
      </c>
      <c r="G70" t="s">
        <v>6155</v>
      </c>
      <c r="H70" t="s">
        <v>6076</v>
      </c>
      <c r="I70" t="s">
        <v>43</v>
      </c>
      <c r="J70" t="s">
        <v>46</v>
      </c>
      <c r="K70" t="s">
        <v>5728</v>
      </c>
      <c r="L70" t="s">
        <v>5729</v>
      </c>
      <c r="M70" t="str">
        <f>CONCATENATE(Suspendidos[[#This Row],[CLIENTE]]," ",Suspendidos[[#This Row],[ATM]])</f>
        <v>BAPRO 11090</v>
      </c>
    </row>
    <row r="71" spans="1:13">
      <c r="A71">
        <v>101161275</v>
      </c>
      <c r="B71" t="s">
        <v>73</v>
      </c>
      <c r="C71" t="s">
        <v>5834</v>
      </c>
      <c r="D71" t="s">
        <v>99</v>
      </c>
      <c r="E71" t="s">
        <v>99</v>
      </c>
      <c r="F71" s="33">
        <v>46077</v>
      </c>
      <c r="G71" t="s">
        <v>6017</v>
      </c>
      <c r="H71" t="s">
        <v>67</v>
      </c>
      <c r="I71" t="s">
        <v>43</v>
      </c>
      <c r="J71" t="s">
        <v>46</v>
      </c>
      <c r="K71" t="s">
        <v>5836</v>
      </c>
      <c r="L71" t="s">
        <v>5837</v>
      </c>
      <c r="M71" t="str">
        <f>CONCATENATE(Suspendidos[[#This Row],[CLIENTE]]," ",Suspendidos[[#This Row],[ATM]])</f>
        <v>BANCO NACION 7651</v>
      </c>
    </row>
    <row r="72" spans="1:13">
      <c r="A72">
        <v>101161260</v>
      </c>
      <c r="B72" t="s">
        <v>127</v>
      </c>
      <c r="C72" t="s">
        <v>5853</v>
      </c>
      <c r="D72" t="s">
        <v>39</v>
      </c>
      <c r="E72" t="s">
        <v>119</v>
      </c>
      <c r="F72" s="33">
        <v>46077</v>
      </c>
      <c r="G72" t="s">
        <v>6136</v>
      </c>
      <c r="H72" t="s">
        <v>5805</v>
      </c>
      <c r="I72" t="s">
        <v>43</v>
      </c>
      <c r="J72" t="s">
        <v>46</v>
      </c>
      <c r="K72" t="s">
        <v>5728</v>
      </c>
      <c r="L72" t="s">
        <v>5729</v>
      </c>
      <c r="M72" t="str">
        <f>CONCATENATE(Suspendidos[[#This Row],[CLIENTE]]," ",Suspendidos[[#This Row],[ATM]])</f>
        <v>BANCO CREDICOOP 808971</v>
      </c>
    </row>
    <row r="73" spans="1:13">
      <c r="A73">
        <v>101161372</v>
      </c>
      <c r="B73" t="s">
        <v>5745</v>
      </c>
      <c r="C73" t="s">
        <v>5952</v>
      </c>
      <c r="D73" t="s">
        <v>221</v>
      </c>
      <c r="E73" t="s">
        <v>221</v>
      </c>
      <c r="F73" s="33">
        <v>46077</v>
      </c>
      <c r="G73" t="s">
        <v>6158</v>
      </c>
      <c r="H73" t="s">
        <v>5805</v>
      </c>
      <c r="I73" t="s">
        <v>43</v>
      </c>
      <c r="J73" t="s">
        <v>247</v>
      </c>
      <c r="K73" t="s">
        <v>5836</v>
      </c>
      <c r="L73" t="s">
        <v>5837</v>
      </c>
      <c r="M73" t="str">
        <f>CONCATENATE(Suspendidos[[#This Row],[CLIENTE]]," ",Suspendidos[[#This Row],[ATM]])</f>
        <v>BANCO LA PAMPA 14097</v>
      </c>
    </row>
    <row r="74" spans="1:13">
      <c r="A74">
        <v>101161399</v>
      </c>
      <c r="B74" t="s">
        <v>204</v>
      </c>
      <c r="C74" t="s">
        <v>6159</v>
      </c>
      <c r="D74" t="s">
        <v>193</v>
      </c>
      <c r="E74" t="s">
        <v>5821</v>
      </c>
      <c r="F74" s="33">
        <v>46077</v>
      </c>
      <c r="G74" t="s">
        <v>6160</v>
      </c>
      <c r="H74" t="s">
        <v>6161</v>
      </c>
      <c r="I74" t="s">
        <v>43</v>
      </c>
      <c r="J74" t="s">
        <v>192</v>
      </c>
      <c r="K74" t="s">
        <v>5700</v>
      </c>
      <c r="L74" t="s">
        <v>5723</v>
      </c>
      <c r="M74" t="str">
        <f>CONCATENATE(Suspendidos[[#This Row],[CLIENTE]]," ",Suspendidos[[#This Row],[ATM]])</f>
        <v>SAIEP 004677008871</v>
      </c>
    </row>
    <row r="75" spans="1:13">
      <c r="A75">
        <v>101161268</v>
      </c>
      <c r="B75" t="s">
        <v>109</v>
      </c>
      <c r="C75" t="s">
        <v>6137</v>
      </c>
      <c r="D75" t="s">
        <v>39</v>
      </c>
      <c r="E75" t="s">
        <v>39</v>
      </c>
      <c r="F75" s="33">
        <v>46077</v>
      </c>
      <c r="G75" t="s">
        <v>6138</v>
      </c>
      <c r="H75" t="s">
        <v>5727</v>
      </c>
      <c r="I75" t="s">
        <v>43</v>
      </c>
      <c r="J75" t="s">
        <v>46</v>
      </c>
      <c r="K75" t="s">
        <v>5748</v>
      </c>
      <c r="L75" t="s">
        <v>6045</v>
      </c>
      <c r="M75" t="str">
        <f>CONCATENATE(Suspendidos[[#This Row],[CLIENTE]]," ",Suspendidos[[#This Row],[ATM]])</f>
        <v>BANCO HIPOTECARIO 015TI0002</v>
      </c>
    </row>
    <row r="76" spans="1:13">
      <c r="A76">
        <v>101161312</v>
      </c>
      <c r="B76" t="s">
        <v>109</v>
      </c>
      <c r="C76" t="s">
        <v>6043</v>
      </c>
      <c r="D76" t="s">
        <v>215</v>
      </c>
      <c r="E76" t="s">
        <v>64</v>
      </c>
      <c r="F76" s="33">
        <v>46077</v>
      </c>
      <c r="G76" t="s">
        <v>6157</v>
      </c>
      <c r="H76" t="s">
        <v>5727</v>
      </c>
      <c r="I76" t="s">
        <v>43</v>
      </c>
      <c r="J76" t="s">
        <v>247</v>
      </c>
      <c r="K76" t="s">
        <v>5748</v>
      </c>
      <c r="L76" t="s">
        <v>6045</v>
      </c>
      <c r="M76" t="str">
        <f>CONCATENATE(Suspendidos[[#This Row],[CLIENTE]]," ",Suspendidos[[#This Row],[ATM]])</f>
        <v>BANCO HIPOTECARIO 033TI0001</v>
      </c>
    </row>
    <row r="77" spans="1:13">
      <c r="A77">
        <v>101160493</v>
      </c>
      <c r="B77" t="s">
        <v>82</v>
      </c>
      <c r="C77" t="s">
        <v>83</v>
      </c>
      <c r="D77" t="s">
        <v>86</v>
      </c>
      <c r="E77" t="s">
        <v>86</v>
      </c>
      <c r="F77" s="33">
        <v>46077</v>
      </c>
      <c r="G77" t="s">
        <v>6113</v>
      </c>
      <c r="H77" t="s">
        <v>5699</v>
      </c>
      <c r="I77" t="s">
        <v>43</v>
      </c>
      <c r="J77" t="s">
        <v>46</v>
      </c>
      <c r="K77" t="s">
        <v>5711</v>
      </c>
      <c r="L77" t="s">
        <v>5711</v>
      </c>
      <c r="M77" t="str">
        <f>CONCATENATE(Suspendidos[[#This Row],[CLIENTE]]," ",Suspendidos[[#This Row],[ATM]])</f>
        <v>ACA 002359016370</v>
      </c>
    </row>
    <row r="78" spans="1:13">
      <c r="A78">
        <v>101161239</v>
      </c>
      <c r="B78" t="s">
        <v>73</v>
      </c>
      <c r="C78" t="s">
        <v>6098</v>
      </c>
      <c r="D78" t="s">
        <v>39</v>
      </c>
      <c r="E78" t="s">
        <v>119</v>
      </c>
      <c r="F78" s="33">
        <v>46077</v>
      </c>
      <c r="G78" t="s">
        <v>6099</v>
      </c>
      <c r="H78" t="s">
        <v>5805</v>
      </c>
      <c r="I78" t="s">
        <v>43</v>
      </c>
      <c r="J78" t="s">
        <v>46</v>
      </c>
      <c r="K78" t="s">
        <v>5728</v>
      </c>
      <c r="L78" t="s">
        <v>5729</v>
      </c>
      <c r="M78" t="str">
        <f>CONCATENATE(Suspendidos[[#This Row],[CLIENTE]]," ",Suspendidos[[#This Row],[ATM]])</f>
        <v>BANCO NACION 4110</v>
      </c>
    </row>
    <row r="79" spans="1:13">
      <c r="A79">
        <v>101160800</v>
      </c>
      <c r="B79" t="s">
        <v>73</v>
      </c>
      <c r="C79" t="s">
        <v>6101</v>
      </c>
      <c r="D79" t="s">
        <v>99</v>
      </c>
      <c r="E79" t="s">
        <v>99</v>
      </c>
      <c r="F79" s="33">
        <v>46077</v>
      </c>
      <c r="G79" t="s">
        <v>6102</v>
      </c>
      <c r="H79" t="s">
        <v>6103</v>
      </c>
      <c r="I79" t="s">
        <v>43</v>
      </c>
      <c r="J79" t="s">
        <v>46</v>
      </c>
      <c r="K79" t="s">
        <v>5748</v>
      </c>
      <c r="L79" t="s">
        <v>5773</v>
      </c>
      <c r="M79" t="str">
        <f>CONCATENATE(Suspendidos[[#This Row],[CLIENTE]]," ",Suspendidos[[#This Row],[ATM]])</f>
        <v>BANCO NACION 10475</v>
      </c>
    </row>
    <row r="80" spans="1:13">
      <c r="A80">
        <v>101160302</v>
      </c>
      <c r="B80" t="s">
        <v>5745</v>
      </c>
      <c r="C80" t="s">
        <v>6108</v>
      </c>
      <c r="D80" t="s">
        <v>215</v>
      </c>
      <c r="E80" t="s">
        <v>221</v>
      </c>
      <c r="F80" s="33">
        <v>46077</v>
      </c>
      <c r="G80" t="s">
        <v>6109</v>
      </c>
      <c r="H80" t="s">
        <v>6103</v>
      </c>
      <c r="I80" t="s">
        <v>43</v>
      </c>
      <c r="J80" t="s">
        <v>247</v>
      </c>
      <c r="K80" t="s">
        <v>5748</v>
      </c>
      <c r="L80" t="s">
        <v>5773</v>
      </c>
      <c r="M80" t="str">
        <f>CONCATENATE(Suspendidos[[#This Row],[CLIENTE]]," ",Suspendidos[[#This Row],[ATM]])</f>
        <v>BANCO LA PAMPA 30</v>
      </c>
    </row>
    <row r="81" spans="1:13">
      <c r="A81">
        <v>101161253</v>
      </c>
      <c r="B81" t="s">
        <v>34</v>
      </c>
      <c r="C81" t="s">
        <v>6095</v>
      </c>
      <c r="D81" t="s">
        <v>226</v>
      </c>
      <c r="E81" t="s">
        <v>226</v>
      </c>
      <c r="F81" s="33">
        <v>46077</v>
      </c>
      <c r="G81" t="s">
        <v>6096</v>
      </c>
      <c r="H81" t="s">
        <v>5805</v>
      </c>
      <c r="I81" t="s">
        <v>43</v>
      </c>
      <c r="J81" t="s">
        <v>136</v>
      </c>
      <c r="K81" t="s">
        <v>5728</v>
      </c>
      <c r="L81" t="s">
        <v>5729</v>
      </c>
      <c r="M81" t="str">
        <f>CONCATENATE(Suspendidos[[#This Row],[CLIENTE]]," ",Suspendidos[[#This Row],[ATM]])</f>
        <v>BAPRO 4865</v>
      </c>
    </row>
    <row r="82" spans="1:13">
      <c r="A82">
        <v>101161254</v>
      </c>
      <c r="B82" t="s">
        <v>34</v>
      </c>
      <c r="C82" t="s">
        <v>6111</v>
      </c>
      <c r="D82" t="s">
        <v>226</v>
      </c>
      <c r="E82" t="s">
        <v>226</v>
      </c>
      <c r="F82" s="33">
        <v>46077</v>
      </c>
      <c r="G82" t="s">
        <v>6096</v>
      </c>
      <c r="H82" t="s">
        <v>5805</v>
      </c>
      <c r="I82" t="s">
        <v>43</v>
      </c>
      <c r="J82" t="s">
        <v>136</v>
      </c>
      <c r="K82" t="s">
        <v>5738</v>
      </c>
      <c r="L82" t="s">
        <v>5739</v>
      </c>
      <c r="M82" t="str">
        <f>CONCATENATE(Suspendidos[[#This Row],[CLIENTE]]," ",Suspendidos[[#This Row],[ATM]])</f>
        <v>BAPRO 6537</v>
      </c>
    </row>
    <row r="83" spans="1:13">
      <c r="A83">
        <v>101160920</v>
      </c>
      <c r="B83" t="s">
        <v>5745</v>
      </c>
      <c r="C83" t="s">
        <v>6124</v>
      </c>
      <c r="D83" t="s">
        <v>104</v>
      </c>
      <c r="E83" t="s">
        <v>104</v>
      </c>
      <c r="F83" s="33">
        <v>46077</v>
      </c>
      <c r="G83" t="s">
        <v>6125</v>
      </c>
      <c r="H83" t="s">
        <v>67</v>
      </c>
      <c r="I83" t="s">
        <v>43</v>
      </c>
      <c r="J83" t="s">
        <v>70</v>
      </c>
      <c r="K83" t="s">
        <v>5836</v>
      </c>
      <c r="L83" t="s">
        <v>6126</v>
      </c>
      <c r="M83" t="str">
        <f>CONCATENATE(Suspendidos[[#This Row],[CLIENTE]]," ",Suspendidos[[#This Row],[ATM]])</f>
        <v>BANCO LA PAMPA 74</v>
      </c>
    </row>
    <row r="84" spans="1:13">
      <c r="A84">
        <v>101161273</v>
      </c>
      <c r="B84" t="s">
        <v>73</v>
      </c>
      <c r="C84" t="s">
        <v>6128</v>
      </c>
      <c r="D84" t="s">
        <v>193</v>
      </c>
      <c r="E84" t="s">
        <v>193</v>
      </c>
      <c r="F84" s="33">
        <v>46077</v>
      </c>
      <c r="G84" t="s">
        <v>6129</v>
      </c>
      <c r="H84" t="s">
        <v>67</v>
      </c>
      <c r="I84" t="s">
        <v>43</v>
      </c>
      <c r="J84" t="s">
        <v>192</v>
      </c>
      <c r="K84" t="s">
        <v>5748</v>
      </c>
      <c r="L84" t="s">
        <v>5773</v>
      </c>
      <c r="M84" t="str">
        <f>CONCATENATE(Suspendidos[[#This Row],[CLIENTE]]," ",Suspendidos[[#This Row],[ATM]])</f>
        <v>BANCO NACION 10464</v>
      </c>
    </row>
    <row r="85" spans="1:13">
      <c r="A85">
        <v>101160705</v>
      </c>
      <c r="B85" t="s">
        <v>73</v>
      </c>
      <c r="C85" t="s">
        <v>6197</v>
      </c>
      <c r="D85" t="s">
        <v>193</v>
      </c>
      <c r="E85" t="s">
        <v>5821</v>
      </c>
      <c r="F85" s="33">
        <v>46076</v>
      </c>
      <c r="G85" t="s">
        <v>6198</v>
      </c>
      <c r="H85" t="s">
        <v>67</v>
      </c>
      <c r="I85" t="s">
        <v>43</v>
      </c>
      <c r="J85" t="s">
        <v>192</v>
      </c>
      <c r="K85" t="s">
        <v>5748</v>
      </c>
      <c r="L85" t="s">
        <v>5773</v>
      </c>
      <c r="M85" t="str">
        <f>CONCATENATE(Suspendidos[[#This Row],[CLIENTE]]," ",Suspendidos[[#This Row],[ATM]])</f>
        <v>BANCO NACION 5033</v>
      </c>
    </row>
    <row r="86" spans="1:13">
      <c r="A86">
        <v>101160993</v>
      </c>
      <c r="B86" t="s">
        <v>204</v>
      </c>
      <c r="C86" t="s">
        <v>6194</v>
      </c>
      <c r="D86" t="s">
        <v>219</v>
      </c>
      <c r="E86" t="s">
        <v>219</v>
      </c>
      <c r="F86" s="33">
        <v>46076</v>
      </c>
      <c r="G86" t="s">
        <v>6195</v>
      </c>
      <c r="H86" t="s">
        <v>5912</v>
      </c>
      <c r="I86" t="s">
        <v>43</v>
      </c>
      <c r="J86" t="s">
        <v>241</v>
      </c>
      <c r="K86" t="s">
        <v>5700</v>
      </c>
      <c r="L86" t="s">
        <v>5701</v>
      </c>
      <c r="M86" t="str">
        <f>CONCATENATE(Suspendidos[[#This Row],[CLIENTE]]," ",Suspendidos[[#This Row],[ATM]])</f>
        <v>SAIEP 004677006170</v>
      </c>
    </row>
    <row r="87" spans="1:13">
      <c r="A87">
        <v>101161029</v>
      </c>
      <c r="B87" t="s">
        <v>5998</v>
      </c>
      <c r="C87" t="s">
        <v>6190</v>
      </c>
      <c r="D87" t="s">
        <v>86</v>
      </c>
      <c r="E87" t="s">
        <v>86</v>
      </c>
      <c r="F87" s="33">
        <v>46076</v>
      </c>
      <c r="G87" t="s">
        <v>6191</v>
      </c>
      <c r="H87" t="s">
        <v>5699</v>
      </c>
      <c r="I87" t="s">
        <v>43</v>
      </c>
      <c r="J87" t="s">
        <v>46</v>
      </c>
      <c r="K87" t="s">
        <v>5778</v>
      </c>
      <c r="L87" t="s">
        <v>6192</v>
      </c>
      <c r="M87" t="str">
        <f>CONCATENATE(Suspendidos[[#This Row],[CLIENTE]]," ",Suspendidos[[#This Row],[ATM]])</f>
        <v>FAVANET 004925001970</v>
      </c>
    </row>
    <row r="88" spans="1:13">
      <c r="A88">
        <v>101160227</v>
      </c>
      <c r="B88" t="s">
        <v>204</v>
      </c>
      <c r="C88" t="s">
        <v>6176</v>
      </c>
      <c r="D88" t="s">
        <v>226</v>
      </c>
      <c r="E88" t="s">
        <v>226</v>
      </c>
      <c r="F88" s="33">
        <v>46076</v>
      </c>
      <c r="G88" t="s">
        <v>6177</v>
      </c>
      <c r="H88" t="s">
        <v>5912</v>
      </c>
      <c r="I88" t="s">
        <v>5970</v>
      </c>
      <c r="J88" t="s">
        <v>136</v>
      </c>
      <c r="K88" t="s">
        <v>5700</v>
      </c>
      <c r="L88" t="s">
        <v>5701</v>
      </c>
      <c r="M88" t="str">
        <f>CONCATENATE(Suspendidos[[#This Row],[CLIENTE]]," ",Suspendidos[[#This Row],[ATM]])</f>
        <v>SAIEP 004677005270</v>
      </c>
    </row>
    <row r="89" spans="1:13">
      <c r="A89">
        <v>101160225</v>
      </c>
      <c r="B89" t="s">
        <v>6173</v>
      </c>
      <c r="C89" t="s">
        <v>6174</v>
      </c>
      <c r="D89" t="s">
        <v>226</v>
      </c>
      <c r="E89" t="s">
        <v>226</v>
      </c>
      <c r="F89" s="33">
        <v>46076</v>
      </c>
      <c r="G89" t="s">
        <v>6170</v>
      </c>
      <c r="H89" t="s">
        <v>6171</v>
      </c>
      <c r="I89" t="s">
        <v>5970</v>
      </c>
      <c r="J89" t="s">
        <v>136</v>
      </c>
      <c r="K89" t="s">
        <v>5700</v>
      </c>
      <c r="L89" t="s">
        <v>5701</v>
      </c>
      <c r="M89" t="str">
        <f>CONCATENATE(Suspendidos[[#This Row],[CLIENTE]]," ",Suspendidos[[#This Row],[ATM]])</f>
        <v>EL KEROSENERO SA 010754000070</v>
      </c>
    </row>
    <row r="90" spans="1:13">
      <c r="A90">
        <v>101160221</v>
      </c>
      <c r="B90" t="s">
        <v>204</v>
      </c>
      <c r="C90" t="s">
        <v>6169</v>
      </c>
      <c r="D90" t="s">
        <v>226</v>
      </c>
      <c r="E90" t="s">
        <v>39</v>
      </c>
      <c r="F90" s="33">
        <v>46076</v>
      </c>
      <c r="G90" t="s">
        <v>6170</v>
      </c>
      <c r="H90" t="s">
        <v>6171</v>
      </c>
      <c r="I90" t="s">
        <v>5970</v>
      </c>
      <c r="J90" t="s">
        <v>136</v>
      </c>
      <c r="K90" t="s">
        <v>5700</v>
      </c>
      <c r="L90" t="s">
        <v>5723</v>
      </c>
      <c r="M90" t="str">
        <f>CONCATENATE(Suspendidos[[#This Row],[CLIENTE]]," ",Suspendidos[[#This Row],[ATM]])</f>
        <v>SAIEP 004677005170</v>
      </c>
    </row>
    <row r="91" spans="1:13">
      <c r="A91">
        <v>101160736</v>
      </c>
      <c r="B91" t="s">
        <v>34</v>
      </c>
      <c r="C91" t="s">
        <v>6165</v>
      </c>
      <c r="D91" t="s">
        <v>119</v>
      </c>
      <c r="E91" t="s">
        <v>119</v>
      </c>
      <c r="F91" s="33">
        <v>46076</v>
      </c>
      <c r="G91" t="s">
        <v>6168</v>
      </c>
      <c r="H91" t="s">
        <v>5727</v>
      </c>
      <c r="I91" t="s">
        <v>43</v>
      </c>
      <c r="J91" t="s">
        <v>46</v>
      </c>
      <c r="K91" t="s">
        <v>5728</v>
      </c>
      <c r="L91" t="s">
        <v>5729</v>
      </c>
      <c r="M91" t="str">
        <f>CONCATENATE(Suspendidos[[#This Row],[CLIENTE]]," ",Suspendidos[[#This Row],[ATM]])</f>
        <v>BAPRO 4652</v>
      </c>
    </row>
    <row r="92" spans="1:13">
      <c r="A92">
        <v>101161012</v>
      </c>
      <c r="B92" t="s">
        <v>82</v>
      </c>
      <c r="C92" t="s">
        <v>5717</v>
      </c>
      <c r="D92" t="s">
        <v>218</v>
      </c>
      <c r="E92" t="s">
        <v>218</v>
      </c>
      <c r="F92" s="33">
        <v>46075</v>
      </c>
      <c r="G92" t="s">
        <v>6215</v>
      </c>
      <c r="H92" t="s">
        <v>5722</v>
      </c>
      <c r="I92" t="s">
        <v>43</v>
      </c>
      <c r="J92" t="s">
        <v>241</v>
      </c>
      <c r="K92" t="s">
        <v>5711</v>
      </c>
      <c r="L92" t="s">
        <v>5711</v>
      </c>
      <c r="M92" t="str">
        <f>CONCATENATE(Suspendidos[[#This Row],[CLIENTE]]," ",Suspendidos[[#This Row],[ATM]])</f>
        <v>ACA 002359058270</v>
      </c>
    </row>
    <row r="93" spans="1:13">
      <c r="A93">
        <v>101160616</v>
      </c>
      <c r="B93" t="s">
        <v>204</v>
      </c>
      <c r="C93" t="s">
        <v>6261</v>
      </c>
      <c r="D93" t="s">
        <v>193</v>
      </c>
      <c r="E93" t="s">
        <v>193</v>
      </c>
      <c r="F93" s="33">
        <v>46074</v>
      </c>
      <c r="G93" t="s">
        <v>6262</v>
      </c>
      <c r="H93" t="s">
        <v>5912</v>
      </c>
      <c r="I93" t="s">
        <v>43</v>
      </c>
      <c r="J93" t="s">
        <v>192</v>
      </c>
      <c r="K93" t="s">
        <v>5700</v>
      </c>
      <c r="L93" t="s">
        <v>5723</v>
      </c>
      <c r="M93" t="str">
        <f>CONCATENATE(Suspendidos[[#This Row],[CLIENTE]]," ",Suspendidos[[#This Row],[ATM]])</f>
        <v>SAIEP 004677000470</v>
      </c>
    </row>
    <row r="94" spans="1:13">
      <c r="A94">
        <v>101161002</v>
      </c>
      <c r="B94" t="s">
        <v>5745</v>
      </c>
      <c r="C94" t="s">
        <v>6267</v>
      </c>
      <c r="D94" t="s">
        <v>221</v>
      </c>
      <c r="E94" t="s">
        <v>221</v>
      </c>
      <c r="F94" s="33">
        <v>46074</v>
      </c>
      <c r="G94" t="s">
        <v>6268</v>
      </c>
      <c r="H94" t="s">
        <v>5805</v>
      </c>
      <c r="I94" t="s">
        <v>43</v>
      </c>
      <c r="J94" t="s">
        <v>247</v>
      </c>
      <c r="K94" t="s">
        <v>5748</v>
      </c>
      <c r="L94" t="s">
        <v>5773</v>
      </c>
      <c r="M94" t="str">
        <f>CONCATENATE(Suspendidos[[#This Row],[CLIENTE]]," ",Suspendidos[[#This Row],[ATM]])</f>
        <v>BANCO LA PAMPA 118</v>
      </c>
    </row>
    <row r="95" spans="1:13">
      <c r="A95">
        <v>101160987</v>
      </c>
      <c r="B95" t="s">
        <v>292</v>
      </c>
      <c r="C95" t="s">
        <v>6091</v>
      </c>
      <c r="D95" t="s">
        <v>86</v>
      </c>
      <c r="E95" t="s">
        <v>39</v>
      </c>
      <c r="F95" s="33">
        <v>46074</v>
      </c>
      <c r="G95" t="s">
        <v>6266</v>
      </c>
      <c r="H95" t="s">
        <v>5757</v>
      </c>
      <c r="I95" t="s">
        <v>43</v>
      </c>
      <c r="J95" t="s">
        <v>46</v>
      </c>
      <c r="K95" t="s">
        <v>5700</v>
      </c>
      <c r="L95" t="s">
        <v>5733</v>
      </c>
      <c r="M95" t="str">
        <f>CONCATENATE(Suspendidos[[#This Row],[CLIENTE]]," ",Suspendidos[[#This Row],[ATM]])</f>
        <v>ARCOS DORADOS 005091019570</v>
      </c>
    </row>
    <row r="96" spans="1:13">
      <c r="A96">
        <v>101160750</v>
      </c>
      <c r="B96" t="s">
        <v>5745</v>
      </c>
      <c r="C96" t="s">
        <v>6283</v>
      </c>
      <c r="D96" t="s">
        <v>221</v>
      </c>
      <c r="E96" t="s">
        <v>221</v>
      </c>
      <c r="F96" s="33">
        <v>46074</v>
      </c>
      <c r="G96" t="s">
        <v>6284</v>
      </c>
      <c r="H96" t="s">
        <v>5805</v>
      </c>
      <c r="I96" t="s">
        <v>43</v>
      </c>
      <c r="J96" t="s">
        <v>247</v>
      </c>
      <c r="K96" t="s">
        <v>5836</v>
      </c>
      <c r="L96" t="s">
        <v>6126</v>
      </c>
      <c r="M96" t="str">
        <f>CONCATENATE(Suspendidos[[#This Row],[CLIENTE]]," ",Suspendidos[[#This Row],[ATM]])</f>
        <v>BANCO LA PAMPA 14026</v>
      </c>
    </row>
    <row r="97" spans="1:13">
      <c r="A97">
        <v>101160769</v>
      </c>
      <c r="B97" t="s">
        <v>6270</v>
      </c>
      <c r="C97" t="s">
        <v>6271</v>
      </c>
      <c r="D97" t="s">
        <v>86</v>
      </c>
      <c r="E97" t="s">
        <v>86</v>
      </c>
      <c r="F97" s="33">
        <v>46074</v>
      </c>
      <c r="G97" t="s">
        <v>6272</v>
      </c>
      <c r="H97" t="s">
        <v>5777</v>
      </c>
      <c r="I97" t="s">
        <v>43</v>
      </c>
      <c r="J97" t="s">
        <v>46</v>
      </c>
      <c r="K97" t="s">
        <v>5700</v>
      </c>
      <c r="L97" t="s">
        <v>5733</v>
      </c>
      <c r="M97" t="str">
        <f>CONCATENATE(Suspendidos[[#This Row],[CLIENTE]]," ",Suspendidos[[#This Row],[ATM]])</f>
        <v>SUPERMERCADOS TOLEDO S.A 004312002870</v>
      </c>
    </row>
    <row r="98" spans="1:13">
      <c r="A98">
        <v>101160764</v>
      </c>
      <c r="B98" t="s">
        <v>127</v>
      </c>
      <c r="C98" t="s">
        <v>6274</v>
      </c>
      <c r="D98" t="s">
        <v>119</v>
      </c>
      <c r="E98" t="s">
        <v>39</v>
      </c>
      <c r="F98" s="33">
        <v>46074</v>
      </c>
      <c r="G98" t="s">
        <v>6275</v>
      </c>
      <c r="H98" t="s">
        <v>67</v>
      </c>
      <c r="I98" t="s">
        <v>43</v>
      </c>
      <c r="J98" t="s">
        <v>46</v>
      </c>
      <c r="K98" t="s">
        <v>5748</v>
      </c>
      <c r="L98" t="s">
        <v>5773</v>
      </c>
      <c r="M98" t="str">
        <f>CONCATENATE(Suspendidos[[#This Row],[CLIENTE]]," ",Suspendidos[[#This Row],[ATM]])</f>
        <v>BANCO CREDICOOP 811831</v>
      </c>
    </row>
    <row r="99" spans="1:13">
      <c r="A99">
        <v>101160710</v>
      </c>
      <c r="B99" t="s">
        <v>5993</v>
      </c>
      <c r="C99" t="s">
        <v>6277</v>
      </c>
      <c r="D99" t="s">
        <v>86</v>
      </c>
      <c r="E99" t="s">
        <v>86</v>
      </c>
      <c r="F99" s="33">
        <v>46074</v>
      </c>
      <c r="G99" t="s">
        <v>6278</v>
      </c>
      <c r="H99" t="s">
        <v>5777</v>
      </c>
      <c r="I99" t="s">
        <v>43</v>
      </c>
      <c r="J99" t="s">
        <v>46</v>
      </c>
      <c r="K99" t="s">
        <v>5700</v>
      </c>
      <c r="L99" t="s">
        <v>5701</v>
      </c>
      <c r="M99" t="str">
        <f>CONCATENATE(Suspendidos[[#This Row],[CLIENTE]]," ",Suspendidos[[#This Row],[ATM]])</f>
        <v>TARJETA NARANJA 001035016770</v>
      </c>
    </row>
    <row r="100" spans="1:13">
      <c r="A100">
        <v>101160786</v>
      </c>
      <c r="B100" t="s">
        <v>5745</v>
      </c>
      <c r="C100" t="s">
        <v>6280</v>
      </c>
      <c r="D100" t="s">
        <v>221</v>
      </c>
      <c r="E100" t="s">
        <v>221</v>
      </c>
      <c r="F100" s="33">
        <v>46074</v>
      </c>
      <c r="G100" t="s">
        <v>6281</v>
      </c>
      <c r="H100" t="s">
        <v>5805</v>
      </c>
      <c r="I100" t="s">
        <v>43</v>
      </c>
      <c r="J100" t="s">
        <v>247</v>
      </c>
      <c r="K100" t="s">
        <v>5748</v>
      </c>
      <c r="L100" t="s">
        <v>5773</v>
      </c>
      <c r="M100" t="str">
        <f>CONCATENATE(Suspendidos[[#This Row],[CLIENTE]]," ",Suspendidos[[#This Row],[ATM]])</f>
        <v>BANCO LA PAMPA 23</v>
      </c>
    </row>
    <row r="101" spans="1:13">
      <c r="A101">
        <v>101160765</v>
      </c>
      <c r="B101" t="s">
        <v>127</v>
      </c>
      <c r="C101" t="s">
        <v>6256</v>
      </c>
      <c r="D101" t="s">
        <v>119</v>
      </c>
      <c r="E101" t="s">
        <v>39</v>
      </c>
      <c r="F101" s="33">
        <v>46074</v>
      </c>
      <c r="G101" t="s">
        <v>6257</v>
      </c>
      <c r="H101" t="s">
        <v>67</v>
      </c>
      <c r="I101" t="s">
        <v>43</v>
      </c>
      <c r="J101" t="s">
        <v>46</v>
      </c>
      <c r="K101" t="s">
        <v>5748</v>
      </c>
      <c r="L101" t="s">
        <v>5773</v>
      </c>
      <c r="M101" t="str">
        <f>CONCATENATE(Suspendidos[[#This Row],[CLIENTE]]," ",Suspendidos[[#This Row],[ATM]])</f>
        <v>BANCO CREDICOOP 811861</v>
      </c>
    </row>
    <row r="102" spans="1:13">
      <c r="A102">
        <v>101160696</v>
      </c>
      <c r="B102" t="s">
        <v>34</v>
      </c>
      <c r="C102" t="s">
        <v>6246</v>
      </c>
      <c r="D102" t="s">
        <v>39</v>
      </c>
      <c r="E102" t="s">
        <v>119</v>
      </c>
      <c r="F102" s="33">
        <v>46074</v>
      </c>
      <c r="G102" t="s">
        <v>6247</v>
      </c>
      <c r="H102" t="s">
        <v>67</v>
      </c>
      <c r="I102" t="s">
        <v>43</v>
      </c>
      <c r="J102" t="s">
        <v>46</v>
      </c>
      <c r="K102" t="s">
        <v>5728</v>
      </c>
      <c r="L102" t="s">
        <v>5729</v>
      </c>
      <c r="M102" t="str">
        <f>CONCATENATE(Suspendidos[[#This Row],[CLIENTE]]," ",Suspendidos[[#This Row],[ATM]])</f>
        <v>BAPRO 8230</v>
      </c>
    </row>
    <row r="103" spans="1:13">
      <c r="A103">
        <v>101160716</v>
      </c>
      <c r="B103" t="s">
        <v>204</v>
      </c>
      <c r="C103" t="s">
        <v>6014</v>
      </c>
      <c r="D103" t="s">
        <v>161</v>
      </c>
      <c r="E103" t="s">
        <v>161</v>
      </c>
      <c r="F103" s="33">
        <v>46074</v>
      </c>
      <c r="G103" t="s">
        <v>6232</v>
      </c>
      <c r="H103" t="s">
        <v>5757</v>
      </c>
      <c r="I103" t="s">
        <v>43</v>
      </c>
      <c r="J103" t="s">
        <v>166</v>
      </c>
      <c r="K103" t="s">
        <v>5700</v>
      </c>
      <c r="L103" t="s">
        <v>5733</v>
      </c>
      <c r="M103" t="str">
        <f>CONCATENATE(Suspendidos[[#This Row],[CLIENTE]]," ",Suspendidos[[#This Row],[ATM]])</f>
        <v>SAIEP 004677022170</v>
      </c>
    </row>
    <row r="104" spans="1:13">
      <c r="A104">
        <v>101160493</v>
      </c>
      <c r="B104" t="s">
        <v>82</v>
      </c>
      <c r="C104" t="s">
        <v>83</v>
      </c>
      <c r="D104" t="s">
        <v>86</v>
      </c>
      <c r="E104" t="s">
        <v>86</v>
      </c>
      <c r="F104" s="33">
        <v>46074</v>
      </c>
      <c r="G104" t="s">
        <v>6228</v>
      </c>
      <c r="H104" t="s">
        <v>5699</v>
      </c>
      <c r="I104" t="s">
        <v>43</v>
      </c>
      <c r="J104" t="s">
        <v>46</v>
      </c>
      <c r="K104" t="s">
        <v>5711</v>
      </c>
      <c r="L104" t="s">
        <v>5711</v>
      </c>
      <c r="M104" t="str">
        <f>CONCATENATE(Suspendidos[[#This Row],[CLIENTE]]," ",Suspendidos[[#This Row],[ATM]])</f>
        <v>ACA 002359016370</v>
      </c>
    </row>
    <row r="105" spans="1:13">
      <c r="A105">
        <v>101160738</v>
      </c>
      <c r="B105" t="s">
        <v>73</v>
      </c>
      <c r="C105" t="s">
        <v>6218</v>
      </c>
      <c r="D105" t="s">
        <v>64</v>
      </c>
      <c r="E105" t="s">
        <v>64</v>
      </c>
      <c r="F105" s="33">
        <v>46074</v>
      </c>
      <c r="G105" t="s">
        <v>6219</v>
      </c>
      <c r="H105" t="s">
        <v>6220</v>
      </c>
      <c r="I105" t="s">
        <v>43</v>
      </c>
      <c r="J105" t="s">
        <v>70</v>
      </c>
      <c r="K105" t="s">
        <v>5728</v>
      </c>
      <c r="L105" t="s">
        <v>5729</v>
      </c>
      <c r="M105" t="str">
        <f>CONCATENATE(Suspendidos[[#This Row],[CLIENTE]]," ",Suspendidos[[#This Row],[ATM]])</f>
        <v>BANCO NACION 4211</v>
      </c>
    </row>
    <row r="106" spans="1:13">
      <c r="A106">
        <v>101160200</v>
      </c>
      <c r="B106" t="s">
        <v>34</v>
      </c>
      <c r="C106" t="s">
        <v>6229</v>
      </c>
      <c r="D106" t="s">
        <v>226</v>
      </c>
      <c r="E106" t="s">
        <v>226</v>
      </c>
      <c r="F106" s="33">
        <v>46074</v>
      </c>
      <c r="G106" t="s">
        <v>6230</v>
      </c>
      <c r="H106" t="s">
        <v>5969</v>
      </c>
      <c r="I106" t="s">
        <v>43</v>
      </c>
      <c r="J106" t="s">
        <v>136</v>
      </c>
      <c r="K106" t="s">
        <v>5728</v>
      </c>
      <c r="L106" t="s">
        <v>5729</v>
      </c>
      <c r="M106" t="str">
        <f>CONCATENATE(Suspendidos[[#This Row],[CLIENTE]]," ",Suspendidos[[#This Row],[ATM]])</f>
        <v>BAPRO 8120</v>
      </c>
    </row>
    <row r="107" spans="1:13">
      <c r="A107">
        <v>101160709</v>
      </c>
      <c r="B107" t="s">
        <v>34</v>
      </c>
      <c r="C107" t="s">
        <v>6243</v>
      </c>
      <c r="D107" t="s">
        <v>39</v>
      </c>
      <c r="E107" t="s">
        <v>39</v>
      </c>
      <c r="F107" s="33">
        <v>46074</v>
      </c>
      <c r="G107" t="s">
        <v>6244</v>
      </c>
      <c r="H107" t="s">
        <v>5805</v>
      </c>
      <c r="I107" t="s">
        <v>43</v>
      </c>
      <c r="J107" t="s">
        <v>46</v>
      </c>
      <c r="K107" t="s">
        <v>5728</v>
      </c>
      <c r="L107" t="s">
        <v>5729</v>
      </c>
      <c r="M107" t="str">
        <f>CONCATENATE(Suspendidos[[#This Row],[CLIENTE]]," ",Suspendidos[[#This Row],[ATM]])</f>
        <v>BAPRO 11370</v>
      </c>
    </row>
    <row r="108" spans="1:13">
      <c r="A108">
        <v>101160506</v>
      </c>
      <c r="B108" t="s">
        <v>127</v>
      </c>
      <c r="C108" t="s">
        <v>157</v>
      </c>
      <c r="D108" t="s">
        <v>161</v>
      </c>
      <c r="E108" t="s">
        <v>161</v>
      </c>
      <c r="F108" s="33">
        <v>46074</v>
      </c>
      <c r="G108" t="s">
        <v>6233</v>
      </c>
      <c r="H108" t="s">
        <v>67</v>
      </c>
      <c r="I108" t="s">
        <v>43</v>
      </c>
      <c r="J108" t="s">
        <v>166</v>
      </c>
      <c r="K108" t="s">
        <v>5738</v>
      </c>
      <c r="L108" t="s">
        <v>5739</v>
      </c>
      <c r="M108" t="str">
        <f>CONCATENATE(Suspendidos[[#This Row],[CLIENTE]]," ",Suspendidos[[#This Row],[ATM]])</f>
        <v>BANCO CREDICOOP 814621</v>
      </c>
    </row>
    <row r="109" spans="1:13">
      <c r="A109">
        <v>101160759</v>
      </c>
      <c r="B109" t="s">
        <v>204</v>
      </c>
      <c r="C109" t="s">
        <v>6240</v>
      </c>
      <c r="D109" t="s">
        <v>215</v>
      </c>
      <c r="E109" t="s">
        <v>215</v>
      </c>
      <c r="F109" s="33">
        <v>46074</v>
      </c>
      <c r="G109" t="s">
        <v>6241</v>
      </c>
      <c r="H109" t="s">
        <v>5912</v>
      </c>
      <c r="I109" t="s">
        <v>43</v>
      </c>
      <c r="J109" t="s">
        <v>247</v>
      </c>
      <c r="K109" t="s">
        <v>5700</v>
      </c>
      <c r="L109" t="s">
        <v>5701</v>
      </c>
      <c r="M109" t="str">
        <f>CONCATENATE(Suspendidos[[#This Row],[CLIENTE]]," ",Suspendidos[[#This Row],[ATM]])</f>
        <v>SAIEP 004677010470</v>
      </c>
    </row>
    <row r="110" spans="1:13">
      <c r="A110">
        <v>101160611</v>
      </c>
      <c r="B110" t="s">
        <v>177</v>
      </c>
      <c r="C110" t="s">
        <v>6325</v>
      </c>
      <c r="D110" t="s">
        <v>86</v>
      </c>
      <c r="E110" t="s">
        <v>86</v>
      </c>
      <c r="F110" s="33">
        <v>46073</v>
      </c>
      <c r="G110" t="s">
        <v>6326</v>
      </c>
      <c r="H110" t="s">
        <v>5705</v>
      </c>
      <c r="I110" t="s">
        <v>43</v>
      </c>
      <c r="J110" t="s">
        <v>46</v>
      </c>
      <c r="K110" t="s">
        <v>5778</v>
      </c>
      <c r="L110" t="s">
        <v>182</v>
      </c>
      <c r="M110" t="str">
        <f>CONCATENATE(Suspendidos[[#This Row],[CLIENTE]]," ",Suspendidos[[#This Row],[ATM]])</f>
        <v>CENCOSUD S.A 008681054270</v>
      </c>
    </row>
    <row r="111" spans="1:13">
      <c r="A111">
        <v>101160265</v>
      </c>
      <c r="B111" t="s">
        <v>204</v>
      </c>
      <c r="C111" t="s">
        <v>6331</v>
      </c>
      <c r="D111" t="s">
        <v>215</v>
      </c>
      <c r="E111" t="s">
        <v>215</v>
      </c>
      <c r="F111" s="33">
        <v>46073</v>
      </c>
      <c r="G111" t="s">
        <v>6332</v>
      </c>
      <c r="H111" t="s">
        <v>5912</v>
      </c>
      <c r="I111" t="s">
        <v>43</v>
      </c>
      <c r="J111" t="s">
        <v>247</v>
      </c>
      <c r="K111" t="s">
        <v>5700</v>
      </c>
      <c r="L111" t="s">
        <v>5701</v>
      </c>
      <c r="M111" t="str">
        <f>CONCATENATE(Suspendidos[[#This Row],[CLIENTE]]," ",Suspendidos[[#This Row],[ATM]])</f>
        <v>SAIEP 004677010570</v>
      </c>
    </row>
    <row r="112" spans="1:13">
      <c r="A112">
        <v>101160624</v>
      </c>
      <c r="B112" t="s">
        <v>204</v>
      </c>
      <c r="C112" t="s">
        <v>6334</v>
      </c>
      <c r="D112" t="s">
        <v>193</v>
      </c>
      <c r="E112" t="s">
        <v>5821</v>
      </c>
      <c r="F112" s="33">
        <v>46073</v>
      </c>
      <c r="G112" t="s">
        <v>6335</v>
      </c>
      <c r="H112" t="s">
        <v>5757</v>
      </c>
      <c r="I112" t="s">
        <v>43</v>
      </c>
      <c r="J112" t="s">
        <v>192</v>
      </c>
      <c r="K112" t="s">
        <v>5700</v>
      </c>
      <c r="L112" t="s">
        <v>5701</v>
      </c>
      <c r="M112" t="str">
        <f>CONCATENATE(Suspendidos[[#This Row],[CLIENTE]]," ",Suspendidos[[#This Row],[ATM]])</f>
        <v>SAIEP 004677023270</v>
      </c>
    </row>
    <row r="113" spans="1:13">
      <c r="A113">
        <v>101160529</v>
      </c>
      <c r="B113" t="s">
        <v>73</v>
      </c>
      <c r="C113" t="s">
        <v>6318</v>
      </c>
      <c r="D113" t="s">
        <v>193</v>
      </c>
      <c r="E113" t="s">
        <v>193</v>
      </c>
      <c r="F113" s="33">
        <v>46073</v>
      </c>
      <c r="G113" t="s">
        <v>6319</v>
      </c>
      <c r="H113" t="s">
        <v>67</v>
      </c>
      <c r="I113" t="s">
        <v>43</v>
      </c>
      <c r="J113" t="s">
        <v>192</v>
      </c>
      <c r="K113" t="s">
        <v>5748</v>
      </c>
      <c r="L113" t="s">
        <v>5773</v>
      </c>
      <c r="M113" t="str">
        <f>CONCATENATE(Suspendidos[[#This Row],[CLIENTE]]," ",Suspendidos[[#This Row],[ATM]])</f>
        <v>BANCO NACION 10227</v>
      </c>
    </row>
    <row r="114" spans="1:13">
      <c r="A114">
        <v>101160521</v>
      </c>
      <c r="B114" t="s">
        <v>82</v>
      </c>
      <c r="C114" t="s">
        <v>6321</v>
      </c>
      <c r="D114" t="s">
        <v>226</v>
      </c>
      <c r="E114" t="s">
        <v>226</v>
      </c>
      <c r="F114" s="33">
        <v>46073</v>
      </c>
      <c r="G114" t="s">
        <v>6322</v>
      </c>
      <c r="H114" t="s">
        <v>5794</v>
      </c>
      <c r="I114" t="s">
        <v>43</v>
      </c>
      <c r="J114" t="s">
        <v>136</v>
      </c>
      <c r="K114" t="s">
        <v>5711</v>
      </c>
      <c r="L114" t="s">
        <v>5711</v>
      </c>
      <c r="M114" t="str">
        <f>CONCATENATE(Suspendidos[[#This Row],[CLIENTE]]," ",Suspendidos[[#This Row],[ATM]])</f>
        <v>ACA 002359017270</v>
      </c>
    </row>
    <row r="115" spans="1:13">
      <c r="A115">
        <v>101160475</v>
      </c>
      <c r="B115" t="s">
        <v>73</v>
      </c>
      <c r="C115" t="s">
        <v>6311</v>
      </c>
      <c r="D115" t="s">
        <v>215</v>
      </c>
      <c r="E115" t="s">
        <v>215</v>
      </c>
      <c r="F115" s="33">
        <v>46073</v>
      </c>
      <c r="G115" t="s">
        <v>6312</v>
      </c>
      <c r="H115" t="s">
        <v>5777</v>
      </c>
      <c r="I115" t="s">
        <v>43</v>
      </c>
      <c r="J115" t="s">
        <v>247</v>
      </c>
      <c r="K115" t="s">
        <v>5738</v>
      </c>
      <c r="L115" t="s">
        <v>5739</v>
      </c>
      <c r="M115" t="str">
        <f>CONCATENATE(Suspendidos[[#This Row],[CLIENTE]]," ",Suspendidos[[#This Row],[ATM]])</f>
        <v>BANCO NACION 7860</v>
      </c>
    </row>
    <row r="116" spans="1:13">
      <c r="A116">
        <v>101160270</v>
      </c>
      <c r="B116" t="s">
        <v>127</v>
      </c>
      <c r="C116" t="s">
        <v>6292</v>
      </c>
      <c r="D116" t="s">
        <v>131</v>
      </c>
      <c r="E116" t="s">
        <v>226</v>
      </c>
      <c r="F116" s="33">
        <v>46073</v>
      </c>
      <c r="G116" t="s">
        <v>6293</v>
      </c>
      <c r="H116" t="s">
        <v>67</v>
      </c>
      <c r="I116" t="s">
        <v>43</v>
      </c>
      <c r="J116" t="s">
        <v>136</v>
      </c>
      <c r="K116" t="s">
        <v>5748</v>
      </c>
      <c r="L116" t="s">
        <v>5773</v>
      </c>
      <c r="M116" t="str">
        <f>CONCATENATE(Suspendidos[[#This Row],[CLIENTE]]," ",Suspendidos[[#This Row],[ATM]])</f>
        <v>BANCO CREDICOOP 812061</v>
      </c>
    </row>
    <row r="117" spans="1:13">
      <c r="A117">
        <v>101160506</v>
      </c>
      <c r="B117" t="s">
        <v>127</v>
      </c>
      <c r="C117" t="s">
        <v>157</v>
      </c>
      <c r="D117" t="s">
        <v>161</v>
      </c>
      <c r="E117" t="s">
        <v>161</v>
      </c>
      <c r="F117" s="33">
        <v>46073</v>
      </c>
      <c r="G117" t="s">
        <v>6295</v>
      </c>
      <c r="H117" t="s">
        <v>67</v>
      </c>
      <c r="I117" t="s">
        <v>43</v>
      </c>
      <c r="J117" t="s">
        <v>166</v>
      </c>
      <c r="K117" t="s">
        <v>5738</v>
      </c>
      <c r="L117" t="s">
        <v>5739</v>
      </c>
      <c r="M117" t="str">
        <f>CONCATENATE(Suspendidos[[#This Row],[CLIENTE]]," ",Suspendidos[[#This Row],[ATM]])</f>
        <v>BANCO CREDICOOP 814621</v>
      </c>
    </row>
    <row r="118" spans="1:13">
      <c r="A118">
        <v>101160526</v>
      </c>
      <c r="B118" t="s">
        <v>5745</v>
      </c>
      <c r="C118" t="s">
        <v>6286</v>
      </c>
      <c r="D118" t="s">
        <v>221</v>
      </c>
      <c r="E118" t="s">
        <v>221</v>
      </c>
      <c r="F118" s="33">
        <v>46073</v>
      </c>
      <c r="G118" t="s">
        <v>6287</v>
      </c>
      <c r="H118" t="s">
        <v>5805</v>
      </c>
      <c r="I118" t="s">
        <v>43</v>
      </c>
      <c r="J118" t="s">
        <v>247</v>
      </c>
      <c r="K118" t="s">
        <v>5836</v>
      </c>
      <c r="L118" t="s">
        <v>6126</v>
      </c>
      <c r="M118" t="str">
        <f>CONCATENATE(Suspendidos[[#This Row],[CLIENTE]]," ",Suspendidos[[#This Row],[ATM]])</f>
        <v>BANCO LA PAMPA 88</v>
      </c>
    </row>
    <row r="119" spans="1:13">
      <c r="A119">
        <v>101160269</v>
      </c>
      <c r="B119" t="s">
        <v>127</v>
      </c>
      <c r="C119" t="s">
        <v>128</v>
      </c>
      <c r="D119" t="s">
        <v>131</v>
      </c>
      <c r="E119" t="s">
        <v>131</v>
      </c>
      <c r="F119" s="33">
        <v>46073</v>
      </c>
      <c r="G119" t="s">
        <v>6299</v>
      </c>
      <c r="H119" t="s">
        <v>6076</v>
      </c>
      <c r="I119" t="s">
        <v>43</v>
      </c>
      <c r="J119" t="s">
        <v>136</v>
      </c>
      <c r="K119" t="s">
        <v>5748</v>
      </c>
      <c r="L119" t="s">
        <v>5749</v>
      </c>
      <c r="M119" t="str">
        <f>CONCATENATE(Suspendidos[[#This Row],[CLIENTE]]," ",Suspendidos[[#This Row],[ATM]])</f>
        <v>BANCO CREDICOOP 812051</v>
      </c>
    </row>
    <row r="120" spans="1:13">
      <c r="A120">
        <v>101160493</v>
      </c>
      <c r="B120" t="s">
        <v>82</v>
      </c>
      <c r="C120" t="s">
        <v>83</v>
      </c>
      <c r="D120" t="s">
        <v>86</v>
      </c>
      <c r="E120" t="s">
        <v>86</v>
      </c>
      <c r="F120" s="33">
        <v>46073</v>
      </c>
      <c r="G120" t="s">
        <v>6310</v>
      </c>
      <c r="H120" t="s">
        <v>5699</v>
      </c>
      <c r="I120" t="s">
        <v>43</v>
      </c>
      <c r="J120" t="s">
        <v>46</v>
      </c>
      <c r="K120" t="s">
        <v>5711</v>
      </c>
      <c r="L120" t="s">
        <v>5711</v>
      </c>
      <c r="M120" t="str">
        <f>CONCATENATE(Suspendidos[[#This Row],[CLIENTE]]," ",Suspendidos[[#This Row],[ATM]])</f>
        <v>ACA 002359016370</v>
      </c>
    </row>
    <row r="121" spans="1:13">
      <c r="A121">
        <v>101159529</v>
      </c>
      <c r="B121" t="s">
        <v>73</v>
      </c>
      <c r="C121" t="s">
        <v>6101</v>
      </c>
      <c r="D121" t="s">
        <v>99</v>
      </c>
      <c r="E121" t="s">
        <v>99</v>
      </c>
      <c r="F121" s="33">
        <v>46073</v>
      </c>
      <c r="G121" t="s">
        <v>6308</v>
      </c>
      <c r="H121" t="s">
        <v>6103</v>
      </c>
      <c r="I121" t="s">
        <v>43</v>
      </c>
      <c r="J121" t="s">
        <v>46</v>
      </c>
      <c r="K121" t="s">
        <v>5748</v>
      </c>
      <c r="L121" t="s">
        <v>5773</v>
      </c>
      <c r="M121" t="str">
        <f>CONCATENATE(Suspendidos[[#This Row],[CLIENTE]]," ",Suspendidos[[#This Row],[ATM]])</f>
        <v>BANCO NACION 10475</v>
      </c>
    </row>
    <row r="122" spans="1:13">
      <c r="A122">
        <v>101160267</v>
      </c>
      <c r="B122" t="s">
        <v>127</v>
      </c>
      <c r="C122" t="s">
        <v>6305</v>
      </c>
      <c r="D122" t="s">
        <v>131</v>
      </c>
      <c r="E122" t="s">
        <v>226</v>
      </c>
      <c r="F122" s="33">
        <v>46073</v>
      </c>
      <c r="G122" t="s">
        <v>6309</v>
      </c>
      <c r="H122" t="s">
        <v>67</v>
      </c>
      <c r="I122" t="s">
        <v>43</v>
      </c>
      <c r="J122" t="s">
        <v>136</v>
      </c>
      <c r="K122" t="s">
        <v>5748</v>
      </c>
      <c r="L122" t="s">
        <v>5773</v>
      </c>
      <c r="M122" t="str">
        <f>CONCATENATE(Suspendidos[[#This Row],[CLIENTE]]," ",Suspendidos[[#This Row],[ATM]])</f>
        <v>BANCO CREDICOOP 812031</v>
      </c>
    </row>
    <row r="123" spans="1:13">
      <c r="A123">
        <v>101160360</v>
      </c>
      <c r="B123" t="s">
        <v>34</v>
      </c>
      <c r="C123" t="s">
        <v>6289</v>
      </c>
      <c r="D123" t="s">
        <v>131</v>
      </c>
      <c r="E123" t="s">
        <v>131</v>
      </c>
      <c r="F123" s="33">
        <v>46073</v>
      </c>
      <c r="G123" t="s">
        <v>6290</v>
      </c>
      <c r="H123" t="s">
        <v>67</v>
      </c>
      <c r="I123" t="s">
        <v>43</v>
      </c>
      <c r="J123" t="s">
        <v>136</v>
      </c>
      <c r="K123" t="s">
        <v>5728</v>
      </c>
      <c r="L123" t="s">
        <v>5729</v>
      </c>
      <c r="M123" t="str">
        <f>CONCATENATE(Suspendidos[[#This Row],[CLIENTE]]," ",Suspendidos[[#This Row],[ATM]])</f>
        <v>BAPRO 3179</v>
      </c>
    </row>
    <row r="124" spans="1:13">
      <c r="A124">
        <v>101159316</v>
      </c>
      <c r="B124" t="s">
        <v>34</v>
      </c>
      <c r="C124" t="s">
        <v>6406</v>
      </c>
      <c r="D124" t="s">
        <v>153</v>
      </c>
      <c r="E124" t="s">
        <v>104</v>
      </c>
      <c r="F124" s="33">
        <v>46072</v>
      </c>
      <c r="G124" t="s">
        <v>6407</v>
      </c>
      <c r="H124" t="s">
        <v>5727</v>
      </c>
      <c r="I124" t="s">
        <v>43</v>
      </c>
      <c r="J124" t="s">
        <v>70</v>
      </c>
      <c r="K124" t="s">
        <v>5728</v>
      </c>
      <c r="L124" t="s">
        <v>5729</v>
      </c>
      <c r="M124" t="str">
        <f>CONCATENATE(Suspendidos[[#This Row],[CLIENTE]]," ",Suspendidos[[#This Row],[ATM]])</f>
        <v>BAPRO 11411</v>
      </c>
    </row>
    <row r="125" spans="1:13">
      <c r="A125">
        <v>101159576</v>
      </c>
      <c r="B125" t="s">
        <v>5745</v>
      </c>
      <c r="C125" t="s">
        <v>6418</v>
      </c>
      <c r="D125" t="s">
        <v>221</v>
      </c>
      <c r="E125" t="s">
        <v>221</v>
      </c>
      <c r="F125" s="33">
        <v>46072</v>
      </c>
      <c r="G125" t="s">
        <v>6419</v>
      </c>
      <c r="H125" t="s">
        <v>5722</v>
      </c>
      <c r="I125" t="s">
        <v>43</v>
      </c>
      <c r="J125" t="s">
        <v>247</v>
      </c>
      <c r="K125" t="s">
        <v>5836</v>
      </c>
      <c r="L125" t="s">
        <v>6126</v>
      </c>
      <c r="M125" t="str">
        <f>CONCATENATE(Suspendidos[[#This Row],[CLIENTE]]," ",Suspendidos[[#This Row],[ATM]])</f>
        <v>BANCO LA PAMPA 87</v>
      </c>
    </row>
    <row r="126" spans="1:13">
      <c r="A126">
        <v>101160328</v>
      </c>
      <c r="B126" t="s">
        <v>82</v>
      </c>
      <c r="C126" t="s">
        <v>6414</v>
      </c>
      <c r="D126" t="s">
        <v>193</v>
      </c>
      <c r="E126" t="s">
        <v>193</v>
      </c>
      <c r="F126" s="33">
        <v>46072</v>
      </c>
      <c r="G126" t="s">
        <v>6431</v>
      </c>
      <c r="H126" t="s">
        <v>5877</v>
      </c>
      <c r="I126" t="s">
        <v>43</v>
      </c>
      <c r="J126" t="s">
        <v>192</v>
      </c>
      <c r="K126" t="s">
        <v>5711</v>
      </c>
      <c r="L126" t="s">
        <v>5711</v>
      </c>
      <c r="M126" t="str">
        <f>CONCATENATE(Suspendidos[[#This Row],[CLIENTE]]," ",Suspendidos[[#This Row],[ATM]])</f>
        <v>ACA 002359060370</v>
      </c>
    </row>
    <row r="127" spans="1:13">
      <c r="A127">
        <v>101160302</v>
      </c>
      <c r="B127" t="s">
        <v>5745</v>
      </c>
      <c r="C127" t="s">
        <v>6108</v>
      </c>
      <c r="D127" t="s">
        <v>215</v>
      </c>
      <c r="E127" t="s">
        <v>215</v>
      </c>
      <c r="F127" s="33">
        <v>46072</v>
      </c>
      <c r="G127" t="s">
        <v>6422</v>
      </c>
      <c r="H127" t="s">
        <v>6103</v>
      </c>
      <c r="I127" t="s">
        <v>43</v>
      </c>
      <c r="J127" t="s">
        <v>247</v>
      </c>
      <c r="K127" t="s">
        <v>5748</v>
      </c>
      <c r="L127" t="s">
        <v>5773</v>
      </c>
      <c r="M127" t="str">
        <f>CONCATENATE(Suspendidos[[#This Row],[CLIENTE]]," ",Suspendidos[[#This Row],[ATM]])</f>
        <v>BANCO LA PAMPA 30</v>
      </c>
    </row>
    <row r="128" spans="1:13">
      <c r="A128">
        <v>101160185</v>
      </c>
      <c r="B128" t="s">
        <v>109</v>
      </c>
      <c r="C128" t="s">
        <v>6137</v>
      </c>
      <c r="D128" t="s">
        <v>39</v>
      </c>
      <c r="E128" t="s">
        <v>39</v>
      </c>
      <c r="F128" s="33">
        <v>46072</v>
      </c>
      <c r="G128" t="s">
        <v>6426</v>
      </c>
      <c r="H128" t="s">
        <v>5727</v>
      </c>
      <c r="I128" t="s">
        <v>43</v>
      </c>
      <c r="J128" t="s">
        <v>46</v>
      </c>
      <c r="K128" t="s">
        <v>5748</v>
      </c>
      <c r="L128" t="s">
        <v>6045</v>
      </c>
      <c r="M128" t="str">
        <f>CONCATENATE(Suspendidos[[#This Row],[CLIENTE]]," ",Suspendidos[[#This Row],[ATM]])</f>
        <v>BANCO HIPOTECARIO 015TI0002</v>
      </c>
    </row>
    <row r="129" spans="1:13">
      <c r="A129">
        <v>101160208</v>
      </c>
      <c r="B129" t="s">
        <v>34</v>
      </c>
      <c r="C129" t="s">
        <v>6427</v>
      </c>
      <c r="D129" t="s">
        <v>119</v>
      </c>
      <c r="E129" t="s">
        <v>119</v>
      </c>
      <c r="F129" s="33">
        <v>46072</v>
      </c>
      <c r="G129" t="s">
        <v>6428</v>
      </c>
      <c r="H129" t="s">
        <v>5996</v>
      </c>
      <c r="I129" t="s">
        <v>43</v>
      </c>
      <c r="J129" t="s">
        <v>46</v>
      </c>
      <c r="K129" t="s">
        <v>5738</v>
      </c>
      <c r="L129" t="s">
        <v>5739</v>
      </c>
      <c r="M129" t="str">
        <f>CONCATENATE(Suspendidos[[#This Row],[CLIENTE]]," ",Suspendidos[[#This Row],[ATM]])</f>
        <v>BAPRO 8233</v>
      </c>
    </row>
    <row r="130" spans="1:13">
      <c r="A130">
        <v>101160340</v>
      </c>
      <c r="B130" t="s">
        <v>127</v>
      </c>
      <c r="C130" t="s">
        <v>6432</v>
      </c>
      <c r="D130" t="s">
        <v>104</v>
      </c>
      <c r="E130" t="s">
        <v>104</v>
      </c>
      <c r="F130" s="33">
        <v>46072</v>
      </c>
      <c r="G130" t="s">
        <v>6433</v>
      </c>
      <c r="H130" t="s">
        <v>6076</v>
      </c>
      <c r="I130" t="s">
        <v>43</v>
      </c>
      <c r="J130" t="s">
        <v>70</v>
      </c>
      <c r="K130" t="s">
        <v>5748</v>
      </c>
      <c r="L130" t="s">
        <v>5749</v>
      </c>
      <c r="M130" t="str">
        <f>CONCATENATE(Suspendidos[[#This Row],[CLIENTE]]," ",Suspendidos[[#This Row],[ATM]])</f>
        <v>BANCO CREDICOOP 813631</v>
      </c>
    </row>
    <row r="131" spans="1:13">
      <c r="A131">
        <v>101160354</v>
      </c>
      <c r="B131" t="s">
        <v>5745</v>
      </c>
      <c r="C131" t="s">
        <v>6399</v>
      </c>
      <c r="D131" t="s">
        <v>221</v>
      </c>
      <c r="E131" t="s">
        <v>221</v>
      </c>
      <c r="F131" s="33">
        <v>46072</v>
      </c>
      <c r="G131" t="s">
        <v>6400</v>
      </c>
      <c r="H131" t="s">
        <v>5722</v>
      </c>
      <c r="I131" t="s">
        <v>43</v>
      </c>
      <c r="J131" t="s">
        <v>247</v>
      </c>
      <c r="K131" t="s">
        <v>5836</v>
      </c>
      <c r="L131" t="s">
        <v>5837</v>
      </c>
      <c r="M131" t="str">
        <f>CONCATENATE(Suspendidos[[#This Row],[CLIENTE]]," ",Suspendidos[[#This Row],[ATM]])</f>
        <v>BANCO LA PAMPA 14076</v>
      </c>
    </row>
    <row r="132" spans="1:13">
      <c r="A132">
        <v>101160260</v>
      </c>
      <c r="B132" t="s">
        <v>73</v>
      </c>
      <c r="C132" t="s">
        <v>6402</v>
      </c>
      <c r="D132" t="s">
        <v>64</v>
      </c>
      <c r="E132" t="s">
        <v>64</v>
      </c>
      <c r="F132" s="33">
        <v>46072</v>
      </c>
      <c r="G132" t="s">
        <v>6403</v>
      </c>
      <c r="H132" t="s">
        <v>6404</v>
      </c>
      <c r="I132" t="s">
        <v>43</v>
      </c>
      <c r="J132" t="s">
        <v>70</v>
      </c>
      <c r="K132" t="s">
        <v>5748</v>
      </c>
      <c r="L132" t="s">
        <v>5773</v>
      </c>
      <c r="M132" t="str">
        <f>CONCATENATE(Suspendidos[[#This Row],[CLIENTE]]," ",Suspendidos[[#This Row],[ATM]])</f>
        <v>BANCO NACION 10495</v>
      </c>
    </row>
    <row r="133" spans="1:13">
      <c r="A133">
        <v>101160305</v>
      </c>
      <c r="B133" t="s">
        <v>5745</v>
      </c>
      <c r="C133" t="s">
        <v>5803</v>
      </c>
      <c r="D133" t="s">
        <v>221</v>
      </c>
      <c r="E133" t="s">
        <v>221</v>
      </c>
      <c r="F133" s="33">
        <v>46072</v>
      </c>
      <c r="G133" t="s">
        <v>6395</v>
      </c>
      <c r="H133" t="s">
        <v>67</v>
      </c>
      <c r="I133" t="s">
        <v>43</v>
      </c>
      <c r="J133" t="s">
        <v>247</v>
      </c>
      <c r="K133" t="s">
        <v>5748</v>
      </c>
      <c r="L133" t="s">
        <v>5773</v>
      </c>
      <c r="M133" t="str">
        <f>CONCATENATE(Suspendidos[[#This Row],[CLIENTE]]," ",Suspendidos[[#This Row],[ATM]])</f>
        <v>BANCO LA PAMPA 24</v>
      </c>
    </row>
    <row r="134" spans="1:13">
      <c r="A134">
        <v>101160304</v>
      </c>
      <c r="B134" t="s">
        <v>5745</v>
      </c>
      <c r="C134" t="s">
        <v>6280</v>
      </c>
      <c r="D134" t="s">
        <v>221</v>
      </c>
      <c r="E134" t="s">
        <v>221</v>
      </c>
      <c r="F134" s="33">
        <v>46072</v>
      </c>
      <c r="G134" t="s">
        <v>6388</v>
      </c>
      <c r="H134" t="s">
        <v>67</v>
      </c>
      <c r="I134" t="s">
        <v>43</v>
      </c>
      <c r="J134" t="s">
        <v>247</v>
      </c>
      <c r="K134" t="s">
        <v>5748</v>
      </c>
      <c r="L134" t="s">
        <v>5773</v>
      </c>
      <c r="M134" t="str">
        <f>CONCATENATE(Suspendidos[[#This Row],[CLIENTE]]," ",Suspendidos[[#This Row],[ATM]])</f>
        <v>BANCO LA PAMPA 23</v>
      </c>
    </row>
    <row r="135" spans="1:13">
      <c r="A135">
        <v>101159924</v>
      </c>
      <c r="B135" t="s">
        <v>177</v>
      </c>
      <c r="C135" t="s">
        <v>6356</v>
      </c>
      <c r="D135" t="s">
        <v>161</v>
      </c>
      <c r="E135" t="s">
        <v>161</v>
      </c>
      <c r="F135" s="33">
        <v>46072</v>
      </c>
      <c r="G135" t="s">
        <v>6357</v>
      </c>
      <c r="H135" t="s">
        <v>5996</v>
      </c>
      <c r="I135" t="s">
        <v>43</v>
      </c>
      <c r="J135" t="s">
        <v>166</v>
      </c>
      <c r="K135" t="s">
        <v>5778</v>
      </c>
      <c r="L135" t="s">
        <v>182</v>
      </c>
      <c r="M135" t="str">
        <f>CONCATENATE(Suspendidos[[#This Row],[CLIENTE]]," ",Suspendidos[[#This Row],[ATM]])</f>
        <v>CENCOSUD S.A 008681028970</v>
      </c>
    </row>
    <row r="136" spans="1:13">
      <c r="A136">
        <v>101159917</v>
      </c>
      <c r="B136" t="s">
        <v>204</v>
      </c>
      <c r="C136" t="s">
        <v>6396</v>
      </c>
      <c r="D136" t="s">
        <v>161</v>
      </c>
      <c r="E136" t="s">
        <v>161</v>
      </c>
      <c r="F136" s="33">
        <v>46072</v>
      </c>
      <c r="G136" t="s">
        <v>6397</v>
      </c>
      <c r="H136" t="s">
        <v>6103</v>
      </c>
      <c r="I136" t="s">
        <v>43</v>
      </c>
      <c r="J136" t="s">
        <v>166</v>
      </c>
      <c r="K136" t="s">
        <v>5700</v>
      </c>
      <c r="L136" t="s">
        <v>5701</v>
      </c>
      <c r="M136" t="str">
        <f>CONCATENATE(Suspendidos[[#This Row],[CLIENTE]]," ",Suspendidos[[#This Row],[ATM]])</f>
        <v>SAIEP 004677000170</v>
      </c>
    </row>
    <row r="137" spans="1:13">
      <c r="A137">
        <v>101000000</v>
      </c>
      <c r="B137" t="s">
        <v>5791</v>
      </c>
      <c r="C137" t="s">
        <v>6359</v>
      </c>
      <c r="D137" t="s">
        <v>265</v>
      </c>
      <c r="E137" t="s">
        <v>5821</v>
      </c>
      <c r="F137" s="33">
        <v>46072</v>
      </c>
      <c r="G137" t="s">
        <v>6360</v>
      </c>
      <c r="H137" t="s">
        <v>5757</v>
      </c>
      <c r="I137" t="s">
        <v>43</v>
      </c>
      <c r="J137" t="s">
        <v>192</v>
      </c>
      <c r="K137" t="s">
        <v>5700</v>
      </c>
      <c r="L137" t="s">
        <v>5701</v>
      </c>
      <c r="M137" t="str">
        <f>CONCATENATE(Suspendidos[[#This Row],[CLIENTE]]," ",Suspendidos[[#This Row],[ATM]])</f>
        <v>AEROPUERTOS DE NEUQUEN 9169000070</v>
      </c>
    </row>
    <row r="138" spans="1:13">
      <c r="A138">
        <v>101159434</v>
      </c>
      <c r="B138" t="s">
        <v>6362</v>
      </c>
      <c r="C138" t="s">
        <v>6363</v>
      </c>
      <c r="D138" t="s">
        <v>104</v>
      </c>
      <c r="E138" t="s">
        <v>104</v>
      </c>
      <c r="F138" s="33">
        <v>46072</v>
      </c>
      <c r="G138" t="s">
        <v>6364</v>
      </c>
      <c r="H138" t="s">
        <v>6365</v>
      </c>
      <c r="I138" t="s">
        <v>43</v>
      </c>
      <c r="J138" t="s">
        <v>70</v>
      </c>
      <c r="K138" t="s">
        <v>5700</v>
      </c>
      <c r="L138" t="s">
        <v>5701</v>
      </c>
      <c r="M138" t="str">
        <f>CONCATENATE(Suspendidos[[#This Row],[CLIENTE]]," ",Suspendidos[[#This Row],[ATM]])</f>
        <v>MAGNANELLI S.A 010833000070</v>
      </c>
    </row>
    <row r="139" spans="1:13">
      <c r="A139">
        <v>101160114</v>
      </c>
      <c r="B139" t="s">
        <v>109</v>
      </c>
      <c r="C139" t="s">
        <v>6368</v>
      </c>
      <c r="D139" t="s">
        <v>131</v>
      </c>
      <c r="E139" t="s">
        <v>131</v>
      </c>
      <c r="F139" s="33">
        <v>46072</v>
      </c>
      <c r="G139" t="s">
        <v>6369</v>
      </c>
      <c r="H139" t="s">
        <v>5727</v>
      </c>
      <c r="I139" t="s">
        <v>43</v>
      </c>
      <c r="J139" t="s">
        <v>136</v>
      </c>
      <c r="K139" t="s">
        <v>5748</v>
      </c>
      <c r="L139" t="s">
        <v>6045</v>
      </c>
      <c r="M139" t="str">
        <f>CONCATENATE(Suspendidos[[#This Row],[CLIENTE]]," ",Suspendidos[[#This Row],[ATM]])</f>
        <v>BANCO HIPOTECARIO 001TI0002</v>
      </c>
    </row>
    <row r="140" spans="1:13">
      <c r="A140">
        <v>101160196</v>
      </c>
      <c r="B140" t="s">
        <v>73</v>
      </c>
      <c r="C140" t="s">
        <v>6353</v>
      </c>
      <c r="D140" t="s">
        <v>119</v>
      </c>
      <c r="E140" t="s">
        <v>119</v>
      </c>
      <c r="F140" s="33">
        <v>46072</v>
      </c>
      <c r="G140" t="s">
        <v>6354</v>
      </c>
      <c r="H140" t="s">
        <v>5727</v>
      </c>
      <c r="I140" t="s">
        <v>43</v>
      </c>
      <c r="J140" t="s">
        <v>46</v>
      </c>
      <c r="K140" t="s">
        <v>5738</v>
      </c>
      <c r="L140" t="s">
        <v>5729</v>
      </c>
      <c r="M140" t="str">
        <f>CONCATENATE(Suspendidos[[#This Row],[CLIENTE]]," ",Suspendidos[[#This Row],[ATM]])</f>
        <v>BANCO NACION 19674</v>
      </c>
    </row>
    <row r="141" spans="1:13">
      <c r="A141">
        <v>101160185</v>
      </c>
      <c r="B141" t="s">
        <v>109</v>
      </c>
      <c r="C141" t="s">
        <v>6137</v>
      </c>
      <c r="D141" t="s">
        <v>39</v>
      </c>
      <c r="E141" t="s">
        <v>39</v>
      </c>
      <c r="F141" s="33">
        <v>46072</v>
      </c>
      <c r="G141" t="s">
        <v>6371</v>
      </c>
      <c r="H141" t="s">
        <v>5727</v>
      </c>
      <c r="I141" t="s">
        <v>43</v>
      </c>
      <c r="J141" t="s">
        <v>46</v>
      </c>
      <c r="K141" t="s">
        <v>5748</v>
      </c>
      <c r="L141" t="s">
        <v>6045</v>
      </c>
      <c r="M141" t="str">
        <f>CONCATENATE(Suspendidos[[#This Row],[CLIENTE]]," ",Suspendidos[[#This Row],[ATM]])</f>
        <v>BANCO HIPOTECARIO 015TI0002</v>
      </c>
    </row>
    <row r="142" spans="1:13">
      <c r="A142">
        <v>101160138</v>
      </c>
      <c r="B142" t="s">
        <v>34</v>
      </c>
      <c r="C142" t="s">
        <v>6393</v>
      </c>
      <c r="D142" t="s">
        <v>99</v>
      </c>
      <c r="E142" t="s">
        <v>99</v>
      </c>
      <c r="F142" s="33">
        <v>46072</v>
      </c>
      <c r="G142" t="s">
        <v>6373</v>
      </c>
      <c r="H142" t="s">
        <v>67</v>
      </c>
      <c r="I142" t="s">
        <v>43</v>
      </c>
      <c r="J142" t="s">
        <v>46</v>
      </c>
      <c r="K142" t="s">
        <v>5738</v>
      </c>
      <c r="L142" t="s">
        <v>5739</v>
      </c>
      <c r="M142" t="str">
        <f>CONCATENATE(Suspendidos[[#This Row],[CLIENTE]]," ",Suspendidos[[#This Row],[ATM]])</f>
        <v>BAPRO 11349</v>
      </c>
    </row>
    <row r="143" spans="1:13">
      <c r="A143">
        <v>101000000</v>
      </c>
      <c r="B143" t="s">
        <v>6378</v>
      </c>
      <c r="C143" t="s">
        <v>6379</v>
      </c>
      <c r="D143" t="s">
        <v>265</v>
      </c>
      <c r="E143" t="s">
        <v>5821</v>
      </c>
      <c r="F143" s="33">
        <v>46072</v>
      </c>
      <c r="G143" t="s">
        <v>6380</v>
      </c>
      <c r="H143" t="s">
        <v>5794</v>
      </c>
      <c r="I143" t="s">
        <v>43</v>
      </c>
      <c r="J143" t="s">
        <v>192</v>
      </c>
      <c r="K143" t="s">
        <v>5700</v>
      </c>
      <c r="L143" t="s">
        <v>5723</v>
      </c>
      <c r="M143" t="str">
        <f>CONCATENATE(Suspendidos[[#This Row],[CLIENTE]]," ",Suspendidos[[#This Row],[ATM]])</f>
        <v>GEN S.R.L 10924000370</v>
      </c>
    </row>
    <row r="144" spans="1:13">
      <c r="A144">
        <v>101159466</v>
      </c>
      <c r="B144" t="s">
        <v>34</v>
      </c>
      <c r="C144" t="s">
        <v>6382</v>
      </c>
      <c r="D144" t="s">
        <v>153</v>
      </c>
      <c r="E144" t="s">
        <v>64</v>
      </c>
      <c r="F144" s="33">
        <v>46072</v>
      </c>
      <c r="G144" t="s">
        <v>6383</v>
      </c>
      <c r="H144" t="s">
        <v>5727</v>
      </c>
      <c r="I144" t="s">
        <v>43</v>
      </c>
      <c r="J144" t="s">
        <v>70</v>
      </c>
      <c r="K144" t="s">
        <v>5728</v>
      </c>
      <c r="L144" t="s">
        <v>5729</v>
      </c>
      <c r="M144" t="str">
        <f>CONCATENATE(Suspendidos[[#This Row],[CLIENTE]]," ",Suspendidos[[#This Row],[ATM]])</f>
        <v>BAPRO 5619</v>
      </c>
    </row>
    <row r="145" spans="1:13">
      <c r="A145">
        <v>101160140</v>
      </c>
      <c r="B145" t="s">
        <v>34</v>
      </c>
      <c r="C145" t="s">
        <v>6372</v>
      </c>
      <c r="D145" t="s">
        <v>99</v>
      </c>
      <c r="E145" t="s">
        <v>99</v>
      </c>
      <c r="F145" s="33">
        <v>46072</v>
      </c>
      <c r="G145" t="s">
        <v>6373</v>
      </c>
      <c r="H145" t="s">
        <v>67</v>
      </c>
      <c r="I145" t="s">
        <v>43</v>
      </c>
      <c r="J145" t="s">
        <v>46</v>
      </c>
      <c r="K145" t="s">
        <v>5738</v>
      </c>
      <c r="L145" t="s">
        <v>5739</v>
      </c>
      <c r="M145" t="str">
        <f>CONCATENATE(Suspendidos[[#This Row],[CLIENTE]]," ",Suspendidos[[#This Row],[ATM]])</f>
        <v>BAPRO 11348</v>
      </c>
    </row>
    <row r="146" spans="1:13">
      <c r="A146">
        <v>101160145</v>
      </c>
      <c r="B146" t="s">
        <v>82</v>
      </c>
      <c r="C146" t="s">
        <v>6385</v>
      </c>
      <c r="D146" t="s">
        <v>131</v>
      </c>
      <c r="E146" t="s">
        <v>131</v>
      </c>
      <c r="F146" s="33">
        <v>46072</v>
      </c>
      <c r="G146" t="s">
        <v>6392</v>
      </c>
      <c r="H146" t="s">
        <v>5912</v>
      </c>
      <c r="I146" t="s">
        <v>43</v>
      </c>
      <c r="J146" t="s">
        <v>136</v>
      </c>
      <c r="K146" t="s">
        <v>5711</v>
      </c>
      <c r="L146" t="s">
        <v>5711</v>
      </c>
      <c r="M146" t="str">
        <f>CONCATENATE(Suspendidos[[#This Row],[CLIENTE]]," ",Suspendidos[[#This Row],[ATM]])</f>
        <v>ACA 002359000370</v>
      </c>
    </row>
    <row r="147" spans="1:13">
      <c r="A147">
        <v>101159529</v>
      </c>
      <c r="B147" t="s">
        <v>73</v>
      </c>
      <c r="C147" t="s">
        <v>6101</v>
      </c>
      <c r="D147" t="s">
        <v>99</v>
      </c>
      <c r="E147" t="s">
        <v>99</v>
      </c>
      <c r="F147" s="33">
        <v>46071</v>
      </c>
      <c r="G147" t="s">
        <v>6473</v>
      </c>
      <c r="H147" t="s">
        <v>6103</v>
      </c>
      <c r="I147" t="s">
        <v>43</v>
      </c>
      <c r="J147" t="s">
        <v>46</v>
      </c>
      <c r="K147" t="s">
        <v>5748</v>
      </c>
      <c r="L147" t="s">
        <v>5773</v>
      </c>
      <c r="M147" t="str">
        <f>CONCATENATE(Suspendidos[[#This Row],[CLIENTE]]," ",Suspendidos[[#This Row],[ATM]])</f>
        <v>BANCO NACION 10475</v>
      </c>
    </row>
    <row r="148" spans="1:13">
      <c r="A148">
        <v>101160123</v>
      </c>
      <c r="B148" t="s">
        <v>73</v>
      </c>
      <c r="C148" t="s">
        <v>6098</v>
      </c>
      <c r="D148" t="s">
        <v>39</v>
      </c>
      <c r="E148" t="s">
        <v>39</v>
      </c>
      <c r="F148" s="33">
        <v>46071</v>
      </c>
      <c r="G148" t="s">
        <v>6470</v>
      </c>
      <c r="H148" t="s">
        <v>67</v>
      </c>
      <c r="I148" t="s">
        <v>43</v>
      </c>
      <c r="J148" t="s">
        <v>46</v>
      </c>
      <c r="K148" t="s">
        <v>5728</v>
      </c>
      <c r="L148" t="s">
        <v>5729</v>
      </c>
      <c r="M148" t="str">
        <f>CONCATENATE(Suspendidos[[#This Row],[CLIENTE]]," ",Suspendidos[[#This Row],[ATM]])</f>
        <v>BANCO NACION 4110</v>
      </c>
    </row>
    <row r="149" spans="1:13">
      <c r="A149">
        <v>101000000</v>
      </c>
      <c r="B149" t="s">
        <v>204</v>
      </c>
      <c r="C149" t="s">
        <v>6467</v>
      </c>
      <c r="D149" t="s">
        <v>193</v>
      </c>
      <c r="E149" t="s">
        <v>193</v>
      </c>
      <c r="F149" s="33">
        <v>46071</v>
      </c>
      <c r="G149" t="s">
        <v>6468</v>
      </c>
      <c r="H149" t="s">
        <v>5757</v>
      </c>
      <c r="I149" t="s">
        <v>43</v>
      </c>
      <c r="J149" t="s">
        <v>192</v>
      </c>
      <c r="K149" t="s">
        <v>5700</v>
      </c>
      <c r="L149" t="s">
        <v>5701</v>
      </c>
      <c r="M149" t="str">
        <f>CONCATENATE(Suspendidos[[#This Row],[CLIENTE]]," ",Suspendidos[[#This Row],[ATM]])</f>
        <v>SAIEP 4677002670</v>
      </c>
    </row>
    <row r="150" spans="1:13">
      <c r="A150">
        <v>101159506</v>
      </c>
      <c r="B150" t="s">
        <v>34</v>
      </c>
      <c r="C150" t="s">
        <v>116</v>
      </c>
      <c r="D150" t="s">
        <v>119</v>
      </c>
      <c r="E150" t="s">
        <v>119</v>
      </c>
      <c r="F150" s="33">
        <v>46071</v>
      </c>
      <c r="G150" t="s">
        <v>6465</v>
      </c>
      <c r="H150" t="s">
        <v>5805</v>
      </c>
      <c r="I150" t="s">
        <v>43</v>
      </c>
      <c r="J150" t="s">
        <v>46</v>
      </c>
      <c r="K150" t="s">
        <v>5728</v>
      </c>
      <c r="L150" t="s">
        <v>5729</v>
      </c>
      <c r="M150" t="str">
        <f>CONCATENATE(Suspendidos[[#This Row],[CLIENTE]]," ",Suspendidos[[#This Row],[ATM]])</f>
        <v>BAPRO 6571</v>
      </c>
    </row>
    <row r="151" spans="1:13">
      <c r="A151">
        <v>101159393</v>
      </c>
      <c r="B151" t="s">
        <v>5745</v>
      </c>
      <c r="C151" t="s">
        <v>6462</v>
      </c>
      <c r="D151" t="s">
        <v>221</v>
      </c>
      <c r="E151" t="s">
        <v>221</v>
      </c>
      <c r="F151" s="33">
        <v>46071</v>
      </c>
      <c r="G151" t="s">
        <v>6463</v>
      </c>
      <c r="H151" t="s">
        <v>5912</v>
      </c>
      <c r="I151" t="s">
        <v>43</v>
      </c>
      <c r="J151" t="s">
        <v>247</v>
      </c>
      <c r="K151" t="s">
        <v>5748</v>
      </c>
      <c r="L151" t="s">
        <v>6454</v>
      </c>
      <c r="M151" t="str">
        <f>CONCATENATE(Suspendidos[[#This Row],[CLIENTE]]," ",Suspendidos[[#This Row],[ATM]])</f>
        <v>BANCO LA PAMPA 117</v>
      </c>
    </row>
    <row r="152" spans="1:13">
      <c r="A152">
        <v>101159552</v>
      </c>
      <c r="B152" t="s">
        <v>5998</v>
      </c>
      <c r="C152" t="s">
        <v>6438</v>
      </c>
      <c r="D152" t="s">
        <v>86</v>
      </c>
      <c r="E152" t="s">
        <v>86</v>
      </c>
      <c r="F152" s="33">
        <v>46071</v>
      </c>
      <c r="G152" t="s">
        <v>6439</v>
      </c>
      <c r="H152" t="s">
        <v>6027</v>
      </c>
      <c r="I152" t="s">
        <v>43</v>
      </c>
      <c r="J152" t="s">
        <v>46</v>
      </c>
      <c r="K152" t="s">
        <v>5711</v>
      </c>
      <c r="L152" t="s">
        <v>5711</v>
      </c>
      <c r="M152" t="str">
        <f>CONCATENATE(Suspendidos[[#This Row],[CLIENTE]]," ",Suspendidos[[#This Row],[ATM]])</f>
        <v>FAVANET 004925002970</v>
      </c>
    </row>
    <row r="153" spans="1:13">
      <c r="A153">
        <v>101159400</v>
      </c>
      <c r="B153" t="s">
        <v>5745</v>
      </c>
      <c r="C153" t="s">
        <v>6452</v>
      </c>
      <c r="D153" t="s">
        <v>221</v>
      </c>
      <c r="E153" t="s">
        <v>221</v>
      </c>
      <c r="F153" s="33">
        <v>46071</v>
      </c>
      <c r="G153" t="s">
        <v>6453</v>
      </c>
      <c r="H153" t="s">
        <v>5912</v>
      </c>
      <c r="I153" t="s">
        <v>43</v>
      </c>
      <c r="J153" t="s">
        <v>247</v>
      </c>
      <c r="K153" t="s">
        <v>5748</v>
      </c>
      <c r="L153" t="s">
        <v>6454</v>
      </c>
      <c r="M153" t="str">
        <f>CONCATENATE(Suspendidos[[#This Row],[CLIENTE]]," ",Suspendidos[[#This Row],[ATM]])</f>
        <v>BANCO LA PAMPA 65</v>
      </c>
    </row>
    <row r="154" spans="1:13">
      <c r="A154">
        <v>101159899</v>
      </c>
      <c r="B154" t="s">
        <v>204</v>
      </c>
      <c r="C154" t="s">
        <v>6476</v>
      </c>
      <c r="D154" t="s">
        <v>215</v>
      </c>
      <c r="E154" t="s">
        <v>215</v>
      </c>
      <c r="F154" s="33">
        <v>46070</v>
      </c>
      <c r="G154" t="s">
        <v>6477</v>
      </c>
      <c r="H154" t="s">
        <v>6171</v>
      </c>
      <c r="I154" t="s">
        <v>43</v>
      </c>
      <c r="J154" t="s">
        <v>247</v>
      </c>
      <c r="K154" t="s">
        <v>5700</v>
      </c>
      <c r="L154" t="s">
        <v>5733</v>
      </c>
      <c r="M154" t="str">
        <f>CONCATENATE(Suspendidos[[#This Row],[CLIENTE]]," ",Suspendidos[[#This Row],[ATM]])</f>
        <v>SAIEP 004677009870</v>
      </c>
    </row>
    <row r="155" spans="1:13">
      <c r="A155">
        <v>101159656</v>
      </c>
      <c r="B155" t="s">
        <v>204</v>
      </c>
      <c r="C155" t="s">
        <v>6476</v>
      </c>
      <c r="D155" t="s">
        <v>215</v>
      </c>
      <c r="E155" t="s">
        <v>215</v>
      </c>
      <c r="F155" s="33">
        <v>46068</v>
      </c>
      <c r="G155" t="s">
        <v>6486</v>
      </c>
      <c r="H155" t="s">
        <v>5777</v>
      </c>
      <c r="I155" t="s">
        <v>43</v>
      </c>
      <c r="J155" t="s">
        <v>247</v>
      </c>
      <c r="K155" t="s">
        <v>5700</v>
      </c>
      <c r="L155" t="s">
        <v>5733</v>
      </c>
      <c r="M155" t="str">
        <f>CONCATENATE(Suspendidos[[#This Row],[CLIENTE]]," ",Suspendidos[[#This Row],[ATM]])</f>
        <v>SAIEP 004677009870</v>
      </c>
    </row>
    <row r="156" spans="1:13">
      <c r="A156">
        <v>101159533</v>
      </c>
      <c r="B156" t="s">
        <v>5765</v>
      </c>
      <c r="C156" t="s">
        <v>5766</v>
      </c>
      <c r="D156" t="s">
        <v>221</v>
      </c>
      <c r="E156" t="s">
        <v>131</v>
      </c>
      <c r="F156" s="33">
        <v>46067</v>
      </c>
      <c r="G156" t="s">
        <v>6525</v>
      </c>
      <c r="H156" t="s">
        <v>5768</v>
      </c>
      <c r="I156" t="s">
        <v>43</v>
      </c>
      <c r="J156" t="s">
        <v>247</v>
      </c>
      <c r="K156"/>
      <c r="L156"/>
      <c r="M156" t="str">
        <f>CONCATENATE(Suspendidos[[#This Row],[CLIENTE]]," ",Suspendidos[[#This Row],[ATM]])</f>
        <v>RELEVAMIENTOS CASH TODAY Relevamiento PATAGONIA</v>
      </c>
    </row>
    <row r="157" spans="1:13">
      <c r="A157">
        <v>101159531</v>
      </c>
      <c r="B157" t="s">
        <v>195</v>
      </c>
      <c r="C157" t="s">
        <v>6526</v>
      </c>
      <c r="D157" t="s">
        <v>215</v>
      </c>
      <c r="E157" t="s">
        <v>215</v>
      </c>
      <c r="F157" s="33">
        <v>46067</v>
      </c>
      <c r="G157" t="s">
        <v>6527</v>
      </c>
      <c r="H157" t="s">
        <v>5912</v>
      </c>
      <c r="I157" t="s">
        <v>43</v>
      </c>
      <c r="J157" t="s">
        <v>247</v>
      </c>
      <c r="K157" t="s">
        <v>5700</v>
      </c>
      <c r="L157" t="s">
        <v>5733</v>
      </c>
      <c r="M157" t="str">
        <f>CONCATENATE(Suspendidos[[#This Row],[CLIENTE]]," ",Suspendidos[[#This Row],[ATM]])</f>
        <v>CARREFOUR 006624018970</v>
      </c>
    </row>
    <row r="158" spans="1:13">
      <c r="A158">
        <v>101159275</v>
      </c>
      <c r="B158" t="s">
        <v>6509</v>
      </c>
      <c r="C158" t="s">
        <v>6535</v>
      </c>
      <c r="D158" t="s">
        <v>153</v>
      </c>
      <c r="E158" t="s">
        <v>153</v>
      </c>
      <c r="F158" s="33">
        <v>46067</v>
      </c>
      <c r="G158" t="s">
        <v>6536</v>
      </c>
      <c r="H158" t="s">
        <v>6537</v>
      </c>
      <c r="I158" t="s">
        <v>43</v>
      </c>
      <c r="J158" t="s">
        <v>70</v>
      </c>
      <c r="K158" t="s">
        <v>5700</v>
      </c>
      <c r="L158" t="s">
        <v>5701</v>
      </c>
      <c r="M158" t="str">
        <f>CONCATENATE(Suspendidos[[#This Row],[CLIENTE]]," ",Suspendidos[[#This Row],[ATM]])</f>
        <v>CORREDORES VIALES S.A 010253004870</v>
      </c>
    </row>
    <row r="159" spans="1:13">
      <c r="A159">
        <v>101159456</v>
      </c>
      <c r="B159" t="s">
        <v>6529</v>
      </c>
      <c r="C159" t="s">
        <v>6530</v>
      </c>
      <c r="D159" t="s">
        <v>99</v>
      </c>
      <c r="E159" t="s">
        <v>99</v>
      </c>
      <c r="F159" s="33">
        <v>46067</v>
      </c>
      <c r="G159" t="s">
        <v>6531</v>
      </c>
      <c r="H159" t="s">
        <v>6532</v>
      </c>
      <c r="I159" t="s">
        <v>43</v>
      </c>
      <c r="J159" t="s">
        <v>46</v>
      </c>
      <c r="K159" t="s">
        <v>5700</v>
      </c>
      <c r="L159" t="s">
        <v>5723</v>
      </c>
      <c r="M159" t="str">
        <f>CONCATENATE(Suspendidos[[#This Row],[CLIENTE]]," ",Suspendidos[[#This Row],[ATM]])</f>
        <v>GOYAIKE S.A.A.C.I.Y.F 002214003670</v>
      </c>
    </row>
    <row r="160" spans="1:13">
      <c r="A160">
        <v>101157580</v>
      </c>
      <c r="B160" t="s">
        <v>127</v>
      </c>
      <c r="C160" t="s">
        <v>128</v>
      </c>
      <c r="D160" t="s">
        <v>131</v>
      </c>
      <c r="E160" t="s">
        <v>131</v>
      </c>
      <c r="F160" s="33">
        <v>46067</v>
      </c>
      <c r="G160" t="s">
        <v>6534</v>
      </c>
      <c r="H160" t="s">
        <v>67</v>
      </c>
      <c r="I160" t="s">
        <v>43</v>
      </c>
      <c r="J160" t="s">
        <v>136</v>
      </c>
      <c r="K160" t="s">
        <v>5748</v>
      </c>
      <c r="L160" t="s">
        <v>5749</v>
      </c>
      <c r="M160" t="str">
        <f>CONCATENATE(Suspendidos[[#This Row],[CLIENTE]]," ",Suspendidos[[#This Row],[ATM]])</f>
        <v>BANCO CREDICOOP 812051</v>
      </c>
    </row>
    <row r="161" spans="1:13">
      <c r="A161">
        <v>101159514</v>
      </c>
      <c r="B161" t="s">
        <v>204</v>
      </c>
      <c r="C161" t="s">
        <v>6176</v>
      </c>
      <c r="D161" t="s">
        <v>226</v>
      </c>
      <c r="E161" t="s">
        <v>226</v>
      </c>
      <c r="F161" s="33">
        <v>46067</v>
      </c>
      <c r="G161" t="s">
        <v>6539</v>
      </c>
      <c r="H161" t="s">
        <v>5757</v>
      </c>
      <c r="I161" t="s">
        <v>43</v>
      </c>
      <c r="J161" t="s">
        <v>136</v>
      </c>
      <c r="K161" t="s">
        <v>5700</v>
      </c>
      <c r="L161" t="s">
        <v>5701</v>
      </c>
      <c r="M161" t="str">
        <f>CONCATENATE(Suspendidos[[#This Row],[CLIENTE]]," ",Suspendidos[[#This Row],[ATM]])</f>
        <v>SAIEP 004677005270</v>
      </c>
    </row>
    <row r="162" spans="1:13">
      <c r="A162">
        <v>101159403</v>
      </c>
      <c r="B162" t="s">
        <v>5935</v>
      </c>
      <c r="C162" t="s">
        <v>6544</v>
      </c>
      <c r="D162" t="s">
        <v>220</v>
      </c>
      <c r="E162" t="s">
        <v>220</v>
      </c>
      <c r="F162" s="33">
        <v>46067</v>
      </c>
      <c r="G162" t="s">
        <v>6545</v>
      </c>
      <c r="H162" t="s">
        <v>5757</v>
      </c>
      <c r="I162" t="s">
        <v>43</v>
      </c>
      <c r="J162" t="s">
        <v>166</v>
      </c>
      <c r="K162" t="s">
        <v>5700</v>
      </c>
      <c r="L162" t="s">
        <v>5701</v>
      </c>
      <c r="M162" t="str">
        <f>CONCATENATE(Suspendidos[[#This Row],[CLIENTE]]," ",Suspendidos[[#This Row],[ATM]])</f>
        <v>EL TEHUELCHE SACICI 009455000870</v>
      </c>
    </row>
    <row r="163" spans="1:13">
      <c r="A163">
        <v>101159450</v>
      </c>
      <c r="B163" t="s">
        <v>204</v>
      </c>
      <c r="C163" t="s">
        <v>6519</v>
      </c>
      <c r="D163" t="s">
        <v>161</v>
      </c>
      <c r="E163" t="s">
        <v>161</v>
      </c>
      <c r="F163" s="33">
        <v>46067</v>
      </c>
      <c r="G163" t="s">
        <v>6520</v>
      </c>
      <c r="H163" t="s">
        <v>6365</v>
      </c>
      <c r="I163" t="s">
        <v>43</v>
      </c>
      <c r="J163" t="s">
        <v>166</v>
      </c>
      <c r="K163" t="s">
        <v>5700</v>
      </c>
      <c r="L163" t="s">
        <v>5701</v>
      </c>
      <c r="M163" t="str">
        <f>CONCATENATE(Suspendidos[[#This Row],[CLIENTE]]," ",Suspendidos[[#This Row],[ATM]])</f>
        <v>SAIEP 004677023070</v>
      </c>
    </row>
    <row r="164" spans="1:13">
      <c r="A164">
        <v>101159409</v>
      </c>
      <c r="B164" t="s">
        <v>34</v>
      </c>
      <c r="C164" t="s">
        <v>6522</v>
      </c>
      <c r="D164" t="s">
        <v>64</v>
      </c>
      <c r="E164" t="s">
        <v>221</v>
      </c>
      <c r="F164" s="33">
        <v>46067</v>
      </c>
      <c r="G164" t="s">
        <v>6523</v>
      </c>
      <c r="H164" t="s">
        <v>5727</v>
      </c>
      <c r="I164" t="s">
        <v>43</v>
      </c>
      <c r="J164" t="s">
        <v>70</v>
      </c>
      <c r="K164" t="s">
        <v>5728</v>
      </c>
      <c r="L164" t="s">
        <v>5729</v>
      </c>
      <c r="M164" t="str">
        <f>CONCATENATE(Suspendidos[[#This Row],[CLIENTE]]," ",Suspendidos[[#This Row],[ATM]])</f>
        <v>BAPRO 8288</v>
      </c>
    </row>
    <row r="165" spans="1:13">
      <c r="A165">
        <v>101159347</v>
      </c>
      <c r="B165" t="s">
        <v>6509</v>
      </c>
      <c r="C165" t="s">
        <v>6510</v>
      </c>
      <c r="D165" t="s">
        <v>64</v>
      </c>
      <c r="E165" t="s">
        <v>215</v>
      </c>
      <c r="F165" s="33">
        <v>46067</v>
      </c>
      <c r="G165" t="s">
        <v>6511</v>
      </c>
      <c r="H165" t="s">
        <v>5705</v>
      </c>
      <c r="I165" t="s">
        <v>43</v>
      </c>
      <c r="J165" t="s">
        <v>70</v>
      </c>
      <c r="K165" t="s">
        <v>5700</v>
      </c>
      <c r="L165" t="s">
        <v>5723</v>
      </c>
      <c r="M165" t="str">
        <f>CONCATENATE(Suspendidos[[#This Row],[CLIENTE]]," ",Suspendidos[[#This Row],[ATM]])</f>
        <v>CORREDORES VIALES S.A 010253005770</v>
      </c>
    </row>
    <row r="166" spans="1:13">
      <c r="A166">
        <v>101157812</v>
      </c>
      <c r="B166" t="s">
        <v>204</v>
      </c>
      <c r="C166" t="s">
        <v>6504</v>
      </c>
      <c r="D166" t="s">
        <v>226</v>
      </c>
      <c r="E166" t="s">
        <v>226</v>
      </c>
      <c r="F166" s="33">
        <v>46067</v>
      </c>
      <c r="G166" t="s">
        <v>6505</v>
      </c>
      <c r="H166" t="s">
        <v>5823</v>
      </c>
      <c r="I166" t="s">
        <v>43</v>
      </c>
      <c r="J166" t="s">
        <v>136</v>
      </c>
      <c r="K166" t="s">
        <v>5700</v>
      </c>
      <c r="L166" t="s">
        <v>5723</v>
      </c>
      <c r="M166" t="str">
        <f>CONCATENATE(Suspendidos[[#This Row],[CLIENTE]]," ",Suspendidos[[#This Row],[ATM]])</f>
        <v>SAIEP 004677022570</v>
      </c>
    </row>
    <row r="167" spans="1:13">
      <c r="A167">
        <v>101159161</v>
      </c>
      <c r="B167" t="s">
        <v>127</v>
      </c>
      <c r="C167" t="s">
        <v>6500</v>
      </c>
      <c r="D167" t="s">
        <v>131</v>
      </c>
      <c r="E167" t="s">
        <v>131</v>
      </c>
      <c r="F167" s="33">
        <v>46067</v>
      </c>
      <c r="G167" t="s">
        <v>6501</v>
      </c>
      <c r="H167" t="s">
        <v>67</v>
      </c>
      <c r="I167" t="s">
        <v>43</v>
      </c>
      <c r="J167" t="s">
        <v>136</v>
      </c>
      <c r="K167" t="s">
        <v>5738</v>
      </c>
      <c r="L167" t="s">
        <v>5739</v>
      </c>
      <c r="M167" t="str">
        <f>CONCATENATE(Suspendidos[[#This Row],[CLIENTE]]," ",Suspendidos[[#This Row],[ATM]])</f>
        <v>BANCO CREDICOOP 814361</v>
      </c>
    </row>
    <row r="168" spans="1:13">
      <c r="A168">
        <v>101159423</v>
      </c>
      <c r="B168" t="s">
        <v>34</v>
      </c>
      <c r="C168" t="s">
        <v>5914</v>
      </c>
      <c r="D168" t="s">
        <v>104</v>
      </c>
      <c r="E168" t="s">
        <v>104</v>
      </c>
      <c r="F168" s="33">
        <v>46067</v>
      </c>
      <c r="G168" t="s">
        <v>6499</v>
      </c>
      <c r="H168" t="s">
        <v>5727</v>
      </c>
      <c r="I168" t="s">
        <v>43</v>
      </c>
      <c r="J168" t="s">
        <v>70</v>
      </c>
      <c r="K168" t="s">
        <v>5728</v>
      </c>
      <c r="L168" t="s">
        <v>5729</v>
      </c>
      <c r="M168" t="str">
        <f>CONCATENATE(Suspendidos[[#This Row],[CLIENTE]]," ",Suspendidos[[#This Row],[ATM]])</f>
        <v>BAPRO 3149</v>
      </c>
    </row>
    <row r="169" spans="1:13">
      <c r="A169">
        <v>101159318</v>
      </c>
      <c r="B169" t="s">
        <v>6007</v>
      </c>
      <c r="C169" t="s">
        <v>6496</v>
      </c>
      <c r="D169" t="s">
        <v>219</v>
      </c>
      <c r="E169" t="s">
        <v>219</v>
      </c>
      <c r="F169" s="33">
        <v>46067</v>
      </c>
      <c r="G169" t="s">
        <v>6497</v>
      </c>
      <c r="H169" t="s">
        <v>5805</v>
      </c>
      <c r="I169" t="s">
        <v>43</v>
      </c>
      <c r="J169" t="s">
        <v>241</v>
      </c>
      <c r="K169" t="s">
        <v>5728</v>
      </c>
      <c r="L169" t="s">
        <v>5753</v>
      </c>
      <c r="M169" t="str">
        <f>CONCATENATE(Suspendidos[[#This Row],[CLIENTE]]," ",Suspendidos[[#This Row],[ATM]])</f>
        <v>BANCO ICBC S1JBS740</v>
      </c>
    </row>
    <row r="170" spans="1:13">
      <c r="A170">
        <v>101159173</v>
      </c>
      <c r="B170" t="s">
        <v>34</v>
      </c>
      <c r="C170" t="s">
        <v>301</v>
      </c>
      <c r="D170" t="s">
        <v>153</v>
      </c>
      <c r="E170" t="s">
        <v>153</v>
      </c>
      <c r="F170" s="33">
        <v>46067</v>
      </c>
      <c r="G170" t="s">
        <v>6517</v>
      </c>
      <c r="H170" t="s">
        <v>5727</v>
      </c>
      <c r="I170" t="s">
        <v>43</v>
      </c>
      <c r="J170" t="s">
        <v>70</v>
      </c>
      <c r="K170" t="s">
        <v>5728</v>
      </c>
      <c r="L170" t="s">
        <v>5729</v>
      </c>
      <c r="M170" t="str">
        <f>CONCATENATE(Suspendidos[[#This Row],[CLIENTE]]," ",Suspendidos[[#This Row],[ATM]])</f>
        <v>BAPRO 11202</v>
      </c>
    </row>
    <row r="171" spans="1:13">
      <c r="A171">
        <v>101159407</v>
      </c>
      <c r="B171" t="s">
        <v>34</v>
      </c>
      <c r="C171" t="s">
        <v>5896</v>
      </c>
      <c r="D171" t="s">
        <v>99</v>
      </c>
      <c r="E171" t="s">
        <v>99</v>
      </c>
      <c r="F171" s="33">
        <v>46067</v>
      </c>
      <c r="G171" t="s">
        <v>6495</v>
      </c>
      <c r="H171" t="s">
        <v>5722</v>
      </c>
      <c r="I171" t="s">
        <v>43</v>
      </c>
      <c r="J171" t="s">
        <v>46</v>
      </c>
      <c r="K171" t="s">
        <v>5738</v>
      </c>
      <c r="L171" t="s">
        <v>5739</v>
      </c>
      <c r="M171" t="str">
        <f>CONCATENATE(Suspendidos[[#This Row],[CLIENTE]]," ",Suspendidos[[#This Row],[ATM]])</f>
        <v>BAPRO 5353</v>
      </c>
    </row>
    <row r="172" spans="1:13">
      <c r="A172">
        <v>101159294</v>
      </c>
      <c r="B172" t="s">
        <v>73</v>
      </c>
      <c r="C172" t="s">
        <v>6490</v>
      </c>
      <c r="D172" t="s">
        <v>193</v>
      </c>
      <c r="E172" t="s">
        <v>193</v>
      </c>
      <c r="F172" s="33">
        <v>46067</v>
      </c>
      <c r="G172" t="s">
        <v>6491</v>
      </c>
      <c r="H172" t="s">
        <v>5805</v>
      </c>
      <c r="I172" t="s">
        <v>43</v>
      </c>
      <c r="J172" t="s">
        <v>192</v>
      </c>
      <c r="K172" t="s">
        <v>5748</v>
      </c>
      <c r="L172" t="s">
        <v>5773</v>
      </c>
      <c r="M172" t="str">
        <f>CONCATENATE(Suspendidos[[#This Row],[CLIENTE]]," ",Suspendidos[[#This Row],[ATM]])</f>
        <v>BANCO NACION 19792</v>
      </c>
    </row>
    <row r="173" spans="1:13">
      <c r="A173">
        <v>101159316</v>
      </c>
      <c r="B173" t="s">
        <v>34</v>
      </c>
      <c r="C173" t="s">
        <v>6406</v>
      </c>
      <c r="D173" t="s">
        <v>153</v>
      </c>
      <c r="E173" t="s">
        <v>104</v>
      </c>
      <c r="F173" s="33">
        <v>46066</v>
      </c>
      <c r="G173" t="s">
        <v>6598</v>
      </c>
      <c r="H173" t="s">
        <v>5727</v>
      </c>
      <c r="I173" t="s">
        <v>43</v>
      </c>
      <c r="J173" t="s">
        <v>70</v>
      </c>
      <c r="K173" t="s">
        <v>5728</v>
      </c>
      <c r="L173" t="s">
        <v>5729</v>
      </c>
      <c r="M173" t="str">
        <f>CONCATENATE(Suspendidos[[#This Row],[CLIENTE]]," ",Suspendidos[[#This Row],[ATM]])</f>
        <v>BAPRO 11411</v>
      </c>
    </row>
    <row r="174" spans="1:13">
      <c r="A174">
        <v>101158881</v>
      </c>
      <c r="B174" t="s">
        <v>73</v>
      </c>
      <c r="C174" t="s">
        <v>6599</v>
      </c>
      <c r="D174" t="s">
        <v>193</v>
      </c>
      <c r="E174" t="s">
        <v>193</v>
      </c>
      <c r="F174" s="33">
        <v>46066</v>
      </c>
      <c r="G174" t="s">
        <v>6600</v>
      </c>
      <c r="H174" t="s">
        <v>67</v>
      </c>
      <c r="I174" t="s">
        <v>43</v>
      </c>
      <c r="J174" t="s">
        <v>192</v>
      </c>
      <c r="K174" t="s">
        <v>5748</v>
      </c>
      <c r="L174" t="s">
        <v>5773</v>
      </c>
      <c r="M174" t="str">
        <f>CONCATENATE(Suspendidos[[#This Row],[CLIENTE]]," ",Suspendidos[[#This Row],[ATM]])</f>
        <v>BANCO NACION 10293</v>
      </c>
    </row>
    <row r="175" spans="1:13">
      <c r="A175">
        <v>101159298</v>
      </c>
      <c r="B175" t="s">
        <v>5745</v>
      </c>
      <c r="C175" t="s">
        <v>5746</v>
      </c>
      <c r="D175" t="s">
        <v>153</v>
      </c>
      <c r="E175" t="s">
        <v>153</v>
      </c>
      <c r="F175" s="33">
        <v>46066</v>
      </c>
      <c r="G175" t="s">
        <v>6620</v>
      </c>
      <c r="H175" t="s">
        <v>67</v>
      </c>
      <c r="I175" t="s">
        <v>43</v>
      </c>
      <c r="J175" t="s">
        <v>70</v>
      </c>
      <c r="K175" t="s">
        <v>5748</v>
      </c>
      <c r="L175" t="s">
        <v>5749</v>
      </c>
      <c r="M175" t="str">
        <f>CONCATENATE(Suspendidos[[#This Row],[CLIENTE]]," ",Suspendidos[[#This Row],[ATM]])</f>
        <v>BANCO LA PAMPA 77</v>
      </c>
    </row>
    <row r="176" spans="1:13">
      <c r="A176">
        <v>101158414</v>
      </c>
      <c r="B176" t="s">
        <v>6173</v>
      </c>
      <c r="C176" t="s">
        <v>6174</v>
      </c>
      <c r="D176" t="s">
        <v>226</v>
      </c>
      <c r="E176" t="s">
        <v>226</v>
      </c>
      <c r="F176" s="33">
        <v>46066</v>
      </c>
      <c r="G176" t="s">
        <v>6611</v>
      </c>
      <c r="H176" t="s">
        <v>5823</v>
      </c>
      <c r="I176" t="s">
        <v>43</v>
      </c>
      <c r="J176" t="s">
        <v>136</v>
      </c>
      <c r="K176" t="s">
        <v>5700</v>
      </c>
      <c r="L176" t="s">
        <v>5701</v>
      </c>
      <c r="M176" t="str">
        <f>CONCATENATE(Suspendidos[[#This Row],[CLIENTE]]," ",Suspendidos[[#This Row],[ATM]])</f>
        <v>EL KEROSENERO SA 010754000070</v>
      </c>
    </row>
    <row r="177" spans="1:13">
      <c r="A177">
        <v>101159189</v>
      </c>
      <c r="B177" t="s">
        <v>6314</v>
      </c>
      <c r="C177" t="s">
        <v>6602</v>
      </c>
      <c r="D177" t="s">
        <v>99</v>
      </c>
      <c r="E177" t="s">
        <v>99</v>
      </c>
      <c r="F177" s="33">
        <v>46066</v>
      </c>
      <c r="G177" t="s">
        <v>6618</v>
      </c>
      <c r="H177" t="s">
        <v>5757</v>
      </c>
      <c r="I177" t="s">
        <v>43</v>
      </c>
      <c r="J177" t="s">
        <v>46</v>
      </c>
      <c r="K177" t="s">
        <v>5700</v>
      </c>
      <c r="L177" t="s">
        <v>5733</v>
      </c>
      <c r="M177" t="str">
        <f>CONCATENATE(Suspendidos[[#This Row],[CLIENTE]]," ",Suspendidos[[#This Row],[ATM]])</f>
        <v>COTO 002170013270</v>
      </c>
    </row>
    <row r="178" spans="1:13">
      <c r="A178">
        <v>101158916</v>
      </c>
      <c r="B178" t="s">
        <v>73</v>
      </c>
      <c r="C178" t="s">
        <v>6318</v>
      </c>
      <c r="D178" t="s">
        <v>193</v>
      </c>
      <c r="E178" t="s">
        <v>193</v>
      </c>
      <c r="F178" s="33">
        <v>46066</v>
      </c>
      <c r="G178" t="s">
        <v>6619</v>
      </c>
      <c r="H178" t="s">
        <v>67</v>
      </c>
      <c r="I178" t="s">
        <v>43</v>
      </c>
      <c r="J178" t="s">
        <v>192</v>
      </c>
      <c r="K178" t="s">
        <v>5748</v>
      </c>
      <c r="L178" t="s">
        <v>5773</v>
      </c>
      <c r="M178" t="str">
        <f>CONCATENATE(Suspendidos[[#This Row],[CLIENTE]]," ",Suspendidos[[#This Row],[ATM]])</f>
        <v>BANCO NACION 10227</v>
      </c>
    </row>
    <row r="179" spans="1:13">
      <c r="A179">
        <v>101157793</v>
      </c>
      <c r="B179" t="s">
        <v>204</v>
      </c>
      <c r="C179" t="s">
        <v>6176</v>
      </c>
      <c r="D179" t="s">
        <v>226</v>
      </c>
      <c r="E179" t="s">
        <v>226</v>
      </c>
      <c r="F179" s="33">
        <v>46066</v>
      </c>
      <c r="G179" t="s">
        <v>6589</v>
      </c>
      <c r="H179" t="s">
        <v>5722</v>
      </c>
      <c r="I179" t="s">
        <v>43</v>
      </c>
      <c r="J179" t="s">
        <v>136</v>
      </c>
      <c r="K179" t="s">
        <v>5700</v>
      </c>
      <c r="L179" t="s">
        <v>5701</v>
      </c>
      <c r="M179" t="str">
        <f>CONCATENATE(Suspendidos[[#This Row],[CLIENTE]]," ",Suspendidos[[#This Row],[ATM]])</f>
        <v>SAIEP 004677005270</v>
      </c>
    </row>
    <row r="180" spans="1:13">
      <c r="A180">
        <v>101157580</v>
      </c>
      <c r="B180" t="s">
        <v>127</v>
      </c>
      <c r="C180" t="s">
        <v>128</v>
      </c>
      <c r="D180" t="s">
        <v>131</v>
      </c>
      <c r="E180" t="s">
        <v>131</v>
      </c>
      <c r="F180" s="33">
        <v>46066</v>
      </c>
      <c r="G180" t="s">
        <v>6621</v>
      </c>
      <c r="H180" t="s">
        <v>67</v>
      </c>
      <c r="I180" t="s">
        <v>43</v>
      </c>
      <c r="J180" t="s">
        <v>136</v>
      </c>
      <c r="K180" t="s">
        <v>5748</v>
      </c>
      <c r="L180" t="s">
        <v>5749</v>
      </c>
      <c r="M180" t="str">
        <f>CONCATENATE(Suspendidos[[#This Row],[CLIENTE]]," ",Suspendidos[[#This Row],[ATM]])</f>
        <v>BANCO CREDICOOP 812051</v>
      </c>
    </row>
    <row r="181" spans="1:13">
      <c r="A181">
        <v>101159275</v>
      </c>
      <c r="B181" t="s">
        <v>6509</v>
      </c>
      <c r="C181" t="s">
        <v>6535</v>
      </c>
      <c r="D181" t="s">
        <v>153</v>
      </c>
      <c r="E181" t="s">
        <v>153</v>
      </c>
      <c r="F181" s="33">
        <v>46066</v>
      </c>
      <c r="G181" t="s">
        <v>6592</v>
      </c>
      <c r="H181" t="s">
        <v>6537</v>
      </c>
      <c r="I181" t="s">
        <v>43</v>
      </c>
      <c r="J181" t="s">
        <v>70</v>
      </c>
      <c r="K181" t="s">
        <v>5700</v>
      </c>
      <c r="L181" t="s">
        <v>5701</v>
      </c>
      <c r="M181" t="str">
        <f>CONCATENATE(Suspendidos[[#This Row],[CLIENTE]]," ",Suspendidos[[#This Row],[ATM]])</f>
        <v>CORREDORES VIALES S.A 010253004870</v>
      </c>
    </row>
    <row r="182" spans="1:13">
      <c r="A182">
        <v>101159196</v>
      </c>
      <c r="B182" t="s">
        <v>109</v>
      </c>
      <c r="C182" t="s">
        <v>6581</v>
      </c>
      <c r="D182" t="s">
        <v>39</v>
      </c>
      <c r="E182" t="s">
        <v>39</v>
      </c>
      <c r="F182" s="33">
        <v>46066</v>
      </c>
      <c r="G182" t="s">
        <v>6582</v>
      </c>
      <c r="H182" t="s">
        <v>67</v>
      </c>
      <c r="I182" t="s">
        <v>43</v>
      </c>
      <c r="J182" t="s">
        <v>46</v>
      </c>
      <c r="K182" t="s">
        <v>5748</v>
      </c>
      <c r="L182" t="s">
        <v>5773</v>
      </c>
      <c r="M182" t="str">
        <f>CONCATENATE(Suspendidos[[#This Row],[CLIENTE]]," ",Suspendidos[[#This Row],[ATM]])</f>
        <v>BANCO HIPOTECARIO 3283</v>
      </c>
    </row>
    <row r="183" spans="1:13">
      <c r="A183">
        <v>101159115</v>
      </c>
      <c r="B183" t="s">
        <v>34</v>
      </c>
      <c r="C183" t="s">
        <v>366</v>
      </c>
      <c r="D183" t="s">
        <v>39</v>
      </c>
      <c r="E183" t="s">
        <v>99</v>
      </c>
      <c r="F183" s="33">
        <v>46066</v>
      </c>
      <c r="G183" t="s">
        <v>6548</v>
      </c>
      <c r="H183" t="s">
        <v>5727</v>
      </c>
      <c r="I183" t="s">
        <v>43</v>
      </c>
      <c r="J183" t="s">
        <v>46</v>
      </c>
      <c r="K183" t="s">
        <v>5728</v>
      </c>
      <c r="L183" t="s">
        <v>5729</v>
      </c>
      <c r="M183" t="str">
        <f>CONCATENATE(Suspendidos[[#This Row],[CLIENTE]]," ",Suspendidos[[#This Row],[ATM]])</f>
        <v>BAPRO 11090</v>
      </c>
    </row>
    <row r="184" spans="1:13">
      <c r="A184">
        <v>101159114</v>
      </c>
      <c r="B184" t="s">
        <v>34</v>
      </c>
      <c r="C184" t="s">
        <v>6145</v>
      </c>
      <c r="D184" t="s">
        <v>39</v>
      </c>
      <c r="E184" t="s">
        <v>356</v>
      </c>
      <c r="F184" s="33">
        <v>46066</v>
      </c>
      <c r="G184" t="s">
        <v>6553</v>
      </c>
      <c r="H184" t="s">
        <v>67</v>
      </c>
      <c r="I184" t="s">
        <v>43</v>
      </c>
      <c r="J184" t="s">
        <v>46</v>
      </c>
      <c r="K184" t="s">
        <v>5728</v>
      </c>
      <c r="L184" t="s">
        <v>5729</v>
      </c>
      <c r="M184" t="str">
        <f>CONCATENATE(Suspendidos[[#This Row],[CLIENTE]]," ",Suspendidos[[#This Row],[ATM]])</f>
        <v>BAPRO 11092</v>
      </c>
    </row>
    <row r="185" spans="1:13">
      <c r="A185">
        <v>101158864</v>
      </c>
      <c r="B185" t="s">
        <v>204</v>
      </c>
      <c r="C185" t="s">
        <v>6554</v>
      </c>
      <c r="D185" t="s">
        <v>226</v>
      </c>
      <c r="E185" t="s">
        <v>226</v>
      </c>
      <c r="F185" s="33">
        <v>46066</v>
      </c>
      <c r="G185" t="s">
        <v>6555</v>
      </c>
      <c r="H185" t="s">
        <v>5799</v>
      </c>
      <c r="I185" t="s">
        <v>43</v>
      </c>
      <c r="J185" t="s">
        <v>136</v>
      </c>
      <c r="K185" t="s">
        <v>5700</v>
      </c>
      <c r="L185" t="s">
        <v>5723</v>
      </c>
      <c r="M185" t="str">
        <f>CONCATENATE(Suspendidos[[#This Row],[CLIENTE]]," ",Suspendidos[[#This Row],[ATM]])</f>
        <v>SAIEP 004677023170</v>
      </c>
    </row>
    <row r="186" spans="1:13">
      <c r="A186">
        <v>101159103</v>
      </c>
      <c r="B186" t="s">
        <v>5745</v>
      </c>
      <c r="C186" t="s">
        <v>6549</v>
      </c>
      <c r="D186" t="s">
        <v>215</v>
      </c>
      <c r="E186" t="s">
        <v>215</v>
      </c>
      <c r="F186" s="33">
        <v>46066</v>
      </c>
      <c r="G186" t="s">
        <v>6550</v>
      </c>
      <c r="H186" t="s">
        <v>67</v>
      </c>
      <c r="I186" t="s">
        <v>43</v>
      </c>
      <c r="J186" t="s">
        <v>247</v>
      </c>
      <c r="K186" t="s">
        <v>5748</v>
      </c>
      <c r="L186" t="s">
        <v>5773</v>
      </c>
      <c r="M186" t="str">
        <f>CONCATENATE(Suspendidos[[#This Row],[CLIENTE]]," ",Suspendidos[[#This Row],[ATM]])</f>
        <v>BANCO LA PAMPA 33</v>
      </c>
    </row>
    <row r="187" spans="1:13">
      <c r="A187">
        <v>101158961</v>
      </c>
      <c r="B187" t="s">
        <v>5745</v>
      </c>
      <c r="C187" t="s">
        <v>6213</v>
      </c>
      <c r="D187" t="s">
        <v>221</v>
      </c>
      <c r="E187" t="s">
        <v>221</v>
      </c>
      <c r="F187" s="33">
        <v>46066</v>
      </c>
      <c r="G187" t="s">
        <v>6563</v>
      </c>
      <c r="H187" t="s">
        <v>67</v>
      </c>
      <c r="I187" t="s">
        <v>43</v>
      </c>
      <c r="J187" t="s">
        <v>247</v>
      </c>
      <c r="K187" t="s">
        <v>5748</v>
      </c>
      <c r="L187" t="s">
        <v>5773</v>
      </c>
      <c r="M187" t="str">
        <f>CONCATENATE(Suspendidos[[#This Row],[CLIENTE]]," ",Suspendidos[[#This Row],[ATM]])</f>
        <v>BANCO LA PAMPA 135</v>
      </c>
    </row>
    <row r="188" spans="1:13">
      <c r="A188">
        <v>101159128</v>
      </c>
      <c r="B188" t="s">
        <v>73</v>
      </c>
      <c r="C188" t="s">
        <v>6584</v>
      </c>
      <c r="D188" t="s">
        <v>39</v>
      </c>
      <c r="E188" t="s">
        <v>39</v>
      </c>
      <c r="F188" s="33">
        <v>46066</v>
      </c>
      <c r="G188" t="s">
        <v>6585</v>
      </c>
      <c r="H188" t="s">
        <v>5727</v>
      </c>
      <c r="I188" t="s">
        <v>43</v>
      </c>
      <c r="J188" t="s">
        <v>46</v>
      </c>
      <c r="K188" t="s">
        <v>5728</v>
      </c>
      <c r="L188" t="s">
        <v>5729</v>
      </c>
      <c r="M188" t="str">
        <f>CONCATENATE(Suspendidos[[#This Row],[CLIENTE]]," ",Suspendidos[[#This Row],[ATM]])</f>
        <v>BANCO NACION 4460</v>
      </c>
    </row>
    <row r="189" spans="1:13">
      <c r="A189">
        <v>101159113</v>
      </c>
      <c r="B189" t="s">
        <v>34</v>
      </c>
      <c r="C189" t="s">
        <v>6567</v>
      </c>
      <c r="D189" t="s">
        <v>119</v>
      </c>
      <c r="E189" t="s">
        <v>119</v>
      </c>
      <c r="F189" s="33">
        <v>46066</v>
      </c>
      <c r="G189" t="s">
        <v>6568</v>
      </c>
      <c r="H189" t="s">
        <v>5722</v>
      </c>
      <c r="I189" t="s">
        <v>43</v>
      </c>
      <c r="J189" t="s">
        <v>46</v>
      </c>
      <c r="K189" t="s">
        <v>5728</v>
      </c>
      <c r="L189" t="s">
        <v>5729</v>
      </c>
      <c r="M189" t="str">
        <f>CONCATENATE(Suspendidos[[#This Row],[CLIENTE]]," ",Suspendidos[[#This Row],[ATM]])</f>
        <v>BAPRO 8273</v>
      </c>
    </row>
    <row r="190" spans="1:13">
      <c r="A190">
        <v>101158795</v>
      </c>
      <c r="B190" t="s">
        <v>127</v>
      </c>
      <c r="C190" t="s">
        <v>157</v>
      </c>
      <c r="D190" t="s">
        <v>161</v>
      </c>
      <c r="E190" t="s">
        <v>161</v>
      </c>
      <c r="F190" s="33">
        <v>46066</v>
      </c>
      <c r="G190" t="s">
        <v>6570</v>
      </c>
      <c r="H190" t="s">
        <v>67</v>
      </c>
      <c r="I190" t="s">
        <v>43</v>
      </c>
      <c r="J190" t="s">
        <v>166</v>
      </c>
      <c r="K190" t="s">
        <v>5738</v>
      </c>
      <c r="L190" t="s">
        <v>5739</v>
      </c>
      <c r="M190" t="str">
        <f>CONCATENATE(Suspendidos[[#This Row],[CLIENTE]]," ",Suspendidos[[#This Row],[ATM]])</f>
        <v>BANCO CREDICOOP 814621</v>
      </c>
    </row>
    <row r="191" spans="1:13">
      <c r="A191">
        <v>101158992</v>
      </c>
      <c r="B191" t="s">
        <v>204</v>
      </c>
      <c r="C191" t="s">
        <v>6194</v>
      </c>
      <c r="D191" t="s">
        <v>219</v>
      </c>
      <c r="E191" t="s">
        <v>219</v>
      </c>
      <c r="F191" s="33">
        <v>46066</v>
      </c>
      <c r="G191" t="s">
        <v>6571</v>
      </c>
      <c r="H191" t="s">
        <v>5912</v>
      </c>
      <c r="I191" t="s">
        <v>43</v>
      </c>
      <c r="J191" t="s">
        <v>241</v>
      </c>
      <c r="K191" t="s">
        <v>5700</v>
      </c>
      <c r="L191" t="s">
        <v>5701</v>
      </c>
      <c r="M191" t="str">
        <f>CONCATENATE(Suspendidos[[#This Row],[CLIENTE]]," ",Suspendidos[[#This Row],[ATM]])</f>
        <v>SAIEP 004677006170</v>
      </c>
    </row>
    <row r="192" spans="1:13">
      <c r="A192">
        <v>101158754</v>
      </c>
      <c r="B192" t="s">
        <v>109</v>
      </c>
      <c r="C192" t="s">
        <v>6137</v>
      </c>
      <c r="D192" t="s">
        <v>39</v>
      </c>
      <c r="E192" t="s">
        <v>39</v>
      </c>
      <c r="F192" s="33">
        <v>46066</v>
      </c>
      <c r="G192" t="s">
        <v>6572</v>
      </c>
      <c r="H192" t="s">
        <v>5727</v>
      </c>
      <c r="I192" t="s">
        <v>43</v>
      </c>
      <c r="J192" t="s">
        <v>46</v>
      </c>
      <c r="K192" t="s">
        <v>5748</v>
      </c>
      <c r="L192" t="s">
        <v>6045</v>
      </c>
      <c r="M192" t="str">
        <f>CONCATENATE(Suspendidos[[#This Row],[CLIENTE]]," ",Suspendidos[[#This Row],[ATM]])</f>
        <v>BANCO HIPOTECARIO 015TI0002</v>
      </c>
    </row>
    <row r="193" spans="1:13">
      <c r="A193">
        <v>101159091</v>
      </c>
      <c r="B193" t="s">
        <v>34</v>
      </c>
      <c r="C193" t="s">
        <v>6573</v>
      </c>
      <c r="D193" t="s">
        <v>104</v>
      </c>
      <c r="E193" t="s">
        <v>104</v>
      </c>
      <c r="F193" s="33">
        <v>46066</v>
      </c>
      <c r="G193" t="s">
        <v>6574</v>
      </c>
      <c r="H193" t="s">
        <v>5727</v>
      </c>
      <c r="I193" t="s">
        <v>43</v>
      </c>
      <c r="J193" t="s">
        <v>70</v>
      </c>
      <c r="K193" t="s">
        <v>5728</v>
      </c>
      <c r="L193" t="s">
        <v>5729</v>
      </c>
      <c r="M193" t="str">
        <f>CONCATENATE(Suspendidos[[#This Row],[CLIENTE]]," ",Suspendidos[[#This Row],[ATM]])</f>
        <v>BAPRO 6696</v>
      </c>
    </row>
    <row r="194" spans="1:13">
      <c r="A194">
        <v>101158845</v>
      </c>
      <c r="B194" t="s">
        <v>34</v>
      </c>
      <c r="C194" t="s">
        <v>6671</v>
      </c>
      <c r="D194" t="s">
        <v>131</v>
      </c>
      <c r="E194" t="s">
        <v>131</v>
      </c>
      <c r="F194" s="33">
        <v>46065</v>
      </c>
      <c r="G194" t="s">
        <v>6672</v>
      </c>
      <c r="H194" t="s">
        <v>5805</v>
      </c>
      <c r="I194" t="s">
        <v>43</v>
      </c>
      <c r="J194" t="s">
        <v>136</v>
      </c>
      <c r="K194" t="s">
        <v>5728</v>
      </c>
      <c r="L194" t="s">
        <v>5729</v>
      </c>
      <c r="M194" t="str">
        <f>CONCATENATE(Suspendidos[[#This Row],[CLIENTE]]," ",Suspendidos[[#This Row],[ATM]])</f>
        <v>BAPRO 4640</v>
      </c>
    </row>
    <row r="195" spans="1:13">
      <c r="A195">
        <v>101158782</v>
      </c>
      <c r="B195" t="s">
        <v>5745</v>
      </c>
      <c r="C195" t="s">
        <v>6564</v>
      </c>
      <c r="D195" t="s">
        <v>221</v>
      </c>
      <c r="E195" t="s">
        <v>221</v>
      </c>
      <c r="F195" s="33">
        <v>46065</v>
      </c>
      <c r="G195" t="s">
        <v>6685</v>
      </c>
      <c r="H195" t="s">
        <v>67</v>
      </c>
      <c r="I195" t="s">
        <v>43</v>
      </c>
      <c r="J195" t="s">
        <v>247</v>
      </c>
      <c r="K195" t="s">
        <v>5836</v>
      </c>
      <c r="L195" t="s">
        <v>6126</v>
      </c>
      <c r="M195" t="str">
        <f>CONCATENATE(Suspendidos[[#This Row],[CLIENTE]]," ",Suspendidos[[#This Row],[ATM]])</f>
        <v>BANCO LA PAMPA 14025</v>
      </c>
    </row>
    <row r="196" spans="1:13">
      <c r="A196">
        <v>101158846</v>
      </c>
      <c r="B196" t="s">
        <v>34</v>
      </c>
      <c r="C196" t="s">
        <v>5869</v>
      </c>
      <c r="D196" t="s">
        <v>226</v>
      </c>
      <c r="E196" t="s">
        <v>226</v>
      </c>
      <c r="F196" s="33">
        <v>46065</v>
      </c>
      <c r="G196" t="s">
        <v>6686</v>
      </c>
      <c r="H196" t="s">
        <v>5727</v>
      </c>
      <c r="I196" t="s">
        <v>43</v>
      </c>
      <c r="J196" t="s">
        <v>136</v>
      </c>
      <c r="K196" t="s">
        <v>5728</v>
      </c>
      <c r="L196" t="s">
        <v>5729</v>
      </c>
      <c r="M196" t="str">
        <f>CONCATENATE(Suspendidos[[#This Row],[CLIENTE]]," ",Suspendidos[[#This Row],[ATM]])</f>
        <v>BAPRO 4638</v>
      </c>
    </row>
    <row r="197" spans="1:13">
      <c r="A197">
        <v>101158272</v>
      </c>
      <c r="B197" t="s">
        <v>73</v>
      </c>
      <c r="C197" t="s">
        <v>6197</v>
      </c>
      <c r="D197" t="s">
        <v>193</v>
      </c>
      <c r="E197" t="s">
        <v>193</v>
      </c>
      <c r="F197" s="33">
        <v>46065</v>
      </c>
      <c r="G197" t="s">
        <v>6695</v>
      </c>
      <c r="H197" t="s">
        <v>67</v>
      </c>
      <c r="I197" t="s">
        <v>43</v>
      </c>
      <c r="J197" t="s">
        <v>192</v>
      </c>
      <c r="K197" t="s">
        <v>5748</v>
      </c>
      <c r="L197" t="s">
        <v>5773</v>
      </c>
      <c r="M197" t="str">
        <f>CONCATENATE(Suspendidos[[#This Row],[CLIENTE]]," ",Suspendidos[[#This Row],[ATM]])</f>
        <v>BANCO NACION 5033</v>
      </c>
    </row>
    <row r="198" spans="1:13">
      <c r="A198">
        <v>101158898</v>
      </c>
      <c r="B198" t="s">
        <v>292</v>
      </c>
      <c r="C198" t="s">
        <v>6696</v>
      </c>
      <c r="D198" t="s">
        <v>86</v>
      </c>
      <c r="E198" t="s">
        <v>86</v>
      </c>
      <c r="F198" s="33">
        <v>46065</v>
      </c>
      <c r="G198" t="s">
        <v>6703</v>
      </c>
      <c r="H198" t="s">
        <v>5757</v>
      </c>
      <c r="I198" t="s">
        <v>43</v>
      </c>
      <c r="J198" t="s">
        <v>46</v>
      </c>
      <c r="K198" t="s">
        <v>5700</v>
      </c>
      <c r="L198" t="s">
        <v>5701</v>
      </c>
      <c r="M198" t="str">
        <f>CONCATENATE(Suspendidos[[#This Row],[CLIENTE]]," ",Suspendidos[[#This Row],[ATM]])</f>
        <v>ARCOS DORADOS 005091019470</v>
      </c>
    </row>
    <row r="199" spans="1:13">
      <c r="A199">
        <v>101158776</v>
      </c>
      <c r="B199" t="s">
        <v>34</v>
      </c>
      <c r="C199" t="s">
        <v>6714</v>
      </c>
      <c r="D199" t="s">
        <v>131</v>
      </c>
      <c r="E199" t="s">
        <v>131</v>
      </c>
      <c r="F199" s="33">
        <v>46065</v>
      </c>
      <c r="G199" t="s">
        <v>6715</v>
      </c>
      <c r="H199" t="s">
        <v>5912</v>
      </c>
      <c r="I199" t="s">
        <v>43</v>
      </c>
      <c r="J199" t="s">
        <v>136</v>
      </c>
      <c r="K199" t="s">
        <v>5728</v>
      </c>
      <c r="L199" t="s">
        <v>5729</v>
      </c>
      <c r="M199" t="str">
        <f>CONCATENATE(Suspendidos[[#This Row],[CLIENTE]]," ",Suspendidos[[#This Row],[ATM]])</f>
        <v>BAPRO 11154</v>
      </c>
    </row>
    <row r="200" spans="1:13">
      <c r="A200">
        <v>101158949</v>
      </c>
      <c r="B200" t="s">
        <v>6509</v>
      </c>
      <c r="C200" t="s">
        <v>6711</v>
      </c>
      <c r="D200" t="s">
        <v>104</v>
      </c>
      <c r="E200" t="s">
        <v>104</v>
      </c>
      <c r="F200" s="33">
        <v>46065</v>
      </c>
      <c r="G200" t="s">
        <v>6712</v>
      </c>
      <c r="H200" t="s">
        <v>5794</v>
      </c>
      <c r="I200" t="s">
        <v>43</v>
      </c>
      <c r="J200" t="s">
        <v>70</v>
      </c>
      <c r="K200" t="s">
        <v>5700</v>
      </c>
      <c r="L200" t="s">
        <v>5701</v>
      </c>
      <c r="M200" t="str">
        <f>CONCATENATE(Suspendidos[[#This Row],[CLIENTE]]," ",Suspendidos[[#This Row],[ATM]])</f>
        <v>CORREDORES VIALES S.A 010253005070</v>
      </c>
    </row>
    <row r="201" spans="1:13">
      <c r="A201">
        <v>101158775</v>
      </c>
      <c r="B201" t="s">
        <v>34</v>
      </c>
      <c r="C201" t="s">
        <v>6708</v>
      </c>
      <c r="D201" t="s">
        <v>131</v>
      </c>
      <c r="E201" t="s">
        <v>131</v>
      </c>
      <c r="F201" s="33">
        <v>46065</v>
      </c>
      <c r="G201" t="s">
        <v>6709</v>
      </c>
      <c r="H201" t="s">
        <v>67</v>
      </c>
      <c r="I201" t="s">
        <v>43</v>
      </c>
      <c r="J201" t="s">
        <v>136</v>
      </c>
      <c r="K201" t="s">
        <v>5728</v>
      </c>
      <c r="L201" t="s">
        <v>5729</v>
      </c>
      <c r="M201" t="str">
        <f>CONCATENATE(Suspendidos[[#This Row],[CLIENTE]]," ",Suspendidos[[#This Row],[ATM]])</f>
        <v>BAPRO 11152</v>
      </c>
    </row>
    <row r="202" spans="1:13">
      <c r="A202">
        <v>101158951</v>
      </c>
      <c r="B202" t="s">
        <v>6509</v>
      </c>
      <c r="C202" t="s">
        <v>6717</v>
      </c>
      <c r="D202" t="s">
        <v>104</v>
      </c>
      <c r="E202" t="s">
        <v>104</v>
      </c>
      <c r="F202" s="33">
        <v>46065</v>
      </c>
      <c r="G202" t="s">
        <v>6718</v>
      </c>
      <c r="H202" t="s">
        <v>5794</v>
      </c>
      <c r="I202" t="s">
        <v>43</v>
      </c>
      <c r="J202" t="s">
        <v>70</v>
      </c>
      <c r="K202" t="s">
        <v>5700</v>
      </c>
      <c r="L202" t="s">
        <v>5701</v>
      </c>
      <c r="M202" t="str">
        <f>CONCATENATE(Suspendidos[[#This Row],[CLIENTE]]," ",Suspendidos[[#This Row],[ATM]])</f>
        <v>CORREDORES VIALES S.A 010253005071</v>
      </c>
    </row>
    <row r="203" spans="1:13">
      <c r="A203">
        <v>101158910</v>
      </c>
      <c r="B203" t="s">
        <v>73</v>
      </c>
      <c r="C203" t="s">
        <v>6690</v>
      </c>
      <c r="D203" t="s">
        <v>119</v>
      </c>
      <c r="E203" t="s">
        <v>119</v>
      </c>
      <c r="F203" s="33">
        <v>46065</v>
      </c>
      <c r="G203" t="s">
        <v>6706</v>
      </c>
      <c r="H203" t="s">
        <v>5727</v>
      </c>
      <c r="I203" t="s">
        <v>43</v>
      </c>
      <c r="J203" t="s">
        <v>46</v>
      </c>
      <c r="K203" t="s">
        <v>5728</v>
      </c>
      <c r="L203" t="s">
        <v>5729</v>
      </c>
      <c r="M203" t="str">
        <f>CONCATENATE(Suspendidos[[#This Row],[CLIENTE]]," ",Suspendidos[[#This Row],[ATM]])</f>
        <v>BANCO NACION 4486</v>
      </c>
    </row>
    <row r="204" spans="1:13">
      <c r="A204">
        <v>101158962</v>
      </c>
      <c r="B204" t="s">
        <v>5745</v>
      </c>
      <c r="C204" t="s">
        <v>6462</v>
      </c>
      <c r="D204" t="s">
        <v>221</v>
      </c>
      <c r="E204" t="s">
        <v>221</v>
      </c>
      <c r="F204" s="33">
        <v>46065</v>
      </c>
      <c r="G204" t="s">
        <v>6705</v>
      </c>
      <c r="H204" t="s">
        <v>67</v>
      </c>
      <c r="I204" t="s">
        <v>43</v>
      </c>
      <c r="J204" t="s">
        <v>247</v>
      </c>
      <c r="K204" t="s">
        <v>5748</v>
      </c>
      <c r="L204" t="s">
        <v>6454</v>
      </c>
      <c r="M204" t="str">
        <f>CONCATENATE(Suspendidos[[#This Row],[CLIENTE]]," ",Suspendidos[[#This Row],[ATM]])</f>
        <v>BANCO LA PAMPA 117</v>
      </c>
    </row>
    <row r="205" spans="1:13">
      <c r="A205">
        <v>101158835</v>
      </c>
      <c r="B205" t="s">
        <v>5745</v>
      </c>
      <c r="C205" t="s">
        <v>5983</v>
      </c>
      <c r="D205" t="s">
        <v>221</v>
      </c>
      <c r="E205" t="s">
        <v>221</v>
      </c>
      <c r="F205" s="33">
        <v>46065</v>
      </c>
      <c r="G205" t="s">
        <v>6704</v>
      </c>
      <c r="H205" t="s">
        <v>5722</v>
      </c>
      <c r="I205" t="s">
        <v>43</v>
      </c>
      <c r="J205" t="s">
        <v>247</v>
      </c>
      <c r="K205" t="s">
        <v>5836</v>
      </c>
      <c r="L205" t="s">
        <v>5837</v>
      </c>
      <c r="M205" t="str">
        <f>CONCATENATE(Suspendidos[[#This Row],[CLIENTE]]," ",Suspendidos[[#This Row],[ATM]])</f>
        <v>BANCO LA PAMPA 14073</v>
      </c>
    </row>
    <row r="206" spans="1:13">
      <c r="A206">
        <v>101158906</v>
      </c>
      <c r="B206" t="s">
        <v>177</v>
      </c>
      <c r="C206" t="s">
        <v>6652</v>
      </c>
      <c r="D206" t="s">
        <v>104</v>
      </c>
      <c r="E206" t="s">
        <v>104</v>
      </c>
      <c r="F206" s="33">
        <v>46065</v>
      </c>
      <c r="G206" t="s">
        <v>6707</v>
      </c>
      <c r="H206" t="s">
        <v>6537</v>
      </c>
      <c r="I206" t="s">
        <v>43</v>
      </c>
      <c r="J206" t="s">
        <v>70</v>
      </c>
      <c r="K206" t="s">
        <v>5700</v>
      </c>
      <c r="L206" t="s">
        <v>5733</v>
      </c>
      <c r="M206" t="str">
        <f>CONCATENATE(Suspendidos[[#This Row],[CLIENTE]]," ",Suspendidos[[#This Row],[ATM]])</f>
        <v>CENCOSUD S.A 008681054770</v>
      </c>
    </row>
    <row r="207" spans="1:13">
      <c r="A207">
        <v>101158843</v>
      </c>
      <c r="B207" t="s">
        <v>5745</v>
      </c>
      <c r="C207" t="s">
        <v>6638</v>
      </c>
      <c r="D207" t="s">
        <v>215</v>
      </c>
      <c r="E207" t="s">
        <v>221</v>
      </c>
      <c r="F207" s="33">
        <v>46065</v>
      </c>
      <c r="G207" t="s">
        <v>6639</v>
      </c>
      <c r="H207" t="s">
        <v>67</v>
      </c>
      <c r="I207" t="s">
        <v>43</v>
      </c>
      <c r="J207" t="s">
        <v>247</v>
      </c>
      <c r="K207" t="s">
        <v>5748</v>
      </c>
      <c r="L207" t="s">
        <v>5773</v>
      </c>
      <c r="M207" t="str">
        <f>CONCATENATE(Suspendidos[[#This Row],[CLIENTE]]," ",Suspendidos[[#This Row],[ATM]])</f>
        <v>BANCO LA PAMPA 53</v>
      </c>
    </row>
    <row r="208" spans="1:13">
      <c r="A208">
        <v>101140465</v>
      </c>
      <c r="B208" t="s">
        <v>6633</v>
      </c>
      <c r="C208" t="s">
        <v>6634</v>
      </c>
      <c r="D208" t="s">
        <v>131</v>
      </c>
      <c r="E208" t="s">
        <v>131</v>
      </c>
      <c r="F208" s="33">
        <v>46065</v>
      </c>
      <c r="G208" t="s">
        <v>6635</v>
      </c>
      <c r="H208" t="s">
        <v>6636</v>
      </c>
      <c r="I208" t="s">
        <v>43</v>
      </c>
      <c r="J208" t="s">
        <v>136</v>
      </c>
      <c r="K208" t="s">
        <v>5700</v>
      </c>
      <c r="L208" t="s">
        <v>5701</v>
      </c>
      <c r="M208" t="str">
        <f>CONCATENATE(Suspendidos[[#This Row],[CLIENTE]]," ",Suspendidos[[#This Row],[ATM]])</f>
        <v>SERGIO ANIBAL PASCAL 020993000070</v>
      </c>
    </row>
    <row r="209" spans="1:13">
      <c r="A209">
        <v>101158747</v>
      </c>
      <c r="B209" t="s">
        <v>204</v>
      </c>
      <c r="C209" t="s">
        <v>6159</v>
      </c>
      <c r="D209" t="s">
        <v>193</v>
      </c>
      <c r="E209" t="s">
        <v>193</v>
      </c>
      <c r="F209" s="33">
        <v>46065</v>
      </c>
      <c r="G209" t="s">
        <v>6629</v>
      </c>
      <c r="H209" t="s">
        <v>5768</v>
      </c>
      <c r="I209" t="s">
        <v>43</v>
      </c>
      <c r="J209" t="s">
        <v>192</v>
      </c>
      <c r="K209" t="s">
        <v>5700</v>
      </c>
      <c r="L209" t="s">
        <v>5723</v>
      </c>
      <c r="M209" t="str">
        <f>CONCATENATE(Suspendidos[[#This Row],[CLIENTE]]," ",Suspendidos[[#This Row],[ATM]])</f>
        <v>SAIEP 004677008871</v>
      </c>
    </row>
    <row r="210" spans="1:13">
      <c r="A210">
        <v>101158151</v>
      </c>
      <c r="B210" t="s">
        <v>34</v>
      </c>
      <c r="C210" t="s">
        <v>6623</v>
      </c>
      <c r="D210" t="s">
        <v>153</v>
      </c>
      <c r="E210" t="s">
        <v>153</v>
      </c>
      <c r="F210" s="33">
        <v>46065</v>
      </c>
      <c r="G210" t="s">
        <v>6624</v>
      </c>
      <c r="H210" t="s">
        <v>5727</v>
      </c>
      <c r="I210" t="s">
        <v>43</v>
      </c>
      <c r="J210" t="s">
        <v>70</v>
      </c>
      <c r="K210" t="s">
        <v>5728</v>
      </c>
      <c r="L210" t="s">
        <v>5729</v>
      </c>
      <c r="M210" t="str">
        <f>CONCATENATE(Suspendidos[[#This Row],[CLIENTE]]," ",Suspendidos[[#This Row],[ATM]])</f>
        <v>BAPRO 11120</v>
      </c>
    </row>
    <row r="211" spans="1:13">
      <c r="A211">
        <v>101158787</v>
      </c>
      <c r="B211" t="s">
        <v>73</v>
      </c>
      <c r="C211" t="s">
        <v>167</v>
      </c>
      <c r="D211" t="s">
        <v>161</v>
      </c>
      <c r="E211" t="s">
        <v>161</v>
      </c>
      <c r="F211" s="33">
        <v>46065</v>
      </c>
      <c r="G211" t="s">
        <v>6622</v>
      </c>
      <c r="H211" t="s">
        <v>5969</v>
      </c>
      <c r="I211" t="s">
        <v>43</v>
      </c>
      <c r="J211" t="s">
        <v>166</v>
      </c>
      <c r="K211" t="s">
        <v>5748</v>
      </c>
      <c r="L211" t="s">
        <v>5773</v>
      </c>
      <c r="M211" t="str">
        <f>CONCATENATE(Suspendidos[[#This Row],[CLIENTE]]," ",Suspendidos[[#This Row],[ATM]])</f>
        <v>BANCO NACION 5060</v>
      </c>
    </row>
    <row r="212" spans="1:13">
      <c r="A212">
        <v>101158754</v>
      </c>
      <c r="B212" t="s">
        <v>109</v>
      </c>
      <c r="C212" t="s">
        <v>6137</v>
      </c>
      <c r="D212" t="s">
        <v>39</v>
      </c>
      <c r="E212" t="s">
        <v>39</v>
      </c>
      <c r="F212" s="33">
        <v>46065</v>
      </c>
      <c r="G212" t="s">
        <v>6670</v>
      </c>
      <c r="H212" t="s">
        <v>5727</v>
      </c>
      <c r="I212" t="s">
        <v>43</v>
      </c>
      <c r="J212" t="s">
        <v>46</v>
      </c>
      <c r="K212" t="s">
        <v>5748</v>
      </c>
      <c r="L212" t="s">
        <v>6045</v>
      </c>
      <c r="M212" t="str">
        <f>CONCATENATE(Suspendidos[[#This Row],[CLIENTE]]," ",Suspendidos[[#This Row],[ATM]])</f>
        <v>BANCO HIPOTECARIO 015TI0002</v>
      </c>
    </row>
    <row r="213" spans="1:13">
      <c r="A213">
        <v>101158748</v>
      </c>
      <c r="B213" t="s">
        <v>177</v>
      </c>
      <c r="C213" t="s">
        <v>6652</v>
      </c>
      <c r="D213" t="s">
        <v>104</v>
      </c>
      <c r="E213" t="s">
        <v>104</v>
      </c>
      <c r="F213" s="33">
        <v>46065</v>
      </c>
      <c r="G213" t="s">
        <v>6653</v>
      </c>
      <c r="H213" t="s">
        <v>5768</v>
      </c>
      <c r="I213" t="s">
        <v>43</v>
      </c>
      <c r="J213" t="s">
        <v>70</v>
      </c>
      <c r="K213" t="s">
        <v>5700</v>
      </c>
      <c r="L213" t="s">
        <v>5733</v>
      </c>
      <c r="M213" t="str">
        <f>CONCATENATE(Suspendidos[[#This Row],[CLIENTE]]," ",Suspendidos[[#This Row],[ATM]])</f>
        <v>CENCOSUD S.A 008681054770</v>
      </c>
    </row>
    <row r="214" spans="1:13">
      <c r="A214">
        <v>101157580</v>
      </c>
      <c r="B214" t="s">
        <v>127</v>
      </c>
      <c r="C214" t="s">
        <v>128</v>
      </c>
      <c r="D214" t="s">
        <v>131</v>
      </c>
      <c r="E214" t="s">
        <v>131</v>
      </c>
      <c r="F214" s="33">
        <v>46065</v>
      </c>
      <c r="G214" t="s">
        <v>6659</v>
      </c>
      <c r="H214" t="s">
        <v>67</v>
      </c>
      <c r="I214" t="s">
        <v>43</v>
      </c>
      <c r="J214" t="s">
        <v>136</v>
      </c>
      <c r="K214" t="s">
        <v>5748</v>
      </c>
      <c r="L214" t="s">
        <v>5749</v>
      </c>
      <c r="M214" t="str">
        <f>CONCATENATE(Suspendidos[[#This Row],[CLIENTE]]," ",Suspendidos[[#This Row],[ATM]])</f>
        <v>BANCO CREDICOOP 812051</v>
      </c>
    </row>
    <row r="215" spans="1:13">
      <c r="A215">
        <v>101158772</v>
      </c>
      <c r="B215" t="s">
        <v>73</v>
      </c>
      <c r="C215" t="s">
        <v>6664</v>
      </c>
      <c r="D215" t="s">
        <v>39</v>
      </c>
      <c r="E215" t="s">
        <v>39</v>
      </c>
      <c r="F215" s="33">
        <v>46065</v>
      </c>
      <c r="G215" t="s">
        <v>6665</v>
      </c>
      <c r="H215" t="s">
        <v>5727</v>
      </c>
      <c r="I215" t="s">
        <v>43</v>
      </c>
      <c r="J215" t="s">
        <v>46</v>
      </c>
      <c r="K215" t="s">
        <v>5728</v>
      </c>
      <c r="L215" t="s">
        <v>5729</v>
      </c>
      <c r="M215" t="str">
        <f>CONCATENATE(Suspendidos[[#This Row],[CLIENTE]]," ",Suspendidos[[#This Row],[ATM]])</f>
        <v>BANCO NACION 5984</v>
      </c>
    </row>
    <row r="216" spans="1:13">
      <c r="A216">
        <v>101158373</v>
      </c>
      <c r="B216" t="s">
        <v>6314</v>
      </c>
      <c r="C216" t="s">
        <v>6660</v>
      </c>
      <c r="D216" t="s">
        <v>119</v>
      </c>
      <c r="E216" t="s">
        <v>86</v>
      </c>
      <c r="F216" s="33">
        <v>46065</v>
      </c>
      <c r="G216" t="s">
        <v>6667</v>
      </c>
      <c r="H216" t="s">
        <v>5777</v>
      </c>
      <c r="I216" t="s">
        <v>43</v>
      </c>
      <c r="J216" t="s">
        <v>46</v>
      </c>
      <c r="K216" t="s">
        <v>5700</v>
      </c>
      <c r="L216" t="s">
        <v>5733</v>
      </c>
      <c r="M216" t="str">
        <f>CONCATENATE(Suspendidos[[#This Row],[CLIENTE]]," ",Suspendidos[[#This Row],[ATM]])</f>
        <v>COTO 002170018171</v>
      </c>
    </row>
    <row r="217" spans="1:13">
      <c r="A217">
        <v>101158231</v>
      </c>
      <c r="B217" t="s">
        <v>5782</v>
      </c>
      <c r="C217" t="s">
        <v>6787</v>
      </c>
      <c r="D217" t="s">
        <v>218</v>
      </c>
      <c r="E217" t="s">
        <v>218</v>
      </c>
      <c r="F217" s="33">
        <v>46064</v>
      </c>
      <c r="G217" t="s">
        <v>6788</v>
      </c>
      <c r="H217" t="s">
        <v>5722</v>
      </c>
      <c r="I217" t="s">
        <v>43</v>
      </c>
      <c r="J217" t="s">
        <v>241</v>
      </c>
      <c r="K217" t="s">
        <v>5700</v>
      </c>
      <c r="L217" t="s">
        <v>5701</v>
      </c>
      <c r="M217" t="str">
        <f>CONCATENATE(Suspendidos[[#This Row],[CLIENTE]]," ",Suspendidos[[#This Row],[ATM]])</f>
        <v>FRAVEGA 008383012770</v>
      </c>
    </row>
    <row r="218" spans="1:13">
      <c r="A218">
        <v>101158443</v>
      </c>
      <c r="B218" t="s">
        <v>73</v>
      </c>
      <c r="C218" t="s">
        <v>6790</v>
      </c>
      <c r="D218" t="s">
        <v>64</v>
      </c>
      <c r="E218" t="s">
        <v>215</v>
      </c>
      <c r="F218" s="33">
        <v>46064</v>
      </c>
      <c r="G218" t="s">
        <v>6791</v>
      </c>
      <c r="H218" t="s">
        <v>67</v>
      </c>
      <c r="I218" t="s">
        <v>43</v>
      </c>
      <c r="J218" t="s">
        <v>70</v>
      </c>
      <c r="K218" t="s">
        <v>5728</v>
      </c>
      <c r="L218" t="s">
        <v>5729</v>
      </c>
      <c r="M218" t="str">
        <f>CONCATENATE(Suspendidos[[#This Row],[CLIENTE]]," ",Suspendidos[[#This Row],[ATM]])</f>
        <v>BANCO NACION 6097</v>
      </c>
    </row>
    <row r="219" spans="1:13">
      <c r="A219">
        <v>101158023</v>
      </c>
      <c r="B219" t="s">
        <v>82</v>
      </c>
      <c r="C219" t="s">
        <v>83</v>
      </c>
      <c r="D219" t="s">
        <v>86</v>
      </c>
      <c r="E219" t="s">
        <v>86</v>
      </c>
      <c r="F219" s="33">
        <v>46064</v>
      </c>
      <c r="G219" t="s">
        <v>6808</v>
      </c>
      <c r="H219" t="s">
        <v>5996</v>
      </c>
      <c r="I219" t="s">
        <v>43</v>
      </c>
      <c r="J219" t="s">
        <v>46</v>
      </c>
      <c r="K219" t="s">
        <v>5711</v>
      </c>
      <c r="L219" t="s">
        <v>5711</v>
      </c>
      <c r="M219" t="str">
        <f>CONCATENATE(Suspendidos[[#This Row],[CLIENTE]]," ",Suspendidos[[#This Row],[ATM]])</f>
        <v>ACA 002359016370</v>
      </c>
    </row>
    <row r="220" spans="1:13">
      <c r="A220">
        <v>101158545</v>
      </c>
      <c r="B220" t="s">
        <v>34</v>
      </c>
      <c r="C220" t="s">
        <v>5990</v>
      </c>
      <c r="D220" t="s">
        <v>226</v>
      </c>
      <c r="E220" t="s">
        <v>226</v>
      </c>
      <c r="F220" s="33">
        <v>46064</v>
      </c>
      <c r="G220" t="s">
        <v>6793</v>
      </c>
      <c r="H220" t="s">
        <v>5727</v>
      </c>
      <c r="I220" t="s">
        <v>43</v>
      </c>
      <c r="J220" t="s">
        <v>136</v>
      </c>
      <c r="K220" t="s">
        <v>5728</v>
      </c>
      <c r="L220" t="s">
        <v>5729</v>
      </c>
      <c r="M220" t="str">
        <f>CONCATENATE(Suspendidos[[#This Row],[CLIENTE]]," ",Suspendidos[[#This Row],[ATM]])</f>
        <v>BAPRO 5600</v>
      </c>
    </row>
    <row r="221" spans="1:13">
      <c r="A221">
        <v>101158449</v>
      </c>
      <c r="B221" t="s">
        <v>73</v>
      </c>
      <c r="C221" t="s">
        <v>6798</v>
      </c>
      <c r="D221" t="s">
        <v>131</v>
      </c>
      <c r="E221" t="s">
        <v>131</v>
      </c>
      <c r="F221" s="33">
        <v>46064</v>
      </c>
      <c r="G221" t="s">
        <v>6799</v>
      </c>
      <c r="H221" t="s">
        <v>67</v>
      </c>
      <c r="I221" t="s">
        <v>43</v>
      </c>
      <c r="J221" t="s">
        <v>136</v>
      </c>
      <c r="K221" t="s">
        <v>5748</v>
      </c>
      <c r="L221" t="s">
        <v>5773</v>
      </c>
      <c r="M221" t="str">
        <f>CONCATENATE(Suspendidos[[#This Row],[CLIENTE]]," ",Suspendidos[[#This Row],[ATM]])</f>
        <v>BANCO NACION 10272</v>
      </c>
    </row>
    <row r="222" spans="1:13">
      <c r="A222">
        <v>101158608</v>
      </c>
      <c r="B222" t="s">
        <v>73</v>
      </c>
      <c r="C222" t="s">
        <v>6801</v>
      </c>
      <c r="D222" t="s">
        <v>119</v>
      </c>
      <c r="E222" t="s">
        <v>119</v>
      </c>
      <c r="F222" s="33">
        <v>46064</v>
      </c>
      <c r="G222" t="s">
        <v>6802</v>
      </c>
      <c r="H222" t="s">
        <v>67</v>
      </c>
      <c r="I222" t="s">
        <v>43</v>
      </c>
      <c r="J222" t="s">
        <v>46</v>
      </c>
      <c r="K222" t="s">
        <v>5728</v>
      </c>
      <c r="L222" t="s">
        <v>5729</v>
      </c>
      <c r="M222" t="str">
        <f>CONCATENATE(Suspendidos[[#This Row],[CLIENTE]]," ",Suspendidos[[#This Row],[ATM]])</f>
        <v>BANCO NACION 4221</v>
      </c>
    </row>
    <row r="223" spans="1:13">
      <c r="A223">
        <v>101158610</v>
      </c>
      <c r="B223" t="s">
        <v>73</v>
      </c>
      <c r="C223" t="s">
        <v>6101</v>
      </c>
      <c r="D223" t="s">
        <v>99</v>
      </c>
      <c r="E223" t="s">
        <v>99</v>
      </c>
      <c r="F223" s="33">
        <v>46064</v>
      </c>
      <c r="G223" t="s">
        <v>6804</v>
      </c>
      <c r="H223" t="s">
        <v>67</v>
      </c>
      <c r="I223" t="s">
        <v>43</v>
      </c>
      <c r="J223" t="s">
        <v>46</v>
      </c>
      <c r="K223" t="s">
        <v>5748</v>
      </c>
      <c r="L223" t="s">
        <v>5773</v>
      </c>
      <c r="M223" t="str">
        <f>CONCATENATE(Suspendidos[[#This Row],[CLIENTE]]," ",Suspendidos[[#This Row],[ATM]])</f>
        <v>BANCO NACION 10475</v>
      </c>
    </row>
    <row r="224" spans="1:13">
      <c r="A224">
        <v>101158542</v>
      </c>
      <c r="B224" t="s">
        <v>34</v>
      </c>
      <c r="C224" t="s">
        <v>6406</v>
      </c>
      <c r="D224" t="s">
        <v>153</v>
      </c>
      <c r="E224" t="s">
        <v>153</v>
      </c>
      <c r="F224" s="33">
        <v>46064</v>
      </c>
      <c r="G224" t="s">
        <v>6805</v>
      </c>
      <c r="H224" t="s">
        <v>5727</v>
      </c>
      <c r="I224" t="s">
        <v>43</v>
      </c>
      <c r="J224" t="s">
        <v>70</v>
      </c>
      <c r="K224" t="s">
        <v>5728</v>
      </c>
      <c r="L224" t="s">
        <v>5729</v>
      </c>
      <c r="M224" t="str">
        <f>CONCATENATE(Suspendidos[[#This Row],[CLIENTE]]," ",Suspendidos[[#This Row],[ATM]])</f>
        <v>BAPRO 11411</v>
      </c>
    </row>
    <row r="225" spans="1:13">
      <c r="A225">
        <v>101158665</v>
      </c>
      <c r="B225" t="s">
        <v>82</v>
      </c>
      <c r="C225" t="s">
        <v>5910</v>
      </c>
      <c r="D225" t="s">
        <v>104</v>
      </c>
      <c r="E225" t="s">
        <v>104</v>
      </c>
      <c r="F225" s="33">
        <v>46064</v>
      </c>
      <c r="G225" t="s">
        <v>6810</v>
      </c>
      <c r="H225" t="s">
        <v>5699</v>
      </c>
      <c r="I225" t="s">
        <v>43</v>
      </c>
      <c r="J225" t="s">
        <v>70</v>
      </c>
      <c r="K225" t="s">
        <v>5711</v>
      </c>
      <c r="L225" t="s">
        <v>5711</v>
      </c>
      <c r="M225" t="str">
        <f>CONCATENATE(Suspendidos[[#This Row],[CLIENTE]]," ",Suspendidos[[#This Row],[ATM]])</f>
        <v>ACA 002359012670</v>
      </c>
    </row>
    <row r="226" spans="1:13">
      <c r="A226">
        <v>101158532</v>
      </c>
      <c r="B226" t="s">
        <v>195</v>
      </c>
      <c r="C226" t="s">
        <v>6818</v>
      </c>
      <c r="D226" t="s">
        <v>215</v>
      </c>
      <c r="E226" t="s">
        <v>215</v>
      </c>
      <c r="F226" s="33">
        <v>46064</v>
      </c>
      <c r="G226" t="s">
        <v>6819</v>
      </c>
      <c r="H226" t="s">
        <v>6820</v>
      </c>
      <c r="I226" t="s">
        <v>43</v>
      </c>
      <c r="J226" t="s">
        <v>247</v>
      </c>
      <c r="K226" t="s">
        <v>5700</v>
      </c>
      <c r="L226" t="s">
        <v>5733</v>
      </c>
      <c r="M226" t="str">
        <f>CONCATENATE(Suspendidos[[#This Row],[CLIENTE]]," ",Suspendidos[[#This Row],[ATM]])</f>
        <v>CARREFOUR 006624113770</v>
      </c>
    </row>
    <row r="227" spans="1:13">
      <c r="A227">
        <v>101158414</v>
      </c>
      <c r="B227" t="s">
        <v>6173</v>
      </c>
      <c r="C227" t="s">
        <v>6174</v>
      </c>
      <c r="D227" t="s">
        <v>226</v>
      </c>
      <c r="E227" t="s">
        <v>226</v>
      </c>
      <c r="F227" s="33">
        <v>46064</v>
      </c>
      <c r="G227" t="s">
        <v>6815</v>
      </c>
      <c r="H227" t="s">
        <v>5823</v>
      </c>
      <c r="I227" t="s">
        <v>43</v>
      </c>
      <c r="J227" t="s">
        <v>136</v>
      </c>
      <c r="K227" t="s">
        <v>5700</v>
      </c>
      <c r="L227" t="s">
        <v>5701</v>
      </c>
      <c r="M227" t="str">
        <f>CONCATENATE(Suspendidos[[#This Row],[CLIENTE]]," ",Suspendidos[[#This Row],[ATM]])</f>
        <v>EL KEROSENERO SA 010754000070</v>
      </c>
    </row>
    <row r="228" spans="1:13">
      <c r="A228">
        <v>101158293</v>
      </c>
      <c r="B228" t="s">
        <v>6811</v>
      </c>
      <c r="C228" t="s">
        <v>6812</v>
      </c>
      <c r="D228" t="s">
        <v>86</v>
      </c>
      <c r="E228" t="s">
        <v>86</v>
      </c>
      <c r="F228" s="33">
        <v>46064</v>
      </c>
      <c r="G228" t="s">
        <v>6813</v>
      </c>
      <c r="H228" t="s">
        <v>5699</v>
      </c>
      <c r="I228" t="s">
        <v>43</v>
      </c>
      <c r="J228" t="s">
        <v>46</v>
      </c>
      <c r="K228" t="s">
        <v>5700</v>
      </c>
      <c r="L228" t="s">
        <v>5723</v>
      </c>
      <c r="M228" t="str">
        <f>CONCATENATE(Suspendidos[[#This Row],[CLIENTE]]," ",Suspendidos[[#This Row],[ATM]])</f>
        <v>JUMA 193 SRL 010975000170</v>
      </c>
    </row>
    <row r="229" spans="1:13">
      <c r="A229">
        <v>101158394</v>
      </c>
      <c r="B229" t="s">
        <v>6314</v>
      </c>
      <c r="C229" t="s">
        <v>6779</v>
      </c>
      <c r="D229" t="s">
        <v>119</v>
      </c>
      <c r="E229" t="s">
        <v>39</v>
      </c>
      <c r="F229" s="33">
        <v>46064</v>
      </c>
      <c r="G229" t="s">
        <v>6780</v>
      </c>
      <c r="H229" t="s">
        <v>5823</v>
      </c>
      <c r="I229" t="s">
        <v>43</v>
      </c>
      <c r="J229" t="s">
        <v>46</v>
      </c>
      <c r="K229" t="s">
        <v>5700</v>
      </c>
      <c r="L229" t="s">
        <v>5733</v>
      </c>
      <c r="M229" t="str">
        <f>CONCATENATE(Suspendidos[[#This Row],[CLIENTE]]," ",Suspendidos[[#This Row],[ATM]])</f>
        <v>COTO 002170018170</v>
      </c>
    </row>
    <row r="230" spans="1:13">
      <c r="A230">
        <v>101158555</v>
      </c>
      <c r="B230" t="s">
        <v>5745</v>
      </c>
      <c r="C230" t="s">
        <v>6462</v>
      </c>
      <c r="D230" t="s">
        <v>221</v>
      </c>
      <c r="E230" t="s">
        <v>215</v>
      </c>
      <c r="F230" s="33">
        <v>46064</v>
      </c>
      <c r="G230" t="s">
        <v>6809</v>
      </c>
      <c r="H230" t="s">
        <v>67</v>
      </c>
      <c r="I230" t="s">
        <v>43</v>
      </c>
      <c r="J230" t="s">
        <v>247</v>
      </c>
      <c r="K230" t="s">
        <v>5748</v>
      </c>
      <c r="L230" t="s">
        <v>6454</v>
      </c>
      <c r="M230" t="str">
        <f>CONCATENATE(Suspendidos[[#This Row],[CLIENTE]]," ",Suspendidos[[#This Row],[ATM]])</f>
        <v>BANCO LA PAMPA 117</v>
      </c>
    </row>
    <row r="231" spans="1:13">
      <c r="A231">
        <v>101158285</v>
      </c>
      <c r="B231" t="s">
        <v>34</v>
      </c>
      <c r="C231" t="s">
        <v>6770</v>
      </c>
      <c r="D231" t="s">
        <v>119</v>
      </c>
      <c r="E231" t="s">
        <v>119</v>
      </c>
      <c r="F231" s="33">
        <v>46064</v>
      </c>
      <c r="G231" t="s">
        <v>6771</v>
      </c>
      <c r="H231" t="s">
        <v>5727</v>
      </c>
      <c r="I231" t="s">
        <v>43</v>
      </c>
      <c r="J231" t="s">
        <v>46</v>
      </c>
      <c r="K231" t="s">
        <v>5728</v>
      </c>
      <c r="L231" t="s">
        <v>5729</v>
      </c>
      <c r="M231" t="str">
        <f>CONCATENATE(Suspendidos[[#This Row],[CLIENTE]]," ",Suspendidos[[#This Row],[ATM]])</f>
        <v>BAPRO 4675</v>
      </c>
    </row>
    <row r="232" spans="1:13">
      <c r="A232">
        <v>101158542</v>
      </c>
      <c r="B232" t="s">
        <v>34</v>
      </c>
      <c r="C232" t="s">
        <v>6406</v>
      </c>
      <c r="D232" t="s">
        <v>153</v>
      </c>
      <c r="E232" t="s">
        <v>153</v>
      </c>
      <c r="F232" s="33">
        <v>46064</v>
      </c>
      <c r="G232" t="s">
        <v>6723</v>
      </c>
      <c r="H232" t="s">
        <v>5727</v>
      </c>
      <c r="I232" t="s">
        <v>43</v>
      </c>
      <c r="J232" t="s">
        <v>70</v>
      </c>
      <c r="K232" t="s">
        <v>5728</v>
      </c>
      <c r="L232" t="s">
        <v>5729</v>
      </c>
      <c r="M232" t="str">
        <f>CONCATENATE(Suspendidos[[#This Row],[CLIENTE]]," ",Suspendidos[[#This Row],[ATM]])</f>
        <v>BAPRO 11411</v>
      </c>
    </row>
    <row r="233" spans="1:13">
      <c r="A233">
        <v>101158504</v>
      </c>
      <c r="B233" t="s">
        <v>204</v>
      </c>
      <c r="C233" t="s">
        <v>6724</v>
      </c>
      <c r="D233" t="s">
        <v>265</v>
      </c>
      <c r="E233" t="s">
        <v>265</v>
      </c>
      <c r="F233" s="33">
        <v>46064</v>
      </c>
      <c r="G233" t="s">
        <v>6725</v>
      </c>
      <c r="H233" t="s">
        <v>5699</v>
      </c>
      <c r="I233" t="s">
        <v>43</v>
      </c>
      <c r="J233" t="s">
        <v>192</v>
      </c>
      <c r="K233" t="s">
        <v>5700</v>
      </c>
      <c r="L233" t="s">
        <v>5723</v>
      </c>
      <c r="M233" t="str">
        <f>CONCATENATE(Suspendidos[[#This Row],[CLIENTE]]," ",Suspendidos[[#This Row],[ATM]])</f>
        <v>SAIEP 004677025970</v>
      </c>
    </row>
    <row r="234" spans="1:13">
      <c r="A234">
        <v>101158362</v>
      </c>
      <c r="B234" t="s">
        <v>204</v>
      </c>
      <c r="C234" t="s">
        <v>6727</v>
      </c>
      <c r="D234" t="s">
        <v>226</v>
      </c>
      <c r="E234" t="s">
        <v>226</v>
      </c>
      <c r="F234" s="33">
        <v>46064</v>
      </c>
      <c r="G234" t="s">
        <v>6728</v>
      </c>
      <c r="H234" t="s">
        <v>5777</v>
      </c>
      <c r="I234" t="s">
        <v>43</v>
      </c>
      <c r="J234" t="s">
        <v>136</v>
      </c>
      <c r="K234" t="s">
        <v>5700</v>
      </c>
      <c r="L234" t="s">
        <v>5701</v>
      </c>
      <c r="M234" t="str">
        <f>CONCATENATE(Suspendidos[[#This Row],[CLIENTE]]," ",Suspendidos[[#This Row],[ATM]])</f>
        <v>SAIEP 004677005870</v>
      </c>
    </row>
    <row r="235" spans="1:13">
      <c r="A235">
        <v>101158350</v>
      </c>
      <c r="B235" t="s">
        <v>34</v>
      </c>
      <c r="C235" t="s">
        <v>6730</v>
      </c>
      <c r="D235" t="s">
        <v>119</v>
      </c>
      <c r="E235" t="s">
        <v>39</v>
      </c>
      <c r="F235" s="33">
        <v>46064</v>
      </c>
      <c r="G235" t="s">
        <v>6731</v>
      </c>
      <c r="H235" t="s">
        <v>67</v>
      </c>
      <c r="I235" t="s">
        <v>43</v>
      </c>
      <c r="J235" t="s">
        <v>46</v>
      </c>
      <c r="K235" t="s">
        <v>5728</v>
      </c>
      <c r="L235" t="s">
        <v>5729</v>
      </c>
      <c r="M235" t="str">
        <f>CONCATENATE(Suspendidos[[#This Row],[CLIENTE]]," ",Suspendidos[[#This Row],[ATM]])</f>
        <v>BAPRO 11196</v>
      </c>
    </row>
    <row r="236" spans="1:13">
      <c r="A236">
        <v>101157790</v>
      </c>
      <c r="B236" t="s">
        <v>6270</v>
      </c>
      <c r="C236" t="s">
        <v>6737</v>
      </c>
      <c r="D236" t="s">
        <v>86</v>
      </c>
      <c r="E236" t="s">
        <v>86</v>
      </c>
      <c r="F236" s="33">
        <v>46064</v>
      </c>
      <c r="G236" t="s">
        <v>6738</v>
      </c>
      <c r="H236" t="s">
        <v>5757</v>
      </c>
      <c r="I236" t="s">
        <v>43</v>
      </c>
      <c r="J236" t="s">
        <v>46</v>
      </c>
      <c r="K236" t="s">
        <v>5800</v>
      </c>
      <c r="L236" t="s">
        <v>5801</v>
      </c>
      <c r="M236" t="str">
        <f>CONCATENATE(Suspendidos[[#This Row],[CLIENTE]]," ",Suspendidos[[#This Row],[ATM]])</f>
        <v>SUPERMERCADOS TOLEDO S.A 004312004270</v>
      </c>
    </row>
    <row r="237" spans="1:13">
      <c r="A237">
        <v>101158462</v>
      </c>
      <c r="B237" t="s">
        <v>34</v>
      </c>
      <c r="C237" t="s">
        <v>6743</v>
      </c>
      <c r="D237" t="s">
        <v>104</v>
      </c>
      <c r="E237" t="s">
        <v>104</v>
      </c>
      <c r="F237" s="33">
        <v>46064</v>
      </c>
      <c r="G237" t="s">
        <v>6744</v>
      </c>
      <c r="H237" t="s">
        <v>5969</v>
      </c>
      <c r="I237" t="s">
        <v>43</v>
      </c>
      <c r="J237" t="s">
        <v>70</v>
      </c>
      <c r="K237" t="s">
        <v>5728</v>
      </c>
      <c r="L237" t="s">
        <v>5729</v>
      </c>
      <c r="M237" t="str">
        <f>CONCATENATE(Suspendidos[[#This Row],[CLIENTE]]," ",Suspendidos[[#This Row],[ATM]])</f>
        <v>BAPRO 11333</v>
      </c>
    </row>
    <row r="238" spans="1:13">
      <c r="A238">
        <v>101158302</v>
      </c>
      <c r="B238" t="s">
        <v>34</v>
      </c>
      <c r="C238" t="s">
        <v>6776</v>
      </c>
      <c r="D238" t="s">
        <v>131</v>
      </c>
      <c r="E238" t="s">
        <v>131</v>
      </c>
      <c r="F238" s="33">
        <v>46064</v>
      </c>
      <c r="G238" t="s">
        <v>6777</v>
      </c>
      <c r="H238" t="s">
        <v>5727</v>
      </c>
      <c r="I238" t="s">
        <v>43</v>
      </c>
      <c r="J238" t="s">
        <v>136</v>
      </c>
      <c r="K238" t="s">
        <v>5728</v>
      </c>
      <c r="L238" t="s">
        <v>5729</v>
      </c>
      <c r="M238" t="str">
        <f>CONCATENATE(Suspendidos[[#This Row],[CLIENTE]]," ",Suspendidos[[#This Row],[ATM]])</f>
        <v>BAPRO 8649</v>
      </c>
    </row>
    <row r="239" spans="1:13">
      <c r="A239">
        <v>101157793</v>
      </c>
      <c r="B239" t="s">
        <v>204</v>
      </c>
      <c r="C239" t="s">
        <v>6176</v>
      </c>
      <c r="D239" t="s">
        <v>226</v>
      </c>
      <c r="E239" t="s">
        <v>226</v>
      </c>
      <c r="F239" s="33">
        <v>46064</v>
      </c>
      <c r="G239" t="s">
        <v>6773</v>
      </c>
      <c r="H239" t="s">
        <v>5722</v>
      </c>
      <c r="I239" t="s">
        <v>43</v>
      </c>
      <c r="J239" t="s">
        <v>136</v>
      </c>
      <c r="K239" t="s">
        <v>5700</v>
      </c>
      <c r="L239" t="s">
        <v>5701</v>
      </c>
      <c r="M239" t="str">
        <f>CONCATENATE(Suspendidos[[#This Row],[CLIENTE]]," ",Suspendidos[[#This Row],[ATM]])</f>
        <v>SAIEP 004677005270</v>
      </c>
    </row>
    <row r="240" spans="1:13">
      <c r="A240">
        <v>101158188</v>
      </c>
      <c r="B240" t="s">
        <v>5745</v>
      </c>
      <c r="C240" t="s">
        <v>6751</v>
      </c>
      <c r="D240" t="s">
        <v>221</v>
      </c>
      <c r="E240" t="s">
        <v>215</v>
      </c>
      <c r="F240" s="33">
        <v>46064</v>
      </c>
      <c r="G240" t="s">
        <v>6758</v>
      </c>
      <c r="H240" t="s">
        <v>5727</v>
      </c>
      <c r="I240" t="s">
        <v>43</v>
      </c>
      <c r="J240" t="s">
        <v>247</v>
      </c>
      <c r="K240" t="s">
        <v>5748</v>
      </c>
      <c r="L240" t="s">
        <v>5749</v>
      </c>
      <c r="M240" t="str">
        <f>CONCATENATE(Suspendidos[[#This Row],[CLIENTE]]," ",Suspendidos[[#This Row],[ATM]])</f>
        <v>BANCO LA PAMPA 14001</v>
      </c>
    </row>
    <row r="241" spans="1:13">
      <c r="A241">
        <v>101158289</v>
      </c>
      <c r="B241" t="s">
        <v>73</v>
      </c>
      <c r="C241" t="s">
        <v>6318</v>
      </c>
      <c r="D241" t="s">
        <v>193</v>
      </c>
      <c r="E241" t="s">
        <v>193</v>
      </c>
      <c r="F241" s="33">
        <v>46064</v>
      </c>
      <c r="G241" t="s">
        <v>6759</v>
      </c>
      <c r="H241" t="s">
        <v>67</v>
      </c>
      <c r="I241" t="s">
        <v>43</v>
      </c>
      <c r="J241" t="s">
        <v>192</v>
      </c>
      <c r="K241" t="s">
        <v>5748</v>
      </c>
      <c r="L241" t="s">
        <v>5773</v>
      </c>
      <c r="M241" t="str">
        <f>CONCATENATE(Suspendidos[[#This Row],[CLIENTE]]," ",Suspendidos[[#This Row],[ATM]])</f>
        <v>BANCO NACION 10227</v>
      </c>
    </row>
    <row r="242" spans="1:13">
      <c r="A242">
        <v>101158124</v>
      </c>
      <c r="B242" t="s">
        <v>34</v>
      </c>
      <c r="C242" t="s">
        <v>6740</v>
      </c>
      <c r="D242" t="s">
        <v>64</v>
      </c>
      <c r="E242" t="s">
        <v>221</v>
      </c>
      <c r="F242" s="33">
        <v>46064</v>
      </c>
      <c r="G242" t="s">
        <v>6760</v>
      </c>
      <c r="H242" t="s">
        <v>67</v>
      </c>
      <c r="I242" t="s">
        <v>43</v>
      </c>
      <c r="J242" t="s">
        <v>70</v>
      </c>
      <c r="K242" t="s">
        <v>5728</v>
      </c>
      <c r="L242" t="s">
        <v>5729</v>
      </c>
      <c r="M242" t="str">
        <f>CONCATENATE(Suspendidos[[#This Row],[CLIENTE]]," ",Suspendidos[[#This Row],[ATM]])</f>
        <v>BAPRO 11117</v>
      </c>
    </row>
    <row r="243" spans="1:13">
      <c r="A243">
        <v>101158191</v>
      </c>
      <c r="B243" t="s">
        <v>5745</v>
      </c>
      <c r="C243" t="s">
        <v>6764</v>
      </c>
      <c r="D243" t="s">
        <v>221</v>
      </c>
      <c r="E243" t="s">
        <v>215</v>
      </c>
      <c r="F243" s="33">
        <v>46064</v>
      </c>
      <c r="G243" t="s">
        <v>6767</v>
      </c>
      <c r="H243" t="s">
        <v>5727</v>
      </c>
      <c r="I243" t="s">
        <v>43</v>
      </c>
      <c r="J243" t="s">
        <v>247</v>
      </c>
      <c r="K243" t="s">
        <v>5748</v>
      </c>
      <c r="L243" t="s">
        <v>5749</v>
      </c>
      <c r="M243" t="str">
        <f>CONCATENATE(Suspendidos[[#This Row],[CLIENTE]]," ",Suspendidos[[#This Row],[ATM]])</f>
        <v>BANCO LA PAMPA 14002</v>
      </c>
    </row>
    <row r="244" spans="1:13">
      <c r="A244">
        <v>101158292</v>
      </c>
      <c r="B244" t="s">
        <v>73</v>
      </c>
      <c r="C244" t="s">
        <v>6128</v>
      </c>
      <c r="D244" t="s">
        <v>193</v>
      </c>
      <c r="E244" t="s">
        <v>193</v>
      </c>
      <c r="F244" s="33">
        <v>46063</v>
      </c>
      <c r="G244" t="s">
        <v>6873</v>
      </c>
      <c r="H244" t="s">
        <v>67</v>
      </c>
      <c r="I244" t="s">
        <v>43</v>
      </c>
      <c r="J244" t="s">
        <v>192</v>
      </c>
      <c r="K244" t="s">
        <v>5748</v>
      </c>
      <c r="L244" t="s">
        <v>5773</v>
      </c>
      <c r="M244" t="str">
        <f>CONCATENATE(Suspendidos[[#This Row],[CLIENTE]]," ",Suspendidos[[#This Row],[ATM]])</f>
        <v>BANCO NACION 10464</v>
      </c>
    </row>
    <row r="245" spans="1:13">
      <c r="A245">
        <v>101158218</v>
      </c>
      <c r="B245" t="s">
        <v>177</v>
      </c>
      <c r="C245" t="s">
        <v>6884</v>
      </c>
      <c r="D245" t="s">
        <v>86</v>
      </c>
      <c r="E245" t="s">
        <v>39</v>
      </c>
      <c r="F245" s="33">
        <v>46063</v>
      </c>
      <c r="G245" t="s">
        <v>6885</v>
      </c>
      <c r="H245" t="s">
        <v>5757</v>
      </c>
      <c r="I245" t="s">
        <v>43</v>
      </c>
      <c r="J245" t="s">
        <v>46</v>
      </c>
      <c r="K245" t="s">
        <v>5700</v>
      </c>
      <c r="L245" t="s">
        <v>5733</v>
      </c>
      <c r="M245" t="str">
        <f>CONCATENATE(Suspendidos[[#This Row],[CLIENTE]]," ",Suspendidos[[#This Row],[ATM]])</f>
        <v>CENCOSUD S.A 008681060970</v>
      </c>
    </row>
    <row r="246" spans="1:13">
      <c r="A246">
        <v>101158135</v>
      </c>
      <c r="B246" t="s">
        <v>127</v>
      </c>
      <c r="C246" t="s">
        <v>6500</v>
      </c>
      <c r="D246" t="s">
        <v>131</v>
      </c>
      <c r="E246" t="s">
        <v>131</v>
      </c>
      <c r="F246" s="33">
        <v>46063</v>
      </c>
      <c r="G246" t="s">
        <v>6880</v>
      </c>
      <c r="H246" t="s">
        <v>67</v>
      </c>
      <c r="I246" t="s">
        <v>43</v>
      </c>
      <c r="J246" t="s">
        <v>136</v>
      </c>
      <c r="K246" t="s">
        <v>5738</v>
      </c>
      <c r="L246" t="s">
        <v>5739</v>
      </c>
      <c r="M246" t="str">
        <f>CONCATENATE(Suspendidos[[#This Row],[CLIENTE]]," ",Suspendidos[[#This Row],[ATM]])</f>
        <v>BANCO CREDICOOP 814361</v>
      </c>
    </row>
    <row r="247" spans="1:13">
      <c r="A247">
        <v>101158283</v>
      </c>
      <c r="B247" t="s">
        <v>73</v>
      </c>
      <c r="C247" t="s">
        <v>6599</v>
      </c>
      <c r="D247" t="s">
        <v>193</v>
      </c>
      <c r="E247" t="s">
        <v>193</v>
      </c>
      <c r="F247" s="33">
        <v>46063</v>
      </c>
      <c r="G247" t="s">
        <v>6887</v>
      </c>
      <c r="H247" t="s">
        <v>5912</v>
      </c>
      <c r="I247" t="s">
        <v>43</v>
      </c>
      <c r="J247" t="s">
        <v>192</v>
      </c>
      <c r="K247" t="s">
        <v>5748</v>
      </c>
      <c r="L247" t="s">
        <v>5773</v>
      </c>
      <c r="M247" t="str">
        <f>CONCATENATE(Suspendidos[[#This Row],[CLIENTE]]," ",Suspendidos[[#This Row],[ATM]])</f>
        <v>BANCO NACION 10293</v>
      </c>
    </row>
    <row r="248" spans="1:13">
      <c r="A248">
        <v>101158151</v>
      </c>
      <c r="B248" t="s">
        <v>34</v>
      </c>
      <c r="C248" t="s">
        <v>6623</v>
      </c>
      <c r="D248" t="s">
        <v>153</v>
      </c>
      <c r="E248" t="s">
        <v>153</v>
      </c>
      <c r="F248" s="33">
        <v>46063</v>
      </c>
      <c r="G248" t="s">
        <v>6888</v>
      </c>
      <c r="H248" t="s">
        <v>5727</v>
      </c>
      <c r="I248" t="s">
        <v>43</v>
      </c>
      <c r="J248" t="s">
        <v>70</v>
      </c>
      <c r="K248" t="s">
        <v>5728</v>
      </c>
      <c r="L248" t="s">
        <v>5729</v>
      </c>
      <c r="M248" t="str">
        <f>CONCATENATE(Suspendidos[[#This Row],[CLIENTE]]," ",Suspendidos[[#This Row],[ATM]])</f>
        <v>BAPRO 11120</v>
      </c>
    </row>
    <row r="249" spans="1:13">
      <c r="A249">
        <v>101158296</v>
      </c>
      <c r="B249" t="s">
        <v>127</v>
      </c>
      <c r="C249" t="s">
        <v>6432</v>
      </c>
      <c r="D249" t="s">
        <v>104</v>
      </c>
      <c r="E249" t="s">
        <v>104</v>
      </c>
      <c r="F249" s="33">
        <v>46063</v>
      </c>
      <c r="G249" t="s">
        <v>6889</v>
      </c>
      <c r="H249" t="s">
        <v>67</v>
      </c>
      <c r="I249" t="s">
        <v>43</v>
      </c>
      <c r="J249" t="s">
        <v>70</v>
      </c>
      <c r="K249" t="s">
        <v>5748</v>
      </c>
      <c r="L249" t="s">
        <v>5749</v>
      </c>
      <c r="M249" t="str">
        <f>CONCATENATE(Suspendidos[[#This Row],[CLIENTE]]," ",Suspendidos[[#This Row],[ATM]])</f>
        <v>BANCO CREDICOOP 813631</v>
      </c>
    </row>
    <row r="250" spans="1:13">
      <c r="A250">
        <v>101158124</v>
      </c>
      <c r="B250" t="s">
        <v>34</v>
      </c>
      <c r="C250" t="s">
        <v>6740</v>
      </c>
      <c r="D250" t="s">
        <v>64</v>
      </c>
      <c r="E250" t="s">
        <v>215</v>
      </c>
      <c r="F250" s="33">
        <v>46063</v>
      </c>
      <c r="G250" t="s">
        <v>6893</v>
      </c>
      <c r="H250" t="s">
        <v>67</v>
      </c>
      <c r="I250" t="s">
        <v>43</v>
      </c>
      <c r="J250" t="s">
        <v>70</v>
      </c>
      <c r="K250" t="s">
        <v>5728</v>
      </c>
      <c r="L250" t="s">
        <v>5729</v>
      </c>
      <c r="M250" t="str">
        <f>CONCATENATE(Suspendidos[[#This Row],[CLIENTE]]," ",Suspendidos[[#This Row],[ATM]])</f>
        <v>BAPRO 11117</v>
      </c>
    </row>
    <row r="251" spans="1:13">
      <c r="A251">
        <v>101157790</v>
      </c>
      <c r="B251" t="s">
        <v>6270</v>
      </c>
      <c r="C251" t="s">
        <v>6737</v>
      </c>
      <c r="D251" t="s">
        <v>86</v>
      </c>
      <c r="E251" t="s">
        <v>86</v>
      </c>
      <c r="F251" s="33">
        <v>46063</v>
      </c>
      <c r="G251" t="s">
        <v>6866</v>
      </c>
      <c r="H251" t="s">
        <v>5757</v>
      </c>
      <c r="I251" t="s">
        <v>43</v>
      </c>
      <c r="J251" t="s">
        <v>46</v>
      </c>
      <c r="K251" t="s">
        <v>5800</v>
      </c>
      <c r="L251" t="s">
        <v>5801</v>
      </c>
      <c r="M251" t="str">
        <f>CONCATENATE(Suspendidos[[#This Row],[CLIENTE]]," ",Suspendidos[[#This Row],[ATM]])</f>
        <v>SUPERMERCADOS TOLEDO S.A 004312004270</v>
      </c>
    </row>
    <row r="252" spans="1:13">
      <c r="A252">
        <v>101158151</v>
      </c>
      <c r="B252" t="s">
        <v>34</v>
      </c>
      <c r="C252" t="s">
        <v>6623</v>
      </c>
      <c r="D252" t="s">
        <v>153</v>
      </c>
      <c r="E252" t="s">
        <v>153</v>
      </c>
      <c r="F252" s="33">
        <v>46063</v>
      </c>
      <c r="G252" t="s">
        <v>6836</v>
      </c>
      <c r="H252" t="s">
        <v>5727</v>
      </c>
      <c r="I252" t="s">
        <v>43</v>
      </c>
      <c r="J252" t="s">
        <v>70</v>
      </c>
      <c r="K252" t="s">
        <v>5728</v>
      </c>
      <c r="L252" t="s">
        <v>5729</v>
      </c>
      <c r="M252" t="str">
        <f>CONCATENATE(Suspendidos[[#This Row],[CLIENTE]]," ",Suspendidos[[#This Row],[ATM]])</f>
        <v>BAPRO 11120</v>
      </c>
    </row>
    <row r="253" spans="1:13">
      <c r="A253">
        <v>101158149</v>
      </c>
      <c r="B253" t="s">
        <v>34</v>
      </c>
      <c r="C253" t="s">
        <v>6832</v>
      </c>
      <c r="D253" t="s">
        <v>226</v>
      </c>
      <c r="E253" t="s">
        <v>226</v>
      </c>
      <c r="F253" s="33">
        <v>46063</v>
      </c>
      <c r="G253" t="s">
        <v>6837</v>
      </c>
      <c r="H253" t="s">
        <v>67</v>
      </c>
      <c r="I253" t="s">
        <v>43</v>
      </c>
      <c r="J253" t="s">
        <v>136</v>
      </c>
      <c r="K253" t="s">
        <v>5728</v>
      </c>
      <c r="L253" t="s">
        <v>5729</v>
      </c>
      <c r="M253" t="str">
        <f>CONCATENATE(Suspendidos[[#This Row],[CLIENTE]]," ",Suspendidos[[#This Row],[ATM]])</f>
        <v>BAPRO 11111</v>
      </c>
    </row>
    <row r="254" spans="1:13">
      <c r="A254">
        <v>101157783</v>
      </c>
      <c r="B254" t="s">
        <v>34</v>
      </c>
      <c r="C254" t="s">
        <v>366</v>
      </c>
      <c r="D254" t="s">
        <v>39</v>
      </c>
      <c r="E254" t="s">
        <v>39</v>
      </c>
      <c r="F254" s="33">
        <v>46063</v>
      </c>
      <c r="G254" t="s">
        <v>6838</v>
      </c>
      <c r="H254" t="s">
        <v>67</v>
      </c>
      <c r="I254" t="s">
        <v>43</v>
      </c>
      <c r="J254" t="s">
        <v>46</v>
      </c>
      <c r="K254" t="s">
        <v>5728</v>
      </c>
      <c r="L254" t="s">
        <v>5729</v>
      </c>
      <c r="M254" t="str">
        <f>CONCATENATE(Suspendidos[[#This Row],[CLIENTE]]," ",Suspendidos[[#This Row],[ATM]])</f>
        <v>BAPRO 11090</v>
      </c>
    </row>
    <row r="255" spans="1:13">
      <c r="A255">
        <v>101157580</v>
      </c>
      <c r="B255" t="s">
        <v>127</v>
      </c>
      <c r="C255" t="s">
        <v>128</v>
      </c>
      <c r="D255" t="s">
        <v>131</v>
      </c>
      <c r="E255" t="s">
        <v>131</v>
      </c>
      <c r="F255" s="33">
        <v>46063</v>
      </c>
      <c r="G255" t="s">
        <v>6835</v>
      </c>
      <c r="H255" t="s">
        <v>67</v>
      </c>
      <c r="I255" t="s">
        <v>43</v>
      </c>
      <c r="J255" t="s">
        <v>136</v>
      </c>
      <c r="K255" t="s">
        <v>5748</v>
      </c>
      <c r="L255" t="s">
        <v>5749</v>
      </c>
      <c r="M255" t="str">
        <f>CONCATENATE(Suspendidos[[#This Row],[CLIENTE]]," ",Suspendidos[[#This Row],[ATM]])</f>
        <v>BANCO CREDICOOP 812051</v>
      </c>
    </row>
    <row r="256" spans="1:13">
      <c r="A256">
        <v>101157686</v>
      </c>
      <c r="B256" t="s">
        <v>34</v>
      </c>
      <c r="C256" t="s">
        <v>6851</v>
      </c>
      <c r="D256" t="s">
        <v>226</v>
      </c>
      <c r="E256" t="s">
        <v>226</v>
      </c>
      <c r="F256" s="33">
        <v>46063</v>
      </c>
      <c r="G256" t="s">
        <v>6852</v>
      </c>
      <c r="H256" t="s">
        <v>67</v>
      </c>
      <c r="I256" t="s">
        <v>43</v>
      </c>
      <c r="J256" t="s">
        <v>136</v>
      </c>
      <c r="K256" t="s">
        <v>5728</v>
      </c>
      <c r="L256" t="s">
        <v>5729</v>
      </c>
      <c r="M256" t="str">
        <f>CONCATENATE(Suspendidos[[#This Row],[CLIENTE]]," ",Suspendidos[[#This Row],[ATM]])</f>
        <v>BAPRO 11118</v>
      </c>
    </row>
    <row r="257" spans="1:13">
      <c r="A257">
        <v>101158120</v>
      </c>
      <c r="B257" t="s">
        <v>73</v>
      </c>
      <c r="C257" t="s">
        <v>6854</v>
      </c>
      <c r="D257" t="s">
        <v>153</v>
      </c>
      <c r="E257" t="s">
        <v>153</v>
      </c>
      <c r="F257" s="33">
        <v>46063</v>
      </c>
      <c r="G257" t="s">
        <v>6855</v>
      </c>
      <c r="H257" t="s">
        <v>67</v>
      </c>
      <c r="I257" t="s">
        <v>43</v>
      </c>
      <c r="J257" t="s">
        <v>70</v>
      </c>
      <c r="K257" t="s">
        <v>5748</v>
      </c>
      <c r="L257" t="s">
        <v>5773</v>
      </c>
      <c r="M257" t="str">
        <f>CONCATENATE(Suspendidos[[#This Row],[CLIENTE]]," ",Suspendidos[[#This Row],[ATM]])</f>
        <v>BANCO NACION 7182</v>
      </c>
    </row>
    <row r="258" spans="1:13">
      <c r="A258">
        <v>101158098</v>
      </c>
      <c r="B258" t="s">
        <v>6860</v>
      </c>
      <c r="C258" t="s">
        <v>6861</v>
      </c>
      <c r="D258" t="s">
        <v>131</v>
      </c>
      <c r="E258" t="s">
        <v>131</v>
      </c>
      <c r="F258" s="33">
        <v>46063</v>
      </c>
      <c r="G258" t="s">
        <v>6862</v>
      </c>
      <c r="H258" t="s">
        <v>5705</v>
      </c>
      <c r="I258" t="s">
        <v>43</v>
      </c>
      <c r="J258" t="s">
        <v>136</v>
      </c>
      <c r="K258" t="s">
        <v>5700</v>
      </c>
      <c r="L258" t="s">
        <v>5733</v>
      </c>
      <c r="M258" t="str">
        <f>CONCATENATE(Suspendidos[[#This Row],[CLIENTE]]," ",Suspendidos[[#This Row],[ATM]])</f>
        <v>M.G BAHIA SRL 006824000070</v>
      </c>
    </row>
    <row r="259" spans="1:13">
      <c r="A259">
        <v>101157803</v>
      </c>
      <c r="B259" t="s">
        <v>127</v>
      </c>
      <c r="C259" t="s">
        <v>6848</v>
      </c>
      <c r="D259" t="s">
        <v>161</v>
      </c>
      <c r="E259" t="s">
        <v>161</v>
      </c>
      <c r="F259" s="33">
        <v>46062</v>
      </c>
      <c r="G259" t="s">
        <v>6930</v>
      </c>
      <c r="H259" t="s">
        <v>67</v>
      </c>
      <c r="I259" t="s">
        <v>43</v>
      </c>
      <c r="J259" t="s">
        <v>166</v>
      </c>
      <c r="K259" t="s">
        <v>5748</v>
      </c>
      <c r="L259" t="s">
        <v>5749</v>
      </c>
      <c r="M259" t="str">
        <f>CONCATENATE(Suspendidos[[#This Row],[CLIENTE]]," ",Suspendidos[[#This Row],[ATM]])</f>
        <v>BANCO CREDICOOP 815171</v>
      </c>
    </row>
    <row r="260" spans="1:13">
      <c r="A260">
        <v>101158144</v>
      </c>
      <c r="B260" t="s">
        <v>34</v>
      </c>
      <c r="C260" t="s">
        <v>6925</v>
      </c>
      <c r="D260" t="s">
        <v>39</v>
      </c>
      <c r="E260" t="s">
        <v>119</v>
      </c>
      <c r="F260" s="33">
        <v>46062</v>
      </c>
      <c r="G260" t="s">
        <v>6926</v>
      </c>
      <c r="H260" t="s">
        <v>67</v>
      </c>
      <c r="I260" t="s">
        <v>43</v>
      </c>
      <c r="J260" t="s">
        <v>46</v>
      </c>
      <c r="K260" t="s">
        <v>5738</v>
      </c>
      <c r="L260" t="s">
        <v>5739</v>
      </c>
      <c r="M260" t="str">
        <f>CONCATENATE(Suspendidos[[#This Row],[CLIENTE]]," ",Suspendidos[[#This Row],[ATM]])</f>
        <v>BAPRO 6616</v>
      </c>
    </row>
    <row r="261" spans="1:13">
      <c r="A261">
        <v>101157904</v>
      </c>
      <c r="B261" t="s">
        <v>195</v>
      </c>
      <c r="C261" t="s">
        <v>6905</v>
      </c>
      <c r="D261" t="s">
        <v>104</v>
      </c>
      <c r="E261" t="s">
        <v>104</v>
      </c>
      <c r="F261" s="33">
        <v>46062</v>
      </c>
      <c r="G261" t="s">
        <v>6922</v>
      </c>
      <c r="H261" t="s">
        <v>6161</v>
      </c>
      <c r="I261" t="s">
        <v>43</v>
      </c>
      <c r="J261" t="s">
        <v>70</v>
      </c>
      <c r="K261" t="s">
        <v>5778</v>
      </c>
      <c r="L261" t="s">
        <v>182</v>
      </c>
      <c r="M261" t="str">
        <f>CONCATENATE(Suspendidos[[#This Row],[CLIENTE]]," ",Suspendidos[[#This Row],[ATM]])</f>
        <v>CARREFOUR 006624052270</v>
      </c>
    </row>
    <row r="262" spans="1:13">
      <c r="A262">
        <v>101157716</v>
      </c>
      <c r="B262" t="s">
        <v>195</v>
      </c>
      <c r="C262" t="s">
        <v>6916</v>
      </c>
      <c r="D262" t="s">
        <v>153</v>
      </c>
      <c r="E262" t="s">
        <v>153</v>
      </c>
      <c r="F262" s="33">
        <v>46062</v>
      </c>
      <c r="G262" t="s">
        <v>6917</v>
      </c>
      <c r="H262" t="s">
        <v>6918</v>
      </c>
      <c r="I262" t="s">
        <v>43</v>
      </c>
      <c r="J262" t="s">
        <v>70</v>
      </c>
      <c r="K262" t="s">
        <v>5778</v>
      </c>
      <c r="L262" t="s">
        <v>182</v>
      </c>
      <c r="M262" t="str">
        <f>CONCATENATE(Suspendidos[[#This Row],[CLIENTE]]," ",Suspendidos[[#This Row],[ATM]])</f>
        <v>CARREFOUR 006624018470</v>
      </c>
    </row>
    <row r="263" spans="1:13">
      <c r="A263">
        <v>101157713</v>
      </c>
      <c r="B263" t="s">
        <v>5745</v>
      </c>
      <c r="C263" t="s">
        <v>6933</v>
      </c>
      <c r="D263" t="s">
        <v>221</v>
      </c>
      <c r="E263" t="s">
        <v>215</v>
      </c>
      <c r="F263" s="33">
        <v>46062</v>
      </c>
      <c r="G263" t="s">
        <v>6936</v>
      </c>
      <c r="H263" t="s">
        <v>5912</v>
      </c>
      <c r="I263" t="s">
        <v>43</v>
      </c>
      <c r="J263" t="s">
        <v>247</v>
      </c>
      <c r="K263" t="s">
        <v>5748</v>
      </c>
      <c r="L263" t="s">
        <v>5749</v>
      </c>
      <c r="M263" t="str">
        <f>CONCATENATE(Suspendidos[[#This Row],[CLIENTE]]," ",Suspendidos[[#This Row],[ATM]])</f>
        <v>BANCO LA PAMPA 109</v>
      </c>
    </row>
    <row r="264" spans="1:13">
      <c r="A264">
        <v>101157782</v>
      </c>
      <c r="B264" t="s">
        <v>34</v>
      </c>
      <c r="C264" t="s">
        <v>6898</v>
      </c>
      <c r="D264" t="s">
        <v>39</v>
      </c>
      <c r="E264" t="s">
        <v>39</v>
      </c>
      <c r="F264" s="33">
        <v>46062</v>
      </c>
      <c r="G264" t="s">
        <v>6899</v>
      </c>
      <c r="H264" t="s">
        <v>67</v>
      </c>
      <c r="I264" t="s">
        <v>43</v>
      </c>
      <c r="J264" t="s">
        <v>46</v>
      </c>
      <c r="K264" t="s">
        <v>5728</v>
      </c>
      <c r="L264" t="s">
        <v>5729</v>
      </c>
      <c r="M264" t="str">
        <f>CONCATENATE(Suspendidos[[#This Row],[CLIENTE]]," ",Suspendidos[[#This Row],[ATM]])</f>
        <v>BAPRO 4674</v>
      </c>
    </row>
    <row r="265" spans="1:13">
      <c r="A265">
        <v>101157776</v>
      </c>
      <c r="B265" t="s">
        <v>73</v>
      </c>
      <c r="C265" t="s">
        <v>6098</v>
      </c>
      <c r="D265" t="s">
        <v>39</v>
      </c>
      <c r="E265" t="s">
        <v>119</v>
      </c>
      <c r="F265" s="33">
        <v>46062</v>
      </c>
      <c r="G265" t="s">
        <v>6910</v>
      </c>
      <c r="H265" t="s">
        <v>67</v>
      </c>
      <c r="I265" t="s">
        <v>43</v>
      </c>
      <c r="J265" t="s">
        <v>46</v>
      </c>
      <c r="K265" t="s">
        <v>5728</v>
      </c>
      <c r="L265" t="s">
        <v>5729</v>
      </c>
      <c r="M265" t="str">
        <f>CONCATENATE(Suspendidos[[#This Row],[CLIENTE]]," ",Suspendidos[[#This Row],[ATM]])</f>
        <v>BANCO NACION 4110</v>
      </c>
    </row>
    <row r="266" spans="1:13">
      <c r="A266">
        <v>101158023</v>
      </c>
      <c r="B266" t="s">
        <v>82</v>
      </c>
      <c r="C266" t="s">
        <v>83</v>
      </c>
      <c r="D266" t="s">
        <v>86</v>
      </c>
      <c r="E266" t="s">
        <v>39</v>
      </c>
      <c r="F266" s="33">
        <v>46062</v>
      </c>
      <c r="G266" t="s">
        <v>6911</v>
      </c>
      <c r="H266" t="s">
        <v>5996</v>
      </c>
      <c r="I266" t="s">
        <v>43</v>
      </c>
      <c r="J266" t="s">
        <v>46</v>
      </c>
      <c r="K266" t="s">
        <v>5711</v>
      </c>
      <c r="L266" t="s">
        <v>5711</v>
      </c>
      <c r="M266" t="str">
        <f>CONCATENATE(Suspendidos[[#This Row],[CLIENTE]]," ",Suspendidos[[#This Row],[ATM]])</f>
        <v>ACA 002359016370</v>
      </c>
    </row>
    <row r="267" spans="1:13">
      <c r="A267">
        <v>101157793</v>
      </c>
      <c r="B267" t="s">
        <v>204</v>
      </c>
      <c r="C267" t="s">
        <v>6176</v>
      </c>
      <c r="D267" t="s">
        <v>226</v>
      </c>
      <c r="E267" t="s">
        <v>131</v>
      </c>
      <c r="F267" s="33">
        <v>46061</v>
      </c>
      <c r="G267" t="s">
        <v>6937</v>
      </c>
      <c r="H267" t="s">
        <v>5722</v>
      </c>
      <c r="I267" t="s">
        <v>43</v>
      </c>
      <c r="J267" t="s">
        <v>136</v>
      </c>
      <c r="K267" t="s">
        <v>5700</v>
      </c>
      <c r="L267" t="s">
        <v>5701</v>
      </c>
      <c r="M267" t="str">
        <f>CONCATENATE(Suspendidos[[#This Row],[CLIENTE]]," ",Suspendidos[[#This Row],[ATM]])</f>
        <v>SAIEP 004677005270</v>
      </c>
    </row>
    <row r="268" spans="1:13">
      <c r="A268">
        <v>101157661</v>
      </c>
      <c r="B268" t="s">
        <v>204</v>
      </c>
      <c r="C268" t="s">
        <v>6945</v>
      </c>
      <c r="D268" t="s">
        <v>193</v>
      </c>
      <c r="E268" t="s">
        <v>265</v>
      </c>
      <c r="F268" s="33">
        <v>46060</v>
      </c>
      <c r="G268" t="s">
        <v>6967</v>
      </c>
      <c r="H268" t="s">
        <v>5699</v>
      </c>
      <c r="I268" t="s">
        <v>43</v>
      </c>
      <c r="J268" t="s">
        <v>192</v>
      </c>
      <c r="K268" t="s">
        <v>5711</v>
      </c>
      <c r="L268" t="s">
        <v>5711</v>
      </c>
      <c r="M268" t="str">
        <f>CONCATENATE(Suspendidos[[#This Row],[CLIENTE]]," ",Suspendidos[[#This Row],[ATM]])</f>
        <v>SAIEP 004677002370</v>
      </c>
    </row>
    <row r="269" spans="1:13">
      <c r="A269">
        <v>101157600</v>
      </c>
      <c r="B269" t="s">
        <v>204</v>
      </c>
      <c r="C269" t="s">
        <v>6615</v>
      </c>
      <c r="D269" t="s">
        <v>221</v>
      </c>
      <c r="E269" t="s">
        <v>64</v>
      </c>
      <c r="F269" s="33">
        <v>46060</v>
      </c>
      <c r="G269" t="s">
        <v>6973</v>
      </c>
      <c r="H269" t="s">
        <v>6532</v>
      </c>
      <c r="I269" t="s">
        <v>43</v>
      </c>
      <c r="J269" t="s">
        <v>247</v>
      </c>
      <c r="K269" t="s">
        <v>5700</v>
      </c>
      <c r="L269" t="s">
        <v>5701</v>
      </c>
      <c r="M269" t="str">
        <f>CONCATENATE(Suspendidos[[#This Row],[CLIENTE]]," ",Suspendidos[[#This Row],[ATM]])</f>
        <v>SAIEP 004677020170</v>
      </c>
    </row>
    <row r="270" spans="1:13">
      <c r="A270">
        <v>101157770</v>
      </c>
      <c r="B270" t="s">
        <v>195</v>
      </c>
      <c r="C270" t="s">
        <v>6968</v>
      </c>
      <c r="D270" t="s">
        <v>220</v>
      </c>
      <c r="E270" t="s">
        <v>220</v>
      </c>
      <c r="F270" s="33">
        <v>46060</v>
      </c>
      <c r="G270" t="s">
        <v>6969</v>
      </c>
      <c r="H270" t="s">
        <v>5699</v>
      </c>
      <c r="I270" t="s">
        <v>43</v>
      </c>
      <c r="J270" t="s">
        <v>166</v>
      </c>
      <c r="K270" t="s">
        <v>5778</v>
      </c>
      <c r="L270" t="s">
        <v>182</v>
      </c>
      <c r="M270" t="str">
        <f>CONCATENATE(Suspendidos[[#This Row],[CLIENTE]]," ",Suspendidos[[#This Row],[ATM]])</f>
        <v>CARREFOUR 006624076570</v>
      </c>
    </row>
    <row r="271" spans="1:13">
      <c r="A271">
        <v>101157757</v>
      </c>
      <c r="B271" t="s">
        <v>6529</v>
      </c>
      <c r="C271" t="s">
        <v>6979</v>
      </c>
      <c r="D271" t="s">
        <v>99</v>
      </c>
      <c r="E271" t="s">
        <v>99</v>
      </c>
      <c r="F271" s="33">
        <v>46060</v>
      </c>
      <c r="G271" t="s">
        <v>6980</v>
      </c>
      <c r="H271" t="s">
        <v>5699</v>
      </c>
      <c r="I271" t="s">
        <v>43</v>
      </c>
      <c r="J271" t="s">
        <v>46</v>
      </c>
      <c r="K271" t="s">
        <v>5700</v>
      </c>
      <c r="L271" t="s">
        <v>5723</v>
      </c>
      <c r="M271" t="str">
        <f>CONCATENATE(Suspendidos[[#This Row],[CLIENTE]]," ",Suspendidos[[#This Row],[ATM]])</f>
        <v>GOYAIKE S.A.A.C.I.Y.F 002214003570</v>
      </c>
    </row>
    <row r="272" spans="1:13">
      <c r="A272">
        <v>101157680</v>
      </c>
      <c r="B272" t="s">
        <v>34</v>
      </c>
      <c r="C272" t="s">
        <v>6963</v>
      </c>
      <c r="D272" t="s">
        <v>39</v>
      </c>
      <c r="E272" t="s">
        <v>39</v>
      </c>
      <c r="F272" s="33">
        <v>46060</v>
      </c>
      <c r="G272" t="s">
        <v>6964</v>
      </c>
      <c r="H272" t="s">
        <v>5805</v>
      </c>
      <c r="I272" t="s">
        <v>43</v>
      </c>
      <c r="J272" t="s">
        <v>46</v>
      </c>
      <c r="K272" t="s">
        <v>5738</v>
      </c>
      <c r="L272" t="s">
        <v>5739</v>
      </c>
      <c r="M272" t="str">
        <f>CONCATENATE(Suspendidos[[#This Row],[CLIENTE]]," ",Suspendidos[[#This Row],[ATM]])</f>
        <v>BAPRO 11364</v>
      </c>
    </row>
    <row r="273" spans="1:13">
      <c r="A273">
        <v>101157716</v>
      </c>
      <c r="B273" t="s">
        <v>195</v>
      </c>
      <c r="C273" t="s">
        <v>6916</v>
      </c>
      <c r="D273" t="s">
        <v>153</v>
      </c>
      <c r="E273" t="s">
        <v>153</v>
      </c>
      <c r="F273" s="33">
        <v>46060</v>
      </c>
      <c r="G273" t="s">
        <v>6966</v>
      </c>
      <c r="H273" t="s">
        <v>6918</v>
      </c>
      <c r="I273" t="s">
        <v>43</v>
      </c>
      <c r="J273" t="s">
        <v>70</v>
      </c>
      <c r="K273" t="s">
        <v>5778</v>
      </c>
      <c r="L273" t="s">
        <v>182</v>
      </c>
      <c r="M273" t="str">
        <f>CONCATENATE(Suspendidos[[#This Row],[CLIENTE]]," ",Suspendidos[[#This Row],[ATM]])</f>
        <v>CARREFOUR 006624018470</v>
      </c>
    </row>
    <row r="274" spans="1:13">
      <c r="A274">
        <v>101157710</v>
      </c>
      <c r="B274" t="s">
        <v>34</v>
      </c>
      <c r="C274" t="s">
        <v>6955</v>
      </c>
      <c r="D274" t="s">
        <v>226</v>
      </c>
      <c r="E274" t="s">
        <v>226</v>
      </c>
      <c r="F274" s="33">
        <v>46060</v>
      </c>
      <c r="G274" t="s">
        <v>6956</v>
      </c>
      <c r="H274" t="s">
        <v>5969</v>
      </c>
      <c r="I274" t="s">
        <v>43</v>
      </c>
      <c r="J274" t="s">
        <v>136</v>
      </c>
      <c r="K274" t="s">
        <v>5738</v>
      </c>
      <c r="L274" t="s">
        <v>5739</v>
      </c>
      <c r="M274" t="str">
        <f>CONCATENATE(Suspendidos[[#This Row],[CLIENTE]]," ",Suspendidos[[#This Row],[ATM]])</f>
        <v>BAPRO 8654</v>
      </c>
    </row>
    <row r="275" spans="1:13">
      <c r="A275">
        <v>101157711</v>
      </c>
      <c r="B275" t="s">
        <v>34</v>
      </c>
      <c r="C275" t="s">
        <v>6567</v>
      </c>
      <c r="D275" t="s">
        <v>119</v>
      </c>
      <c r="E275" t="s">
        <v>119</v>
      </c>
      <c r="F275" s="33">
        <v>46060</v>
      </c>
      <c r="G275" t="s">
        <v>6938</v>
      </c>
      <c r="H275" t="s">
        <v>5805</v>
      </c>
      <c r="I275" t="s">
        <v>43</v>
      </c>
      <c r="J275" t="s">
        <v>46</v>
      </c>
      <c r="K275" t="s">
        <v>5728</v>
      </c>
      <c r="L275" t="s">
        <v>5729</v>
      </c>
      <c r="M275" t="str">
        <f>CONCATENATE(Suspendidos[[#This Row],[CLIENTE]]," ",Suspendidos[[#This Row],[ATM]])</f>
        <v>BAPRO 8273</v>
      </c>
    </row>
    <row r="276" spans="1:13">
      <c r="A276">
        <v>101157679</v>
      </c>
      <c r="B276" t="s">
        <v>5745</v>
      </c>
      <c r="C276" t="s">
        <v>6939</v>
      </c>
      <c r="D276" t="s">
        <v>215</v>
      </c>
      <c r="E276" t="s">
        <v>215</v>
      </c>
      <c r="F276" s="33">
        <v>46060</v>
      </c>
      <c r="G276" t="s">
        <v>6940</v>
      </c>
      <c r="H276" t="s">
        <v>67</v>
      </c>
      <c r="I276" t="s">
        <v>43</v>
      </c>
      <c r="J276" t="s">
        <v>247</v>
      </c>
      <c r="K276" t="s">
        <v>5748</v>
      </c>
      <c r="L276" t="s">
        <v>5773</v>
      </c>
      <c r="M276" t="str">
        <f>CONCATENATE(Suspendidos[[#This Row],[CLIENTE]]," ",Suspendidos[[#This Row],[ATM]])</f>
        <v>BANCO LA PAMPA 126</v>
      </c>
    </row>
    <row r="277" spans="1:13">
      <c r="A277">
        <v>101157661</v>
      </c>
      <c r="B277" t="s">
        <v>204</v>
      </c>
      <c r="C277" t="s">
        <v>6945</v>
      </c>
      <c r="D277" t="s">
        <v>193</v>
      </c>
      <c r="E277" t="s">
        <v>265</v>
      </c>
      <c r="F277" s="33">
        <v>46060</v>
      </c>
      <c r="G277" t="s">
        <v>6946</v>
      </c>
      <c r="H277" t="s">
        <v>5699</v>
      </c>
      <c r="I277" t="s">
        <v>43</v>
      </c>
      <c r="J277" t="s">
        <v>192</v>
      </c>
      <c r="K277" t="s">
        <v>5711</v>
      </c>
      <c r="L277" t="s">
        <v>5711</v>
      </c>
      <c r="M277" t="str">
        <f>CONCATENATE(Suspendidos[[#This Row],[CLIENTE]]," ",Suspendidos[[#This Row],[ATM]])</f>
        <v>SAIEP 004677002370</v>
      </c>
    </row>
    <row r="278" spans="1:13">
      <c r="A278">
        <v>101157690</v>
      </c>
      <c r="B278" t="s">
        <v>127</v>
      </c>
      <c r="C278" t="s">
        <v>157</v>
      </c>
      <c r="D278" t="s">
        <v>161</v>
      </c>
      <c r="E278" t="s">
        <v>161</v>
      </c>
      <c r="F278" s="33">
        <v>46060</v>
      </c>
      <c r="G278" t="s">
        <v>6948</v>
      </c>
      <c r="H278" t="s">
        <v>67</v>
      </c>
      <c r="I278" t="s">
        <v>43</v>
      </c>
      <c r="J278" t="s">
        <v>166</v>
      </c>
      <c r="K278" t="s">
        <v>5738</v>
      </c>
      <c r="L278" t="s">
        <v>5739</v>
      </c>
      <c r="M278" t="str">
        <f>CONCATENATE(Suspendidos[[#This Row],[CLIENTE]]," ",Suspendidos[[#This Row],[ATM]])</f>
        <v>BANCO CREDICOOP 814621</v>
      </c>
    </row>
    <row r="279" spans="1:13">
      <c r="A279">
        <v>101157485</v>
      </c>
      <c r="B279" t="s">
        <v>204</v>
      </c>
      <c r="C279" t="s">
        <v>6004</v>
      </c>
      <c r="D279" t="s">
        <v>218</v>
      </c>
      <c r="E279" t="s">
        <v>218</v>
      </c>
      <c r="F279" s="33">
        <v>46059</v>
      </c>
      <c r="G279" t="s">
        <v>7043</v>
      </c>
      <c r="H279" t="s">
        <v>5722</v>
      </c>
      <c r="I279" t="s">
        <v>43</v>
      </c>
      <c r="J279" t="s">
        <v>241</v>
      </c>
      <c r="K279" t="s">
        <v>5711</v>
      </c>
      <c r="L279" t="s">
        <v>5711</v>
      </c>
      <c r="M279" t="str">
        <f>CONCATENATE(Suspendidos[[#This Row],[CLIENTE]]," ",Suspendidos[[#This Row],[ATM]])</f>
        <v>SAIEP 004677000570</v>
      </c>
    </row>
    <row r="280" spans="1:13">
      <c r="A280">
        <v>101157546</v>
      </c>
      <c r="B280" t="s">
        <v>127</v>
      </c>
      <c r="C280" t="s">
        <v>7039</v>
      </c>
      <c r="D280" t="s">
        <v>119</v>
      </c>
      <c r="E280" t="s">
        <v>119</v>
      </c>
      <c r="F280" s="33">
        <v>46059</v>
      </c>
      <c r="G280" t="s">
        <v>7052</v>
      </c>
      <c r="H280" t="s">
        <v>5727</v>
      </c>
      <c r="I280" t="s">
        <v>43</v>
      </c>
      <c r="J280" t="s">
        <v>46</v>
      </c>
      <c r="K280" t="s">
        <v>5748</v>
      </c>
      <c r="L280" t="s">
        <v>5749</v>
      </c>
      <c r="M280" t="str">
        <f>CONCATENATE(Suspendidos[[#This Row],[CLIENTE]]," ",Suspendidos[[#This Row],[ATM]])</f>
        <v>BANCO CREDICOOP 810331</v>
      </c>
    </row>
    <row r="281" spans="1:13">
      <c r="A281">
        <v>101157030</v>
      </c>
      <c r="B281" t="s">
        <v>73</v>
      </c>
      <c r="C281" t="s">
        <v>6989</v>
      </c>
      <c r="D281" t="s">
        <v>265</v>
      </c>
      <c r="E281" t="s">
        <v>265</v>
      </c>
      <c r="F281" s="33">
        <v>46059</v>
      </c>
      <c r="G281" t="s">
        <v>6990</v>
      </c>
      <c r="H281" t="s">
        <v>55</v>
      </c>
      <c r="I281" t="s">
        <v>43</v>
      </c>
      <c r="J281" t="s">
        <v>192</v>
      </c>
      <c r="K281" t="s">
        <v>5748</v>
      </c>
      <c r="L281" t="s">
        <v>5773</v>
      </c>
      <c r="M281" t="str">
        <f>CONCATENATE(Suspendidos[[#This Row],[CLIENTE]]," ",Suspendidos[[#This Row],[ATM]])</f>
        <v>BANCO NACION 10275</v>
      </c>
    </row>
    <row r="282" spans="1:13">
      <c r="A282">
        <v>101157549</v>
      </c>
      <c r="B282" t="s">
        <v>34</v>
      </c>
      <c r="C282" t="s">
        <v>6145</v>
      </c>
      <c r="D282" t="s">
        <v>39</v>
      </c>
      <c r="E282" t="s">
        <v>39</v>
      </c>
      <c r="F282" s="33">
        <v>46059</v>
      </c>
      <c r="G282" t="s">
        <v>7030</v>
      </c>
      <c r="H282" t="s">
        <v>67</v>
      </c>
      <c r="I282" t="s">
        <v>43</v>
      </c>
      <c r="J282" t="s">
        <v>46</v>
      </c>
      <c r="K282" t="s">
        <v>5728</v>
      </c>
      <c r="L282" t="s">
        <v>5729</v>
      </c>
      <c r="M282" t="str">
        <f>CONCATENATE(Suspendidos[[#This Row],[CLIENTE]]," ",Suspendidos[[#This Row],[ATM]])</f>
        <v>BAPRO 11092</v>
      </c>
    </row>
    <row r="283" spans="1:13">
      <c r="A283">
        <v>101157484</v>
      </c>
      <c r="B283" t="s">
        <v>5998</v>
      </c>
      <c r="C283" t="s">
        <v>6998</v>
      </c>
      <c r="D283" t="s">
        <v>86</v>
      </c>
      <c r="E283" t="s">
        <v>86</v>
      </c>
      <c r="F283" s="33">
        <v>46059</v>
      </c>
      <c r="G283" t="s">
        <v>7010</v>
      </c>
      <c r="H283" t="s">
        <v>5699</v>
      </c>
      <c r="I283" t="s">
        <v>43</v>
      </c>
      <c r="J283" t="s">
        <v>46</v>
      </c>
      <c r="K283" t="s">
        <v>5711</v>
      </c>
      <c r="L283" t="s">
        <v>5711</v>
      </c>
      <c r="M283" t="str">
        <f>CONCATENATE(Suspendidos[[#This Row],[CLIENTE]]," ",Suspendidos[[#This Row],[ATM]])</f>
        <v>FAVANET 004925002370</v>
      </c>
    </row>
    <row r="284" spans="1:13">
      <c r="A284">
        <v>101157443</v>
      </c>
      <c r="B284" t="s">
        <v>34</v>
      </c>
      <c r="C284" t="s">
        <v>7021</v>
      </c>
      <c r="D284" t="s">
        <v>99</v>
      </c>
      <c r="E284" t="s">
        <v>99</v>
      </c>
      <c r="F284" s="33">
        <v>46058</v>
      </c>
      <c r="G284" t="s">
        <v>7122</v>
      </c>
      <c r="H284" t="s">
        <v>67</v>
      </c>
      <c r="I284" t="s">
        <v>43</v>
      </c>
      <c r="J284" t="s">
        <v>46</v>
      </c>
      <c r="K284" t="s">
        <v>5738</v>
      </c>
      <c r="L284" t="s">
        <v>5739</v>
      </c>
      <c r="M284" t="str">
        <f>CONCATENATE(Suspendidos[[#This Row],[CLIENTE]]," ",Suspendidos[[#This Row],[ATM]])</f>
        <v>BAPRO 11414</v>
      </c>
    </row>
    <row r="285" spans="1:13">
      <c r="A285">
        <v>101156534</v>
      </c>
      <c r="B285" t="s">
        <v>34</v>
      </c>
      <c r="C285" t="s">
        <v>7111</v>
      </c>
      <c r="D285" t="s">
        <v>238</v>
      </c>
      <c r="E285" t="s">
        <v>64</v>
      </c>
      <c r="F285" s="33">
        <v>46058</v>
      </c>
      <c r="G285" t="s">
        <v>7112</v>
      </c>
      <c r="H285" t="s">
        <v>5777</v>
      </c>
      <c r="I285" t="s">
        <v>43</v>
      </c>
      <c r="J285" t="s">
        <v>136</v>
      </c>
      <c r="K285" t="s">
        <v>5738</v>
      </c>
      <c r="L285" t="s">
        <v>5739</v>
      </c>
      <c r="M285" t="str">
        <f>CONCATENATE(Suspendidos[[#This Row],[CLIENTE]]," ",Suspendidos[[#This Row],[ATM]])</f>
        <v>BAPRO 11428</v>
      </c>
    </row>
    <row r="286" spans="1:13">
      <c r="A286">
        <v>101157336</v>
      </c>
      <c r="B286" t="s">
        <v>5745</v>
      </c>
      <c r="C286" t="s">
        <v>7103</v>
      </c>
      <c r="D286" t="s">
        <v>221</v>
      </c>
      <c r="E286" t="s">
        <v>215</v>
      </c>
      <c r="F286" s="33">
        <v>46058</v>
      </c>
      <c r="G286" t="s">
        <v>7125</v>
      </c>
      <c r="H286" t="s">
        <v>67</v>
      </c>
      <c r="I286" t="s">
        <v>43</v>
      </c>
      <c r="J286" t="s">
        <v>247</v>
      </c>
      <c r="K286" t="s">
        <v>5748</v>
      </c>
      <c r="L286" t="s">
        <v>5773</v>
      </c>
      <c r="M286" t="str">
        <f>CONCATENATE(Suspendidos[[#This Row],[CLIENTE]]," ",Suspendidos[[#This Row],[ATM]])</f>
        <v>BANCO LA PAMPA 14003</v>
      </c>
    </row>
    <row r="287" spans="1:13">
      <c r="A287">
        <v>101157319</v>
      </c>
      <c r="B287" t="s">
        <v>127</v>
      </c>
      <c r="C287" t="s">
        <v>6500</v>
      </c>
      <c r="D287" t="s">
        <v>131</v>
      </c>
      <c r="E287" t="s">
        <v>7078</v>
      </c>
      <c r="F287" s="33">
        <v>46058</v>
      </c>
      <c r="G287" t="s">
        <v>7117</v>
      </c>
      <c r="H287" t="s">
        <v>67</v>
      </c>
      <c r="I287" t="s">
        <v>43</v>
      </c>
      <c r="J287" t="s">
        <v>136</v>
      </c>
      <c r="K287" t="s">
        <v>5738</v>
      </c>
      <c r="L287" t="s">
        <v>5739</v>
      </c>
      <c r="M287" t="str">
        <f>CONCATENATE(Suspendidos[[#This Row],[CLIENTE]]," ",Suspendidos[[#This Row],[ATM]])</f>
        <v>BANCO CREDICOOP 814361</v>
      </c>
    </row>
    <row r="288" spans="1:13">
      <c r="A288">
        <v>101157354</v>
      </c>
      <c r="B288" t="s">
        <v>127</v>
      </c>
      <c r="C288" t="s">
        <v>7062</v>
      </c>
      <c r="D288" t="s">
        <v>220</v>
      </c>
      <c r="E288" t="s">
        <v>220</v>
      </c>
      <c r="F288" s="33">
        <v>46058</v>
      </c>
      <c r="G288" t="s">
        <v>7063</v>
      </c>
      <c r="H288" t="s">
        <v>5969</v>
      </c>
      <c r="I288" t="s">
        <v>5970</v>
      </c>
      <c r="J288" t="s">
        <v>166</v>
      </c>
      <c r="K288" t="s">
        <v>5748</v>
      </c>
      <c r="L288" t="s">
        <v>5773</v>
      </c>
      <c r="M288" t="str">
        <f>CONCATENATE(Suspendidos[[#This Row],[CLIENTE]]," ",Suspendidos[[#This Row],[ATM]])</f>
        <v>BANCO CREDICOOP 870461</v>
      </c>
    </row>
    <row r="289" spans="1:13">
      <c r="A289">
        <v>101157232</v>
      </c>
      <c r="B289" t="s">
        <v>6314</v>
      </c>
      <c r="C289" t="s">
        <v>6779</v>
      </c>
      <c r="D289" t="s">
        <v>119</v>
      </c>
      <c r="E289" t="s">
        <v>86</v>
      </c>
      <c r="F289" s="33">
        <v>46058</v>
      </c>
      <c r="G289" t="s">
        <v>7061</v>
      </c>
      <c r="H289" t="s">
        <v>6918</v>
      </c>
      <c r="I289" t="s">
        <v>43</v>
      </c>
      <c r="J289" t="s">
        <v>46</v>
      </c>
      <c r="K289" t="s">
        <v>5700</v>
      </c>
      <c r="L289" t="s">
        <v>5733</v>
      </c>
      <c r="M289" t="str">
        <f>CONCATENATE(Suspendidos[[#This Row],[CLIENTE]]," ",Suspendidos[[#This Row],[ATM]])</f>
        <v>COTO 002170018170</v>
      </c>
    </row>
    <row r="290" spans="1:13">
      <c r="A290">
        <v>101156313</v>
      </c>
      <c r="B290" t="s">
        <v>109</v>
      </c>
      <c r="C290" t="s">
        <v>6368</v>
      </c>
      <c r="D290" t="s">
        <v>131</v>
      </c>
      <c r="E290" t="s">
        <v>226</v>
      </c>
      <c r="F290" s="33">
        <v>46058</v>
      </c>
      <c r="G290" t="s">
        <v>7071</v>
      </c>
      <c r="H290" t="s">
        <v>5727</v>
      </c>
      <c r="I290" t="s">
        <v>43</v>
      </c>
      <c r="J290" t="s">
        <v>136</v>
      </c>
      <c r="K290" t="s">
        <v>5748</v>
      </c>
      <c r="L290" t="s">
        <v>6045</v>
      </c>
      <c r="M290" t="str">
        <f>CONCATENATE(Suspendidos[[#This Row],[CLIENTE]]," ",Suspendidos[[#This Row],[ATM]])</f>
        <v>BANCO HIPOTECARIO 001TI0002</v>
      </c>
    </row>
    <row r="291" spans="1:13">
      <c r="A291">
        <v>101157034</v>
      </c>
      <c r="B291" t="s">
        <v>34</v>
      </c>
      <c r="C291" t="s">
        <v>6289</v>
      </c>
      <c r="D291" t="s">
        <v>131</v>
      </c>
      <c r="E291" t="s">
        <v>226</v>
      </c>
      <c r="F291" s="33">
        <v>46058</v>
      </c>
      <c r="G291" t="s">
        <v>7097</v>
      </c>
      <c r="H291" t="s">
        <v>67</v>
      </c>
      <c r="I291" t="s">
        <v>43</v>
      </c>
      <c r="J291" t="s">
        <v>136</v>
      </c>
      <c r="K291" t="s">
        <v>5728</v>
      </c>
      <c r="L291" t="s">
        <v>5729</v>
      </c>
      <c r="M291" t="str">
        <f>CONCATENATE(Suspendidos[[#This Row],[CLIENTE]]," ",Suspendidos[[#This Row],[ATM]])</f>
        <v>BAPRO 3179</v>
      </c>
    </row>
    <row r="292" spans="1:13">
      <c r="A292">
        <v>101157050</v>
      </c>
      <c r="B292" t="s">
        <v>292</v>
      </c>
      <c r="C292" t="s">
        <v>5817</v>
      </c>
      <c r="D292" t="s">
        <v>99</v>
      </c>
      <c r="E292" t="s">
        <v>99</v>
      </c>
      <c r="F292" s="33">
        <v>46058</v>
      </c>
      <c r="G292" t="s">
        <v>7084</v>
      </c>
      <c r="H292" t="s">
        <v>5699</v>
      </c>
      <c r="I292" t="s">
        <v>43</v>
      </c>
      <c r="J292" t="s">
        <v>46</v>
      </c>
      <c r="K292" t="s">
        <v>5700</v>
      </c>
      <c r="L292" t="s">
        <v>5701</v>
      </c>
      <c r="M292" t="str">
        <f>CONCATENATE(Suspendidos[[#This Row],[CLIENTE]]," ",Suspendidos[[#This Row],[ATM]])</f>
        <v>ARCOS DORADOS 005091076970</v>
      </c>
    </row>
    <row r="293" spans="1:13">
      <c r="A293">
        <v>101156879</v>
      </c>
      <c r="B293" t="s">
        <v>5998</v>
      </c>
      <c r="C293" t="s">
        <v>5999</v>
      </c>
      <c r="D293" t="s">
        <v>64</v>
      </c>
      <c r="E293" t="s">
        <v>64</v>
      </c>
      <c r="F293" s="33">
        <v>46058</v>
      </c>
      <c r="G293" t="s">
        <v>7090</v>
      </c>
      <c r="H293" t="s">
        <v>5777</v>
      </c>
      <c r="I293" t="s">
        <v>43</v>
      </c>
      <c r="J293" t="s">
        <v>70</v>
      </c>
      <c r="K293" t="s">
        <v>5711</v>
      </c>
      <c r="L293" t="s">
        <v>5711</v>
      </c>
      <c r="M293" t="str">
        <f>CONCATENATE(Suspendidos[[#This Row],[CLIENTE]]," ",Suspendidos[[#This Row],[ATM]])</f>
        <v>FAVANET 004925003870</v>
      </c>
    </row>
    <row r="294" spans="1:13">
      <c r="A294">
        <v>101157214</v>
      </c>
      <c r="B294" t="s">
        <v>34</v>
      </c>
      <c r="C294" t="s">
        <v>6427</v>
      </c>
      <c r="D294" t="s">
        <v>119</v>
      </c>
      <c r="E294" t="s">
        <v>119</v>
      </c>
      <c r="F294" s="33">
        <v>46058</v>
      </c>
      <c r="G294" t="s">
        <v>7075</v>
      </c>
      <c r="H294" t="s">
        <v>5805</v>
      </c>
      <c r="I294" t="s">
        <v>43</v>
      </c>
      <c r="J294" t="s">
        <v>46</v>
      </c>
      <c r="K294" t="s">
        <v>5738</v>
      </c>
      <c r="L294" t="s">
        <v>5739</v>
      </c>
      <c r="M294" t="str">
        <f>CONCATENATE(Suspendidos[[#This Row],[CLIENTE]]," ",Suspendidos[[#This Row],[ATM]])</f>
        <v>BAPRO 8233</v>
      </c>
    </row>
    <row r="295" spans="1:13">
      <c r="A295">
        <v>101157030</v>
      </c>
      <c r="B295" t="s">
        <v>73</v>
      </c>
      <c r="C295" t="s">
        <v>6989</v>
      </c>
      <c r="D295" t="s">
        <v>265</v>
      </c>
      <c r="E295" t="s">
        <v>265</v>
      </c>
      <c r="F295" s="33">
        <v>46057</v>
      </c>
      <c r="G295" t="s">
        <v>7172</v>
      </c>
      <c r="H295" t="s">
        <v>55</v>
      </c>
      <c r="I295" t="s">
        <v>43</v>
      </c>
      <c r="J295" t="s">
        <v>192</v>
      </c>
      <c r="K295" t="s">
        <v>5748</v>
      </c>
      <c r="L295" t="s">
        <v>5773</v>
      </c>
      <c r="M295" t="str">
        <f>CONCATENATE(Suspendidos[[#This Row],[CLIENTE]]," ",Suspendidos[[#This Row],[ATM]])</f>
        <v>BANCO NACION 10275</v>
      </c>
    </row>
    <row r="296" spans="1:13">
      <c r="A296">
        <v>101156190</v>
      </c>
      <c r="B296" t="s">
        <v>5707</v>
      </c>
      <c r="C296" t="s">
        <v>7173</v>
      </c>
      <c r="D296" t="s">
        <v>218</v>
      </c>
      <c r="E296" t="s">
        <v>218</v>
      </c>
      <c r="F296" s="33">
        <v>46057</v>
      </c>
      <c r="G296" t="s">
        <v>7174</v>
      </c>
      <c r="H296" t="s">
        <v>5699</v>
      </c>
      <c r="I296" t="s">
        <v>43</v>
      </c>
      <c r="J296" t="s">
        <v>241</v>
      </c>
      <c r="K296" t="s">
        <v>5700</v>
      </c>
      <c r="L296" t="s">
        <v>5701</v>
      </c>
      <c r="M296" t="str">
        <f>CONCATENATE(Suspendidos[[#This Row],[CLIENTE]]," ",Suspendidos[[#This Row],[ATM]])</f>
        <v>GMRA S.A (Samsung) 010377005870</v>
      </c>
    </row>
    <row r="297" spans="1:13">
      <c r="A297">
        <v>101156583</v>
      </c>
      <c r="B297" t="s">
        <v>5745</v>
      </c>
      <c r="C297" t="s">
        <v>7085</v>
      </c>
      <c r="D297" t="s">
        <v>221</v>
      </c>
      <c r="E297" t="s">
        <v>215</v>
      </c>
      <c r="F297" s="33">
        <v>46057</v>
      </c>
      <c r="G297" t="s">
        <v>7170</v>
      </c>
      <c r="H297" t="s">
        <v>67</v>
      </c>
      <c r="I297" t="s">
        <v>43</v>
      </c>
      <c r="J297" t="s">
        <v>247</v>
      </c>
      <c r="K297" t="s">
        <v>5748</v>
      </c>
      <c r="L297" t="s">
        <v>5773</v>
      </c>
      <c r="M297" t="str">
        <f>CONCATENATE(Suspendidos[[#This Row],[CLIENTE]]," ",Suspendidos[[#This Row],[ATM]])</f>
        <v>BANCO LA PAMPA 36</v>
      </c>
    </row>
    <row r="298" spans="1:13">
      <c r="A298">
        <v>101156163</v>
      </c>
      <c r="B298" t="s">
        <v>127</v>
      </c>
      <c r="C298" t="s">
        <v>138</v>
      </c>
      <c r="D298" t="s">
        <v>131</v>
      </c>
      <c r="E298" t="s">
        <v>7078</v>
      </c>
      <c r="F298" s="33">
        <v>46057</v>
      </c>
      <c r="G298" t="s">
        <v>7176</v>
      </c>
      <c r="H298" t="s">
        <v>67</v>
      </c>
      <c r="I298" t="s">
        <v>43</v>
      </c>
      <c r="J298" t="s">
        <v>136</v>
      </c>
      <c r="K298" t="s">
        <v>5748</v>
      </c>
      <c r="L298" t="s">
        <v>5749</v>
      </c>
      <c r="M298" t="str">
        <f>CONCATENATE(Suspendidos[[#This Row],[CLIENTE]]," ",Suspendidos[[#This Row],[ATM]])</f>
        <v>BANCO CREDICOOP 812961</v>
      </c>
    </row>
    <row r="299" spans="1:13">
      <c r="A299">
        <v>101156893</v>
      </c>
      <c r="B299" t="s">
        <v>6007</v>
      </c>
      <c r="C299" t="s">
        <v>7001</v>
      </c>
      <c r="D299" t="s">
        <v>153</v>
      </c>
      <c r="E299" t="s">
        <v>153</v>
      </c>
      <c r="F299" s="33">
        <v>46057</v>
      </c>
      <c r="G299" t="s">
        <v>7181</v>
      </c>
      <c r="H299" t="s">
        <v>67</v>
      </c>
      <c r="I299" t="s">
        <v>43</v>
      </c>
      <c r="J299" t="s">
        <v>70</v>
      </c>
      <c r="K299" t="s">
        <v>5728</v>
      </c>
      <c r="L299" t="s">
        <v>5753</v>
      </c>
      <c r="M299" t="str">
        <f>CONCATENATE(Suspendidos[[#This Row],[CLIENTE]]," ",Suspendidos[[#This Row],[ATM]])</f>
        <v>BANCO ICBC S1JBS271</v>
      </c>
    </row>
    <row r="300" spans="1:13">
      <c r="A300">
        <v>101156259</v>
      </c>
      <c r="B300" t="s">
        <v>109</v>
      </c>
      <c r="C300" t="s">
        <v>7186</v>
      </c>
      <c r="D300" t="s">
        <v>265</v>
      </c>
      <c r="E300" t="s">
        <v>265</v>
      </c>
      <c r="F300" s="33">
        <v>46057</v>
      </c>
      <c r="G300" t="s">
        <v>7187</v>
      </c>
      <c r="H300" t="s">
        <v>6076</v>
      </c>
      <c r="I300" t="s">
        <v>43</v>
      </c>
      <c r="J300" t="s">
        <v>192</v>
      </c>
      <c r="K300" t="s">
        <v>5748</v>
      </c>
      <c r="L300" t="s">
        <v>6045</v>
      </c>
      <c r="M300" t="str">
        <f>CONCATENATE(Suspendidos[[#This Row],[CLIENTE]]," ",Suspendidos[[#This Row],[ATM]])</f>
        <v>BANCO HIPOTECARIO 017TI0001</v>
      </c>
    </row>
    <row r="301" spans="1:13">
      <c r="A301">
        <v>101156926</v>
      </c>
      <c r="B301" t="s">
        <v>34</v>
      </c>
      <c r="C301" t="s">
        <v>123</v>
      </c>
      <c r="D301" t="s">
        <v>119</v>
      </c>
      <c r="E301" t="s">
        <v>119</v>
      </c>
      <c r="F301" s="33">
        <v>46057</v>
      </c>
      <c r="G301" t="s">
        <v>7189</v>
      </c>
      <c r="H301" t="s">
        <v>67</v>
      </c>
      <c r="I301" t="s">
        <v>43</v>
      </c>
      <c r="J301" t="s">
        <v>46</v>
      </c>
      <c r="K301" t="s">
        <v>5738</v>
      </c>
      <c r="L301" t="s">
        <v>5739</v>
      </c>
      <c r="M301" t="str">
        <f>CONCATENATE(Suspendidos[[#This Row],[CLIENTE]]," ",Suspendidos[[#This Row],[ATM]])</f>
        <v>BAPRO 8728</v>
      </c>
    </row>
    <row r="302" spans="1:13">
      <c r="A302">
        <v>101156509</v>
      </c>
      <c r="B302" t="s">
        <v>34</v>
      </c>
      <c r="C302" t="s">
        <v>7158</v>
      </c>
      <c r="D302" t="s">
        <v>104</v>
      </c>
      <c r="E302" t="s">
        <v>104</v>
      </c>
      <c r="F302" s="33">
        <v>46057</v>
      </c>
      <c r="G302" t="s">
        <v>7190</v>
      </c>
      <c r="H302" t="s">
        <v>5727</v>
      </c>
      <c r="I302" t="s">
        <v>43</v>
      </c>
      <c r="J302" t="s">
        <v>70</v>
      </c>
      <c r="K302" t="s">
        <v>5728</v>
      </c>
      <c r="L302" t="s">
        <v>5729</v>
      </c>
      <c r="M302" t="str">
        <f>CONCATENATE(Suspendidos[[#This Row],[CLIENTE]]," ",Suspendidos[[#This Row],[ATM]])</f>
        <v>BAPRO 8541</v>
      </c>
    </row>
    <row r="303" spans="1:13">
      <c r="A303">
        <v>101157038</v>
      </c>
      <c r="B303" t="s">
        <v>195</v>
      </c>
      <c r="C303" t="s">
        <v>7182</v>
      </c>
      <c r="D303" t="s">
        <v>193</v>
      </c>
      <c r="E303" t="s">
        <v>193</v>
      </c>
      <c r="F303" s="33">
        <v>46057</v>
      </c>
      <c r="G303" t="s">
        <v>7191</v>
      </c>
      <c r="H303" t="s">
        <v>5877</v>
      </c>
      <c r="I303" t="s">
        <v>43</v>
      </c>
      <c r="J303" t="s">
        <v>192</v>
      </c>
      <c r="K303" t="s">
        <v>5778</v>
      </c>
      <c r="L303" t="s">
        <v>182</v>
      </c>
      <c r="M303" t="str">
        <f>CONCATENATE(Suspendidos[[#This Row],[CLIENTE]]," ",Suspendidos[[#This Row],[ATM]])</f>
        <v>CARREFOUR 006624017870</v>
      </c>
    </row>
    <row r="304" spans="1:13">
      <c r="A304">
        <v>101156903</v>
      </c>
      <c r="B304" t="s">
        <v>127</v>
      </c>
      <c r="C304" t="s">
        <v>157</v>
      </c>
      <c r="D304" t="s">
        <v>161</v>
      </c>
      <c r="E304" t="s">
        <v>161</v>
      </c>
      <c r="F304" s="33">
        <v>46057</v>
      </c>
      <c r="G304" t="s">
        <v>7169</v>
      </c>
      <c r="H304" t="s">
        <v>67</v>
      </c>
      <c r="I304" t="s">
        <v>43</v>
      </c>
      <c r="J304" t="s">
        <v>166</v>
      </c>
      <c r="K304" t="s">
        <v>5738</v>
      </c>
      <c r="L304" t="s">
        <v>5739</v>
      </c>
      <c r="M304" t="str">
        <f>CONCATENATE(Suspendidos[[#This Row],[CLIENTE]]," ",Suspendidos[[#This Row],[ATM]])</f>
        <v>BANCO CREDICOOP 814621</v>
      </c>
    </row>
    <row r="305" spans="1:13">
      <c r="A305">
        <v>101156591</v>
      </c>
      <c r="B305" t="s">
        <v>5745</v>
      </c>
      <c r="C305" t="s">
        <v>5751</v>
      </c>
      <c r="D305" t="s">
        <v>215</v>
      </c>
      <c r="E305" t="s">
        <v>215</v>
      </c>
      <c r="F305" s="33">
        <v>46057</v>
      </c>
      <c r="G305" t="s">
        <v>7168</v>
      </c>
      <c r="H305" t="s">
        <v>67</v>
      </c>
      <c r="I305" t="s">
        <v>43</v>
      </c>
      <c r="J305" t="s">
        <v>247</v>
      </c>
      <c r="K305" t="s">
        <v>5728</v>
      </c>
      <c r="L305" t="s">
        <v>5753</v>
      </c>
      <c r="M305" t="str">
        <f>CONCATENATE(Suspendidos[[#This Row],[CLIENTE]]," ",Suspendidos[[#This Row],[ATM]])</f>
        <v>BANCO LA PAMPA 14101</v>
      </c>
    </row>
    <row r="306" spans="1:13">
      <c r="A306">
        <v>101155684</v>
      </c>
      <c r="B306" t="s">
        <v>5899</v>
      </c>
      <c r="C306" t="s">
        <v>7139</v>
      </c>
      <c r="D306" t="s">
        <v>131</v>
      </c>
      <c r="E306" t="s">
        <v>226</v>
      </c>
      <c r="F306" s="33">
        <v>46057</v>
      </c>
      <c r="G306" t="s">
        <v>7140</v>
      </c>
      <c r="H306" t="s">
        <v>6171</v>
      </c>
      <c r="I306" t="s">
        <v>43</v>
      </c>
      <c r="J306" t="s">
        <v>136</v>
      </c>
      <c r="K306" t="s">
        <v>5700</v>
      </c>
      <c r="L306" t="s">
        <v>5723</v>
      </c>
      <c r="M306" t="str">
        <f>CONCATENATE(Suspendidos[[#This Row],[CLIENTE]]," ",Suspendidos[[#This Row],[ATM]])</f>
        <v>COOPERATIVA OBRERA LIMITADA DE CONSUMO BAHIA BLANCA 002472002870</v>
      </c>
    </row>
    <row r="307" spans="1:13">
      <c r="A307">
        <v>101155369</v>
      </c>
      <c r="B307" t="s">
        <v>204</v>
      </c>
      <c r="C307" t="s">
        <v>7142</v>
      </c>
      <c r="D307" t="s">
        <v>193</v>
      </c>
      <c r="E307" t="s">
        <v>193</v>
      </c>
      <c r="F307" s="33">
        <v>46057</v>
      </c>
      <c r="G307" t="s">
        <v>7143</v>
      </c>
      <c r="H307" t="s">
        <v>5757</v>
      </c>
      <c r="I307" t="s">
        <v>43</v>
      </c>
      <c r="J307" t="s">
        <v>192</v>
      </c>
      <c r="K307" t="s">
        <v>5700</v>
      </c>
      <c r="L307" t="s">
        <v>5723</v>
      </c>
      <c r="M307" t="str">
        <f>CONCATENATE(Suspendidos[[#This Row],[CLIENTE]]," ",Suspendidos[[#This Row],[ATM]])</f>
        <v>SAIEP 004677023470</v>
      </c>
    </row>
    <row r="308" spans="1:13">
      <c r="A308">
        <v>101155625</v>
      </c>
      <c r="B308" t="s">
        <v>127</v>
      </c>
      <c r="C308" t="s">
        <v>6047</v>
      </c>
      <c r="D308" t="s">
        <v>131</v>
      </c>
      <c r="E308" t="s">
        <v>226</v>
      </c>
      <c r="F308" s="33">
        <v>46057</v>
      </c>
      <c r="G308" t="s">
        <v>7149</v>
      </c>
      <c r="H308" t="s">
        <v>67</v>
      </c>
      <c r="I308" t="s">
        <v>43</v>
      </c>
      <c r="J308" t="s">
        <v>136</v>
      </c>
      <c r="K308" t="s">
        <v>5738</v>
      </c>
      <c r="L308" t="s">
        <v>5739</v>
      </c>
      <c r="M308" t="str">
        <f>CONCATENATE(Suspendidos[[#This Row],[CLIENTE]]," ",Suspendidos[[#This Row],[ATM]])</f>
        <v>BANCO CREDICOOP 870261</v>
      </c>
    </row>
    <row r="309" spans="1:13">
      <c r="A309">
        <v>101155047</v>
      </c>
      <c r="B309" t="s">
        <v>109</v>
      </c>
      <c r="C309" t="s">
        <v>6137</v>
      </c>
      <c r="D309" t="s">
        <v>39</v>
      </c>
      <c r="E309" t="s">
        <v>119</v>
      </c>
      <c r="F309" s="33">
        <v>46057</v>
      </c>
      <c r="G309" t="s">
        <v>7155</v>
      </c>
      <c r="H309" t="s">
        <v>5727</v>
      </c>
      <c r="I309" t="s">
        <v>43</v>
      </c>
      <c r="J309" t="s">
        <v>46</v>
      </c>
      <c r="K309" t="s">
        <v>5748</v>
      </c>
      <c r="L309" t="s">
        <v>6045</v>
      </c>
      <c r="M309" t="str">
        <f>CONCATENATE(Suspendidos[[#This Row],[CLIENTE]]," ",Suspendidos[[#This Row],[ATM]])</f>
        <v>BANCO HIPOTECARIO 015TI0002</v>
      </c>
    </row>
    <row r="310" spans="1:13">
      <c r="A310">
        <v>101156426</v>
      </c>
      <c r="B310" t="s">
        <v>34</v>
      </c>
      <c r="C310" t="s">
        <v>6776</v>
      </c>
      <c r="D310" t="s">
        <v>131</v>
      </c>
      <c r="E310" t="s">
        <v>226</v>
      </c>
      <c r="F310" s="33">
        <v>46057</v>
      </c>
      <c r="G310" t="s">
        <v>7156</v>
      </c>
      <c r="H310" t="s">
        <v>5727</v>
      </c>
      <c r="I310" t="s">
        <v>43</v>
      </c>
      <c r="J310" t="s">
        <v>136</v>
      </c>
      <c r="K310" t="s">
        <v>5728</v>
      </c>
      <c r="L310" t="s">
        <v>5729</v>
      </c>
      <c r="M310" t="str">
        <f>CONCATENATE(Suspendidos[[#This Row],[CLIENTE]]," ",Suspendidos[[#This Row],[ATM]])</f>
        <v>BAPRO 8649</v>
      </c>
    </row>
    <row r="311" spans="1:13">
      <c r="A311">
        <v>101156098</v>
      </c>
      <c r="B311" t="s">
        <v>127</v>
      </c>
      <c r="C311" t="s">
        <v>6274</v>
      </c>
      <c r="D311" t="s">
        <v>119</v>
      </c>
      <c r="E311" t="s">
        <v>86</v>
      </c>
      <c r="F311" s="33">
        <v>46057</v>
      </c>
      <c r="G311" t="s">
        <v>7154</v>
      </c>
      <c r="H311" t="s">
        <v>67</v>
      </c>
      <c r="I311" t="s">
        <v>43</v>
      </c>
      <c r="J311" t="s">
        <v>46</v>
      </c>
      <c r="K311" t="s">
        <v>5748</v>
      </c>
      <c r="L311" t="s">
        <v>5773</v>
      </c>
      <c r="M311" t="str">
        <f>CONCATENATE(Suspendidos[[#This Row],[CLIENTE]]," ",Suspendidos[[#This Row],[ATM]])</f>
        <v>BANCO CREDICOOP 811831</v>
      </c>
    </row>
    <row r="312" spans="1:13">
      <c r="A312">
        <v>101156509</v>
      </c>
      <c r="B312" t="s">
        <v>34</v>
      </c>
      <c r="C312" t="s">
        <v>7158</v>
      </c>
      <c r="D312" t="s">
        <v>104</v>
      </c>
      <c r="E312" t="s">
        <v>104</v>
      </c>
      <c r="F312" s="33">
        <v>46057</v>
      </c>
      <c r="G312" t="s">
        <v>7159</v>
      </c>
      <c r="H312" t="s">
        <v>5727</v>
      </c>
      <c r="I312" t="s">
        <v>43</v>
      </c>
      <c r="J312" t="s">
        <v>70</v>
      </c>
      <c r="K312" t="s">
        <v>5728</v>
      </c>
      <c r="L312" t="s">
        <v>5729</v>
      </c>
      <c r="M312" t="str">
        <f>CONCATENATE(Suspendidos[[#This Row],[CLIENTE]]," ",Suspendidos[[#This Row],[ATM]])</f>
        <v>BAPRO 8541</v>
      </c>
    </row>
    <row r="313" spans="1:13">
      <c r="A313">
        <v>101156158</v>
      </c>
      <c r="B313" t="s">
        <v>34</v>
      </c>
      <c r="C313" t="s">
        <v>6289</v>
      </c>
      <c r="D313" t="s">
        <v>131</v>
      </c>
      <c r="E313" t="s">
        <v>226</v>
      </c>
      <c r="F313" s="33">
        <v>46056</v>
      </c>
      <c r="G313" t="s">
        <v>7228</v>
      </c>
      <c r="H313" t="s">
        <v>67</v>
      </c>
      <c r="I313" t="s">
        <v>43</v>
      </c>
      <c r="J313" t="s">
        <v>136</v>
      </c>
      <c r="K313" t="s">
        <v>5728</v>
      </c>
      <c r="L313" t="s">
        <v>5729</v>
      </c>
      <c r="M313" t="str">
        <f>CONCATENATE(Suspendidos[[#This Row],[CLIENTE]]," ",Suspendidos[[#This Row],[ATM]])</f>
        <v>BAPRO 3179</v>
      </c>
    </row>
    <row r="314" spans="1:13">
      <c r="A314">
        <v>101156428</v>
      </c>
      <c r="B314" t="s">
        <v>34</v>
      </c>
      <c r="C314" t="s">
        <v>7229</v>
      </c>
      <c r="D314" t="s">
        <v>99</v>
      </c>
      <c r="E314" t="s">
        <v>99</v>
      </c>
      <c r="F314" s="33">
        <v>46056</v>
      </c>
      <c r="G314" t="s">
        <v>7230</v>
      </c>
      <c r="H314" t="s">
        <v>5805</v>
      </c>
      <c r="I314" t="s">
        <v>43</v>
      </c>
      <c r="J314" t="s">
        <v>46</v>
      </c>
      <c r="K314" t="s">
        <v>5738</v>
      </c>
      <c r="L314" t="s">
        <v>5739</v>
      </c>
      <c r="M314" t="str">
        <f>CONCATENATE(Suspendidos[[#This Row],[CLIENTE]]," ",Suspendidos[[#This Row],[ATM]])</f>
        <v>BAPRO 13305</v>
      </c>
    </row>
    <row r="315" spans="1:13">
      <c r="A315">
        <v>101155443</v>
      </c>
      <c r="B315" t="s">
        <v>82</v>
      </c>
      <c r="C315" t="s">
        <v>6414</v>
      </c>
      <c r="D315" t="s">
        <v>193</v>
      </c>
      <c r="E315" t="s">
        <v>193</v>
      </c>
      <c r="F315" s="33">
        <v>46056</v>
      </c>
      <c r="G315" t="s">
        <v>7232</v>
      </c>
      <c r="H315" t="s">
        <v>5799</v>
      </c>
      <c r="I315" t="s">
        <v>43</v>
      </c>
      <c r="J315" t="s">
        <v>192</v>
      </c>
      <c r="K315" t="s">
        <v>5711</v>
      </c>
      <c r="L315" t="s">
        <v>5711</v>
      </c>
      <c r="M315" t="str">
        <f>CONCATENATE(Suspendidos[[#This Row],[CLIENTE]]," ",Suspendidos[[#This Row],[ATM]])</f>
        <v>ACA 002359060370</v>
      </c>
    </row>
    <row r="316" spans="1:13">
      <c r="A316">
        <v>101154989</v>
      </c>
      <c r="B316" t="s">
        <v>127</v>
      </c>
      <c r="C316" t="s">
        <v>306</v>
      </c>
      <c r="D316" t="s">
        <v>220</v>
      </c>
      <c r="E316" t="s">
        <v>220</v>
      </c>
      <c r="F316" s="33">
        <v>46056</v>
      </c>
      <c r="G316" t="s">
        <v>7243</v>
      </c>
      <c r="H316" t="s">
        <v>5969</v>
      </c>
      <c r="I316" t="s">
        <v>5970</v>
      </c>
      <c r="J316" t="s">
        <v>166</v>
      </c>
      <c r="K316" t="s">
        <v>5748</v>
      </c>
      <c r="L316" t="s">
        <v>5749</v>
      </c>
      <c r="M316" t="str">
        <f>CONCATENATE(Suspendidos[[#This Row],[CLIENTE]]," ",Suspendidos[[#This Row],[ATM]])</f>
        <v>BANCO CREDICOOP 808231</v>
      </c>
    </row>
    <row r="317" spans="1:13">
      <c r="A317">
        <v>101156167</v>
      </c>
      <c r="B317" t="s">
        <v>5745</v>
      </c>
      <c r="C317" t="s">
        <v>7161</v>
      </c>
      <c r="D317" t="s">
        <v>215</v>
      </c>
      <c r="E317" t="s">
        <v>215</v>
      </c>
      <c r="F317" s="33">
        <v>46056</v>
      </c>
      <c r="G317" t="s">
        <v>7238</v>
      </c>
      <c r="H317" t="s">
        <v>5727</v>
      </c>
      <c r="I317" t="s">
        <v>43</v>
      </c>
      <c r="J317" t="s">
        <v>247</v>
      </c>
      <c r="K317" t="s">
        <v>5836</v>
      </c>
      <c r="L317" t="s">
        <v>6126</v>
      </c>
      <c r="M317" t="str">
        <f>CONCATENATE(Suspendidos[[#This Row],[CLIENTE]]," ",Suspendidos[[#This Row],[ATM]])</f>
        <v>BANCO LA PAMPA 14062</v>
      </c>
    </row>
    <row r="318" spans="1:13">
      <c r="A318">
        <v>101156174</v>
      </c>
      <c r="B318" t="s">
        <v>204</v>
      </c>
      <c r="C318" t="s">
        <v>6014</v>
      </c>
      <c r="D318" t="s">
        <v>161</v>
      </c>
      <c r="E318" t="s">
        <v>161</v>
      </c>
      <c r="F318" s="33">
        <v>46056</v>
      </c>
      <c r="G318" t="s">
        <v>7239</v>
      </c>
      <c r="H318" t="s">
        <v>5722</v>
      </c>
      <c r="I318" t="s">
        <v>43</v>
      </c>
      <c r="J318" t="s">
        <v>166</v>
      </c>
      <c r="K318" t="s">
        <v>5700</v>
      </c>
      <c r="L318" t="s">
        <v>5733</v>
      </c>
      <c r="M318" t="str">
        <f>CONCATENATE(Suspendidos[[#This Row],[CLIENTE]]," ",Suspendidos[[#This Row],[ATM]])</f>
        <v>SAIEP 004677022170</v>
      </c>
    </row>
    <row r="319" spans="1:13">
      <c r="A319">
        <v>101155127</v>
      </c>
      <c r="B319" t="s">
        <v>34</v>
      </c>
      <c r="C319" t="s">
        <v>7240</v>
      </c>
      <c r="D319" t="s">
        <v>131</v>
      </c>
      <c r="E319" t="s">
        <v>226</v>
      </c>
      <c r="F319" s="33">
        <v>46056</v>
      </c>
      <c r="G319" t="s">
        <v>7241</v>
      </c>
      <c r="H319" t="s">
        <v>67</v>
      </c>
      <c r="I319" t="s">
        <v>43</v>
      </c>
      <c r="J319" t="s">
        <v>136</v>
      </c>
      <c r="K319" t="s">
        <v>5738</v>
      </c>
      <c r="L319" t="s">
        <v>5739</v>
      </c>
      <c r="M319" t="str">
        <f>CONCATENATE(Suspendidos[[#This Row],[CLIENTE]]," ",Suspendidos[[#This Row],[ATM]])</f>
        <v>BAPRO 11478</v>
      </c>
    </row>
    <row r="320" spans="1:13">
      <c r="A320">
        <v>101155063</v>
      </c>
      <c r="B320" t="s">
        <v>127</v>
      </c>
      <c r="C320" t="s">
        <v>7248</v>
      </c>
      <c r="D320" t="s">
        <v>220</v>
      </c>
      <c r="E320" t="s">
        <v>220</v>
      </c>
      <c r="F320" s="33">
        <v>46056</v>
      </c>
      <c r="G320" t="s">
        <v>7262</v>
      </c>
      <c r="H320" t="s">
        <v>67</v>
      </c>
      <c r="I320" t="s">
        <v>43</v>
      </c>
      <c r="J320" t="s">
        <v>166</v>
      </c>
      <c r="K320" t="s">
        <v>5748</v>
      </c>
      <c r="L320" t="s">
        <v>5773</v>
      </c>
      <c r="M320" t="str">
        <f>CONCATENATE(Suspendidos[[#This Row],[CLIENTE]]," ",Suspendidos[[#This Row],[ATM]])</f>
        <v>BANCO CREDICOOP 808271</v>
      </c>
    </row>
    <row r="321" spans="1:13">
      <c r="A321">
        <v>101155691</v>
      </c>
      <c r="B321" t="s">
        <v>34</v>
      </c>
      <c r="C321" t="s">
        <v>7245</v>
      </c>
      <c r="D321" t="s">
        <v>153</v>
      </c>
      <c r="E321" t="s">
        <v>153</v>
      </c>
      <c r="F321" s="33">
        <v>46056</v>
      </c>
      <c r="G321" t="s">
        <v>7246</v>
      </c>
      <c r="H321" t="s">
        <v>5727</v>
      </c>
      <c r="I321" t="s">
        <v>43</v>
      </c>
      <c r="J321" t="s">
        <v>70</v>
      </c>
      <c r="K321" t="s">
        <v>5728</v>
      </c>
      <c r="L321" t="s">
        <v>5729</v>
      </c>
      <c r="M321" t="str">
        <f>CONCATENATE(Suspendidos[[#This Row],[CLIENTE]]," ",Suspendidos[[#This Row],[ATM]])</f>
        <v>BAPRO 6693</v>
      </c>
    </row>
    <row r="322" spans="1:13">
      <c r="A322">
        <v>101155654</v>
      </c>
      <c r="B322" t="s">
        <v>34</v>
      </c>
      <c r="C322" t="s">
        <v>7236</v>
      </c>
      <c r="D322" t="s">
        <v>99</v>
      </c>
      <c r="E322" t="s">
        <v>99</v>
      </c>
      <c r="F322" s="33">
        <v>46056</v>
      </c>
      <c r="G322" t="s">
        <v>7258</v>
      </c>
      <c r="H322" t="s">
        <v>5805</v>
      </c>
      <c r="I322" t="s">
        <v>43</v>
      </c>
      <c r="J322" t="s">
        <v>46</v>
      </c>
      <c r="K322" t="s">
        <v>5738</v>
      </c>
      <c r="L322" t="s">
        <v>5739</v>
      </c>
      <c r="M322" t="str">
        <f>CONCATENATE(Suspendidos[[#This Row],[CLIENTE]]," ",Suspendidos[[#This Row],[ATM]])</f>
        <v>BAPRO 13306</v>
      </c>
    </row>
    <row r="323" spans="1:13">
      <c r="A323">
        <v>101156115</v>
      </c>
      <c r="B323" t="s">
        <v>73</v>
      </c>
      <c r="C323" t="s">
        <v>7254</v>
      </c>
      <c r="D323" t="s">
        <v>119</v>
      </c>
      <c r="E323" t="s">
        <v>119</v>
      </c>
      <c r="F323" s="33">
        <v>46056</v>
      </c>
      <c r="G323" t="s">
        <v>7257</v>
      </c>
      <c r="H323" t="s">
        <v>67</v>
      </c>
      <c r="I323" t="s">
        <v>43</v>
      </c>
      <c r="J323" t="s">
        <v>46</v>
      </c>
      <c r="K323" t="s">
        <v>5738</v>
      </c>
      <c r="L323" t="s">
        <v>5739</v>
      </c>
      <c r="M323" t="str">
        <f>CONCATENATE(Suspendidos[[#This Row],[CLIENTE]]," ",Suspendidos[[#This Row],[ATM]])</f>
        <v>BANCO NACION 7881</v>
      </c>
    </row>
    <row r="324" spans="1:13">
      <c r="A324">
        <v>101155668</v>
      </c>
      <c r="B324" t="s">
        <v>34</v>
      </c>
      <c r="C324" t="s">
        <v>7224</v>
      </c>
      <c r="D324" t="s">
        <v>99</v>
      </c>
      <c r="E324" t="s">
        <v>104</v>
      </c>
      <c r="F324" s="33">
        <v>46056</v>
      </c>
      <c r="G324" t="s">
        <v>7225</v>
      </c>
      <c r="H324" t="s">
        <v>5727</v>
      </c>
      <c r="I324" t="s">
        <v>43</v>
      </c>
      <c r="J324" t="s">
        <v>46</v>
      </c>
      <c r="K324" t="s">
        <v>5728</v>
      </c>
      <c r="L324" t="s">
        <v>5729</v>
      </c>
      <c r="M324" t="str">
        <f>CONCATENATE(Suspendidos[[#This Row],[CLIENTE]]," ",Suspendidos[[#This Row],[ATM]])</f>
        <v>BAPRO 4676</v>
      </c>
    </row>
    <row r="325" spans="1:13">
      <c r="A325">
        <v>101156098</v>
      </c>
      <c r="B325" t="s">
        <v>127</v>
      </c>
      <c r="C325" t="s">
        <v>6274</v>
      </c>
      <c r="D325" t="s">
        <v>119</v>
      </c>
      <c r="E325" t="s">
        <v>86</v>
      </c>
      <c r="F325" s="33">
        <v>46056</v>
      </c>
      <c r="G325" t="s">
        <v>7203</v>
      </c>
      <c r="H325" t="s">
        <v>67</v>
      </c>
      <c r="I325" t="s">
        <v>43</v>
      </c>
      <c r="J325" t="s">
        <v>46</v>
      </c>
      <c r="K325" t="s">
        <v>5748</v>
      </c>
      <c r="L325" t="s">
        <v>5773</v>
      </c>
      <c r="M325" t="str">
        <f>CONCATENATE(Suspendidos[[#This Row],[CLIENTE]]," ",Suspendidos[[#This Row],[ATM]])</f>
        <v>BANCO CREDICOOP 811831</v>
      </c>
    </row>
    <row r="326" spans="1:13">
      <c r="A326">
        <v>101155563</v>
      </c>
      <c r="B326" t="s">
        <v>34</v>
      </c>
      <c r="C326" t="s">
        <v>7158</v>
      </c>
      <c r="D326" t="s">
        <v>104</v>
      </c>
      <c r="E326" t="s">
        <v>104</v>
      </c>
      <c r="F326" s="33">
        <v>46056</v>
      </c>
      <c r="G326" t="s">
        <v>7204</v>
      </c>
      <c r="H326" t="s">
        <v>5727</v>
      </c>
      <c r="I326" t="s">
        <v>43</v>
      </c>
      <c r="J326" t="s">
        <v>70</v>
      </c>
      <c r="K326" t="s">
        <v>5728</v>
      </c>
      <c r="L326" t="s">
        <v>5729</v>
      </c>
      <c r="M326" t="str">
        <f>CONCATENATE(Suspendidos[[#This Row],[CLIENTE]]," ",Suspendidos[[#This Row],[ATM]])</f>
        <v>BAPRO 8541</v>
      </c>
    </row>
    <row r="327" spans="1:13">
      <c r="A327">
        <v>101155689</v>
      </c>
      <c r="B327" t="s">
        <v>34</v>
      </c>
      <c r="C327" t="s">
        <v>7208</v>
      </c>
      <c r="D327" t="s">
        <v>131</v>
      </c>
      <c r="E327" t="s">
        <v>226</v>
      </c>
      <c r="F327" s="33">
        <v>46056</v>
      </c>
      <c r="G327" t="s">
        <v>7209</v>
      </c>
      <c r="H327" t="s">
        <v>67</v>
      </c>
      <c r="I327" t="s">
        <v>43</v>
      </c>
      <c r="J327" t="s">
        <v>136</v>
      </c>
      <c r="K327" t="s">
        <v>5728</v>
      </c>
      <c r="L327" t="s">
        <v>5729</v>
      </c>
      <c r="M327" t="str">
        <f>CONCATENATE(Suspendidos[[#This Row],[CLIENTE]]," ",Suspendidos[[#This Row],[ATM]])</f>
        <v>BAPRO 11153</v>
      </c>
    </row>
    <row r="328" spans="1:13">
      <c r="A328">
        <v>101155666</v>
      </c>
      <c r="B328" t="s">
        <v>5745</v>
      </c>
      <c r="C328" t="s">
        <v>5952</v>
      </c>
      <c r="D328" t="s">
        <v>221</v>
      </c>
      <c r="E328" t="s">
        <v>215</v>
      </c>
      <c r="F328" s="33">
        <v>46056</v>
      </c>
      <c r="G328" t="s">
        <v>7227</v>
      </c>
      <c r="H328" t="s">
        <v>5805</v>
      </c>
      <c r="I328" t="s">
        <v>43</v>
      </c>
      <c r="J328" t="s">
        <v>247</v>
      </c>
      <c r="K328" t="s">
        <v>5836</v>
      </c>
      <c r="L328" t="s">
        <v>5837</v>
      </c>
      <c r="M328" t="str">
        <f>CONCATENATE(Suspendidos[[#This Row],[CLIENTE]]," ",Suspendidos[[#This Row],[ATM]])</f>
        <v>BANCO LA PAMPA 14097</v>
      </c>
    </row>
    <row r="329" spans="1:13">
      <c r="A329">
        <v>101155593</v>
      </c>
      <c r="B329" t="s">
        <v>73</v>
      </c>
      <c r="C329" t="s">
        <v>7200</v>
      </c>
      <c r="D329" t="s">
        <v>64</v>
      </c>
      <c r="E329" t="s">
        <v>64</v>
      </c>
      <c r="F329" s="33">
        <v>46056</v>
      </c>
      <c r="G329" t="s">
        <v>7201</v>
      </c>
      <c r="H329" t="s">
        <v>173</v>
      </c>
      <c r="I329" t="s">
        <v>43</v>
      </c>
      <c r="J329" t="s">
        <v>70</v>
      </c>
      <c r="K329" t="s">
        <v>5738</v>
      </c>
      <c r="L329" t="s">
        <v>5739</v>
      </c>
      <c r="M329" t="str">
        <f>CONCATENATE(Suspendidos[[#This Row],[CLIENTE]]," ",Suspendidos[[#This Row],[ATM]])</f>
        <v>BANCO NACION 7745</v>
      </c>
    </row>
    <row r="330" spans="1:13">
      <c r="A330">
        <v>101155601</v>
      </c>
      <c r="B330" t="s">
        <v>7195</v>
      </c>
      <c r="C330" t="s">
        <v>7196</v>
      </c>
      <c r="D330" t="s">
        <v>119</v>
      </c>
      <c r="E330" t="s">
        <v>119</v>
      </c>
      <c r="F330" s="33">
        <v>46056</v>
      </c>
      <c r="G330" t="s">
        <v>7197</v>
      </c>
      <c r="H330" t="s">
        <v>173</v>
      </c>
      <c r="I330" t="s">
        <v>43</v>
      </c>
      <c r="J330" t="s">
        <v>46</v>
      </c>
      <c r="K330"/>
      <c r="L330"/>
      <c r="M330" t="str">
        <f>CONCATENATE(Suspendidos[[#This Row],[CLIENTE]]," ",Suspendidos[[#This Row],[ATM]])</f>
        <v>PROSEGUR - CRP MardelPlata-001</v>
      </c>
    </row>
    <row r="331" spans="1:13">
      <c r="A331">
        <v>101155574</v>
      </c>
      <c r="B331" t="s">
        <v>34</v>
      </c>
      <c r="C331" t="s">
        <v>7205</v>
      </c>
      <c r="D331" t="s">
        <v>131</v>
      </c>
      <c r="E331" t="s">
        <v>226</v>
      </c>
      <c r="F331" s="33">
        <v>46056</v>
      </c>
      <c r="G331" t="s">
        <v>7206</v>
      </c>
      <c r="H331" t="s">
        <v>67</v>
      </c>
      <c r="I331" t="s">
        <v>43</v>
      </c>
      <c r="J331" t="s">
        <v>136</v>
      </c>
      <c r="K331" t="s">
        <v>5728</v>
      </c>
      <c r="L331" t="s">
        <v>5729</v>
      </c>
      <c r="M331" t="str">
        <f>CONCATENATE(Suspendidos[[#This Row],[CLIENTE]]," ",Suspendidos[[#This Row],[ATM]])</f>
        <v>BAPRO 6682</v>
      </c>
    </row>
    <row r="332" spans="1:13">
      <c r="A332">
        <v>101155547</v>
      </c>
      <c r="B332" t="s">
        <v>204</v>
      </c>
      <c r="C332" t="s">
        <v>6615</v>
      </c>
      <c r="D332" t="s">
        <v>221</v>
      </c>
      <c r="E332" t="s">
        <v>215</v>
      </c>
      <c r="F332" s="33">
        <v>46056</v>
      </c>
      <c r="G332" t="s">
        <v>7211</v>
      </c>
      <c r="H332" t="s">
        <v>6918</v>
      </c>
      <c r="I332" t="s">
        <v>43</v>
      </c>
      <c r="J332" t="s">
        <v>247</v>
      </c>
      <c r="K332" t="s">
        <v>5700</v>
      </c>
      <c r="L332" t="s">
        <v>5701</v>
      </c>
      <c r="M332" t="str">
        <f>CONCATENATE(Suspendidos[[#This Row],[CLIENTE]]," ",Suspendidos[[#This Row],[ATM]])</f>
        <v>SAIEP 004677020170</v>
      </c>
    </row>
    <row r="333" spans="1:13">
      <c r="A333">
        <v>101155047</v>
      </c>
      <c r="B333" t="s">
        <v>109</v>
      </c>
      <c r="C333" t="s">
        <v>6137</v>
      </c>
      <c r="D333" t="s">
        <v>39</v>
      </c>
      <c r="E333" t="s">
        <v>86</v>
      </c>
      <c r="F333" s="33">
        <v>46056</v>
      </c>
      <c r="G333" t="s">
        <v>7223</v>
      </c>
      <c r="H333" t="s">
        <v>5727</v>
      </c>
      <c r="I333" t="s">
        <v>43</v>
      </c>
      <c r="J333" t="s">
        <v>46</v>
      </c>
      <c r="K333" t="s">
        <v>5748</v>
      </c>
      <c r="L333" t="s">
        <v>6045</v>
      </c>
      <c r="M333" t="str">
        <f>CONCATENATE(Suspendidos[[#This Row],[CLIENTE]]," ",Suspendidos[[#This Row],[ATM]])</f>
        <v>BANCO HIPOTECARIO 015TI0002</v>
      </c>
    </row>
    <row r="334" spans="1:13">
      <c r="A334">
        <v>101155556</v>
      </c>
      <c r="B334" t="s">
        <v>127</v>
      </c>
      <c r="C334" t="s">
        <v>5853</v>
      </c>
      <c r="D334" t="s">
        <v>39</v>
      </c>
      <c r="E334" t="s">
        <v>119</v>
      </c>
      <c r="F334" s="33">
        <v>46056</v>
      </c>
      <c r="G334" t="s">
        <v>7217</v>
      </c>
      <c r="H334" t="s">
        <v>5727</v>
      </c>
      <c r="I334" t="s">
        <v>43</v>
      </c>
      <c r="J334" t="s">
        <v>46</v>
      </c>
      <c r="K334" t="s">
        <v>5728</v>
      </c>
      <c r="L334" t="s">
        <v>5729</v>
      </c>
      <c r="M334" t="str">
        <f>CONCATENATE(Suspendidos[[#This Row],[CLIENTE]]," ",Suspendidos[[#This Row],[ATM]])</f>
        <v>BANCO CREDICOOP 808971</v>
      </c>
    </row>
    <row r="335" spans="1:13">
      <c r="A335">
        <v>101155082</v>
      </c>
      <c r="B335" t="s">
        <v>34</v>
      </c>
      <c r="C335" t="s">
        <v>7219</v>
      </c>
      <c r="D335" t="s">
        <v>99</v>
      </c>
      <c r="E335" t="s">
        <v>99</v>
      </c>
      <c r="F335" s="33">
        <v>46056</v>
      </c>
      <c r="G335" t="s">
        <v>7220</v>
      </c>
      <c r="H335" t="s">
        <v>5805</v>
      </c>
      <c r="I335" t="s">
        <v>43</v>
      </c>
      <c r="J335" t="s">
        <v>46</v>
      </c>
      <c r="K335" t="s">
        <v>5728</v>
      </c>
      <c r="L335" t="s">
        <v>5729</v>
      </c>
      <c r="M335" t="str">
        <f>CONCATENATE(Suspendidos[[#This Row],[CLIENTE]]," ",Suspendidos[[#This Row],[ATM]])</f>
        <v>BAPRO 4671</v>
      </c>
    </row>
    <row r="336" spans="1:13">
      <c r="A336">
        <v>101155562</v>
      </c>
      <c r="B336" t="s">
        <v>5993</v>
      </c>
      <c r="C336" t="s">
        <v>7094</v>
      </c>
      <c r="D336" t="s">
        <v>220</v>
      </c>
      <c r="E336" t="s">
        <v>220</v>
      </c>
      <c r="F336" s="33">
        <v>46056</v>
      </c>
      <c r="G336" t="s">
        <v>7222</v>
      </c>
      <c r="H336" t="s">
        <v>5777</v>
      </c>
      <c r="I336" t="s">
        <v>43</v>
      </c>
      <c r="J336" t="s">
        <v>166</v>
      </c>
      <c r="K336" t="s">
        <v>5800</v>
      </c>
      <c r="L336" t="s">
        <v>5801</v>
      </c>
      <c r="M336" t="str">
        <f>CONCATENATE(Suspendidos[[#This Row],[CLIENTE]]," ",Suspendidos[[#This Row],[ATM]])</f>
        <v>TARJETA NARANJA 001035211870</v>
      </c>
    </row>
    <row r="337" spans="1:13">
      <c r="A337">
        <v>101154989</v>
      </c>
      <c r="B337" t="s">
        <v>127</v>
      </c>
      <c r="C337" t="s">
        <v>306</v>
      </c>
      <c r="D337" t="s">
        <v>220</v>
      </c>
      <c r="E337" t="s">
        <v>220</v>
      </c>
      <c r="F337" s="33">
        <v>46055</v>
      </c>
      <c r="G337" t="s">
        <v>7274</v>
      </c>
      <c r="H337" t="s">
        <v>5969</v>
      </c>
      <c r="I337" t="s">
        <v>5970</v>
      </c>
      <c r="J337" t="s">
        <v>166</v>
      </c>
      <c r="K337" t="s">
        <v>5748</v>
      </c>
      <c r="L337" t="s">
        <v>5749</v>
      </c>
      <c r="M337" t="str">
        <f>CONCATENATE(Suspendidos[[#This Row],[CLIENTE]]," ",Suspendidos[[#This Row],[ATM]])</f>
        <v>BANCO CREDICOOP 808231</v>
      </c>
    </row>
    <row r="338" spans="1:13">
      <c r="A338">
        <v>101155081</v>
      </c>
      <c r="B338" t="s">
        <v>34</v>
      </c>
      <c r="C338" t="s">
        <v>7212</v>
      </c>
      <c r="D338" t="s">
        <v>131</v>
      </c>
      <c r="E338" t="s">
        <v>226</v>
      </c>
      <c r="F338" s="33">
        <v>46055</v>
      </c>
      <c r="G338" t="s">
        <v>7275</v>
      </c>
      <c r="H338" t="s">
        <v>5727</v>
      </c>
      <c r="I338" t="s">
        <v>43</v>
      </c>
      <c r="J338" t="s">
        <v>136</v>
      </c>
      <c r="K338" t="s">
        <v>5728</v>
      </c>
      <c r="L338" t="s">
        <v>5729</v>
      </c>
      <c r="M338" t="str">
        <f>CONCATENATE(Suspendidos[[#This Row],[CLIENTE]]," ",Suspendidos[[#This Row],[ATM]])</f>
        <v>BAPRO 11087</v>
      </c>
    </row>
    <row r="339" spans="1:13">
      <c r="A339">
        <v>101155063</v>
      </c>
      <c r="B339" t="s">
        <v>127</v>
      </c>
      <c r="C339" t="s">
        <v>7248</v>
      </c>
      <c r="D339" t="s">
        <v>220</v>
      </c>
      <c r="E339" t="s">
        <v>220</v>
      </c>
      <c r="F339" s="33">
        <v>46055</v>
      </c>
      <c r="G339" t="s">
        <v>7274</v>
      </c>
      <c r="H339" t="s">
        <v>67</v>
      </c>
      <c r="I339" t="s">
        <v>43</v>
      </c>
      <c r="J339" t="s">
        <v>166</v>
      </c>
      <c r="K339" t="s">
        <v>5748</v>
      </c>
      <c r="L339" t="s">
        <v>5773</v>
      </c>
      <c r="M339" t="str">
        <f>CONCATENATE(Suspendidos[[#This Row],[CLIENTE]]," ",Suspendidos[[#This Row],[ATM]])</f>
        <v>BANCO CREDICOOP 808271</v>
      </c>
    </row>
    <row r="340" spans="1:13">
      <c r="A340">
        <v>101155079</v>
      </c>
      <c r="B340" t="s">
        <v>34</v>
      </c>
      <c r="C340" t="s">
        <v>6963</v>
      </c>
      <c r="D340" t="s">
        <v>39</v>
      </c>
      <c r="E340" t="s">
        <v>119</v>
      </c>
      <c r="F340" s="33">
        <v>46055</v>
      </c>
      <c r="G340" t="s">
        <v>7284</v>
      </c>
      <c r="H340" t="s">
        <v>67</v>
      </c>
      <c r="I340" t="s">
        <v>43</v>
      </c>
      <c r="J340" t="s">
        <v>46</v>
      </c>
      <c r="K340" t="s">
        <v>5738</v>
      </c>
      <c r="L340" t="s">
        <v>5739</v>
      </c>
      <c r="M340" t="str">
        <f>CONCATENATE(Suspendidos[[#This Row],[CLIENTE]]," ",Suspendidos[[#This Row],[ATM]])</f>
        <v>BAPRO 11364</v>
      </c>
    </row>
    <row r="341" spans="1:13">
      <c r="A341">
        <v>101155481</v>
      </c>
      <c r="B341" t="s">
        <v>5707</v>
      </c>
      <c r="C341" t="s">
        <v>6668</v>
      </c>
      <c r="D341" t="s">
        <v>193</v>
      </c>
      <c r="E341" t="s">
        <v>265</v>
      </c>
      <c r="F341" s="33">
        <v>46055</v>
      </c>
      <c r="G341" t="s">
        <v>7268</v>
      </c>
      <c r="H341" t="s">
        <v>5912</v>
      </c>
      <c r="I341" t="s">
        <v>43</v>
      </c>
      <c r="J341" t="s">
        <v>192</v>
      </c>
      <c r="K341" t="s">
        <v>5711</v>
      </c>
      <c r="L341" t="s">
        <v>5711</v>
      </c>
      <c r="M341" t="str">
        <f>CONCATENATE(Suspendidos[[#This Row],[CLIENTE]]," ",Suspendidos[[#This Row],[ATM]])</f>
        <v>GMRA S.A (Samsung) 010377004370</v>
      </c>
    </row>
    <row r="342" spans="1:13">
      <c r="A342">
        <v>101155027</v>
      </c>
      <c r="B342" t="s">
        <v>73</v>
      </c>
      <c r="C342" t="s">
        <v>7265</v>
      </c>
      <c r="D342" t="s">
        <v>119</v>
      </c>
      <c r="E342" t="s">
        <v>119</v>
      </c>
      <c r="F342" s="33">
        <v>46055</v>
      </c>
      <c r="G342" t="s">
        <v>7266</v>
      </c>
      <c r="H342" t="s">
        <v>67</v>
      </c>
      <c r="I342" t="s">
        <v>43</v>
      </c>
      <c r="J342" t="s">
        <v>46</v>
      </c>
      <c r="K342" t="s">
        <v>5748</v>
      </c>
      <c r="L342" t="s">
        <v>5773</v>
      </c>
      <c r="M342" t="str">
        <f>CONCATENATE(Suspendidos[[#This Row],[CLIENTE]]," ",Suspendidos[[#This Row],[ATM]])</f>
        <v>BANCO NACION 9022</v>
      </c>
    </row>
    <row r="343" spans="1:13">
      <c r="A343">
        <v>101154808</v>
      </c>
      <c r="B343" t="s">
        <v>127</v>
      </c>
      <c r="C343" t="s">
        <v>7062</v>
      </c>
      <c r="D343" t="s">
        <v>220</v>
      </c>
      <c r="E343" t="s">
        <v>220</v>
      </c>
      <c r="F343" s="33">
        <v>46055</v>
      </c>
      <c r="G343" t="s">
        <v>7264</v>
      </c>
      <c r="H343" t="s">
        <v>67</v>
      </c>
      <c r="I343" t="s">
        <v>43</v>
      </c>
      <c r="J343" t="s">
        <v>166</v>
      </c>
      <c r="K343" t="s">
        <v>5748</v>
      </c>
      <c r="L343" t="s">
        <v>5773</v>
      </c>
      <c r="M343" t="str">
        <f>CONCATENATE(Suspendidos[[#This Row],[CLIENTE]]," ",Suspendidos[[#This Row],[ATM]])</f>
        <v>BANCO CREDICOOP 870461</v>
      </c>
    </row>
    <row r="344" spans="1:13">
      <c r="A344">
        <v>101155073</v>
      </c>
      <c r="B344" t="s">
        <v>5745</v>
      </c>
      <c r="C344" t="s">
        <v>7287</v>
      </c>
      <c r="D344" t="s">
        <v>221</v>
      </c>
      <c r="E344" t="s">
        <v>221</v>
      </c>
      <c r="F344" s="33">
        <v>46053</v>
      </c>
      <c r="G344" t="s">
        <v>7315</v>
      </c>
      <c r="H344" t="s">
        <v>67</v>
      </c>
      <c r="I344" t="s">
        <v>43</v>
      </c>
      <c r="J344" t="s">
        <v>247</v>
      </c>
      <c r="K344" t="s">
        <v>5836</v>
      </c>
      <c r="L344" t="s">
        <v>5837</v>
      </c>
      <c r="M344" t="str">
        <f>CONCATENATE(Suspendidos[[#This Row],[CLIENTE]]," ",Suspendidos[[#This Row],[ATM]])</f>
        <v>BANCO LA PAMPA 133</v>
      </c>
    </row>
    <row r="345" spans="1:13">
      <c r="A345">
        <v>101154906</v>
      </c>
      <c r="B345" t="s">
        <v>204</v>
      </c>
      <c r="C345" t="s">
        <v>7330</v>
      </c>
      <c r="D345" t="s">
        <v>64</v>
      </c>
      <c r="E345" t="s">
        <v>64</v>
      </c>
      <c r="F345" s="33">
        <v>46053</v>
      </c>
      <c r="G345" t="s">
        <v>7331</v>
      </c>
      <c r="H345" t="s">
        <v>5722</v>
      </c>
      <c r="I345" t="s">
        <v>43</v>
      </c>
      <c r="J345" t="s">
        <v>70</v>
      </c>
      <c r="K345" t="s">
        <v>5700</v>
      </c>
      <c r="L345" t="s">
        <v>5723</v>
      </c>
      <c r="M345" t="str">
        <f>CONCATENATE(Suspendidos[[#This Row],[CLIENTE]]," ",Suspendidos[[#This Row],[ATM]])</f>
        <v>SAIEP 004677010970</v>
      </c>
    </row>
    <row r="346" spans="1:13">
      <c r="A346">
        <v>101154741</v>
      </c>
      <c r="B346" t="s">
        <v>5745</v>
      </c>
      <c r="C346" t="s">
        <v>6959</v>
      </c>
      <c r="D346" t="s">
        <v>64</v>
      </c>
      <c r="E346" t="s">
        <v>64</v>
      </c>
      <c r="F346" s="33">
        <v>46053</v>
      </c>
      <c r="G346" t="s">
        <v>7325</v>
      </c>
      <c r="H346" t="s">
        <v>5727</v>
      </c>
      <c r="I346" t="s">
        <v>43</v>
      </c>
      <c r="J346" t="s">
        <v>70</v>
      </c>
      <c r="K346" t="s">
        <v>5836</v>
      </c>
      <c r="L346" t="s">
        <v>6126</v>
      </c>
      <c r="M346" t="str">
        <f>CONCATENATE(Suspendidos[[#This Row],[CLIENTE]]," ",Suspendidos[[#This Row],[ATM]])</f>
        <v>BANCO LA PAMPA 97</v>
      </c>
    </row>
    <row r="347" spans="1:13">
      <c r="A347">
        <v>101154986</v>
      </c>
      <c r="B347" t="s">
        <v>73</v>
      </c>
      <c r="C347" t="s">
        <v>7312</v>
      </c>
      <c r="D347" t="s">
        <v>119</v>
      </c>
      <c r="E347" t="s">
        <v>119</v>
      </c>
      <c r="F347" s="33">
        <v>46053</v>
      </c>
      <c r="G347" t="s">
        <v>7313</v>
      </c>
      <c r="H347" t="s">
        <v>5727</v>
      </c>
      <c r="I347" t="s">
        <v>43</v>
      </c>
      <c r="J347" t="s">
        <v>46</v>
      </c>
      <c r="K347" t="s">
        <v>5728</v>
      </c>
      <c r="L347" t="s">
        <v>5729</v>
      </c>
      <c r="M347" t="str">
        <f>CONCATENATE(Suspendidos[[#This Row],[CLIENTE]]," ",Suspendidos[[#This Row],[ATM]])</f>
        <v>BANCO NACION 4209</v>
      </c>
    </row>
    <row r="348" spans="1:13">
      <c r="A348">
        <v>101154846</v>
      </c>
      <c r="B348" t="s">
        <v>127</v>
      </c>
      <c r="C348" t="s">
        <v>6047</v>
      </c>
      <c r="D348" t="s">
        <v>131</v>
      </c>
      <c r="E348" t="s">
        <v>131</v>
      </c>
      <c r="F348" s="33">
        <v>46053</v>
      </c>
      <c r="G348" t="s">
        <v>7293</v>
      </c>
      <c r="H348" t="s">
        <v>67</v>
      </c>
      <c r="I348" t="s">
        <v>43</v>
      </c>
      <c r="J348" t="s">
        <v>136</v>
      </c>
      <c r="K348" t="s">
        <v>5738</v>
      </c>
      <c r="L348" t="s">
        <v>5739</v>
      </c>
      <c r="M348" t="str">
        <f>CONCATENATE(Suspendidos[[#This Row],[CLIENTE]]," ",Suspendidos[[#This Row],[ATM]])</f>
        <v>BANCO CREDICOOP 870261</v>
      </c>
    </row>
    <row r="349" spans="1:13">
      <c r="A349">
        <v>101154941</v>
      </c>
      <c r="B349" t="s">
        <v>292</v>
      </c>
      <c r="C349" t="s">
        <v>6579</v>
      </c>
      <c r="D349" t="s">
        <v>86</v>
      </c>
      <c r="E349" t="s">
        <v>86</v>
      </c>
      <c r="F349" s="33">
        <v>46053</v>
      </c>
      <c r="G349" t="s">
        <v>7311</v>
      </c>
      <c r="H349" t="s">
        <v>5777</v>
      </c>
      <c r="I349" t="s">
        <v>43</v>
      </c>
      <c r="J349" t="s">
        <v>46</v>
      </c>
      <c r="K349" t="s">
        <v>5700</v>
      </c>
      <c r="L349" t="s">
        <v>5723</v>
      </c>
      <c r="M349" t="str">
        <f>CONCATENATE(Suspendidos[[#This Row],[CLIENTE]]," ",Suspendidos[[#This Row],[ATM]])</f>
        <v>ARCOS DORADOS 005091076870</v>
      </c>
    </row>
    <row r="350" spans="1:13">
      <c r="A350">
        <v>101154734</v>
      </c>
      <c r="B350" t="s">
        <v>34</v>
      </c>
      <c r="C350" t="s">
        <v>7369</v>
      </c>
      <c r="D350" t="s">
        <v>153</v>
      </c>
      <c r="E350" t="s">
        <v>153</v>
      </c>
      <c r="F350" s="33">
        <v>46052</v>
      </c>
      <c r="G350" t="s">
        <v>7370</v>
      </c>
      <c r="H350" t="s">
        <v>67</v>
      </c>
      <c r="I350" t="s">
        <v>43</v>
      </c>
      <c r="J350" t="s">
        <v>70</v>
      </c>
      <c r="K350" t="s">
        <v>5728</v>
      </c>
      <c r="L350" t="s">
        <v>5729</v>
      </c>
      <c r="M350" t="str">
        <f>CONCATENATE(Suspendidos[[#This Row],[CLIENTE]]," ",Suspendidos[[#This Row],[ATM]])</f>
        <v>BAPRO 6691</v>
      </c>
    </row>
    <row r="351" spans="1:13">
      <c r="A351">
        <v>101154759</v>
      </c>
      <c r="B351" t="s">
        <v>73</v>
      </c>
      <c r="C351" t="s">
        <v>7385</v>
      </c>
      <c r="D351" t="s">
        <v>226</v>
      </c>
      <c r="E351" t="s">
        <v>226</v>
      </c>
      <c r="F351" s="33">
        <v>46052</v>
      </c>
      <c r="G351" t="s">
        <v>7386</v>
      </c>
      <c r="H351" t="s">
        <v>5805</v>
      </c>
      <c r="I351" t="s">
        <v>43</v>
      </c>
      <c r="J351" t="s">
        <v>136</v>
      </c>
      <c r="K351" t="s">
        <v>5748</v>
      </c>
      <c r="L351" t="s">
        <v>5773</v>
      </c>
      <c r="M351" t="str">
        <f>CONCATENATE(Suspendidos[[#This Row],[CLIENTE]]," ",Suspendidos[[#This Row],[ATM]])</f>
        <v>BANCO NACION 10563</v>
      </c>
    </row>
    <row r="352" spans="1:13">
      <c r="A352">
        <v>101154727</v>
      </c>
      <c r="B352" t="s">
        <v>5745</v>
      </c>
      <c r="C352" t="s">
        <v>7316</v>
      </c>
      <c r="D352" t="s">
        <v>215</v>
      </c>
      <c r="E352" t="s">
        <v>215</v>
      </c>
      <c r="F352" s="33">
        <v>46052</v>
      </c>
      <c r="G352" t="s">
        <v>7383</v>
      </c>
      <c r="H352" t="s">
        <v>55</v>
      </c>
      <c r="I352" t="s">
        <v>43</v>
      </c>
      <c r="J352" t="s">
        <v>247</v>
      </c>
      <c r="K352" t="s">
        <v>5748</v>
      </c>
      <c r="L352" t="s">
        <v>5773</v>
      </c>
      <c r="M352" t="str">
        <f>CONCATENATE(Suspendidos[[#This Row],[CLIENTE]]," ",Suspendidos[[#This Row],[ATM]])</f>
        <v>BANCO LA PAMPA 138</v>
      </c>
    </row>
    <row r="353" spans="1:13">
      <c r="A353">
        <v>101154736</v>
      </c>
      <c r="B353" t="s">
        <v>34</v>
      </c>
      <c r="C353" t="s">
        <v>7302</v>
      </c>
      <c r="D353" t="s">
        <v>64</v>
      </c>
      <c r="E353" t="s">
        <v>64</v>
      </c>
      <c r="F353" s="33">
        <v>46052</v>
      </c>
      <c r="G353" t="s">
        <v>7391</v>
      </c>
      <c r="H353" t="s">
        <v>67</v>
      </c>
      <c r="I353" t="s">
        <v>43</v>
      </c>
      <c r="J353" t="s">
        <v>70</v>
      </c>
      <c r="K353" t="s">
        <v>5738</v>
      </c>
      <c r="L353" t="s">
        <v>5739</v>
      </c>
      <c r="M353" t="str">
        <f>CONCATENATE(Suspendidos[[#This Row],[CLIENTE]]," ",Suspendidos[[#This Row],[ATM]])</f>
        <v>BAPRO 6595</v>
      </c>
    </row>
    <row r="354" spans="1:13">
      <c r="A354">
        <v>101154751</v>
      </c>
      <c r="B354" t="s">
        <v>73</v>
      </c>
      <c r="C354" t="s">
        <v>7363</v>
      </c>
      <c r="D354" t="s">
        <v>220</v>
      </c>
      <c r="E354" t="s">
        <v>220</v>
      </c>
      <c r="F354" s="33">
        <v>46052</v>
      </c>
      <c r="G354" t="s">
        <v>7392</v>
      </c>
      <c r="H354" t="s">
        <v>67</v>
      </c>
      <c r="I354" t="s">
        <v>43</v>
      </c>
      <c r="J354" t="s">
        <v>166</v>
      </c>
      <c r="K354" t="s">
        <v>5748</v>
      </c>
      <c r="L354" t="s">
        <v>5773</v>
      </c>
      <c r="M354" t="str">
        <f>CONCATENATE(Suspendidos[[#This Row],[CLIENTE]]," ",Suspendidos[[#This Row],[ATM]])</f>
        <v>BANCO NACION 10462</v>
      </c>
    </row>
    <row r="355" spans="1:13">
      <c r="A355">
        <v>101154774</v>
      </c>
      <c r="B355" t="s">
        <v>34</v>
      </c>
      <c r="C355" t="s">
        <v>7389</v>
      </c>
      <c r="D355" t="s">
        <v>99</v>
      </c>
      <c r="E355" t="s">
        <v>99</v>
      </c>
      <c r="F355" s="33">
        <v>46052</v>
      </c>
      <c r="G355" t="s">
        <v>7394</v>
      </c>
      <c r="H355" t="s">
        <v>67</v>
      </c>
      <c r="I355" t="s">
        <v>43</v>
      </c>
      <c r="J355" t="s">
        <v>46</v>
      </c>
      <c r="K355" t="s">
        <v>5728</v>
      </c>
      <c r="L355" t="s">
        <v>5729</v>
      </c>
      <c r="M355" t="str">
        <f>CONCATENATE(Suspendidos[[#This Row],[CLIENTE]]," ",Suspendidos[[#This Row],[ATM]])</f>
        <v>BAPRO 6599</v>
      </c>
    </row>
    <row r="356" spans="1:13">
      <c r="A356">
        <v>101154753</v>
      </c>
      <c r="B356" t="s">
        <v>73</v>
      </c>
      <c r="C356" t="s">
        <v>7366</v>
      </c>
      <c r="D356" t="s">
        <v>220</v>
      </c>
      <c r="E356" t="s">
        <v>220</v>
      </c>
      <c r="F356" s="33">
        <v>46052</v>
      </c>
      <c r="G356" t="s">
        <v>7367</v>
      </c>
      <c r="H356" t="s">
        <v>67</v>
      </c>
      <c r="I356" t="s">
        <v>43</v>
      </c>
      <c r="J356" t="s">
        <v>166</v>
      </c>
      <c r="K356" t="s">
        <v>5748</v>
      </c>
      <c r="L356" t="s">
        <v>5773</v>
      </c>
      <c r="M356" t="str">
        <f>CONCATENATE(Suspendidos[[#This Row],[CLIENTE]]," ",Suspendidos[[#This Row],[ATM]])</f>
        <v>BANCO NACION 10460</v>
      </c>
    </row>
    <row r="357" spans="1:13">
      <c r="A357">
        <v>101154796</v>
      </c>
      <c r="B357" t="s">
        <v>5899</v>
      </c>
      <c r="C357" t="s">
        <v>7372</v>
      </c>
      <c r="D357" t="s">
        <v>265</v>
      </c>
      <c r="E357" t="s">
        <v>265</v>
      </c>
      <c r="F357" s="33">
        <v>46052</v>
      </c>
      <c r="G357" t="s">
        <v>7373</v>
      </c>
      <c r="H357" t="s">
        <v>5768</v>
      </c>
      <c r="I357" t="s">
        <v>43</v>
      </c>
      <c r="J357" t="s">
        <v>192</v>
      </c>
      <c r="K357" t="s">
        <v>5700</v>
      </c>
      <c r="L357" t="s">
        <v>5733</v>
      </c>
      <c r="M357" t="str">
        <f>CONCATENATE(Suspendidos[[#This Row],[CLIENTE]]," ",Suspendidos[[#This Row],[ATM]])</f>
        <v>COOPERATIVA OBRERA LIMITADA DE CONSUMO BAHIA BLANCA 002472015070</v>
      </c>
    </row>
    <row r="358" spans="1:13">
      <c r="A358">
        <v>101154276</v>
      </c>
      <c r="B358" t="s">
        <v>34</v>
      </c>
      <c r="C358" t="s">
        <v>7347</v>
      </c>
      <c r="D358" t="s">
        <v>64</v>
      </c>
      <c r="E358" t="s">
        <v>64</v>
      </c>
      <c r="F358" s="33">
        <v>46052</v>
      </c>
      <c r="G358" t="s">
        <v>7348</v>
      </c>
      <c r="H358" t="s">
        <v>5727</v>
      </c>
      <c r="I358" t="s">
        <v>43</v>
      </c>
      <c r="J358" t="s">
        <v>70</v>
      </c>
      <c r="K358" t="s">
        <v>5728</v>
      </c>
      <c r="L358" t="s">
        <v>5729</v>
      </c>
      <c r="M358" t="str">
        <f>CONCATENATE(Suspendidos[[#This Row],[CLIENTE]]," ",Suspendidos[[#This Row],[ATM]])</f>
        <v>BAPRO 5437</v>
      </c>
    </row>
    <row r="359" spans="1:13">
      <c r="A359">
        <v>101154678</v>
      </c>
      <c r="B359" t="s">
        <v>5745</v>
      </c>
      <c r="C359" t="s">
        <v>7333</v>
      </c>
      <c r="D359" t="s">
        <v>215</v>
      </c>
      <c r="E359" t="s">
        <v>221</v>
      </c>
      <c r="F359" s="33">
        <v>46052</v>
      </c>
      <c r="G359" t="s">
        <v>7334</v>
      </c>
      <c r="H359" t="s">
        <v>67</v>
      </c>
      <c r="I359" t="s">
        <v>43</v>
      </c>
      <c r="J359" t="s">
        <v>247</v>
      </c>
      <c r="K359" t="s">
        <v>5748</v>
      </c>
      <c r="L359" t="s">
        <v>5773</v>
      </c>
      <c r="M359" t="str">
        <f>CONCATENATE(Suspendidos[[#This Row],[CLIENTE]]," ",Suspendidos[[#This Row],[ATM]])</f>
        <v>BANCO LA PAMPA 18</v>
      </c>
    </row>
    <row r="360" spans="1:13">
      <c r="A360">
        <v>101154564</v>
      </c>
      <c r="B360" t="s">
        <v>73</v>
      </c>
      <c r="C360" t="s">
        <v>7351</v>
      </c>
      <c r="D360" t="s">
        <v>265</v>
      </c>
      <c r="E360" t="s">
        <v>265</v>
      </c>
      <c r="F360" s="33">
        <v>46052</v>
      </c>
      <c r="G360" t="s">
        <v>7356</v>
      </c>
      <c r="H360" t="s">
        <v>67</v>
      </c>
      <c r="I360" t="s">
        <v>43</v>
      </c>
      <c r="J360" t="s">
        <v>192</v>
      </c>
      <c r="K360" t="s">
        <v>5748</v>
      </c>
      <c r="L360" t="s">
        <v>5773</v>
      </c>
      <c r="M360" t="str">
        <f>CONCATENATE(Suspendidos[[#This Row],[CLIENTE]]," ",Suspendidos[[#This Row],[ATM]])</f>
        <v>BANCO NACION 10562</v>
      </c>
    </row>
    <row r="361" spans="1:13">
      <c r="A361">
        <v>101154650</v>
      </c>
      <c r="B361" t="s">
        <v>34</v>
      </c>
      <c r="C361" t="s">
        <v>7357</v>
      </c>
      <c r="D361" t="s">
        <v>153</v>
      </c>
      <c r="E361" t="s">
        <v>153</v>
      </c>
      <c r="F361" s="33">
        <v>46052</v>
      </c>
      <c r="G361" t="s">
        <v>7358</v>
      </c>
      <c r="H361" t="s">
        <v>5727</v>
      </c>
      <c r="I361" t="s">
        <v>43</v>
      </c>
      <c r="J361" t="s">
        <v>70</v>
      </c>
      <c r="K361" t="s">
        <v>5728</v>
      </c>
      <c r="L361" t="s">
        <v>5729</v>
      </c>
      <c r="M361" t="str">
        <f>CONCATENATE(Suspendidos[[#This Row],[CLIENTE]]," ",Suspendidos[[#This Row],[ATM]])</f>
        <v>BAPRO 3058</v>
      </c>
    </row>
    <row r="362" spans="1:13">
      <c r="A362">
        <v>101154530</v>
      </c>
      <c r="B362" t="s">
        <v>73</v>
      </c>
      <c r="C362" t="s">
        <v>7200</v>
      </c>
      <c r="D362" t="s">
        <v>64</v>
      </c>
      <c r="E362" t="s">
        <v>64</v>
      </c>
      <c r="F362" s="33">
        <v>46051</v>
      </c>
      <c r="G362" t="s">
        <v>7440</v>
      </c>
      <c r="H362" t="s">
        <v>67</v>
      </c>
      <c r="I362" t="s">
        <v>43</v>
      </c>
      <c r="J362" t="s">
        <v>70</v>
      </c>
      <c r="K362" t="s">
        <v>5738</v>
      </c>
      <c r="L362" t="s">
        <v>5739</v>
      </c>
      <c r="M362" t="str">
        <f>CONCATENATE(Suspendidos[[#This Row],[CLIENTE]]," ",Suspendidos[[#This Row],[ATM]])</f>
        <v>BANCO NACION 7745</v>
      </c>
    </row>
    <row r="363" spans="1:13">
      <c r="A363">
        <v>101154680</v>
      </c>
      <c r="B363" t="s">
        <v>73</v>
      </c>
      <c r="C363" t="s">
        <v>7444</v>
      </c>
      <c r="D363" t="s">
        <v>226</v>
      </c>
      <c r="E363" t="s">
        <v>226</v>
      </c>
      <c r="F363" s="33">
        <v>46051</v>
      </c>
      <c r="G363" t="s">
        <v>7445</v>
      </c>
      <c r="H363" t="s">
        <v>5805</v>
      </c>
      <c r="I363" t="s">
        <v>43</v>
      </c>
      <c r="J363" t="s">
        <v>136</v>
      </c>
      <c r="K363" t="s">
        <v>5748</v>
      </c>
      <c r="L363" t="s">
        <v>5773</v>
      </c>
      <c r="M363" t="str">
        <f>CONCATENATE(Suspendidos[[#This Row],[CLIENTE]]," ",Suspendidos[[#This Row],[ATM]])</f>
        <v>BANCO NACION 10357</v>
      </c>
    </row>
    <row r="364" spans="1:13">
      <c r="A364">
        <v>101154568</v>
      </c>
      <c r="B364" t="s">
        <v>73</v>
      </c>
      <c r="C364" t="s">
        <v>7340</v>
      </c>
      <c r="D364" t="s">
        <v>99</v>
      </c>
      <c r="E364" t="s">
        <v>99</v>
      </c>
      <c r="F364" s="33">
        <v>46051</v>
      </c>
      <c r="G364" t="s">
        <v>7459</v>
      </c>
      <c r="H364" t="s">
        <v>5969</v>
      </c>
      <c r="I364" t="s">
        <v>43</v>
      </c>
      <c r="J364" t="s">
        <v>46</v>
      </c>
      <c r="K364" t="s">
        <v>5836</v>
      </c>
      <c r="L364" t="s">
        <v>5837</v>
      </c>
      <c r="M364" t="str">
        <f>CONCATENATE(Suspendidos[[#This Row],[CLIENTE]]," ",Suspendidos[[#This Row],[ATM]])</f>
        <v>BANCO NACION 4982</v>
      </c>
    </row>
    <row r="365" spans="1:13">
      <c r="A365">
        <v>101154577</v>
      </c>
      <c r="B365" t="s">
        <v>73</v>
      </c>
      <c r="C365" t="s">
        <v>7436</v>
      </c>
      <c r="D365" t="s">
        <v>99</v>
      </c>
      <c r="E365" t="s">
        <v>99</v>
      </c>
      <c r="F365" s="33">
        <v>46051</v>
      </c>
      <c r="G365" t="s">
        <v>7450</v>
      </c>
      <c r="H365" t="s">
        <v>5969</v>
      </c>
      <c r="I365" t="s">
        <v>43</v>
      </c>
      <c r="J365" t="s">
        <v>46</v>
      </c>
      <c r="K365" t="s">
        <v>5836</v>
      </c>
      <c r="L365" t="s">
        <v>5837</v>
      </c>
      <c r="M365" t="str">
        <f>CONCATENATE(Suspendidos[[#This Row],[CLIENTE]]," ",Suspendidos[[#This Row],[ATM]])</f>
        <v>BANCO NACION 10683</v>
      </c>
    </row>
    <row r="366" spans="1:13">
      <c r="A366">
        <v>101154580</v>
      </c>
      <c r="B366" t="s">
        <v>73</v>
      </c>
      <c r="C366" t="s">
        <v>6101</v>
      </c>
      <c r="D366" t="s">
        <v>99</v>
      </c>
      <c r="E366" t="s">
        <v>99</v>
      </c>
      <c r="F366" s="33">
        <v>46051</v>
      </c>
      <c r="G366" t="s">
        <v>7453</v>
      </c>
      <c r="H366" t="s">
        <v>5969</v>
      </c>
      <c r="I366" t="s">
        <v>43</v>
      </c>
      <c r="J366" t="s">
        <v>46</v>
      </c>
      <c r="K366" t="s">
        <v>5748</v>
      </c>
      <c r="L366" t="s">
        <v>5773</v>
      </c>
      <c r="M366" t="str">
        <f>CONCATENATE(Suspendidos[[#This Row],[CLIENTE]]," ",Suspendidos[[#This Row],[ATM]])</f>
        <v>BANCO NACION 10475</v>
      </c>
    </row>
    <row r="367" spans="1:13">
      <c r="A367">
        <v>101154385</v>
      </c>
      <c r="B367" t="s">
        <v>73</v>
      </c>
      <c r="C367" t="s">
        <v>7456</v>
      </c>
      <c r="D367" t="s">
        <v>193</v>
      </c>
      <c r="E367" t="s">
        <v>265</v>
      </c>
      <c r="F367" s="33">
        <v>46051</v>
      </c>
      <c r="G367" t="s">
        <v>7457</v>
      </c>
      <c r="H367" t="s">
        <v>67</v>
      </c>
      <c r="I367" t="s">
        <v>43</v>
      </c>
      <c r="J367" t="s">
        <v>192</v>
      </c>
      <c r="K367" t="s">
        <v>5748</v>
      </c>
      <c r="L367" t="s">
        <v>5773</v>
      </c>
      <c r="M367" t="str">
        <f>CONCATENATE(Suspendidos[[#This Row],[CLIENTE]]," ",Suspendidos[[#This Row],[ATM]])</f>
        <v>BANCO NACION 7653</v>
      </c>
    </row>
    <row r="368" spans="1:13">
      <c r="A368">
        <v>101154543</v>
      </c>
      <c r="B368" t="s">
        <v>127</v>
      </c>
      <c r="C368" t="s">
        <v>7433</v>
      </c>
      <c r="D368" t="s">
        <v>104</v>
      </c>
      <c r="E368" t="s">
        <v>104</v>
      </c>
      <c r="F368" s="33">
        <v>46051</v>
      </c>
      <c r="G368" t="s">
        <v>7434</v>
      </c>
      <c r="H368" t="s">
        <v>67</v>
      </c>
      <c r="I368" t="s">
        <v>43</v>
      </c>
      <c r="J368" t="s">
        <v>70</v>
      </c>
      <c r="K368" t="s">
        <v>5748</v>
      </c>
      <c r="L368" t="s">
        <v>5773</v>
      </c>
      <c r="M368" t="str">
        <f>CONCATENATE(Suspendidos[[#This Row],[CLIENTE]]," ",Suspendidos[[#This Row],[ATM]])</f>
        <v>BANCO CREDICOOP 813651</v>
      </c>
    </row>
    <row r="369" spans="1:13">
      <c r="A369">
        <v>101154508</v>
      </c>
      <c r="B369" t="s">
        <v>5942</v>
      </c>
      <c r="C369" t="s">
        <v>7430</v>
      </c>
      <c r="D369" t="s">
        <v>39</v>
      </c>
      <c r="E369" t="s">
        <v>119</v>
      </c>
      <c r="F369" s="33">
        <v>46051</v>
      </c>
      <c r="G369" t="s">
        <v>7431</v>
      </c>
      <c r="H369" t="s">
        <v>67</v>
      </c>
      <c r="I369" t="s">
        <v>43</v>
      </c>
      <c r="J369" t="s">
        <v>46</v>
      </c>
      <c r="K369" t="s">
        <v>5748</v>
      </c>
      <c r="L369" t="s">
        <v>5773</v>
      </c>
      <c r="M369" t="str">
        <f>CONCATENATE(Suspendidos[[#This Row],[CLIENTE]]," ",Suspendidos[[#This Row],[ATM]])</f>
        <v>REFINERIA BAHIA BLANCA S.A.U. 983015</v>
      </c>
    </row>
    <row r="370" spans="1:13">
      <c r="A370">
        <v>101154412</v>
      </c>
      <c r="B370" t="s">
        <v>204</v>
      </c>
      <c r="C370" t="s">
        <v>7398</v>
      </c>
      <c r="D370" t="s">
        <v>193</v>
      </c>
      <c r="E370" t="s">
        <v>265</v>
      </c>
      <c r="F370" s="33">
        <v>46051</v>
      </c>
      <c r="G370" t="s">
        <v>7399</v>
      </c>
      <c r="H370" t="s">
        <v>6532</v>
      </c>
      <c r="I370" t="s">
        <v>43</v>
      </c>
      <c r="J370" t="s">
        <v>192</v>
      </c>
      <c r="K370" t="s">
        <v>5700</v>
      </c>
      <c r="L370" t="s">
        <v>5723</v>
      </c>
      <c r="M370" t="str">
        <f>CONCATENATE(Suspendidos[[#This Row],[CLIENTE]]," ",Suspendidos[[#This Row],[ATM]])</f>
        <v>SAIEP 004677077370</v>
      </c>
    </row>
    <row r="371" spans="1:13">
      <c r="A371">
        <v>101153946</v>
      </c>
      <c r="B371" t="s">
        <v>5998</v>
      </c>
      <c r="C371" t="s">
        <v>6998</v>
      </c>
      <c r="D371" t="s">
        <v>86</v>
      </c>
      <c r="E371" t="s">
        <v>86</v>
      </c>
      <c r="F371" s="33">
        <v>46051</v>
      </c>
      <c r="G371" t="s">
        <v>7402</v>
      </c>
      <c r="H371" t="s">
        <v>7403</v>
      </c>
      <c r="I371" t="s">
        <v>43</v>
      </c>
      <c r="J371" t="s">
        <v>46</v>
      </c>
      <c r="K371" t="s">
        <v>5711</v>
      </c>
      <c r="L371" t="s">
        <v>5711</v>
      </c>
      <c r="M371" t="str">
        <f>CONCATENATE(Suspendidos[[#This Row],[CLIENTE]]," ",Suspendidos[[#This Row],[ATM]])</f>
        <v>FAVANET 004925002370</v>
      </c>
    </row>
    <row r="372" spans="1:13">
      <c r="A372">
        <v>101154333</v>
      </c>
      <c r="B372" t="s">
        <v>177</v>
      </c>
      <c r="C372" t="s">
        <v>7057</v>
      </c>
      <c r="D372" t="s">
        <v>220</v>
      </c>
      <c r="E372" t="s">
        <v>220</v>
      </c>
      <c r="F372" s="33">
        <v>46051</v>
      </c>
      <c r="G372" t="s">
        <v>7427</v>
      </c>
      <c r="H372" t="s">
        <v>5722</v>
      </c>
      <c r="I372" t="s">
        <v>43</v>
      </c>
      <c r="J372" t="s">
        <v>166</v>
      </c>
      <c r="K372" t="s">
        <v>5700</v>
      </c>
      <c r="L372" t="s">
        <v>5733</v>
      </c>
      <c r="M372" t="str">
        <f>CONCATENATE(Suspendidos[[#This Row],[CLIENTE]]," ",Suspendidos[[#This Row],[ATM]])</f>
        <v>CENCOSUD S.A 008681010270</v>
      </c>
    </row>
    <row r="373" spans="1:13">
      <c r="A373">
        <v>101154187</v>
      </c>
      <c r="B373" t="s">
        <v>82</v>
      </c>
      <c r="C373" t="s">
        <v>7416</v>
      </c>
      <c r="D373" t="s">
        <v>193</v>
      </c>
      <c r="E373" t="s">
        <v>193</v>
      </c>
      <c r="F373" s="33">
        <v>46051</v>
      </c>
      <c r="G373" t="s">
        <v>7417</v>
      </c>
      <c r="H373" t="s">
        <v>7403</v>
      </c>
      <c r="I373" t="s">
        <v>43</v>
      </c>
      <c r="J373" t="s">
        <v>192</v>
      </c>
      <c r="K373" t="s">
        <v>5711</v>
      </c>
      <c r="L373" t="s">
        <v>5711</v>
      </c>
      <c r="M373" t="str">
        <f>CONCATENATE(Suspendidos[[#This Row],[CLIENTE]]," ",Suspendidos[[#This Row],[ATM]])</f>
        <v>ACA 002359019270</v>
      </c>
    </row>
    <row r="374" spans="1:13">
      <c r="A374">
        <v>101154273</v>
      </c>
      <c r="B374" t="s">
        <v>34</v>
      </c>
      <c r="C374" t="s">
        <v>7276</v>
      </c>
      <c r="D374" t="s">
        <v>64</v>
      </c>
      <c r="E374" t="s">
        <v>64</v>
      </c>
      <c r="F374" s="33">
        <v>46050</v>
      </c>
      <c r="G374" t="s">
        <v>7497</v>
      </c>
      <c r="H374" t="s">
        <v>67</v>
      </c>
      <c r="I374" t="s">
        <v>43</v>
      </c>
      <c r="J374" t="s">
        <v>70</v>
      </c>
      <c r="K374" t="s">
        <v>5738</v>
      </c>
      <c r="L374" t="s">
        <v>5739</v>
      </c>
      <c r="M374" t="str">
        <f>CONCATENATE(Suspendidos[[#This Row],[CLIENTE]]," ",Suspendidos[[#This Row],[ATM]])</f>
        <v>BAPRO 4791</v>
      </c>
    </row>
    <row r="375" spans="1:13">
      <c r="A375">
        <v>101154271</v>
      </c>
      <c r="B375" t="s">
        <v>34</v>
      </c>
      <c r="C375" t="s">
        <v>7021</v>
      </c>
      <c r="D375" t="s">
        <v>99</v>
      </c>
      <c r="E375" t="s">
        <v>99</v>
      </c>
      <c r="F375" s="33">
        <v>46050</v>
      </c>
      <c r="G375" t="s">
        <v>7498</v>
      </c>
      <c r="H375" t="s">
        <v>67</v>
      </c>
      <c r="I375" t="s">
        <v>43</v>
      </c>
      <c r="J375" t="s">
        <v>46</v>
      </c>
      <c r="K375" t="s">
        <v>5738</v>
      </c>
      <c r="L375" t="s">
        <v>5739</v>
      </c>
      <c r="M375" t="str">
        <f>CONCATENATE(Suspendidos[[#This Row],[CLIENTE]]," ",Suspendidos[[#This Row],[ATM]])</f>
        <v>BAPRO 11414</v>
      </c>
    </row>
    <row r="376" spans="1:13">
      <c r="A376">
        <v>101154150</v>
      </c>
      <c r="B376" t="s">
        <v>73</v>
      </c>
      <c r="C376" t="s">
        <v>7420</v>
      </c>
      <c r="D376" t="s">
        <v>215</v>
      </c>
      <c r="E376" t="s">
        <v>215</v>
      </c>
      <c r="F376" s="33">
        <v>46050</v>
      </c>
      <c r="G376" t="s">
        <v>7504</v>
      </c>
      <c r="H376" t="s">
        <v>5727</v>
      </c>
      <c r="I376" t="s">
        <v>43</v>
      </c>
      <c r="J376" t="s">
        <v>247</v>
      </c>
      <c r="K376" t="s">
        <v>5728</v>
      </c>
      <c r="L376" t="s">
        <v>5729</v>
      </c>
      <c r="M376" t="str">
        <f>CONCATENATE(Suspendidos[[#This Row],[CLIENTE]]," ",Suspendidos[[#This Row],[ATM]])</f>
        <v>BANCO NACION 6041</v>
      </c>
    </row>
    <row r="377" spans="1:13">
      <c r="A377">
        <v>101154175</v>
      </c>
      <c r="B377" t="s">
        <v>5765</v>
      </c>
      <c r="C377" t="s">
        <v>5766</v>
      </c>
      <c r="D377" t="s">
        <v>221</v>
      </c>
      <c r="E377" t="s">
        <v>86</v>
      </c>
      <c r="F377" s="33">
        <v>46050</v>
      </c>
      <c r="G377" t="s">
        <v>7503</v>
      </c>
      <c r="H377" t="s">
        <v>5768</v>
      </c>
      <c r="I377" t="s">
        <v>43</v>
      </c>
      <c r="J377" t="s">
        <v>247</v>
      </c>
      <c r="K377"/>
      <c r="L377"/>
      <c r="M377" t="str">
        <f>CONCATENATE(Suspendidos[[#This Row],[CLIENTE]]," ",Suspendidos[[#This Row],[ATM]])</f>
        <v>RELEVAMIENTOS CASH TODAY Relevamiento PATAGONIA</v>
      </c>
    </row>
    <row r="378" spans="1:13">
      <c r="A378">
        <v>101154241</v>
      </c>
      <c r="B378" t="s">
        <v>127</v>
      </c>
      <c r="C378" t="s">
        <v>7492</v>
      </c>
      <c r="D378" t="s">
        <v>265</v>
      </c>
      <c r="E378" t="s">
        <v>265</v>
      </c>
      <c r="F378" s="33">
        <v>46050</v>
      </c>
      <c r="G378" t="s">
        <v>7506</v>
      </c>
      <c r="H378" t="s">
        <v>67</v>
      </c>
      <c r="I378" t="s">
        <v>43</v>
      </c>
      <c r="J378" t="s">
        <v>192</v>
      </c>
      <c r="K378" t="s">
        <v>5748</v>
      </c>
      <c r="L378" t="s">
        <v>5773</v>
      </c>
      <c r="M378" t="str">
        <f>CONCATENATE(Suspendidos[[#This Row],[CLIENTE]]," ",Suspendidos[[#This Row],[ATM]])</f>
        <v>BANCO CREDICOOP 825431</v>
      </c>
    </row>
    <row r="379" spans="1:13">
      <c r="A379">
        <v>101154275</v>
      </c>
      <c r="B379" t="s">
        <v>5745</v>
      </c>
      <c r="C379" t="s">
        <v>6418</v>
      </c>
      <c r="D379" t="s">
        <v>221</v>
      </c>
      <c r="E379" t="s">
        <v>221</v>
      </c>
      <c r="F379" s="33">
        <v>46050</v>
      </c>
      <c r="G379" t="s">
        <v>7505</v>
      </c>
      <c r="H379" t="s">
        <v>5805</v>
      </c>
      <c r="I379" t="s">
        <v>43</v>
      </c>
      <c r="J379" t="s">
        <v>247</v>
      </c>
      <c r="K379" t="s">
        <v>5836</v>
      </c>
      <c r="L379" t="s">
        <v>6126</v>
      </c>
      <c r="M379" t="str">
        <f>CONCATENATE(Suspendidos[[#This Row],[CLIENTE]]," ",Suspendidos[[#This Row],[ATM]])</f>
        <v>BANCO LA PAMPA 87</v>
      </c>
    </row>
    <row r="380" spans="1:13">
      <c r="A380">
        <v>101154184</v>
      </c>
      <c r="B380" t="s">
        <v>73</v>
      </c>
      <c r="C380" t="s">
        <v>7254</v>
      </c>
      <c r="D380" t="s">
        <v>119</v>
      </c>
      <c r="E380" t="s">
        <v>119</v>
      </c>
      <c r="F380" s="33">
        <v>46050</v>
      </c>
      <c r="G380" t="s">
        <v>7514</v>
      </c>
      <c r="H380" t="s">
        <v>5912</v>
      </c>
      <c r="I380" t="s">
        <v>43</v>
      </c>
      <c r="J380" t="s">
        <v>46</v>
      </c>
      <c r="K380" t="s">
        <v>5738</v>
      </c>
      <c r="L380" t="s">
        <v>5739</v>
      </c>
      <c r="M380" t="str">
        <f>CONCATENATE(Suspendidos[[#This Row],[CLIENTE]]," ",Suspendidos[[#This Row],[ATM]])</f>
        <v>BANCO NACION 7881</v>
      </c>
    </row>
    <row r="381" spans="1:13">
      <c r="A381">
        <v>101153702</v>
      </c>
      <c r="B381" t="s">
        <v>204</v>
      </c>
      <c r="C381" t="s">
        <v>6057</v>
      </c>
      <c r="D381" t="s">
        <v>220</v>
      </c>
      <c r="E381" t="s">
        <v>220</v>
      </c>
      <c r="F381" s="33">
        <v>46050</v>
      </c>
      <c r="G381" t="s">
        <v>7510</v>
      </c>
      <c r="H381" t="s">
        <v>6918</v>
      </c>
      <c r="I381" t="s">
        <v>43</v>
      </c>
      <c r="J381" t="s">
        <v>166</v>
      </c>
      <c r="K381" t="s">
        <v>5700</v>
      </c>
      <c r="L381" t="s">
        <v>5723</v>
      </c>
      <c r="M381" t="str">
        <f>CONCATENATE(Suspendidos[[#This Row],[CLIENTE]]," ",Suspendidos[[#This Row],[ATM]])</f>
        <v>SAIEP 004677023970</v>
      </c>
    </row>
    <row r="382" spans="1:13">
      <c r="A382">
        <v>101153941</v>
      </c>
      <c r="B382" t="s">
        <v>5998</v>
      </c>
      <c r="C382" t="s">
        <v>7507</v>
      </c>
      <c r="D382" t="s">
        <v>86</v>
      </c>
      <c r="E382" t="s">
        <v>86</v>
      </c>
      <c r="F382" s="33">
        <v>46050</v>
      </c>
      <c r="G382" t="s">
        <v>7508</v>
      </c>
      <c r="H382" t="s">
        <v>5699</v>
      </c>
      <c r="I382" t="s">
        <v>43</v>
      </c>
      <c r="J382" t="s">
        <v>46</v>
      </c>
      <c r="K382" t="s">
        <v>5700</v>
      </c>
      <c r="L382" t="s">
        <v>5701</v>
      </c>
      <c r="M382" t="str">
        <f>CONCATENATE(Suspendidos[[#This Row],[CLIENTE]]," ",Suspendidos[[#This Row],[ATM]])</f>
        <v>FAVANET 004925004170</v>
      </c>
    </row>
    <row r="383" spans="1:13">
      <c r="A383">
        <v>101154095</v>
      </c>
      <c r="B383" t="s">
        <v>6860</v>
      </c>
      <c r="C383" t="s">
        <v>6870</v>
      </c>
      <c r="D383" t="s">
        <v>131</v>
      </c>
      <c r="E383" t="s">
        <v>131</v>
      </c>
      <c r="F383" s="33">
        <v>46050</v>
      </c>
      <c r="G383" t="s">
        <v>7495</v>
      </c>
      <c r="H383" t="s">
        <v>6171</v>
      </c>
      <c r="I383" t="s">
        <v>43</v>
      </c>
      <c r="J383" t="s">
        <v>136</v>
      </c>
      <c r="K383" t="s">
        <v>5700</v>
      </c>
      <c r="L383" t="s">
        <v>5733</v>
      </c>
      <c r="M383" t="str">
        <f>CONCATENATE(Suspendidos[[#This Row],[CLIENTE]]," ",Suspendidos[[#This Row],[ATM]])</f>
        <v>M.G BAHIA SRL 006824000170</v>
      </c>
    </row>
    <row r="384" spans="1:13">
      <c r="A384">
        <v>101154140</v>
      </c>
      <c r="B384" t="s">
        <v>204</v>
      </c>
      <c r="C384" t="s">
        <v>6169</v>
      </c>
      <c r="D384" t="s">
        <v>226</v>
      </c>
      <c r="E384" t="s">
        <v>226</v>
      </c>
      <c r="F384" s="33">
        <v>46050</v>
      </c>
      <c r="G384" t="s">
        <v>7491</v>
      </c>
      <c r="H384" t="s">
        <v>6365</v>
      </c>
      <c r="I384" t="s">
        <v>43</v>
      </c>
      <c r="J384" t="s">
        <v>136</v>
      </c>
      <c r="K384" t="s">
        <v>5700</v>
      </c>
      <c r="L384" t="s">
        <v>5723</v>
      </c>
      <c r="M384" t="str">
        <f>CONCATENATE(Suspendidos[[#This Row],[CLIENTE]]," ",Suspendidos[[#This Row],[ATM]])</f>
        <v>SAIEP 004677005170</v>
      </c>
    </row>
    <row r="385" spans="1:13">
      <c r="A385">
        <v>101154180</v>
      </c>
      <c r="B385" t="s">
        <v>177</v>
      </c>
      <c r="C385" t="s">
        <v>7057</v>
      </c>
      <c r="D385" t="s">
        <v>220</v>
      </c>
      <c r="E385" t="s">
        <v>220</v>
      </c>
      <c r="F385" s="33">
        <v>46050</v>
      </c>
      <c r="G385" t="s">
        <v>7460</v>
      </c>
      <c r="H385" t="s">
        <v>5722</v>
      </c>
      <c r="I385" t="s">
        <v>43</v>
      </c>
      <c r="J385" t="s">
        <v>166</v>
      </c>
      <c r="K385" t="s">
        <v>5700</v>
      </c>
      <c r="L385" t="s">
        <v>5733</v>
      </c>
      <c r="M385" t="str">
        <f>CONCATENATE(Suspendidos[[#This Row],[CLIENTE]]," ",Suspendidos[[#This Row],[ATM]])</f>
        <v>CENCOSUD S.A 008681010270</v>
      </c>
    </row>
    <row r="386" spans="1:13">
      <c r="A386">
        <v>101154092</v>
      </c>
      <c r="B386" t="s">
        <v>34</v>
      </c>
      <c r="C386" t="s">
        <v>6406</v>
      </c>
      <c r="D386" t="s">
        <v>153</v>
      </c>
      <c r="E386" t="s">
        <v>153</v>
      </c>
      <c r="F386" s="33">
        <v>46050</v>
      </c>
      <c r="G386" t="s">
        <v>7461</v>
      </c>
      <c r="H386" t="s">
        <v>5777</v>
      </c>
      <c r="I386" t="s">
        <v>43</v>
      </c>
      <c r="J386" t="s">
        <v>70</v>
      </c>
      <c r="K386" t="s">
        <v>5728</v>
      </c>
      <c r="L386" t="s">
        <v>5729</v>
      </c>
      <c r="M386" t="str">
        <f>CONCATENATE(Suspendidos[[#This Row],[CLIENTE]]," ",Suspendidos[[#This Row],[ATM]])</f>
        <v>BAPRO 11411</v>
      </c>
    </row>
    <row r="387" spans="1:13">
      <c r="A387">
        <v>101154094</v>
      </c>
      <c r="B387" t="s">
        <v>34</v>
      </c>
      <c r="C387" t="s">
        <v>7473</v>
      </c>
      <c r="D387" t="s">
        <v>104</v>
      </c>
      <c r="E387" t="s">
        <v>104</v>
      </c>
      <c r="F387" s="33">
        <v>46050</v>
      </c>
      <c r="G387" t="s">
        <v>7474</v>
      </c>
      <c r="H387" t="s">
        <v>5912</v>
      </c>
      <c r="I387" t="s">
        <v>43</v>
      </c>
      <c r="J387" t="s">
        <v>70</v>
      </c>
      <c r="K387" t="s">
        <v>5728</v>
      </c>
      <c r="L387" t="s">
        <v>5729</v>
      </c>
      <c r="M387" t="str">
        <f>CONCATENATE(Suspendidos[[#This Row],[CLIENTE]]," ",Suspendidos[[#This Row],[ATM]])</f>
        <v>BAPRO 11209</v>
      </c>
    </row>
    <row r="388" spans="1:13">
      <c r="A388">
        <v>101154115</v>
      </c>
      <c r="B388" t="s">
        <v>5745</v>
      </c>
      <c r="C388" t="s">
        <v>7462</v>
      </c>
      <c r="D388" t="s">
        <v>215</v>
      </c>
      <c r="E388" t="s">
        <v>215</v>
      </c>
      <c r="F388" s="33">
        <v>46050</v>
      </c>
      <c r="G388" t="s">
        <v>7490</v>
      </c>
      <c r="H388" t="s">
        <v>5727</v>
      </c>
      <c r="I388" t="s">
        <v>43</v>
      </c>
      <c r="J388" t="s">
        <v>247</v>
      </c>
      <c r="K388" t="s">
        <v>5748</v>
      </c>
      <c r="L388" t="s">
        <v>5773</v>
      </c>
      <c r="M388" t="str">
        <f>CONCATENATE(Suspendidos[[#This Row],[CLIENTE]]," ",Suspendidos[[#This Row],[ATM]])</f>
        <v>BANCO LA PAMPA 163</v>
      </c>
    </row>
    <row r="389" spans="1:13">
      <c r="A389">
        <v>101154068</v>
      </c>
      <c r="B389" t="s">
        <v>34</v>
      </c>
      <c r="C389" t="s">
        <v>6925</v>
      </c>
      <c r="D389" t="s">
        <v>39</v>
      </c>
      <c r="E389" t="s">
        <v>119</v>
      </c>
      <c r="F389" s="33">
        <v>46050</v>
      </c>
      <c r="G389" t="s">
        <v>7481</v>
      </c>
      <c r="H389" t="s">
        <v>67</v>
      </c>
      <c r="I389" t="s">
        <v>43</v>
      </c>
      <c r="J389" t="s">
        <v>46</v>
      </c>
      <c r="K389" t="s">
        <v>5738</v>
      </c>
      <c r="L389" t="s">
        <v>5739</v>
      </c>
      <c r="M389" t="str">
        <f>CONCATENATE(Suspendidos[[#This Row],[CLIENTE]]," ",Suspendidos[[#This Row],[ATM]])</f>
        <v>BAPRO 6616</v>
      </c>
    </row>
    <row r="390" spans="1:13">
      <c r="A390">
        <v>101154083</v>
      </c>
      <c r="B390" t="s">
        <v>5745</v>
      </c>
      <c r="C390" t="s">
        <v>5746</v>
      </c>
      <c r="D390" t="s">
        <v>238</v>
      </c>
      <c r="E390" t="s">
        <v>238</v>
      </c>
      <c r="F390" s="33">
        <v>46050</v>
      </c>
      <c r="G390" t="s">
        <v>7486</v>
      </c>
      <c r="H390" t="s">
        <v>5805</v>
      </c>
      <c r="I390" t="s">
        <v>43</v>
      </c>
      <c r="J390" t="s">
        <v>136</v>
      </c>
      <c r="K390" t="s">
        <v>5748</v>
      </c>
      <c r="L390" t="s">
        <v>5749</v>
      </c>
      <c r="M390" t="str">
        <f>CONCATENATE(Suspendidos[[#This Row],[CLIENTE]]," ",Suspendidos[[#This Row],[ATM]])</f>
        <v>BANCO LA PAMPA 77</v>
      </c>
    </row>
    <row r="391" spans="1:13">
      <c r="A391">
        <v>101153995</v>
      </c>
      <c r="B391" t="s">
        <v>177</v>
      </c>
      <c r="C391" t="s">
        <v>6884</v>
      </c>
      <c r="D391" t="s">
        <v>86</v>
      </c>
      <c r="E391" t="s">
        <v>86</v>
      </c>
      <c r="F391" s="33">
        <v>46049</v>
      </c>
      <c r="G391" t="s">
        <v>7560</v>
      </c>
      <c r="H391" t="s">
        <v>6365</v>
      </c>
      <c r="I391" t="s">
        <v>43</v>
      </c>
      <c r="J391" t="s">
        <v>46</v>
      </c>
      <c r="K391" t="s">
        <v>5700</v>
      </c>
      <c r="L391" t="s">
        <v>5733</v>
      </c>
      <c r="M391" t="str">
        <f>CONCATENATE(Suspendidos[[#This Row],[CLIENTE]]," ",Suspendidos[[#This Row],[ATM]])</f>
        <v>CENCOSUD S.A 008681060970</v>
      </c>
    </row>
    <row r="392" spans="1:13">
      <c r="A392">
        <v>101154058</v>
      </c>
      <c r="B392" t="s">
        <v>34</v>
      </c>
      <c r="C392" t="s">
        <v>7229</v>
      </c>
      <c r="D392" t="s">
        <v>99</v>
      </c>
      <c r="E392" t="s">
        <v>99</v>
      </c>
      <c r="F392" s="33">
        <v>46049</v>
      </c>
      <c r="G392" t="s">
        <v>7561</v>
      </c>
      <c r="H392" t="s">
        <v>5805</v>
      </c>
      <c r="I392" t="s">
        <v>43</v>
      </c>
      <c r="J392" t="s">
        <v>46</v>
      </c>
      <c r="K392" t="s">
        <v>5738</v>
      </c>
      <c r="L392" t="s">
        <v>5739</v>
      </c>
      <c r="M392" t="str">
        <f>CONCATENATE(Suspendidos[[#This Row],[CLIENTE]]," ",Suspendidos[[#This Row],[ATM]])</f>
        <v>BAPRO 13305</v>
      </c>
    </row>
    <row r="393" spans="1:13">
      <c r="A393">
        <v>101153712</v>
      </c>
      <c r="B393" t="s">
        <v>34</v>
      </c>
      <c r="C393" t="s">
        <v>6382</v>
      </c>
      <c r="D393" t="s">
        <v>153</v>
      </c>
      <c r="E393" t="s">
        <v>153</v>
      </c>
      <c r="F393" s="33">
        <v>46049</v>
      </c>
      <c r="G393" t="s">
        <v>7563</v>
      </c>
      <c r="H393" t="s">
        <v>5969</v>
      </c>
      <c r="I393" t="s">
        <v>43</v>
      </c>
      <c r="J393" t="s">
        <v>70</v>
      </c>
      <c r="K393" t="s">
        <v>5728</v>
      </c>
      <c r="L393" t="s">
        <v>5729</v>
      </c>
      <c r="M393" t="str">
        <f>CONCATENATE(Suspendidos[[#This Row],[CLIENTE]]," ",Suspendidos[[#This Row],[ATM]])</f>
        <v>BAPRO 5619</v>
      </c>
    </row>
    <row r="394" spans="1:13">
      <c r="A394">
        <v>101153911</v>
      </c>
      <c r="B394" t="s">
        <v>82</v>
      </c>
      <c r="C394" t="s">
        <v>6414</v>
      </c>
      <c r="D394" t="s">
        <v>193</v>
      </c>
      <c r="E394" t="s">
        <v>193</v>
      </c>
      <c r="F394" s="33">
        <v>46049</v>
      </c>
      <c r="G394" t="s">
        <v>7564</v>
      </c>
      <c r="H394" t="s">
        <v>7403</v>
      </c>
      <c r="I394" t="s">
        <v>43</v>
      </c>
      <c r="J394" t="s">
        <v>192</v>
      </c>
      <c r="K394" t="s">
        <v>5711</v>
      </c>
      <c r="L394" t="s">
        <v>5711</v>
      </c>
      <c r="M394" t="str">
        <f>CONCATENATE(Suspendidos[[#This Row],[CLIENTE]]," ",Suspendidos[[#This Row],[ATM]])</f>
        <v>ACA 002359060370</v>
      </c>
    </row>
    <row r="395" spans="1:13">
      <c r="A395">
        <v>101154061</v>
      </c>
      <c r="B395" t="s">
        <v>34</v>
      </c>
      <c r="C395" t="s">
        <v>7565</v>
      </c>
      <c r="D395" t="s">
        <v>64</v>
      </c>
      <c r="E395" t="s">
        <v>64</v>
      </c>
      <c r="F395" s="33">
        <v>46049</v>
      </c>
      <c r="G395" t="s">
        <v>7566</v>
      </c>
      <c r="H395" t="s">
        <v>67</v>
      </c>
      <c r="I395" t="s">
        <v>43</v>
      </c>
      <c r="J395" t="s">
        <v>70</v>
      </c>
      <c r="K395" t="s">
        <v>5738</v>
      </c>
      <c r="L395" t="s">
        <v>5739</v>
      </c>
      <c r="M395" t="str">
        <f>CONCATENATE(Suspendidos[[#This Row],[CLIENTE]]," ",Suspendidos[[#This Row],[ATM]])</f>
        <v>BAPRO 5746</v>
      </c>
    </row>
    <row r="396" spans="1:13">
      <c r="A396">
        <v>101153946</v>
      </c>
      <c r="B396" t="s">
        <v>5998</v>
      </c>
      <c r="C396" t="s">
        <v>6998</v>
      </c>
      <c r="D396" t="s">
        <v>86</v>
      </c>
      <c r="E396" t="s">
        <v>119</v>
      </c>
      <c r="F396" s="33">
        <v>46049</v>
      </c>
      <c r="G396" t="s">
        <v>7569</v>
      </c>
      <c r="H396" t="s">
        <v>7403</v>
      </c>
      <c r="I396" t="s">
        <v>43</v>
      </c>
      <c r="J396" t="s">
        <v>46</v>
      </c>
      <c r="K396" t="s">
        <v>5711</v>
      </c>
      <c r="L396" t="s">
        <v>5711</v>
      </c>
      <c r="M396" t="str">
        <f>CONCATENATE(Suspendidos[[#This Row],[CLIENTE]]," ",Suspendidos[[#This Row],[ATM]])</f>
        <v>FAVANET 004925002370</v>
      </c>
    </row>
    <row r="397" spans="1:13">
      <c r="A397">
        <v>101154087</v>
      </c>
      <c r="B397" t="s">
        <v>34</v>
      </c>
      <c r="C397" t="s">
        <v>7571</v>
      </c>
      <c r="D397" t="s">
        <v>131</v>
      </c>
      <c r="E397" t="s">
        <v>131</v>
      </c>
      <c r="F397" s="33">
        <v>46049</v>
      </c>
      <c r="G397" t="s">
        <v>7572</v>
      </c>
      <c r="H397" t="s">
        <v>5912</v>
      </c>
      <c r="I397" t="s">
        <v>43</v>
      </c>
      <c r="J397" t="s">
        <v>136</v>
      </c>
      <c r="K397" t="s">
        <v>5728</v>
      </c>
      <c r="L397" t="s">
        <v>5729</v>
      </c>
      <c r="M397" t="str">
        <f>CONCATENATE(Suspendidos[[#This Row],[CLIENTE]]," ",Suspendidos[[#This Row],[ATM]])</f>
        <v>BAPRO 4641</v>
      </c>
    </row>
    <row r="398" spans="1:13">
      <c r="A398">
        <v>101153868</v>
      </c>
      <c r="B398" t="s">
        <v>73</v>
      </c>
      <c r="C398" t="s">
        <v>7543</v>
      </c>
      <c r="D398" t="s">
        <v>104</v>
      </c>
      <c r="E398" t="s">
        <v>104</v>
      </c>
      <c r="F398" s="33">
        <v>46049</v>
      </c>
      <c r="G398" t="s">
        <v>7578</v>
      </c>
      <c r="H398" t="s">
        <v>67</v>
      </c>
      <c r="I398" t="s">
        <v>43</v>
      </c>
      <c r="J398" t="s">
        <v>70</v>
      </c>
      <c r="K398" t="s">
        <v>5738</v>
      </c>
      <c r="L398" t="s">
        <v>5739</v>
      </c>
      <c r="M398" t="str">
        <f>CONCATENATE(Suspendidos[[#This Row],[CLIENTE]]," ",Suspendidos[[#This Row],[ATM]])</f>
        <v>BANCO NACION 20166</v>
      </c>
    </row>
    <row r="399" spans="1:13">
      <c r="A399">
        <v>101153930</v>
      </c>
      <c r="B399" t="s">
        <v>195</v>
      </c>
      <c r="C399" t="s">
        <v>7583</v>
      </c>
      <c r="D399" t="s">
        <v>215</v>
      </c>
      <c r="E399" t="s">
        <v>215</v>
      </c>
      <c r="F399" s="33">
        <v>46049</v>
      </c>
      <c r="G399" t="s">
        <v>7584</v>
      </c>
      <c r="H399" t="s">
        <v>5777</v>
      </c>
      <c r="I399" t="s">
        <v>43</v>
      </c>
      <c r="J399" t="s">
        <v>247</v>
      </c>
      <c r="K399" t="s">
        <v>5700</v>
      </c>
      <c r="L399" t="s">
        <v>5733</v>
      </c>
      <c r="M399" t="str">
        <f>CONCATENATE(Suspendidos[[#This Row],[CLIENTE]]," ",Suspendidos[[#This Row],[ATM]])</f>
        <v>CARREFOUR 006624075870</v>
      </c>
    </row>
    <row r="400" spans="1:13">
      <c r="A400">
        <v>101153927</v>
      </c>
      <c r="B400" t="s">
        <v>5899</v>
      </c>
      <c r="C400" t="s">
        <v>6114</v>
      </c>
      <c r="D400" t="s">
        <v>131</v>
      </c>
      <c r="E400" t="s">
        <v>131</v>
      </c>
      <c r="F400" s="33">
        <v>46049</v>
      </c>
      <c r="G400" t="s">
        <v>7557</v>
      </c>
      <c r="H400" t="s">
        <v>6537</v>
      </c>
      <c r="I400" t="s">
        <v>43</v>
      </c>
      <c r="J400" t="s">
        <v>136</v>
      </c>
      <c r="K400" t="s">
        <v>5700</v>
      </c>
      <c r="L400" t="s">
        <v>5733</v>
      </c>
      <c r="M400" t="str">
        <f>CONCATENATE(Suspendidos[[#This Row],[CLIENTE]]," ",Suspendidos[[#This Row],[ATM]])</f>
        <v>COOPERATIVA OBRERA LIMITADA DE CONSUMO BAHIA BLANCA 002472000070</v>
      </c>
    </row>
    <row r="401" spans="1:13">
      <c r="A401">
        <v>101153523</v>
      </c>
      <c r="B401" t="s">
        <v>292</v>
      </c>
      <c r="C401" t="s">
        <v>6587</v>
      </c>
      <c r="D401" t="s">
        <v>86</v>
      </c>
      <c r="E401" t="s">
        <v>86</v>
      </c>
      <c r="F401" s="33">
        <v>46049</v>
      </c>
      <c r="G401" t="s">
        <v>7555</v>
      </c>
      <c r="H401" t="s">
        <v>6150</v>
      </c>
      <c r="I401" t="s">
        <v>43</v>
      </c>
      <c r="J401" t="s">
        <v>46</v>
      </c>
      <c r="K401" t="s">
        <v>5700</v>
      </c>
      <c r="L401" t="s">
        <v>5723</v>
      </c>
      <c r="M401" t="str">
        <f>CONCATENATE(Suspendidos[[#This Row],[CLIENTE]]," ",Suspendidos[[#This Row],[ATM]])</f>
        <v>ARCOS DORADOS 005091077070</v>
      </c>
    </row>
    <row r="402" spans="1:13">
      <c r="A402">
        <v>101153515</v>
      </c>
      <c r="B402" t="s">
        <v>5899</v>
      </c>
      <c r="C402" t="s">
        <v>7139</v>
      </c>
      <c r="D402" t="s">
        <v>131</v>
      </c>
      <c r="E402" t="s">
        <v>131</v>
      </c>
      <c r="F402" s="33">
        <v>46049</v>
      </c>
      <c r="G402" t="s">
        <v>7521</v>
      </c>
      <c r="H402" t="s">
        <v>5757</v>
      </c>
      <c r="I402" t="s">
        <v>43</v>
      </c>
      <c r="J402" t="s">
        <v>136</v>
      </c>
      <c r="K402" t="s">
        <v>5700</v>
      </c>
      <c r="L402" t="s">
        <v>5723</v>
      </c>
      <c r="M402" t="str">
        <f>CONCATENATE(Suspendidos[[#This Row],[CLIENTE]]," ",Suspendidos[[#This Row],[ATM]])</f>
        <v>COOPERATIVA OBRERA LIMITADA DE CONSUMO BAHIA BLANCA 002472002870</v>
      </c>
    </row>
    <row r="403" spans="1:13">
      <c r="A403">
        <v>101153874</v>
      </c>
      <c r="B403" t="s">
        <v>73</v>
      </c>
      <c r="C403" t="s">
        <v>7522</v>
      </c>
      <c r="D403" t="s">
        <v>215</v>
      </c>
      <c r="E403" t="s">
        <v>221</v>
      </c>
      <c r="F403" s="33">
        <v>46049</v>
      </c>
      <c r="G403" t="s">
        <v>7523</v>
      </c>
      <c r="H403" t="s">
        <v>5777</v>
      </c>
      <c r="I403" t="s">
        <v>43</v>
      </c>
      <c r="J403" t="s">
        <v>247</v>
      </c>
      <c r="K403" t="s">
        <v>5728</v>
      </c>
      <c r="L403" t="s">
        <v>5729</v>
      </c>
      <c r="M403" t="str">
        <f>CONCATENATE(Suspendidos[[#This Row],[CLIENTE]]," ",Suspendidos[[#This Row],[ATM]])</f>
        <v>BANCO NACION 6044</v>
      </c>
    </row>
    <row r="404" spans="1:13">
      <c r="A404">
        <v>101153890</v>
      </c>
      <c r="B404" t="s">
        <v>73</v>
      </c>
      <c r="C404" t="s">
        <v>7525</v>
      </c>
      <c r="D404" t="s">
        <v>153</v>
      </c>
      <c r="E404" t="s">
        <v>64</v>
      </c>
      <c r="F404" s="33">
        <v>46049</v>
      </c>
      <c r="G404" t="s">
        <v>7526</v>
      </c>
      <c r="H404" t="s">
        <v>55</v>
      </c>
      <c r="I404" t="s">
        <v>43</v>
      </c>
      <c r="J404" t="s">
        <v>70</v>
      </c>
      <c r="K404" t="s">
        <v>5728</v>
      </c>
      <c r="L404" t="s">
        <v>5729</v>
      </c>
      <c r="M404" t="str">
        <f>CONCATENATE(Suspendidos[[#This Row],[CLIENTE]]," ",Suspendidos[[#This Row],[ATM]])</f>
        <v>BANCO NACION 4364</v>
      </c>
    </row>
    <row r="405" spans="1:13">
      <c r="A405">
        <v>101153513</v>
      </c>
      <c r="B405" t="s">
        <v>5899</v>
      </c>
      <c r="C405" t="s">
        <v>7528</v>
      </c>
      <c r="D405" t="s">
        <v>131</v>
      </c>
      <c r="E405" t="s">
        <v>131</v>
      </c>
      <c r="F405" s="33">
        <v>46049</v>
      </c>
      <c r="G405" t="s">
        <v>7529</v>
      </c>
      <c r="H405" t="s">
        <v>5757</v>
      </c>
      <c r="I405" t="s">
        <v>43</v>
      </c>
      <c r="J405" t="s">
        <v>136</v>
      </c>
      <c r="K405" t="s">
        <v>5700</v>
      </c>
      <c r="L405" t="s">
        <v>5723</v>
      </c>
      <c r="M405" t="str">
        <f>CONCATENATE(Suspendidos[[#This Row],[CLIENTE]]," ",Suspendidos[[#This Row],[ATM]])</f>
        <v>COOPERATIVA OBRERA LIMITADA DE CONSUMO BAHIA BLANCA 002472002872</v>
      </c>
    </row>
    <row r="406" spans="1:13">
      <c r="A406">
        <v>101153830</v>
      </c>
      <c r="B406" t="s">
        <v>82</v>
      </c>
      <c r="C406" t="s">
        <v>6264</v>
      </c>
      <c r="D406" t="s">
        <v>86</v>
      </c>
      <c r="E406" t="s">
        <v>86</v>
      </c>
      <c r="F406" s="33">
        <v>46049</v>
      </c>
      <c r="G406" t="s">
        <v>7534</v>
      </c>
      <c r="H406" t="s">
        <v>5699</v>
      </c>
      <c r="I406" t="s">
        <v>43</v>
      </c>
      <c r="J406" t="s">
        <v>46</v>
      </c>
      <c r="K406" t="s">
        <v>5711</v>
      </c>
      <c r="L406" t="s">
        <v>5711</v>
      </c>
      <c r="M406" t="str">
        <f>CONCATENATE(Suspendidos[[#This Row],[CLIENTE]]," ",Suspendidos[[#This Row],[ATM]])</f>
        <v>ACA 002359057170</v>
      </c>
    </row>
    <row r="407" spans="1:13">
      <c r="A407">
        <v>101153888</v>
      </c>
      <c r="B407" t="s">
        <v>73</v>
      </c>
      <c r="C407" t="s">
        <v>7456</v>
      </c>
      <c r="D407" t="s">
        <v>193</v>
      </c>
      <c r="E407" t="s">
        <v>193</v>
      </c>
      <c r="F407" s="33">
        <v>46049</v>
      </c>
      <c r="G407" t="s">
        <v>7554</v>
      </c>
      <c r="H407" t="s">
        <v>67</v>
      </c>
      <c r="I407" t="s">
        <v>43</v>
      </c>
      <c r="J407" t="s">
        <v>192</v>
      </c>
      <c r="K407" t="s">
        <v>5748</v>
      </c>
      <c r="L407" t="s">
        <v>5773</v>
      </c>
      <c r="M407" t="str">
        <f>CONCATENATE(Suspendidos[[#This Row],[CLIENTE]]," ",Suspendidos[[#This Row],[ATM]])</f>
        <v>BANCO NACION 7653</v>
      </c>
    </row>
    <row r="408" spans="1:13">
      <c r="A408">
        <v>101153832</v>
      </c>
      <c r="B408" t="s">
        <v>73</v>
      </c>
      <c r="C408" t="s">
        <v>7436</v>
      </c>
      <c r="D408" t="s">
        <v>99</v>
      </c>
      <c r="E408" t="s">
        <v>99</v>
      </c>
      <c r="F408" s="33">
        <v>46049</v>
      </c>
      <c r="G408" t="s">
        <v>7539</v>
      </c>
      <c r="H408" t="s">
        <v>5805</v>
      </c>
      <c r="I408" t="s">
        <v>43</v>
      </c>
      <c r="J408" t="s">
        <v>46</v>
      </c>
      <c r="K408" t="s">
        <v>5836</v>
      </c>
      <c r="L408" t="s">
        <v>5837</v>
      </c>
      <c r="M408" t="str">
        <f>CONCATENATE(Suspendidos[[#This Row],[CLIENTE]]," ",Suspendidos[[#This Row],[ATM]])</f>
        <v>BANCO NACION 10683</v>
      </c>
    </row>
    <row r="409" spans="1:13">
      <c r="A409">
        <v>101153868</v>
      </c>
      <c r="B409" t="s">
        <v>73</v>
      </c>
      <c r="C409" t="s">
        <v>7543</v>
      </c>
      <c r="D409" t="s">
        <v>104</v>
      </c>
      <c r="E409" t="s">
        <v>104</v>
      </c>
      <c r="F409" s="33">
        <v>46049</v>
      </c>
      <c r="G409" t="s">
        <v>7544</v>
      </c>
      <c r="H409" t="s">
        <v>67</v>
      </c>
      <c r="I409" t="s">
        <v>43</v>
      </c>
      <c r="J409" t="s">
        <v>70</v>
      </c>
      <c r="K409" t="s">
        <v>5738</v>
      </c>
      <c r="L409" t="s">
        <v>5739</v>
      </c>
      <c r="M409" t="str">
        <f>CONCATENATE(Suspendidos[[#This Row],[CLIENTE]]," ",Suspendidos[[#This Row],[ATM]])</f>
        <v>BANCO NACION 20166</v>
      </c>
    </row>
    <row r="410" spans="1:13">
      <c r="A410">
        <v>101153635</v>
      </c>
      <c r="B410" t="s">
        <v>204</v>
      </c>
      <c r="C410" t="s">
        <v>6471</v>
      </c>
      <c r="D410" t="s">
        <v>161</v>
      </c>
      <c r="E410" t="s">
        <v>161</v>
      </c>
      <c r="F410" s="33">
        <v>46049</v>
      </c>
      <c r="G410" t="s">
        <v>7546</v>
      </c>
      <c r="H410" t="s">
        <v>5699</v>
      </c>
      <c r="I410" t="s">
        <v>43</v>
      </c>
      <c r="J410" t="s">
        <v>166</v>
      </c>
      <c r="K410" t="s">
        <v>5700</v>
      </c>
      <c r="L410" t="s">
        <v>5723</v>
      </c>
      <c r="M410" t="str">
        <f>CONCATENATE(Suspendidos[[#This Row],[CLIENTE]]," ",Suspendidos[[#This Row],[ATM]])</f>
        <v>SAIEP 004677019470</v>
      </c>
    </row>
    <row r="411" spans="1:13">
      <c r="A411">
        <v>101153862</v>
      </c>
      <c r="B411" t="s">
        <v>5935</v>
      </c>
      <c r="C411" t="s">
        <v>6544</v>
      </c>
      <c r="D411" t="s">
        <v>220</v>
      </c>
      <c r="E411" t="s">
        <v>220</v>
      </c>
      <c r="F411" s="33">
        <v>46049</v>
      </c>
      <c r="G411" t="s">
        <v>7553</v>
      </c>
      <c r="H411" t="s">
        <v>5705</v>
      </c>
      <c r="I411" t="s">
        <v>43</v>
      </c>
      <c r="J411" t="s">
        <v>166</v>
      </c>
      <c r="K411" t="s">
        <v>5700</v>
      </c>
      <c r="L411" t="s">
        <v>5701</v>
      </c>
      <c r="M411" t="str">
        <f>CONCATENATE(Suspendidos[[#This Row],[CLIENTE]]," ",Suspendidos[[#This Row],[ATM]])</f>
        <v>EL TEHUELCHE SACICI 009455000870</v>
      </c>
    </row>
    <row r="412" spans="1:13">
      <c r="A412">
        <v>101153523</v>
      </c>
      <c r="B412" t="s">
        <v>292</v>
      </c>
      <c r="C412" t="s">
        <v>6587</v>
      </c>
      <c r="D412" t="s">
        <v>86</v>
      </c>
      <c r="E412" t="s">
        <v>86</v>
      </c>
      <c r="F412" s="33">
        <v>46049</v>
      </c>
      <c r="G412" t="s">
        <v>7556</v>
      </c>
      <c r="H412" t="s">
        <v>6150</v>
      </c>
      <c r="I412" t="s">
        <v>43</v>
      </c>
      <c r="J412" t="s">
        <v>46</v>
      </c>
      <c r="K412" t="s">
        <v>5700</v>
      </c>
      <c r="L412" t="s">
        <v>5723</v>
      </c>
      <c r="M412" t="str">
        <f>CONCATENATE(Suspendidos[[#This Row],[CLIENTE]]," ",Suspendidos[[#This Row],[ATM]])</f>
        <v>ARCOS DORADOS 005091077070</v>
      </c>
    </row>
    <row r="413" spans="1:13">
      <c r="A413">
        <v>101153831</v>
      </c>
      <c r="B413" t="s">
        <v>73</v>
      </c>
      <c r="C413" t="s">
        <v>7254</v>
      </c>
      <c r="D413" t="s">
        <v>119</v>
      </c>
      <c r="E413" t="s">
        <v>119</v>
      </c>
      <c r="F413" s="33">
        <v>46048</v>
      </c>
      <c r="G413" t="s">
        <v>7607</v>
      </c>
      <c r="H413" t="s">
        <v>5805</v>
      </c>
      <c r="I413" t="s">
        <v>43</v>
      </c>
      <c r="J413" t="s">
        <v>46</v>
      </c>
      <c r="K413" t="s">
        <v>5738</v>
      </c>
      <c r="L413" t="s">
        <v>5739</v>
      </c>
      <c r="M413" t="str">
        <f>CONCATENATE(Suspendidos[[#This Row],[CLIENTE]]," ",Suspendidos[[#This Row],[ATM]])</f>
        <v>BANCO NACION 7881</v>
      </c>
    </row>
    <row r="414" spans="1:13">
      <c r="A414">
        <v>101152899</v>
      </c>
      <c r="B414" t="s">
        <v>204</v>
      </c>
      <c r="C414" t="s">
        <v>7604</v>
      </c>
      <c r="D414" t="s">
        <v>219</v>
      </c>
      <c r="E414" t="s">
        <v>219</v>
      </c>
      <c r="F414" s="33">
        <v>46048</v>
      </c>
      <c r="G414" t="s">
        <v>7605</v>
      </c>
      <c r="H414" t="s">
        <v>6103</v>
      </c>
      <c r="I414" t="s">
        <v>43</v>
      </c>
      <c r="J414" t="s">
        <v>241</v>
      </c>
      <c r="K414" t="s">
        <v>5700</v>
      </c>
      <c r="L414" t="s">
        <v>5701</v>
      </c>
      <c r="M414" t="str">
        <f>CONCATENATE(Suspendidos[[#This Row],[CLIENTE]]," ",Suspendidos[[#This Row],[ATM]])</f>
        <v>SAIEP 004677019770</v>
      </c>
    </row>
    <row r="415" spans="1:13">
      <c r="A415">
        <v>101153702</v>
      </c>
      <c r="B415" t="s">
        <v>204</v>
      </c>
      <c r="C415" t="s">
        <v>6057</v>
      </c>
      <c r="D415" t="s">
        <v>220</v>
      </c>
      <c r="E415" t="s">
        <v>220</v>
      </c>
      <c r="F415" s="33">
        <v>46048</v>
      </c>
      <c r="G415" t="s">
        <v>7603</v>
      </c>
      <c r="H415" t="s">
        <v>6918</v>
      </c>
      <c r="I415" t="s">
        <v>43</v>
      </c>
      <c r="J415" t="s">
        <v>166</v>
      </c>
      <c r="K415" t="s">
        <v>5700</v>
      </c>
      <c r="L415" t="s">
        <v>5723</v>
      </c>
      <c r="M415" t="str">
        <f>CONCATENATE(Suspendidos[[#This Row],[CLIENTE]]," ",Suspendidos[[#This Row],[ATM]])</f>
        <v>SAIEP 004677023970</v>
      </c>
    </row>
    <row r="416" spans="1:13">
      <c r="A416">
        <v>101153700</v>
      </c>
      <c r="B416" t="s">
        <v>34</v>
      </c>
      <c r="C416" t="s">
        <v>7597</v>
      </c>
      <c r="D416" t="s">
        <v>226</v>
      </c>
      <c r="E416" t="s">
        <v>226</v>
      </c>
      <c r="F416" s="33">
        <v>46048</v>
      </c>
      <c r="G416" t="s">
        <v>7598</v>
      </c>
      <c r="H416" t="s">
        <v>5805</v>
      </c>
      <c r="I416" t="s">
        <v>43</v>
      </c>
      <c r="J416" t="s">
        <v>136</v>
      </c>
      <c r="K416" t="s">
        <v>5728</v>
      </c>
      <c r="L416" t="s">
        <v>5729</v>
      </c>
      <c r="M416" t="str">
        <f>CONCATENATE(Suspendidos[[#This Row],[CLIENTE]]," ",Suspendidos[[#This Row],[ATM]])</f>
        <v>BAPRO 11102</v>
      </c>
    </row>
    <row r="417" spans="1:13">
      <c r="A417">
        <v>101151146</v>
      </c>
      <c r="B417" t="s">
        <v>204</v>
      </c>
      <c r="C417" t="s">
        <v>6004</v>
      </c>
      <c r="D417" t="s">
        <v>218</v>
      </c>
      <c r="E417" t="s">
        <v>218</v>
      </c>
      <c r="F417" s="33">
        <v>46048</v>
      </c>
      <c r="G417" t="s">
        <v>7596</v>
      </c>
      <c r="H417" t="s">
        <v>6103</v>
      </c>
      <c r="I417" t="s">
        <v>43</v>
      </c>
      <c r="J417" t="s">
        <v>241</v>
      </c>
      <c r="K417" t="s">
        <v>5711</v>
      </c>
      <c r="L417" t="s">
        <v>5711</v>
      </c>
      <c r="M417" t="str">
        <f>CONCATENATE(Suspendidos[[#This Row],[CLIENTE]]," ",Suspendidos[[#This Row],[ATM]])</f>
        <v>SAIEP 004677000570</v>
      </c>
    </row>
    <row r="418" spans="1:13">
      <c r="A418">
        <v>101152604</v>
      </c>
      <c r="B418" t="s">
        <v>34</v>
      </c>
      <c r="C418" t="s">
        <v>7219</v>
      </c>
      <c r="D418" t="s">
        <v>99</v>
      </c>
      <c r="E418" t="s">
        <v>99</v>
      </c>
      <c r="F418" s="33">
        <v>46048</v>
      </c>
      <c r="G418" t="s">
        <v>7609</v>
      </c>
      <c r="H418" t="s">
        <v>5727</v>
      </c>
      <c r="I418" t="s">
        <v>43</v>
      </c>
      <c r="J418" t="s">
        <v>46</v>
      </c>
      <c r="K418" t="s">
        <v>5728</v>
      </c>
      <c r="L418" t="s">
        <v>5729</v>
      </c>
      <c r="M418" t="str">
        <f>CONCATENATE(Suspendidos[[#This Row],[CLIENTE]]," ",Suspendidos[[#This Row],[ATM]])</f>
        <v>BAPRO 4671</v>
      </c>
    </row>
    <row r="419" spans="1:13">
      <c r="A419">
        <v>101153336</v>
      </c>
      <c r="B419" t="s">
        <v>73</v>
      </c>
      <c r="C419" t="s">
        <v>7586</v>
      </c>
      <c r="D419" t="s">
        <v>64</v>
      </c>
      <c r="E419" t="s">
        <v>64</v>
      </c>
      <c r="F419" s="33">
        <v>46048</v>
      </c>
      <c r="G419" t="s">
        <v>7587</v>
      </c>
      <c r="H419" t="s">
        <v>7588</v>
      </c>
      <c r="I419" t="s">
        <v>43</v>
      </c>
      <c r="J419" t="s">
        <v>70</v>
      </c>
      <c r="K419" t="s">
        <v>5748</v>
      </c>
      <c r="L419" t="s">
        <v>5773</v>
      </c>
      <c r="M419" t="str">
        <f>CONCATENATE(Suspendidos[[#This Row],[CLIENTE]]," ",Suspendidos[[#This Row],[ATM]])</f>
        <v>BANCO NACION 10259</v>
      </c>
    </row>
    <row r="420" spans="1:13">
      <c r="A420">
        <v>101153346</v>
      </c>
      <c r="B420" t="s">
        <v>73</v>
      </c>
      <c r="C420" t="s">
        <v>6584</v>
      </c>
      <c r="D420" t="s">
        <v>39</v>
      </c>
      <c r="E420" t="s">
        <v>119</v>
      </c>
      <c r="F420" s="33">
        <v>46048</v>
      </c>
      <c r="G420" t="s">
        <v>7590</v>
      </c>
      <c r="H420" t="s">
        <v>5805</v>
      </c>
      <c r="I420" t="s">
        <v>43</v>
      </c>
      <c r="J420" t="s">
        <v>46</v>
      </c>
      <c r="K420" t="s">
        <v>5728</v>
      </c>
      <c r="L420" t="s">
        <v>5729</v>
      </c>
      <c r="M420" t="str">
        <f>CONCATENATE(Suspendidos[[#This Row],[CLIENTE]]," ",Suspendidos[[#This Row],[ATM]])</f>
        <v>BANCO NACION 4460</v>
      </c>
    </row>
    <row r="421" spans="1:13">
      <c r="A421">
        <v>101153504</v>
      </c>
      <c r="B421" t="s">
        <v>5899</v>
      </c>
      <c r="C421" t="s">
        <v>6114</v>
      </c>
      <c r="D421" t="s">
        <v>131</v>
      </c>
      <c r="E421" t="s">
        <v>238</v>
      </c>
      <c r="F421" s="33">
        <v>46047</v>
      </c>
      <c r="G421" t="s">
        <v>7616</v>
      </c>
      <c r="H421" t="s">
        <v>6532</v>
      </c>
      <c r="I421" t="s">
        <v>43</v>
      </c>
      <c r="J421" t="s">
        <v>136</v>
      </c>
      <c r="K421" t="s">
        <v>5700</v>
      </c>
      <c r="L421" t="s">
        <v>5733</v>
      </c>
      <c r="M421" t="str">
        <f>CONCATENATE(Suspendidos[[#This Row],[CLIENTE]]," ",Suspendidos[[#This Row],[ATM]])</f>
        <v>COOPERATIVA OBRERA LIMITADA DE CONSUMO BAHIA BLANCA 002472000070</v>
      </c>
    </row>
    <row r="422" spans="1:13">
      <c r="A422">
        <v>101153588</v>
      </c>
      <c r="B422" t="s">
        <v>204</v>
      </c>
      <c r="C422" t="s">
        <v>6615</v>
      </c>
      <c r="D422" t="s">
        <v>221</v>
      </c>
      <c r="E422" t="s">
        <v>221</v>
      </c>
      <c r="F422" s="33">
        <v>46047</v>
      </c>
      <c r="G422" t="s">
        <v>7617</v>
      </c>
      <c r="H422" t="s">
        <v>5777</v>
      </c>
      <c r="I422" t="s">
        <v>43</v>
      </c>
      <c r="J422" t="s">
        <v>247</v>
      </c>
      <c r="K422" t="s">
        <v>5700</v>
      </c>
      <c r="L422" t="s">
        <v>5701</v>
      </c>
      <c r="M422" t="str">
        <f>CONCATENATE(Suspendidos[[#This Row],[CLIENTE]]," ",Suspendidos[[#This Row],[ATM]])</f>
        <v>SAIEP 004677020170</v>
      </c>
    </row>
    <row r="423" spans="1:13">
      <c r="A423">
        <v>101153577</v>
      </c>
      <c r="B423" t="s">
        <v>7145</v>
      </c>
      <c r="C423" t="s">
        <v>7146</v>
      </c>
      <c r="D423" t="s">
        <v>86</v>
      </c>
      <c r="E423" t="s">
        <v>119</v>
      </c>
      <c r="F423" s="33">
        <v>46047</v>
      </c>
      <c r="G423" t="s">
        <v>7614</v>
      </c>
      <c r="H423" t="s">
        <v>5722</v>
      </c>
      <c r="I423" t="s">
        <v>43</v>
      </c>
      <c r="J423" t="s">
        <v>46</v>
      </c>
      <c r="K423" t="s">
        <v>5700</v>
      </c>
      <c r="L423" t="s">
        <v>5701</v>
      </c>
      <c r="M423" t="str">
        <f>CONCATENATE(Suspendidos[[#This Row],[CLIENTE]]," ",Suspendidos[[#This Row],[ATM]])</f>
        <v>PARQUE CONSTITUCION SRL (AXION) 010457000170</v>
      </c>
    </row>
    <row r="424" spans="1:13">
      <c r="A424">
        <v>101153495</v>
      </c>
      <c r="B424" t="s">
        <v>6423</v>
      </c>
      <c r="C424" t="s">
        <v>6424</v>
      </c>
      <c r="D424" t="s">
        <v>86</v>
      </c>
      <c r="E424" t="s">
        <v>119</v>
      </c>
      <c r="F424" s="33">
        <v>46046</v>
      </c>
      <c r="G424" t="s">
        <v>7641</v>
      </c>
      <c r="H424" t="s">
        <v>5699</v>
      </c>
      <c r="I424" t="s">
        <v>43</v>
      </c>
      <c r="J424" t="s">
        <v>46</v>
      </c>
      <c r="K424" t="s">
        <v>5711</v>
      </c>
      <c r="L424" t="s">
        <v>5711</v>
      </c>
      <c r="M424" t="str">
        <f>CONCATENATE(Suspendidos[[#This Row],[CLIENTE]]," ",Suspendidos[[#This Row],[ATM]])</f>
        <v>EMFACO S.A. 004395002070</v>
      </c>
    </row>
    <row r="425" spans="1:13">
      <c r="A425">
        <v>101153438</v>
      </c>
      <c r="B425" t="s">
        <v>292</v>
      </c>
      <c r="C425" t="s">
        <v>6091</v>
      </c>
      <c r="D425" t="s">
        <v>86</v>
      </c>
      <c r="E425" t="s">
        <v>119</v>
      </c>
      <c r="F425" s="33">
        <v>46046</v>
      </c>
      <c r="G425" t="s">
        <v>7650</v>
      </c>
      <c r="H425" t="s">
        <v>5823</v>
      </c>
      <c r="I425" t="s">
        <v>43</v>
      </c>
      <c r="J425" t="s">
        <v>46</v>
      </c>
      <c r="K425" t="s">
        <v>5700</v>
      </c>
      <c r="L425" t="s">
        <v>5733</v>
      </c>
      <c r="M425" t="str">
        <f>CONCATENATE(Suspendidos[[#This Row],[CLIENTE]]," ",Suspendidos[[#This Row],[ATM]])</f>
        <v>ARCOS DORADOS 005091019570</v>
      </c>
    </row>
    <row r="426" spans="1:13">
      <c r="A426">
        <v>101153405</v>
      </c>
      <c r="B426" t="s">
        <v>82</v>
      </c>
      <c r="C426" t="s">
        <v>6264</v>
      </c>
      <c r="D426" t="s">
        <v>86</v>
      </c>
      <c r="E426" t="s">
        <v>86</v>
      </c>
      <c r="F426" s="33">
        <v>46046</v>
      </c>
      <c r="G426" t="s">
        <v>7644</v>
      </c>
      <c r="H426" t="s">
        <v>5699</v>
      </c>
      <c r="I426" t="s">
        <v>43</v>
      </c>
      <c r="J426" t="s">
        <v>46</v>
      </c>
      <c r="K426" t="s">
        <v>5711</v>
      </c>
      <c r="L426" t="s">
        <v>5711</v>
      </c>
      <c r="M426" t="str">
        <f>CONCATENATE(Suspendidos[[#This Row],[CLIENTE]]," ",Suspendidos[[#This Row],[ATM]])</f>
        <v>ACA 002359057170</v>
      </c>
    </row>
    <row r="427" spans="1:13">
      <c r="A427">
        <v>101153216</v>
      </c>
      <c r="B427" t="s">
        <v>34</v>
      </c>
      <c r="C427" t="s">
        <v>7645</v>
      </c>
      <c r="D427" t="s">
        <v>99</v>
      </c>
      <c r="E427" t="s">
        <v>99</v>
      </c>
      <c r="F427" s="33">
        <v>46046</v>
      </c>
      <c r="G427" t="s">
        <v>7646</v>
      </c>
      <c r="H427" t="s">
        <v>67</v>
      </c>
      <c r="I427" t="s">
        <v>43</v>
      </c>
      <c r="J427" t="s">
        <v>46</v>
      </c>
      <c r="K427" t="s">
        <v>5738</v>
      </c>
      <c r="L427" t="s">
        <v>5739</v>
      </c>
      <c r="M427" t="str">
        <f>CONCATENATE(Suspendidos[[#This Row],[CLIENTE]]," ",Suspendidos[[#This Row],[ATM]])</f>
        <v>BAPRO 13307</v>
      </c>
    </row>
    <row r="428" spans="1:13">
      <c r="A428">
        <v>101153346</v>
      </c>
      <c r="B428" t="s">
        <v>73</v>
      </c>
      <c r="C428" t="s">
        <v>6584</v>
      </c>
      <c r="D428" t="s">
        <v>39</v>
      </c>
      <c r="E428" t="s">
        <v>5821</v>
      </c>
      <c r="F428" s="33">
        <v>46046</v>
      </c>
      <c r="G428" t="s">
        <v>7649</v>
      </c>
      <c r="H428" t="s">
        <v>5805</v>
      </c>
      <c r="I428" t="s">
        <v>43</v>
      </c>
      <c r="J428" t="s">
        <v>46</v>
      </c>
      <c r="K428" t="s">
        <v>5728</v>
      </c>
      <c r="L428" t="s">
        <v>5729</v>
      </c>
      <c r="M428" t="str">
        <f>CONCATENATE(Suspendidos[[#This Row],[CLIENTE]]," ",Suspendidos[[#This Row],[ATM]])</f>
        <v>BANCO NACION 4460</v>
      </c>
    </row>
    <row r="429" spans="1:13">
      <c r="A429">
        <v>101152507</v>
      </c>
      <c r="B429" t="s">
        <v>82</v>
      </c>
      <c r="C429" t="s">
        <v>6052</v>
      </c>
      <c r="D429" t="s">
        <v>86</v>
      </c>
      <c r="E429" t="s">
        <v>86</v>
      </c>
      <c r="F429" s="33">
        <v>46046</v>
      </c>
      <c r="G429" t="s">
        <v>7635</v>
      </c>
      <c r="H429" t="s">
        <v>6150</v>
      </c>
      <c r="I429" t="s">
        <v>43</v>
      </c>
      <c r="J429" t="s">
        <v>46</v>
      </c>
      <c r="K429" t="s">
        <v>5711</v>
      </c>
      <c r="L429" t="s">
        <v>5711</v>
      </c>
      <c r="M429" t="str">
        <f>CONCATENATE(Suspendidos[[#This Row],[CLIENTE]]," ",Suspendidos[[#This Row],[ATM]])</f>
        <v>ACA 002359023570</v>
      </c>
    </row>
    <row r="430" spans="1:13">
      <c r="A430">
        <v>101153380</v>
      </c>
      <c r="B430" t="s">
        <v>73</v>
      </c>
      <c r="C430" t="s">
        <v>7312</v>
      </c>
      <c r="D430" t="s">
        <v>119</v>
      </c>
      <c r="E430" t="s">
        <v>119</v>
      </c>
      <c r="F430" s="33">
        <v>46046</v>
      </c>
      <c r="G430" t="s">
        <v>7630</v>
      </c>
      <c r="H430" t="s">
        <v>5727</v>
      </c>
      <c r="I430" t="s">
        <v>43</v>
      </c>
      <c r="J430" t="s">
        <v>46</v>
      </c>
      <c r="K430" t="s">
        <v>5728</v>
      </c>
      <c r="L430" t="s">
        <v>5729</v>
      </c>
      <c r="M430" t="str">
        <f>CONCATENATE(Suspendidos[[#This Row],[CLIENTE]]," ",Suspendidos[[#This Row],[ATM]])</f>
        <v>BANCO NACION 4209</v>
      </c>
    </row>
    <row r="431" spans="1:13">
      <c r="A431">
        <v>101153223</v>
      </c>
      <c r="B431" t="s">
        <v>34</v>
      </c>
      <c r="C431" t="s">
        <v>7627</v>
      </c>
      <c r="D431" t="s">
        <v>104</v>
      </c>
      <c r="E431" t="s">
        <v>104</v>
      </c>
      <c r="F431" s="33">
        <v>46046</v>
      </c>
      <c r="G431" t="s">
        <v>7628</v>
      </c>
      <c r="H431" t="s">
        <v>6076</v>
      </c>
      <c r="I431" t="s">
        <v>43</v>
      </c>
      <c r="J431" t="s">
        <v>70</v>
      </c>
      <c r="K431" t="s">
        <v>5728</v>
      </c>
      <c r="L431" t="s">
        <v>5729</v>
      </c>
      <c r="M431" t="str">
        <f>CONCATENATE(Suspendidos[[#This Row],[CLIENTE]]," ",Suspendidos[[#This Row],[ATM]])</f>
        <v>BAPRO 5544</v>
      </c>
    </row>
    <row r="432" spans="1:13">
      <c r="A432">
        <v>101153242</v>
      </c>
      <c r="B432" t="s">
        <v>82</v>
      </c>
      <c r="C432" t="s">
        <v>7416</v>
      </c>
      <c r="D432" t="s">
        <v>193</v>
      </c>
      <c r="E432" t="s">
        <v>193</v>
      </c>
      <c r="F432" s="33">
        <v>46046</v>
      </c>
      <c r="G432" t="s">
        <v>7618</v>
      </c>
      <c r="H432" t="s">
        <v>5877</v>
      </c>
      <c r="I432" t="s">
        <v>43</v>
      </c>
      <c r="J432" t="s">
        <v>192</v>
      </c>
      <c r="K432" t="s">
        <v>5711</v>
      </c>
      <c r="L432" t="s">
        <v>5711</v>
      </c>
      <c r="M432" t="str">
        <f>CONCATENATE(Suspendidos[[#This Row],[CLIENTE]]," ",Suspendidos[[#This Row],[ATM]])</f>
        <v>ACA 002359019270</v>
      </c>
    </row>
    <row r="433" spans="1:13">
      <c r="A433">
        <v>101152913</v>
      </c>
      <c r="B433" t="s">
        <v>34</v>
      </c>
      <c r="C433" t="s">
        <v>366</v>
      </c>
      <c r="D433" t="s">
        <v>39</v>
      </c>
      <c r="E433" t="s">
        <v>5821</v>
      </c>
      <c r="F433" s="33">
        <v>46045</v>
      </c>
      <c r="G433" t="s">
        <v>7692</v>
      </c>
      <c r="H433" t="s">
        <v>5727</v>
      </c>
      <c r="I433" t="s">
        <v>43</v>
      </c>
      <c r="J433" t="s">
        <v>46</v>
      </c>
      <c r="K433" t="s">
        <v>5728</v>
      </c>
      <c r="L433" t="s">
        <v>5729</v>
      </c>
      <c r="M433" t="str">
        <f>CONCATENATE(Suspendidos[[#This Row],[CLIENTE]]," ",Suspendidos[[#This Row],[ATM]])</f>
        <v>BAPRO 11090</v>
      </c>
    </row>
    <row r="434" spans="1:13">
      <c r="A434">
        <v>101152915</v>
      </c>
      <c r="B434" t="s">
        <v>34</v>
      </c>
      <c r="C434" t="s">
        <v>6145</v>
      </c>
      <c r="D434" t="s">
        <v>39</v>
      </c>
      <c r="E434" t="s">
        <v>5821</v>
      </c>
      <c r="F434" s="33">
        <v>46045</v>
      </c>
      <c r="G434" t="s">
        <v>7694</v>
      </c>
      <c r="H434" t="s">
        <v>5727</v>
      </c>
      <c r="I434" t="s">
        <v>43</v>
      </c>
      <c r="J434" t="s">
        <v>46</v>
      </c>
      <c r="K434" t="s">
        <v>5728</v>
      </c>
      <c r="L434" t="s">
        <v>5729</v>
      </c>
      <c r="M434" t="str">
        <f>CONCATENATE(Suspendidos[[#This Row],[CLIENTE]]," ",Suspendidos[[#This Row],[ATM]])</f>
        <v>BAPRO 11092</v>
      </c>
    </row>
    <row r="435" spans="1:13">
      <c r="A435">
        <v>101153121</v>
      </c>
      <c r="B435" t="s">
        <v>5745</v>
      </c>
      <c r="C435" t="s">
        <v>7662</v>
      </c>
      <c r="D435" t="s">
        <v>64</v>
      </c>
      <c r="E435" t="s">
        <v>64</v>
      </c>
      <c r="F435" s="33">
        <v>46045</v>
      </c>
      <c r="G435" t="s">
        <v>7698</v>
      </c>
      <c r="H435" t="s">
        <v>67</v>
      </c>
      <c r="I435" t="s">
        <v>43</v>
      </c>
      <c r="J435" t="s">
        <v>70</v>
      </c>
      <c r="K435" t="s">
        <v>5836</v>
      </c>
      <c r="L435" t="s">
        <v>6126</v>
      </c>
      <c r="M435" t="str">
        <f>CONCATENATE(Suspendidos[[#This Row],[CLIENTE]]," ",Suspendidos[[#This Row],[ATM]])</f>
        <v>BANCO LA PAMPA 148</v>
      </c>
    </row>
    <row r="436" spans="1:13">
      <c r="A436">
        <v>101153114</v>
      </c>
      <c r="B436" t="s">
        <v>73</v>
      </c>
      <c r="C436" t="s">
        <v>6801</v>
      </c>
      <c r="D436" t="s">
        <v>119</v>
      </c>
      <c r="E436" t="s">
        <v>119</v>
      </c>
      <c r="F436" s="33">
        <v>46045</v>
      </c>
      <c r="G436" t="s">
        <v>7701</v>
      </c>
      <c r="H436" t="s">
        <v>5727</v>
      </c>
      <c r="I436" t="s">
        <v>43</v>
      </c>
      <c r="J436" t="s">
        <v>46</v>
      </c>
      <c r="K436" t="s">
        <v>5728</v>
      </c>
      <c r="L436" t="s">
        <v>5729</v>
      </c>
      <c r="M436" t="str">
        <f>CONCATENATE(Suspendidos[[#This Row],[CLIENTE]]," ",Suspendidos[[#This Row],[ATM]])</f>
        <v>BANCO NACION 4221</v>
      </c>
    </row>
    <row r="437" spans="1:13">
      <c r="A437">
        <v>101153218</v>
      </c>
      <c r="B437" t="s">
        <v>73</v>
      </c>
      <c r="C437" t="s">
        <v>6318</v>
      </c>
      <c r="D437" t="s">
        <v>193</v>
      </c>
      <c r="E437" t="s">
        <v>193</v>
      </c>
      <c r="F437" s="33">
        <v>46045</v>
      </c>
      <c r="G437" t="s">
        <v>7712</v>
      </c>
      <c r="H437" t="s">
        <v>67</v>
      </c>
      <c r="I437" t="s">
        <v>43</v>
      </c>
      <c r="J437" t="s">
        <v>192</v>
      </c>
      <c r="K437" t="s">
        <v>5748</v>
      </c>
      <c r="L437" t="s">
        <v>5773</v>
      </c>
      <c r="M437" t="str">
        <f>CONCATENATE(Suspendidos[[#This Row],[CLIENTE]]," ",Suspendidos[[#This Row],[ATM]])</f>
        <v>BANCO NACION 10227</v>
      </c>
    </row>
    <row r="438" spans="1:13">
      <c r="A438">
        <v>101153097</v>
      </c>
      <c r="B438" t="s">
        <v>34</v>
      </c>
      <c r="C438" t="s">
        <v>7709</v>
      </c>
      <c r="D438" t="s">
        <v>104</v>
      </c>
      <c r="E438" t="s">
        <v>104</v>
      </c>
      <c r="F438" s="33">
        <v>46045</v>
      </c>
      <c r="G438" t="s">
        <v>7713</v>
      </c>
      <c r="H438" t="s">
        <v>67</v>
      </c>
      <c r="I438" t="s">
        <v>43</v>
      </c>
      <c r="J438" t="s">
        <v>70</v>
      </c>
      <c r="K438" t="s">
        <v>5738</v>
      </c>
      <c r="L438" t="s">
        <v>5739</v>
      </c>
      <c r="M438" t="str">
        <f>CONCATENATE(Suspendidos[[#This Row],[CLIENTE]]," ",Suspendidos[[#This Row],[ATM]])</f>
        <v>BAPRO 4842</v>
      </c>
    </row>
    <row r="439" spans="1:13">
      <c r="A439">
        <v>101153194</v>
      </c>
      <c r="B439" t="s">
        <v>204</v>
      </c>
      <c r="C439" t="s">
        <v>5789</v>
      </c>
      <c r="D439" t="s">
        <v>218</v>
      </c>
      <c r="E439" t="s">
        <v>218</v>
      </c>
      <c r="F439" s="33">
        <v>46045</v>
      </c>
      <c r="G439" t="s">
        <v>7719</v>
      </c>
      <c r="H439" t="s">
        <v>5877</v>
      </c>
      <c r="I439" t="s">
        <v>43</v>
      </c>
      <c r="J439" t="s">
        <v>241</v>
      </c>
      <c r="K439" t="s">
        <v>5711</v>
      </c>
      <c r="L439" t="s">
        <v>5711</v>
      </c>
      <c r="M439" t="str">
        <f>CONCATENATE(Suspendidos[[#This Row],[CLIENTE]]," ",Suspendidos[[#This Row],[ATM]])</f>
        <v>SAIEP 004677002870</v>
      </c>
    </row>
    <row r="440" spans="1:13">
      <c r="A440">
        <v>101152177</v>
      </c>
      <c r="B440" t="s">
        <v>7195</v>
      </c>
      <c r="C440" t="s">
        <v>7684</v>
      </c>
      <c r="D440" t="s">
        <v>218</v>
      </c>
      <c r="E440" t="s">
        <v>218</v>
      </c>
      <c r="F440" s="33">
        <v>46045</v>
      </c>
      <c r="G440" t="s">
        <v>7685</v>
      </c>
      <c r="H440" t="s">
        <v>7686</v>
      </c>
      <c r="I440" t="s">
        <v>43</v>
      </c>
      <c r="J440" t="s">
        <v>241</v>
      </c>
      <c r="K440"/>
      <c r="L440"/>
      <c r="M440" t="str">
        <f>CONCATENATE(Suspendidos[[#This Row],[CLIENTE]]," ",Suspendidos[[#This Row],[ATM]])</f>
        <v>PROSEGUR - CRP Ushuaia-001</v>
      </c>
    </row>
    <row r="441" spans="1:13">
      <c r="A441">
        <v>101153174</v>
      </c>
      <c r="B441" t="s">
        <v>34</v>
      </c>
      <c r="C441" t="s">
        <v>5914</v>
      </c>
      <c r="D441" t="s">
        <v>104</v>
      </c>
      <c r="E441" t="s">
        <v>104</v>
      </c>
      <c r="F441" s="33">
        <v>46045</v>
      </c>
      <c r="G441" t="s">
        <v>7652</v>
      </c>
      <c r="H441" t="s">
        <v>5727</v>
      </c>
      <c r="I441" t="s">
        <v>43</v>
      </c>
      <c r="J441" t="s">
        <v>70</v>
      </c>
      <c r="K441" t="s">
        <v>5728</v>
      </c>
      <c r="L441" t="s">
        <v>5729</v>
      </c>
      <c r="M441" t="str">
        <f>CONCATENATE(Suspendidos[[#This Row],[CLIENTE]]," ",Suspendidos[[#This Row],[ATM]])</f>
        <v>BAPRO 3149</v>
      </c>
    </row>
    <row r="442" spans="1:13">
      <c r="A442">
        <v>101153144</v>
      </c>
      <c r="B442" t="s">
        <v>34</v>
      </c>
      <c r="C442" t="s">
        <v>7656</v>
      </c>
      <c r="D442" t="s">
        <v>39</v>
      </c>
      <c r="E442" t="s">
        <v>5821</v>
      </c>
      <c r="F442" s="33">
        <v>46045</v>
      </c>
      <c r="G442" t="s">
        <v>7657</v>
      </c>
      <c r="H442" t="s">
        <v>67</v>
      </c>
      <c r="I442" t="s">
        <v>43</v>
      </c>
      <c r="J442" t="s">
        <v>46</v>
      </c>
      <c r="K442" t="s">
        <v>5728</v>
      </c>
      <c r="L442" t="s">
        <v>5729</v>
      </c>
      <c r="M442" t="str">
        <f>CONCATENATE(Suspendidos[[#This Row],[CLIENTE]]," ",Suspendidos[[#This Row],[ATM]])</f>
        <v>BAPRO 11413</v>
      </c>
    </row>
    <row r="443" spans="1:13">
      <c r="A443">
        <v>101152357</v>
      </c>
      <c r="B443" t="s">
        <v>82</v>
      </c>
      <c r="C443" t="s">
        <v>6842</v>
      </c>
      <c r="D443" t="s">
        <v>99</v>
      </c>
      <c r="E443" t="s">
        <v>99</v>
      </c>
      <c r="F443" s="33">
        <v>46045</v>
      </c>
      <c r="G443" t="s">
        <v>7660</v>
      </c>
      <c r="H443" t="s">
        <v>173</v>
      </c>
      <c r="I443" t="s">
        <v>43</v>
      </c>
      <c r="J443" t="s">
        <v>46</v>
      </c>
      <c r="K443" t="s">
        <v>5711</v>
      </c>
      <c r="L443" t="s">
        <v>5711</v>
      </c>
      <c r="M443" t="str">
        <f>CONCATENATE(Suspendidos[[#This Row],[CLIENTE]]," ",Suspendidos[[#This Row],[ATM]])</f>
        <v>ACA 002359016170</v>
      </c>
    </row>
    <row r="444" spans="1:13">
      <c r="A444">
        <v>101152900</v>
      </c>
      <c r="B444" t="s">
        <v>5899</v>
      </c>
      <c r="C444" t="s">
        <v>6185</v>
      </c>
      <c r="D444" t="s">
        <v>131</v>
      </c>
      <c r="E444" t="s">
        <v>131</v>
      </c>
      <c r="F444" s="33">
        <v>46045</v>
      </c>
      <c r="G444" t="s">
        <v>7661</v>
      </c>
      <c r="H444" t="s">
        <v>6027</v>
      </c>
      <c r="I444" t="s">
        <v>43</v>
      </c>
      <c r="J444" t="s">
        <v>136</v>
      </c>
      <c r="K444" t="s">
        <v>5700</v>
      </c>
      <c r="L444" t="s">
        <v>5733</v>
      </c>
      <c r="M444" t="str">
        <f>CONCATENATE(Suspendidos[[#This Row],[CLIENTE]]," ",Suspendidos[[#This Row],[ATM]])</f>
        <v>COOPERATIVA OBRERA LIMITADA DE CONSUMO BAHIA BLANCA 002472004370</v>
      </c>
    </row>
    <row r="445" spans="1:13">
      <c r="A445">
        <v>101153121</v>
      </c>
      <c r="B445" t="s">
        <v>5745</v>
      </c>
      <c r="C445" t="s">
        <v>7662</v>
      </c>
      <c r="D445" t="s">
        <v>64</v>
      </c>
      <c r="E445" t="s">
        <v>64</v>
      </c>
      <c r="F445" s="33">
        <v>46045</v>
      </c>
      <c r="G445" t="s">
        <v>7663</v>
      </c>
      <c r="H445" t="s">
        <v>67</v>
      </c>
      <c r="I445" t="s">
        <v>43</v>
      </c>
      <c r="J445" t="s">
        <v>70</v>
      </c>
      <c r="K445" t="s">
        <v>5836</v>
      </c>
      <c r="L445" t="s">
        <v>6126</v>
      </c>
      <c r="M445" t="str">
        <f>CONCATENATE(Suspendidos[[#This Row],[CLIENTE]]," ",Suspendidos[[#This Row],[ATM]])</f>
        <v>BANCO LA PAMPA 148</v>
      </c>
    </row>
    <row r="446" spans="1:13">
      <c r="A446">
        <v>101152657</v>
      </c>
      <c r="B446" t="s">
        <v>7013</v>
      </c>
      <c r="C446" t="s">
        <v>7014</v>
      </c>
      <c r="D446" t="s">
        <v>86</v>
      </c>
      <c r="E446" t="s">
        <v>86</v>
      </c>
      <c r="F446" s="33">
        <v>46045</v>
      </c>
      <c r="G446" t="s">
        <v>7651</v>
      </c>
      <c r="H446" t="s">
        <v>5699</v>
      </c>
      <c r="I446" t="s">
        <v>43</v>
      </c>
      <c r="J446" t="s">
        <v>46</v>
      </c>
      <c r="K446" t="s">
        <v>5700</v>
      </c>
      <c r="L446" t="s">
        <v>5701</v>
      </c>
      <c r="M446" t="str">
        <f>CONCATENATE(Suspendidos[[#This Row],[CLIENTE]]," ",Suspendidos[[#This Row],[ATM]])</f>
        <v>VALLARTA S.A 002121000570</v>
      </c>
    </row>
    <row r="447" spans="1:13">
      <c r="A447">
        <v>101152923</v>
      </c>
      <c r="B447" t="s">
        <v>73</v>
      </c>
      <c r="C447" t="s">
        <v>6018</v>
      </c>
      <c r="D447" t="s">
        <v>39</v>
      </c>
      <c r="E447" t="s">
        <v>119</v>
      </c>
      <c r="F447" s="33">
        <v>46045</v>
      </c>
      <c r="G447" t="s">
        <v>7665</v>
      </c>
      <c r="H447" t="s">
        <v>67</v>
      </c>
      <c r="I447" t="s">
        <v>43</v>
      </c>
      <c r="J447" t="s">
        <v>46</v>
      </c>
      <c r="K447" t="s">
        <v>5728</v>
      </c>
      <c r="L447" t="s">
        <v>5729</v>
      </c>
      <c r="M447" t="str">
        <f>CONCATENATE(Suspendidos[[#This Row],[CLIENTE]]," ",Suspendidos[[#This Row],[ATM]])</f>
        <v>BANCO NACION 4191</v>
      </c>
    </row>
    <row r="448" spans="1:13">
      <c r="A448">
        <v>101153039</v>
      </c>
      <c r="B448" t="s">
        <v>34</v>
      </c>
      <c r="C448" t="s">
        <v>7158</v>
      </c>
      <c r="D448" t="s">
        <v>104</v>
      </c>
      <c r="E448" t="s">
        <v>104</v>
      </c>
      <c r="F448" s="33">
        <v>46045</v>
      </c>
      <c r="G448" t="s">
        <v>7670</v>
      </c>
      <c r="H448" t="s">
        <v>67</v>
      </c>
      <c r="I448" t="s">
        <v>43</v>
      </c>
      <c r="J448" t="s">
        <v>70</v>
      </c>
      <c r="K448" t="s">
        <v>5728</v>
      </c>
      <c r="L448" t="s">
        <v>5729</v>
      </c>
      <c r="M448" t="str">
        <f>CONCATENATE(Suspendidos[[#This Row],[CLIENTE]]," ",Suspendidos[[#This Row],[ATM]])</f>
        <v>BAPRO 8541</v>
      </c>
    </row>
    <row r="449" spans="1:13">
      <c r="A449">
        <v>101152864</v>
      </c>
      <c r="B449" t="s">
        <v>5745</v>
      </c>
      <c r="C449" t="s">
        <v>7653</v>
      </c>
      <c r="D449" t="s">
        <v>215</v>
      </c>
      <c r="E449" t="s">
        <v>221</v>
      </c>
      <c r="F449" s="33">
        <v>46045</v>
      </c>
      <c r="G449" t="s">
        <v>7671</v>
      </c>
      <c r="H449" t="s">
        <v>67</v>
      </c>
      <c r="I449" t="s">
        <v>43</v>
      </c>
      <c r="J449" t="s">
        <v>247</v>
      </c>
      <c r="K449" t="s">
        <v>5748</v>
      </c>
      <c r="L449" t="s">
        <v>5773</v>
      </c>
      <c r="M449" t="str">
        <f>CONCATENATE(Suspendidos[[#This Row],[CLIENTE]]," ",Suspendidos[[#This Row],[ATM]])</f>
        <v>BANCO LA PAMPA 11</v>
      </c>
    </row>
    <row r="450" spans="1:13">
      <c r="A450">
        <v>101153016</v>
      </c>
      <c r="B450" t="s">
        <v>34</v>
      </c>
      <c r="C450" t="s">
        <v>7677</v>
      </c>
      <c r="D450" t="s">
        <v>39</v>
      </c>
      <c r="E450" t="s">
        <v>5821</v>
      </c>
      <c r="F450" s="33">
        <v>46045</v>
      </c>
      <c r="G450" t="s">
        <v>7678</v>
      </c>
      <c r="H450" t="s">
        <v>5777</v>
      </c>
      <c r="I450" t="s">
        <v>43</v>
      </c>
      <c r="J450" t="s">
        <v>46</v>
      </c>
      <c r="K450" t="s">
        <v>5738</v>
      </c>
      <c r="L450" t="s">
        <v>5739</v>
      </c>
      <c r="M450" t="str">
        <f>CONCATENATE(Suspendidos[[#This Row],[CLIENTE]]," ",Suspendidos[[#This Row],[ATM]])</f>
        <v>BAPRO 6562</v>
      </c>
    </row>
    <row r="451" spans="1:13">
      <c r="A451">
        <v>101152899</v>
      </c>
      <c r="B451" t="s">
        <v>204</v>
      </c>
      <c r="C451" t="s">
        <v>7604</v>
      </c>
      <c r="D451" t="s">
        <v>219</v>
      </c>
      <c r="E451" t="s">
        <v>219</v>
      </c>
      <c r="F451" s="33">
        <v>46044</v>
      </c>
      <c r="G451" t="s">
        <v>7754</v>
      </c>
      <c r="H451" t="s">
        <v>6103</v>
      </c>
      <c r="I451" t="s">
        <v>43</v>
      </c>
      <c r="J451" t="s">
        <v>241</v>
      </c>
      <c r="K451" t="s">
        <v>5700</v>
      </c>
      <c r="L451" t="s">
        <v>5701</v>
      </c>
      <c r="M451" t="str">
        <f>CONCATENATE(Suspendidos[[#This Row],[CLIENTE]]," ",Suspendidos[[#This Row],[ATM]])</f>
        <v>SAIEP 004677019770</v>
      </c>
    </row>
    <row r="452" spans="1:13">
      <c r="A452">
        <v>101152457</v>
      </c>
      <c r="B452" t="s">
        <v>6314</v>
      </c>
      <c r="C452" t="s">
        <v>6602</v>
      </c>
      <c r="D452" t="s">
        <v>99</v>
      </c>
      <c r="E452" t="s">
        <v>86</v>
      </c>
      <c r="F452" s="33">
        <v>46044</v>
      </c>
      <c r="G452" t="s">
        <v>7747</v>
      </c>
      <c r="H452" t="s">
        <v>6171</v>
      </c>
      <c r="I452" t="s">
        <v>43</v>
      </c>
      <c r="J452" t="s">
        <v>46</v>
      </c>
      <c r="K452" t="s">
        <v>5700</v>
      </c>
      <c r="L452" t="s">
        <v>5733</v>
      </c>
      <c r="M452" t="str">
        <f>CONCATENATE(Suspendidos[[#This Row],[CLIENTE]]," ",Suspendidos[[#This Row],[ATM]])</f>
        <v>COTO 002170013270</v>
      </c>
    </row>
    <row r="453" spans="1:13">
      <c r="A453">
        <v>101152868</v>
      </c>
      <c r="B453" t="s">
        <v>34</v>
      </c>
      <c r="C453" t="s">
        <v>94</v>
      </c>
      <c r="D453" t="s">
        <v>99</v>
      </c>
      <c r="E453" t="s">
        <v>99</v>
      </c>
      <c r="F453" s="33">
        <v>46044</v>
      </c>
      <c r="G453" t="s">
        <v>7761</v>
      </c>
      <c r="H453" t="s">
        <v>5727</v>
      </c>
      <c r="I453" t="s">
        <v>43</v>
      </c>
      <c r="J453" t="s">
        <v>46</v>
      </c>
      <c r="K453" t="s">
        <v>5728</v>
      </c>
      <c r="L453" t="s">
        <v>5729</v>
      </c>
      <c r="M453" t="str">
        <f>CONCATENATE(Suspendidos[[#This Row],[CLIENTE]]," ",Suspendidos[[#This Row],[ATM]])</f>
        <v>BAPRO 3049</v>
      </c>
    </row>
    <row r="454" spans="1:13">
      <c r="A454">
        <v>101152913</v>
      </c>
      <c r="B454" t="s">
        <v>34</v>
      </c>
      <c r="C454" t="s">
        <v>366</v>
      </c>
      <c r="D454" t="s">
        <v>39</v>
      </c>
      <c r="E454" t="s">
        <v>119</v>
      </c>
      <c r="F454" s="33">
        <v>46044</v>
      </c>
      <c r="G454" t="s">
        <v>7746</v>
      </c>
      <c r="H454" t="s">
        <v>5727</v>
      </c>
      <c r="I454" t="s">
        <v>43</v>
      </c>
      <c r="J454" t="s">
        <v>46</v>
      </c>
      <c r="K454" t="s">
        <v>5728</v>
      </c>
      <c r="L454" t="s">
        <v>5729</v>
      </c>
      <c r="M454" t="str">
        <f>CONCATENATE(Suspendidos[[#This Row],[CLIENTE]]," ",Suspendidos[[#This Row],[ATM]])</f>
        <v>BAPRO 11090</v>
      </c>
    </row>
    <row r="455" spans="1:13">
      <c r="A455">
        <v>101152934</v>
      </c>
      <c r="B455" t="s">
        <v>34</v>
      </c>
      <c r="C455" t="s">
        <v>6382</v>
      </c>
      <c r="D455" t="s">
        <v>153</v>
      </c>
      <c r="E455" t="s">
        <v>153</v>
      </c>
      <c r="F455" s="33">
        <v>46044</v>
      </c>
      <c r="G455" t="s">
        <v>7741</v>
      </c>
      <c r="H455" t="s">
        <v>5727</v>
      </c>
      <c r="I455" t="s">
        <v>43</v>
      </c>
      <c r="J455" t="s">
        <v>70</v>
      </c>
      <c r="K455" t="s">
        <v>5728</v>
      </c>
      <c r="L455" t="s">
        <v>5729</v>
      </c>
      <c r="M455" t="str">
        <f>CONCATENATE(Suspendidos[[#This Row],[CLIENTE]]," ",Suspendidos[[#This Row],[ATM]])</f>
        <v>BAPRO 5619</v>
      </c>
    </row>
    <row r="456" spans="1:13">
      <c r="A456">
        <v>101152803</v>
      </c>
      <c r="B456" t="s">
        <v>5765</v>
      </c>
      <c r="C456" t="s">
        <v>5766</v>
      </c>
      <c r="D456" t="s">
        <v>221</v>
      </c>
      <c r="E456" t="s">
        <v>86</v>
      </c>
      <c r="F456" s="33">
        <v>46044</v>
      </c>
      <c r="G456" t="s">
        <v>7731</v>
      </c>
      <c r="H456" t="s">
        <v>5768</v>
      </c>
      <c r="I456" t="s">
        <v>43</v>
      </c>
      <c r="J456" t="s">
        <v>247</v>
      </c>
      <c r="K456"/>
      <c r="L456"/>
      <c r="M456" t="str">
        <f>CONCATENATE(Suspendidos[[#This Row],[CLIENTE]]," ",Suspendidos[[#This Row],[ATM]])</f>
        <v>RELEVAMIENTOS CASH TODAY Relevamiento PATAGONIA</v>
      </c>
    </row>
    <row r="457" spans="1:13">
      <c r="A457">
        <v>101152929</v>
      </c>
      <c r="B457" t="s">
        <v>6007</v>
      </c>
      <c r="C457" t="s">
        <v>7735</v>
      </c>
      <c r="D457" t="s">
        <v>39</v>
      </c>
      <c r="E457" t="s">
        <v>5821</v>
      </c>
      <c r="F457" s="33">
        <v>46044</v>
      </c>
      <c r="G457" t="s">
        <v>7736</v>
      </c>
      <c r="H457" t="s">
        <v>6404</v>
      </c>
      <c r="I457" t="s">
        <v>43</v>
      </c>
      <c r="J457" t="s">
        <v>46</v>
      </c>
      <c r="K457" t="s">
        <v>5728</v>
      </c>
      <c r="L457" t="s">
        <v>5753</v>
      </c>
      <c r="M457" t="str">
        <f>CONCATENATE(Suspendidos[[#This Row],[CLIENTE]]," ",Suspendidos[[#This Row],[ATM]])</f>
        <v>BANCO ICBC S1BBS221</v>
      </c>
    </row>
    <row r="458" spans="1:13">
      <c r="A458">
        <v>101152931</v>
      </c>
      <c r="B458" t="s">
        <v>6007</v>
      </c>
      <c r="C458" t="s">
        <v>7732</v>
      </c>
      <c r="D458" t="s">
        <v>39</v>
      </c>
      <c r="E458" t="s">
        <v>5821</v>
      </c>
      <c r="F458" s="33">
        <v>46044</v>
      </c>
      <c r="G458" t="s">
        <v>7733</v>
      </c>
      <c r="H458" t="s">
        <v>6404</v>
      </c>
      <c r="I458" t="s">
        <v>43</v>
      </c>
      <c r="J458" t="s">
        <v>46</v>
      </c>
      <c r="K458" t="s">
        <v>5728</v>
      </c>
      <c r="L458" t="s">
        <v>5753</v>
      </c>
      <c r="M458" t="str">
        <f>CONCATENATE(Suspendidos[[#This Row],[CLIENTE]]," ",Suspendidos[[#This Row],[ATM]])</f>
        <v>BANCO ICBC S1ABS222</v>
      </c>
    </row>
    <row r="459" spans="1:13">
      <c r="A459">
        <v>101152804</v>
      </c>
      <c r="B459" t="s">
        <v>73</v>
      </c>
      <c r="C459" t="s">
        <v>7727</v>
      </c>
      <c r="D459" t="s">
        <v>238</v>
      </c>
      <c r="E459" t="s">
        <v>238</v>
      </c>
      <c r="F459" s="33">
        <v>46044</v>
      </c>
      <c r="G459" t="s">
        <v>7740</v>
      </c>
      <c r="H459" t="s">
        <v>67</v>
      </c>
      <c r="I459" t="s">
        <v>43</v>
      </c>
      <c r="J459" t="s">
        <v>136</v>
      </c>
      <c r="K459" t="s">
        <v>5748</v>
      </c>
      <c r="L459" t="s">
        <v>5773</v>
      </c>
      <c r="M459" t="str">
        <f>CONCATENATE(Suspendidos[[#This Row],[CLIENTE]]," ",Suspendidos[[#This Row],[ATM]])</f>
        <v>BANCO NACION 10449</v>
      </c>
    </row>
    <row r="460" spans="1:13">
      <c r="A460">
        <v>101152915</v>
      </c>
      <c r="B460" t="s">
        <v>34</v>
      </c>
      <c r="C460" t="s">
        <v>6145</v>
      </c>
      <c r="D460" t="s">
        <v>39</v>
      </c>
      <c r="E460" t="s">
        <v>119</v>
      </c>
      <c r="F460" s="33">
        <v>46044</v>
      </c>
      <c r="G460" t="s">
        <v>7742</v>
      </c>
      <c r="H460" t="s">
        <v>5727</v>
      </c>
      <c r="I460" t="s">
        <v>43</v>
      </c>
      <c r="J460" t="s">
        <v>46</v>
      </c>
      <c r="K460" t="s">
        <v>5728</v>
      </c>
      <c r="L460" t="s">
        <v>5729</v>
      </c>
      <c r="M460" t="str">
        <f>CONCATENATE(Suspendidos[[#This Row],[CLIENTE]]," ",Suspendidos[[#This Row],[ATM]])</f>
        <v>BAPRO 11092</v>
      </c>
    </row>
    <row r="461" spans="1:13">
      <c r="A461">
        <v>101152578</v>
      </c>
      <c r="B461" t="s">
        <v>6423</v>
      </c>
      <c r="C461" t="s">
        <v>7803</v>
      </c>
      <c r="D461" t="s">
        <v>86</v>
      </c>
      <c r="E461" t="s">
        <v>86</v>
      </c>
      <c r="F461" s="33">
        <v>46043</v>
      </c>
      <c r="G461" t="s">
        <v>7804</v>
      </c>
      <c r="H461" t="s">
        <v>6918</v>
      </c>
      <c r="I461" t="s">
        <v>43</v>
      </c>
      <c r="J461" t="s">
        <v>46</v>
      </c>
      <c r="K461" t="s">
        <v>5700</v>
      </c>
      <c r="L461" t="s">
        <v>5701</v>
      </c>
      <c r="M461" t="str">
        <f>CONCATENATE(Suspendidos[[#This Row],[CLIENTE]]," ",Suspendidos[[#This Row],[ATM]])</f>
        <v>EMFACO S.A. 001430003970</v>
      </c>
    </row>
    <row r="462" spans="1:13">
      <c r="A462">
        <v>101151732</v>
      </c>
      <c r="B462" t="s">
        <v>204</v>
      </c>
      <c r="C462" t="s">
        <v>6976</v>
      </c>
      <c r="D462" t="s">
        <v>161</v>
      </c>
      <c r="E462" t="s">
        <v>161</v>
      </c>
      <c r="F462" s="33">
        <v>46043</v>
      </c>
      <c r="G462" t="s">
        <v>7801</v>
      </c>
      <c r="H462" t="s">
        <v>5823</v>
      </c>
      <c r="I462" t="s">
        <v>43</v>
      </c>
      <c r="J462" t="s">
        <v>166</v>
      </c>
      <c r="K462" t="s">
        <v>5700</v>
      </c>
      <c r="L462" t="s">
        <v>5701</v>
      </c>
      <c r="M462" t="str">
        <f>CONCATENATE(Suspendidos[[#This Row],[CLIENTE]]," ",Suspendidos[[#This Row],[ATM]])</f>
        <v>SAIEP 004677012770</v>
      </c>
    </row>
    <row r="463" spans="1:13">
      <c r="A463">
        <v>101152540</v>
      </c>
      <c r="B463" t="s">
        <v>5899</v>
      </c>
      <c r="C463" t="s">
        <v>5900</v>
      </c>
      <c r="D463" t="s">
        <v>131</v>
      </c>
      <c r="E463" t="s">
        <v>131</v>
      </c>
      <c r="F463" s="33">
        <v>46043</v>
      </c>
      <c r="G463" t="s">
        <v>7802</v>
      </c>
      <c r="H463" t="s">
        <v>5877</v>
      </c>
      <c r="I463" t="s">
        <v>43</v>
      </c>
      <c r="J463" t="s">
        <v>136</v>
      </c>
      <c r="K463" t="s">
        <v>5700</v>
      </c>
      <c r="L463" t="s">
        <v>5733</v>
      </c>
      <c r="M463" t="str">
        <f>CONCATENATE(Suspendidos[[#This Row],[CLIENTE]]," ",Suspendidos[[#This Row],[ATM]])</f>
        <v>COOPERATIVA OBRERA LIMITADA DE CONSUMO BAHIA BLANCA 002472002470</v>
      </c>
    </row>
    <row r="464" spans="1:13">
      <c r="A464">
        <v>101152484</v>
      </c>
      <c r="B464" t="s">
        <v>34</v>
      </c>
      <c r="C464" t="s">
        <v>7347</v>
      </c>
      <c r="D464" t="s">
        <v>64</v>
      </c>
      <c r="E464" t="s">
        <v>64</v>
      </c>
      <c r="F464" s="33">
        <v>46043</v>
      </c>
      <c r="G464" t="s">
        <v>7810</v>
      </c>
      <c r="H464" t="s">
        <v>5727</v>
      </c>
      <c r="I464" t="s">
        <v>43</v>
      </c>
      <c r="J464" t="s">
        <v>70</v>
      </c>
      <c r="K464" t="s">
        <v>5728</v>
      </c>
      <c r="L464" t="s">
        <v>5729</v>
      </c>
      <c r="M464" t="str">
        <f>CONCATENATE(Suspendidos[[#This Row],[CLIENTE]]," ",Suspendidos[[#This Row],[ATM]])</f>
        <v>BAPRO 5437</v>
      </c>
    </row>
    <row r="465" spans="1:13">
      <c r="A465">
        <v>101151146</v>
      </c>
      <c r="B465" t="s">
        <v>204</v>
      </c>
      <c r="C465" t="s">
        <v>6004</v>
      </c>
      <c r="D465" t="s">
        <v>218</v>
      </c>
      <c r="E465" t="s">
        <v>218</v>
      </c>
      <c r="F465" s="33">
        <v>46043</v>
      </c>
      <c r="G465" t="s">
        <v>7809</v>
      </c>
      <c r="H465" t="s">
        <v>6103</v>
      </c>
      <c r="I465" t="s">
        <v>43</v>
      </c>
      <c r="J465" t="s">
        <v>241</v>
      </c>
      <c r="K465" t="s">
        <v>5711</v>
      </c>
      <c r="L465" t="s">
        <v>5711</v>
      </c>
      <c r="M465" t="str">
        <f>CONCATENATE(Suspendidos[[#This Row],[CLIENTE]]," ",Suspendidos[[#This Row],[ATM]])</f>
        <v>SAIEP 004677000570</v>
      </c>
    </row>
    <row r="466" spans="1:13">
      <c r="A466">
        <v>101152457</v>
      </c>
      <c r="B466" t="s">
        <v>6314</v>
      </c>
      <c r="C466" t="s">
        <v>6602</v>
      </c>
      <c r="D466" t="s">
        <v>99</v>
      </c>
      <c r="E466" t="s">
        <v>86</v>
      </c>
      <c r="F466" s="33">
        <v>46043</v>
      </c>
      <c r="G466" t="s">
        <v>7796</v>
      </c>
      <c r="H466" t="s">
        <v>6171</v>
      </c>
      <c r="I466" t="s">
        <v>43</v>
      </c>
      <c r="J466" t="s">
        <v>46</v>
      </c>
      <c r="K466" t="s">
        <v>5700</v>
      </c>
      <c r="L466" t="s">
        <v>5733</v>
      </c>
      <c r="M466" t="str">
        <f>CONCATENATE(Suspendidos[[#This Row],[CLIENTE]]," ",Suspendidos[[#This Row],[ATM]])</f>
        <v>COTO 002170013270</v>
      </c>
    </row>
    <row r="467" spans="1:13">
      <c r="A467">
        <v>101152453</v>
      </c>
      <c r="B467" t="s">
        <v>73</v>
      </c>
      <c r="C467" t="s">
        <v>7456</v>
      </c>
      <c r="D467" t="s">
        <v>193</v>
      </c>
      <c r="E467" t="s">
        <v>265</v>
      </c>
      <c r="F467" s="33">
        <v>46043</v>
      </c>
      <c r="G467" t="s">
        <v>7765</v>
      </c>
      <c r="H467" t="s">
        <v>67</v>
      </c>
      <c r="I467" t="s">
        <v>43</v>
      </c>
      <c r="J467" t="s">
        <v>192</v>
      </c>
      <c r="K467" t="s">
        <v>5748</v>
      </c>
      <c r="L467" t="s">
        <v>5773</v>
      </c>
      <c r="M467" t="str">
        <f>CONCATENATE(Suspendidos[[#This Row],[CLIENTE]]," ",Suspendidos[[#This Row],[ATM]])</f>
        <v>BANCO NACION 7653</v>
      </c>
    </row>
    <row r="468" spans="1:13">
      <c r="A468">
        <v>101152460</v>
      </c>
      <c r="B468" t="s">
        <v>73</v>
      </c>
      <c r="C468" t="s">
        <v>7766</v>
      </c>
      <c r="D468" t="s">
        <v>221</v>
      </c>
      <c r="E468" t="s">
        <v>221</v>
      </c>
      <c r="F468" s="33">
        <v>46043</v>
      </c>
      <c r="G468" t="s">
        <v>7767</v>
      </c>
      <c r="H468" t="s">
        <v>5805</v>
      </c>
      <c r="I468" t="s">
        <v>43</v>
      </c>
      <c r="J468" t="s">
        <v>247</v>
      </c>
      <c r="K468" t="s">
        <v>5748</v>
      </c>
      <c r="L468" t="s">
        <v>5773</v>
      </c>
      <c r="M468" t="str">
        <f>CONCATENATE(Suspendidos[[#This Row],[CLIENTE]]," ",Suspendidos[[#This Row],[ATM]])</f>
        <v>BANCO NACION 10447</v>
      </c>
    </row>
    <row r="469" spans="1:13">
      <c r="A469">
        <v>101152469</v>
      </c>
      <c r="B469" t="s">
        <v>34</v>
      </c>
      <c r="C469" t="s">
        <v>7769</v>
      </c>
      <c r="D469" t="s">
        <v>238</v>
      </c>
      <c r="E469" t="s">
        <v>238</v>
      </c>
      <c r="F469" s="33">
        <v>46043</v>
      </c>
      <c r="G469" t="s">
        <v>7770</v>
      </c>
      <c r="H469" t="s">
        <v>5727</v>
      </c>
      <c r="I469" t="s">
        <v>43</v>
      </c>
      <c r="J469" t="s">
        <v>136</v>
      </c>
      <c r="K469" t="s">
        <v>5728</v>
      </c>
      <c r="L469" t="s">
        <v>5729</v>
      </c>
      <c r="M469" t="str">
        <f>CONCATENATE(Suspendidos[[#This Row],[CLIENTE]]," ",Suspendidos[[#This Row],[ATM]])</f>
        <v>BAPRO 4821</v>
      </c>
    </row>
    <row r="470" spans="1:13">
      <c r="A470">
        <v>101152357</v>
      </c>
      <c r="B470" t="s">
        <v>82</v>
      </c>
      <c r="C470" t="s">
        <v>6842</v>
      </c>
      <c r="D470" t="s">
        <v>99</v>
      </c>
      <c r="E470" t="s">
        <v>99</v>
      </c>
      <c r="F470" s="33">
        <v>46043</v>
      </c>
      <c r="G470" t="s">
        <v>7794</v>
      </c>
      <c r="H470" t="s">
        <v>173</v>
      </c>
      <c r="I470" t="s">
        <v>43</v>
      </c>
      <c r="J470" t="s">
        <v>46</v>
      </c>
      <c r="K470" t="s">
        <v>5711</v>
      </c>
      <c r="L470" t="s">
        <v>5711</v>
      </c>
      <c r="M470" t="str">
        <f>CONCATENATE(Suspendidos[[#This Row],[CLIENTE]]," ",Suspendidos[[#This Row],[ATM]])</f>
        <v>ACA 002359016170</v>
      </c>
    </row>
    <row r="471" spans="1:13">
      <c r="A471">
        <v>101152462</v>
      </c>
      <c r="B471" t="s">
        <v>127</v>
      </c>
      <c r="C471" t="s">
        <v>7772</v>
      </c>
      <c r="D471" t="s">
        <v>153</v>
      </c>
      <c r="E471" t="s">
        <v>153</v>
      </c>
      <c r="F471" s="33">
        <v>46043</v>
      </c>
      <c r="G471" t="s">
        <v>7773</v>
      </c>
      <c r="H471" t="s">
        <v>5727</v>
      </c>
      <c r="I471" t="s">
        <v>43</v>
      </c>
      <c r="J471" t="s">
        <v>70</v>
      </c>
      <c r="K471" t="s">
        <v>5748</v>
      </c>
      <c r="L471" t="s">
        <v>5749</v>
      </c>
      <c r="M471" t="str">
        <f>CONCATENATE(Suspendidos[[#This Row],[CLIENTE]]," ",Suspendidos[[#This Row],[ATM]])</f>
        <v>BANCO CREDICOOP 815631</v>
      </c>
    </row>
    <row r="472" spans="1:13">
      <c r="A472">
        <v>101152350</v>
      </c>
      <c r="B472" t="s">
        <v>34</v>
      </c>
      <c r="C472" t="s">
        <v>7677</v>
      </c>
      <c r="D472" t="s">
        <v>39</v>
      </c>
      <c r="E472" t="s">
        <v>119</v>
      </c>
      <c r="F472" s="33">
        <v>46043</v>
      </c>
      <c r="G472" t="s">
        <v>7790</v>
      </c>
      <c r="H472" t="s">
        <v>5777</v>
      </c>
      <c r="I472" t="s">
        <v>43</v>
      </c>
      <c r="J472" t="s">
        <v>46</v>
      </c>
      <c r="K472" t="s">
        <v>5738</v>
      </c>
      <c r="L472" t="s">
        <v>5739</v>
      </c>
      <c r="M472" t="str">
        <f>CONCATENATE(Suspendidos[[#This Row],[CLIENTE]]," ",Suspendidos[[#This Row],[ATM]])</f>
        <v>BAPRO 6562</v>
      </c>
    </row>
    <row r="473" spans="1:13">
      <c r="A473">
        <v>101152520</v>
      </c>
      <c r="B473" t="s">
        <v>127</v>
      </c>
      <c r="C473" t="s">
        <v>7781</v>
      </c>
      <c r="D473" t="s">
        <v>131</v>
      </c>
      <c r="E473" t="s">
        <v>131</v>
      </c>
      <c r="F473" s="33">
        <v>46043</v>
      </c>
      <c r="G473" t="s">
        <v>7782</v>
      </c>
      <c r="H473" t="s">
        <v>67</v>
      </c>
      <c r="I473" t="s">
        <v>43</v>
      </c>
      <c r="J473" t="s">
        <v>136</v>
      </c>
      <c r="K473" t="s">
        <v>5748</v>
      </c>
      <c r="L473" t="s">
        <v>5773</v>
      </c>
      <c r="M473" t="str">
        <f>CONCATENATE(Suspendidos[[#This Row],[CLIENTE]]," ",Suspendidos[[#This Row],[ATM]])</f>
        <v>BANCO CREDICOOP 815731</v>
      </c>
    </row>
    <row r="474" spans="1:13">
      <c r="A474">
        <v>101151631</v>
      </c>
      <c r="B474" t="s">
        <v>6007</v>
      </c>
      <c r="C474" t="s">
        <v>7735</v>
      </c>
      <c r="D474" t="s">
        <v>39</v>
      </c>
      <c r="E474" t="s">
        <v>5821</v>
      </c>
      <c r="F474" s="33">
        <v>46043</v>
      </c>
      <c r="G474" t="s">
        <v>7764</v>
      </c>
      <c r="H474" t="s">
        <v>6404</v>
      </c>
      <c r="I474" t="s">
        <v>43</v>
      </c>
      <c r="J474" t="s">
        <v>46</v>
      </c>
      <c r="K474" t="s">
        <v>5728</v>
      </c>
      <c r="L474" t="s">
        <v>5753</v>
      </c>
      <c r="M474" t="str">
        <f>CONCATENATE(Suspendidos[[#This Row],[CLIENTE]]," ",Suspendidos[[#This Row],[ATM]])</f>
        <v>BANCO ICBC S1BBS221</v>
      </c>
    </row>
    <row r="475" spans="1:13">
      <c r="A475">
        <v>101152283</v>
      </c>
      <c r="B475" t="s">
        <v>34</v>
      </c>
      <c r="C475" t="s">
        <v>5990</v>
      </c>
      <c r="D475" t="s">
        <v>226</v>
      </c>
      <c r="E475" t="s">
        <v>226</v>
      </c>
      <c r="F475" s="33">
        <v>46042</v>
      </c>
      <c r="G475" t="s">
        <v>7843</v>
      </c>
      <c r="H475" t="s">
        <v>5727</v>
      </c>
      <c r="I475" t="s">
        <v>43</v>
      </c>
      <c r="J475" t="s">
        <v>136</v>
      </c>
      <c r="K475" t="s">
        <v>5728</v>
      </c>
      <c r="L475" t="s">
        <v>5729</v>
      </c>
      <c r="M475" t="str">
        <f>CONCATENATE(Suspendidos[[#This Row],[CLIENTE]]," ",Suspendidos[[#This Row],[ATM]])</f>
        <v>BAPRO 5600</v>
      </c>
    </row>
    <row r="476" spans="1:13">
      <c r="A476">
        <v>101152288</v>
      </c>
      <c r="B476" t="s">
        <v>5745</v>
      </c>
      <c r="C476" t="s">
        <v>7844</v>
      </c>
      <c r="D476" t="s">
        <v>193</v>
      </c>
      <c r="E476" t="s">
        <v>265</v>
      </c>
      <c r="F476" s="33">
        <v>46042</v>
      </c>
      <c r="G476" t="s">
        <v>7845</v>
      </c>
      <c r="H476" t="s">
        <v>6076</v>
      </c>
      <c r="I476" t="s">
        <v>43</v>
      </c>
      <c r="J476" t="s">
        <v>192</v>
      </c>
      <c r="K476" t="s">
        <v>5748</v>
      </c>
      <c r="L476" t="s">
        <v>5749</v>
      </c>
      <c r="M476" t="str">
        <f>CONCATENATE(Suspendidos[[#This Row],[CLIENTE]]," ",Suspendidos[[#This Row],[ATM]])</f>
        <v>BANCO LA PAMPA 68</v>
      </c>
    </row>
    <row r="477" spans="1:13">
      <c r="A477">
        <v>101152146</v>
      </c>
      <c r="B477" t="s">
        <v>73</v>
      </c>
      <c r="C477" t="s">
        <v>6098</v>
      </c>
      <c r="D477" t="s">
        <v>39</v>
      </c>
      <c r="E477" t="s">
        <v>119</v>
      </c>
      <c r="F477" s="33">
        <v>46042</v>
      </c>
      <c r="G477" t="s">
        <v>7866</v>
      </c>
      <c r="H477" t="s">
        <v>67</v>
      </c>
      <c r="I477" t="s">
        <v>43</v>
      </c>
      <c r="J477" t="s">
        <v>46</v>
      </c>
      <c r="K477" t="s">
        <v>5728</v>
      </c>
      <c r="L477" t="s">
        <v>5729</v>
      </c>
      <c r="M477" t="str">
        <f>CONCATENATE(Suspendidos[[#This Row],[CLIENTE]]," ",Suspendidos[[#This Row],[ATM]])</f>
        <v>BANCO NACION 4110</v>
      </c>
    </row>
    <row r="478" spans="1:13">
      <c r="A478">
        <v>101152234</v>
      </c>
      <c r="B478" t="s">
        <v>73</v>
      </c>
      <c r="C478" t="s">
        <v>7200</v>
      </c>
      <c r="D478" t="s">
        <v>64</v>
      </c>
      <c r="E478" t="s">
        <v>64</v>
      </c>
      <c r="F478" s="33">
        <v>46042</v>
      </c>
      <c r="G478" t="s">
        <v>7869</v>
      </c>
      <c r="H478" t="s">
        <v>5727</v>
      </c>
      <c r="I478" t="s">
        <v>43</v>
      </c>
      <c r="J478" t="s">
        <v>70</v>
      </c>
      <c r="K478" t="s">
        <v>5738</v>
      </c>
      <c r="L478" t="s">
        <v>5739</v>
      </c>
      <c r="M478" t="str">
        <f>CONCATENATE(Suspendidos[[#This Row],[CLIENTE]]," ",Suspendidos[[#This Row],[ATM]])</f>
        <v>BANCO NACION 7745</v>
      </c>
    </row>
    <row r="479" spans="1:13">
      <c r="A479">
        <v>101152149</v>
      </c>
      <c r="B479" t="s">
        <v>73</v>
      </c>
      <c r="C479" t="s">
        <v>341</v>
      </c>
      <c r="D479" t="s">
        <v>39</v>
      </c>
      <c r="E479" t="s">
        <v>119</v>
      </c>
      <c r="F479" s="33">
        <v>46042</v>
      </c>
      <c r="G479" t="s">
        <v>7815</v>
      </c>
      <c r="H479" t="s">
        <v>67</v>
      </c>
      <c r="I479" t="s">
        <v>43</v>
      </c>
      <c r="J479" t="s">
        <v>46</v>
      </c>
      <c r="K479" t="s">
        <v>5748</v>
      </c>
      <c r="L479" t="s">
        <v>5773</v>
      </c>
      <c r="M479" t="str">
        <f>CONCATENATE(Suspendidos[[#This Row],[CLIENTE]]," ",Suspendidos[[#This Row],[ATM]])</f>
        <v>BANCO NACION 10478</v>
      </c>
    </row>
    <row r="480" spans="1:13">
      <c r="A480">
        <v>101152182</v>
      </c>
      <c r="B480" t="s">
        <v>73</v>
      </c>
      <c r="C480" t="s">
        <v>341</v>
      </c>
      <c r="D480" t="s">
        <v>39</v>
      </c>
      <c r="E480" t="s">
        <v>119</v>
      </c>
      <c r="F480" s="33">
        <v>46042</v>
      </c>
      <c r="G480" t="s">
        <v>7812</v>
      </c>
      <c r="H480" t="s">
        <v>67</v>
      </c>
      <c r="I480" t="s">
        <v>43</v>
      </c>
      <c r="J480" t="s">
        <v>46</v>
      </c>
      <c r="K480" t="s">
        <v>5748</v>
      </c>
      <c r="L480" t="s">
        <v>5773</v>
      </c>
      <c r="M480" t="str">
        <f>CONCATENATE(Suspendidos[[#This Row],[CLIENTE]]," ",Suspendidos[[#This Row],[ATM]])</f>
        <v>BANCO NACION 10478</v>
      </c>
    </row>
    <row r="481" spans="1:13">
      <c r="A481">
        <v>101152120</v>
      </c>
      <c r="B481" t="s">
        <v>73</v>
      </c>
      <c r="C481" t="s">
        <v>7814</v>
      </c>
      <c r="D481" t="s">
        <v>119</v>
      </c>
      <c r="E481" t="s">
        <v>119</v>
      </c>
      <c r="F481" s="33">
        <v>46042</v>
      </c>
      <c r="G481" t="s">
        <v>7815</v>
      </c>
      <c r="H481" t="s">
        <v>67</v>
      </c>
      <c r="I481" t="s">
        <v>43</v>
      </c>
      <c r="J481" t="s">
        <v>46</v>
      </c>
      <c r="K481" t="s">
        <v>5738</v>
      </c>
      <c r="L481" t="s">
        <v>5739</v>
      </c>
      <c r="M481" t="str">
        <f>CONCATENATE(Suspendidos[[#This Row],[CLIENTE]]," ",Suspendidos[[#This Row],[ATM]])</f>
        <v>BANCO NACION 4333</v>
      </c>
    </row>
    <row r="482" spans="1:13">
      <c r="A482">
        <v>101152277</v>
      </c>
      <c r="B482" t="s">
        <v>5745</v>
      </c>
      <c r="C482" t="s">
        <v>6564</v>
      </c>
      <c r="D482" t="s">
        <v>221</v>
      </c>
      <c r="E482" t="s">
        <v>221</v>
      </c>
      <c r="F482" s="33">
        <v>46042</v>
      </c>
      <c r="G482" t="s">
        <v>7817</v>
      </c>
      <c r="H482" t="s">
        <v>5727</v>
      </c>
      <c r="I482" t="s">
        <v>43</v>
      </c>
      <c r="J482" t="s">
        <v>247</v>
      </c>
      <c r="K482" t="s">
        <v>5836</v>
      </c>
      <c r="L482" t="s">
        <v>6126</v>
      </c>
      <c r="M482" t="str">
        <f>CONCATENATE(Suspendidos[[#This Row],[CLIENTE]]," ",Suspendidos[[#This Row],[ATM]])</f>
        <v>BANCO LA PAMPA 14025</v>
      </c>
    </row>
    <row r="483" spans="1:13">
      <c r="A483">
        <v>101151989</v>
      </c>
      <c r="B483" t="s">
        <v>204</v>
      </c>
      <c r="C483" t="s">
        <v>6002</v>
      </c>
      <c r="D483" t="s">
        <v>218</v>
      </c>
      <c r="E483" t="s">
        <v>218</v>
      </c>
      <c r="F483" s="33">
        <v>46042</v>
      </c>
      <c r="G483" t="s">
        <v>7818</v>
      </c>
      <c r="H483" t="s">
        <v>5722</v>
      </c>
      <c r="I483" t="s">
        <v>43</v>
      </c>
      <c r="J483" t="s">
        <v>241</v>
      </c>
      <c r="K483" t="s">
        <v>5711</v>
      </c>
      <c r="L483" t="s">
        <v>5711</v>
      </c>
      <c r="M483" t="str">
        <f>CONCATENATE(Suspendidos[[#This Row],[CLIENTE]]," ",Suspendidos[[#This Row],[ATM]])</f>
        <v>SAIEP 004677004670</v>
      </c>
    </row>
    <row r="484" spans="1:13">
      <c r="A484">
        <v>101151849</v>
      </c>
      <c r="B484" t="s">
        <v>82</v>
      </c>
      <c r="C484" t="s">
        <v>6052</v>
      </c>
      <c r="D484" t="s">
        <v>86</v>
      </c>
      <c r="E484" t="s">
        <v>86</v>
      </c>
      <c r="F484" s="33">
        <v>46042</v>
      </c>
      <c r="G484" t="s">
        <v>7819</v>
      </c>
      <c r="H484" t="s">
        <v>5777</v>
      </c>
      <c r="I484" t="s">
        <v>43</v>
      </c>
      <c r="J484" t="s">
        <v>46</v>
      </c>
      <c r="K484" t="s">
        <v>5711</v>
      </c>
      <c r="L484" t="s">
        <v>5711</v>
      </c>
      <c r="M484" t="str">
        <f>CONCATENATE(Suspendidos[[#This Row],[CLIENTE]]," ",Suspendidos[[#This Row],[ATM]])</f>
        <v>ACA 002359023570</v>
      </c>
    </row>
    <row r="485" spans="1:13">
      <c r="A485">
        <v>101151631</v>
      </c>
      <c r="B485" t="s">
        <v>6007</v>
      </c>
      <c r="C485" t="s">
        <v>7735</v>
      </c>
      <c r="D485" t="s">
        <v>39</v>
      </c>
      <c r="E485" t="s">
        <v>5821</v>
      </c>
      <c r="F485" s="33">
        <v>46042</v>
      </c>
      <c r="G485" t="s">
        <v>7811</v>
      </c>
      <c r="H485" t="s">
        <v>6404</v>
      </c>
      <c r="I485" t="s">
        <v>43</v>
      </c>
      <c r="J485" t="s">
        <v>46</v>
      </c>
      <c r="K485" t="s">
        <v>5728</v>
      </c>
      <c r="L485" t="s">
        <v>5753</v>
      </c>
      <c r="M485" t="str">
        <f>CONCATENATE(Suspendidos[[#This Row],[CLIENTE]]," ",Suspendidos[[#This Row],[ATM]])</f>
        <v>BANCO ICBC S1BBS221</v>
      </c>
    </row>
    <row r="486" spans="1:13">
      <c r="A486">
        <v>101152133</v>
      </c>
      <c r="B486" t="s">
        <v>73</v>
      </c>
      <c r="C486" t="s">
        <v>7820</v>
      </c>
      <c r="D486" t="s">
        <v>238</v>
      </c>
      <c r="E486" t="s">
        <v>153</v>
      </c>
      <c r="F486" s="33">
        <v>46042</v>
      </c>
      <c r="G486" t="s">
        <v>7821</v>
      </c>
      <c r="H486" t="s">
        <v>67</v>
      </c>
      <c r="I486" t="s">
        <v>43</v>
      </c>
      <c r="J486" t="s">
        <v>136</v>
      </c>
      <c r="K486" t="s">
        <v>5748</v>
      </c>
      <c r="L486" t="s">
        <v>5773</v>
      </c>
      <c r="M486" t="str">
        <f>CONCATENATE(Suspendidos[[#This Row],[CLIENTE]]," ",Suspendidos[[#This Row],[ATM]])</f>
        <v>BANCO NACION 10369</v>
      </c>
    </row>
    <row r="487" spans="1:13">
      <c r="A487">
        <v>101152123</v>
      </c>
      <c r="B487" t="s">
        <v>73</v>
      </c>
      <c r="C487" t="s">
        <v>6353</v>
      </c>
      <c r="D487" t="s">
        <v>119</v>
      </c>
      <c r="E487" t="s">
        <v>119</v>
      </c>
      <c r="F487" s="33">
        <v>46042</v>
      </c>
      <c r="G487" t="s">
        <v>7834</v>
      </c>
      <c r="H487" t="s">
        <v>67</v>
      </c>
      <c r="I487" t="s">
        <v>43</v>
      </c>
      <c r="J487" t="s">
        <v>46</v>
      </c>
      <c r="K487" t="s">
        <v>5738</v>
      </c>
      <c r="L487" t="s">
        <v>5729</v>
      </c>
      <c r="M487" t="str">
        <f>CONCATENATE(Suspendidos[[#This Row],[CLIENTE]]," ",Suspendidos[[#This Row],[ATM]])</f>
        <v>BANCO NACION 19674</v>
      </c>
    </row>
    <row r="488" spans="1:13">
      <c r="A488">
        <v>101152102</v>
      </c>
      <c r="B488" t="s">
        <v>7195</v>
      </c>
      <c r="C488" t="s">
        <v>7196</v>
      </c>
      <c r="D488" t="s">
        <v>119</v>
      </c>
      <c r="E488" t="s">
        <v>86</v>
      </c>
      <c r="F488" s="33">
        <v>46042</v>
      </c>
      <c r="G488" t="s">
        <v>7836</v>
      </c>
      <c r="H488" t="s">
        <v>6918</v>
      </c>
      <c r="I488" t="s">
        <v>43</v>
      </c>
      <c r="J488" t="s">
        <v>46</v>
      </c>
      <c r="K488"/>
      <c r="L488"/>
      <c r="M488" t="str">
        <f>CONCATENATE(Suspendidos[[#This Row],[CLIENTE]]," ",Suspendidos[[#This Row],[ATM]])</f>
        <v>PROSEGUR - CRP MardelPlata-001</v>
      </c>
    </row>
    <row r="489" spans="1:13">
      <c r="A489">
        <v>101151938</v>
      </c>
      <c r="B489" t="s">
        <v>177</v>
      </c>
      <c r="C489" t="s">
        <v>6652</v>
      </c>
      <c r="D489" t="s">
        <v>104</v>
      </c>
      <c r="E489" t="s">
        <v>104</v>
      </c>
      <c r="F489" s="33">
        <v>46042</v>
      </c>
      <c r="G489" t="s">
        <v>7830</v>
      </c>
      <c r="H489" t="s">
        <v>5705</v>
      </c>
      <c r="I489" t="s">
        <v>43</v>
      </c>
      <c r="J489" t="s">
        <v>70</v>
      </c>
      <c r="K489" t="s">
        <v>5700</v>
      </c>
      <c r="L489" t="s">
        <v>5733</v>
      </c>
      <c r="M489" t="str">
        <f>CONCATENATE(Suspendidos[[#This Row],[CLIENTE]]," ",Suspendidos[[#This Row],[ATM]])</f>
        <v>CENCOSUD S.A 008681054770</v>
      </c>
    </row>
    <row r="490" spans="1:13">
      <c r="A490">
        <v>101151948</v>
      </c>
      <c r="B490" t="s">
        <v>204</v>
      </c>
      <c r="C490" t="s">
        <v>6519</v>
      </c>
      <c r="D490" t="s">
        <v>161</v>
      </c>
      <c r="E490" t="s">
        <v>161</v>
      </c>
      <c r="F490" s="33">
        <v>46042</v>
      </c>
      <c r="G490" t="s">
        <v>7831</v>
      </c>
      <c r="H490" t="s">
        <v>5705</v>
      </c>
      <c r="I490" t="s">
        <v>43</v>
      </c>
      <c r="J490" t="s">
        <v>166</v>
      </c>
      <c r="K490" t="s">
        <v>5700</v>
      </c>
      <c r="L490" t="s">
        <v>5701</v>
      </c>
      <c r="M490" t="str">
        <f>CONCATENATE(Suspendidos[[#This Row],[CLIENTE]]," ",Suspendidos[[#This Row],[ATM]])</f>
        <v>SAIEP 004677023070</v>
      </c>
    </row>
    <row r="491" spans="1:13">
      <c r="A491">
        <v>101151830</v>
      </c>
      <c r="B491" t="s">
        <v>204</v>
      </c>
      <c r="C491" t="s">
        <v>6396</v>
      </c>
      <c r="D491" t="s">
        <v>161</v>
      </c>
      <c r="E491" t="s">
        <v>161</v>
      </c>
      <c r="F491" s="33">
        <v>46041</v>
      </c>
      <c r="G491" t="s">
        <v>7899</v>
      </c>
      <c r="H491" t="s">
        <v>5912</v>
      </c>
      <c r="I491" t="s">
        <v>43</v>
      </c>
      <c r="J491" t="s">
        <v>166</v>
      </c>
      <c r="K491" t="s">
        <v>5700</v>
      </c>
      <c r="L491" t="s">
        <v>5701</v>
      </c>
      <c r="M491" t="str">
        <f>CONCATENATE(Suspendidos[[#This Row],[CLIENTE]]," ",Suspendidos[[#This Row],[ATM]])</f>
        <v>SAIEP 004677000170</v>
      </c>
    </row>
    <row r="492" spans="1:13">
      <c r="A492">
        <v>101151628</v>
      </c>
      <c r="B492" t="s">
        <v>73</v>
      </c>
      <c r="C492" t="s">
        <v>7896</v>
      </c>
      <c r="D492" t="s">
        <v>119</v>
      </c>
      <c r="E492" t="s">
        <v>119</v>
      </c>
      <c r="F492" s="33">
        <v>46041</v>
      </c>
      <c r="G492" t="s">
        <v>7902</v>
      </c>
      <c r="H492" t="s">
        <v>67</v>
      </c>
      <c r="I492" t="s">
        <v>43</v>
      </c>
      <c r="J492" t="s">
        <v>46</v>
      </c>
      <c r="K492" t="s">
        <v>5738</v>
      </c>
      <c r="L492" t="s">
        <v>5739</v>
      </c>
      <c r="M492" t="str">
        <f>CONCATENATE(Suspendidos[[#This Row],[CLIENTE]]," ",Suspendidos[[#This Row],[ATM]])</f>
        <v>BANCO NACION 7944</v>
      </c>
    </row>
    <row r="493" spans="1:13">
      <c r="A493">
        <v>101151939</v>
      </c>
      <c r="B493" t="s">
        <v>204</v>
      </c>
      <c r="C493" t="s">
        <v>7871</v>
      </c>
      <c r="D493" t="s">
        <v>193</v>
      </c>
      <c r="E493" t="s">
        <v>265</v>
      </c>
      <c r="F493" s="33">
        <v>46041</v>
      </c>
      <c r="G493" t="s">
        <v>7872</v>
      </c>
      <c r="H493" t="s">
        <v>5699</v>
      </c>
      <c r="I493" t="s">
        <v>43</v>
      </c>
      <c r="J493" t="s">
        <v>192</v>
      </c>
      <c r="K493" t="s">
        <v>5700</v>
      </c>
      <c r="L493" t="s">
        <v>5701</v>
      </c>
      <c r="M493" t="str">
        <f>CONCATENATE(Suspendidos[[#This Row],[CLIENTE]]," ",Suspendidos[[#This Row],[ATM]])</f>
        <v>SAIEP 004677076870</v>
      </c>
    </row>
    <row r="494" spans="1:13">
      <c r="A494">
        <v>101151757</v>
      </c>
      <c r="B494" t="s">
        <v>204</v>
      </c>
      <c r="C494" t="s">
        <v>6176</v>
      </c>
      <c r="D494" t="s">
        <v>226</v>
      </c>
      <c r="E494" t="s">
        <v>226</v>
      </c>
      <c r="F494" s="33">
        <v>46041</v>
      </c>
      <c r="G494" t="s">
        <v>7875</v>
      </c>
      <c r="H494" t="s">
        <v>5722</v>
      </c>
      <c r="I494" t="s">
        <v>43</v>
      </c>
      <c r="J494" t="s">
        <v>136</v>
      </c>
      <c r="K494" t="s">
        <v>5700</v>
      </c>
      <c r="L494" t="s">
        <v>5701</v>
      </c>
      <c r="M494" t="str">
        <f>CONCATENATE(Suspendidos[[#This Row],[CLIENTE]]," ",Suspendidos[[#This Row],[ATM]])</f>
        <v>SAIEP 004677005270</v>
      </c>
    </row>
    <row r="495" spans="1:13">
      <c r="A495">
        <v>101151623</v>
      </c>
      <c r="B495" t="s">
        <v>34</v>
      </c>
      <c r="C495" t="s">
        <v>7473</v>
      </c>
      <c r="D495" t="s">
        <v>104</v>
      </c>
      <c r="E495" t="s">
        <v>104</v>
      </c>
      <c r="F495" s="33">
        <v>46041</v>
      </c>
      <c r="G495" t="s">
        <v>7874</v>
      </c>
      <c r="H495" t="s">
        <v>5969</v>
      </c>
      <c r="I495" t="s">
        <v>43</v>
      </c>
      <c r="J495" t="s">
        <v>70</v>
      </c>
      <c r="K495" t="s">
        <v>5728</v>
      </c>
      <c r="L495" t="s">
        <v>5729</v>
      </c>
      <c r="M495" t="str">
        <f>CONCATENATE(Suspendidos[[#This Row],[CLIENTE]]," ",Suspendidos[[#This Row],[ATM]])</f>
        <v>BAPRO 11209</v>
      </c>
    </row>
    <row r="496" spans="1:13">
      <c r="A496">
        <v>101151849</v>
      </c>
      <c r="B496" t="s">
        <v>82</v>
      </c>
      <c r="C496" t="s">
        <v>6052</v>
      </c>
      <c r="D496" t="s">
        <v>86</v>
      </c>
      <c r="E496" t="s">
        <v>86</v>
      </c>
      <c r="F496" s="33">
        <v>46041</v>
      </c>
      <c r="G496" t="s">
        <v>7870</v>
      </c>
      <c r="H496"/>
      <c r="I496" t="s">
        <v>43</v>
      </c>
      <c r="J496" t="s">
        <v>46</v>
      </c>
      <c r="K496" t="s">
        <v>5711</v>
      </c>
      <c r="L496" t="s">
        <v>5711</v>
      </c>
      <c r="M496" t="str">
        <f>CONCATENATE(Suspendidos[[#This Row],[CLIENTE]]," ",Suspendidos[[#This Row],[ATM]])</f>
        <v>ACA 002359023570</v>
      </c>
    </row>
    <row r="497" spans="1:13">
      <c r="A497">
        <v>101151585</v>
      </c>
      <c r="B497" t="s">
        <v>204</v>
      </c>
      <c r="C497" t="s">
        <v>6057</v>
      </c>
      <c r="D497" t="s">
        <v>220</v>
      </c>
      <c r="E497" t="s">
        <v>220</v>
      </c>
      <c r="F497" s="33">
        <v>46040</v>
      </c>
      <c r="G497" t="s">
        <v>7905</v>
      </c>
      <c r="H497" t="s">
        <v>5777</v>
      </c>
      <c r="I497" t="s">
        <v>43</v>
      </c>
      <c r="J497" t="s">
        <v>166</v>
      </c>
      <c r="K497" t="s">
        <v>5700</v>
      </c>
      <c r="L497" t="s">
        <v>5723</v>
      </c>
      <c r="M497" t="str">
        <f>CONCATENATE(Suspendidos[[#This Row],[CLIENTE]]," ",Suspendidos[[#This Row],[ATM]])</f>
        <v>SAIEP 004677023970</v>
      </c>
    </row>
    <row r="498" spans="1:13">
      <c r="A498">
        <v>101151606</v>
      </c>
      <c r="B498" t="s">
        <v>73</v>
      </c>
      <c r="C498" t="s">
        <v>7906</v>
      </c>
      <c r="D498" t="s">
        <v>220</v>
      </c>
      <c r="E498" t="s">
        <v>220</v>
      </c>
      <c r="F498" s="33">
        <v>46040</v>
      </c>
      <c r="G498" t="s">
        <v>7907</v>
      </c>
      <c r="H498" t="s">
        <v>5805</v>
      </c>
      <c r="I498" t="s">
        <v>43</v>
      </c>
      <c r="J498" t="s">
        <v>166</v>
      </c>
      <c r="K498" t="s">
        <v>5748</v>
      </c>
      <c r="L498" t="s">
        <v>5773</v>
      </c>
      <c r="M498" t="str">
        <f>CONCATENATE(Suspendidos[[#This Row],[CLIENTE]]," ",Suspendidos[[#This Row],[ATM]])</f>
        <v>BANCO NACION 9104</v>
      </c>
    </row>
    <row r="499" spans="1:13">
      <c r="A499">
        <v>101151747</v>
      </c>
      <c r="B499" t="s">
        <v>6513</v>
      </c>
      <c r="C499" t="s">
        <v>6514</v>
      </c>
      <c r="D499" t="s">
        <v>39</v>
      </c>
      <c r="E499" t="s">
        <v>86</v>
      </c>
      <c r="F499" s="33">
        <v>46040</v>
      </c>
      <c r="G499" t="s">
        <v>7903</v>
      </c>
      <c r="H499"/>
      <c r="I499" t="s">
        <v>43</v>
      </c>
      <c r="J499" t="s">
        <v>46</v>
      </c>
      <c r="K499" t="s">
        <v>5700</v>
      </c>
      <c r="L499" t="s">
        <v>5723</v>
      </c>
      <c r="M499" t="str">
        <f>CONCATENATE(Suspendidos[[#This Row],[CLIENTE]]," ",Suspendidos[[#This Row],[ATM]])</f>
        <v>SERVICIOS LUARCA SA 001430000170</v>
      </c>
    </row>
    <row r="500" spans="1:13">
      <c r="A500">
        <v>101151563</v>
      </c>
      <c r="B500" t="s">
        <v>204</v>
      </c>
      <c r="C500" t="s">
        <v>6331</v>
      </c>
      <c r="D500" t="s">
        <v>215</v>
      </c>
      <c r="E500" t="s">
        <v>215</v>
      </c>
      <c r="F500" s="33">
        <v>46039</v>
      </c>
      <c r="G500" t="s">
        <v>7942</v>
      </c>
      <c r="H500" t="s">
        <v>6171</v>
      </c>
      <c r="I500" t="s">
        <v>43</v>
      </c>
      <c r="J500" t="s">
        <v>247</v>
      </c>
      <c r="K500" t="s">
        <v>5700</v>
      </c>
      <c r="L500" t="s">
        <v>5701</v>
      </c>
      <c r="M500" t="str">
        <f>CONCATENATE(Suspendidos[[#This Row],[CLIENTE]]," ",Suspendidos[[#This Row],[ATM]])</f>
        <v>SAIEP 004677010570</v>
      </c>
    </row>
    <row r="501" spans="1:13">
      <c r="A501">
        <v>101151678</v>
      </c>
      <c r="B501" t="s">
        <v>6270</v>
      </c>
      <c r="C501" t="s">
        <v>7948</v>
      </c>
      <c r="D501" t="s">
        <v>86</v>
      </c>
      <c r="E501" t="s">
        <v>86</v>
      </c>
      <c r="F501" s="33">
        <v>46039</v>
      </c>
      <c r="G501" t="s">
        <v>7949</v>
      </c>
      <c r="H501" t="s">
        <v>5705</v>
      </c>
      <c r="I501" t="s">
        <v>43</v>
      </c>
      <c r="J501" t="s">
        <v>46</v>
      </c>
      <c r="K501" t="s">
        <v>5700</v>
      </c>
      <c r="L501" t="s">
        <v>5701</v>
      </c>
      <c r="M501" t="str">
        <f>CONCATENATE(Suspendidos[[#This Row],[CLIENTE]]," ",Suspendidos[[#This Row],[ATM]])</f>
        <v>SUPERMERCADOS TOLEDO S.A 004312004370</v>
      </c>
    </row>
    <row r="502" spans="1:13">
      <c r="A502">
        <v>101151573</v>
      </c>
      <c r="B502" t="s">
        <v>5745</v>
      </c>
      <c r="C502" t="s">
        <v>6259</v>
      </c>
      <c r="D502" t="s">
        <v>221</v>
      </c>
      <c r="E502" t="s">
        <v>221</v>
      </c>
      <c r="F502" s="33">
        <v>46039</v>
      </c>
      <c r="G502" t="s">
        <v>7943</v>
      </c>
      <c r="H502" t="s">
        <v>6076</v>
      </c>
      <c r="I502" t="s">
        <v>43</v>
      </c>
      <c r="J502" t="s">
        <v>247</v>
      </c>
      <c r="K502" t="s">
        <v>5748</v>
      </c>
      <c r="L502" t="s">
        <v>5749</v>
      </c>
      <c r="M502" t="str">
        <f>CONCATENATE(Suspendidos[[#This Row],[CLIENTE]]," ",Suspendidos[[#This Row],[ATM]])</f>
        <v>BANCO LA PAMPA 25</v>
      </c>
    </row>
    <row r="503" spans="1:13">
      <c r="A503">
        <v>101151631</v>
      </c>
      <c r="B503" t="s">
        <v>6007</v>
      </c>
      <c r="C503" t="s">
        <v>7735</v>
      </c>
      <c r="D503" t="s">
        <v>39</v>
      </c>
      <c r="E503" t="s">
        <v>86</v>
      </c>
      <c r="F503" s="33">
        <v>46039</v>
      </c>
      <c r="G503" t="s">
        <v>7944</v>
      </c>
      <c r="H503" t="s">
        <v>6404</v>
      </c>
      <c r="I503" t="s">
        <v>43</v>
      </c>
      <c r="J503" t="s">
        <v>46</v>
      </c>
      <c r="K503" t="s">
        <v>5728</v>
      </c>
      <c r="L503" t="s">
        <v>5753</v>
      </c>
      <c r="M503" t="str">
        <f>CONCATENATE(Suspendidos[[#This Row],[CLIENTE]]," ",Suspendidos[[#This Row],[ATM]])</f>
        <v>BANCO ICBC S1BBS221</v>
      </c>
    </row>
    <row r="504" spans="1:13">
      <c r="A504">
        <v>101150964</v>
      </c>
      <c r="B504" t="s">
        <v>34</v>
      </c>
      <c r="C504" t="s">
        <v>7945</v>
      </c>
      <c r="D504" t="s">
        <v>119</v>
      </c>
      <c r="E504" t="s">
        <v>119</v>
      </c>
      <c r="F504" s="33">
        <v>46039</v>
      </c>
      <c r="G504" t="s">
        <v>7951</v>
      </c>
      <c r="H504" t="s">
        <v>5805</v>
      </c>
      <c r="I504" t="s">
        <v>43</v>
      </c>
      <c r="J504" t="s">
        <v>46</v>
      </c>
      <c r="K504" t="s">
        <v>5728</v>
      </c>
      <c r="L504" t="s">
        <v>5729</v>
      </c>
      <c r="M504" t="str">
        <f>CONCATENATE(Suspendidos[[#This Row],[CLIENTE]]," ",Suspendidos[[#This Row],[ATM]])</f>
        <v>BAPRO 11075</v>
      </c>
    </row>
    <row r="505" spans="1:13">
      <c r="A505">
        <v>101151560</v>
      </c>
      <c r="B505" t="s">
        <v>34</v>
      </c>
      <c r="C505" t="s">
        <v>7863</v>
      </c>
      <c r="D505" t="s">
        <v>153</v>
      </c>
      <c r="E505" t="s">
        <v>153</v>
      </c>
      <c r="F505" s="33">
        <v>46039</v>
      </c>
      <c r="G505" t="s">
        <v>7956</v>
      </c>
      <c r="H505" t="s">
        <v>5805</v>
      </c>
      <c r="I505" t="s">
        <v>43</v>
      </c>
      <c r="J505" t="s">
        <v>70</v>
      </c>
      <c r="K505" t="s">
        <v>5738</v>
      </c>
      <c r="L505" t="s">
        <v>5739</v>
      </c>
      <c r="M505" t="str">
        <f>CONCATENATE(Suspendidos[[#This Row],[CLIENTE]]," ",Suspendidos[[#This Row],[ATM]])</f>
        <v>BAPRO 5593</v>
      </c>
    </row>
    <row r="506" spans="1:13">
      <c r="A506">
        <v>101151326</v>
      </c>
      <c r="B506" t="s">
        <v>127</v>
      </c>
      <c r="C506" t="s">
        <v>138</v>
      </c>
      <c r="D506" t="s">
        <v>131</v>
      </c>
      <c r="E506" t="s">
        <v>131</v>
      </c>
      <c r="F506" s="33">
        <v>46039</v>
      </c>
      <c r="G506" t="s">
        <v>7932</v>
      </c>
      <c r="H506" t="s">
        <v>5727</v>
      </c>
      <c r="I506" t="s">
        <v>43</v>
      </c>
      <c r="J506" t="s">
        <v>136</v>
      </c>
      <c r="K506" t="s">
        <v>5748</v>
      </c>
      <c r="L506" t="s">
        <v>5749</v>
      </c>
      <c r="M506" t="str">
        <f>CONCATENATE(Suspendidos[[#This Row],[CLIENTE]]," ",Suspendidos[[#This Row],[ATM]])</f>
        <v>BANCO CREDICOOP 812961</v>
      </c>
    </row>
    <row r="507" spans="1:13">
      <c r="A507">
        <v>101151333</v>
      </c>
      <c r="B507" t="s">
        <v>34</v>
      </c>
      <c r="C507" t="s">
        <v>6623</v>
      </c>
      <c r="D507" t="s">
        <v>153</v>
      </c>
      <c r="E507" t="s">
        <v>153</v>
      </c>
      <c r="F507" s="33">
        <v>46039</v>
      </c>
      <c r="G507" t="s">
        <v>7917</v>
      </c>
      <c r="H507" t="s">
        <v>6076</v>
      </c>
      <c r="I507" t="s">
        <v>43</v>
      </c>
      <c r="J507" t="s">
        <v>70</v>
      </c>
      <c r="K507" t="s">
        <v>5728</v>
      </c>
      <c r="L507" t="s">
        <v>5729</v>
      </c>
      <c r="M507" t="str">
        <f>CONCATENATE(Suspendidos[[#This Row],[CLIENTE]]," ",Suspendidos[[#This Row],[ATM]])</f>
        <v>BAPRO 11120</v>
      </c>
    </row>
    <row r="508" spans="1:13">
      <c r="A508">
        <v>101149714</v>
      </c>
      <c r="B508" t="s">
        <v>5745</v>
      </c>
      <c r="C508" t="s">
        <v>7909</v>
      </c>
      <c r="D508" t="s">
        <v>215</v>
      </c>
      <c r="E508" t="s">
        <v>215</v>
      </c>
      <c r="F508" s="33">
        <v>46039</v>
      </c>
      <c r="G508" t="s">
        <v>7910</v>
      </c>
      <c r="H508" t="s">
        <v>67</v>
      </c>
      <c r="I508" t="s">
        <v>43</v>
      </c>
      <c r="J508" t="s">
        <v>247</v>
      </c>
      <c r="K508" t="s">
        <v>5748</v>
      </c>
      <c r="L508" t="s">
        <v>5773</v>
      </c>
      <c r="M508" t="str">
        <f>CONCATENATE(Suspendidos[[#This Row],[CLIENTE]]," ",Suspendidos[[#This Row],[ATM]])</f>
        <v>BANCO LA PAMPA 167</v>
      </c>
    </row>
    <row r="509" spans="1:13">
      <c r="A509">
        <v>101151035</v>
      </c>
      <c r="B509" t="s">
        <v>73</v>
      </c>
      <c r="C509" t="s">
        <v>7525</v>
      </c>
      <c r="D509" t="s">
        <v>153</v>
      </c>
      <c r="E509" t="s">
        <v>64</v>
      </c>
      <c r="F509" s="33">
        <v>46039</v>
      </c>
      <c r="G509" t="s">
        <v>7918</v>
      </c>
      <c r="H509" t="s">
        <v>6220</v>
      </c>
      <c r="I509" t="s">
        <v>43</v>
      </c>
      <c r="J509" t="s">
        <v>70</v>
      </c>
      <c r="K509" t="s">
        <v>5728</v>
      </c>
      <c r="L509" t="s">
        <v>5729</v>
      </c>
      <c r="M509" t="str">
        <f>CONCATENATE(Suspendidos[[#This Row],[CLIENTE]]," ",Suspendidos[[#This Row],[ATM]])</f>
        <v>BANCO NACION 4364</v>
      </c>
    </row>
    <row r="510" spans="1:13">
      <c r="A510">
        <v>101151383</v>
      </c>
      <c r="B510" t="s">
        <v>204</v>
      </c>
      <c r="C510" t="s">
        <v>7933</v>
      </c>
      <c r="D510" t="s">
        <v>265</v>
      </c>
      <c r="E510" t="s">
        <v>265</v>
      </c>
      <c r="F510" s="33">
        <v>46039</v>
      </c>
      <c r="G510" t="s">
        <v>7934</v>
      </c>
      <c r="H510" t="s">
        <v>6532</v>
      </c>
      <c r="I510" t="s">
        <v>43</v>
      </c>
      <c r="J510" t="s">
        <v>192</v>
      </c>
      <c r="K510" t="s">
        <v>5700</v>
      </c>
      <c r="L510" t="s">
        <v>5701</v>
      </c>
      <c r="M510" t="str">
        <f>CONCATENATE(Suspendidos[[#This Row],[CLIENTE]]," ",Suspendidos[[#This Row],[ATM]])</f>
        <v>SAIEP 004677007270</v>
      </c>
    </row>
    <row r="511" spans="1:13">
      <c r="A511">
        <v>101151247</v>
      </c>
      <c r="B511" t="s">
        <v>5745</v>
      </c>
      <c r="C511" t="s">
        <v>7922</v>
      </c>
      <c r="D511" t="s">
        <v>193</v>
      </c>
      <c r="E511" t="s">
        <v>193</v>
      </c>
      <c r="F511" s="33">
        <v>46039</v>
      </c>
      <c r="G511" t="s">
        <v>7923</v>
      </c>
      <c r="H511" t="s">
        <v>67</v>
      </c>
      <c r="I511" t="s">
        <v>43</v>
      </c>
      <c r="J511" t="s">
        <v>192</v>
      </c>
      <c r="K511" t="s">
        <v>5836</v>
      </c>
      <c r="L511" t="s">
        <v>5837</v>
      </c>
      <c r="M511" t="str">
        <f>CONCATENATE(Suspendidos[[#This Row],[CLIENTE]]," ",Suspendidos[[#This Row],[ATM]])</f>
        <v>BANCO LA PAMPA 150</v>
      </c>
    </row>
    <row r="512" spans="1:13">
      <c r="A512">
        <v>101150977</v>
      </c>
      <c r="B512" t="s">
        <v>34</v>
      </c>
      <c r="C512" t="s">
        <v>7996</v>
      </c>
      <c r="D512" t="s">
        <v>99</v>
      </c>
      <c r="E512" t="s">
        <v>104</v>
      </c>
      <c r="F512" s="33">
        <v>46038</v>
      </c>
      <c r="G512" t="s">
        <v>7997</v>
      </c>
      <c r="H512" t="s">
        <v>67</v>
      </c>
      <c r="I512" t="s">
        <v>43</v>
      </c>
      <c r="J512" t="s">
        <v>46</v>
      </c>
      <c r="K512" t="s">
        <v>5738</v>
      </c>
      <c r="L512" t="s">
        <v>5739</v>
      </c>
      <c r="M512" t="str">
        <f>CONCATENATE(Suspendidos[[#This Row],[CLIENTE]]," ",Suspendidos[[#This Row],[ATM]])</f>
        <v>BAPRO 5351</v>
      </c>
    </row>
    <row r="513" spans="1:13">
      <c r="A513">
        <v>101151367</v>
      </c>
      <c r="B513" t="s">
        <v>34</v>
      </c>
      <c r="C513" t="s">
        <v>7929</v>
      </c>
      <c r="D513" t="s">
        <v>131</v>
      </c>
      <c r="E513" t="s">
        <v>131</v>
      </c>
      <c r="F513" s="33">
        <v>46038</v>
      </c>
      <c r="G513" t="s">
        <v>7999</v>
      </c>
      <c r="H513" t="s">
        <v>5912</v>
      </c>
      <c r="I513" t="s">
        <v>43</v>
      </c>
      <c r="J513" t="s">
        <v>136</v>
      </c>
      <c r="K513" t="s">
        <v>5738</v>
      </c>
      <c r="L513" t="s">
        <v>5739</v>
      </c>
      <c r="M513" t="str">
        <f>CONCATENATE(Suspendidos[[#This Row],[CLIENTE]]," ",Suspendidos[[#This Row],[ATM]])</f>
        <v>BAPRO 4669</v>
      </c>
    </row>
    <row r="514" spans="1:13">
      <c r="A514">
        <v>101151311</v>
      </c>
      <c r="B514" t="s">
        <v>34</v>
      </c>
      <c r="C514" t="s">
        <v>7912</v>
      </c>
      <c r="D514" t="s">
        <v>39</v>
      </c>
      <c r="E514" t="s">
        <v>119</v>
      </c>
      <c r="F514" s="33">
        <v>46038</v>
      </c>
      <c r="G514" t="s">
        <v>8007</v>
      </c>
      <c r="H514" t="s">
        <v>5727</v>
      </c>
      <c r="I514" t="s">
        <v>43</v>
      </c>
      <c r="J514" t="s">
        <v>46</v>
      </c>
      <c r="K514" t="s">
        <v>5728</v>
      </c>
      <c r="L514" t="s">
        <v>5729</v>
      </c>
      <c r="M514" t="str">
        <f>CONCATENATE(Suspendidos[[#This Row],[CLIENTE]]," ",Suspendidos[[#This Row],[ATM]])</f>
        <v>BAPRO 4653</v>
      </c>
    </row>
    <row r="515" spans="1:13">
      <c r="A515">
        <v>101151252</v>
      </c>
      <c r="B515" t="s">
        <v>34</v>
      </c>
      <c r="C515" t="s">
        <v>8000</v>
      </c>
      <c r="D515" t="s">
        <v>238</v>
      </c>
      <c r="E515" t="s">
        <v>238</v>
      </c>
      <c r="F515" s="33">
        <v>46038</v>
      </c>
      <c r="G515" t="s">
        <v>8024</v>
      </c>
      <c r="H515" t="s">
        <v>5727</v>
      </c>
      <c r="I515" t="s">
        <v>43</v>
      </c>
      <c r="J515" t="s">
        <v>136</v>
      </c>
      <c r="K515" t="s">
        <v>5728</v>
      </c>
      <c r="L515" t="s">
        <v>5729</v>
      </c>
      <c r="M515" t="str">
        <f>CONCATENATE(Suspendidos[[#This Row],[CLIENTE]]," ",Suspendidos[[#This Row],[ATM]])</f>
        <v>BAPRO 11122</v>
      </c>
    </row>
    <row r="516" spans="1:13">
      <c r="A516">
        <v>101151422</v>
      </c>
      <c r="B516" t="s">
        <v>7666</v>
      </c>
      <c r="C516" t="s">
        <v>8019</v>
      </c>
      <c r="D516" t="s">
        <v>193</v>
      </c>
      <c r="E516" t="s">
        <v>193</v>
      </c>
      <c r="F516" s="33">
        <v>46038</v>
      </c>
      <c r="G516" t="s">
        <v>8020</v>
      </c>
      <c r="H516" t="s">
        <v>5768</v>
      </c>
      <c r="I516" t="s">
        <v>43</v>
      </c>
      <c r="J516" t="s">
        <v>192</v>
      </c>
      <c r="K516" t="s">
        <v>5700</v>
      </c>
      <c r="L516" t="s">
        <v>5701</v>
      </c>
      <c r="M516" t="str">
        <f>CONCATENATE(Suspendidos[[#This Row],[CLIENTE]]," ",Suspendidos[[#This Row],[ATM]])</f>
        <v>CARLOS ISLA y CIA S.A 001386000870</v>
      </c>
    </row>
    <row r="517" spans="1:13">
      <c r="A517">
        <v>101151146</v>
      </c>
      <c r="B517" t="s">
        <v>204</v>
      </c>
      <c r="C517" t="s">
        <v>6004</v>
      </c>
      <c r="D517" t="s">
        <v>218</v>
      </c>
      <c r="E517" t="s">
        <v>218</v>
      </c>
      <c r="F517" s="33">
        <v>46038</v>
      </c>
      <c r="G517" t="s">
        <v>8017</v>
      </c>
      <c r="H517" t="s">
        <v>6103</v>
      </c>
      <c r="I517" t="s">
        <v>43</v>
      </c>
      <c r="J517" t="s">
        <v>241</v>
      </c>
      <c r="K517" t="s">
        <v>5711</v>
      </c>
      <c r="L517" t="s">
        <v>5711</v>
      </c>
      <c r="M517" t="str">
        <f>CONCATENATE(Suspendidos[[#This Row],[CLIENTE]]," ",Suspendidos[[#This Row],[ATM]])</f>
        <v>SAIEP 004677000570</v>
      </c>
    </row>
    <row r="518" spans="1:13">
      <c r="A518">
        <v>101151377</v>
      </c>
      <c r="B518" t="s">
        <v>195</v>
      </c>
      <c r="C518" t="s">
        <v>6916</v>
      </c>
      <c r="D518" t="s">
        <v>153</v>
      </c>
      <c r="E518" t="s">
        <v>153</v>
      </c>
      <c r="F518" s="33">
        <v>46038</v>
      </c>
      <c r="G518" t="s">
        <v>8015</v>
      </c>
      <c r="H518" t="s">
        <v>8016</v>
      </c>
      <c r="I518" t="s">
        <v>43</v>
      </c>
      <c r="J518" t="s">
        <v>70</v>
      </c>
      <c r="K518" t="s">
        <v>5778</v>
      </c>
      <c r="L518" t="s">
        <v>182</v>
      </c>
      <c r="M518" t="str">
        <f>CONCATENATE(Suspendidos[[#This Row],[CLIENTE]]," ",Suspendidos[[#This Row],[ATM]])</f>
        <v>CARREFOUR 006624018470</v>
      </c>
    </row>
    <row r="519" spans="1:13">
      <c r="A519">
        <v>101151343</v>
      </c>
      <c r="B519" t="s">
        <v>7666</v>
      </c>
      <c r="C519" t="s">
        <v>8012</v>
      </c>
      <c r="D519" t="s">
        <v>193</v>
      </c>
      <c r="E519" t="s">
        <v>265</v>
      </c>
      <c r="F519" s="33">
        <v>46038</v>
      </c>
      <c r="G519" t="s">
        <v>8013</v>
      </c>
      <c r="H519" t="s">
        <v>5699</v>
      </c>
      <c r="I519" t="s">
        <v>43</v>
      </c>
      <c r="J519" t="s">
        <v>192</v>
      </c>
      <c r="K519" t="s">
        <v>5700</v>
      </c>
      <c r="L519" t="s">
        <v>5701</v>
      </c>
      <c r="M519" t="str">
        <f>CONCATENATE(Suspendidos[[#This Row],[CLIENTE]]," ",Suspendidos[[#This Row],[ATM]])</f>
        <v>CARLOS ISLA y CIA S.A 001386001670</v>
      </c>
    </row>
    <row r="520" spans="1:13">
      <c r="A520">
        <v>101150964</v>
      </c>
      <c r="B520" t="s">
        <v>34</v>
      </c>
      <c r="C520" t="s">
        <v>7945</v>
      </c>
      <c r="D520" t="s">
        <v>119</v>
      </c>
      <c r="E520" t="s">
        <v>119</v>
      </c>
      <c r="F520" s="33">
        <v>46038</v>
      </c>
      <c r="G520" t="s">
        <v>8018</v>
      </c>
      <c r="H520" t="s">
        <v>5805</v>
      </c>
      <c r="I520" t="s">
        <v>43</v>
      </c>
      <c r="J520" t="s">
        <v>46</v>
      </c>
      <c r="K520" t="s">
        <v>5728</v>
      </c>
      <c r="L520" t="s">
        <v>5729</v>
      </c>
      <c r="M520" t="str">
        <f>CONCATENATE(Suspendidos[[#This Row],[CLIENTE]]," ",Suspendidos[[#This Row],[ATM]])</f>
        <v>BAPRO 11075</v>
      </c>
    </row>
    <row r="521" spans="1:13">
      <c r="A521">
        <v>101151294</v>
      </c>
      <c r="B521" t="s">
        <v>34</v>
      </c>
      <c r="C521" t="s">
        <v>7158</v>
      </c>
      <c r="D521" t="s">
        <v>104</v>
      </c>
      <c r="E521" t="s">
        <v>104</v>
      </c>
      <c r="F521" s="33">
        <v>46038</v>
      </c>
      <c r="G521" t="s">
        <v>7991</v>
      </c>
      <c r="H521" t="s">
        <v>67</v>
      </c>
      <c r="I521" t="s">
        <v>43</v>
      </c>
      <c r="J521" t="s">
        <v>70</v>
      </c>
      <c r="K521" t="s">
        <v>5728</v>
      </c>
      <c r="L521" t="s">
        <v>5729</v>
      </c>
      <c r="M521" t="str">
        <f>CONCATENATE(Suspendidos[[#This Row],[CLIENTE]]," ",Suspendidos[[#This Row],[ATM]])</f>
        <v>BAPRO 8541</v>
      </c>
    </row>
    <row r="522" spans="1:13">
      <c r="A522">
        <v>101151288</v>
      </c>
      <c r="B522" t="s">
        <v>34</v>
      </c>
      <c r="C522" t="s">
        <v>366</v>
      </c>
      <c r="D522" t="s">
        <v>39</v>
      </c>
      <c r="E522" t="s">
        <v>86</v>
      </c>
      <c r="F522" s="33">
        <v>46038</v>
      </c>
      <c r="G522" t="s">
        <v>7965</v>
      </c>
      <c r="H522" t="s">
        <v>5727</v>
      </c>
      <c r="I522" t="s">
        <v>43</v>
      </c>
      <c r="J522" t="s">
        <v>46</v>
      </c>
      <c r="K522" t="s">
        <v>5728</v>
      </c>
      <c r="L522" t="s">
        <v>5729</v>
      </c>
      <c r="M522" t="str">
        <f>CONCATENATE(Suspendidos[[#This Row],[CLIENTE]]," ",Suspendidos[[#This Row],[ATM]])</f>
        <v>BAPRO 11090</v>
      </c>
    </row>
    <row r="523" spans="1:13">
      <c r="A523">
        <v>101150324</v>
      </c>
      <c r="B523" t="s">
        <v>34</v>
      </c>
      <c r="C523" t="s">
        <v>7369</v>
      </c>
      <c r="D523" t="s">
        <v>153</v>
      </c>
      <c r="E523" t="s">
        <v>153</v>
      </c>
      <c r="F523" s="33">
        <v>46038</v>
      </c>
      <c r="G523" t="s">
        <v>7978</v>
      </c>
      <c r="H523" t="s">
        <v>5727</v>
      </c>
      <c r="I523" t="s">
        <v>43</v>
      </c>
      <c r="J523" t="s">
        <v>70</v>
      </c>
      <c r="K523" t="s">
        <v>5728</v>
      </c>
      <c r="L523" t="s">
        <v>5729</v>
      </c>
      <c r="M523" t="str">
        <f>CONCATENATE(Suspendidos[[#This Row],[CLIENTE]]," ",Suspendidos[[#This Row],[ATM]])</f>
        <v>BAPRO 6691</v>
      </c>
    </row>
    <row r="524" spans="1:13">
      <c r="A524">
        <v>101151336</v>
      </c>
      <c r="B524" t="s">
        <v>73</v>
      </c>
      <c r="C524" t="s">
        <v>7896</v>
      </c>
      <c r="D524" t="s">
        <v>119</v>
      </c>
      <c r="E524" t="s">
        <v>7915</v>
      </c>
      <c r="F524" s="33">
        <v>46038</v>
      </c>
      <c r="G524" t="s">
        <v>7964</v>
      </c>
      <c r="H524" t="s">
        <v>67</v>
      </c>
      <c r="I524" t="s">
        <v>43</v>
      </c>
      <c r="J524" t="s">
        <v>46</v>
      </c>
      <c r="K524" t="s">
        <v>5738</v>
      </c>
      <c r="L524" t="s">
        <v>5739</v>
      </c>
      <c r="M524" t="str">
        <f>CONCATENATE(Suspendidos[[#This Row],[CLIENTE]]," ",Suspendidos[[#This Row],[ATM]])</f>
        <v>BANCO NACION 7944</v>
      </c>
    </row>
    <row r="525" spans="1:13">
      <c r="A525">
        <v>101151286</v>
      </c>
      <c r="B525" t="s">
        <v>34</v>
      </c>
      <c r="C525" t="s">
        <v>6145</v>
      </c>
      <c r="D525" t="s">
        <v>39</v>
      </c>
      <c r="E525" t="s">
        <v>86</v>
      </c>
      <c r="F525" s="33">
        <v>46038</v>
      </c>
      <c r="G525" t="s">
        <v>7965</v>
      </c>
      <c r="H525" t="s">
        <v>5727</v>
      </c>
      <c r="I525" t="s">
        <v>43</v>
      </c>
      <c r="J525" t="s">
        <v>46</v>
      </c>
      <c r="K525" t="s">
        <v>5728</v>
      </c>
      <c r="L525" t="s">
        <v>5729</v>
      </c>
      <c r="M525" t="str">
        <f>CONCATENATE(Suspendidos[[#This Row],[CLIENTE]]," ",Suspendidos[[#This Row],[ATM]])</f>
        <v>BAPRO 11092</v>
      </c>
    </row>
    <row r="526" spans="1:13">
      <c r="A526">
        <v>101151282</v>
      </c>
      <c r="B526" t="s">
        <v>6641</v>
      </c>
      <c r="C526" t="s">
        <v>6642</v>
      </c>
      <c r="D526" t="s">
        <v>265</v>
      </c>
      <c r="E526" t="s">
        <v>265</v>
      </c>
      <c r="F526" s="33">
        <v>46038</v>
      </c>
      <c r="G526" t="s">
        <v>7966</v>
      </c>
      <c r="H526" t="s">
        <v>5699</v>
      </c>
      <c r="I526" t="s">
        <v>43</v>
      </c>
      <c r="J526" t="s">
        <v>192</v>
      </c>
      <c r="K526" t="s">
        <v>5700</v>
      </c>
      <c r="L526" t="s">
        <v>5733</v>
      </c>
      <c r="M526" t="str">
        <f>CONCATENATE(Suspendidos[[#This Row],[CLIENTE]]," ",Suspendidos[[#This Row],[ATM]])</f>
        <v>BANCO MACRO 000060021670</v>
      </c>
    </row>
    <row r="527" spans="1:13">
      <c r="A527">
        <v>101151163</v>
      </c>
      <c r="B527" t="s">
        <v>204</v>
      </c>
      <c r="C527" t="s">
        <v>6554</v>
      </c>
      <c r="D527" t="s">
        <v>226</v>
      </c>
      <c r="E527" t="s">
        <v>226</v>
      </c>
      <c r="F527" s="33">
        <v>46038</v>
      </c>
      <c r="G527" t="s">
        <v>7970</v>
      </c>
      <c r="H527" t="s">
        <v>5699</v>
      </c>
      <c r="I527" t="s">
        <v>43</v>
      </c>
      <c r="J527" t="s">
        <v>136</v>
      </c>
      <c r="K527" t="s">
        <v>5700</v>
      </c>
      <c r="L527" t="s">
        <v>5723</v>
      </c>
      <c r="M527" t="str">
        <f>CONCATENATE(Suspendidos[[#This Row],[CLIENTE]]," ",Suspendidos[[#This Row],[ATM]])</f>
        <v>SAIEP 004677023170</v>
      </c>
    </row>
    <row r="528" spans="1:13">
      <c r="A528">
        <v>101151298</v>
      </c>
      <c r="B528" t="s">
        <v>73</v>
      </c>
      <c r="C528" t="s">
        <v>7456</v>
      </c>
      <c r="D528" t="s">
        <v>193</v>
      </c>
      <c r="E528" t="s">
        <v>193</v>
      </c>
      <c r="F528" s="33">
        <v>46038</v>
      </c>
      <c r="G528" t="s">
        <v>7971</v>
      </c>
      <c r="H528" t="s">
        <v>67</v>
      </c>
      <c r="I528" t="s">
        <v>43</v>
      </c>
      <c r="J528" t="s">
        <v>192</v>
      </c>
      <c r="K528" t="s">
        <v>5748</v>
      </c>
      <c r="L528" t="s">
        <v>5773</v>
      </c>
      <c r="M528" t="str">
        <f>CONCATENATE(Suspendidos[[#This Row],[CLIENTE]]," ",Suspendidos[[#This Row],[ATM]])</f>
        <v>BANCO NACION 7653</v>
      </c>
    </row>
    <row r="529" spans="1:13">
      <c r="A529">
        <v>101151035</v>
      </c>
      <c r="B529" t="s">
        <v>73</v>
      </c>
      <c r="C529" t="s">
        <v>7525</v>
      </c>
      <c r="D529" t="s">
        <v>153</v>
      </c>
      <c r="E529" t="s">
        <v>238</v>
      </c>
      <c r="F529" s="33">
        <v>46038</v>
      </c>
      <c r="G529" t="s">
        <v>7972</v>
      </c>
      <c r="H529" t="s">
        <v>6220</v>
      </c>
      <c r="I529" t="s">
        <v>43</v>
      </c>
      <c r="J529" t="s">
        <v>70</v>
      </c>
      <c r="K529" t="s">
        <v>5728</v>
      </c>
      <c r="L529" t="s">
        <v>5729</v>
      </c>
      <c r="M529" t="str">
        <f>CONCATENATE(Suspendidos[[#This Row],[CLIENTE]]," ",Suspendidos[[#This Row],[ATM]])</f>
        <v>BANCO NACION 4364</v>
      </c>
    </row>
    <row r="530" spans="1:13">
      <c r="A530">
        <v>101151256</v>
      </c>
      <c r="B530" t="s">
        <v>73</v>
      </c>
      <c r="C530" t="s">
        <v>7987</v>
      </c>
      <c r="D530" t="s">
        <v>215</v>
      </c>
      <c r="E530" t="s">
        <v>215</v>
      </c>
      <c r="F530" s="33">
        <v>46038</v>
      </c>
      <c r="G530" t="s">
        <v>7988</v>
      </c>
      <c r="H530" t="s">
        <v>67</v>
      </c>
      <c r="I530" t="s">
        <v>43</v>
      </c>
      <c r="J530" t="s">
        <v>247</v>
      </c>
      <c r="K530" t="s">
        <v>5728</v>
      </c>
      <c r="L530" t="s">
        <v>5729</v>
      </c>
      <c r="M530" t="str">
        <f>CONCATENATE(Suspendidos[[#This Row],[CLIENTE]]," ",Suspendidos[[#This Row],[ATM]])</f>
        <v>BANCO NACION 4291</v>
      </c>
    </row>
    <row r="531" spans="1:13">
      <c r="A531">
        <v>101151033</v>
      </c>
      <c r="B531" t="s">
        <v>73</v>
      </c>
      <c r="C531" t="s">
        <v>7312</v>
      </c>
      <c r="D531" t="s">
        <v>119</v>
      </c>
      <c r="E531" t="s">
        <v>7915</v>
      </c>
      <c r="F531" s="33">
        <v>46038</v>
      </c>
      <c r="G531" t="s">
        <v>7974</v>
      </c>
      <c r="H531" t="s">
        <v>5727</v>
      </c>
      <c r="I531" t="s">
        <v>43</v>
      </c>
      <c r="J531" t="s">
        <v>46</v>
      </c>
      <c r="K531" t="s">
        <v>5728</v>
      </c>
      <c r="L531" t="s">
        <v>5729</v>
      </c>
      <c r="M531" t="str">
        <f>CONCATENATE(Suspendidos[[#This Row],[CLIENTE]]," ",Suspendidos[[#This Row],[ATM]])</f>
        <v>BANCO NACION 4209</v>
      </c>
    </row>
    <row r="532" spans="1:13">
      <c r="A532">
        <v>101151277</v>
      </c>
      <c r="B532" t="s">
        <v>5807</v>
      </c>
      <c r="C532" t="s">
        <v>6825</v>
      </c>
      <c r="D532" t="s">
        <v>104</v>
      </c>
      <c r="E532" t="s">
        <v>104</v>
      </c>
      <c r="F532" s="33">
        <v>46038</v>
      </c>
      <c r="G532" t="s">
        <v>7976</v>
      </c>
      <c r="H532" t="s">
        <v>6150</v>
      </c>
      <c r="I532" t="s">
        <v>43</v>
      </c>
      <c r="J532" t="s">
        <v>70</v>
      </c>
      <c r="K532" t="s">
        <v>5700</v>
      </c>
      <c r="L532" t="s">
        <v>5723</v>
      </c>
      <c r="M532" t="str">
        <f>CONCATENATE(Suspendidos[[#This Row],[CLIENTE]]," ",Suspendidos[[#This Row],[ATM]])</f>
        <v>SEPSA 002201149670</v>
      </c>
    </row>
    <row r="533" spans="1:13">
      <c r="A533">
        <v>101151276</v>
      </c>
      <c r="B533" t="s">
        <v>73</v>
      </c>
      <c r="C533" t="s">
        <v>7876</v>
      </c>
      <c r="D533" t="s">
        <v>161</v>
      </c>
      <c r="E533" t="s">
        <v>161</v>
      </c>
      <c r="F533" s="33">
        <v>46038</v>
      </c>
      <c r="G533" t="s">
        <v>7977</v>
      </c>
      <c r="H533" t="s">
        <v>5805</v>
      </c>
      <c r="I533" t="s">
        <v>43</v>
      </c>
      <c r="J533" t="s">
        <v>166</v>
      </c>
      <c r="K533" t="s">
        <v>5748</v>
      </c>
      <c r="L533" t="s">
        <v>5773</v>
      </c>
      <c r="M533" t="str">
        <f>CONCATENATE(Suspendidos[[#This Row],[CLIENTE]]," ",Suspendidos[[#This Row],[ATM]])</f>
        <v>BANCO NACION 10391</v>
      </c>
    </row>
    <row r="534" spans="1:13">
      <c r="A534">
        <v>101150573</v>
      </c>
      <c r="B534" t="s">
        <v>34</v>
      </c>
      <c r="C534" t="s">
        <v>7961</v>
      </c>
      <c r="D534" t="s">
        <v>131</v>
      </c>
      <c r="E534" t="s">
        <v>131</v>
      </c>
      <c r="F534" s="33">
        <v>46038</v>
      </c>
      <c r="G534" t="s">
        <v>7979</v>
      </c>
      <c r="H534" t="s">
        <v>5727</v>
      </c>
      <c r="I534" t="s">
        <v>43</v>
      </c>
      <c r="J534" t="s">
        <v>136</v>
      </c>
      <c r="K534" t="s">
        <v>5728</v>
      </c>
      <c r="L534" t="s">
        <v>5729</v>
      </c>
      <c r="M534" t="str">
        <f>CONCATENATE(Suspendidos[[#This Row],[CLIENTE]]," ",Suspendidos[[#This Row],[ATM]])</f>
        <v>BAPRO 4747</v>
      </c>
    </row>
    <row r="535" spans="1:13">
      <c r="A535">
        <v>101151283</v>
      </c>
      <c r="B535" t="s">
        <v>204</v>
      </c>
      <c r="C535" t="s">
        <v>7981</v>
      </c>
      <c r="D535" t="s">
        <v>219</v>
      </c>
      <c r="E535" t="s">
        <v>219</v>
      </c>
      <c r="F535" s="33">
        <v>46038</v>
      </c>
      <c r="G535" t="s">
        <v>7982</v>
      </c>
      <c r="H535" t="s">
        <v>5722</v>
      </c>
      <c r="I535" t="s">
        <v>43</v>
      </c>
      <c r="J535" t="s">
        <v>241</v>
      </c>
      <c r="K535" t="s">
        <v>5700</v>
      </c>
      <c r="L535" t="s">
        <v>5701</v>
      </c>
      <c r="M535" t="str">
        <f>CONCATENATE(Suspendidos[[#This Row],[CLIENTE]]," ",Suspendidos[[#This Row],[ATM]])</f>
        <v>SAIEP 004677004470</v>
      </c>
    </row>
    <row r="536" spans="1:13">
      <c r="A536">
        <v>101151142</v>
      </c>
      <c r="B536" t="s">
        <v>177</v>
      </c>
      <c r="C536" t="s">
        <v>6356</v>
      </c>
      <c r="D536" t="s">
        <v>161</v>
      </c>
      <c r="E536" t="s">
        <v>161</v>
      </c>
      <c r="F536" s="33">
        <v>46037</v>
      </c>
      <c r="G536" t="s">
        <v>8081</v>
      </c>
      <c r="H536" t="s">
        <v>173</v>
      </c>
      <c r="I536" t="s">
        <v>43</v>
      </c>
      <c r="J536" t="s">
        <v>166</v>
      </c>
      <c r="K536" t="s">
        <v>5778</v>
      </c>
      <c r="L536" t="s">
        <v>182</v>
      </c>
      <c r="M536" t="str">
        <f>CONCATENATE(Suspendidos[[#This Row],[CLIENTE]]," ",Suspendidos[[#This Row],[ATM]])</f>
        <v>CENCOSUD S.A 008681028970</v>
      </c>
    </row>
    <row r="537" spans="1:13">
      <c r="A537">
        <v>101151073</v>
      </c>
      <c r="B537" t="s">
        <v>6509</v>
      </c>
      <c r="C537" t="s">
        <v>6717</v>
      </c>
      <c r="D537" t="s">
        <v>104</v>
      </c>
      <c r="E537" t="s">
        <v>104</v>
      </c>
      <c r="F537" s="33">
        <v>46037</v>
      </c>
      <c r="G537" t="s">
        <v>8072</v>
      </c>
      <c r="H537" t="s">
        <v>6918</v>
      </c>
      <c r="I537" t="s">
        <v>43</v>
      </c>
      <c r="J537" t="s">
        <v>70</v>
      </c>
      <c r="K537" t="s">
        <v>5700</v>
      </c>
      <c r="L537" t="s">
        <v>5701</v>
      </c>
      <c r="M537" t="str">
        <f>CONCATENATE(Suspendidos[[#This Row],[CLIENTE]]," ",Suspendidos[[#This Row],[ATM]])</f>
        <v>CORREDORES VIALES S.A 010253005071</v>
      </c>
    </row>
    <row r="538" spans="1:13">
      <c r="A538">
        <v>101151005</v>
      </c>
      <c r="B538" t="s">
        <v>34</v>
      </c>
      <c r="C538" t="s">
        <v>8073</v>
      </c>
      <c r="D538" t="s">
        <v>153</v>
      </c>
      <c r="E538" t="s">
        <v>153</v>
      </c>
      <c r="F538" s="33">
        <v>46037</v>
      </c>
      <c r="G538" t="s">
        <v>8074</v>
      </c>
      <c r="H538" t="s">
        <v>67</v>
      </c>
      <c r="I538" t="s">
        <v>43</v>
      </c>
      <c r="J538" t="s">
        <v>70</v>
      </c>
      <c r="K538" t="s">
        <v>5728</v>
      </c>
      <c r="L538" t="s">
        <v>5729</v>
      </c>
      <c r="M538" t="str">
        <f>CONCATENATE(Suspendidos[[#This Row],[CLIENTE]]," ",Suspendidos[[#This Row],[ATM]])</f>
        <v>BAPRO 8002</v>
      </c>
    </row>
    <row r="539" spans="1:13">
      <c r="A539">
        <v>101151080</v>
      </c>
      <c r="B539" t="s">
        <v>73</v>
      </c>
      <c r="C539" t="s">
        <v>6353</v>
      </c>
      <c r="D539" t="s">
        <v>119</v>
      </c>
      <c r="E539" t="s">
        <v>119</v>
      </c>
      <c r="F539" s="33">
        <v>46037</v>
      </c>
      <c r="G539" t="s">
        <v>8076</v>
      </c>
      <c r="H539" t="s">
        <v>67</v>
      </c>
      <c r="I539" t="s">
        <v>43</v>
      </c>
      <c r="J539" t="s">
        <v>46</v>
      </c>
      <c r="K539" t="s">
        <v>5738</v>
      </c>
      <c r="L539" t="s">
        <v>5729</v>
      </c>
      <c r="M539" t="str">
        <f>CONCATENATE(Suspendidos[[#This Row],[CLIENTE]]," ",Suspendidos[[#This Row],[ATM]])</f>
        <v>BANCO NACION 19674</v>
      </c>
    </row>
    <row r="540" spans="1:13">
      <c r="A540">
        <v>101151068</v>
      </c>
      <c r="B540" t="s">
        <v>292</v>
      </c>
      <c r="C540" t="s">
        <v>293</v>
      </c>
      <c r="D540" t="s">
        <v>99</v>
      </c>
      <c r="E540" t="s">
        <v>99</v>
      </c>
      <c r="F540" s="33">
        <v>46037</v>
      </c>
      <c r="G540" t="s">
        <v>8095</v>
      </c>
      <c r="H540" t="s">
        <v>5757</v>
      </c>
      <c r="I540" t="s">
        <v>43</v>
      </c>
      <c r="J540" t="s">
        <v>46</v>
      </c>
      <c r="K540" t="s">
        <v>5700</v>
      </c>
      <c r="L540" t="s">
        <v>5733</v>
      </c>
      <c r="M540" t="str">
        <f>CONCATENATE(Suspendidos[[#This Row],[CLIENTE]]," ",Suspendidos[[#This Row],[ATM]])</f>
        <v>ARCOS DORADOS 005091015170</v>
      </c>
    </row>
    <row r="541" spans="1:13">
      <c r="A541">
        <v>101151072</v>
      </c>
      <c r="B541" t="s">
        <v>34</v>
      </c>
      <c r="C541" t="s">
        <v>8087</v>
      </c>
      <c r="D541" t="s">
        <v>104</v>
      </c>
      <c r="E541" t="s">
        <v>104</v>
      </c>
      <c r="F541" s="33">
        <v>46037</v>
      </c>
      <c r="G541" t="s">
        <v>8088</v>
      </c>
      <c r="H541" t="s">
        <v>67</v>
      </c>
      <c r="I541" t="s">
        <v>43</v>
      </c>
      <c r="J541" t="s">
        <v>70</v>
      </c>
      <c r="K541" t="s">
        <v>5728</v>
      </c>
      <c r="L541" t="s">
        <v>5729</v>
      </c>
      <c r="M541" t="str">
        <f>CONCATENATE(Suspendidos[[#This Row],[CLIENTE]]," ",Suspendidos[[#This Row],[ATM]])</f>
        <v>BAPRO 11210</v>
      </c>
    </row>
    <row r="542" spans="1:13">
      <c r="A542">
        <v>101151017</v>
      </c>
      <c r="B542" t="s">
        <v>73</v>
      </c>
      <c r="C542" t="s">
        <v>5878</v>
      </c>
      <c r="D542" t="s">
        <v>119</v>
      </c>
      <c r="E542" t="s">
        <v>7915</v>
      </c>
      <c r="F542" s="33">
        <v>46037</v>
      </c>
      <c r="G542" t="s">
        <v>8093</v>
      </c>
      <c r="H542" t="s">
        <v>5727</v>
      </c>
      <c r="I542" t="s">
        <v>43</v>
      </c>
      <c r="J542" t="s">
        <v>46</v>
      </c>
      <c r="K542" t="s">
        <v>5728</v>
      </c>
      <c r="L542" t="s">
        <v>5729</v>
      </c>
      <c r="M542" t="str">
        <f>CONCATENATE(Suspendidos[[#This Row],[CLIENTE]]," ",Suspendidos[[#This Row],[ATM]])</f>
        <v>BANCO NACION 4112</v>
      </c>
    </row>
    <row r="543" spans="1:13">
      <c r="A543">
        <v>101150863</v>
      </c>
      <c r="B543" t="s">
        <v>292</v>
      </c>
      <c r="C543" t="s">
        <v>6091</v>
      </c>
      <c r="D543" t="s">
        <v>86</v>
      </c>
      <c r="E543" t="s">
        <v>119</v>
      </c>
      <c r="F543" s="33">
        <v>46037</v>
      </c>
      <c r="G543" t="s">
        <v>8094</v>
      </c>
      <c r="H543" t="s">
        <v>6150</v>
      </c>
      <c r="I543" t="s">
        <v>43</v>
      </c>
      <c r="J543" t="s">
        <v>46</v>
      </c>
      <c r="K543" t="s">
        <v>5700</v>
      </c>
      <c r="L543" t="s">
        <v>5733</v>
      </c>
      <c r="M543" t="str">
        <f>CONCATENATE(Suspendidos[[#This Row],[CLIENTE]]," ",Suspendidos[[#This Row],[ATM]])</f>
        <v>ARCOS DORADOS 005091019570</v>
      </c>
    </row>
    <row r="544" spans="1:13">
      <c r="A544">
        <v>101150218</v>
      </c>
      <c r="B544" t="s">
        <v>127</v>
      </c>
      <c r="C544" t="s">
        <v>128</v>
      </c>
      <c r="D544" t="s">
        <v>131</v>
      </c>
      <c r="E544" t="s">
        <v>131</v>
      </c>
      <c r="F544" s="33">
        <v>46037</v>
      </c>
      <c r="G544" t="s">
        <v>8068</v>
      </c>
      <c r="H544" t="s">
        <v>5727</v>
      </c>
      <c r="I544" t="s">
        <v>43</v>
      </c>
      <c r="J544" t="s">
        <v>136</v>
      </c>
      <c r="K544" t="s">
        <v>5748</v>
      </c>
      <c r="L544" t="s">
        <v>5749</v>
      </c>
      <c r="M544" t="str">
        <f>CONCATENATE(Suspendidos[[#This Row],[CLIENTE]]," ",Suspendidos[[#This Row],[ATM]])</f>
        <v>BANCO CREDICOOP 812051</v>
      </c>
    </row>
    <row r="545" spans="1:13">
      <c r="A545">
        <v>101150904</v>
      </c>
      <c r="B545" t="s">
        <v>292</v>
      </c>
      <c r="C545" t="s">
        <v>5817</v>
      </c>
      <c r="D545" t="s">
        <v>99</v>
      </c>
      <c r="E545" t="s">
        <v>99</v>
      </c>
      <c r="F545" s="33">
        <v>46037</v>
      </c>
      <c r="G545" t="s">
        <v>8077</v>
      </c>
      <c r="H545" t="s">
        <v>8078</v>
      </c>
      <c r="I545" t="s">
        <v>43</v>
      </c>
      <c r="J545" t="s">
        <v>46</v>
      </c>
      <c r="K545" t="s">
        <v>5700</v>
      </c>
      <c r="L545" t="s">
        <v>5701</v>
      </c>
      <c r="M545" t="str">
        <f>CONCATENATE(Suspendidos[[#This Row],[CLIENTE]]," ",Suspendidos[[#This Row],[ATM]])</f>
        <v>ARCOS DORADOS 005091076970</v>
      </c>
    </row>
    <row r="546" spans="1:13">
      <c r="A546">
        <v>101150910</v>
      </c>
      <c r="B546" t="s">
        <v>6811</v>
      </c>
      <c r="C546" t="s">
        <v>6812</v>
      </c>
      <c r="D546" t="s">
        <v>86</v>
      </c>
      <c r="E546" t="s">
        <v>86</v>
      </c>
      <c r="F546" s="33">
        <v>46037</v>
      </c>
      <c r="G546" t="s">
        <v>8066</v>
      </c>
      <c r="H546" t="s">
        <v>5705</v>
      </c>
      <c r="I546" t="s">
        <v>43</v>
      </c>
      <c r="J546" t="s">
        <v>46</v>
      </c>
      <c r="K546" t="s">
        <v>5700</v>
      </c>
      <c r="L546" t="s">
        <v>5723</v>
      </c>
      <c r="M546" t="str">
        <f>CONCATENATE(Suspendidos[[#This Row],[CLIENTE]]," ",Suspendidos[[#This Row],[ATM]])</f>
        <v>JUMA 193 SRL 010975000170</v>
      </c>
    </row>
    <row r="547" spans="1:13">
      <c r="A547">
        <v>101150832</v>
      </c>
      <c r="B547" t="s">
        <v>6860</v>
      </c>
      <c r="C547" t="s">
        <v>6861</v>
      </c>
      <c r="D547" t="s">
        <v>131</v>
      </c>
      <c r="E547" t="s">
        <v>226</v>
      </c>
      <c r="F547" s="33">
        <v>46037</v>
      </c>
      <c r="G547" t="s">
        <v>8043</v>
      </c>
      <c r="H547" t="s">
        <v>5699</v>
      </c>
      <c r="I547" t="s">
        <v>43</v>
      </c>
      <c r="J547" t="s">
        <v>136</v>
      </c>
      <c r="K547" t="s">
        <v>5700</v>
      </c>
      <c r="L547" t="s">
        <v>5733</v>
      </c>
      <c r="M547" t="str">
        <f>CONCATENATE(Suspendidos[[#This Row],[CLIENTE]]," ",Suspendidos[[#This Row],[ATM]])</f>
        <v>M.G BAHIA SRL 006824000070</v>
      </c>
    </row>
    <row r="548" spans="1:13">
      <c r="A548">
        <v>101150680</v>
      </c>
      <c r="B548" t="s">
        <v>127</v>
      </c>
      <c r="C548" t="s">
        <v>8029</v>
      </c>
      <c r="D548" t="s">
        <v>131</v>
      </c>
      <c r="E548" t="s">
        <v>226</v>
      </c>
      <c r="F548" s="33">
        <v>46037</v>
      </c>
      <c r="G548" t="s">
        <v>8030</v>
      </c>
      <c r="H548" t="s">
        <v>67</v>
      </c>
      <c r="I548" t="s">
        <v>43</v>
      </c>
      <c r="J548" t="s">
        <v>136</v>
      </c>
      <c r="K548" t="s">
        <v>5748</v>
      </c>
      <c r="L548" t="s">
        <v>5773</v>
      </c>
      <c r="M548" t="str">
        <f>CONCATENATE(Suspendidos[[#This Row],[CLIENTE]]," ",Suspendidos[[#This Row],[ATM]])</f>
        <v>BANCO CREDICOOP 870481</v>
      </c>
    </row>
    <row r="549" spans="1:13">
      <c r="A549">
        <v>101150972</v>
      </c>
      <c r="B549" t="s">
        <v>34</v>
      </c>
      <c r="C549" t="s">
        <v>8032</v>
      </c>
      <c r="D549" t="s">
        <v>119</v>
      </c>
      <c r="E549" t="s">
        <v>7915</v>
      </c>
      <c r="F549" s="33">
        <v>46037</v>
      </c>
      <c r="G549" t="s">
        <v>8033</v>
      </c>
      <c r="H549" t="s">
        <v>67</v>
      </c>
      <c r="I549" t="s">
        <v>43</v>
      </c>
      <c r="J549" t="s">
        <v>46</v>
      </c>
      <c r="K549" t="s">
        <v>5728</v>
      </c>
      <c r="L549" t="s">
        <v>5729</v>
      </c>
      <c r="M549" t="str">
        <f>CONCATENATE(Suspendidos[[#This Row],[CLIENTE]]," ",Suspendidos[[#This Row],[ATM]])</f>
        <v>BAPRO 4841</v>
      </c>
    </row>
    <row r="550" spans="1:13">
      <c r="A550">
        <v>101150987</v>
      </c>
      <c r="B550" t="s">
        <v>34</v>
      </c>
      <c r="C550" t="s">
        <v>123</v>
      </c>
      <c r="D550" t="s">
        <v>119</v>
      </c>
      <c r="E550" t="s">
        <v>119</v>
      </c>
      <c r="F550" s="33">
        <v>46037</v>
      </c>
      <c r="G550" t="s">
        <v>8035</v>
      </c>
      <c r="H550" t="s">
        <v>6103</v>
      </c>
      <c r="I550" t="s">
        <v>43</v>
      </c>
      <c r="J550" t="s">
        <v>46</v>
      </c>
      <c r="K550" t="s">
        <v>5738</v>
      </c>
      <c r="L550" t="s">
        <v>5739</v>
      </c>
      <c r="M550" t="str">
        <f>CONCATENATE(Suspendidos[[#This Row],[CLIENTE]]," ",Suspendidos[[#This Row],[ATM]])</f>
        <v>BAPRO 8728</v>
      </c>
    </row>
    <row r="551" spans="1:13">
      <c r="A551">
        <v>101151021</v>
      </c>
      <c r="B551" t="s">
        <v>34</v>
      </c>
      <c r="C551" t="s">
        <v>301</v>
      </c>
      <c r="D551" t="s">
        <v>153</v>
      </c>
      <c r="E551" t="s">
        <v>153</v>
      </c>
      <c r="F551" s="33">
        <v>46037</v>
      </c>
      <c r="G551" t="s">
        <v>8036</v>
      </c>
      <c r="H551" t="s">
        <v>5727</v>
      </c>
      <c r="I551" t="s">
        <v>43</v>
      </c>
      <c r="J551" t="s">
        <v>70</v>
      </c>
      <c r="K551" t="s">
        <v>5728</v>
      </c>
      <c r="L551" t="s">
        <v>5729</v>
      </c>
      <c r="M551" t="str">
        <f>CONCATENATE(Suspendidos[[#This Row],[CLIENTE]]," ",Suspendidos[[#This Row],[ATM]])</f>
        <v>BAPRO 11202</v>
      </c>
    </row>
    <row r="552" spans="1:13">
      <c r="A552">
        <v>101150977</v>
      </c>
      <c r="B552" t="s">
        <v>34</v>
      </c>
      <c r="C552" t="s">
        <v>7996</v>
      </c>
      <c r="D552" t="s">
        <v>99</v>
      </c>
      <c r="E552" t="s">
        <v>99</v>
      </c>
      <c r="F552" s="33">
        <v>46037</v>
      </c>
      <c r="G552" t="s">
        <v>8037</v>
      </c>
      <c r="H552" t="s">
        <v>67</v>
      </c>
      <c r="I552" t="s">
        <v>43</v>
      </c>
      <c r="J552" t="s">
        <v>46</v>
      </c>
      <c r="K552" t="s">
        <v>5738</v>
      </c>
      <c r="L552" t="s">
        <v>5739</v>
      </c>
      <c r="M552" t="str">
        <f>CONCATENATE(Suspendidos[[#This Row],[CLIENTE]]," ",Suspendidos[[#This Row],[ATM]])</f>
        <v>BAPRO 5351</v>
      </c>
    </row>
    <row r="553" spans="1:13">
      <c r="A553">
        <v>101151018</v>
      </c>
      <c r="B553" t="s">
        <v>73</v>
      </c>
      <c r="C553" t="s">
        <v>7456</v>
      </c>
      <c r="D553" t="s">
        <v>193</v>
      </c>
      <c r="E553" t="s">
        <v>265</v>
      </c>
      <c r="F553" s="33">
        <v>46037</v>
      </c>
      <c r="G553" t="s">
        <v>8038</v>
      </c>
      <c r="H553" t="s">
        <v>67</v>
      </c>
      <c r="I553" t="s">
        <v>43</v>
      </c>
      <c r="J553" t="s">
        <v>192</v>
      </c>
      <c r="K553" t="s">
        <v>5748</v>
      </c>
      <c r="L553" t="s">
        <v>5773</v>
      </c>
      <c r="M553" t="str">
        <f>CONCATENATE(Suspendidos[[#This Row],[CLIENTE]]," ",Suspendidos[[#This Row],[ATM]])</f>
        <v>BANCO NACION 7653</v>
      </c>
    </row>
    <row r="554" spans="1:13">
      <c r="A554">
        <v>101143697</v>
      </c>
      <c r="B554" t="s">
        <v>5745</v>
      </c>
      <c r="C554" t="s">
        <v>7922</v>
      </c>
      <c r="D554" t="s">
        <v>193</v>
      </c>
      <c r="E554" t="s">
        <v>193</v>
      </c>
      <c r="F554" s="33">
        <v>46037</v>
      </c>
      <c r="G554" t="s">
        <v>8042</v>
      </c>
      <c r="H554" t="s">
        <v>67</v>
      </c>
      <c r="I554" t="s">
        <v>43</v>
      </c>
      <c r="J554" t="s">
        <v>192</v>
      </c>
      <c r="K554" t="s">
        <v>5836</v>
      </c>
      <c r="L554" t="s">
        <v>5837</v>
      </c>
      <c r="M554" t="str">
        <f>CONCATENATE(Suspendidos[[#This Row],[CLIENTE]]," ",Suspendidos[[#This Row],[ATM]])</f>
        <v>BANCO LA PAMPA 150</v>
      </c>
    </row>
    <row r="555" spans="1:13">
      <c r="A555">
        <v>101150957</v>
      </c>
      <c r="B555" t="s">
        <v>8053</v>
      </c>
      <c r="C555" t="s">
        <v>8054</v>
      </c>
      <c r="D555" t="s">
        <v>193</v>
      </c>
      <c r="E555" t="s">
        <v>265</v>
      </c>
      <c r="F555" s="33">
        <v>46037</v>
      </c>
      <c r="G555" t="s">
        <v>8055</v>
      </c>
      <c r="H555" t="s">
        <v>5722</v>
      </c>
      <c r="I555" t="s">
        <v>43</v>
      </c>
      <c r="J555" t="s">
        <v>192</v>
      </c>
      <c r="K555" t="s">
        <v>5700</v>
      </c>
      <c r="L555" t="s">
        <v>5701</v>
      </c>
      <c r="M555" t="str">
        <f>CONCATENATE(Suspendidos[[#This Row],[CLIENTE]]," ",Suspendidos[[#This Row],[ATM]])</f>
        <v>DABRA S.A 010629001170</v>
      </c>
    </row>
    <row r="556" spans="1:13">
      <c r="A556">
        <v>101150573</v>
      </c>
      <c r="B556" t="s">
        <v>34</v>
      </c>
      <c r="C556" t="s">
        <v>7961</v>
      </c>
      <c r="D556" t="s">
        <v>131</v>
      </c>
      <c r="E556" t="s">
        <v>131</v>
      </c>
      <c r="F556" s="33">
        <v>46037</v>
      </c>
      <c r="G556" t="s">
        <v>8057</v>
      </c>
      <c r="H556" t="s">
        <v>5727</v>
      </c>
      <c r="I556" t="s">
        <v>43</v>
      </c>
      <c r="J556" t="s">
        <v>136</v>
      </c>
      <c r="K556" t="s">
        <v>5728</v>
      </c>
      <c r="L556" t="s">
        <v>5729</v>
      </c>
      <c r="M556" t="str">
        <f>CONCATENATE(Suspendidos[[#This Row],[CLIENTE]]," ",Suspendidos[[#This Row],[ATM]])</f>
        <v>BAPRO 4747</v>
      </c>
    </row>
    <row r="557" spans="1:13">
      <c r="A557">
        <v>101150983</v>
      </c>
      <c r="B557" t="s">
        <v>34</v>
      </c>
      <c r="C557" t="s">
        <v>7912</v>
      </c>
      <c r="D557" t="s">
        <v>39</v>
      </c>
      <c r="E557" t="s">
        <v>119</v>
      </c>
      <c r="F557" s="33">
        <v>46037</v>
      </c>
      <c r="G557" t="s">
        <v>8058</v>
      </c>
      <c r="H557" t="s">
        <v>5805</v>
      </c>
      <c r="I557" t="s">
        <v>43</v>
      </c>
      <c r="J557" t="s">
        <v>46</v>
      </c>
      <c r="K557" t="s">
        <v>5728</v>
      </c>
      <c r="L557" t="s">
        <v>5729</v>
      </c>
      <c r="M557" t="str">
        <f>CONCATENATE(Suspendidos[[#This Row],[CLIENTE]]," ",Suspendidos[[#This Row],[ATM]])</f>
        <v>BAPRO 4653</v>
      </c>
    </row>
    <row r="558" spans="1:13">
      <c r="A558">
        <v>101150976</v>
      </c>
      <c r="B558" t="s">
        <v>204</v>
      </c>
      <c r="C558" t="s">
        <v>6698</v>
      </c>
      <c r="D558" t="s">
        <v>220</v>
      </c>
      <c r="E558" t="s">
        <v>220</v>
      </c>
      <c r="F558" s="33">
        <v>46036</v>
      </c>
      <c r="G558" t="s">
        <v>8126</v>
      </c>
      <c r="H558" t="s">
        <v>6820</v>
      </c>
      <c r="I558" t="s">
        <v>43</v>
      </c>
      <c r="J558" t="s">
        <v>166</v>
      </c>
      <c r="K558" t="s">
        <v>5711</v>
      </c>
      <c r="L558" t="s">
        <v>5711</v>
      </c>
      <c r="M558" t="str">
        <f>CONCATENATE(Suspendidos[[#This Row],[CLIENTE]]," ",Suspendidos[[#This Row],[ATM]])</f>
        <v>SAIEP 004677004970</v>
      </c>
    </row>
    <row r="559" spans="1:13">
      <c r="A559">
        <v>101149685</v>
      </c>
      <c r="B559" t="s">
        <v>5745</v>
      </c>
      <c r="C559" t="s">
        <v>5746</v>
      </c>
      <c r="D559" t="s">
        <v>238</v>
      </c>
      <c r="E559" t="s">
        <v>238</v>
      </c>
      <c r="F559" s="33">
        <v>46036</v>
      </c>
      <c r="G559" t="s">
        <v>8130</v>
      </c>
      <c r="H559" t="s">
        <v>6076</v>
      </c>
      <c r="I559" t="s">
        <v>43</v>
      </c>
      <c r="J559" t="s">
        <v>136</v>
      </c>
      <c r="K559" t="s">
        <v>5748</v>
      </c>
      <c r="L559" t="s">
        <v>5749</v>
      </c>
      <c r="M559" t="str">
        <f>CONCATENATE(Suspendidos[[#This Row],[CLIENTE]]," ",Suspendidos[[#This Row],[ATM]])</f>
        <v>BANCO LA PAMPA 77</v>
      </c>
    </row>
    <row r="560" spans="1:13">
      <c r="A560">
        <v>101150324</v>
      </c>
      <c r="B560" t="s">
        <v>34</v>
      </c>
      <c r="C560" t="s">
        <v>7369</v>
      </c>
      <c r="D560" t="s">
        <v>153</v>
      </c>
      <c r="E560" t="s">
        <v>153</v>
      </c>
      <c r="F560" s="33">
        <v>46036</v>
      </c>
      <c r="G560" t="s">
        <v>8131</v>
      </c>
      <c r="H560" t="s">
        <v>5727</v>
      </c>
      <c r="I560" t="s">
        <v>43</v>
      </c>
      <c r="J560" t="s">
        <v>70</v>
      </c>
      <c r="K560" t="s">
        <v>5728</v>
      </c>
      <c r="L560" t="s">
        <v>5729</v>
      </c>
      <c r="M560" t="str">
        <f>CONCATENATE(Suspendidos[[#This Row],[CLIENTE]]," ",Suspendidos[[#This Row],[ATM]])</f>
        <v>BAPRO 6691</v>
      </c>
    </row>
    <row r="561" spans="1:13">
      <c r="A561">
        <v>101150223</v>
      </c>
      <c r="B561" t="s">
        <v>5745</v>
      </c>
      <c r="C561" t="s">
        <v>7662</v>
      </c>
      <c r="D561" t="s">
        <v>64</v>
      </c>
      <c r="E561" t="s">
        <v>64</v>
      </c>
      <c r="F561" s="33">
        <v>46036</v>
      </c>
      <c r="G561" t="s">
        <v>8133</v>
      </c>
      <c r="H561" t="s">
        <v>6076</v>
      </c>
      <c r="I561" t="s">
        <v>43</v>
      </c>
      <c r="J561" t="s">
        <v>70</v>
      </c>
      <c r="K561" t="s">
        <v>5836</v>
      </c>
      <c r="L561" t="s">
        <v>6126</v>
      </c>
      <c r="M561" t="str">
        <f>CONCATENATE(Suspendidos[[#This Row],[CLIENTE]]," ",Suspendidos[[#This Row],[ATM]])</f>
        <v>BANCO LA PAMPA 148</v>
      </c>
    </row>
    <row r="562" spans="1:13">
      <c r="A562">
        <v>101150732</v>
      </c>
      <c r="B562" t="s">
        <v>73</v>
      </c>
      <c r="C562" t="s">
        <v>8134</v>
      </c>
      <c r="D562" t="s">
        <v>193</v>
      </c>
      <c r="E562" t="s">
        <v>265</v>
      </c>
      <c r="F562" s="33">
        <v>46036</v>
      </c>
      <c r="G562" t="s">
        <v>8139</v>
      </c>
      <c r="H562" t="s">
        <v>67</v>
      </c>
      <c r="I562" t="s">
        <v>43</v>
      </c>
      <c r="J562" t="s">
        <v>192</v>
      </c>
      <c r="K562" t="s">
        <v>5748</v>
      </c>
      <c r="L562" t="s">
        <v>5773</v>
      </c>
      <c r="M562" t="str">
        <f>CONCATENATE(Suspendidos[[#This Row],[CLIENTE]]," ",Suspendidos[[#This Row],[ATM]])</f>
        <v>BANCO NACION 10465</v>
      </c>
    </row>
    <row r="563" spans="1:13">
      <c r="A563">
        <v>101150819</v>
      </c>
      <c r="B563" t="s">
        <v>5865</v>
      </c>
      <c r="C563" t="s">
        <v>5866</v>
      </c>
      <c r="D563" t="s">
        <v>193</v>
      </c>
      <c r="E563" t="s">
        <v>193</v>
      </c>
      <c r="F563" s="33">
        <v>46036</v>
      </c>
      <c r="G563" t="s">
        <v>8147</v>
      </c>
      <c r="H563" t="s">
        <v>6918</v>
      </c>
      <c r="I563" t="s">
        <v>43</v>
      </c>
      <c r="J563" t="s">
        <v>192</v>
      </c>
      <c r="K563" t="s">
        <v>5700</v>
      </c>
      <c r="L563" t="s">
        <v>5723</v>
      </c>
      <c r="M563" t="str">
        <f>CONCATENATE(Suspendidos[[#This Row],[CLIENTE]]," ",Suspendidos[[#This Row],[ATM]])</f>
        <v>CREDIGUIA 007563001570</v>
      </c>
    </row>
    <row r="564" spans="1:13">
      <c r="A564">
        <v>101150563</v>
      </c>
      <c r="B564" t="s">
        <v>73</v>
      </c>
      <c r="C564" t="s">
        <v>7876</v>
      </c>
      <c r="D564" t="s">
        <v>161</v>
      </c>
      <c r="E564" t="s">
        <v>161</v>
      </c>
      <c r="F564" s="33">
        <v>46036</v>
      </c>
      <c r="G564" t="s">
        <v>8152</v>
      </c>
      <c r="H564" t="s">
        <v>67</v>
      </c>
      <c r="I564" t="s">
        <v>43</v>
      </c>
      <c r="J564" t="s">
        <v>166</v>
      </c>
      <c r="K564" t="s">
        <v>5748</v>
      </c>
      <c r="L564" t="s">
        <v>5773</v>
      </c>
      <c r="M564" t="str">
        <f>CONCATENATE(Suspendidos[[#This Row],[CLIENTE]]," ",Suspendidos[[#This Row],[ATM]])</f>
        <v>BANCO NACION 10391</v>
      </c>
    </row>
    <row r="565" spans="1:13">
      <c r="A565">
        <v>101150636</v>
      </c>
      <c r="B565" t="s">
        <v>127</v>
      </c>
      <c r="C565" t="s">
        <v>8149</v>
      </c>
      <c r="D565" t="s">
        <v>131</v>
      </c>
      <c r="E565" t="s">
        <v>131</v>
      </c>
      <c r="F565" s="33">
        <v>46036</v>
      </c>
      <c r="G565" t="s">
        <v>8150</v>
      </c>
      <c r="H565" t="s">
        <v>67</v>
      </c>
      <c r="I565" t="s">
        <v>43</v>
      </c>
      <c r="J565" t="s">
        <v>136</v>
      </c>
      <c r="K565" t="s">
        <v>5748</v>
      </c>
      <c r="L565" t="s">
        <v>5773</v>
      </c>
      <c r="M565" t="str">
        <f>CONCATENATE(Suspendidos[[#This Row],[CLIENTE]]," ",Suspendidos[[#This Row],[ATM]])</f>
        <v>BANCO CREDICOOP 809031</v>
      </c>
    </row>
    <row r="566" spans="1:13">
      <c r="A566">
        <v>101148912</v>
      </c>
      <c r="B566" t="s">
        <v>204</v>
      </c>
      <c r="C566" t="s">
        <v>5789</v>
      </c>
      <c r="D566" t="s">
        <v>218</v>
      </c>
      <c r="E566" t="s">
        <v>218</v>
      </c>
      <c r="F566" s="33">
        <v>46036</v>
      </c>
      <c r="G566" t="s">
        <v>8148</v>
      </c>
      <c r="H566" t="s">
        <v>5722</v>
      </c>
      <c r="I566" t="s">
        <v>43</v>
      </c>
      <c r="J566" t="s">
        <v>241</v>
      </c>
      <c r="K566" t="s">
        <v>5711</v>
      </c>
      <c r="L566" t="s">
        <v>5711</v>
      </c>
      <c r="M566" t="str">
        <f>CONCATENATE(Suspendidos[[#This Row],[CLIENTE]]," ",Suspendidos[[#This Row],[ATM]])</f>
        <v>SAIEP 004677002870</v>
      </c>
    </row>
    <row r="567" spans="1:13">
      <c r="A567">
        <v>101150282</v>
      </c>
      <c r="B567" t="s">
        <v>109</v>
      </c>
      <c r="C567" t="s">
        <v>8127</v>
      </c>
      <c r="D567" t="s">
        <v>218</v>
      </c>
      <c r="E567" t="s">
        <v>218</v>
      </c>
      <c r="F567" s="33">
        <v>46036</v>
      </c>
      <c r="G567" t="s">
        <v>8128</v>
      </c>
      <c r="H567" t="s">
        <v>67</v>
      </c>
      <c r="I567" t="s">
        <v>5970</v>
      </c>
      <c r="J567" t="s">
        <v>241</v>
      </c>
      <c r="K567" t="s">
        <v>5748</v>
      </c>
      <c r="L567" t="s">
        <v>5773</v>
      </c>
      <c r="M567" t="str">
        <f>CONCATENATE(Suspendidos[[#This Row],[CLIENTE]]," ",Suspendidos[[#This Row],[ATM]])</f>
        <v>BANCO HIPOTECARIO 9763</v>
      </c>
    </row>
    <row r="568" spans="1:13">
      <c r="A568">
        <v>101150207</v>
      </c>
      <c r="B568" t="s">
        <v>34</v>
      </c>
      <c r="C568" t="s">
        <v>5825</v>
      </c>
      <c r="D568" t="s">
        <v>119</v>
      </c>
      <c r="E568" t="s">
        <v>7915</v>
      </c>
      <c r="F568" s="33">
        <v>46036</v>
      </c>
      <c r="G568" t="s">
        <v>8125</v>
      </c>
      <c r="H568" t="s">
        <v>5805</v>
      </c>
      <c r="I568" t="s">
        <v>43</v>
      </c>
      <c r="J568" t="s">
        <v>46</v>
      </c>
      <c r="K568" t="s">
        <v>5738</v>
      </c>
      <c r="L568" t="s">
        <v>5739</v>
      </c>
      <c r="M568" t="str">
        <f>CONCATENATE(Suspendidos[[#This Row],[CLIENTE]]," ",Suspendidos[[#This Row],[ATM]])</f>
        <v>BAPRO 8124</v>
      </c>
    </row>
    <row r="569" spans="1:13">
      <c r="A569">
        <v>101150547</v>
      </c>
      <c r="B569" t="s">
        <v>204</v>
      </c>
      <c r="C569" t="s">
        <v>7933</v>
      </c>
      <c r="D569" t="s">
        <v>265</v>
      </c>
      <c r="E569" t="s">
        <v>265</v>
      </c>
      <c r="F569" s="33">
        <v>46036</v>
      </c>
      <c r="G569" t="s">
        <v>8100</v>
      </c>
      <c r="H569" t="s">
        <v>6103</v>
      </c>
      <c r="I569" t="s">
        <v>43</v>
      </c>
      <c r="J569" t="s">
        <v>192</v>
      </c>
      <c r="K569" t="s">
        <v>5700</v>
      </c>
      <c r="L569" t="s">
        <v>5701</v>
      </c>
      <c r="M569" t="str">
        <f>CONCATENATE(Suspendidos[[#This Row],[CLIENTE]]," ",Suspendidos[[#This Row],[ATM]])</f>
        <v>SAIEP 004677007270</v>
      </c>
    </row>
    <row r="570" spans="1:13">
      <c r="A570">
        <v>101150548</v>
      </c>
      <c r="B570" t="s">
        <v>73</v>
      </c>
      <c r="C570" t="s">
        <v>7456</v>
      </c>
      <c r="D570" t="s">
        <v>193</v>
      </c>
      <c r="E570" t="s">
        <v>193</v>
      </c>
      <c r="F570" s="33">
        <v>46036</v>
      </c>
      <c r="G570" t="s">
        <v>8105</v>
      </c>
      <c r="H570" t="s">
        <v>67</v>
      </c>
      <c r="I570" t="s">
        <v>43</v>
      </c>
      <c r="J570" t="s">
        <v>192</v>
      </c>
      <c r="K570" t="s">
        <v>5748</v>
      </c>
      <c r="L570" t="s">
        <v>5773</v>
      </c>
      <c r="M570" t="str">
        <f>CONCATENATE(Suspendidos[[#This Row],[CLIENTE]]," ",Suspendidos[[#This Row],[ATM]])</f>
        <v>BANCO NACION 7653</v>
      </c>
    </row>
    <row r="571" spans="1:13">
      <c r="A571">
        <v>101150543</v>
      </c>
      <c r="B571" t="s">
        <v>73</v>
      </c>
      <c r="C571" t="s">
        <v>6854</v>
      </c>
      <c r="D571" t="s">
        <v>153</v>
      </c>
      <c r="E571" t="s">
        <v>153</v>
      </c>
      <c r="F571" s="33">
        <v>46036</v>
      </c>
      <c r="G571" t="s">
        <v>8098</v>
      </c>
      <c r="H571" t="s">
        <v>67</v>
      </c>
      <c r="I571" t="s">
        <v>43</v>
      </c>
      <c r="J571" t="s">
        <v>70</v>
      </c>
      <c r="K571" t="s">
        <v>5748</v>
      </c>
      <c r="L571" t="s">
        <v>5773</v>
      </c>
      <c r="M571" t="str">
        <f>CONCATENATE(Suspendidos[[#This Row],[CLIENTE]]," ",Suspendidos[[#This Row],[ATM]])</f>
        <v>BANCO NACION 7182</v>
      </c>
    </row>
    <row r="572" spans="1:13">
      <c r="A572">
        <v>101150556</v>
      </c>
      <c r="B572" t="s">
        <v>73</v>
      </c>
      <c r="C572" t="s">
        <v>6801</v>
      </c>
      <c r="D572" t="s">
        <v>119</v>
      </c>
      <c r="E572" t="s">
        <v>119</v>
      </c>
      <c r="F572" s="33">
        <v>46036</v>
      </c>
      <c r="G572" t="s">
        <v>8097</v>
      </c>
      <c r="H572" t="s">
        <v>5727</v>
      </c>
      <c r="I572" t="s">
        <v>43</v>
      </c>
      <c r="J572" t="s">
        <v>46</v>
      </c>
      <c r="K572" t="s">
        <v>5728</v>
      </c>
      <c r="L572" t="s">
        <v>5729</v>
      </c>
      <c r="M572" t="str">
        <f>CONCATENATE(Suspendidos[[#This Row],[CLIENTE]]," ",Suspendidos[[#This Row],[ATM]])</f>
        <v>BANCO NACION 4221</v>
      </c>
    </row>
    <row r="573" spans="1:13">
      <c r="A573">
        <v>101150554</v>
      </c>
      <c r="B573" t="s">
        <v>34</v>
      </c>
      <c r="C573" t="s">
        <v>7996</v>
      </c>
      <c r="D573" t="s">
        <v>99</v>
      </c>
      <c r="E573" t="s">
        <v>99</v>
      </c>
      <c r="F573" s="33">
        <v>46036</v>
      </c>
      <c r="G573" t="s">
        <v>8123</v>
      </c>
      <c r="H573" t="s">
        <v>55</v>
      </c>
      <c r="I573" t="s">
        <v>43</v>
      </c>
      <c r="J573" t="s">
        <v>46</v>
      </c>
      <c r="K573" t="s">
        <v>5738</v>
      </c>
      <c r="L573" t="s">
        <v>5739</v>
      </c>
      <c r="M573" t="str">
        <f>CONCATENATE(Suspendidos[[#This Row],[CLIENTE]]," ",Suspendidos[[#This Row],[ATM]])</f>
        <v>BAPRO 5351</v>
      </c>
    </row>
    <row r="574" spans="1:13">
      <c r="A574">
        <v>101150573</v>
      </c>
      <c r="B574" t="s">
        <v>34</v>
      </c>
      <c r="C574" t="s">
        <v>7961</v>
      </c>
      <c r="D574" t="s">
        <v>131</v>
      </c>
      <c r="E574" t="s">
        <v>131</v>
      </c>
      <c r="F574" s="33">
        <v>46036</v>
      </c>
      <c r="G574" t="s">
        <v>8114</v>
      </c>
      <c r="H574" t="s">
        <v>5727</v>
      </c>
      <c r="I574" t="s">
        <v>43</v>
      </c>
      <c r="J574" t="s">
        <v>136</v>
      </c>
      <c r="K574" t="s">
        <v>5728</v>
      </c>
      <c r="L574" t="s">
        <v>5729</v>
      </c>
      <c r="M574" t="str">
        <f>CONCATENATE(Suspendidos[[#This Row],[CLIENTE]]," ",Suspendidos[[#This Row],[ATM]])</f>
        <v>BAPRO 4747</v>
      </c>
    </row>
    <row r="575" spans="1:13">
      <c r="A575">
        <v>101149809</v>
      </c>
      <c r="B575" t="s">
        <v>34</v>
      </c>
      <c r="C575" t="s">
        <v>8115</v>
      </c>
      <c r="D575" t="s">
        <v>104</v>
      </c>
      <c r="E575" t="s">
        <v>104</v>
      </c>
      <c r="F575" s="33">
        <v>46036</v>
      </c>
      <c r="G575" t="s">
        <v>8116</v>
      </c>
      <c r="H575" t="s">
        <v>5722</v>
      </c>
      <c r="I575" t="s">
        <v>43</v>
      </c>
      <c r="J575" t="s">
        <v>70</v>
      </c>
      <c r="K575" t="s">
        <v>5728</v>
      </c>
      <c r="L575" t="s">
        <v>5729</v>
      </c>
      <c r="M575" t="str">
        <f>CONCATENATE(Suspendidos[[#This Row],[CLIENTE]]," ",Suspendidos[[#This Row],[ATM]])</f>
        <v>BAPRO 8846</v>
      </c>
    </row>
    <row r="576" spans="1:13">
      <c r="A576">
        <v>101150351</v>
      </c>
      <c r="B576" t="s">
        <v>73</v>
      </c>
      <c r="C576" t="s">
        <v>7312</v>
      </c>
      <c r="D576" t="s">
        <v>119</v>
      </c>
      <c r="E576" t="s">
        <v>119</v>
      </c>
      <c r="F576" s="33">
        <v>46036</v>
      </c>
      <c r="G576" t="s">
        <v>8118</v>
      </c>
      <c r="H576" t="s">
        <v>5912</v>
      </c>
      <c r="I576" t="s">
        <v>43</v>
      </c>
      <c r="J576" t="s">
        <v>46</v>
      </c>
      <c r="K576" t="s">
        <v>5728</v>
      </c>
      <c r="L576" t="s">
        <v>5729</v>
      </c>
      <c r="M576" t="str">
        <f>CONCATENATE(Suspendidos[[#This Row],[CLIENTE]]," ",Suspendidos[[#This Row],[ATM]])</f>
        <v>BANCO NACION 4209</v>
      </c>
    </row>
    <row r="577" spans="1:13">
      <c r="A577">
        <v>101150324</v>
      </c>
      <c r="B577" t="s">
        <v>34</v>
      </c>
      <c r="C577" t="s">
        <v>7369</v>
      </c>
      <c r="D577" t="s">
        <v>153</v>
      </c>
      <c r="E577" t="s">
        <v>153</v>
      </c>
      <c r="F577" s="33">
        <v>46036</v>
      </c>
      <c r="G577" t="s">
        <v>8121</v>
      </c>
      <c r="H577" t="s">
        <v>5727</v>
      </c>
      <c r="I577" t="s">
        <v>43</v>
      </c>
      <c r="J577" t="s">
        <v>70</v>
      </c>
      <c r="K577" t="s">
        <v>5728</v>
      </c>
      <c r="L577" t="s">
        <v>5729</v>
      </c>
      <c r="M577" t="str">
        <f>CONCATENATE(Suspendidos[[#This Row],[CLIENTE]]," ",Suspendidos[[#This Row],[ATM]])</f>
        <v>BAPRO 6691</v>
      </c>
    </row>
    <row r="578" spans="1:13">
      <c r="A578">
        <v>101150251</v>
      </c>
      <c r="B578" t="s">
        <v>5745</v>
      </c>
      <c r="C578" t="s">
        <v>6462</v>
      </c>
      <c r="D578" t="s">
        <v>221</v>
      </c>
      <c r="E578" t="s">
        <v>221</v>
      </c>
      <c r="F578" s="33">
        <v>46035</v>
      </c>
      <c r="G578" t="s">
        <v>8194</v>
      </c>
      <c r="H578" t="s">
        <v>5727</v>
      </c>
      <c r="I578" t="s">
        <v>43</v>
      </c>
      <c r="J578" t="s">
        <v>247</v>
      </c>
      <c r="K578" t="s">
        <v>5748</v>
      </c>
      <c r="L578" t="s">
        <v>6454</v>
      </c>
      <c r="M578" t="str">
        <f>CONCATENATE(Suspendidos[[#This Row],[CLIENTE]]," ",Suspendidos[[#This Row],[ATM]])</f>
        <v>BANCO LA PAMPA 117</v>
      </c>
    </row>
    <row r="579" spans="1:13">
      <c r="A579">
        <v>101148344</v>
      </c>
      <c r="B579" t="s">
        <v>5782</v>
      </c>
      <c r="C579" t="s">
        <v>8197</v>
      </c>
      <c r="D579" t="s">
        <v>215</v>
      </c>
      <c r="E579" t="s">
        <v>215</v>
      </c>
      <c r="F579" s="33">
        <v>46035</v>
      </c>
      <c r="G579" t="s">
        <v>8198</v>
      </c>
      <c r="H579" t="s">
        <v>5794</v>
      </c>
      <c r="I579" t="s">
        <v>43</v>
      </c>
      <c r="J579" t="s">
        <v>247</v>
      </c>
      <c r="K579" t="s">
        <v>5700</v>
      </c>
      <c r="L579" t="s">
        <v>5701</v>
      </c>
      <c r="M579" t="str">
        <f>CONCATENATE(Suspendidos[[#This Row],[CLIENTE]]," ",Suspendidos[[#This Row],[ATM]])</f>
        <v>FRAVEGA 008383008470</v>
      </c>
    </row>
    <row r="580" spans="1:13">
      <c r="A580">
        <v>101150521</v>
      </c>
      <c r="B580" t="s">
        <v>109</v>
      </c>
      <c r="C580" t="s">
        <v>6774</v>
      </c>
      <c r="D580" t="s">
        <v>220</v>
      </c>
      <c r="E580" t="s">
        <v>220</v>
      </c>
      <c r="F580" s="33">
        <v>46035</v>
      </c>
      <c r="G580" t="s">
        <v>8191</v>
      </c>
      <c r="H580" t="s">
        <v>8192</v>
      </c>
      <c r="I580" t="s">
        <v>43</v>
      </c>
      <c r="J580" t="s">
        <v>166</v>
      </c>
      <c r="K580" t="s">
        <v>5748</v>
      </c>
      <c r="L580" t="s">
        <v>5773</v>
      </c>
      <c r="M580" t="str">
        <f>CONCATENATE(Suspendidos[[#This Row],[CLIENTE]]," ",Suspendidos[[#This Row],[ATM]])</f>
        <v>BANCO HIPOTECARIO 9757</v>
      </c>
    </row>
    <row r="581" spans="1:13">
      <c r="A581">
        <v>101150206</v>
      </c>
      <c r="B581" t="s">
        <v>34</v>
      </c>
      <c r="C581" t="s">
        <v>7298</v>
      </c>
      <c r="D581" t="s">
        <v>119</v>
      </c>
      <c r="E581" t="s">
        <v>119</v>
      </c>
      <c r="F581" s="33">
        <v>46035</v>
      </c>
      <c r="G581" t="s">
        <v>8200</v>
      </c>
      <c r="H581" t="s">
        <v>6103</v>
      </c>
      <c r="I581" t="s">
        <v>43</v>
      </c>
      <c r="J581" t="s">
        <v>46</v>
      </c>
      <c r="K581" t="s">
        <v>5738</v>
      </c>
      <c r="L581" t="s">
        <v>5739</v>
      </c>
      <c r="M581" t="str">
        <f>CONCATENATE(Suspendidos[[#This Row],[CLIENTE]]," ",Suspendidos[[#This Row],[ATM]])</f>
        <v>BAPRO 5595</v>
      </c>
    </row>
    <row r="582" spans="1:13">
      <c r="A582">
        <v>101150405</v>
      </c>
      <c r="B582" t="s">
        <v>6007</v>
      </c>
      <c r="C582" t="s">
        <v>6496</v>
      </c>
      <c r="D582" t="s">
        <v>219</v>
      </c>
      <c r="E582" t="s">
        <v>219</v>
      </c>
      <c r="F582" s="33">
        <v>46035</v>
      </c>
      <c r="G582" t="s">
        <v>8202</v>
      </c>
      <c r="H582" t="s">
        <v>5727</v>
      </c>
      <c r="I582" t="s">
        <v>43</v>
      </c>
      <c r="J582" t="s">
        <v>241</v>
      </c>
      <c r="K582" t="s">
        <v>5728</v>
      </c>
      <c r="L582" t="s">
        <v>5753</v>
      </c>
      <c r="M582" t="str">
        <f>CONCATENATE(Suspendidos[[#This Row],[CLIENTE]]," ",Suspendidos[[#This Row],[ATM]])</f>
        <v>BANCO ICBC S1JBS740</v>
      </c>
    </row>
    <row r="583" spans="1:13">
      <c r="A583">
        <v>101149673</v>
      </c>
      <c r="B583" t="s">
        <v>5745</v>
      </c>
      <c r="C583" t="s">
        <v>8106</v>
      </c>
      <c r="D583" t="s">
        <v>238</v>
      </c>
      <c r="E583" t="s">
        <v>238</v>
      </c>
      <c r="F583" s="33">
        <v>46035</v>
      </c>
      <c r="G583" t="s">
        <v>8204</v>
      </c>
      <c r="H583" t="s">
        <v>8205</v>
      </c>
      <c r="I583" t="s">
        <v>43</v>
      </c>
      <c r="J583" t="s">
        <v>136</v>
      </c>
      <c r="K583" t="s">
        <v>5836</v>
      </c>
      <c r="L583" t="s">
        <v>6126</v>
      </c>
      <c r="M583" t="str">
        <f>CONCATENATE(Suspendidos[[#This Row],[CLIENTE]]," ",Suspendidos[[#This Row],[ATM]])</f>
        <v>BANCO LA PAMPA 14067</v>
      </c>
    </row>
    <row r="584" spans="1:13">
      <c r="A584">
        <v>101150283</v>
      </c>
      <c r="B584" t="s">
        <v>73</v>
      </c>
      <c r="C584" t="s">
        <v>330</v>
      </c>
      <c r="D584" t="s">
        <v>242</v>
      </c>
      <c r="E584" t="s">
        <v>242</v>
      </c>
      <c r="F584" s="33">
        <v>46035</v>
      </c>
      <c r="G584" t="s">
        <v>8210</v>
      </c>
      <c r="H584" t="s">
        <v>67</v>
      </c>
      <c r="I584" t="s">
        <v>43</v>
      </c>
      <c r="J584" t="s">
        <v>241</v>
      </c>
      <c r="K584" t="s">
        <v>5748</v>
      </c>
      <c r="L584" t="s">
        <v>5773</v>
      </c>
      <c r="M584" t="str">
        <f>CONCATENATE(Suspendidos[[#This Row],[CLIENTE]]," ",Suspendidos[[#This Row],[ATM]])</f>
        <v>BANCO NACION 10298</v>
      </c>
    </row>
    <row r="585" spans="1:13">
      <c r="A585">
        <v>101150303</v>
      </c>
      <c r="B585" t="s">
        <v>73</v>
      </c>
      <c r="C585" t="s">
        <v>8212</v>
      </c>
      <c r="D585" t="s">
        <v>104</v>
      </c>
      <c r="E585" t="s">
        <v>104</v>
      </c>
      <c r="F585" s="33">
        <v>46035</v>
      </c>
      <c r="G585" t="s">
        <v>8213</v>
      </c>
      <c r="H585" t="s">
        <v>5805</v>
      </c>
      <c r="I585" t="s">
        <v>43</v>
      </c>
      <c r="J585" t="s">
        <v>70</v>
      </c>
      <c r="K585" t="s">
        <v>5748</v>
      </c>
      <c r="L585" t="s">
        <v>5773</v>
      </c>
      <c r="M585" t="str">
        <f>CONCATENATE(Suspendidos[[#This Row],[CLIENTE]]," ",Suspendidos[[#This Row],[ATM]])</f>
        <v>BANCO NACION 10476</v>
      </c>
    </row>
    <row r="586" spans="1:13">
      <c r="A586">
        <v>101150279</v>
      </c>
      <c r="B586" t="s">
        <v>5745</v>
      </c>
      <c r="C586" t="s">
        <v>6764</v>
      </c>
      <c r="D586" t="s">
        <v>221</v>
      </c>
      <c r="E586" t="s">
        <v>221</v>
      </c>
      <c r="F586" s="33">
        <v>46035</v>
      </c>
      <c r="G586" t="s">
        <v>8215</v>
      </c>
      <c r="H586" t="s">
        <v>5727</v>
      </c>
      <c r="I586" t="s">
        <v>43</v>
      </c>
      <c r="J586" t="s">
        <v>247</v>
      </c>
      <c r="K586" t="s">
        <v>5748</v>
      </c>
      <c r="L586" t="s">
        <v>5749</v>
      </c>
      <c r="M586" t="str">
        <f>CONCATENATE(Suspendidos[[#This Row],[CLIENTE]]," ",Suspendidos[[#This Row],[ATM]])</f>
        <v>BANCO LA PAMPA 14002</v>
      </c>
    </row>
    <row r="587" spans="1:13">
      <c r="A587">
        <v>101149808</v>
      </c>
      <c r="B587" t="s">
        <v>127</v>
      </c>
      <c r="C587" t="s">
        <v>6256</v>
      </c>
      <c r="D587" t="s">
        <v>119</v>
      </c>
      <c r="E587" t="s">
        <v>119</v>
      </c>
      <c r="F587" s="33">
        <v>46035</v>
      </c>
      <c r="G587" t="s">
        <v>8193</v>
      </c>
      <c r="H587" t="s">
        <v>5912</v>
      </c>
      <c r="I587" t="s">
        <v>43</v>
      </c>
      <c r="J587" t="s">
        <v>46</v>
      </c>
      <c r="K587" t="s">
        <v>5748</v>
      </c>
      <c r="L587" t="s">
        <v>5773</v>
      </c>
      <c r="M587" t="str">
        <f>CONCATENATE(Suspendidos[[#This Row],[CLIENTE]]," ",Suspendidos[[#This Row],[ATM]])</f>
        <v>BANCO CREDICOOP 811861</v>
      </c>
    </row>
    <row r="588" spans="1:13">
      <c r="A588">
        <v>101150004</v>
      </c>
      <c r="B588" t="s">
        <v>195</v>
      </c>
      <c r="C588" t="s">
        <v>6818</v>
      </c>
      <c r="D588" t="s">
        <v>215</v>
      </c>
      <c r="E588" t="s">
        <v>215</v>
      </c>
      <c r="F588" s="33">
        <v>46035</v>
      </c>
      <c r="G588" t="s">
        <v>8201</v>
      </c>
      <c r="H588" t="s">
        <v>5722</v>
      </c>
      <c r="I588" t="s">
        <v>43</v>
      </c>
      <c r="J588" t="s">
        <v>247</v>
      </c>
      <c r="K588" t="s">
        <v>5700</v>
      </c>
      <c r="L588" t="s">
        <v>5733</v>
      </c>
      <c r="M588" t="str">
        <f>CONCATENATE(Suspendidos[[#This Row],[CLIENTE]]," ",Suspendidos[[#This Row],[ATM]])</f>
        <v>CARREFOUR 006624113770</v>
      </c>
    </row>
    <row r="589" spans="1:13">
      <c r="A589">
        <v>101150302</v>
      </c>
      <c r="B589" t="s">
        <v>204</v>
      </c>
      <c r="C589" t="s">
        <v>8188</v>
      </c>
      <c r="D589" t="s">
        <v>64</v>
      </c>
      <c r="E589" t="s">
        <v>64</v>
      </c>
      <c r="F589" s="33">
        <v>46035</v>
      </c>
      <c r="G589" t="s">
        <v>8189</v>
      </c>
      <c r="H589" t="s">
        <v>6150</v>
      </c>
      <c r="I589" t="s">
        <v>43</v>
      </c>
      <c r="J589" t="s">
        <v>70</v>
      </c>
      <c r="K589" t="s">
        <v>5700</v>
      </c>
      <c r="L589" t="s">
        <v>5701</v>
      </c>
      <c r="M589" t="str">
        <f>CONCATENATE(Suspendidos[[#This Row],[CLIENTE]]," ",Suspendidos[[#This Row],[ATM]])</f>
        <v>SAIEP 004677022370</v>
      </c>
    </row>
    <row r="590" spans="1:13">
      <c r="A590">
        <v>101150218</v>
      </c>
      <c r="B590" t="s">
        <v>127</v>
      </c>
      <c r="C590" t="s">
        <v>128</v>
      </c>
      <c r="D590" t="s">
        <v>131</v>
      </c>
      <c r="E590" t="s">
        <v>131</v>
      </c>
      <c r="F590" s="33">
        <v>46035</v>
      </c>
      <c r="G590" t="s">
        <v>8171</v>
      </c>
      <c r="H590" t="s">
        <v>5727</v>
      </c>
      <c r="I590" t="s">
        <v>43</v>
      </c>
      <c r="J590" t="s">
        <v>136</v>
      </c>
      <c r="K590" t="s">
        <v>5748</v>
      </c>
      <c r="L590" t="s">
        <v>5749</v>
      </c>
      <c r="M590" t="str">
        <f>CONCATENATE(Suspendidos[[#This Row],[CLIENTE]]," ",Suspendidos[[#This Row],[ATM]])</f>
        <v>BANCO CREDICOOP 812051</v>
      </c>
    </row>
    <row r="591" spans="1:13">
      <c r="A591">
        <v>101150190</v>
      </c>
      <c r="B591" t="s">
        <v>109</v>
      </c>
      <c r="C591" t="s">
        <v>8159</v>
      </c>
      <c r="D591" t="s">
        <v>39</v>
      </c>
      <c r="E591" t="s">
        <v>7915</v>
      </c>
      <c r="F591" s="33">
        <v>46035</v>
      </c>
      <c r="G591" t="s">
        <v>8160</v>
      </c>
      <c r="H591" t="s">
        <v>5727</v>
      </c>
      <c r="I591" t="s">
        <v>43</v>
      </c>
      <c r="J591" t="s">
        <v>46</v>
      </c>
      <c r="K591" t="s">
        <v>5748</v>
      </c>
      <c r="L591" t="s">
        <v>6045</v>
      </c>
      <c r="M591" t="str">
        <f>CONCATENATE(Suspendidos[[#This Row],[CLIENTE]]," ",Suspendidos[[#This Row],[ATM]])</f>
        <v>BANCO HIPOTECARIO 015TI0004</v>
      </c>
    </row>
    <row r="592" spans="1:13">
      <c r="A592">
        <v>101150286</v>
      </c>
      <c r="B592" t="s">
        <v>73</v>
      </c>
      <c r="C592" t="s">
        <v>8162</v>
      </c>
      <c r="D592" t="s">
        <v>221</v>
      </c>
      <c r="E592" t="s">
        <v>221</v>
      </c>
      <c r="F592" s="33">
        <v>46035</v>
      </c>
      <c r="G592" t="s">
        <v>8163</v>
      </c>
      <c r="H592" t="s">
        <v>67</v>
      </c>
      <c r="I592" t="s">
        <v>43</v>
      </c>
      <c r="J592" t="s">
        <v>247</v>
      </c>
      <c r="K592" t="s">
        <v>5738</v>
      </c>
      <c r="L592" t="s">
        <v>5739</v>
      </c>
      <c r="M592" t="str">
        <f>CONCATENATE(Suspendidos[[#This Row],[CLIENTE]]," ",Suspendidos[[#This Row],[ATM]])</f>
        <v>BANCO NACION 10004</v>
      </c>
    </row>
    <row r="593" spans="1:13">
      <c r="A593">
        <v>101150245</v>
      </c>
      <c r="B593" t="s">
        <v>34</v>
      </c>
      <c r="C593" t="s">
        <v>6406</v>
      </c>
      <c r="D593" t="s">
        <v>153</v>
      </c>
      <c r="E593" t="s">
        <v>153</v>
      </c>
      <c r="F593" s="33">
        <v>46035</v>
      </c>
      <c r="G593" t="s">
        <v>8166</v>
      </c>
      <c r="H593" t="s">
        <v>5969</v>
      </c>
      <c r="I593" t="s">
        <v>43</v>
      </c>
      <c r="J593" t="s">
        <v>70</v>
      </c>
      <c r="K593" t="s">
        <v>5728</v>
      </c>
      <c r="L593" t="s">
        <v>5729</v>
      </c>
      <c r="M593" t="str">
        <f>CONCATENATE(Suspendidos[[#This Row],[CLIENTE]]," ",Suspendidos[[#This Row],[ATM]])</f>
        <v>BAPRO 11411</v>
      </c>
    </row>
    <row r="594" spans="1:13">
      <c r="A594">
        <v>101150223</v>
      </c>
      <c r="B594" t="s">
        <v>5745</v>
      </c>
      <c r="C594" t="s">
        <v>7662</v>
      </c>
      <c r="D594" t="s">
        <v>64</v>
      </c>
      <c r="E594" t="s">
        <v>64</v>
      </c>
      <c r="F594" s="33">
        <v>46035</v>
      </c>
      <c r="G594" t="s">
        <v>8167</v>
      </c>
      <c r="H594" t="s">
        <v>6076</v>
      </c>
      <c r="I594" t="s">
        <v>43</v>
      </c>
      <c r="J594" t="s">
        <v>70</v>
      </c>
      <c r="K594" t="s">
        <v>5836</v>
      </c>
      <c r="L594" t="s">
        <v>6126</v>
      </c>
      <c r="M594" t="str">
        <f>CONCATENATE(Suspendidos[[#This Row],[CLIENTE]]," ",Suspendidos[[#This Row],[ATM]])</f>
        <v>BANCO LA PAMPA 148</v>
      </c>
    </row>
    <row r="595" spans="1:13">
      <c r="A595">
        <v>101149976</v>
      </c>
      <c r="B595" t="s">
        <v>127</v>
      </c>
      <c r="C595" t="s">
        <v>8029</v>
      </c>
      <c r="D595" t="s">
        <v>131</v>
      </c>
      <c r="E595" t="s">
        <v>131</v>
      </c>
      <c r="F595" s="33">
        <v>46035</v>
      </c>
      <c r="G595" t="s">
        <v>8169</v>
      </c>
      <c r="H595" t="s">
        <v>67</v>
      </c>
      <c r="I595" t="s">
        <v>43</v>
      </c>
      <c r="J595" t="s">
        <v>136</v>
      </c>
      <c r="K595" t="s">
        <v>5748</v>
      </c>
      <c r="L595" t="s">
        <v>5773</v>
      </c>
      <c r="M595" t="str">
        <f>CONCATENATE(Suspendidos[[#This Row],[CLIENTE]]," ",Suspendidos[[#This Row],[ATM]])</f>
        <v>BANCO CREDICOOP 870481</v>
      </c>
    </row>
    <row r="596" spans="1:13">
      <c r="A596">
        <v>101150225</v>
      </c>
      <c r="B596" t="s">
        <v>34</v>
      </c>
      <c r="C596" t="s">
        <v>35</v>
      </c>
      <c r="D596" t="s">
        <v>39</v>
      </c>
      <c r="E596" t="s">
        <v>119</v>
      </c>
      <c r="F596" s="33">
        <v>46035</v>
      </c>
      <c r="G596" t="s">
        <v>8158</v>
      </c>
      <c r="H596" t="s">
        <v>5805</v>
      </c>
      <c r="I596" t="s">
        <v>43</v>
      </c>
      <c r="J596" t="s">
        <v>46</v>
      </c>
      <c r="K596" t="s">
        <v>5728</v>
      </c>
      <c r="L596" t="s">
        <v>5729</v>
      </c>
      <c r="M596" t="str">
        <f>CONCATENATE(Suspendidos[[#This Row],[CLIENTE]]," ",Suspendidos[[#This Row],[ATM]])</f>
        <v>BAPRO 11369</v>
      </c>
    </row>
    <row r="597" spans="1:13">
      <c r="A597">
        <v>101147030</v>
      </c>
      <c r="B597" t="s">
        <v>82</v>
      </c>
      <c r="C597" t="s">
        <v>6842</v>
      </c>
      <c r="D597" t="s">
        <v>99</v>
      </c>
      <c r="E597" t="s">
        <v>99</v>
      </c>
      <c r="F597" s="33">
        <v>46035</v>
      </c>
      <c r="G597" t="s">
        <v>8170</v>
      </c>
      <c r="H597" t="s">
        <v>5777</v>
      </c>
      <c r="I597" t="s">
        <v>43</v>
      </c>
      <c r="J597" t="s">
        <v>46</v>
      </c>
      <c r="K597" t="s">
        <v>5711</v>
      </c>
      <c r="L597" t="s">
        <v>5711</v>
      </c>
      <c r="M597" t="str">
        <f>CONCATENATE(Suspendidos[[#This Row],[CLIENTE]]," ",Suspendidos[[#This Row],[ATM]])</f>
        <v>ACA 002359016170</v>
      </c>
    </row>
    <row r="598" spans="1:13">
      <c r="A598">
        <v>101150250</v>
      </c>
      <c r="B598" t="s">
        <v>5745</v>
      </c>
      <c r="C598" t="s">
        <v>7300</v>
      </c>
      <c r="D598" t="s">
        <v>221</v>
      </c>
      <c r="E598" t="s">
        <v>221</v>
      </c>
      <c r="F598" s="33">
        <v>46035</v>
      </c>
      <c r="G598" t="s">
        <v>8172</v>
      </c>
      <c r="H598" t="s">
        <v>67</v>
      </c>
      <c r="I598" t="s">
        <v>43</v>
      </c>
      <c r="J598" t="s">
        <v>247</v>
      </c>
      <c r="K598" t="s">
        <v>5836</v>
      </c>
      <c r="L598" t="s">
        <v>5837</v>
      </c>
      <c r="M598" t="str">
        <f>CONCATENATE(Suspendidos[[#This Row],[CLIENTE]]," ",Suspendidos[[#This Row],[ATM]])</f>
        <v>BANCO LA PAMPA 132</v>
      </c>
    </row>
    <row r="599" spans="1:13">
      <c r="A599">
        <v>101150203</v>
      </c>
      <c r="B599" t="s">
        <v>5993</v>
      </c>
      <c r="C599" t="s">
        <v>7041</v>
      </c>
      <c r="D599" t="s">
        <v>86</v>
      </c>
      <c r="E599" t="s">
        <v>86</v>
      </c>
      <c r="F599" s="33">
        <v>46035</v>
      </c>
      <c r="G599" t="s">
        <v>8173</v>
      </c>
      <c r="H599" t="s">
        <v>8174</v>
      </c>
      <c r="I599" t="s">
        <v>43</v>
      </c>
      <c r="J599" t="s">
        <v>46</v>
      </c>
      <c r="K599" t="s">
        <v>5700</v>
      </c>
      <c r="L599" t="s">
        <v>5701</v>
      </c>
      <c r="M599" t="str">
        <f>CONCATENATE(Suspendidos[[#This Row],[CLIENTE]]," ",Suspendidos[[#This Row],[ATM]])</f>
        <v>TARJETA NARANJA 001035016771</v>
      </c>
    </row>
    <row r="600" spans="1:13">
      <c r="A600">
        <v>101149680</v>
      </c>
      <c r="B600" t="s">
        <v>5745</v>
      </c>
      <c r="C600" t="s">
        <v>6074</v>
      </c>
      <c r="D600" t="s">
        <v>193</v>
      </c>
      <c r="E600" t="s">
        <v>193</v>
      </c>
      <c r="F600" s="33">
        <v>46035</v>
      </c>
      <c r="G600" t="s">
        <v>8175</v>
      </c>
      <c r="H600" t="s">
        <v>6076</v>
      </c>
      <c r="I600" t="s">
        <v>43</v>
      </c>
      <c r="J600" t="s">
        <v>192</v>
      </c>
      <c r="K600" t="s">
        <v>5748</v>
      </c>
      <c r="L600" t="s">
        <v>5749</v>
      </c>
      <c r="M600" t="str">
        <f>CONCATENATE(Suspendidos[[#This Row],[CLIENTE]]," ",Suspendidos[[#This Row],[ATM]])</f>
        <v>BANCO LA PAMPA 82</v>
      </c>
    </row>
    <row r="601" spans="1:13">
      <c r="A601">
        <v>101149559</v>
      </c>
      <c r="B601" t="s">
        <v>7195</v>
      </c>
      <c r="C601" t="s">
        <v>8176</v>
      </c>
      <c r="D601" t="s">
        <v>265</v>
      </c>
      <c r="E601" t="s">
        <v>265</v>
      </c>
      <c r="F601" s="33">
        <v>46035</v>
      </c>
      <c r="G601" t="s">
        <v>8177</v>
      </c>
      <c r="H601" t="s">
        <v>5799</v>
      </c>
      <c r="I601" t="s">
        <v>43</v>
      </c>
      <c r="J601" t="s">
        <v>192</v>
      </c>
      <c r="K601"/>
      <c r="L601"/>
      <c r="M601" t="str">
        <f>CONCATENATE(Suspendidos[[#This Row],[CLIENTE]]," ",Suspendidos[[#This Row],[ATM]])</f>
        <v>PROSEGUR - CRP Neuquen-002</v>
      </c>
    </row>
    <row r="602" spans="1:13">
      <c r="A602">
        <v>101150247</v>
      </c>
      <c r="B602" t="s">
        <v>34</v>
      </c>
      <c r="C602" t="s">
        <v>7357</v>
      </c>
      <c r="D602" t="s">
        <v>153</v>
      </c>
      <c r="E602" t="s">
        <v>153</v>
      </c>
      <c r="F602" s="33">
        <v>46035</v>
      </c>
      <c r="G602" t="s">
        <v>8179</v>
      </c>
      <c r="H602" t="s">
        <v>67</v>
      </c>
      <c r="I602" t="s">
        <v>43</v>
      </c>
      <c r="J602" t="s">
        <v>70</v>
      </c>
      <c r="K602" t="s">
        <v>5728</v>
      </c>
      <c r="L602" t="s">
        <v>5729</v>
      </c>
      <c r="M602" t="str">
        <f>CONCATENATE(Suspendidos[[#This Row],[CLIENTE]]," ",Suspendidos[[#This Row],[ATM]])</f>
        <v>BAPRO 3058</v>
      </c>
    </row>
    <row r="603" spans="1:13">
      <c r="A603">
        <v>101149809</v>
      </c>
      <c r="B603" t="s">
        <v>34</v>
      </c>
      <c r="C603" t="s">
        <v>8115</v>
      </c>
      <c r="D603" t="s">
        <v>104</v>
      </c>
      <c r="E603" t="s">
        <v>104</v>
      </c>
      <c r="F603" s="33">
        <v>46035</v>
      </c>
      <c r="G603" t="s">
        <v>8180</v>
      </c>
      <c r="H603"/>
      <c r="I603" t="s">
        <v>43</v>
      </c>
      <c r="J603" t="s">
        <v>70</v>
      </c>
      <c r="K603" t="s">
        <v>5728</v>
      </c>
      <c r="L603" t="s">
        <v>5729</v>
      </c>
      <c r="M603" t="str">
        <f>CONCATENATE(Suspendidos[[#This Row],[CLIENTE]]," ",Suspendidos[[#This Row],[ATM]])</f>
        <v>BAPRO 8846</v>
      </c>
    </row>
    <row r="604" spans="1:13">
      <c r="A604">
        <v>101150269</v>
      </c>
      <c r="B604" t="s">
        <v>73</v>
      </c>
      <c r="C604" t="s">
        <v>6218</v>
      </c>
      <c r="D604" t="s">
        <v>64</v>
      </c>
      <c r="E604" t="s">
        <v>64</v>
      </c>
      <c r="F604" s="33">
        <v>46035</v>
      </c>
      <c r="G604" t="s">
        <v>8181</v>
      </c>
      <c r="H604" t="s">
        <v>6220</v>
      </c>
      <c r="I604" t="s">
        <v>43</v>
      </c>
      <c r="J604" t="s">
        <v>70</v>
      </c>
      <c r="K604" t="s">
        <v>5728</v>
      </c>
      <c r="L604" t="s">
        <v>5729</v>
      </c>
      <c r="M604" t="str">
        <f>CONCATENATE(Suspendidos[[#This Row],[CLIENTE]]," ",Suspendidos[[#This Row],[ATM]])</f>
        <v>BANCO NACION 4211</v>
      </c>
    </row>
    <row r="605" spans="1:13">
      <c r="A605">
        <v>101149643</v>
      </c>
      <c r="B605" t="s">
        <v>6641</v>
      </c>
      <c r="C605" t="s">
        <v>8242</v>
      </c>
      <c r="D605" t="s">
        <v>238</v>
      </c>
      <c r="E605" t="s">
        <v>238</v>
      </c>
      <c r="F605" s="33">
        <v>46034</v>
      </c>
      <c r="G605" t="s">
        <v>8243</v>
      </c>
      <c r="H605" t="s">
        <v>173</v>
      </c>
      <c r="I605" t="s">
        <v>43</v>
      </c>
      <c r="J605" t="s">
        <v>136</v>
      </c>
      <c r="K605" t="s">
        <v>7716</v>
      </c>
      <c r="L605" t="s">
        <v>7717</v>
      </c>
      <c r="M605" t="str">
        <f>CONCATENATE(Suspendidos[[#This Row],[CLIENTE]]," ",Suspendidos[[#This Row],[ATM]])</f>
        <v>BANCO MACRO 560TAS01</v>
      </c>
    </row>
    <row r="606" spans="1:13">
      <c r="A606">
        <v>101149781</v>
      </c>
      <c r="B606" t="s">
        <v>73</v>
      </c>
      <c r="C606" t="s">
        <v>6128</v>
      </c>
      <c r="D606" t="s">
        <v>193</v>
      </c>
      <c r="E606" t="s">
        <v>193</v>
      </c>
      <c r="F606" s="33">
        <v>46034</v>
      </c>
      <c r="G606" t="s">
        <v>8233</v>
      </c>
      <c r="H606" t="s">
        <v>67</v>
      </c>
      <c r="I606" t="s">
        <v>43</v>
      </c>
      <c r="J606" t="s">
        <v>192</v>
      </c>
      <c r="K606" t="s">
        <v>5748</v>
      </c>
      <c r="L606" t="s">
        <v>5773</v>
      </c>
      <c r="M606" t="str">
        <f>CONCATENATE(Suspendidos[[#This Row],[CLIENTE]]," ",Suspendidos[[#This Row],[ATM]])</f>
        <v>BANCO NACION 10464</v>
      </c>
    </row>
    <row r="607" spans="1:13">
      <c r="A607">
        <v>101149740</v>
      </c>
      <c r="B607" t="s">
        <v>5986</v>
      </c>
      <c r="C607" t="s">
        <v>7126</v>
      </c>
      <c r="D607" t="s">
        <v>153</v>
      </c>
      <c r="E607" t="s">
        <v>153</v>
      </c>
      <c r="F607" s="33">
        <v>46034</v>
      </c>
      <c r="G607" t="s">
        <v>8237</v>
      </c>
      <c r="H607" t="s">
        <v>6161</v>
      </c>
      <c r="I607" t="s">
        <v>43</v>
      </c>
      <c r="J607" t="s">
        <v>70</v>
      </c>
      <c r="K607" t="s">
        <v>5778</v>
      </c>
      <c r="L607" t="s">
        <v>182</v>
      </c>
      <c r="M607" t="str">
        <f>CONCATENATE(Suspendidos[[#This Row],[CLIENTE]]," ",Suspendidos[[#This Row],[ATM]])</f>
        <v>MAXICONSUMO 003781007670</v>
      </c>
    </row>
    <row r="608" spans="1:13">
      <c r="A608">
        <v>101150057</v>
      </c>
      <c r="B608" t="s">
        <v>177</v>
      </c>
      <c r="C608" t="s">
        <v>7036</v>
      </c>
      <c r="D608" t="s">
        <v>220</v>
      </c>
      <c r="E608" t="s">
        <v>220</v>
      </c>
      <c r="F608" s="33">
        <v>46034</v>
      </c>
      <c r="G608" t="s">
        <v>8234</v>
      </c>
      <c r="H608" t="s">
        <v>6150</v>
      </c>
      <c r="I608" t="s">
        <v>43</v>
      </c>
      <c r="J608" t="s">
        <v>166</v>
      </c>
      <c r="K608" t="s">
        <v>5778</v>
      </c>
      <c r="L608" t="s">
        <v>182</v>
      </c>
      <c r="M608" t="str">
        <f>CONCATENATE(Suspendidos[[#This Row],[CLIENTE]]," ",Suspendidos[[#This Row],[ATM]])</f>
        <v>CENCOSUD S.A 008681091570</v>
      </c>
    </row>
    <row r="609" spans="1:13">
      <c r="A609">
        <v>101150207</v>
      </c>
      <c r="B609" t="s">
        <v>34</v>
      </c>
      <c r="C609" t="s">
        <v>5825</v>
      </c>
      <c r="D609" t="s">
        <v>119</v>
      </c>
      <c r="E609" t="s">
        <v>7915</v>
      </c>
      <c r="F609" s="33">
        <v>46034</v>
      </c>
      <c r="G609" t="s">
        <v>8245</v>
      </c>
      <c r="H609" t="s">
        <v>5805</v>
      </c>
      <c r="I609" t="s">
        <v>43</v>
      </c>
      <c r="J609" t="s">
        <v>46</v>
      </c>
      <c r="K609" t="s">
        <v>5738</v>
      </c>
      <c r="L609" t="s">
        <v>5739</v>
      </c>
      <c r="M609" t="str">
        <f>CONCATENATE(Suspendidos[[#This Row],[CLIENTE]]," ",Suspendidos[[#This Row],[ATM]])</f>
        <v>BAPRO 8124</v>
      </c>
    </row>
    <row r="610" spans="1:13">
      <c r="A610">
        <v>101143754</v>
      </c>
      <c r="B610" t="s">
        <v>34</v>
      </c>
      <c r="C610" t="s">
        <v>6963</v>
      </c>
      <c r="D610" t="s">
        <v>39</v>
      </c>
      <c r="E610" t="s">
        <v>119</v>
      </c>
      <c r="F610" s="33">
        <v>46034</v>
      </c>
      <c r="G610" t="s">
        <v>8232</v>
      </c>
      <c r="H610" t="s">
        <v>5722</v>
      </c>
      <c r="I610" t="s">
        <v>43</v>
      </c>
      <c r="J610" t="s">
        <v>46</v>
      </c>
      <c r="K610" t="s">
        <v>5738</v>
      </c>
      <c r="L610" t="s">
        <v>5739</v>
      </c>
      <c r="M610" t="str">
        <f>CONCATENATE(Suspendidos[[#This Row],[CLIENTE]]," ",Suspendidos[[#This Row],[ATM]])</f>
        <v>BAPRO 11364</v>
      </c>
    </row>
    <row r="611" spans="1:13">
      <c r="A611">
        <v>101149768</v>
      </c>
      <c r="B611" t="s">
        <v>34</v>
      </c>
      <c r="C611" t="s">
        <v>8227</v>
      </c>
      <c r="D611" t="s">
        <v>131</v>
      </c>
      <c r="E611" t="s">
        <v>131</v>
      </c>
      <c r="F611" s="33">
        <v>46034</v>
      </c>
      <c r="G611" t="s">
        <v>8228</v>
      </c>
      <c r="H611" t="s">
        <v>8229</v>
      </c>
      <c r="I611" t="s">
        <v>43</v>
      </c>
      <c r="J611" t="s">
        <v>136</v>
      </c>
      <c r="K611" t="s">
        <v>5728</v>
      </c>
      <c r="L611" t="s">
        <v>5729</v>
      </c>
      <c r="M611" t="str">
        <f>CONCATENATE(Suspendidos[[#This Row],[CLIENTE]]," ",Suspendidos[[#This Row],[ATM]])</f>
        <v>BAPRO 5601</v>
      </c>
    </row>
    <row r="612" spans="1:13">
      <c r="A612">
        <v>101149713</v>
      </c>
      <c r="B612" t="s">
        <v>5745</v>
      </c>
      <c r="C612" t="s">
        <v>8219</v>
      </c>
      <c r="D612" t="s">
        <v>215</v>
      </c>
      <c r="E612" t="s">
        <v>215</v>
      </c>
      <c r="F612" s="33">
        <v>46034</v>
      </c>
      <c r="G612" t="s">
        <v>8220</v>
      </c>
      <c r="H612" t="s">
        <v>67</v>
      </c>
      <c r="I612" t="s">
        <v>43</v>
      </c>
      <c r="J612" t="s">
        <v>247</v>
      </c>
      <c r="K612" t="s">
        <v>5748</v>
      </c>
      <c r="L612" t="s">
        <v>5773</v>
      </c>
      <c r="M612" t="str">
        <f>CONCATENATE(Suspendidos[[#This Row],[CLIENTE]]," ",Suspendidos[[#This Row],[ATM]])</f>
        <v>BANCO LA PAMPA 14014</v>
      </c>
    </row>
    <row r="613" spans="1:13">
      <c r="A613">
        <v>101149797</v>
      </c>
      <c r="B613" t="s">
        <v>34</v>
      </c>
      <c r="C613" t="s">
        <v>8216</v>
      </c>
      <c r="D613" t="s">
        <v>119</v>
      </c>
      <c r="E613" t="s">
        <v>7915</v>
      </c>
      <c r="F613" s="33">
        <v>46034</v>
      </c>
      <c r="G613" t="s">
        <v>8224</v>
      </c>
      <c r="H613" t="s">
        <v>5727</v>
      </c>
      <c r="I613" t="s">
        <v>43</v>
      </c>
      <c r="J613" t="s">
        <v>46</v>
      </c>
      <c r="K613" t="s">
        <v>5728</v>
      </c>
      <c r="L613" t="s">
        <v>5729</v>
      </c>
      <c r="M613" t="str">
        <f>CONCATENATE(Suspendidos[[#This Row],[CLIENTE]]," ",Suspendidos[[#This Row],[ATM]])</f>
        <v>BAPRO 6695</v>
      </c>
    </row>
    <row r="614" spans="1:13">
      <c r="A614">
        <v>101149155</v>
      </c>
      <c r="B614" t="s">
        <v>34</v>
      </c>
      <c r="C614" t="s">
        <v>7756</v>
      </c>
      <c r="D614" t="s">
        <v>104</v>
      </c>
      <c r="E614" t="s">
        <v>104</v>
      </c>
      <c r="F614" s="33">
        <v>46034</v>
      </c>
      <c r="G614" t="s">
        <v>8223</v>
      </c>
      <c r="H614" t="s">
        <v>5969</v>
      </c>
      <c r="I614" t="s">
        <v>43</v>
      </c>
      <c r="J614" t="s">
        <v>70</v>
      </c>
      <c r="K614" t="s">
        <v>5728</v>
      </c>
      <c r="L614" t="s">
        <v>5729</v>
      </c>
      <c r="M614" t="str">
        <f>CONCATENATE(Suspendidos[[#This Row],[CLIENTE]]," ",Suspendidos[[#This Row],[ATM]])</f>
        <v>BAPRO 11127</v>
      </c>
    </row>
    <row r="615" spans="1:13">
      <c r="A615">
        <v>101149741</v>
      </c>
      <c r="B615" t="s">
        <v>5745</v>
      </c>
      <c r="C615" t="s">
        <v>8275</v>
      </c>
      <c r="D615" t="s">
        <v>215</v>
      </c>
      <c r="E615" t="s">
        <v>221</v>
      </c>
      <c r="F615" s="33">
        <v>46032</v>
      </c>
      <c r="G615" t="s">
        <v>8276</v>
      </c>
      <c r="H615" t="s">
        <v>67</v>
      </c>
      <c r="I615" t="s">
        <v>43</v>
      </c>
      <c r="J615" t="s">
        <v>247</v>
      </c>
      <c r="K615" t="s">
        <v>5748</v>
      </c>
      <c r="L615" t="s">
        <v>5773</v>
      </c>
      <c r="M615" t="str">
        <f>CONCATENATE(Suspendidos[[#This Row],[CLIENTE]]," ",Suspendidos[[#This Row],[ATM]])</f>
        <v>BANCO LA PAMPA 17</v>
      </c>
    </row>
    <row r="616" spans="1:13">
      <c r="A616">
        <v>101149802</v>
      </c>
      <c r="B616" t="s">
        <v>5942</v>
      </c>
      <c r="C616" t="s">
        <v>7430</v>
      </c>
      <c r="D616" t="s">
        <v>39</v>
      </c>
      <c r="E616" t="s">
        <v>119</v>
      </c>
      <c r="F616" s="33">
        <v>46032</v>
      </c>
      <c r="G616" t="s">
        <v>8273</v>
      </c>
      <c r="H616" t="s">
        <v>8274</v>
      </c>
      <c r="I616" t="s">
        <v>43</v>
      </c>
      <c r="J616" t="s">
        <v>46</v>
      </c>
      <c r="K616" t="s">
        <v>5748</v>
      </c>
      <c r="L616" t="s">
        <v>5773</v>
      </c>
      <c r="M616" t="str">
        <f>CONCATENATE(Suspendidos[[#This Row],[CLIENTE]]," ",Suspendidos[[#This Row],[ATM]])</f>
        <v>REFINERIA BAHIA BLANCA S.A.U. 983015</v>
      </c>
    </row>
    <row r="617" spans="1:13">
      <c r="A617">
        <v>101149685</v>
      </c>
      <c r="B617" t="s">
        <v>5745</v>
      </c>
      <c r="C617" t="s">
        <v>5746</v>
      </c>
      <c r="D617" t="s">
        <v>238</v>
      </c>
      <c r="E617" t="s">
        <v>238</v>
      </c>
      <c r="F617" s="33">
        <v>46032</v>
      </c>
      <c r="G617" t="s">
        <v>8272</v>
      </c>
      <c r="H617" t="s">
        <v>6076</v>
      </c>
      <c r="I617" t="s">
        <v>43</v>
      </c>
      <c r="J617" t="s">
        <v>136</v>
      </c>
      <c r="K617" t="s">
        <v>5748</v>
      </c>
      <c r="L617" t="s">
        <v>5749</v>
      </c>
      <c r="M617" t="str">
        <f>CONCATENATE(Suspendidos[[#This Row],[CLIENTE]]," ",Suspendidos[[#This Row],[ATM]])</f>
        <v>BANCO LA PAMPA 77</v>
      </c>
    </row>
    <row r="618" spans="1:13">
      <c r="A618">
        <v>101149731</v>
      </c>
      <c r="B618" t="s">
        <v>204</v>
      </c>
      <c r="C618" t="s">
        <v>5945</v>
      </c>
      <c r="D618" t="s">
        <v>193</v>
      </c>
      <c r="E618" t="s">
        <v>265</v>
      </c>
      <c r="F618" s="33">
        <v>46032</v>
      </c>
      <c r="G618" t="s">
        <v>8269</v>
      </c>
      <c r="H618" t="s">
        <v>6532</v>
      </c>
      <c r="I618" t="s">
        <v>43</v>
      </c>
      <c r="J618" t="s">
        <v>192</v>
      </c>
      <c r="K618" t="s">
        <v>5700</v>
      </c>
      <c r="L618" t="s">
        <v>5701</v>
      </c>
      <c r="M618" t="str">
        <f>CONCATENATE(Suspendidos[[#This Row],[CLIENTE]]," ",Suspendidos[[#This Row],[ATM]])</f>
        <v>SAIEP 004677001570</v>
      </c>
    </row>
    <row r="619" spans="1:13">
      <c r="A619">
        <v>101149740</v>
      </c>
      <c r="B619" t="s">
        <v>5986</v>
      </c>
      <c r="C619" t="s">
        <v>7126</v>
      </c>
      <c r="D619" t="s">
        <v>153</v>
      </c>
      <c r="E619" t="s">
        <v>153</v>
      </c>
      <c r="F619" s="33">
        <v>46032</v>
      </c>
      <c r="G619" t="s">
        <v>8264</v>
      </c>
      <c r="H619" t="s">
        <v>6161</v>
      </c>
      <c r="I619" t="s">
        <v>43</v>
      </c>
      <c r="J619" t="s">
        <v>70</v>
      </c>
      <c r="K619" t="s">
        <v>5778</v>
      </c>
      <c r="L619" t="s">
        <v>182</v>
      </c>
      <c r="M619" t="str">
        <f>CONCATENATE(Suspendidos[[#This Row],[CLIENTE]]," ",Suspendidos[[#This Row],[ATM]])</f>
        <v>MAXICONSUMO 003781007670</v>
      </c>
    </row>
    <row r="620" spans="1:13">
      <c r="A620">
        <v>101149643</v>
      </c>
      <c r="B620" t="s">
        <v>6641</v>
      </c>
      <c r="C620" t="s">
        <v>8242</v>
      </c>
      <c r="D620" t="s">
        <v>238</v>
      </c>
      <c r="E620" t="s">
        <v>238</v>
      </c>
      <c r="F620" s="33">
        <v>46032</v>
      </c>
      <c r="G620" t="s">
        <v>8260</v>
      </c>
      <c r="H620" t="s">
        <v>173</v>
      </c>
      <c r="I620" t="s">
        <v>43</v>
      </c>
      <c r="J620" t="s">
        <v>136</v>
      </c>
      <c r="K620" t="s">
        <v>7716</v>
      </c>
      <c r="L620" t="s">
        <v>7717</v>
      </c>
      <c r="M620" t="str">
        <f>CONCATENATE(Suspendidos[[#This Row],[CLIENTE]]," ",Suspendidos[[#This Row],[ATM]])</f>
        <v>BANCO MACRO 560TAS01</v>
      </c>
    </row>
    <row r="621" spans="1:13">
      <c r="A621">
        <v>101149376</v>
      </c>
      <c r="B621" t="s">
        <v>6633</v>
      </c>
      <c r="C621" t="s">
        <v>6634</v>
      </c>
      <c r="D621" t="s">
        <v>131</v>
      </c>
      <c r="E621" t="s">
        <v>131</v>
      </c>
      <c r="F621" s="33">
        <v>46032</v>
      </c>
      <c r="G621" t="s">
        <v>8255</v>
      </c>
      <c r="H621" t="s">
        <v>6171</v>
      </c>
      <c r="I621" t="s">
        <v>43</v>
      </c>
      <c r="J621" t="s">
        <v>136</v>
      </c>
      <c r="K621" t="s">
        <v>5700</v>
      </c>
      <c r="L621" t="s">
        <v>5701</v>
      </c>
      <c r="M621" t="str">
        <f>CONCATENATE(Suspendidos[[#This Row],[CLIENTE]]," ",Suspendidos[[#This Row],[ATM]])</f>
        <v>SERGIO ANIBAL PASCAL 020993000070</v>
      </c>
    </row>
    <row r="622" spans="1:13">
      <c r="A622">
        <v>101149406</v>
      </c>
      <c r="B622" t="s">
        <v>34</v>
      </c>
      <c r="C622" t="s">
        <v>387</v>
      </c>
      <c r="D622" t="s">
        <v>238</v>
      </c>
      <c r="E622" t="s">
        <v>238</v>
      </c>
      <c r="F622" s="33">
        <v>46032</v>
      </c>
      <c r="G622" t="s">
        <v>8258</v>
      </c>
      <c r="H622" t="s">
        <v>67</v>
      </c>
      <c r="I622" t="s">
        <v>43</v>
      </c>
      <c r="J622" t="s">
        <v>136</v>
      </c>
      <c r="K622" t="s">
        <v>5728</v>
      </c>
      <c r="L622" t="s">
        <v>5729</v>
      </c>
      <c r="M622" t="str">
        <f>CONCATENATE(Suspendidos[[#This Row],[CLIENTE]]," ",Suspendidos[[#This Row],[ATM]])</f>
        <v>BAPRO 11314</v>
      </c>
    </row>
    <row r="623" spans="1:13">
      <c r="A623">
        <v>101149380</v>
      </c>
      <c r="B623" t="s">
        <v>5935</v>
      </c>
      <c r="C623" t="s">
        <v>5936</v>
      </c>
      <c r="D623" t="s">
        <v>131</v>
      </c>
      <c r="E623" t="s">
        <v>131</v>
      </c>
      <c r="F623" s="33">
        <v>46032</v>
      </c>
      <c r="G623" t="s">
        <v>8257</v>
      </c>
      <c r="H623" t="s">
        <v>6171</v>
      </c>
      <c r="I623" t="s">
        <v>43</v>
      </c>
      <c r="J623" t="s">
        <v>136</v>
      </c>
      <c r="K623" t="s">
        <v>5700</v>
      </c>
      <c r="L623" t="s">
        <v>5701</v>
      </c>
      <c r="M623" t="str">
        <f>CONCATENATE(Suspendidos[[#This Row],[CLIENTE]]," ",Suspendidos[[#This Row],[ATM]])</f>
        <v>EL TEHUELCHE SACICI 009455000270</v>
      </c>
    </row>
    <row r="624" spans="1:13">
      <c r="A624">
        <v>101149671</v>
      </c>
      <c r="B624" t="s">
        <v>73</v>
      </c>
      <c r="C624" t="s">
        <v>6353</v>
      </c>
      <c r="D624" t="s">
        <v>119</v>
      </c>
      <c r="E624" t="s">
        <v>119</v>
      </c>
      <c r="F624" s="33">
        <v>46032</v>
      </c>
      <c r="G624" t="s">
        <v>8256</v>
      </c>
      <c r="H624" t="s">
        <v>67</v>
      </c>
      <c r="I624" t="s">
        <v>43</v>
      </c>
      <c r="J624" t="s">
        <v>46</v>
      </c>
      <c r="K624" t="s">
        <v>5738</v>
      </c>
      <c r="L624" t="s">
        <v>5729</v>
      </c>
      <c r="M624" t="str">
        <f>CONCATENATE(Suspendidos[[#This Row],[CLIENTE]]," ",Suspendidos[[#This Row],[ATM]])</f>
        <v>BANCO NACION 19674</v>
      </c>
    </row>
    <row r="625" spans="1:13">
      <c r="A625">
        <v>101149382</v>
      </c>
      <c r="B625" t="s">
        <v>5899</v>
      </c>
      <c r="C625" t="s">
        <v>6114</v>
      </c>
      <c r="D625" t="s">
        <v>131</v>
      </c>
      <c r="E625" t="s">
        <v>131</v>
      </c>
      <c r="F625" s="33">
        <v>46032</v>
      </c>
      <c r="G625" t="s">
        <v>8259</v>
      </c>
      <c r="H625" t="s">
        <v>6171</v>
      </c>
      <c r="I625" t="s">
        <v>43</v>
      </c>
      <c r="J625" t="s">
        <v>136</v>
      </c>
      <c r="K625" t="s">
        <v>5700</v>
      </c>
      <c r="L625" t="s">
        <v>5733</v>
      </c>
      <c r="M625" t="str">
        <f>CONCATENATE(Suspendidos[[#This Row],[CLIENTE]]," ",Suspendidos[[#This Row],[ATM]])</f>
        <v>COOPERATIVA OBRERA LIMITADA DE CONSUMO BAHIA BLANCA 002472000070</v>
      </c>
    </row>
    <row r="626" spans="1:13">
      <c r="A626">
        <v>101149383</v>
      </c>
      <c r="B626" t="s">
        <v>5899</v>
      </c>
      <c r="C626" t="s">
        <v>6225</v>
      </c>
      <c r="D626" t="s">
        <v>131</v>
      </c>
      <c r="E626" t="s">
        <v>131</v>
      </c>
      <c r="F626" s="33">
        <v>46032</v>
      </c>
      <c r="G626" t="s">
        <v>8255</v>
      </c>
      <c r="H626" t="s">
        <v>6171</v>
      </c>
      <c r="I626" t="s">
        <v>43</v>
      </c>
      <c r="J626" t="s">
        <v>136</v>
      </c>
      <c r="K626" t="s">
        <v>5700</v>
      </c>
      <c r="L626" t="s">
        <v>5733</v>
      </c>
      <c r="M626" t="str">
        <f>CONCATENATE(Suspendidos[[#This Row],[CLIENTE]]," ",Suspendidos[[#This Row],[ATM]])</f>
        <v>COOPERATIVA OBRERA LIMITADA DE CONSUMO BAHIA BLANCA 002472008570</v>
      </c>
    </row>
    <row r="627" spans="1:13">
      <c r="A627">
        <v>101146323</v>
      </c>
      <c r="B627" t="s">
        <v>204</v>
      </c>
      <c r="C627" t="s">
        <v>6302</v>
      </c>
      <c r="D627" t="s">
        <v>64</v>
      </c>
      <c r="E627" t="s">
        <v>64</v>
      </c>
      <c r="F627" s="33">
        <v>46032</v>
      </c>
      <c r="G627" t="s">
        <v>8252</v>
      </c>
      <c r="H627" t="s">
        <v>5757</v>
      </c>
      <c r="I627" t="s">
        <v>43</v>
      </c>
      <c r="J627" t="s">
        <v>70</v>
      </c>
      <c r="K627" t="s">
        <v>5700</v>
      </c>
      <c r="L627" t="s">
        <v>5701</v>
      </c>
      <c r="M627" t="str">
        <f>CONCATENATE(Suspendidos[[#This Row],[CLIENTE]]," ",Suspendidos[[#This Row],[ATM]])</f>
        <v>SAIEP 004677008470</v>
      </c>
    </row>
    <row r="628" spans="1:13">
      <c r="A628">
        <v>101149530</v>
      </c>
      <c r="B628" t="s">
        <v>5862</v>
      </c>
      <c r="C628" t="s">
        <v>5863</v>
      </c>
      <c r="D628" t="s">
        <v>99</v>
      </c>
      <c r="E628" t="s">
        <v>99</v>
      </c>
      <c r="F628" s="33">
        <v>46032</v>
      </c>
      <c r="G628" t="s">
        <v>8251</v>
      </c>
      <c r="H628" t="s">
        <v>6532</v>
      </c>
      <c r="I628" t="s">
        <v>43</v>
      </c>
      <c r="J628" t="s">
        <v>46</v>
      </c>
      <c r="K628" t="s">
        <v>5700</v>
      </c>
      <c r="L628" t="s">
        <v>5701</v>
      </c>
      <c r="M628" t="str">
        <f>CONCATENATE(Suspendidos[[#This Row],[CLIENTE]]," ",Suspendidos[[#This Row],[ATM]])</f>
        <v>FAST FOOD SUDAMERICANA S.A 008415011370</v>
      </c>
    </row>
    <row r="629" spans="1:13">
      <c r="A629">
        <v>101149683</v>
      </c>
      <c r="B629" t="s">
        <v>6811</v>
      </c>
      <c r="C629" t="s">
        <v>6812</v>
      </c>
      <c r="D629" t="s">
        <v>86</v>
      </c>
      <c r="E629" t="s">
        <v>8249</v>
      </c>
      <c r="F629" s="33">
        <v>46032</v>
      </c>
      <c r="G629" t="s">
        <v>8250</v>
      </c>
      <c r="H629" t="s">
        <v>6918</v>
      </c>
      <c r="I629" t="s">
        <v>43</v>
      </c>
      <c r="J629" t="s">
        <v>46</v>
      </c>
      <c r="K629" t="s">
        <v>5700</v>
      </c>
      <c r="L629" t="s">
        <v>5723</v>
      </c>
      <c r="M629" t="str">
        <f>CONCATENATE(Suspendidos[[#This Row],[CLIENTE]]," ",Suspendidos[[#This Row],[ATM]])</f>
        <v>JUMA 193 SRL 010975000170</v>
      </c>
    </row>
    <row r="630" spans="1:13">
      <c r="A630">
        <v>101148873</v>
      </c>
      <c r="B630" t="s">
        <v>34</v>
      </c>
      <c r="C630" t="s">
        <v>8306</v>
      </c>
      <c r="D630" t="s">
        <v>131</v>
      </c>
      <c r="E630" t="s">
        <v>131</v>
      </c>
      <c r="F630" s="33">
        <v>46031</v>
      </c>
      <c r="G630" t="s">
        <v>8307</v>
      </c>
      <c r="H630" t="s">
        <v>5805</v>
      </c>
      <c r="I630" t="s">
        <v>43</v>
      </c>
      <c r="J630" t="s">
        <v>136</v>
      </c>
      <c r="K630" t="s">
        <v>5728</v>
      </c>
      <c r="L630" t="s">
        <v>5729</v>
      </c>
      <c r="M630" t="str">
        <f>CONCATENATE(Suspendidos[[#This Row],[CLIENTE]]," ",Suspendidos[[#This Row],[ATM]])</f>
        <v>BAPRO 11091</v>
      </c>
    </row>
    <row r="631" spans="1:13">
      <c r="A631">
        <v>101147806</v>
      </c>
      <c r="B631" t="s">
        <v>34</v>
      </c>
      <c r="C631" t="s">
        <v>8313</v>
      </c>
      <c r="D631" t="s">
        <v>238</v>
      </c>
      <c r="E631" t="s">
        <v>238</v>
      </c>
      <c r="F631" s="33">
        <v>46031</v>
      </c>
      <c r="G631" t="s">
        <v>8314</v>
      </c>
      <c r="H631" t="s">
        <v>67</v>
      </c>
      <c r="I631" t="s">
        <v>43</v>
      </c>
      <c r="J631" t="s">
        <v>136</v>
      </c>
      <c r="K631" t="s">
        <v>5738</v>
      </c>
      <c r="L631" t="s">
        <v>5739</v>
      </c>
      <c r="M631" t="str">
        <f>CONCATENATE(Suspendidos[[#This Row],[CLIENTE]]," ",Suspendidos[[#This Row],[ATM]])</f>
        <v>BAPRO 11427</v>
      </c>
    </row>
    <row r="632" spans="1:13">
      <c r="A632">
        <v>101141511</v>
      </c>
      <c r="B632" t="s">
        <v>5745</v>
      </c>
      <c r="C632" t="s">
        <v>8261</v>
      </c>
      <c r="D632" t="s">
        <v>215</v>
      </c>
      <c r="E632" t="s">
        <v>215</v>
      </c>
      <c r="F632" s="33">
        <v>46031</v>
      </c>
      <c r="G632" t="s">
        <v>8312</v>
      </c>
      <c r="H632" t="s">
        <v>67</v>
      </c>
      <c r="I632" t="s">
        <v>43</v>
      </c>
      <c r="J632" t="s">
        <v>247</v>
      </c>
      <c r="K632" t="s">
        <v>5748</v>
      </c>
      <c r="L632" t="s">
        <v>5773</v>
      </c>
      <c r="M632" t="str">
        <f>CONCATENATE(Suspendidos[[#This Row],[CLIENTE]]," ",Suspendidos[[#This Row],[ATM]])</f>
        <v>BANCO LA PAMPA 152</v>
      </c>
    </row>
    <row r="633" spans="1:13">
      <c r="A633">
        <v>101149502</v>
      </c>
      <c r="B633" t="s">
        <v>127</v>
      </c>
      <c r="C633" t="s">
        <v>8317</v>
      </c>
      <c r="D633" t="s">
        <v>220</v>
      </c>
      <c r="E633" t="s">
        <v>220</v>
      </c>
      <c r="F633" s="33">
        <v>46031</v>
      </c>
      <c r="G633" t="s">
        <v>8328</v>
      </c>
      <c r="H633" t="s">
        <v>6076</v>
      </c>
      <c r="I633" t="s">
        <v>43</v>
      </c>
      <c r="J633" t="s">
        <v>166</v>
      </c>
      <c r="K633" t="s">
        <v>5748</v>
      </c>
      <c r="L633" t="s">
        <v>5773</v>
      </c>
      <c r="M633" t="str">
        <f>CONCATENATE(Suspendidos[[#This Row],[CLIENTE]]," ",Suspendidos[[#This Row],[ATM]])</f>
        <v>BANCO CREDICOOP 825251</v>
      </c>
    </row>
    <row r="634" spans="1:13">
      <c r="A634">
        <v>101149155</v>
      </c>
      <c r="B634" t="s">
        <v>34</v>
      </c>
      <c r="C634" t="s">
        <v>7756</v>
      </c>
      <c r="D634" t="s">
        <v>104</v>
      </c>
      <c r="E634" t="s">
        <v>104</v>
      </c>
      <c r="F634" s="33">
        <v>46031</v>
      </c>
      <c r="G634" t="s">
        <v>8299</v>
      </c>
      <c r="H634" t="s">
        <v>5969</v>
      </c>
      <c r="I634" t="s">
        <v>43</v>
      </c>
      <c r="J634" t="s">
        <v>70</v>
      </c>
      <c r="K634" t="s">
        <v>5728</v>
      </c>
      <c r="L634" t="s">
        <v>5729</v>
      </c>
      <c r="M634" t="str">
        <f>CONCATENATE(Suspendidos[[#This Row],[CLIENTE]]," ",Suspendidos[[#This Row],[ATM]])</f>
        <v>BAPRO 11127</v>
      </c>
    </row>
    <row r="635" spans="1:13">
      <c r="A635">
        <v>101149422</v>
      </c>
      <c r="B635" t="s">
        <v>177</v>
      </c>
      <c r="C635" t="s">
        <v>178</v>
      </c>
      <c r="D635" t="s">
        <v>161</v>
      </c>
      <c r="E635" t="s">
        <v>161</v>
      </c>
      <c r="F635" s="33">
        <v>46031</v>
      </c>
      <c r="G635" t="s">
        <v>8278</v>
      </c>
      <c r="H635" t="s">
        <v>6537</v>
      </c>
      <c r="I635" t="s">
        <v>43</v>
      </c>
      <c r="J635" t="s">
        <v>166</v>
      </c>
      <c r="K635" t="s">
        <v>5778</v>
      </c>
      <c r="L635" t="s">
        <v>182</v>
      </c>
      <c r="M635" t="str">
        <f>CONCATENATE(Suspendidos[[#This Row],[CLIENTE]]," ",Suspendidos[[#This Row],[ATM]])</f>
        <v>CENCOSUD S.A 008681061970</v>
      </c>
    </row>
    <row r="636" spans="1:13">
      <c r="A636">
        <v>101143875</v>
      </c>
      <c r="B636" t="s">
        <v>127</v>
      </c>
      <c r="C636" t="s">
        <v>8029</v>
      </c>
      <c r="D636" t="s">
        <v>131</v>
      </c>
      <c r="E636" t="s">
        <v>131</v>
      </c>
      <c r="F636" s="33">
        <v>46031</v>
      </c>
      <c r="G636" t="s">
        <v>8279</v>
      </c>
      <c r="H636" t="s">
        <v>67</v>
      </c>
      <c r="I636" t="s">
        <v>43</v>
      </c>
      <c r="J636" t="s">
        <v>136</v>
      </c>
      <c r="K636" t="s">
        <v>5748</v>
      </c>
      <c r="L636" t="s">
        <v>5773</v>
      </c>
      <c r="M636" t="str">
        <f>CONCATENATE(Suspendidos[[#This Row],[CLIENTE]]," ",Suspendidos[[#This Row],[ATM]])</f>
        <v>BANCO CREDICOOP 870481</v>
      </c>
    </row>
    <row r="637" spans="1:13">
      <c r="A637">
        <v>101149230</v>
      </c>
      <c r="B637" t="s">
        <v>204</v>
      </c>
      <c r="C637" t="s">
        <v>7398</v>
      </c>
      <c r="D637" t="s">
        <v>193</v>
      </c>
      <c r="E637" t="s">
        <v>265</v>
      </c>
      <c r="F637" s="33">
        <v>46031</v>
      </c>
      <c r="G637" t="s">
        <v>8280</v>
      </c>
      <c r="H637" t="s">
        <v>5699</v>
      </c>
      <c r="I637" t="s">
        <v>43</v>
      </c>
      <c r="J637" t="s">
        <v>192</v>
      </c>
      <c r="K637" t="s">
        <v>5700</v>
      </c>
      <c r="L637" t="s">
        <v>5723</v>
      </c>
      <c r="M637" t="str">
        <f>CONCATENATE(Suspendidos[[#This Row],[CLIENTE]]," ",Suspendidos[[#This Row],[ATM]])</f>
        <v>SAIEP 004677077370</v>
      </c>
    </row>
    <row r="638" spans="1:13">
      <c r="A638">
        <v>101148858</v>
      </c>
      <c r="B638" t="s">
        <v>5745</v>
      </c>
      <c r="C638" t="s">
        <v>8275</v>
      </c>
      <c r="D638" t="s">
        <v>215</v>
      </c>
      <c r="E638" t="s">
        <v>215</v>
      </c>
      <c r="F638" s="33">
        <v>46031</v>
      </c>
      <c r="G638" t="s">
        <v>8287</v>
      </c>
      <c r="H638" t="s">
        <v>67</v>
      </c>
      <c r="I638" t="s">
        <v>43</v>
      </c>
      <c r="J638" t="s">
        <v>247</v>
      </c>
      <c r="K638" t="s">
        <v>5748</v>
      </c>
      <c r="L638" t="s">
        <v>5773</v>
      </c>
      <c r="M638" t="str">
        <f>CONCATENATE(Suspendidos[[#This Row],[CLIENTE]]," ",Suspendidos[[#This Row],[ATM]])</f>
        <v>BANCO LA PAMPA 17</v>
      </c>
    </row>
    <row r="639" spans="1:13">
      <c r="A639">
        <v>101149257</v>
      </c>
      <c r="B639" t="s">
        <v>6811</v>
      </c>
      <c r="C639" t="s">
        <v>6812</v>
      </c>
      <c r="D639" t="s">
        <v>86</v>
      </c>
      <c r="E639" t="s">
        <v>8249</v>
      </c>
      <c r="F639" s="33">
        <v>46031</v>
      </c>
      <c r="G639" t="s">
        <v>8295</v>
      </c>
      <c r="H639" t="s">
        <v>5699</v>
      </c>
      <c r="I639" t="s">
        <v>43</v>
      </c>
      <c r="J639" t="s">
        <v>46</v>
      </c>
      <c r="K639" t="s">
        <v>5700</v>
      </c>
      <c r="L639" t="s">
        <v>5723</v>
      </c>
      <c r="M639" t="str">
        <f>CONCATENATE(Suspendidos[[#This Row],[CLIENTE]]," ",Suspendidos[[#This Row],[ATM]])</f>
        <v>JUMA 193 SRL 010975000170</v>
      </c>
    </row>
    <row r="640" spans="1:13">
      <c r="A640">
        <v>101149170</v>
      </c>
      <c r="B640" t="s">
        <v>5745</v>
      </c>
      <c r="C640" t="s">
        <v>8281</v>
      </c>
      <c r="D640" t="s">
        <v>221</v>
      </c>
      <c r="E640" t="s">
        <v>221</v>
      </c>
      <c r="F640" s="33">
        <v>46031</v>
      </c>
      <c r="G640" t="s">
        <v>8289</v>
      </c>
      <c r="H640" t="s">
        <v>67</v>
      </c>
      <c r="I640" t="s">
        <v>43</v>
      </c>
      <c r="J640" t="s">
        <v>247</v>
      </c>
      <c r="K640" t="s">
        <v>5836</v>
      </c>
      <c r="L640" t="s">
        <v>5837</v>
      </c>
      <c r="M640" t="str">
        <f>CONCATENATE(Suspendidos[[#This Row],[CLIENTE]]," ",Suspendidos[[#This Row],[ATM]])</f>
        <v>BANCO LA PAMPA 14006</v>
      </c>
    </row>
    <row r="641" spans="1:13">
      <c r="A641">
        <v>101149368</v>
      </c>
      <c r="B641" t="s">
        <v>73</v>
      </c>
      <c r="C641" t="s">
        <v>7312</v>
      </c>
      <c r="D641" t="s">
        <v>119</v>
      </c>
      <c r="E641" t="s">
        <v>119</v>
      </c>
      <c r="F641" s="33">
        <v>46031</v>
      </c>
      <c r="G641" t="s">
        <v>8290</v>
      </c>
      <c r="H641" t="s">
        <v>5727</v>
      </c>
      <c r="I641" t="s">
        <v>43</v>
      </c>
      <c r="J641" t="s">
        <v>46</v>
      </c>
      <c r="K641" t="s">
        <v>5728</v>
      </c>
      <c r="L641" t="s">
        <v>5729</v>
      </c>
      <c r="M641" t="str">
        <f>CONCATENATE(Suspendidos[[#This Row],[CLIENTE]]," ",Suspendidos[[#This Row],[ATM]])</f>
        <v>BANCO NACION 4209</v>
      </c>
    </row>
    <row r="642" spans="1:13">
      <c r="A642">
        <v>101149361</v>
      </c>
      <c r="B642" t="s">
        <v>73</v>
      </c>
      <c r="C642" t="s">
        <v>7500</v>
      </c>
      <c r="D642" t="s">
        <v>131</v>
      </c>
      <c r="E642" t="s">
        <v>131</v>
      </c>
      <c r="F642" s="33">
        <v>46031</v>
      </c>
      <c r="G642" t="s">
        <v>8291</v>
      </c>
      <c r="H642" t="s">
        <v>67</v>
      </c>
      <c r="I642" t="s">
        <v>43</v>
      </c>
      <c r="J642" t="s">
        <v>136</v>
      </c>
      <c r="K642" t="s">
        <v>5748</v>
      </c>
      <c r="L642" t="s">
        <v>5773</v>
      </c>
      <c r="M642" t="str">
        <f>CONCATENATE(Suspendidos[[#This Row],[CLIENTE]]," ",Suspendidos[[#This Row],[ATM]])</f>
        <v>BANCO NACION 10273</v>
      </c>
    </row>
    <row r="643" spans="1:13">
      <c r="A643">
        <v>101148846</v>
      </c>
      <c r="B643" t="s">
        <v>5745</v>
      </c>
      <c r="C643" t="s">
        <v>6074</v>
      </c>
      <c r="D643" t="s">
        <v>193</v>
      </c>
      <c r="E643" t="s">
        <v>265</v>
      </c>
      <c r="F643" s="33">
        <v>46031</v>
      </c>
      <c r="G643" t="s">
        <v>8294</v>
      </c>
      <c r="H643" t="s">
        <v>6076</v>
      </c>
      <c r="I643" t="s">
        <v>43</v>
      </c>
      <c r="J643" t="s">
        <v>192</v>
      </c>
      <c r="K643" t="s">
        <v>5748</v>
      </c>
      <c r="L643" t="s">
        <v>5749</v>
      </c>
      <c r="M643" t="str">
        <f>CONCATENATE(Suspendidos[[#This Row],[CLIENTE]]," ",Suspendidos[[#This Row],[ATM]])</f>
        <v>BANCO LA PAMPA 82</v>
      </c>
    </row>
    <row r="644" spans="1:13">
      <c r="A644">
        <v>101149238</v>
      </c>
      <c r="B644" t="s">
        <v>5986</v>
      </c>
      <c r="C644" t="s">
        <v>7126</v>
      </c>
      <c r="D644" t="s">
        <v>153</v>
      </c>
      <c r="E644" t="s">
        <v>153</v>
      </c>
      <c r="F644" s="33">
        <v>46030</v>
      </c>
      <c r="G644" t="s">
        <v>8365</v>
      </c>
      <c r="H644" t="s">
        <v>5777</v>
      </c>
      <c r="I644" t="s">
        <v>43</v>
      </c>
      <c r="J644" t="s">
        <v>70</v>
      </c>
      <c r="K644" t="s">
        <v>5778</v>
      </c>
      <c r="L644" t="s">
        <v>182</v>
      </c>
      <c r="M644" t="str">
        <f>CONCATENATE(Suspendidos[[#This Row],[CLIENTE]]," ",Suspendidos[[#This Row],[ATM]])</f>
        <v>MAXICONSUMO 003781007670</v>
      </c>
    </row>
    <row r="645" spans="1:13">
      <c r="A645">
        <v>101149130</v>
      </c>
      <c r="B645" t="s">
        <v>109</v>
      </c>
      <c r="C645" t="s">
        <v>8159</v>
      </c>
      <c r="D645" t="s">
        <v>39</v>
      </c>
      <c r="E645" t="s">
        <v>8249</v>
      </c>
      <c r="F645" s="33">
        <v>46030</v>
      </c>
      <c r="G645" t="s">
        <v>8382</v>
      </c>
      <c r="H645" t="s">
        <v>8383</v>
      </c>
      <c r="I645" t="s">
        <v>43</v>
      </c>
      <c r="J645" t="s">
        <v>46</v>
      </c>
      <c r="K645" t="s">
        <v>5748</v>
      </c>
      <c r="L645" t="s">
        <v>6045</v>
      </c>
      <c r="M645" t="str">
        <f>CONCATENATE(Suspendidos[[#This Row],[CLIENTE]]," ",Suspendidos[[#This Row],[ATM]])</f>
        <v>BANCO HIPOTECARIO 015TI0004</v>
      </c>
    </row>
    <row r="646" spans="1:13">
      <c r="A646">
        <v>101149156</v>
      </c>
      <c r="B646" t="s">
        <v>34</v>
      </c>
      <c r="C646" t="s">
        <v>8361</v>
      </c>
      <c r="D646" t="s">
        <v>119</v>
      </c>
      <c r="E646" t="s">
        <v>119</v>
      </c>
      <c r="F646" s="33">
        <v>46030</v>
      </c>
      <c r="G646" t="s">
        <v>8375</v>
      </c>
      <c r="H646" t="s">
        <v>67</v>
      </c>
      <c r="I646" t="s">
        <v>43</v>
      </c>
      <c r="J646" t="s">
        <v>46</v>
      </c>
      <c r="K646" t="s">
        <v>5728</v>
      </c>
      <c r="L646" t="s">
        <v>5729</v>
      </c>
      <c r="M646" t="str">
        <f>CONCATENATE(Suspendidos[[#This Row],[CLIENTE]]," ",Suspendidos[[#This Row],[ATM]])</f>
        <v>BAPRO 11197</v>
      </c>
    </row>
    <row r="647" spans="1:13">
      <c r="A647">
        <v>101149217</v>
      </c>
      <c r="B647" t="s">
        <v>34</v>
      </c>
      <c r="C647" t="s">
        <v>7699</v>
      </c>
      <c r="D647" t="s">
        <v>238</v>
      </c>
      <c r="E647" t="s">
        <v>238</v>
      </c>
      <c r="F647" s="33">
        <v>46030</v>
      </c>
      <c r="G647" t="s">
        <v>8376</v>
      </c>
      <c r="H647" t="s">
        <v>67</v>
      </c>
      <c r="I647" t="s">
        <v>43</v>
      </c>
      <c r="J647" t="s">
        <v>136</v>
      </c>
      <c r="K647" t="s">
        <v>5728</v>
      </c>
      <c r="L647" t="s">
        <v>5729</v>
      </c>
      <c r="M647" t="str">
        <f>CONCATENATE(Suspendidos[[#This Row],[CLIENTE]]," ",Suspendidos[[#This Row],[ATM]])</f>
        <v>BAPRO 11150</v>
      </c>
    </row>
    <row r="648" spans="1:13">
      <c r="A648">
        <v>101143875</v>
      </c>
      <c r="B648" t="s">
        <v>127</v>
      </c>
      <c r="C648" t="s">
        <v>8029</v>
      </c>
      <c r="D648" t="s">
        <v>131</v>
      </c>
      <c r="E648" t="s">
        <v>131</v>
      </c>
      <c r="F648" s="33">
        <v>46030</v>
      </c>
      <c r="G648" t="s">
        <v>8377</v>
      </c>
      <c r="H648" t="s">
        <v>67</v>
      </c>
      <c r="I648" t="s">
        <v>43</v>
      </c>
      <c r="J648" t="s">
        <v>136</v>
      </c>
      <c r="K648" t="s">
        <v>5748</v>
      </c>
      <c r="L648" t="s">
        <v>5773</v>
      </c>
      <c r="M648" t="str">
        <f>CONCATENATE(Suspendidos[[#This Row],[CLIENTE]]," ",Suspendidos[[#This Row],[ATM]])</f>
        <v>BANCO CREDICOOP 870481</v>
      </c>
    </row>
    <row r="649" spans="1:13">
      <c r="A649">
        <v>101148854</v>
      </c>
      <c r="B649" t="s">
        <v>34</v>
      </c>
      <c r="C649" t="s">
        <v>5759</v>
      </c>
      <c r="D649" t="s">
        <v>104</v>
      </c>
      <c r="E649" t="s">
        <v>104</v>
      </c>
      <c r="F649" s="33">
        <v>46030</v>
      </c>
      <c r="G649" t="s">
        <v>8381</v>
      </c>
      <c r="H649" t="s">
        <v>67</v>
      </c>
      <c r="I649" t="s">
        <v>43</v>
      </c>
      <c r="J649" t="s">
        <v>70</v>
      </c>
      <c r="K649" t="s">
        <v>5728</v>
      </c>
      <c r="L649" t="s">
        <v>5729</v>
      </c>
      <c r="M649" t="str">
        <f>CONCATENATE(Suspendidos[[#This Row],[CLIENTE]]," ",Suspendidos[[#This Row],[ATM]])</f>
        <v>BAPRO 3148</v>
      </c>
    </row>
    <row r="650" spans="1:13">
      <c r="A650">
        <v>101148851</v>
      </c>
      <c r="B650" t="s">
        <v>34</v>
      </c>
      <c r="C650" t="s">
        <v>8372</v>
      </c>
      <c r="D650" t="s">
        <v>99</v>
      </c>
      <c r="E650" t="s">
        <v>99</v>
      </c>
      <c r="F650" s="33">
        <v>46030</v>
      </c>
      <c r="G650" t="s">
        <v>8373</v>
      </c>
      <c r="H650" t="s">
        <v>67</v>
      </c>
      <c r="I650" t="s">
        <v>43</v>
      </c>
      <c r="J650" t="s">
        <v>46</v>
      </c>
      <c r="K650" t="s">
        <v>5738</v>
      </c>
      <c r="L650" t="s">
        <v>5739</v>
      </c>
      <c r="M650" t="str">
        <f>CONCATENATE(Suspendidos[[#This Row],[CLIENTE]]," ",Suspendidos[[#This Row],[ATM]])</f>
        <v>BAPRO 11487</v>
      </c>
    </row>
    <row r="651" spans="1:13">
      <c r="A651">
        <v>101148856</v>
      </c>
      <c r="B651" t="s">
        <v>5745</v>
      </c>
      <c r="C651" t="s">
        <v>7662</v>
      </c>
      <c r="D651" t="s">
        <v>64</v>
      </c>
      <c r="E651" t="s">
        <v>64</v>
      </c>
      <c r="F651" s="33">
        <v>46030</v>
      </c>
      <c r="G651" t="s">
        <v>8356</v>
      </c>
      <c r="H651" t="s">
        <v>6076</v>
      </c>
      <c r="I651" t="s">
        <v>43</v>
      </c>
      <c r="J651" t="s">
        <v>70</v>
      </c>
      <c r="K651" t="s">
        <v>5836</v>
      </c>
      <c r="L651" t="s">
        <v>6126</v>
      </c>
      <c r="M651" t="str">
        <f>CONCATENATE(Suspendidos[[#This Row],[CLIENTE]]," ",Suspendidos[[#This Row],[ATM]])</f>
        <v>BANCO LA PAMPA 148</v>
      </c>
    </row>
    <row r="652" spans="1:13">
      <c r="A652">
        <v>101149149</v>
      </c>
      <c r="B652" t="s">
        <v>73</v>
      </c>
      <c r="C652" t="s">
        <v>6098</v>
      </c>
      <c r="D652" t="s">
        <v>39</v>
      </c>
      <c r="E652" t="s">
        <v>8249</v>
      </c>
      <c r="F652" s="33">
        <v>46030</v>
      </c>
      <c r="G652" t="s">
        <v>8352</v>
      </c>
      <c r="H652" t="s">
        <v>5912</v>
      </c>
      <c r="I652" t="s">
        <v>43</v>
      </c>
      <c r="J652" t="s">
        <v>46</v>
      </c>
      <c r="K652" t="s">
        <v>5728</v>
      </c>
      <c r="L652" t="s">
        <v>5729</v>
      </c>
      <c r="M652" t="str">
        <f>CONCATENATE(Suspendidos[[#This Row],[CLIENTE]]," ",Suspendidos[[#This Row],[ATM]])</f>
        <v>BANCO NACION 4110</v>
      </c>
    </row>
    <row r="653" spans="1:13">
      <c r="A653">
        <v>101149174</v>
      </c>
      <c r="B653" t="s">
        <v>34</v>
      </c>
      <c r="C653" t="s">
        <v>8332</v>
      </c>
      <c r="D653" t="s">
        <v>119</v>
      </c>
      <c r="E653" t="s">
        <v>119</v>
      </c>
      <c r="F653" s="33">
        <v>46030</v>
      </c>
      <c r="G653" t="s">
        <v>8333</v>
      </c>
      <c r="H653" t="s">
        <v>5727</v>
      </c>
      <c r="I653" t="s">
        <v>43</v>
      </c>
      <c r="J653" t="s">
        <v>46</v>
      </c>
      <c r="K653" t="s">
        <v>5728</v>
      </c>
      <c r="L653" t="s">
        <v>5729</v>
      </c>
      <c r="M653" t="str">
        <f>CONCATENATE(Suspendidos[[#This Row],[CLIENTE]]," ",Suspendidos[[#This Row],[ATM]])</f>
        <v>BAPRO 11195</v>
      </c>
    </row>
    <row r="654" spans="1:13">
      <c r="A654">
        <v>101148862</v>
      </c>
      <c r="B654" t="s">
        <v>5998</v>
      </c>
      <c r="C654" t="s">
        <v>6337</v>
      </c>
      <c r="D654" t="s">
        <v>131</v>
      </c>
      <c r="E654" t="s">
        <v>131</v>
      </c>
      <c r="F654" s="33">
        <v>46030</v>
      </c>
      <c r="G654" t="s">
        <v>8335</v>
      </c>
      <c r="H654" t="s">
        <v>6171</v>
      </c>
      <c r="I654" t="s">
        <v>43</v>
      </c>
      <c r="J654" t="s">
        <v>136</v>
      </c>
      <c r="K654" t="s">
        <v>5700</v>
      </c>
      <c r="L654" t="s">
        <v>5723</v>
      </c>
      <c r="M654" t="str">
        <f>CONCATENATE(Suspendidos[[#This Row],[CLIENTE]]," ",Suspendidos[[#This Row],[ATM]])</f>
        <v>FAVANET 004925003470</v>
      </c>
    </row>
    <row r="655" spans="1:13">
      <c r="A655">
        <v>101149155</v>
      </c>
      <c r="B655" t="s">
        <v>34</v>
      </c>
      <c r="C655" t="s">
        <v>7756</v>
      </c>
      <c r="D655" t="s">
        <v>104</v>
      </c>
      <c r="E655" t="s">
        <v>104</v>
      </c>
      <c r="F655" s="33">
        <v>46030</v>
      </c>
      <c r="G655" t="s">
        <v>8336</v>
      </c>
      <c r="H655" t="s">
        <v>5969</v>
      </c>
      <c r="I655" t="s">
        <v>43</v>
      </c>
      <c r="J655" t="s">
        <v>70</v>
      </c>
      <c r="K655" t="s">
        <v>5728</v>
      </c>
      <c r="L655" t="s">
        <v>5729</v>
      </c>
      <c r="M655" t="str">
        <f>CONCATENATE(Suspendidos[[#This Row],[CLIENTE]]," ",Suspendidos[[#This Row],[ATM]])</f>
        <v>BAPRO 11127</v>
      </c>
    </row>
    <row r="656" spans="1:13">
      <c r="A656">
        <v>101148877</v>
      </c>
      <c r="B656" t="s">
        <v>5745</v>
      </c>
      <c r="C656" t="s">
        <v>5746</v>
      </c>
      <c r="D656" t="s">
        <v>238</v>
      </c>
      <c r="E656" t="s">
        <v>238</v>
      </c>
      <c r="F656" s="33">
        <v>46030</v>
      </c>
      <c r="G656" t="s">
        <v>8337</v>
      </c>
      <c r="H656" t="s">
        <v>6537</v>
      </c>
      <c r="I656" t="s">
        <v>43</v>
      </c>
      <c r="J656" t="s">
        <v>136</v>
      </c>
      <c r="K656" t="s">
        <v>5748</v>
      </c>
      <c r="L656" t="s">
        <v>5749</v>
      </c>
      <c r="M656" t="str">
        <f>CONCATENATE(Suspendidos[[#This Row],[CLIENTE]]," ",Suspendidos[[#This Row],[ATM]])</f>
        <v>BANCO LA PAMPA 77</v>
      </c>
    </row>
    <row r="657" spans="1:13">
      <c r="A657">
        <v>101149164</v>
      </c>
      <c r="B657" t="s">
        <v>5745</v>
      </c>
      <c r="C657" t="s">
        <v>6751</v>
      </c>
      <c r="D657" t="s">
        <v>221</v>
      </c>
      <c r="E657" t="s">
        <v>221</v>
      </c>
      <c r="F657" s="33">
        <v>46030</v>
      </c>
      <c r="G657" t="s">
        <v>8338</v>
      </c>
      <c r="H657" t="s">
        <v>6076</v>
      </c>
      <c r="I657" t="s">
        <v>43</v>
      </c>
      <c r="J657" t="s">
        <v>247</v>
      </c>
      <c r="K657" t="s">
        <v>5748</v>
      </c>
      <c r="L657" t="s">
        <v>5749</v>
      </c>
      <c r="M657" t="str">
        <f>CONCATENATE(Suspendidos[[#This Row],[CLIENTE]]," ",Suspendidos[[#This Row],[ATM]])</f>
        <v>BANCO LA PAMPA 14001</v>
      </c>
    </row>
    <row r="658" spans="1:13">
      <c r="A658">
        <v>101148369</v>
      </c>
      <c r="B658" t="s">
        <v>109</v>
      </c>
      <c r="C658" t="s">
        <v>8329</v>
      </c>
      <c r="D658" t="s">
        <v>131</v>
      </c>
      <c r="E658" t="s">
        <v>131</v>
      </c>
      <c r="F658" s="33">
        <v>46030</v>
      </c>
      <c r="G658" t="s">
        <v>8330</v>
      </c>
      <c r="H658" t="s">
        <v>6076</v>
      </c>
      <c r="I658" t="s">
        <v>43</v>
      </c>
      <c r="J658" t="s">
        <v>136</v>
      </c>
      <c r="K658" t="s">
        <v>5748</v>
      </c>
      <c r="L658" t="s">
        <v>6045</v>
      </c>
      <c r="M658" t="str">
        <f>CONCATENATE(Suspendidos[[#This Row],[CLIENTE]]," ",Suspendidos[[#This Row],[ATM]])</f>
        <v>BANCO HIPOTECARIO 001TI0003</v>
      </c>
    </row>
    <row r="659" spans="1:13">
      <c r="A659">
        <v>101143841</v>
      </c>
      <c r="B659" t="s">
        <v>204</v>
      </c>
      <c r="C659" t="s">
        <v>7398</v>
      </c>
      <c r="D659" t="s">
        <v>193</v>
      </c>
      <c r="E659" t="s">
        <v>265</v>
      </c>
      <c r="F659" s="33">
        <v>46030</v>
      </c>
      <c r="G659" t="s">
        <v>8342</v>
      </c>
      <c r="H659" t="s">
        <v>5757</v>
      </c>
      <c r="I659" t="s">
        <v>43</v>
      </c>
      <c r="J659" t="s">
        <v>192</v>
      </c>
      <c r="K659" t="s">
        <v>5700</v>
      </c>
      <c r="L659" t="s">
        <v>5723</v>
      </c>
      <c r="M659" t="str">
        <f>CONCATENATE(Suspendidos[[#This Row],[CLIENTE]]," ",Suspendidos[[#This Row],[ATM]])</f>
        <v>SAIEP 004677077370</v>
      </c>
    </row>
    <row r="660" spans="1:13">
      <c r="A660">
        <v>101147124</v>
      </c>
      <c r="B660" t="s">
        <v>34</v>
      </c>
      <c r="C660" t="s">
        <v>8353</v>
      </c>
      <c r="D660" t="s">
        <v>238</v>
      </c>
      <c r="E660" t="s">
        <v>238</v>
      </c>
      <c r="F660" s="33">
        <v>46030</v>
      </c>
      <c r="G660" t="s">
        <v>8354</v>
      </c>
      <c r="H660" t="s">
        <v>6076</v>
      </c>
      <c r="I660" t="s">
        <v>43</v>
      </c>
      <c r="J660" t="s">
        <v>136</v>
      </c>
      <c r="K660" t="s">
        <v>5728</v>
      </c>
      <c r="L660" t="s">
        <v>5729</v>
      </c>
      <c r="M660" t="str">
        <f>CONCATENATE(Suspendidos[[#This Row],[CLIENTE]]," ",Suspendidos[[#This Row],[ATM]])</f>
        <v>BAPRO 4765</v>
      </c>
    </row>
    <row r="661" spans="1:13">
      <c r="A661">
        <v>101148622</v>
      </c>
      <c r="B661" t="s">
        <v>6314</v>
      </c>
      <c r="C661" t="s">
        <v>8357</v>
      </c>
      <c r="D661" t="s">
        <v>119</v>
      </c>
      <c r="E661" t="s">
        <v>86</v>
      </c>
      <c r="F661" s="33">
        <v>46030</v>
      </c>
      <c r="G661" t="s">
        <v>8358</v>
      </c>
      <c r="H661" t="s">
        <v>5757</v>
      </c>
      <c r="I661" t="s">
        <v>43</v>
      </c>
      <c r="J661" t="s">
        <v>46</v>
      </c>
      <c r="K661" t="s">
        <v>5700</v>
      </c>
      <c r="L661" t="s">
        <v>5733</v>
      </c>
      <c r="M661" t="str">
        <f>CONCATENATE(Suspendidos[[#This Row],[CLIENTE]]," ",Suspendidos[[#This Row],[ATM]])</f>
        <v>COTO 002170027570</v>
      </c>
    </row>
    <row r="662" spans="1:13">
      <c r="A662">
        <v>101148878</v>
      </c>
      <c r="B662" t="s">
        <v>73</v>
      </c>
      <c r="C662" t="s">
        <v>7855</v>
      </c>
      <c r="D662" t="s">
        <v>215</v>
      </c>
      <c r="E662" t="s">
        <v>215</v>
      </c>
      <c r="F662" s="33">
        <v>46030</v>
      </c>
      <c r="G662" t="s">
        <v>8347</v>
      </c>
      <c r="H662" t="s">
        <v>5912</v>
      </c>
      <c r="I662" t="s">
        <v>43</v>
      </c>
      <c r="J662" t="s">
        <v>247</v>
      </c>
      <c r="K662" t="s">
        <v>5728</v>
      </c>
      <c r="L662" t="s">
        <v>5729</v>
      </c>
      <c r="M662" t="str">
        <f>CONCATENATE(Suspendidos[[#This Row],[CLIENTE]]," ",Suspendidos[[#This Row],[ATM]])</f>
        <v>BANCO NACION 6053</v>
      </c>
    </row>
    <row r="663" spans="1:13">
      <c r="A663">
        <v>101147809</v>
      </c>
      <c r="B663" t="s">
        <v>5745</v>
      </c>
      <c r="C663" t="s">
        <v>8339</v>
      </c>
      <c r="D663" t="s">
        <v>221</v>
      </c>
      <c r="E663" t="s">
        <v>221</v>
      </c>
      <c r="F663" s="33">
        <v>46030</v>
      </c>
      <c r="G663" t="s">
        <v>8348</v>
      </c>
      <c r="H663" t="s">
        <v>67</v>
      </c>
      <c r="I663" t="s">
        <v>43</v>
      </c>
      <c r="J663" t="s">
        <v>247</v>
      </c>
      <c r="K663" t="s">
        <v>5748</v>
      </c>
      <c r="L663" t="s">
        <v>5773</v>
      </c>
      <c r="M663" t="str">
        <f>CONCATENATE(Suspendidos[[#This Row],[CLIENTE]]," ",Suspendidos[[#This Row],[ATM]])</f>
        <v>BANCO LA PAMPA 16</v>
      </c>
    </row>
    <row r="664" spans="1:13">
      <c r="A664">
        <v>101148873</v>
      </c>
      <c r="B664" t="s">
        <v>34</v>
      </c>
      <c r="C664" t="s">
        <v>8306</v>
      </c>
      <c r="D664" t="s">
        <v>131</v>
      </c>
      <c r="E664" t="s">
        <v>131</v>
      </c>
      <c r="F664" s="33">
        <v>46030</v>
      </c>
      <c r="G664" t="s">
        <v>8350</v>
      </c>
      <c r="H664" t="s">
        <v>5805</v>
      </c>
      <c r="I664" t="s">
        <v>43</v>
      </c>
      <c r="J664" t="s">
        <v>136</v>
      </c>
      <c r="K664" t="s">
        <v>5728</v>
      </c>
      <c r="L664" t="s">
        <v>5729</v>
      </c>
      <c r="M664" t="str">
        <f>CONCATENATE(Suspendidos[[#This Row],[CLIENTE]]," ",Suspendidos[[#This Row],[ATM]])</f>
        <v>BAPRO 11091</v>
      </c>
    </row>
    <row r="665" spans="1:13">
      <c r="A665">
        <v>101148566</v>
      </c>
      <c r="B665" t="s">
        <v>127</v>
      </c>
      <c r="C665" t="s">
        <v>8343</v>
      </c>
      <c r="D665" t="s">
        <v>119</v>
      </c>
      <c r="E665" t="s">
        <v>119</v>
      </c>
      <c r="F665" s="33">
        <v>46030</v>
      </c>
      <c r="G665" t="s">
        <v>8344</v>
      </c>
      <c r="H665" t="s">
        <v>5777</v>
      </c>
      <c r="I665" t="s">
        <v>43</v>
      </c>
      <c r="J665" t="s">
        <v>46</v>
      </c>
      <c r="K665" t="s">
        <v>5748</v>
      </c>
      <c r="L665" t="s">
        <v>5773</v>
      </c>
      <c r="M665" t="str">
        <f>CONCATENATE(Suspendidos[[#This Row],[CLIENTE]]," ",Suspendidos[[#This Row],[ATM]])</f>
        <v>BANCO CREDICOOP 810361</v>
      </c>
    </row>
    <row r="666" spans="1:13">
      <c r="A666">
        <v>101148854</v>
      </c>
      <c r="B666" t="s">
        <v>34</v>
      </c>
      <c r="C666" t="s">
        <v>5759</v>
      </c>
      <c r="D666" t="s">
        <v>104</v>
      </c>
      <c r="E666" t="s">
        <v>104</v>
      </c>
      <c r="F666" s="33">
        <v>46030</v>
      </c>
      <c r="G666" t="s">
        <v>8346</v>
      </c>
      <c r="H666" t="s">
        <v>67</v>
      </c>
      <c r="I666" t="s">
        <v>43</v>
      </c>
      <c r="J666" t="s">
        <v>70</v>
      </c>
      <c r="K666" t="s">
        <v>5728</v>
      </c>
      <c r="L666" t="s">
        <v>5729</v>
      </c>
      <c r="M666" t="str">
        <f>CONCATENATE(Suspendidos[[#This Row],[CLIENTE]]," ",Suspendidos[[#This Row],[ATM]])</f>
        <v>BAPRO 3148</v>
      </c>
    </row>
    <row r="667" spans="1:13">
      <c r="A667">
        <v>101148848</v>
      </c>
      <c r="B667" t="s">
        <v>5899</v>
      </c>
      <c r="C667" t="s">
        <v>8420</v>
      </c>
      <c r="D667" t="s">
        <v>131</v>
      </c>
      <c r="E667" t="s">
        <v>131</v>
      </c>
      <c r="F667" s="33">
        <v>46029</v>
      </c>
      <c r="G667" t="s">
        <v>8421</v>
      </c>
      <c r="H667" t="s">
        <v>5912</v>
      </c>
      <c r="I667" t="s">
        <v>43</v>
      </c>
      <c r="J667" t="s">
        <v>136</v>
      </c>
      <c r="K667" t="s">
        <v>5700</v>
      </c>
      <c r="L667" t="s">
        <v>5723</v>
      </c>
      <c r="M667" t="str">
        <f>CONCATENATE(Suspendidos[[#This Row],[CLIENTE]]," ",Suspendidos[[#This Row],[ATM]])</f>
        <v>COOPERATIVA OBRERA LIMITADA DE CONSUMO BAHIA BLANCA 002472000071</v>
      </c>
    </row>
    <row r="668" spans="1:13">
      <c r="A668">
        <v>101148632</v>
      </c>
      <c r="B668" t="s">
        <v>195</v>
      </c>
      <c r="C668" t="s">
        <v>6526</v>
      </c>
      <c r="D668" t="s">
        <v>215</v>
      </c>
      <c r="E668" t="s">
        <v>215</v>
      </c>
      <c r="F668" s="33">
        <v>46029</v>
      </c>
      <c r="G668" t="s">
        <v>8424</v>
      </c>
      <c r="H668" t="s">
        <v>5705</v>
      </c>
      <c r="I668" t="s">
        <v>43</v>
      </c>
      <c r="J668" t="s">
        <v>247</v>
      </c>
      <c r="K668" t="s">
        <v>5700</v>
      </c>
      <c r="L668" t="s">
        <v>5733</v>
      </c>
      <c r="M668" t="str">
        <f>CONCATENATE(Suspendidos[[#This Row],[CLIENTE]]," ",Suspendidos[[#This Row],[ATM]])</f>
        <v>CARREFOUR 006624018970</v>
      </c>
    </row>
    <row r="669" spans="1:13">
      <c r="A669">
        <v>101148365</v>
      </c>
      <c r="B669" t="s">
        <v>34</v>
      </c>
      <c r="C669" t="s">
        <v>387</v>
      </c>
      <c r="D669" t="s">
        <v>238</v>
      </c>
      <c r="E669" t="s">
        <v>238</v>
      </c>
      <c r="F669" s="33">
        <v>46029</v>
      </c>
      <c r="G669" t="s">
        <v>8427</v>
      </c>
      <c r="H669" t="s">
        <v>67</v>
      </c>
      <c r="I669" t="s">
        <v>43</v>
      </c>
      <c r="J669" t="s">
        <v>136</v>
      </c>
      <c r="K669" t="s">
        <v>5728</v>
      </c>
      <c r="L669" t="s">
        <v>5729</v>
      </c>
      <c r="M669" t="str">
        <f>CONCATENATE(Suspendidos[[#This Row],[CLIENTE]]," ",Suspendidos[[#This Row],[ATM]])</f>
        <v>BAPRO 11314</v>
      </c>
    </row>
    <row r="670" spans="1:13">
      <c r="A670">
        <v>101148322</v>
      </c>
      <c r="B670" t="s">
        <v>204</v>
      </c>
      <c r="C670" t="s">
        <v>7933</v>
      </c>
      <c r="D670" t="s">
        <v>265</v>
      </c>
      <c r="E670" t="s">
        <v>265</v>
      </c>
      <c r="F670" s="33">
        <v>46029</v>
      </c>
      <c r="G670" t="s">
        <v>8428</v>
      </c>
      <c r="H670" t="s">
        <v>6103</v>
      </c>
      <c r="I670" t="s">
        <v>43</v>
      </c>
      <c r="J670" t="s">
        <v>192</v>
      </c>
      <c r="K670" t="s">
        <v>5700</v>
      </c>
      <c r="L670" t="s">
        <v>5701</v>
      </c>
      <c r="M670" t="str">
        <f>CONCATENATE(Suspendidos[[#This Row],[CLIENTE]]," ",Suspendidos[[#This Row],[ATM]])</f>
        <v>SAIEP 004677007270</v>
      </c>
    </row>
    <row r="671" spans="1:13">
      <c r="A671">
        <v>101148344</v>
      </c>
      <c r="B671" t="s">
        <v>5782</v>
      </c>
      <c r="C671" t="s">
        <v>8197</v>
      </c>
      <c r="D671" t="s">
        <v>215</v>
      </c>
      <c r="E671" t="s">
        <v>215</v>
      </c>
      <c r="F671" s="33">
        <v>46029</v>
      </c>
      <c r="G671" t="s">
        <v>8429</v>
      </c>
      <c r="H671" t="s">
        <v>5794</v>
      </c>
      <c r="I671" t="s">
        <v>43</v>
      </c>
      <c r="J671" t="s">
        <v>247</v>
      </c>
      <c r="K671" t="s">
        <v>5700</v>
      </c>
      <c r="L671" t="s">
        <v>5701</v>
      </c>
      <c r="M671" t="str">
        <f>CONCATENATE(Suspendidos[[#This Row],[CLIENTE]]," ",Suspendidos[[#This Row],[ATM]])</f>
        <v>FRAVEGA 008383008470</v>
      </c>
    </row>
    <row r="672" spans="1:13">
      <c r="A672">
        <v>101147785</v>
      </c>
      <c r="B672" t="s">
        <v>5765</v>
      </c>
      <c r="C672" t="s">
        <v>5766</v>
      </c>
      <c r="D672" t="s">
        <v>221</v>
      </c>
      <c r="E672" t="s">
        <v>131</v>
      </c>
      <c r="F672" s="33">
        <v>46029</v>
      </c>
      <c r="G672" t="s">
        <v>8435</v>
      </c>
      <c r="H672" t="s">
        <v>5768</v>
      </c>
      <c r="I672" t="s">
        <v>43</v>
      </c>
      <c r="J672" t="s">
        <v>247</v>
      </c>
      <c r="K672"/>
      <c r="L672"/>
      <c r="M672" t="str">
        <f>CONCATENATE(Suspendidos[[#This Row],[CLIENTE]]," ",Suspendidos[[#This Row],[ATM]])</f>
        <v>RELEVAMIENTOS CASH TODAY Relevamiento PATAGONIA</v>
      </c>
    </row>
    <row r="673" spans="1:13">
      <c r="A673">
        <v>101148564</v>
      </c>
      <c r="B673" t="s">
        <v>34</v>
      </c>
      <c r="C673" t="s">
        <v>6066</v>
      </c>
      <c r="D673" t="s">
        <v>104</v>
      </c>
      <c r="E673" t="s">
        <v>104</v>
      </c>
      <c r="F673" s="33">
        <v>46029</v>
      </c>
      <c r="G673" t="s">
        <v>8434</v>
      </c>
      <c r="H673" t="s">
        <v>67</v>
      </c>
      <c r="I673" t="s">
        <v>43</v>
      </c>
      <c r="J673" t="s">
        <v>70</v>
      </c>
      <c r="K673" t="s">
        <v>5738</v>
      </c>
      <c r="L673" t="s">
        <v>5739</v>
      </c>
      <c r="M673" t="str">
        <f>CONCATENATE(Suspendidos[[#This Row],[CLIENTE]]," ",Suspendidos[[#This Row],[ATM]])</f>
        <v>BAPRO 11468</v>
      </c>
    </row>
    <row r="674" spans="1:13">
      <c r="A674">
        <v>101148485</v>
      </c>
      <c r="B674" t="s">
        <v>73</v>
      </c>
      <c r="C674" t="s">
        <v>8440</v>
      </c>
      <c r="D674" t="s">
        <v>221</v>
      </c>
      <c r="E674" t="s">
        <v>221</v>
      </c>
      <c r="F674" s="33">
        <v>46029</v>
      </c>
      <c r="G674" t="s">
        <v>8441</v>
      </c>
      <c r="H674" t="s">
        <v>5912</v>
      </c>
      <c r="I674" t="s">
        <v>43</v>
      </c>
      <c r="J674" t="s">
        <v>247</v>
      </c>
      <c r="K674" t="s">
        <v>5728</v>
      </c>
      <c r="L674" t="s">
        <v>5729</v>
      </c>
      <c r="M674" t="str">
        <f>CONCATENATE(Suspendidos[[#This Row],[CLIENTE]]," ",Suspendidos[[#This Row],[ATM]])</f>
        <v>BANCO NACION 6062</v>
      </c>
    </row>
    <row r="675" spans="1:13">
      <c r="A675">
        <v>101148526</v>
      </c>
      <c r="B675" t="s">
        <v>127</v>
      </c>
      <c r="C675" t="s">
        <v>6256</v>
      </c>
      <c r="D675" t="s">
        <v>119</v>
      </c>
      <c r="E675" t="s">
        <v>119</v>
      </c>
      <c r="F675" s="33">
        <v>46029</v>
      </c>
      <c r="G675" t="s">
        <v>8438</v>
      </c>
      <c r="H675" t="s">
        <v>5912</v>
      </c>
      <c r="I675" t="s">
        <v>43</v>
      </c>
      <c r="J675" t="s">
        <v>46</v>
      </c>
      <c r="K675" t="s">
        <v>5748</v>
      </c>
      <c r="L675" t="s">
        <v>5773</v>
      </c>
      <c r="M675" t="str">
        <f>CONCATENATE(Suspendidos[[#This Row],[CLIENTE]]," ",Suspendidos[[#This Row],[ATM]])</f>
        <v>BANCO CREDICOOP 811861</v>
      </c>
    </row>
    <row r="676" spans="1:13">
      <c r="A676">
        <v>101148481</v>
      </c>
      <c r="B676" t="s">
        <v>34</v>
      </c>
      <c r="C676" t="s">
        <v>8073</v>
      </c>
      <c r="D676" t="s">
        <v>153</v>
      </c>
      <c r="E676" t="s">
        <v>153</v>
      </c>
      <c r="F676" s="33">
        <v>46029</v>
      </c>
      <c r="G676" t="s">
        <v>8437</v>
      </c>
      <c r="H676" t="s">
        <v>67</v>
      </c>
      <c r="I676" t="s">
        <v>43</v>
      </c>
      <c r="J676" t="s">
        <v>70</v>
      </c>
      <c r="K676" t="s">
        <v>5728</v>
      </c>
      <c r="L676" t="s">
        <v>5729</v>
      </c>
      <c r="M676" t="str">
        <f>CONCATENATE(Suspendidos[[#This Row],[CLIENTE]]," ",Suspendidos[[#This Row],[ATM]])</f>
        <v>BAPRO 8002</v>
      </c>
    </row>
    <row r="677" spans="1:13">
      <c r="A677">
        <v>101148554</v>
      </c>
      <c r="B677" t="s">
        <v>6270</v>
      </c>
      <c r="C677" t="s">
        <v>8430</v>
      </c>
      <c r="D677" t="s">
        <v>86</v>
      </c>
      <c r="E677" t="s">
        <v>86</v>
      </c>
      <c r="F677" s="33">
        <v>46029</v>
      </c>
      <c r="G677" t="s">
        <v>8436</v>
      </c>
      <c r="H677" t="s">
        <v>5722</v>
      </c>
      <c r="I677" t="s">
        <v>43</v>
      </c>
      <c r="J677" t="s">
        <v>46</v>
      </c>
      <c r="K677" t="s">
        <v>5700</v>
      </c>
      <c r="L677" t="s">
        <v>5733</v>
      </c>
      <c r="M677" t="str">
        <f>CONCATENATE(Suspendidos[[#This Row],[CLIENTE]]," ",Suspendidos[[#This Row],[ATM]])</f>
        <v>SUPERMERCADOS TOLEDO S.A 004312003270</v>
      </c>
    </row>
    <row r="678" spans="1:13">
      <c r="A678">
        <v>101148320</v>
      </c>
      <c r="B678" t="s">
        <v>73</v>
      </c>
      <c r="C678" t="s">
        <v>8416</v>
      </c>
      <c r="D678" t="s">
        <v>161</v>
      </c>
      <c r="E678" t="s">
        <v>161</v>
      </c>
      <c r="F678" s="33">
        <v>46029</v>
      </c>
      <c r="G678" t="s">
        <v>8417</v>
      </c>
      <c r="H678" t="s">
        <v>67</v>
      </c>
      <c r="I678" t="s">
        <v>43</v>
      </c>
      <c r="J678" t="s">
        <v>166</v>
      </c>
      <c r="K678" t="s">
        <v>5748</v>
      </c>
      <c r="L678" t="s">
        <v>5773</v>
      </c>
      <c r="M678" t="str">
        <f>CONCATENATE(Suspendidos[[#This Row],[CLIENTE]]," ",Suspendidos[[#This Row],[ATM]])</f>
        <v>BANCO NACION 10356</v>
      </c>
    </row>
    <row r="679" spans="1:13">
      <c r="A679">
        <v>101148546</v>
      </c>
      <c r="B679" t="s">
        <v>34</v>
      </c>
      <c r="C679" t="s">
        <v>6573</v>
      </c>
      <c r="D679" t="s">
        <v>104</v>
      </c>
      <c r="E679" t="s">
        <v>104</v>
      </c>
      <c r="F679" s="33">
        <v>46029</v>
      </c>
      <c r="G679" t="s">
        <v>8419</v>
      </c>
      <c r="H679" t="s">
        <v>67</v>
      </c>
      <c r="I679" t="s">
        <v>43</v>
      </c>
      <c r="J679" t="s">
        <v>70</v>
      </c>
      <c r="K679" t="s">
        <v>5728</v>
      </c>
      <c r="L679" t="s">
        <v>5729</v>
      </c>
      <c r="M679" t="str">
        <f>CONCATENATE(Suspendidos[[#This Row],[CLIENTE]]," ",Suspendidos[[#This Row],[ATM]])</f>
        <v>BAPRO 6696</v>
      </c>
    </row>
    <row r="680" spans="1:13">
      <c r="A680">
        <v>101143875</v>
      </c>
      <c r="B680" t="s">
        <v>127</v>
      </c>
      <c r="C680" t="s">
        <v>8029</v>
      </c>
      <c r="D680" t="s">
        <v>131</v>
      </c>
      <c r="E680" t="s">
        <v>131</v>
      </c>
      <c r="F680" s="33">
        <v>46029</v>
      </c>
      <c r="G680" t="s">
        <v>8415</v>
      </c>
      <c r="H680" t="s">
        <v>67</v>
      </c>
      <c r="I680" t="s">
        <v>43</v>
      </c>
      <c r="J680" t="s">
        <v>136</v>
      </c>
      <c r="K680" t="s">
        <v>5748</v>
      </c>
      <c r="L680" t="s">
        <v>5773</v>
      </c>
      <c r="M680" t="str">
        <f>CONCATENATE(Suspendidos[[#This Row],[CLIENTE]]," ",Suspendidos[[#This Row],[ATM]])</f>
        <v>BANCO CREDICOOP 870481</v>
      </c>
    </row>
    <row r="681" spans="1:13">
      <c r="A681">
        <v>101147177</v>
      </c>
      <c r="B681" t="s">
        <v>5782</v>
      </c>
      <c r="C681" t="s">
        <v>6787</v>
      </c>
      <c r="D681" t="s">
        <v>218</v>
      </c>
      <c r="E681" t="s">
        <v>218</v>
      </c>
      <c r="F681" s="33">
        <v>46029</v>
      </c>
      <c r="G681" t="s">
        <v>8411</v>
      </c>
      <c r="H681" t="s">
        <v>5777</v>
      </c>
      <c r="I681" t="s">
        <v>43</v>
      </c>
      <c r="J681" t="s">
        <v>241</v>
      </c>
      <c r="K681" t="s">
        <v>5700</v>
      </c>
      <c r="L681" t="s">
        <v>5701</v>
      </c>
      <c r="M681" t="str">
        <f>CONCATENATE(Suspendidos[[#This Row],[CLIENTE]]," ",Suspendidos[[#This Row],[ATM]])</f>
        <v>FRAVEGA 008383012770</v>
      </c>
    </row>
    <row r="682" spans="1:13">
      <c r="A682">
        <v>101146323</v>
      </c>
      <c r="B682" t="s">
        <v>204</v>
      </c>
      <c r="C682" t="s">
        <v>6302</v>
      </c>
      <c r="D682" t="s">
        <v>64</v>
      </c>
      <c r="E682" t="s">
        <v>64</v>
      </c>
      <c r="F682" s="33">
        <v>46029</v>
      </c>
      <c r="G682" t="s">
        <v>8387</v>
      </c>
      <c r="H682" t="s">
        <v>5757</v>
      </c>
      <c r="I682" t="s">
        <v>43</v>
      </c>
      <c r="J682" t="s">
        <v>70</v>
      </c>
      <c r="K682" t="s">
        <v>5700</v>
      </c>
      <c r="L682" t="s">
        <v>5701</v>
      </c>
      <c r="M682" t="str">
        <f>CONCATENATE(Suspendidos[[#This Row],[CLIENTE]]," ",Suspendidos[[#This Row],[ATM]])</f>
        <v>SAIEP 004677008470</v>
      </c>
    </row>
    <row r="683" spans="1:13">
      <c r="A683">
        <v>101148501</v>
      </c>
      <c r="B683" t="s">
        <v>204</v>
      </c>
      <c r="C683" t="s">
        <v>8389</v>
      </c>
      <c r="D683" t="s">
        <v>221</v>
      </c>
      <c r="E683" t="s">
        <v>221</v>
      </c>
      <c r="F683" s="33">
        <v>46029</v>
      </c>
      <c r="G683" t="s">
        <v>8390</v>
      </c>
      <c r="H683" t="s">
        <v>5699</v>
      </c>
      <c r="I683" t="s">
        <v>43</v>
      </c>
      <c r="J683" t="s">
        <v>247</v>
      </c>
      <c r="K683" t="s">
        <v>5700</v>
      </c>
      <c r="L683" t="s">
        <v>5701</v>
      </c>
      <c r="M683" t="str">
        <f>CONCATENATE(Suspendidos[[#This Row],[CLIENTE]]," ",Suspendidos[[#This Row],[ATM]])</f>
        <v>SAIEP 004677009770</v>
      </c>
    </row>
    <row r="684" spans="1:13">
      <c r="A684">
        <v>101148487</v>
      </c>
      <c r="B684" t="s">
        <v>34</v>
      </c>
      <c r="C684" t="s">
        <v>8216</v>
      </c>
      <c r="D684" t="s">
        <v>119</v>
      </c>
      <c r="E684" t="s">
        <v>119</v>
      </c>
      <c r="F684" s="33">
        <v>46029</v>
      </c>
      <c r="G684" t="s">
        <v>8384</v>
      </c>
      <c r="H684" t="s">
        <v>8205</v>
      </c>
      <c r="I684" t="s">
        <v>43</v>
      </c>
      <c r="J684" t="s">
        <v>46</v>
      </c>
      <c r="K684" t="s">
        <v>5728</v>
      </c>
      <c r="L684" t="s">
        <v>5729</v>
      </c>
      <c r="M684" t="str">
        <f>CONCATENATE(Suspendidos[[#This Row],[CLIENTE]]," ",Suspendidos[[#This Row],[ATM]])</f>
        <v>BAPRO 6695</v>
      </c>
    </row>
    <row r="685" spans="1:13">
      <c r="A685">
        <v>101147835</v>
      </c>
      <c r="B685" t="s">
        <v>73</v>
      </c>
      <c r="C685" t="s">
        <v>6599</v>
      </c>
      <c r="D685" t="s">
        <v>193</v>
      </c>
      <c r="E685" t="s">
        <v>265</v>
      </c>
      <c r="F685" s="33">
        <v>46029</v>
      </c>
      <c r="G685" t="s">
        <v>8413</v>
      </c>
      <c r="H685" t="s">
        <v>67</v>
      </c>
      <c r="I685" t="s">
        <v>43</v>
      </c>
      <c r="J685" t="s">
        <v>192</v>
      </c>
      <c r="K685" t="s">
        <v>5748</v>
      </c>
      <c r="L685" t="s">
        <v>5773</v>
      </c>
      <c r="M685" t="str">
        <f>CONCATENATE(Suspendidos[[#This Row],[CLIENTE]]," ",Suspendidos[[#This Row],[ATM]])</f>
        <v>BANCO NACION 10293</v>
      </c>
    </row>
    <row r="686" spans="1:13">
      <c r="A686">
        <v>101143744</v>
      </c>
      <c r="B686" t="s">
        <v>5978</v>
      </c>
      <c r="C686" t="s">
        <v>6063</v>
      </c>
      <c r="D686" t="s">
        <v>86</v>
      </c>
      <c r="E686" t="s">
        <v>86</v>
      </c>
      <c r="F686" s="33">
        <v>46029</v>
      </c>
      <c r="G686" t="s">
        <v>8401</v>
      </c>
      <c r="H686" t="s">
        <v>6918</v>
      </c>
      <c r="I686" t="s">
        <v>43</v>
      </c>
      <c r="J686" t="s">
        <v>46</v>
      </c>
      <c r="K686" t="s">
        <v>5778</v>
      </c>
      <c r="L686" t="s">
        <v>5981</v>
      </c>
      <c r="M686" t="str">
        <f>CONCATENATE(Suspendidos[[#This Row],[CLIENTE]]," ",Suspendidos[[#This Row],[ATM]])</f>
        <v>LA SERENISIMA S.A 009845006870</v>
      </c>
    </row>
    <row r="687" spans="1:13">
      <c r="A687">
        <v>101148355</v>
      </c>
      <c r="B687" t="s">
        <v>34</v>
      </c>
      <c r="C687" t="s">
        <v>8392</v>
      </c>
      <c r="D687" t="s">
        <v>64</v>
      </c>
      <c r="E687" t="s">
        <v>64</v>
      </c>
      <c r="F687" s="33">
        <v>46029</v>
      </c>
      <c r="G687" t="s">
        <v>8406</v>
      </c>
      <c r="H687" t="s">
        <v>6537</v>
      </c>
      <c r="I687" t="s">
        <v>43</v>
      </c>
      <c r="J687" t="s">
        <v>70</v>
      </c>
      <c r="K687" t="s">
        <v>5728</v>
      </c>
      <c r="L687" t="s">
        <v>5729</v>
      </c>
      <c r="M687" t="str">
        <f>CONCATENATE(Suspendidos[[#This Row],[CLIENTE]]," ",Suspendidos[[#This Row],[ATM]])</f>
        <v>BAPRO 11164</v>
      </c>
    </row>
    <row r="688" spans="1:13">
      <c r="A688">
        <v>101145806</v>
      </c>
      <c r="B688" t="s">
        <v>34</v>
      </c>
      <c r="C688" t="s">
        <v>7571</v>
      </c>
      <c r="D688" t="s">
        <v>131</v>
      </c>
      <c r="E688" t="s">
        <v>131</v>
      </c>
      <c r="F688" s="33">
        <v>46029</v>
      </c>
      <c r="G688" t="s">
        <v>8407</v>
      </c>
      <c r="H688" t="s">
        <v>5727</v>
      </c>
      <c r="I688" t="s">
        <v>43</v>
      </c>
      <c r="J688" t="s">
        <v>136</v>
      </c>
      <c r="K688" t="s">
        <v>5728</v>
      </c>
      <c r="L688" t="s">
        <v>5729</v>
      </c>
      <c r="M688" t="str">
        <f>CONCATENATE(Suspendidos[[#This Row],[CLIENTE]]," ",Suspendidos[[#This Row],[ATM]])</f>
        <v>BAPRO 4641</v>
      </c>
    </row>
    <row r="689" spans="1:13">
      <c r="A689">
        <v>101147831</v>
      </c>
      <c r="B689" t="s">
        <v>73</v>
      </c>
      <c r="C689" t="s">
        <v>6989</v>
      </c>
      <c r="D689" t="s">
        <v>265</v>
      </c>
      <c r="E689" t="s">
        <v>5545</v>
      </c>
      <c r="F689" s="33">
        <v>46028</v>
      </c>
      <c r="G689" t="s">
        <v>8482</v>
      </c>
      <c r="H689" t="s">
        <v>7588</v>
      </c>
      <c r="I689" t="s">
        <v>43</v>
      </c>
      <c r="J689" t="s">
        <v>192</v>
      </c>
      <c r="K689" t="s">
        <v>5748</v>
      </c>
      <c r="L689" t="s">
        <v>5773</v>
      </c>
      <c r="M689" t="str">
        <f>CONCATENATE(Suspendidos[[#This Row],[CLIENTE]]," ",Suspendidos[[#This Row],[ATM]])</f>
        <v>BANCO NACION 10275</v>
      </c>
    </row>
    <row r="690" spans="1:13">
      <c r="A690">
        <v>101147084</v>
      </c>
      <c r="B690" t="s">
        <v>34</v>
      </c>
      <c r="C690" t="s">
        <v>7945</v>
      </c>
      <c r="D690" t="s">
        <v>119</v>
      </c>
      <c r="E690" t="s">
        <v>119</v>
      </c>
      <c r="F690" s="33">
        <v>46028</v>
      </c>
      <c r="G690" t="s">
        <v>8484</v>
      </c>
      <c r="H690" t="s">
        <v>5912</v>
      </c>
      <c r="I690" t="s">
        <v>43</v>
      </c>
      <c r="J690" t="s">
        <v>46</v>
      </c>
      <c r="K690" t="s">
        <v>5728</v>
      </c>
      <c r="L690" t="s">
        <v>5729</v>
      </c>
      <c r="M690" t="str">
        <f>CONCATENATE(Suspendidos[[#This Row],[CLIENTE]]," ",Suspendidos[[#This Row],[ATM]])</f>
        <v>BAPRO 11075</v>
      </c>
    </row>
    <row r="691" spans="1:13">
      <c r="A691">
        <v>101136991</v>
      </c>
      <c r="B691" t="s">
        <v>82</v>
      </c>
      <c r="C691" t="s">
        <v>6264</v>
      </c>
      <c r="D691" t="s">
        <v>86</v>
      </c>
      <c r="E691" t="s">
        <v>86</v>
      </c>
      <c r="F691" s="33">
        <v>46028</v>
      </c>
      <c r="G691" t="s">
        <v>8489</v>
      </c>
      <c r="H691" t="s">
        <v>6918</v>
      </c>
      <c r="I691" t="s">
        <v>43</v>
      </c>
      <c r="J691" t="s">
        <v>46</v>
      </c>
      <c r="K691" t="s">
        <v>5711</v>
      </c>
      <c r="L691" t="s">
        <v>5711</v>
      </c>
      <c r="M691" t="str">
        <f>CONCATENATE(Suspendidos[[#This Row],[CLIENTE]]," ",Suspendidos[[#This Row],[ATM]])</f>
        <v>ACA 002359057170</v>
      </c>
    </row>
    <row r="692" spans="1:13">
      <c r="A692">
        <v>101146184</v>
      </c>
      <c r="B692" t="s">
        <v>34</v>
      </c>
      <c r="C692" t="s">
        <v>7245</v>
      </c>
      <c r="D692" t="s">
        <v>153</v>
      </c>
      <c r="E692" t="s">
        <v>153</v>
      </c>
      <c r="F692" s="33">
        <v>46028</v>
      </c>
      <c r="G692" t="s">
        <v>8490</v>
      </c>
      <c r="H692" t="s">
        <v>5805</v>
      </c>
      <c r="I692" t="s">
        <v>43</v>
      </c>
      <c r="J692" t="s">
        <v>70</v>
      </c>
      <c r="K692" t="s">
        <v>5728</v>
      </c>
      <c r="L692" t="s">
        <v>5729</v>
      </c>
      <c r="M692" t="str">
        <f>CONCATENATE(Suspendidos[[#This Row],[CLIENTE]]," ",Suspendidos[[#This Row],[ATM]])</f>
        <v>BAPRO 6693</v>
      </c>
    </row>
    <row r="693" spans="1:13">
      <c r="A693">
        <v>101147060</v>
      </c>
      <c r="B693" t="s">
        <v>204</v>
      </c>
      <c r="C693" t="s">
        <v>6976</v>
      </c>
      <c r="D693" t="s">
        <v>161</v>
      </c>
      <c r="E693" t="s">
        <v>161</v>
      </c>
      <c r="F693" s="33">
        <v>46028</v>
      </c>
      <c r="G693" t="s">
        <v>8494</v>
      </c>
      <c r="H693" t="s">
        <v>5699</v>
      </c>
      <c r="I693" t="s">
        <v>43</v>
      </c>
      <c r="J693" t="s">
        <v>166</v>
      </c>
      <c r="K693" t="s">
        <v>5700</v>
      </c>
      <c r="L693" t="s">
        <v>5701</v>
      </c>
      <c r="M693" t="str">
        <f>CONCATENATE(Suspendidos[[#This Row],[CLIENTE]]," ",Suspendidos[[#This Row],[ATM]])</f>
        <v>SAIEP 004677012770</v>
      </c>
    </row>
    <row r="694" spans="1:13">
      <c r="A694">
        <v>101147124</v>
      </c>
      <c r="B694" t="s">
        <v>34</v>
      </c>
      <c r="C694" t="s">
        <v>8353</v>
      </c>
      <c r="D694" t="s">
        <v>238</v>
      </c>
      <c r="E694" t="s">
        <v>238</v>
      </c>
      <c r="F694" s="33">
        <v>46028</v>
      </c>
      <c r="G694" t="s">
        <v>8499</v>
      </c>
      <c r="H694" t="s">
        <v>6076</v>
      </c>
      <c r="I694" t="s">
        <v>43</v>
      </c>
      <c r="J694" t="s">
        <v>136</v>
      </c>
      <c r="K694" t="s">
        <v>5728</v>
      </c>
      <c r="L694" t="s">
        <v>5729</v>
      </c>
      <c r="M694" t="str">
        <f>CONCATENATE(Suspendidos[[#This Row],[CLIENTE]]," ",Suspendidos[[#This Row],[ATM]])</f>
        <v>BAPRO 4765</v>
      </c>
    </row>
    <row r="695" spans="1:13">
      <c r="A695">
        <v>101147121</v>
      </c>
      <c r="B695" t="s">
        <v>34</v>
      </c>
      <c r="C695" t="s">
        <v>5990</v>
      </c>
      <c r="D695" t="s">
        <v>226</v>
      </c>
      <c r="E695" t="s">
        <v>226</v>
      </c>
      <c r="F695" s="33">
        <v>46028</v>
      </c>
      <c r="G695" t="s">
        <v>8500</v>
      </c>
      <c r="H695" t="s">
        <v>5969</v>
      </c>
      <c r="I695" t="s">
        <v>43</v>
      </c>
      <c r="J695" t="s">
        <v>136</v>
      </c>
      <c r="K695" t="s">
        <v>5728</v>
      </c>
      <c r="L695" t="s">
        <v>5729</v>
      </c>
      <c r="M695" t="str">
        <f>CONCATENATE(Suspendidos[[#This Row],[CLIENTE]]," ",Suspendidos[[#This Row],[ATM]])</f>
        <v>BAPRO 5600</v>
      </c>
    </row>
    <row r="696" spans="1:13">
      <c r="A696">
        <v>101147103</v>
      </c>
      <c r="B696" t="s">
        <v>127</v>
      </c>
      <c r="C696" t="s">
        <v>8491</v>
      </c>
      <c r="D696" t="s">
        <v>131</v>
      </c>
      <c r="E696" t="s">
        <v>131</v>
      </c>
      <c r="F696" s="33">
        <v>46028</v>
      </c>
      <c r="G696" t="s">
        <v>8501</v>
      </c>
      <c r="H696" t="s">
        <v>67</v>
      </c>
      <c r="I696" t="s">
        <v>43</v>
      </c>
      <c r="J696" t="s">
        <v>136</v>
      </c>
      <c r="K696" t="s">
        <v>5728</v>
      </c>
      <c r="L696" t="s">
        <v>5753</v>
      </c>
      <c r="M696" t="str">
        <f>CONCATENATE(Suspendidos[[#This Row],[CLIENTE]]," ",Suspendidos[[#This Row],[ATM]])</f>
        <v>BANCO CREDICOOP 814351</v>
      </c>
    </row>
    <row r="697" spans="1:13">
      <c r="A697">
        <v>101147100</v>
      </c>
      <c r="B697" t="s">
        <v>109</v>
      </c>
      <c r="C697" t="s">
        <v>8503</v>
      </c>
      <c r="D697" t="s">
        <v>265</v>
      </c>
      <c r="E697" t="s">
        <v>265</v>
      </c>
      <c r="F697" s="33">
        <v>46028</v>
      </c>
      <c r="G697" t="s">
        <v>8504</v>
      </c>
      <c r="H697" t="s">
        <v>6076</v>
      </c>
      <c r="I697" t="s">
        <v>43</v>
      </c>
      <c r="J697" t="s">
        <v>192</v>
      </c>
      <c r="K697" t="s">
        <v>5748</v>
      </c>
      <c r="L697" t="s">
        <v>6045</v>
      </c>
      <c r="M697" t="str">
        <f>CONCATENATE(Suspendidos[[#This Row],[CLIENTE]]," ",Suspendidos[[#This Row],[ATM]])</f>
        <v>BANCO HIPOTECARIO 017TI0003</v>
      </c>
    </row>
    <row r="698" spans="1:13">
      <c r="A698">
        <v>101147127</v>
      </c>
      <c r="B698" t="s">
        <v>5745</v>
      </c>
      <c r="C698" t="s">
        <v>6638</v>
      </c>
      <c r="D698" t="s">
        <v>215</v>
      </c>
      <c r="E698" t="s">
        <v>215</v>
      </c>
      <c r="F698" s="33">
        <v>46028</v>
      </c>
      <c r="G698" t="s">
        <v>8481</v>
      </c>
      <c r="H698" t="s">
        <v>67</v>
      </c>
      <c r="I698" t="s">
        <v>43</v>
      </c>
      <c r="J698" t="s">
        <v>247</v>
      </c>
      <c r="K698" t="s">
        <v>5748</v>
      </c>
      <c r="L698" t="s">
        <v>5773</v>
      </c>
      <c r="M698" t="str">
        <f>CONCATENATE(Suspendidos[[#This Row],[CLIENTE]]," ",Suspendidos[[#This Row],[ATM]])</f>
        <v>BANCO LA PAMPA 53</v>
      </c>
    </row>
    <row r="699" spans="1:13">
      <c r="A699">
        <v>101141047</v>
      </c>
      <c r="B699" t="s">
        <v>34</v>
      </c>
      <c r="C699" t="s">
        <v>8457</v>
      </c>
      <c r="D699" t="s">
        <v>119</v>
      </c>
      <c r="E699" t="s">
        <v>119</v>
      </c>
      <c r="F699" s="33">
        <v>46028</v>
      </c>
      <c r="G699" t="s">
        <v>8458</v>
      </c>
      <c r="H699" t="s">
        <v>67</v>
      </c>
      <c r="I699" t="s">
        <v>43</v>
      </c>
      <c r="J699" t="s">
        <v>46</v>
      </c>
      <c r="K699" t="s">
        <v>5738</v>
      </c>
      <c r="L699" t="s">
        <v>5739</v>
      </c>
      <c r="M699" t="str">
        <f>CONCATENATE(Suspendidos[[#This Row],[CLIENTE]]," ",Suspendidos[[#This Row],[ATM]])</f>
        <v>BAPRO 11346</v>
      </c>
    </row>
    <row r="700" spans="1:13">
      <c r="A700">
        <v>101146337</v>
      </c>
      <c r="B700" t="s">
        <v>127</v>
      </c>
      <c r="C700" t="s">
        <v>8449</v>
      </c>
      <c r="D700" t="s">
        <v>193</v>
      </c>
      <c r="E700" t="s">
        <v>5545</v>
      </c>
      <c r="F700" s="33">
        <v>46028</v>
      </c>
      <c r="G700" t="s">
        <v>8450</v>
      </c>
      <c r="H700" t="s">
        <v>55</v>
      </c>
      <c r="I700" t="s">
        <v>43</v>
      </c>
      <c r="J700" t="s">
        <v>192</v>
      </c>
      <c r="K700" t="s">
        <v>5748</v>
      </c>
      <c r="L700" t="s">
        <v>5773</v>
      </c>
      <c r="M700" t="str">
        <f>CONCATENATE(Suspendidos[[#This Row],[CLIENTE]]," ",Suspendidos[[#This Row],[ATM]])</f>
        <v>BANCO CREDICOOP 816851</v>
      </c>
    </row>
    <row r="701" spans="1:13">
      <c r="A701">
        <v>101145693</v>
      </c>
      <c r="B701" t="s">
        <v>204</v>
      </c>
      <c r="C701" t="s">
        <v>6004</v>
      </c>
      <c r="D701" t="s">
        <v>218</v>
      </c>
      <c r="E701" t="s">
        <v>218</v>
      </c>
      <c r="F701" s="33">
        <v>46028</v>
      </c>
      <c r="G701" t="s">
        <v>8453</v>
      </c>
      <c r="H701" t="s">
        <v>5912</v>
      </c>
      <c r="I701" t="s">
        <v>43</v>
      </c>
      <c r="J701" t="s">
        <v>241</v>
      </c>
      <c r="K701" t="s">
        <v>5711</v>
      </c>
      <c r="L701" t="s">
        <v>5711</v>
      </c>
      <c r="M701" t="str">
        <f>CONCATENATE(Suspendidos[[#This Row],[CLIENTE]]," ",Suspendidos[[#This Row],[ATM]])</f>
        <v>SAIEP 004677000570</v>
      </c>
    </row>
    <row r="702" spans="1:13">
      <c r="A702">
        <v>101143841</v>
      </c>
      <c r="B702" t="s">
        <v>204</v>
      </c>
      <c r="C702" t="s">
        <v>7398</v>
      </c>
      <c r="D702" t="s">
        <v>193</v>
      </c>
      <c r="E702" t="s">
        <v>265</v>
      </c>
      <c r="F702" s="33">
        <v>46028</v>
      </c>
      <c r="G702" t="s">
        <v>8454</v>
      </c>
      <c r="H702" t="s">
        <v>5757</v>
      </c>
      <c r="I702" t="s">
        <v>43</v>
      </c>
      <c r="J702" t="s">
        <v>192</v>
      </c>
      <c r="K702" t="s">
        <v>5700</v>
      </c>
      <c r="L702" t="s">
        <v>5723</v>
      </c>
      <c r="M702" t="str">
        <f>CONCATENATE(Suspendidos[[#This Row],[CLIENTE]]," ",Suspendidos[[#This Row],[ATM]])</f>
        <v>SAIEP 004677077370</v>
      </c>
    </row>
    <row r="703" spans="1:13">
      <c r="A703">
        <v>101147121</v>
      </c>
      <c r="B703" t="s">
        <v>34</v>
      </c>
      <c r="C703" t="s">
        <v>5990</v>
      </c>
      <c r="D703" t="s">
        <v>226</v>
      </c>
      <c r="E703" t="s">
        <v>226</v>
      </c>
      <c r="F703" s="33">
        <v>46028</v>
      </c>
      <c r="G703" t="s">
        <v>8455</v>
      </c>
      <c r="H703" t="s">
        <v>5969</v>
      </c>
      <c r="I703" t="s">
        <v>43</v>
      </c>
      <c r="J703" t="s">
        <v>136</v>
      </c>
      <c r="K703" t="s">
        <v>5728</v>
      </c>
      <c r="L703" t="s">
        <v>5729</v>
      </c>
      <c r="M703" t="str">
        <f>CONCATENATE(Suspendidos[[#This Row],[CLIENTE]]," ",Suspendidos[[#This Row],[ATM]])</f>
        <v>BAPRO 5600</v>
      </c>
    </row>
    <row r="704" spans="1:13">
      <c r="A704">
        <v>101143457</v>
      </c>
      <c r="B704" t="s">
        <v>6641</v>
      </c>
      <c r="C704" t="s">
        <v>8445</v>
      </c>
      <c r="D704" t="s">
        <v>238</v>
      </c>
      <c r="E704" t="s">
        <v>238</v>
      </c>
      <c r="F704" s="33">
        <v>46028</v>
      </c>
      <c r="G704" t="s">
        <v>8446</v>
      </c>
      <c r="H704" t="s">
        <v>6076</v>
      </c>
      <c r="I704" t="s">
        <v>43</v>
      </c>
      <c r="J704" t="s">
        <v>136</v>
      </c>
      <c r="K704" t="s">
        <v>7716</v>
      </c>
      <c r="L704" t="s">
        <v>7717</v>
      </c>
      <c r="M704" t="str">
        <f>CONCATENATE(Suspendidos[[#This Row],[CLIENTE]]," ",Suspendidos[[#This Row],[ATM]])</f>
        <v>BANCO MACRO 875TAS02</v>
      </c>
    </row>
    <row r="705" spans="1:13">
      <c r="A705">
        <v>101143557</v>
      </c>
      <c r="B705" t="s">
        <v>109</v>
      </c>
      <c r="C705" t="s">
        <v>8329</v>
      </c>
      <c r="D705" t="s">
        <v>131</v>
      </c>
      <c r="E705" t="s">
        <v>131</v>
      </c>
      <c r="F705" s="33">
        <v>46028</v>
      </c>
      <c r="G705" t="s">
        <v>8456</v>
      </c>
      <c r="H705" t="s">
        <v>5727</v>
      </c>
      <c r="I705" t="s">
        <v>43</v>
      </c>
      <c r="J705" t="s">
        <v>136</v>
      </c>
      <c r="K705" t="s">
        <v>5748</v>
      </c>
      <c r="L705" t="s">
        <v>6045</v>
      </c>
      <c r="M705" t="str">
        <f>CONCATENATE(Suspendidos[[#This Row],[CLIENTE]]," ",Suspendidos[[#This Row],[ATM]])</f>
        <v>BANCO HIPOTECARIO 001TI0003</v>
      </c>
    </row>
    <row r="706" spans="1:13">
      <c r="A706">
        <v>101143445</v>
      </c>
      <c r="B706" t="s">
        <v>6270</v>
      </c>
      <c r="C706" t="s">
        <v>8142</v>
      </c>
      <c r="D706" t="s">
        <v>86</v>
      </c>
      <c r="E706" t="s">
        <v>86</v>
      </c>
      <c r="F706" s="33">
        <v>46028</v>
      </c>
      <c r="G706" t="s">
        <v>8478</v>
      </c>
      <c r="H706" t="s">
        <v>6636</v>
      </c>
      <c r="I706" t="s">
        <v>43</v>
      </c>
      <c r="J706" t="s">
        <v>46</v>
      </c>
      <c r="K706" t="s">
        <v>5700</v>
      </c>
      <c r="L706" t="s">
        <v>5701</v>
      </c>
      <c r="M706" t="str">
        <f>CONCATENATE(Suspendidos[[#This Row],[CLIENTE]]," ",Suspendidos[[#This Row],[ATM]])</f>
        <v>SUPERMERCADOS TOLEDO S.A 004312003070</v>
      </c>
    </row>
    <row r="707" spans="1:13">
      <c r="A707">
        <v>101145920</v>
      </c>
      <c r="B707" t="s">
        <v>127</v>
      </c>
      <c r="C707" t="s">
        <v>5967</v>
      </c>
      <c r="D707" t="s">
        <v>64</v>
      </c>
      <c r="E707" t="s">
        <v>64</v>
      </c>
      <c r="F707" s="33">
        <v>46028</v>
      </c>
      <c r="G707" t="s">
        <v>8460</v>
      </c>
      <c r="H707" t="s">
        <v>5912</v>
      </c>
      <c r="I707" t="s">
        <v>43</v>
      </c>
      <c r="J707" t="s">
        <v>70</v>
      </c>
      <c r="K707" t="s">
        <v>5748</v>
      </c>
      <c r="L707" t="s">
        <v>5749</v>
      </c>
      <c r="M707" t="str">
        <f>CONCATENATE(Suspendidos[[#This Row],[CLIENTE]]," ",Suspendidos[[#This Row],[ATM]])</f>
        <v>BANCO CREDICOOP 837131</v>
      </c>
    </row>
    <row r="708" spans="1:13">
      <c r="A708">
        <v>101146494</v>
      </c>
      <c r="B708" t="s">
        <v>204</v>
      </c>
      <c r="C708" t="s">
        <v>5945</v>
      </c>
      <c r="D708" t="s">
        <v>193</v>
      </c>
      <c r="E708" t="s">
        <v>265</v>
      </c>
      <c r="F708" s="33">
        <v>46028</v>
      </c>
      <c r="G708" t="s">
        <v>8461</v>
      </c>
      <c r="H708" t="s">
        <v>5699</v>
      </c>
      <c r="I708" t="s">
        <v>43</v>
      </c>
      <c r="J708" t="s">
        <v>192</v>
      </c>
      <c r="K708" t="s">
        <v>5700</v>
      </c>
      <c r="L708" t="s">
        <v>5701</v>
      </c>
      <c r="M708" t="str">
        <f>CONCATENATE(Suspendidos[[#This Row],[CLIENTE]]," ",Suspendidos[[#This Row],[ATM]])</f>
        <v>SAIEP 004677001570</v>
      </c>
    </row>
    <row r="709" spans="1:13">
      <c r="A709">
        <v>101145850</v>
      </c>
      <c r="B709" t="s">
        <v>34</v>
      </c>
      <c r="C709" t="s">
        <v>7863</v>
      </c>
      <c r="D709" t="s">
        <v>153</v>
      </c>
      <c r="E709" t="s">
        <v>153</v>
      </c>
      <c r="F709" s="33">
        <v>46028</v>
      </c>
      <c r="G709" t="s">
        <v>8480</v>
      </c>
      <c r="H709" t="s">
        <v>5805</v>
      </c>
      <c r="I709" t="s">
        <v>43</v>
      </c>
      <c r="J709" t="s">
        <v>70</v>
      </c>
      <c r="K709" t="s">
        <v>5738</v>
      </c>
      <c r="L709" t="s">
        <v>5739</v>
      </c>
      <c r="M709" t="str">
        <f>CONCATENATE(Suspendidos[[#This Row],[CLIENTE]]," ",Suspendidos[[#This Row],[ATM]])</f>
        <v>BAPRO 5593</v>
      </c>
    </row>
    <row r="710" spans="1:13">
      <c r="A710">
        <v>101143698</v>
      </c>
      <c r="B710" t="s">
        <v>5745</v>
      </c>
      <c r="C710" t="s">
        <v>8469</v>
      </c>
      <c r="D710" t="s">
        <v>221</v>
      </c>
      <c r="E710" t="s">
        <v>221</v>
      </c>
      <c r="F710" s="33">
        <v>46028</v>
      </c>
      <c r="G710" t="s">
        <v>8470</v>
      </c>
      <c r="H710" t="s">
        <v>67</v>
      </c>
      <c r="I710" t="s">
        <v>43</v>
      </c>
      <c r="J710" t="s">
        <v>247</v>
      </c>
      <c r="K710" t="s">
        <v>5748</v>
      </c>
      <c r="L710" t="s">
        <v>5773</v>
      </c>
      <c r="M710" t="str">
        <f>CONCATENATE(Suspendidos[[#This Row],[CLIENTE]]," ",Suspendidos[[#This Row],[ATM]])</f>
        <v>BANCO LA PAMPA 14010</v>
      </c>
    </row>
    <row r="711" spans="1:13">
      <c r="A711">
        <v>101145845</v>
      </c>
      <c r="B711" t="s">
        <v>8472</v>
      </c>
      <c r="C711" t="s">
        <v>8473</v>
      </c>
      <c r="D711" t="s">
        <v>131</v>
      </c>
      <c r="E711" t="s">
        <v>131</v>
      </c>
      <c r="F711" s="33">
        <v>46028</v>
      </c>
      <c r="G711" t="s">
        <v>8474</v>
      </c>
      <c r="H711" t="s">
        <v>5705</v>
      </c>
      <c r="I711" t="s">
        <v>43</v>
      </c>
      <c r="J711" t="s">
        <v>136</v>
      </c>
      <c r="K711" t="s">
        <v>5700</v>
      </c>
      <c r="L711" t="s">
        <v>5723</v>
      </c>
      <c r="M711" t="str">
        <f>CONCATENATE(Suspendidos[[#This Row],[CLIENTE]]," ",Suspendidos[[#This Row],[ATM]])</f>
        <v>MUNICIPALIDAD DE BAHIA BLANCA 004916000270</v>
      </c>
    </row>
    <row r="712" spans="1:13">
      <c r="A712">
        <v>101143705</v>
      </c>
      <c r="B712" t="s">
        <v>34</v>
      </c>
      <c r="C712" t="s">
        <v>7769</v>
      </c>
      <c r="D712" t="s">
        <v>238</v>
      </c>
      <c r="E712" t="s">
        <v>238</v>
      </c>
      <c r="F712" s="33">
        <v>46028</v>
      </c>
      <c r="G712" t="s">
        <v>8476</v>
      </c>
      <c r="H712" t="s">
        <v>5777</v>
      </c>
      <c r="I712" t="s">
        <v>43</v>
      </c>
      <c r="J712" t="s">
        <v>136</v>
      </c>
      <c r="K712" t="s">
        <v>5728</v>
      </c>
      <c r="L712" t="s">
        <v>5729</v>
      </c>
      <c r="M712" t="str">
        <f>CONCATENATE(Suspendidos[[#This Row],[CLIENTE]]," ",Suspendidos[[#This Row],[ATM]])</f>
        <v>BAPRO 4821</v>
      </c>
    </row>
    <row r="713" spans="1:13">
      <c r="A713">
        <v>101146030</v>
      </c>
      <c r="B713" t="s">
        <v>73</v>
      </c>
      <c r="C713" t="s">
        <v>5735</v>
      </c>
      <c r="D713" t="s">
        <v>119</v>
      </c>
      <c r="E713" t="s">
        <v>39</v>
      </c>
      <c r="F713" s="33">
        <v>46028</v>
      </c>
      <c r="G713" t="s">
        <v>8477</v>
      </c>
      <c r="H713" t="s">
        <v>67</v>
      </c>
      <c r="I713" t="s">
        <v>43</v>
      </c>
      <c r="J713" t="s">
        <v>46</v>
      </c>
      <c r="K713" t="s">
        <v>5738</v>
      </c>
      <c r="L713" t="s">
        <v>5739</v>
      </c>
      <c r="M713" t="str">
        <f>CONCATENATE(Suspendidos[[#This Row],[CLIENTE]]," ",Suspendidos[[#This Row],[ATM]])</f>
        <v>BANCO NACION 10072</v>
      </c>
    </row>
    <row r="714" spans="1:13">
      <c r="A714">
        <v>101143754</v>
      </c>
      <c r="B714" t="s">
        <v>34</v>
      </c>
      <c r="C714" t="s">
        <v>6963</v>
      </c>
      <c r="D714" t="s">
        <v>39</v>
      </c>
      <c r="E714" t="s">
        <v>119</v>
      </c>
      <c r="F714" s="33">
        <v>46028</v>
      </c>
      <c r="G714" t="s">
        <v>8465</v>
      </c>
      <c r="H714" t="s">
        <v>5722</v>
      </c>
      <c r="I714" t="s">
        <v>43</v>
      </c>
      <c r="J714" t="s">
        <v>46</v>
      </c>
      <c r="K714" t="s">
        <v>5738</v>
      </c>
      <c r="L714" t="s">
        <v>5739</v>
      </c>
      <c r="M714" t="str">
        <f>CONCATENATE(Suspendidos[[#This Row],[CLIENTE]]," ",Suspendidos[[#This Row],[ATM]])</f>
        <v>BAPRO 11364</v>
      </c>
    </row>
    <row r="715" spans="1:13">
      <c r="A715">
        <v>101145823</v>
      </c>
      <c r="B715" t="s">
        <v>73</v>
      </c>
      <c r="C715" t="s">
        <v>8537</v>
      </c>
      <c r="D715" t="s">
        <v>104</v>
      </c>
      <c r="E715" t="s">
        <v>104</v>
      </c>
      <c r="F715" s="33">
        <v>46027</v>
      </c>
      <c r="G715" t="s">
        <v>8538</v>
      </c>
      <c r="H715" t="s">
        <v>5805</v>
      </c>
      <c r="I715" t="s">
        <v>43</v>
      </c>
      <c r="J715" t="s">
        <v>70</v>
      </c>
      <c r="K715" t="s">
        <v>5748</v>
      </c>
      <c r="L715" t="s">
        <v>5773</v>
      </c>
      <c r="M715" t="str">
        <f>CONCATENATE(Suspendidos[[#This Row],[CLIENTE]]," ",Suspendidos[[#This Row],[ATM]])</f>
        <v>BANCO NACION 10448</v>
      </c>
    </row>
    <row r="716" spans="1:13">
      <c r="A716">
        <v>101145812</v>
      </c>
      <c r="B716" t="s">
        <v>73</v>
      </c>
      <c r="C716" t="s">
        <v>8534</v>
      </c>
      <c r="D716" t="s">
        <v>265</v>
      </c>
      <c r="E716" t="s">
        <v>5545</v>
      </c>
      <c r="F716" s="33">
        <v>46027</v>
      </c>
      <c r="G716" t="s">
        <v>8535</v>
      </c>
      <c r="H716" t="s">
        <v>67</v>
      </c>
      <c r="I716" t="s">
        <v>43</v>
      </c>
      <c r="J716" t="s">
        <v>192</v>
      </c>
      <c r="K716" t="s">
        <v>5748</v>
      </c>
      <c r="L716" t="s">
        <v>5773</v>
      </c>
      <c r="M716" t="str">
        <f>CONCATENATE(Suspendidos[[#This Row],[CLIENTE]]," ",Suspendidos[[#This Row],[ATM]])</f>
        <v>BANCO NACION 10561</v>
      </c>
    </row>
    <row r="717" spans="1:13">
      <c r="A717">
        <v>101143715</v>
      </c>
      <c r="B717" t="s">
        <v>34</v>
      </c>
      <c r="C717" t="s">
        <v>6605</v>
      </c>
      <c r="D717" t="s">
        <v>39</v>
      </c>
      <c r="E717" t="s">
        <v>39</v>
      </c>
      <c r="F717" s="33">
        <v>46027</v>
      </c>
      <c r="G717" t="s">
        <v>8533</v>
      </c>
      <c r="H717" t="s">
        <v>67</v>
      </c>
      <c r="I717" t="s">
        <v>43</v>
      </c>
      <c r="J717" t="s">
        <v>46</v>
      </c>
      <c r="K717" t="s">
        <v>5738</v>
      </c>
      <c r="L717" t="s">
        <v>5739</v>
      </c>
      <c r="M717" t="str">
        <f>CONCATENATE(Suspendidos[[#This Row],[CLIENTE]]," ",Suspendidos[[#This Row],[ATM]])</f>
        <v>BAPRO 11412</v>
      </c>
    </row>
    <row r="718" spans="1:13">
      <c r="A718">
        <v>101145834</v>
      </c>
      <c r="B718" t="s">
        <v>73</v>
      </c>
      <c r="C718" t="s">
        <v>6798</v>
      </c>
      <c r="D718" t="s">
        <v>131</v>
      </c>
      <c r="E718" t="s">
        <v>131</v>
      </c>
      <c r="F718" s="33">
        <v>46027</v>
      </c>
      <c r="G718" t="s">
        <v>8531</v>
      </c>
      <c r="H718" t="s">
        <v>67</v>
      </c>
      <c r="I718" t="s">
        <v>43</v>
      </c>
      <c r="J718" t="s">
        <v>136</v>
      </c>
      <c r="K718" t="s">
        <v>5748</v>
      </c>
      <c r="L718" t="s">
        <v>5773</v>
      </c>
      <c r="M718" t="str">
        <f>CONCATENATE(Suspendidos[[#This Row],[CLIENTE]]," ",Suspendidos[[#This Row],[ATM]])</f>
        <v>BANCO NACION 10272</v>
      </c>
    </row>
    <row r="719" spans="1:13">
      <c r="A719">
        <v>101143758</v>
      </c>
      <c r="B719" t="s">
        <v>5899</v>
      </c>
      <c r="C719" t="s">
        <v>5955</v>
      </c>
      <c r="D719" t="s">
        <v>99</v>
      </c>
      <c r="E719" t="s">
        <v>99</v>
      </c>
      <c r="F719" s="33">
        <v>46027</v>
      </c>
      <c r="G719" t="s">
        <v>8530</v>
      </c>
      <c r="H719" t="s">
        <v>5705</v>
      </c>
      <c r="I719" t="s">
        <v>43</v>
      </c>
      <c r="J719" t="s">
        <v>46</v>
      </c>
      <c r="K719" t="s">
        <v>5700</v>
      </c>
      <c r="L719" t="s">
        <v>5733</v>
      </c>
      <c r="M719" t="str">
        <f>CONCATENATE(Suspendidos[[#This Row],[CLIENTE]]," ",Suspendidos[[#This Row],[ATM]])</f>
        <v>COOPERATIVA OBRERA LIMITADA DE CONSUMO BAHIA BLANCA 002472027070</v>
      </c>
    </row>
    <row r="720" spans="1:13">
      <c r="A720">
        <v>101143699</v>
      </c>
      <c r="B720" t="s">
        <v>5745</v>
      </c>
      <c r="C720" t="s">
        <v>6213</v>
      </c>
      <c r="D720" t="s">
        <v>221</v>
      </c>
      <c r="E720" t="s">
        <v>221</v>
      </c>
      <c r="F720" s="33">
        <v>46027</v>
      </c>
      <c r="G720" t="s">
        <v>8526</v>
      </c>
      <c r="H720" t="s">
        <v>67</v>
      </c>
      <c r="I720" t="s">
        <v>43</v>
      </c>
      <c r="J720" t="s">
        <v>247</v>
      </c>
      <c r="K720" t="s">
        <v>5748</v>
      </c>
      <c r="L720" t="s">
        <v>5773</v>
      </c>
      <c r="M720" t="str">
        <f>CONCATENATE(Suspendidos[[#This Row],[CLIENTE]]," ",Suspendidos[[#This Row],[ATM]])</f>
        <v>BANCO LA PAMPA 135</v>
      </c>
    </row>
    <row r="721" spans="1:13">
      <c r="A721">
        <v>101143716</v>
      </c>
      <c r="B721" t="s">
        <v>5745</v>
      </c>
      <c r="C721" t="s">
        <v>8275</v>
      </c>
      <c r="D721" t="s">
        <v>215</v>
      </c>
      <c r="E721" t="s">
        <v>215</v>
      </c>
      <c r="F721" s="33">
        <v>46027</v>
      </c>
      <c r="G721" t="s">
        <v>8520</v>
      </c>
      <c r="H721" t="s">
        <v>5969</v>
      </c>
      <c r="I721" t="s">
        <v>43</v>
      </c>
      <c r="J721" t="s">
        <v>247</v>
      </c>
      <c r="K721" t="s">
        <v>5748</v>
      </c>
      <c r="L721" t="s">
        <v>5773</v>
      </c>
      <c r="M721" t="str">
        <f>CONCATENATE(Suspendidos[[#This Row],[CLIENTE]]," ",Suspendidos[[#This Row],[ATM]])</f>
        <v>BANCO LA PAMPA 17</v>
      </c>
    </row>
    <row r="722" spans="1:13">
      <c r="A722">
        <v>101145806</v>
      </c>
      <c r="B722" t="s">
        <v>34</v>
      </c>
      <c r="C722" t="s">
        <v>7571</v>
      </c>
      <c r="D722" t="s">
        <v>131</v>
      </c>
      <c r="E722" t="s">
        <v>131</v>
      </c>
      <c r="F722" s="33">
        <v>46027</v>
      </c>
      <c r="G722" t="s">
        <v>8507</v>
      </c>
      <c r="H722" t="s">
        <v>5727</v>
      </c>
      <c r="I722" t="s">
        <v>43</v>
      </c>
      <c r="J722" t="s">
        <v>136</v>
      </c>
      <c r="K722" t="s">
        <v>5728</v>
      </c>
      <c r="L722" t="s">
        <v>5729</v>
      </c>
      <c r="M722" t="str">
        <f>CONCATENATE(Suspendidos[[#This Row],[CLIENTE]]," ",Suspendidos[[#This Row],[ATM]])</f>
        <v>BAPRO 4641</v>
      </c>
    </row>
    <row r="723" spans="1:13">
      <c r="A723">
        <v>101143518</v>
      </c>
      <c r="B723" t="s">
        <v>127</v>
      </c>
      <c r="C723" t="s">
        <v>7772</v>
      </c>
      <c r="D723" t="s">
        <v>153</v>
      </c>
      <c r="E723" t="s">
        <v>153</v>
      </c>
      <c r="F723" s="33">
        <v>46027</v>
      </c>
      <c r="G723" t="s">
        <v>8523</v>
      </c>
      <c r="H723" t="s">
        <v>5912</v>
      </c>
      <c r="I723" t="s">
        <v>43</v>
      </c>
      <c r="J723" t="s">
        <v>70</v>
      </c>
      <c r="K723" t="s">
        <v>5748</v>
      </c>
      <c r="L723" t="s">
        <v>5749</v>
      </c>
      <c r="M723" t="str">
        <f>CONCATENATE(Suspendidos[[#This Row],[CLIENTE]]," ",Suspendidos[[#This Row],[ATM]])</f>
        <v>BANCO CREDICOOP 815631</v>
      </c>
    </row>
    <row r="724" spans="1:13">
      <c r="A724">
        <v>101145703</v>
      </c>
      <c r="B724" t="s">
        <v>204</v>
      </c>
      <c r="C724" t="s">
        <v>6945</v>
      </c>
      <c r="D724" t="s">
        <v>193</v>
      </c>
      <c r="E724" t="s">
        <v>265</v>
      </c>
      <c r="F724" s="33">
        <v>46027</v>
      </c>
      <c r="G724" t="s">
        <v>8512</v>
      </c>
      <c r="H724" t="s">
        <v>5699</v>
      </c>
      <c r="I724" t="s">
        <v>43</v>
      </c>
      <c r="J724" t="s">
        <v>192</v>
      </c>
      <c r="K724" t="s">
        <v>5711</v>
      </c>
      <c r="L724" t="s">
        <v>5711</v>
      </c>
      <c r="M724" t="str">
        <f>CONCATENATE(Suspendidos[[#This Row],[CLIENTE]]," ",Suspendidos[[#This Row],[ATM]])</f>
        <v>SAIEP 004677002370</v>
      </c>
    </row>
    <row r="725" spans="1:13">
      <c r="A725">
        <v>101141481</v>
      </c>
      <c r="B725" t="s">
        <v>34</v>
      </c>
      <c r="C725" t="s">
        <v>8513</v>
      </c>
      <c r="D725" t="s">
        <v>238</v>
      </c>
      <c r="E725" t="s">
        <v>238</v>
      </c>
      <c r="F725" s="33">
        <v>46027</v>
      </c>
      <c r="G725" t="s">
        <v>8514</v>
      </c>
      <c r="H725" t="s">
        <v>67</v>
      </c>
      <c r="I725" t="s">
        <v>43</v>
      </c>
      <c r="J725" t="s">
        <v>136</v>
      </c>
      <c r="K725" t="s">
        <v>5738</v>
      </c>
      <c r="L725" t="s">
        <v>5739</v>
      </c>
      <c r="M725" t="str">
        <f>CONCATENATE(Suspendidos[[#This Row],[CLIENTE]]," ",Suspendidos[[#This Row],[ATM]])</f>
        <v>BAPRO 8575</v>
      </c>
    </row>
    <row r="726" spans="1:13">
      <c r="A726">
        <v>101143707</v>
      </c>
      <c r="B726" t="s">
        <v>5745</v>
      </c>
      <c r="C726" t="s">
        <v>6216</v>
      </c>
      <c r="D726" t="s">
        <v>221</v>
      </c>
      <c r="E726" t="s">
        <v>221</v>
      </c>
      <c r="F726" s="33">
        <v>46027</v>
      </c>
      <c r="G726" t="s">
        <v>8517</v>
      </c>
      <c r="H726" t="s">
        <v>5805</v>
      </c>
      <c r="I726" t="s">
        <v>43</v>
      </c>
      <c r="J726" t="s">
        <v>247</v>
      </c>
      <c r="K726" t="s">
        <v>5748</v>
      </c>
      <c r="L726" t="s">
        <v>5773</v>
      </c>
      <c r="M726" t="str">
        <f>CONCATENATE(Suspendidos[[#This Row],[CLIENTE]]," ",Suspendidos[[#This Row],[ATM]])</f>
        <v>BANCO LA PAMPA 136</v>
      </c>
    </row>
    <row r="727" spans="1:13">
      <c r="A727">
        <v>101143736</v>
      </c>
      <c r="B727" t="s">
        <v>195</v>
      </c>
      <c r="C727" t="s">
        <v>7118</v>
      </c>
      <c r="D727" t="s">
        <v>161</v>
      </c>
      <c r="E727" t="s">
        <v>161</v>
      </c>
      <c r="F727" s="33">
        <v>46027</v>
      </c>
      <c r="G727" t="s">
        <v>8519</v>
      </c>
      <c r="H727" t="s">
        <v>5777</v>
      </c>
      <c r="I727" t="s">
        <v>43</v>
      </c>
      <c r="J727" t="s">
        <v>166</v>
      </c>
      <c r="K727" t="s">
        <v>5778</v>
      </c>
      <c r="L727" t="s">
        <v>182</v>
      </c>
      <c r="M727" t="str">
        <f>CONCATENATE(Suspendidos[[#This Row],[CLIENTE]]," ",Suspendidos[[#This Row],[ATM]])</f>
        <v>CARREFOUR 006624051670</v>
      </c>
    </row>
    <row r="728" spans="1:13">
      <c r="A728">
        <v>101143140</v>
      </c>
      <c r="B728" t="s">
        <v>204</v>
      </c>
      <c r="C728" t="s">
        <v>8543</v>
      </c>
      <c r="D728" t="s">
        <v>219</v>
      </c>
      <c r="E728" t="s">
        <v>219</v>
      </c>
      <c r="F728" s="33">
        <v>46026</v>
      </c>
      <c r="G728" t="s">
        <v>8544</v>
      </c>
      <c r="H728" t="s">
        <v>173</v>
      </c>
      <c r="I728" t="s">
        <v>43</v>
      </c>
      <c r="J728" t="s">
        <v>241</v>
      </c>
      <c r="K728" t="s">
        <v>5700</v>
      </c>
      <c r="L728" t="s">
        <v>5701</v>
      </c>
      <c r="M728" t="str">
        <f>CONCATENATE(Suspendidos[[#This Row],[CLIENTE]]," ",Suspendidos[[#This Row],[ATM]])</f>
        <v>SAIEP 004677019870</v>
      </c>
    </row>
    <row r="729" spans="1:13">
      <c r="A729">
        <v>101143211</v>
      </c>
      <c r="B729" t="s">
        <v>5745</v>
      </c>
      <c r="C729" t="s">
        <v>8540</v>
      </c>
      <c r="D729" t="s">
        <v>215</v>
      </c>
      <c r="E729" t="s">
        <v>215</v>
      </c>
      <c r="F729" s="33">
        <v>46026</v>
      </c>
      <c r="G729" t="s">
        <v>8541</v>
      </c>
      <c r="H729" t="s">
        <v>5912</v>
      </c>
      <c r="I729" t="s">
        <v>43</v>
      </c>
      <c r="J729" t="s">
        <v>247</v>
      </c>
      <c r="K729" t="s">
        <v>5748</v>
      </c>
      <c r="L729" t="s">
        <v>5773</v>
      </c>
      <c r="M729" t="str">
        <f>CONCATENATE(Suspendidos[[#This Row],[CLIENTE]]," ",Suspendidos[[#This Row],[ATM]])</f>
        <v>BANCO LA PAMPA 134</v>
      </c>
    </row>
    <row r="730" spans="1:13">
      <c r="A730">
        <v>101143744</v>
      </c>
      <c r="B730" t="s">
        <v>5978</v>
      </c>
      <c r="C730" t="s">
        <v>6063</v>
      </c>
      <c r="D730" t="s">
        <v>86</v>
      </c>
      <c r="E730" t="s">
        <v>39</v>
      </c>
      <c r="F730" s="33">
        <v>46025</v>
      </c>
      <c r="G730" t="s">
        <v>8581</v>
      </c>
      <c r="H730" t="s">
        <v>6918</v>
      </c>
      <c r="I730" t="s">
        <v>43</v>
      </c>
      <c r="J730" t="s">
        <v>46</v>
      </c>
      <c r="K730" t="s">
        <v>5778</v>
      </c>
      <c r="L730" t="s">
        <v>5981</v>
      </c>
      <c r="M730" t="str">
        <f>CONCATENATE(Suspendidos[[#This Row],[CLIENTE]]," ",Suspendidos[[#This Row],[ATM]])</f>
        <v>LA SERENISIMA S.A 009845006870</v>
      </c>
    </row>
    <row r="731" spans="1:13">
      <c r="A731">
        <v>101143550</v>
      </c>
      <c r="B731" t="s">
        <v>177</v>
      </c>
      <c r="C731" t="s">
        <v>8577</v>
      </c>
      <c r="D731" t="s">
        <v>86</v>
      </c>
      <c r="E731" t="s">
        <v>119</v>
      </c>
      <c r="F731" s="33">
        <v>46025</v>
      </c>
      <c r="G731" t="s">
        <v>8578</v>
      </c>
      <c r="H731" t="s">
        <v>6918</v>
      </c>
      <c r="I731" t="s">
        <v>43</v>
      </c>
      <c r="J731" t="s">
        <v>46</v>
      </c>
      <c r="K731" t="s">
        <v>5700</v>
      </c>
      <c r="L731" t="s">
        <v>5733</v>
      </c>
      <c r="M731" t="str">
        <f>CONCATENATE(Suspendidos[[#This Row],[CLIENTE]]," ",Suspendidos[[#This Row],[ATM]])</f>
        <v>CENCOSUD S.A 008681060770</v>
      </c>
    </row>
    <row r="732" spans="1:13">
      <c r="A732">
        <v>101143140</v>
      </c>
      <c r="B732" t="s">
        <v>204</v>
      </c>
      <c r="C732" t="s">
        <v>8543</v>
      </c>
      <c r="D732" t="s">
        <v>219</v>
      </c>
      <c r="E732" t="s">
        <v>219</v>
      </c>
      <c r="F732" s="33">
        <v>46025</v>
      </c>
      <c r="G732" t="s">
        <v>8576</v>
      </c>
      <c r="H732" t="s">
        <v>173</v>
      </c>
      <c r="I732" t="s">
        <v>43</v>
      </c>
      <c r="J732" t="s">
        <v>241</v>
      </c>
      <c r="K732" t="s">
        <v>5700</v>
      </c>
      <c r="L732" t="s">
        <v>5701</v>
      </c>
      <c r="M732" t="str">
        <f>CONCATENATE(Suspendidos[[#This Row],[CLIENTE]]," ",Suspendidos[[#This Row],[ATM]])</f>
        <v>SAIEP 004677019870</v>
      </c>
    </row>
    <row r="733" spans="1:13">
      <c r="A733">
        <v>101143445</v>
      </c>
      <c r="B733" t="s">
        <v>6270</v>
      </c>
      <c r="C733" t="s">
        <v>8142</v>
      </c>
      <c r="D733" t="s">
        <v>86</v>
      </c>
      <c r="E733" t="s">
        <v>86</v>
      </c>
      <c r="F733" s="33">
        <v>46025</v>
      </c>
      <c r="G733" t="s">
        <v>8575</v>
      </c>
      <c r="H733" t="s">
        <v>6636</v>
      </c>
      <c r="I733" t="s">
        <v>43</v>
      </c>
      <c r="J733" t="s">
        <v>46</v>
      </c>
      <c r="K733" t="s">
        <v>5700</v>
      </c>
      <c r="L733" t="s">
        <v>5701</v>
      </c>
      <c r="M733" t="str">
        <f>CONCATENATE(Suspendidos[[#This Row],[CLIENTE]]," ",Suspendidos[[#This Row],[ATM]])</f>
        <v>SUPERMERCADOS TOLEDO S.A 004312003070</v>
      </c>
    </row>
    <row r="734" spans="1:13">
      <c r="A734">
        <v>101143428</v>
      </c>
      <c r="B734" t="s">
        <v>5745</v>
      </c>
      <c r="C734" t="s">
        <v>6959</v>
      </c>
      <c r="D734" t="s">
        <v>64</v>
      </c>
      <c r="E734" t="s">
        <v>64</v>
      </c>
      <c r="F734" s="33">
        <v>46025</v>
      </c>
      <c r="G734" t="s">
        <v>8573</v>
      </c>
      <c r="H734" t="s">
        <v>67</v>
      </c>
      <c r="I734" t="s">
        <v>43</v>
      </c>
      <c r="J734" t="s">
        <v>70</v>
      </c>
      <c r="K734" t="s">
        <v>5836</v>
      </c>
      <c r="L734" t="s">
        <v>6126</v>
      </c>
      <c r="M734" t="str">
        <f>CONCATENATE(Suspendidos[[#This Row],[CLIENTE]]," ",Suspendidos[[#This Row],[ATM]])</f>
        <v>BANCO LA PAMPA 97</v>
      </c>
    </row>
    <row r="735" spans="1:13">
      <c r="A735">
        <v>101143505</v>
      </c>
      <c r="B735" t="s">
        <v>34</v>
      </c>
      <c r="C735" t="s">
        <v>5896</v>
      </c>
      <c r="D735" t="s">
        <v>99</v>
      </c>
      <c r="E735" t="s">
        <v>99</v>
      </c>
      <c r="F735" s="33">
        <v>46025</v>
      </c>
      <c r="G735" t="s">
        <v>8572</v>
      </c>
      <c r="H735" t="s">
        <v>67</v>
      </c>
      <c r="I735" t="s">
        <v>43</v>
      </c>
      <c r="J735" t="s">
        <v>46</v>
      </c>
      <c r="K735" t="s">
        <v>5738</v>
      </c>
      <c r="L735" t="s">
        <v>5739</v>
      </c>
      <c r="M735" t="str">
        <f>CONCATENATE(Suspendidos[[#This Row],[CLIENTE]]," ",Suspendidos[[#This Row],[ATM]])</f>
        <v>BAPRO 5353</v>
      </c>
    </row>
    <row r="736" spans="1:13">
      <c r="A736">
        <v>101141366</v>
      </c>
      <c r="B736" t="s">
        <v>109</v>
      </c>
      <c r="C736" t="s">
        <v>8569</v>
      </c>
      <c r="D736" t="s">
        <v>219</v>
      </c>
      <c r="E736" t="s">
        <v>219</v>
      </c>
      <c r="F736" s="33">
        <v>46025</v>
      </c>
      <c r="G736" t="s">
        <v>8570</v>
      </c>
      <c r="H736" t="s">
        <v>67</v>
      </c>
      <c r="I736" t="s">
        <v>43</v>
      </c>
      <c r="J736" t="s">
        <v>241</v>
      </c>
      <c r="K736" t="s">
        <v>5748</v>
      </c>
      <c r="L736" t="s">
        <v>5773</v>
      </c>
      <c r="M736" t="str">
        <f>CONCATENATE(Suspendidos[[#This Row],[CLIENTE]]," ",Suspendidos[[#This Row],[ATM]])</f>
        <v>BANCO HIPOTECARIO 2623</v>
      </c>
    </row>
    <row r="737" spans="1:13">
      <c r="A737">
        <v>101143116</v>
      </c>
      <c r="B737" t="s">
        <v>6860</v>
      </c>
      <c r="C737" t="s">
        <v>6870</v>
      </c>
      <c r="D737" t="s">
        <v>131</v>
      </c>
      <c r="E737" t="s">
        <v>131</v>
      </c>
      <c r="F737" s="33">
        <v>46025</v>
      </c>
      <c r="G737" t="s">
        <v>8567</v>
      </c>
      <c r="H737" t="s">
        <v>5757</v>
      </c>
      <c r="I737" t="s">
        <v>43</v>
      </c>
      <c r="J737" t="s">
        <v>136</v>
      </c>
      <c r="K737" t="s">
        <v>5700</v>
      </c>
      <c r="L737" t="s">
        <v>5733</v>
      </c>
      <c r="M737" t="str">
        <f>CONCATENATE(Suspendidos[[#This Row],[CLIENTE]]," ",Suspendidos[[#This Row],[ATM]])</f>
        <v>M.G BAHIA SRL 006824000170</v>
      </c>
    </row>
    <row r="738" spans="1:13">
      <c r="A738">
        <v>101141195</v>
      </c>
      <c r="B738" t="s">
        <v>204</v>
      </c>
      <c r="C738" t="s">
        <v>6222</v>
      </c>
      <c r="D738" t="s">
        <v>193</v>
      </c>
      <c r="E738" t="s">
        <v>193</v>
      </c>
      <c r="F738" s="33">
        <v>46025</v>
      </c>
      <c r="G738" t="s">
        <v>8563</v>
      </c>
      <c r="H738" t="s">
        <v>5757</v>
      </c>
      <c r="I738" t="s">
        <v>43</v>
      </c>
      <c r="J738" t="s">
        <v>192</v>
      </c>
      <c r="K738" t="s">
        <v>5700</v>
      </c>
      <c r="L738" t="s">
        <v>5701</v>
      </c>
      <c r="M738" t="str">
        <f>CONCATENATE(Suspendidos[[#This Row],[CLIENTE]]," ",Suspendidos[[#This Row],[ATM]])</f>
        <v>SAIEP 004677002670</v>
      </c>
    </row>
    <row r="739" spans="1:13">
      <c r="A739">
        <v>101136991</v>
      </c>
      <c r="B739" t="s">
        <v>82</v>
      </c>
      <c r="C739" t="s">
        <v>6264</v>
      </c>
      <c r="D739" t="s">
        <v>86</v>
      </c>
      <c r="E739" t="s">
        <v>86</v>
      </c>
      <c r="F739" s="33">
        <v>46025</v>
      </c>
      <c r="G739" t="s">
        <v>8559</v>
      </c>
      <c r="H739" t="s">
        <v>6918</v>
      </c>
      <c r="I739" t="s">
        <v>43</v>
      </c>
      <c r="J739" t="s">
        <v>46</v>
      </c>
      <c r="K739" t="s">
        <v>5711</v>
      </c>
      <c r="L739" t="s">
        <v>5711</v>
      </c>
      <c r="M739" t="str">
        <f>CONCATENATE(Suspendidos[[#This Row],[CLIENTE]]," ",Suspendidos[[#This Row],[ATM]])</f>
        <v>ACA 002359057170</v>
      </c>
    </row>
    <row r="740" spans="1:13">
      <c r="A740">
        <v>101143143</v>
      </c>
      <c r="B740" t="s">
        <v>6860</v>
      </c>
      <c r="C740" t="s">
        <v>6861</v>
      </c>
      <c r="D740" t="s">
        <v>131</v>
      </c>
      <c r="E740" t="s">
        <v>131</v>
      </c>
      <c r="F740" s="33">
        <v>46025</v>
      </c>
      <c r="G740" t="s">
        <v>8557</v>
      </c>
      <c r="H740" t="s">
        <v>5768</v>
      </c>
      <c r="I740" t="s">
        <v>43</v>
      </c>
      <c r="J740" t="s">
        <v>136</v>
      </c>
      <c r="K740" t="s">
        <v>5700</v>
      </c>
      <c r="L740" t="s">
        <v>5733</v>
      </c>
      <c r="M740" t="str">
        <f>CONCATENATE(Suspendidos[[#This Row],[CLIENTE]]," ",Suspendidos[[#This Row],[ATM]])</f>
        <v>M.G BAHIA SRL 006824000070</v>
      </c>
    </row>
    <row r="741" spans="1:13">
      <c r="A741">
        <v>101141382</v>
      </c>
      <c r="B741" t="s">
        <v>34</v>
      </c>
      <c r="C741" t="s">
        <v>8554</v>
      </c>
      <c r="D741" t="s">
        <v>238</v>
      </c>
      <c r="E741" t="s">
        <v>238</v>
      </c>
      <c r="F741" s="33">
        <v>46025</v>
      </c>
      <c r="G741" t="s">
        <v>8555</v>
      </c>
      <c r="H741" t="s">
        <v>5727</v>
      </c>
      <c r="I741" t="s">
        <v>43</v>
      </c>
      <c r="J741" t="s">
        <v>136</v>
      </c>
      <c r="K741" t="s">
        <v>5728</v>
      </c>
      <c r="L741" t="s">
        <v>5729</v>
      </c>
      <c r="M741" t="str">
        <f>CONCATENATE(Suspendidos[[#This Row],[CLIENTE]]," ",Suspendidos[[#This Row],[ATM]])</f>
        <v>BAPRO 6687</v>
      </c>
    </row>
    <row r="742" spans="1:13">
      <c r="A742">
        <v>101143043</v>
      </c>
      <c r="B742" t="s">
        <v>6270</v>
      </c>
      <c r="C742" t="s">
        <v>8551</v>
      </c>
      <c r="D742" t="s">
        <v>86</v>
      </c>
      <c r="E742" t="s">
        <v>86</v>
      </c>
      <c r="F742" s="33">
        <v>46025</v>
      </c>
      <c r="G742" t="s">
        <v>8552</v>
      </c>
      <c r="H742" t="s">
        <v>6103</v>
      </c>
      <c r="I742" t="s">
        <v>43</v>
      </c>
      <c r="J742" t="s">
        <v>46</v>
      </c>
      <c r="K742" t="s">
        <v>5700</v>
      </c>
      <c r="L742" t="s">
        <v>5701</v>
      </c>
      <c r="M742" t="str">
        <f>CONCATENATE(Suspendidos[[#This Row],[CLIENTE]]," ",Suspendidos[[#This Row],[ATM]])</f>
        <v>SUPERMERCADOS TOLEDO S.A 004312003170</v>
      </c>
    </row>
    <row r="743" spans="1:13">
      <c r="A743">
        <v>101143426</v>
      </c>
      <c r="B743" t="s">
        <v>5745</v>
      </c>
      <c r="C743" t="s">
        <v>7333</v>
      </c>
      <c r="D743" t="s">
        <v>215</v>
      </c>
      <c r="E743" t="s">
        <v>215</v>
      </c>
      <c r="F743" s="33">
        <v>46025</v>
      </c>
      <c r="G743" t="s">
        <v>8546</v>
      </c>
      <c r="H743" t="s">
        <v>5805</v>
      </c>
      <c r="I743" t="s">
        <v>43</v>
      </c>
      <c r="J743" t="s">
        <v>247</v>
      </c>
      <c r="K743" t="s">
        <v>5748</v>
      </c>
      <c r="L743" t="s">
        <v>5773</v>
      </c>
      <c r="M743" t="str">
        <f>CONCATENATE(Suspendidos[[#This Row],[CLIENTE]]," ",Suspendidos[[#This Row],[ATM]])</f>
        <v>BANCO LA PAMPA 18</v>
      </c>
    </row>
    <row r="744" spans="1:13">
      <c r="A744">
        <v>101143455</v>
      </c>
      <c r="B744" t="s">
        <v>204</v>
      </c>
      <c r="C744" t="s">
        <v>7398</v>
      </c>
      <c r="D744" t="s">
        <v>193</v>
      </c>
      <c r="E744" t="s">
        <v>193</v>
      </c>
      <c r="F744" s="33">
        <v>46025</v>
      </c>
      <c r="G744" t="s">
        <v>8558</v>
      </c>
      <c r="H744" t="s">
        <v>5757</v>
      </c>
      <c r="I744" t="s">
        <v>43</v>
      </c>
      <c r="J744" t="s">
        <v>192</v>
      </c>
      <c r="K744" t="s">
        <v>5700</v>
      </c>
      <c r="L744" t="s">
        <v>5723</v>
      </c>
      <c r="M744" t="str">
        <f>CONCATENATE(Suspendidos[[#This Row],[CLIENTE]]," ",Suspendidos[[#This Row],[ATM]])</f>
        <v>SAIEP 004677077370</v>
      </c>
    </row>
    <row r="745" spans="1:13">
      <c r="A745">
        <v>101143424</v>
      </c>
      <c r="B745" t="s">
        <v>5745</v>
      </c>
      <c r="C745" t="s">
        <v>5803</v>
      </c>
      <c r="D745" t="s">
        <v>221</v>
      </c>
      <c r="E745" t="s">
        <v>221</v>
      </c>
      <c r="F745" s="33">
        <v>46024</v>
      </c>
      <c r="G745" t="s">
        <v>8588</v>
      </c>
      <c r="H745" t="s">
        <v>67</v>
      </c>
      <c r="I745" t="s">
        <v>43</v>
      </c>
      <c r="J745" t="s">
        <v>247</v>
      </c>
      <c r="K745" t="s">
        <v>5748</v>
      </c>
      <c r="L745" t="s">
        <v>5773</v>
      </c>
      <c r="M745" t="str">
        <f>CONCATENATE(Suspendidos[[#This Row],[CLIENTE]]," ",Suspendidos[[#This Row],[ATM]])</f>
        <v>BANCO LA PAMPA 24</v>
      </c>
    </row>
    <row r="746" spans="1:13">
      <c r="A746">
        <v>101141384</v>
      </c>
      <c r="B746" t="s">
        <v>34</v>
      </c>
      <c r="C746" t="s">
        <v>6095</v>
      </c>
      <c r="D746" t="s">
        <v>226</v>
      </c>
      <c r="E746" t="s">
        <v>226</v>
      </c>
      <c r="F746" s="33">
        <v>46024</v>
      </c>
      <c r="G746" t="s">
        <v>8589</v>
      </c>
      <c r="H746" t="s">
        <v>5727</v>
      </c>
      <c r="I746" t="s">
        <v>43</v>
      </c>
      <c r="J746" t="s">
        <v>136</v>
      </c>
      <c r="K746" t="s">
        <v>5728</v>
      </c>
      <c r="L746" t="s">
        <v>5729</v>
      </c>
      <c r="M746" t="str">
        <f>CONCATENATE(Suspendidos[[#This Row],[CLIENTE]]," ",Suspendidos[[#This Row],[ATM]])</f>
        <v>BAPRO 4865</v>
      </c>
    </row>
    <row r="747" spans="1:13">
      <c r="A747">
        <v>101140454</v>
      </c>
      <c r="B747" t="s">
        <v>34</v>
      </c>
      <c r="C747" t="s">
        <v>6708</v>
      </c>
      <c r="D747" t="s">
        <v>131</v>
      </c>
      <c r="E747" t="s">
        <v>131</v>
      </c>
      <c r="F747" s="33">
        <v>46024</v>
      </c>
      <c r="G747" t="s">
        <v>8586</v>
      </c>
      <c r="H747" t="s">
        <v>5777</v>
      </c>
      <c r="I747" t="s">
        <v>43</v>
      </c>
      <c r="J747" t="s">
        <v>136</v>
      </c>
      <c r="K747" t="s">
        <v>5728</v>
      </c>
      <c r="L747" t="s">
        <v>5729</v>
      </c>
      <c r="M747" t="str">
        <f>CONCATENATE(Suspendidos[[#This Row],[CLIENTE]]," ",Suspendidos[[#This Row],[ATM]])</f>
        <v>BAPRO 11152</v>
      </c>
    </row>
    <row r="748" spans="1:13">
      <c r="A748">
        <v>101141493</v>
      </c>
      <c r="B748" t="s">
        <v>73</v>
      </c>
      <c r="C748" t="s">
        <v>8583</v>
      </c>
      <c r="D748" t="s">
        <v>193</v>
      </c>
      <c r="E748" t="s">
        <v>193</v>
      </c>
      <c r="F748" s="33">
        <v>46024</v>
      </c>
      <c r="G748" t="s">
        <v>8584</v>
      </c>
      <c r="H748" t="s">
        <v>5777</v>
      </c>
      <c r="I748" t="s">
        <v>43</v>
      </c>
      <c r="J748" t="s">
        <v>192</v>
      </c>
      <c r="K748" t="s">
        <v>5748</v>
      </c>
      <c r="L748" t="s">
        <v>5773</v>
      </c>
      <c r="M748" t="str">
        <f>CONCATENATE(Suspendidos[[#This Row],[CLIENTE]]," ",Suspendidos[[#This Row],[ATM]])</f>
        <v>BANCO NACION 10844</v>
      </c>
    </row>
    <row r="749" spans="1:13">
      <c r="A749">
        <v>101141047</v>
      </c>
      <c r="B749" t="s">
        <v>34</v>
      </c>
      <c r="C749" t="s">
        <v>8457</v>
      </c>
      <c r="D749" t="s">
        <v>119</v>
      </c>
      <c r="E749" t="s">
        <v>119</v>
      </c>
      <c r="F749" s="33">
        <v>46024</v>
      </c>
      <c r="G749" t="s">
        <v>8587</v>
      </c>
      <c r="H749" t="s">
        <v>67</v>
      </c>
      <c r="I749" t="s">
        <v>43</v>
      </c>
      <c r="J749" t="s">
        <v>46</v>
      </c>
      <c r="K749" t="s">
        <v>5738</v>
      </c>
      <c r="L749" t="s">
        <v>5739</v>
      </c>
      <c r="M749" t="str">
        <f>CONCATENATE(Suspendidos[[#This Row],[CLIENTE]]," ",Suspendidos[[#This Row],[ATM]])</f>
        <v>BAPRO 11346</v>
      </c>
    </row>
    <row r="750" spans="1:13">
      <c r="A750">
        <v>101140266</v>
      </c>
      <c r="B750" t="s">
        <v>204</v>
      </c>
      <c r="C750" t="s">
        <v>6302</v>
      </c>
      <c r="D750" t="s">
        <v>64</v>
      </c>
      <c r="E750" t="s">
        <v>64</v>
      </c>
      <c r="F750" s="33">
        <v>46023</v>
      </c>
      <c r="G750" t="s">
        <v>8590</v>
      </c>
      <c r="H750" t="s">
        <v>5757</v>
      </c>
      <c r="I750" t="s">
        <v>43</v>
      </c>
      <c r="J750" t="s">
        <v>70</v>
      </c>
      <c r="K750" t="s">
        <v>5700</v>
      </c>
      <c r="L750" t="s">
        <v>5701</v>
      </c>
      <c r="M750" t="str">
        <f>CONCATENATE(Suspendidos[[#This Row],[CLIENTE]]," ",Suspendidos[[#This Row],[ATM]])</f>
        <v>SAIEP 004677008470</v>
      </c>
    </row>
    <row r="751" spans="1:13">
      <c r="A751">
        <v>101142343</v>
      </c>
      <c r="B751" t="s">
        <v>204</v>
      </c>
      <c r="C751" t="s">
        <v>7398</v>
      </c>
      <c r="D751" t="s">
        <v>193</v>
      </c>
      <c r="E751" t="s">
        <v>193</v>
      </c>
      <c r="F751" s="33">
        <v>46023</v>
      </c>
      <c r="G751" t="s">
        <v>8591</v>
      </c>
      <c r="H751" t="s">
        <v>8592</v>
      </c>
      <c r="I751" t="s">
        <v>43</v>
      </c>
      <c r="J751" t="s">
        <v>192</v>
      </c>
      <c r="K751" t="s">
        <v>5700</v>
      </c>
      <c r="L751" t="s">
        <v>5723</v>
      </c>
      <c r="M751" t="str">
        <f>CONCATENATE(Suspendidos[[#This Row],[CLIENTE]]," ",Suspendidos[[#This Row],[ATM]])</f>
        <v>SAIEP 004677077370</v>
      </c>
    </row>
    <row r="752" spans="1:13">
      <c r="A752">
        <v>101142945</v>
      </c>
      <c r="B752" t="s">
        <v>5993</v>
      </c>
      <c r="C752" t="s">
        <v>6277</v>
      </c>
      <c r="D752" t="s">
        <v>86</v>
      </c>
      <c r="E752" t="s">
        <v>119</v>
      </c>
      <c r="F752" s="33">
        <v>46022</v>
      </c>
      <c r="G752" t="s">
        <v>8614</v>
      </c>
      <c r="H752" t="s">
        <v>6537</v>
      </c>
      <c r="I752" t="s">
        <v>43</v>
      </c>
      <c r="J752" t="s">
        <v>46</v>
      </c>
      <c r="K752" t="s">
        <v>5700</v>
      </c>
      <c r="L752" t="s">
        <v>5701</v>
      </c>
      <c r="M752" t="str">
        <f>CONCATENATE(Suspendidos[[#This Row],[CLIENTE]]," ",Suspendidos[[#This Row],[ATM]])</f>
        <v>TARJETA NARANJA 001035016770</v>
      </c>
    </row>
    <row r="753" spans="1:13">
      <c r="A753">
        <v>101142638</v>
      </c>
      <c r="B753" t="s">
        <v>204</v>
      </c>
      <c r="C753" t="s">
        <v>6976</v>
      </c>
      <c r="D753" t="s">
        <v>161</v>
      </c>
      <c r="E753" t="s">
        <v>161</v>
      </c>
      <c r="F753" s="33">
        <v>46022</v>
      </c>
      <c r="G753" t="s">
        <v>8613</v>
      </c>
      <c r="H753" t="s">
        <v>5699</v>
      </c>
      <c r="I753" t="s">
        <v>43</v>
      </c>
      <c r="J753" t="s">
        <v>166</v>
      </c>
      <c r="K753" t="s">
        <v>5700</v>
      </c>
      <c r="L753" t="s">
        <v>5701</v>
      </c>
      <c r="M753" t="str">
        <f>CONCATENATE(Suspendidos[[#This Row],[CLIENTE]]," ",Suspendidos[[#This Row],[ATM]])</f>
        <v>SAIEP 004677012770</v>
      </c>
    </row>
    <row r="754" spans="1:13">
      <c r="A754">
        <v>101142516</v>
      </c>
      <c r="B754" t="s">
        <v>82</v>
      </c>
      <c r="C754" t="s">
        <v>6264</v>
      </c>
      <c r="D754" t="s">
        <v>86</v>
      </c>
      <c r="E754" t="s">
        <v>119</v>
      </c>
      <c r="F754" s="33">
        <v>46022</v>
      </c>
      <c r="G754" t="s">
        <v>8612</v>
      </c>
      <c r="H754" t="s">
        <v>5912</v>
      </c>
      <c r="I754" t="s">
        <v>43</v>
      </c>
      <c r="J754" t="s">
        <v>46</v>
      </c>
      <c r="K754" t="s">
        <v>5711</v>
      </c>
      <c r="L754" t="s">
        <v>5711</v>
      </c>
      <c r="M754" t="str">
        <f>CONCATENATE(Suspendidos[[#This Row],[CLIENTE]]," ",Suspendidos[[#This Row],[ATM]])</f>
        <v>ACA 002359057170</v>
      </c>
    </row>
    <row r="755" spans="1:13">
      <c r="A755">
        <v>101141510</v>
      </c>
      <c r="B755" t="s">
        <v>5745</v>
      </c>
      <c r="C755" t="s">
        <v>8275</v>
      </c>
      <c r="D755" t="s">
        <v>215</v>
      </c>
      <c r="E755" t="s">
        <v>221</v>
      </c>
      <c r="F755" s="33">
        <v>46022</v>
      </c>
      <c r="G755" t="s">
        <v>8611</v>
      </c>
      <c r="H755" t="s">
        <v>67</v>
      </c>
      <c r="I755" t="s">
        <v>43</v>
      </c>
      <c r="J755" t="s">
        <v>247</v>
      </c>
      <c r="K755" t="s">
        <v>5748</v>
      </c>
      <c r="L755" t="s">
        <v>5773</v>
      </c>
      <c r="M755" t="str">
        <f>CONCATENATE(Suspendidos[[#This Row],[CLIENTE]]," ",Suspendidos[[#This Row],[ATM]])</f>
        <v>BANCO LA PAMPA 17</v>
      </c>
    </row>
    <row r="756" spans="1:13">
      <c r="A756">
        <v>101141505</v>
      </c>
      <c r="B756" t="s">
        <v>82</v>
      </c>
      <c r="C756" t="s">
        <v>5893</v>
      </c>
      <c r="D756" t="s">
        <v>226</v>
      </c>
      <c r="E756" t="s">
        <v>226</v>
      </c>
      <c r="F756" s="33">
        <v>46022</v>
      </c>
      <c r="G756" t="s">
        <v>8610</v>
      </c>
      <c r="H756" t="s">
        <v>5727</v>
      </c>
      <c r="I756" t="s">
        <v>43</v>
      </c>
      <c r="J756" t="s">
        <v>136</v>
      </c>
      <c r="K756" t="s">
        <v>5711</v>
      </c>
      <c r="L756" t="s">
        <v>5711</v>
      </c>
      <c r="M756" t="str">
        <f>CONCATENATE(Suspendidos[[#This Row],[CLIENTE]]," ",Suspendidos[[#This Row],[ATM]])</f>
        <v>ACA 002359021670</v>
      </c>
    </row>
    <row r="757" spans="1:13">
      <c r="A757">
        <v>101141366</v>
      </c>
      <c r="B757" t="s">
        <v>109</v>
      </c>
      <c r="C757" t="s">
        <v>8569</v>
      </c>
      <c r="D757" t="s">
        <v>219</v>
      </c>
      <c r="E757" t="s">
        <v>219</v>
      </c>
      <c r="F757" s="33">
        <v>46022</v>
      </c>
      <c r="G757" t="s">
        <v>8609</v>
      </c>
      <c r="H757" t="s">
        <v>67</v>
      </c>
      <c r="I757" t="s">
        <v>43</v>
      </c>
      <c r="J757" t="s">
        <v>241</v>
      </c>
      <c r="K757" t="s">
        <v>5748</v>
      </c>
      <c r="L757" t="s">
        <v>5773</v>
      </c>
      <c r="M757" t="str">
        <f>CONCATENATE(Suspendidos[[#This Row],[CLIENTE]]," ",Suspendidos[[#This Row],[ATM]])</f>
        <v>BANCO HIPOTECARIO 2623</v>
      </c>
    </row>
    <row r="758" spans="1:13">
      <c r="A758">
        <v>101141098</v>
      </c>
      <c r="B758" t="s">
        <v>5745</v>
      </c>
      <c r="C758" t="s">
        <v>7333</v>
      </c>
      <c r="D758" t="s">
        <v>215</v>
      </c>
      <c r="E758" t="s">
        <v>215</v>
      </c>
      <c r="F758" s="33">
        <v>46022</v>
      </c>
      <c r="G758" t="s">
        <v>8608</v>
      </c>
      <c r="H758" t="s">
        <v>67</v>
      </c>
      <c r="I758" t="s">
        <v>43</v>
      </c>
      <c r="J758" t="s">
        <v>247</v>
      </c>
      <c r="K758" t="s">
        <v>5748</v>
      </c>
      <c r="L758" t="s">
        <v>5773</v>
      </c>
      <c r="M758" t="str">
        <f>CONCATENATE(Suspendidos[[#This Row],[CLIENTE]]," ",Suspendidos[[#This Row],[ATM]])</f>
        <v>BANCO LA PAMPA 18</v>
      </c>
    </row>
    <row r="759" spans="1:13">
      <c r="A759">
        <v>101140574</v>
      </c>
      <c r="B759" t="s">
        <v>109</v>
      </c>
      <c r="C759" t="s">
        <v>8159</v>
      </c>
      <c r="D759" t="s">
        <v>39</v>
      </c>
      <c r="E759" t="s">
        <v>119</v>
      </c>
      <c r="F759" s="33">
        <v>46022</v>
      </c>
      <c r="G759" t="s">
        <v>8615</v>
      </c>
      <c r="H759" t="s">
        <v>5727</v>
      </c>
      <c r="I759" t="s">
        <v>43</v>
      </c>
      <c r="J759" t="s">
        <v>46</v>
      </c>
      <c r="K759" t="s">
        <v>5748</v>
      </c>
      <c r="L759" t="s">
        <v>6045</v>
      </c>
      <c r="M759" t="str">
        <f>CONCATENATE(Suspendidos[[#This Row],[CLIENTE]]," ",Suspendidos[[#This Row],[ATM]])</f>
        <v>BANCO HIPOTECARIO 015TI0004</v>
      </c>
    </row>
    <row r="760" spans="1:13">
      <c r="A760">
        <v>101140454</v>
      </c>
      <c r="B760" t="s">
        <v>34</v>
      </c>
      <c r="C760" t="s">
        <v>6708</v>
      </c>
      <c r="D760" t="s">
        <v>131</v>
      </c>
      <c r="E760" t="s">
        <v>238</v>
      </c>
      <c r="F760" s="33">
        <v>46022</v>
      </c>
      <c r="G760" t="s">
        <v>8606</v>
      </c>
      <c r="H760" t="s">
        <v>5777</v>
      </c>
      <c r="I760" t="s">
        <v>43</v>
      </c>
      <c r="J760" t="s">
        <v>136</v>
      </c>
      <c r="K760" t="s">
        <v>5728</v>
      </c>
      <c r="L760" t="s">
        <v>5729</v>
      </c>
      <c r="M760" t="str">
        <f>CONCATENATE(Suspendidos[[#This Row],[CLIENTE]]," ",Suspendidos[[#This Row],[ATM]])</f>
        <v>BAPRO 11152</v>
      </c>
    </row>
    <row r="761" spans="1:13">
      <c r="A761">
        <v>101139987</v>
      </c>
      <c r="B761" t="s">
        <v>34</v>
      </c>
      <c r="C761" t="s">
        <v>8603</v>
      </c>
      <c r="D761" t="s">
        <v>39</v>
      </c>
      <c r="E761" t="s">
        <v>119</v>
      </c>
      <c r="F761" s="33">
        <v>46022</v>
      </c>
      <c r="G761" t="s">
        <v>8604</v>
      </c>
      <c r="H761" t="s">
        <v>5722</v>
      </c>
      <c r="I761" t="s">
        <v>43</v>
      </c>
      <c r="J761" t="s">
        <v>46</v>
      </c>
      <c r="K761" t="s">
        <v>5738</v>
      </c>
      <c r="L761" t="s">
        <v>5739</v>
      </c>
      <c r="M761" t="str">
        <f>CONCATENATE(Suspendidos[[#This Row],[CLIENTE]]," ",Suspendidos[[#This Row],[ATM]])</f>
        <v>BAPRO 13311</v>
      </c>
    </row>
    <row r="762" spans="1:13">
      <c r="A762">
        <v>101141384</v>
      </c>
      <c r="B762" t="s">
        <v>34</v>
      </c>
      <c r="C762" t="s">
        <v>6095</v>
      </c>
      <c r="D762" t="s">
        <v>226</v>
      </c>
      <c r="E762" t="s">
        <v>226</v>
      </c>
      <c r="F762" s="33">
        <v>46022</v>
      </c>
      <c r="G762" t="s">
        <v>8602</v>
      </c>
      <c r="H762" t="s">
        <v>5727</v>
      </c>
      <c r="I762" t="s">
        <v>43</v>
      </c>
      <c r="J762" t="s">
        <v>136</v>
      </c>
      <c r="K762" t="s">
        <v>5728</v>
      </c>
      <c r="L762" t="s">
        <v>5729</v>
      </c>
      <c r="M762" t="str">
        <f>CONCATENATE(Suspendidos[[#This Row],[CLIENTE]]," ",Suspendidos[[#This Row],[ATM]])</f>
        <v>BAPRO 4865</v>
      </c>
    </row>
    <row r="763" spans="1:13">
      <c r="A763">
        <v>101141254</v>
      </c>
      <c r="B763" t="s">
        <v>5745</v>
      </c>
      <c r="C763" t="s">
        <v>8599</v>
      </c>
      <c r="D763" t="s">
        <v>193</v>
      </c>
      <c r="E763" t="s">
        <v>265</v>
      </c>
      <c r="F763" s="33">
        <v>46022</v>
      </c>
      <c r="G763" t="s">
        <v>8600</v>
      </c>
      <c r="H763" t="s">
        <v>6076</v>
      </c>
      <c r="I763" t="s">
        <v>43</v>
      </c>
      <c r="J763" t="s">
        <v>192</v>
      </c>
      <c r="K763" t="s">
        <v>5748</v>
      </c>
      <c r="L763" t="s">
        <v>5749</v>
      </c>
      <c r="M763" t="str">
        <f>CONCATENATE(Suspendidos[[#This Row],[CLIENTE]]," ",Suspendidos[[#This Row],[ATM]])</f>
        <v>BANCO LA PAMPA 111</v>
      </c>
    </row>
    <row r="764" spans="1:13">
      <c r="A764">
        <v>101141009</v>
      </c>
      <c r="B764" t="s">
        <v>34</v>
      </c>
      <c r="C764" t="s">
        <v>8306</v>
      </c>
      <c r="D764" t="s">
        <v>131</v>
      </c>
      <c r="E764" t="s">
        <v>238</v>
      </c>
      <c r="F764" s="33">
        <v>46022</v>
      </c>
      <c r="G764" t="s">
        <v>8607</v>
      </c>
      <c r="H764" t="s">
        <v>5727</v>
      </c>
      <c r="I764" t="s">
        <v>43</v>
      </c>
      <c r="J764" t="s">
        <v>136</v>
      </c>
      <c r="K764" t="s">
        <v>5728</v>
      </c>
      <c r="L764" t="s">
        <v>5729</v>
      </c>
      <c r="M764" t="str">
        <f>CONCATENATE(Suspendidos[[#This Row],[CLIENTE]]," ",Suspendidos[[#This Row],[ATM]])</f>
        <v>BAPRO 11091</v>
      </c>
    </row>
    <row r="765" spans="1:13">
      <c r="A765">
        <v>101141370</v>
      </c>
      <c r="B765" t="s">
        <v>5998</v>
      </c>
      <c r="C765" t="s">
        <v>6998</v>
      </c>
      <c r="D765" t="s">
        <v>86</v>
      </c>
      <c r="E765" t="s">
        <v>86</v>
      </c>
      <c r="F765" s="33">
        <v>46022</v>
      </c>
      <c r="G765" t="s">
        <v>8598</v>
      </c>
      <c r="H765" t="s">
        <v>6918</v>
      </c>
      <c r="I765" t="s">
        <v>43</v>
      </c>
      <c r="J765" t="s">
        <v>46</v>
      </c>
      <c r="K765" t="s">
        <v>5711</v>
      </c>
      <c r="L765" t="s">
        <v>5711</v>
      </c>
      <c r="M765" t="str">
        <f>CONCATENATE(Suspendidos[[#This Row],[CLIENTE]]," ",Suspendidos[[#This Row],[ATM]])</f>
        <v>FAVANET 004925002370</v>
      </c>
    </row>
    <row r="766" spans="1:13">
      <c r="A766">
        <v>101140465</v>
      </c>
      <c r="B766" t="s">
        <v>6633</v>
      </c>
      <c r="C766" t="s">
        <v>6634</v>
      </c>
      <c r="D766" t="s">
        <v>131</v>
      </c>
      <c r="E766" t="s">
        <v>131</v>
      </c>
      <c r="F766" s="33">
        <v>46022</v>
      </c>
      <c r="G766" t="s">
        <v>8597</v>
      </c>
      <c r="H766" t="s">
        <v>5757</v>
      </c>
      <c r="I766" t="s">
        <v>43</v>
      </c>
      <c r="J766" t="s">
        <v>136</v>
      </c>
      <c r="K766" t="s">
        <v>5700</v>
      </c>
      <c r="L766" t="s">
        <v>5701</v>
      </c>
      <c r="M766" t="str">
        <f>CONCATENATE(Suspendidos[[#This Row],[CLIENTE]]," ",Suspendidos[[#This Row],[ATM]])</f>
        <v>SERGIO ANIBAL PASCAL 020993000070</v>
      </c>
    </row>
    <row r="767" spans="1:13">
      <c r="A767">
        <v>101141376</v>
      </c>
      <c r="B767" t="s">
        <v>5745</v>
      </c>
      <c r="C767" t="s">
        <v>8594</v>
      </c>
      <c r="D767" t="s">
        <v>221</v>
      </c>
      <c r="E767" t="s">
        <v>221</v>
      </c>
      <c r="F767" s="33">
        <v>46022</v>
      </c>
      <c r="G767" t="s">
        <v>8595</v>
      </c>
      <c r="H767" t="s">
        <v>7588</v>
      </c>
      <c r="I767" t="s">
        <v>43</v>
      </c>
      <c r="J767" t="s">
        <v>247</v>
      </c>
      <c r="K767" t="s">
        <v>5748</v>
      </c>
      <c r="L767" t="s">
        <v>5773</v>
      </c>
      <c r="M767" t="str">
        <f>CONCATENATE(Suspendidos[[#This Row],[CLIENTE]]," ",Suspendidos[[#This Row],[ATM]])</f>
        <v>BANCO LA PAMPA 144</v>
      </c>
    </row>
    <row r="768" spans="1:13">
      <c r="A768">
        <v>101141106</v>
      </c>
      <c r="B768" t="s">
        <v>34</v>
      </c>
      <c r="C768" t="s">
        <v>7945</v>
      </c>
      <c r="D768" t="s">
        <v>119</v>
      </c>
      <c r="E768" t="s">
        <v>119</v>
      </c>
      <c r="F768" s="33">
        <v>46022</v>
      </c>
      <c r="G768" t="s">
        <v>8593</v>
      </c>
      <c r="H768" t="s">
        <v>5805</v>
      </c>
      <c r="I768" t="s">
        <v>43</v>
      </c>
      <c r="J768" t="s">
        <v>46</v>
      </c>
      <c r="K768" t="s">
        <v>5728</v>
      </c>
      <c r="L768" t="s">
        <v>5729</v>
      </c>
      <c r="M768" t="str">
        <f>CONCATENATE(Suspendidos[[#This Row],[CLIENTE]]," ",Suspendidos[[#This Row],[ATM]])</f>
        <v>BAPRO 11075</v>
      </c>
    </row>
    <row r="769" spans="1:13">
      <c r="A769">
        <v>101141116</v>
      </c>
      <c r="B769" t="s">
        <v>127</v>
      </c>
      <c r="C769" t="s">
        <v>6256</v>
      </c>
      <c r="D769" t="s">
        <v>119</v>
      </c>
      <c r="E769" t="s">
        <v>39</v>
      </c>
      <c r="F769" s="33">
        <v>46021</v>
      </c>
      <c r="G769" t="s">
        <v>8641</v>
      </c>
      <c r="H769" t="s">
        <v>67</v>
      </c>
      <c r="I769" t="s">
        <v>43</v>
      </c>
      <c r="J769" t="s">
        <v>46</v>
      </c>
      <c r="K769" t="s">
        <v>5748</v>
      </c>
      <c r="L769" t="s">
        <v>5773</v>
      </c>
      <c r="M769" t="str">
        <f>CONCATENATE(Suspendidos[[#This Row],[CLIENTE]]," ",Suspendidos[[#This Row],[ATM]])</f>
        <v>BANCO CREDICOOP 811861</v>
      </c>
    </row>
    <row r="770" spans="1:13">
      <c r="A770">
        <v>101141205</v>
      </c>
      <c r="B770" t="s">
        <v>204</v>
      </c>
      <c r="C770" t="s">
        <v>6875</v>
      </c>
      <c r="D770" t="s">
        <v>265</v>
      </c>
      <c r="E770" t="s">
        <v>265</v>
      </c>
      <c r="F770" s="33">
        <v>46021</v>
      </c>
      <c r="G770" t="s">
        <v>8647</v>
      </c>
      <c r="H770" t="s">
        <v>6103</v>
      </c>
      <c r="I770" t="s">
        <v>43</v>
      </c>
      <c r="J770" t="s">
        <v>192</v>
      </c>
      <c r="K770" t="s">
        <v>5711</v>
      </c>
      <c r="L770" t="s">
        <v>5711</v>
      </c>
      <c r="M770" t="str">
        <f>CONCATENATE(Suspendidos[[#This Row],[CLIENTE]]," ",Suspendidos[[#This Row],[ATM]])</f>
        <v>SAIEP 004677005070</v>
      </c>
    </row>
    <row r="771" spans="1:13">
      <c r="A771">
        <v>101141194</v>
      </c>
      <c r="B771" t="s">
        <v>34</v>
      </c>
      <c r="C771" t="s">
        <v>5873</v>
      </c>
      <c r="D771" t="s">
        <v>99</v>
      </c>
      <c r="E771" t="s">
        <v>99</v>
      </c>
      <c r="F771" s="33">
        <v>46021</v>
      </c>
      <c r="G771" t="s">
        <v>8643</v>
      </c>
      <c r="H771" t="s">
        <v>5805</v>
      </c>
      <c r="I771" t="s">
        <v>43</v>
      </c>
      <c r="J771" t="s">
        <v>46</v>
      </c>
      <c r="K771" t="s">
        <v>5728</v>
      </c>
      <c r="L771" t="s">
        <v>5729</v>
      </c>
      <c r="M771" t="str">
        <f>CONCATENATE(Suspendidos[[#This Row],[CLIENTE]]," ",Suspendidos[[#This Row],[ATM]])</f>
        <v>BAPRO 8604</v>
      </c>
    </row>
    <row r="772" spans="1:13">
      <c r="A772">
        <v>101141192</v>
      </c>
      <c r="B772" t="s">
        <v>34</v>
      </c>
      <c r="C772" t="s">
        <v>8644</v>
      </c>
      <c r="D772" t="s">
        <v>64</v>
      </c>
      <c r="E772" t="s">
        <v>64</v>
      </c>
      <c r="F772" s="33">
        <v>46021</v>
      </c>
      <c r="G772" t="s">
        <v>8645</v>
      </c>
      <c r="H772" t="s">
        <v>5805</v>
      </c>
      <c r="I772" t="s">
        <v>43</v>
      </c>
      <c r="J772" t="s">
        <v>70</v>
      </c>
      <c r="K772" t="s">
        <v>5728</v>
      </c>
      <c r="L772" t="s">
        <v>5729</v>
      </c>
      <c r="M772" t="str">
        <f>CONCATENATE(Suspendidos[[#This Row],[CLIENTE]]," ",Suspendidos[[#This Row],[ATM]])</f>
        <v>BAPRO 8297</v>
      </c>
    </row>
    <row r="773" spans="1:13">
      <c r="A773">
        <v>101141381</v>
      </c>
      <c r="B773" t="s">
        <v>34</v>
      </c>
      <c r="C773" t="s">
        <v>8564</v>
      </c>
      <c r="D773" t="s">
        <v>104</v>
      </c>
      <c r="E773" t="s">
        <v>104</v>
      </c>
      <c r="F773" s="33">
        <v>46021</v>
      </c>
      <c r="G773" t="s">
        <v>8652</v>
      </c>
      <c r="H773" t="s">
        <v>5805</v>
      </c>
      <c r="I773" t="s">
        <v>43</v>
      </c>
      <c r="J773" t="s">
        <v>70</v>
      </c>
      <c r="K773" t="s">
        <v>5728</v>
      </c>
      <c r="L773" t="s">
        <v>5729</v>
      </c>
      <c r="M773" t="str">
        <f>CONCATENATE(Suspendidos[[#This Row],[CLIENTE]]," ",Suspendidos[[#This Row],[ATM]])</f>
        <v>BAPRO 5885</v>
      </c>
    </row>
    <row r="774" spans="1:13">
      <c r="A774">
        <v>101141149</v>
      </c>
      <c r="B774" t="s">
        <v>73</v>
      </c>
      <c r="C774" t="s">
        <v>7500</v>
      </c>
      <c r="D774" t="s">
        <v>131</v>
      </c>
      <c r="E774" t="s">
        <v>131</v>
      </c>
      <c r="F774" s="33">
        <v>46021</v>
      </c>
      <c r="G774" t="s">
        <v>8649</v>
      </c>
      <c r="H774" t="s">
        <v>67</v>
      </c>
      <c r="I774" t="s">
        <v>43</v>
      </c>
      <c r="J774" t="s">
        <v>136</v>
      </c>
      <c r="K774" t="s">
        <v>5748</v>
      </c>
      <c r="L774" t="s">
        <v>5773</v>
      </c>
      <c r="M774" t="str">
        <f>CONCATENATE(Suspendidos[[#This Row],[CLIENTE]]," ",Suspendidos[[#This Row],[ATM]])</f>
        <v>BANCO NACION 10273</v>
      </c>
    </row>
    <row r="775" spans="1:13">
      <c r="A775">
        <v>101141181</v>
      </c>
      <c r="B775" t="s">
        <v>34</v>
      </c>
      <c r="C775" t="s">
        <v>6963</v>
      </c>
      <c r="D775" t="s">
        <v>39</v>
      </c>
      <c r="E775" t="s">
        <v>39</v>
      </c>
      <c r="F775" s="33">
        <v>46021</v>
      </c>
      <c r="G775" t="s">
        <v>8651</v>
      </c>
      <c r="H775" t="s">
        <v>5722</v>
      </c>
      <c r="I775" t="s">
        <v>43</v>
      </c>
      <c r="J775" t="s">
        <v>46</v>
      </c>
      <c r="K775" t="s">
        <v>5738</v>
      </c>
      <c r="L775" t="s">
        <v>5739</v>
      </c>
      <c r="M775" t="str">
        <f>CONCATENATE(Suspendidos[[#This Row],[CLIENTE]]," ",Suspendidos[[#This Row],[ATM]])</f>
        <v>BAPRO 11364</v>
      </c>
    </row>
    <row r="776" spans="1:13">
      <c r="A776">
        <v>101141173</v>
      </c>
      <c r="B776" t="s">
        <v>73</v>
      </c>
      <c r="C776" t="s">
        <v>8637</v>
      </c>
      <c r="D776" t="s">
        <v>104</v>
      </c>
      <c r="E776" t="s">
        <v>104</v>
      </c>
      <c r="F776" s="33">
        <v>46021</v>
      </c>
      <c r="G776" t="s">
        <v>8638</v>
      </c>
      <c r="H776" t="s">
        <v>67</v>
      </c>
      <c r="I776" t="s">
        <v>43</v>
      </c>
      <c r="J776" t="s">
        <v>70</v>
      </c>
      <c r="K776" t="s">
        <v>5748</v>
      </c>
      <c r="L776" t="s">
        <v>5773</v>
      </c>
      <c r="M776" t="str">
        <f>CONCATENATE(Suspendidos[[#This Row],[CLIENTE]]," ",Suspendidos[[#This Row],[ATM]])</f>
        <v>BANCO NACION 10477</v>
      </c>
    </row>
    <row r="777" spans="1:13">
      <c r="A777">
        <v>101140266</v>
      </c>
      <c r="B777" t="s">
        <v>204</v>
      </c>
      <c r="C777" t="s">
        <v>6302</v>
      </c>
      <c r="D777" t="s">
        <v>64</v>
      </c>
      <c r="E777" t="s">
        <v>64</v>
      </c>
      <c r="F777" s="33">
        <v>46021</v>
      </c>
      <c r="G777" t="s">
        <v>8640</v>
      </c>
      <c r="H777" t="s">
        <v>5757</v>
      </c>
      <c r="I777" t="s">
        <v>43</v>
      </c>
      <c r="J777" t="s">
        <v>70</v>
      </c>
      <c r="K777" t="s">
        <v>5700</v>
      </c>
      <c r="L777" t="s">
        <v>5701</v>
      </c>
      <c r="M777" t="str">
        <f>CONCATENATE(Suspendidos[[#This Row],[CLIENTE]]," ",Suspendidos[[#This Row],[ATM]])</f>
        <v>SAIEP 004677008470</v>
      </c>
    </row>
    <row r="778" spans="1:13">
      <c r="A778">
        <v>101141187</v>
      </c>
      <c r="B778" t="s">
        <v>8631</v>
      </c>
      <c r="C778" t="s">
        <v>8632</v>
      </c>
      <c r="D778" t="s">
        <v>99</v>
      </c>
      <c r="E778" t="s">
        <v>99</v>
      </c>
      <c r="F778" s="33">
        <v>46021</v>
      </c>
      <c r="G778" t="s">
        <v>8635</v>
      </c>
      <c r="H778" t="s">
        <v>5777</v>
      </c>
      <c r="I778" t="s">
        <v>43</v>
      </c>
      <c r="J778" t="s">
        <v>46</v>
      </c>
      <c r="K778" t="s">
        <v>5700</v>
      </c>
      <c r="L778" t="s">
        <v>5723</v>
      </c>
      <c r="M778" t="str">
        <f>CONCATENATE(Suspendidos[[#This Row],[CLIENTE]]," ",Suspendidos[[#This Row],[ATM]])</f>
        <v>ANDRES PONSA S.A 010983000070</v>
      </c>
    </row>
    <row r="779" spans="1:13">
      <c r="A779">
        <v>101141115</v>
      </c>
      <c r="B779" t="s">
        <v>5745</v>
      </c>
      <c r="C779" t="s">
        <v>6449</v>
      </c>
      <c r="D779" t="s">
        <v>215</v>
      </c>
      <c r="E779" t="s">
        <v>215</v>
      </c>
      <c r="F779" s="33">
        <v>46021</v>
      </c>
      <c r="G779" t="s">
        <v>8630</v>
      </c>
      <c r="H779" t="s">
        <v>6365</v>
      </c>
      <c r="I779" t="s">
        <v>43</v>
      </c>
      <c r="J779" t="s">
        <v>247</v>
      </c>
      <c r="K779" t="s">
        <v>5728</v>
      </c>
      <c r="L779" t="s">
        <v>5753</v>
      </c>
      <c r="M779" t="str">
        <f>CONCATENATE(Suspendidos[[#This Row],[CLIENTE]]," ",Suspendidos[[#This Row],[ATM]])</f>
        <v>BANCO LA PAMPA 14099</v>
      </c>
    </row>
    <row r="780" spans="1:13">
      <c r="A780">
        <v>101140574</v>
      </c>
      <c r="B780" t="s">
        <v>109</v>
      </c>
      <c r="C780" t="s">
        <v>8159</v>
      </c>
      <c r="D780" t="s">
        <v>39</v>
      </c>
      <c r="E780" t="s">
        <v>119</v>
      </c>
      <c r="F780" s="33">
        <v>46021</v>
      </c>
      <c r="G780" t="s">
        <v>8616</v>
      </c>
      <c r="H780" t="s">
        <v>5727</v>
      </c>
      <c r="I780" t="s">
        <v>43</v>
      </c>
      <c r="J780" t="s">
        <v>46</v>
      </c>
      <c r="K780" t="s">
        <v>5748</v>
      </c>
      <c r="L780" t="s">
        <v>6045</v>
      </c>
      <c r="M780" t="str">
        <f>CONCATENATE(Suspendidos[[#This Row],[CLIENTE]]," ",Suspendidos[[#This Row],[ATM]])</f>
        <v>BANCO HIPOTECARIO 015TI0004</v>
      </c>
    </row>
    <row r="781" spans="1:13">
      <c r="A781">
        <v>101141004</v>
      </c>
      <c r="B781" t="s">
        <v>73</v>
      </c>
      <c r="C781" t="s">
        <v>283</v>
      </c>
      <c r="D781" t="s">
        <v>215</v>
      </c>
      <c r="E781" t="s">
        <v>215</v>
      </c>
      <c r="F781" s="33">
        <v>46021</v>
      </c>
      <c r="G781" t="s">
        <v>8618</v>
      </c>
      <c r="H781" t="s">
        <v>6537</v>
      </c>
      <c r="I781" t="s">
        <v>43</v>
      </c>
      <c r="J781" t="s">
        <v>247</v>
      </c>
      <c r="K781" t="s">
        <v>5728</v>
      </c>
      <c r="L781" t="s">
        <v>5729</v>
      </c>
      <c r="M781" t="str">
        <f>CONCATENATE(Suspendidos[[#This Row],[CLIENTE]]," ",Suspendidos[[#This Row],[ATM]])</f>
        <v>BANCO NACION 4136</v>
      </c>
    </row>
    <row r="782" spans="1:13">
      <c r="A782">
        <v>101140577</v>
      </c>
      <c r="B782" t="s">
        <v>109</v>
      </c>
      <c r="C782" t="s">
        <v>6785</v>
      </c>
      <c r="D782" t="s">
        <v>39</v>
      </c>
      <c r="E782" t="s">
        <v>119</v>
      </c>
      <c r="F782" s="33">
        <v>46021</v>
      </c>
      <c r="G782" t="s">
        <v>8636</v>
      </c>
      <c r="H782" t="s">
        <v>5722</v>
      </c>
      <c r="I782" t="s">
        <v>43</v>
      </c>
      <c r="J782" t="s">
        <v>46</v>
      </c>
      <c r="K782" t="s">
        <v>5748</v>
      </c>
      <c r="L782" t="s">
        <v>6045</v>
      </c>
      <c r="M782" t="str">
        <f>CONCATENATE(Suspendidos[[#This Row],[CLIENTE]]," ",Suspendidos[[#This Row],[ATM]])</f>
        <v>BANCO HIPOTECARIO 015TI0005</v>
      </c>
    </row>
    <row r="783" spans="1:13">
      <c r="A783">
        <v>101141026</v>
      </c>
      <c r="B783" t="s">
        <v>73</v>
      </c>
      <c r="C783" t="s">
        <v>7385</v>
      </c>
      <c r="D783" t="s">
        <v>226</v>
      </c>
      <c r="E783" t="s">
        <v>226</v>
      </c>
      <c r="F783" s="33">
        <v>46021</v>
      </c>
      <c r="G783" t="s">
        <v>8621</v>
      </c>
      <c r="H783" t="s">
        <v>5969</v>
      </c>
      <c r="I783" t="s">
        <v>43</v>
      </c>
      <c r="J783" t="s">
        <v>136</v>
      </c>
      <c r="K783" t="s">
        <v>5748</v>
      </c>
      <c r="L783" t="s">
        <v>5773</v>
      </c>
      <c r="M783" t="str">
        <f>CONCATENATE(Suspendidos[[#This Row],[CLIENTE]]," ",Suspendidos[[#This Row],[ATM]])</f>
        <v>BANCO NACION 10563</v>
      </c>
    </row>
    <row r="784" spans="1:13">
      <c r="A784">
        <v>101140594</v>
      </c>
      <c r="B784" t="s">
        <v>5745</v>
      </c>
      <c r="C784" t="s">
        <v>8623</v>
      </c>
      <c r="D784" t="s">
        <v>265</v>
      </c>
      <c r="E784" t="s">
        <v>265</v>
      </c>
      <c r="F784" s="33">
        <v>46021</v>
      </c>
      <c r="G784" t="s">
        <v>8624</v>
      </c>
      <c r="H784" t="s">
        <v>67</v>
      </c>
      <c r="I784" t="s">
        <v>43</v>
      </c>
      <c r="J784" t="s">
        <v>192</v>
      </c>
      <c r="K784" t="s">
        <v>5836</v>
      </c>
      <c r="L784" t="s">
        <v>5837</v>
      </c>
      <c r="M784" t="str">
        <f>CONCATENATE(Suspendidos[[#This Row],[CLIENTE]]," ",Suspendidos[[#This Row],[ATM]])</f>
        <v>BANCO LA PAMPA 14041</v>
      </c>
    </row>
    <row r="785" spans="1:13">
      <c r="A785">
        <v>101141021</v>
      </c>
      <c r="B785" t="s">
        <v>73</v>
      </c>
      <c r="C785" t="s">
        <v>7525</v>
      </c>
      <c r="D785" t="s">
        <v>153</v>
      </c>
      <c r="E785" t="s">
        <v>153</v>
      </c>
      <c r="F785" s="33">
        <v>46021</v>
      </c>
      <c r="G785" t="s">
        <v>8626</v>
      </c>
      <c r="H785" t="s">
        <v>5727</v>
      </c>
      <c r="I785" t="s">
        <v>43</v>
      </c>
      <c r="J785" t="s">
        <v>70</v>
      </c>
      <c r="K785" t="s">
        <v>5728</v>
      </c>
      <c r="L785" t="s">
        <v>5729</v>
      </c>
      <c r="M785" t="str">
        <f>CONCATENATE(Suspendidos[[#This Row],[CLIENTE]]," ",Suspendidos[[#This Row],[ATM]])</f>
        <v>BANCO NACION 4364</v>
      </c>
    </row>
    <row r="786" spans="1:13">
      <c r="A786">
        <v>101140893</v>
      </c>
      <c r="B786" t="s">
        <v>6314</v>
      </c>
      <c r="C786" t="s">
        <v>6315</v>
      </c>
      <c r="D786" t="s">
        <v>119</v>
      </c>
      <c r="E786" t="s">
        <v>86</v>
      </c>
      <c r="F786" s="33">
        <v>46021</v>
      </c>
      <c r="G786" t="s">
        <v>8622</v>
      </c>
      <c r="H786" t="s">
        <v>6820</v>
      </c>
      <c r="I786" t="s">
        <v>43</v>
      </c>
      <c r="J786" t="s">
        <v>46</v>
      </c>
      <c r="K786" t="s">
        <v>5700</v>
      </c>
      <c r="L786" t="s">
        <v>5723</v>
      </c>
      <c r="M786" t="str">
        <f>CONCATENATE(Suspendidos[[#This Row],[CLIENTE]]," ",Suspendidos[[#This Row],[ATM]])</f>
        <v>COTO 002170018172</v>
      </c>
    </row>
    <row r="787" spans="1:13">
      <c r="A787">
        <v>101141022</v>
      </c>
      <c r="B787" t="s">
        <v>34</v>
      </c>
      <c r="C787" t="s">
        <v>8627</v>
      </c>
      <c r="D787" t="s">
        <v>64</v>
      </c>
      <c r="E787" t="s">
        <v>64</v>
      </c>
      <c r="F787" s="33">
        <v>46021</v>
      </c>
      <c r="G787" t="s">
        <v>8628</v>
      </c>
      <c r="H787" t="s">
        <v>5805</v>
      </c>
      <c r="I787" t="s">
        <v>43</v>
      </c>
      <c r="J787" t="s">
        <v>70</v>
      </c>
      <c r="K787" t="s">
        <v>5728</v>
      </c>
      <c r="L787" t="s">
        <v>5729</v>
      </c>
      <c r="M787" t="str">
        <f>CONCATENATE(Suspendidos[[#This Row],[CLIENTE]]," ",Suspendidos[[#This Row],[ATM]])</f>
        <v>BAPRO 11061</v>
      </c>
    </row>
    <row r="788" spans="1:13">
      <c r="A788">
        <v>101141038</v>
      </c>
      <c r="B788" t="s">
        <v>73</v>
      </c>
      <c r="C788" t="s">
        <v>6487</v>
      </c>
      <c r="D788" t="s">
        <v>39</v>
      </c>
      <c r="E788" t="s">
        <v>119</v>
      </c>
      <c r="F788" s="33">
        <v>46020</v>
      </c>
      <c r="G788" t="s">
        <v>8662</v>
      </c>
      <c r="H788" t="s">
        <v>6220</v>
      </c>
      <c r="I788" t="s">
        <v>43</v>
      </c>
      <c r="J788" t="s">
        <v>46</v>
      </c>
      <c r="K788" t="s">
        <v>5728</v>
      </c>
      <c r="L788" t="s">
        <v>5729</v>
      </c>
      <c r="M788" t="str">
        <f>CONCATENATE(Suspendidos[[#This Row],[CLIENTE]]," ",Suspendidos[[#This Row],[ATM]])</f>
        <v>BANCO NACION 4189</v>
      </c>
    </row>
    <row r="789" spans="1:13">
      <c r="A789">
        <v>101140529</v>
      </c>
      <c r="B789" t="s">
        <v>34</v>
      </c>
      <c r="C789" t="s">
        <v>7597</v>
      </c>
      <c r="D789" t="s">
        <v>226</v>
      </c>
      <c r="E789" t="s">
        <v>226</v>
      </c>
      <c r="F789" s="33">
        <v>46020</v>
      </c>
      <c r="G789" t="s">
        <v>8660</v>
      </c>
      <c r="H789" t="s">
        <v>67</v>
      </c>
      <c r="I789" t="s">
        <v>43</v>
      </c>
      <c r="J789" t="s">
        <v>136</v>
      </c>
      <c r="K789" t="s">
        <v>5728</v>
      </c>
      <c r="L789" t="s">
        <v>5729</v>
      </c>
      <c r="M789" t="str">
        <f>CONCATENATE(Suspendidos[[#This Row],[CLIENTE]]," ",Suspendidos[[#This Row],[ATM]])</f>
        <v>BAPRO 11102</v>
      </c>
    </row>
    <row r="790" spans="1:13">
      <c r="A790">
        <v>101140658</v>
      </c>
      <c r="B790" t="s">
        <v>5745</v>
      </c>
      <c r="C790" t="s">
        <v>7600</v>
      </c>
      <c r="D790" t="s">
        <v>215</v>
      </c>
      <c r="E790" t="s">
        <v>215</v>
      </c>
      <c r="F790" s="33">
        <v>46020</v>
      </c>
      <c r="G790" t="s">
        <v>8659</v>
      </c>
      <c r="H790" t="s">
        <v>67</v>
      </c>
      <c r="I790" t="s">
        <v>43</v>
      </c>
      <c r="J790" t="s">
        <v>247</v>
      </c>
      <c r="K790" t="s">
        <v>5836</v>
      </c>
      <c r="L790" t="s">
        <v>6126</v>
      </c>
      <c r="M790" t="str">
        <f>CONCATENATE(Suspendidos[[#This Row],[CLIENTE]]," ",Suspendidos[[#This Row],[ATM]])</f>
        <v>BANCO LA PAMPA 14071</v>
      </c>
    </row>
    <row r="791" spans="1:13">
      <c r="A791">
        <v>101139475</v>
      </c>
      <c r="B791" t="s">
        <v>34</v>
      </c>
      <c r="C791" t="s">
        <v>8663</v>
      </c>
      <c r="D791" t="s">
        <v>39</v>
      </c>
      <c r="E791" t="s">
        <v>39</v>
      </c>
      <c r="F791" s="33">
        <v>46020</v>
      </c>
      <c r="G791" t="s">
        <v>8664</v>
      </c>
      <c r="H791" t="s">
        <v>67</v>
      </c>
      <c r="I791" t="s">
        <v>43</v>
      </c>
      <c r="J791" t="s">
        <v>46</v>
      </c>
      <c r="K791" t="s">
        <v>5728</v>
      </c>
      <c r="L791" t="s">
        <v>5729</v>
      </c>
      <c r="M791" t="str">
        <f>CONCATENATE(Suspendidos[[#This Row],[CLIENTE]]," ",Suspendidos[[#This Row],[ATM]])</f>
        <v>BAPRO 8254</v>
      </c>
    </row>
    <row r="792" spans="1:13">
      <c r="A792">
        <v>101141009</v>
      </c>
      <c r="B792" t="s">
        <v>34</v>
      </c>
      <c r="C792" t="s">
        <v>8306</v>
      </c>
      <c r="D792" t="s">
        <v>131</v>
      </c>
      <c r="E792" t="s">
        <v>131</v>
      </c>
      <c r="F792" s="33">
        <v>46020</v>
      </c>
      <c r="G792" t="s">
        <v>8657</v>
      </c>
      <c r="H792" t="s">
        <v>5727</v>
      </c>
      <c r="I792" t="s">
        <v>43</v>
      </c>
      <c r="J792" t="s">
        <v>136</v>
      </c>
      <c r="K792" t="s">
        <v>5728</v>
      </c>
      <c r="L792" t="s">
        <v>5729</v>
      </c>
      <c r="M792" t="str">
        <f>CONCATENATE(Suspendidos[[#This Row],[CLIENTE]]," ",Suspendidos[[#This Row],[ATM]])</f>
        <v>BAPRO 11091</v>
      </c>
    </row>
    <row r="793" spans="1:13">
      <c r="A793">
        <v>101140616</v>
      </c>
      <c r="B793" t="s">
        <v>34</v>
      </c>
      <c r="C793" t="s">
        <v>8392</v>
      </c>
      <c r="D793" t="s">
        <v>64</v>
      </c>
      <c r="E793" t="s">
        <v>64</v>
      </c>
      <c r="F793" s="33">
        <v>46020</v>
      </c>
      <c r="G793" t="s">
        <v>8653</v>
      </c>
      <c r="H793" t="s">
        <v>5727</v>
      </c>
      <c r="I793" t="s">
        <v>43</v>
      </c>
      <c r="J793" t="s">
        <v>70</v>
      </c>
      <c r="K793" t="s">
        <v>5728</v>
      </c>
      <c r="L793" t="s">
        <v>5729</v>
      </c>
      <c r="M793" t="str">
        <f>CONCATENATE(Suspendidos[[#This Row],[CLIENTE]]," ",Suspendidos[[#This Row],[ATM]])</f>
        <v>BAPRO 11164</v>
      </c>
    </row>
    <row r="794" spans="1:13">
      <c r="A794">
        <v>101140082</v>
      </c>
      <c r="B794" t="s">
        <v>5998</v>
      </c>
      <c r="C794" t="s">
        <v>6190</v>
      </c>
      <c r="D794" t="s">
        <v>86</v>
      </c>
      <c r="E794" t="s">
        <v>86</v>
      </c>
      <c r="F794" s="33">
        <v>46020</v>
      </c>
      <c r="G794" t="s">
        <v>8656</v>
      </c>
      <c r="H794" t="s">
        <v>6171</v>
      </c>
      <c r="I794" t="s">
        <v>43</v>
      </c>
      <c r="J794" t="s">
        <v>46</v>
      </c>
      <c r="K794" t="s">
        <v>5778</v>
      </c>
      <c r="L794" t="s">
        <v>6192</v>
      </c>
      <c r="M794" t="str">
        <f>CONCATENATE(Suspendidos[[#This Row],[CLIENTE]]," ",Suspendidos[[#This Row],[ATM]])</f>
        <v>FAVANET 004925001970</v>
      </c>
    </row>
    <row r="795" spans="1:13">
      <c r="A795">
        <v>101140519</v>
      </c>
      <c r="B795" t="s">
        <v>204</v>
      </c>
      <c r="C795" t="s">
        <v>7120</v>
      </c>
      <c r="D795" t="s">
        <v>193</v>
      </c>
      <c r="E795" t="s">
        <v>193</v>
      </c>
      <c r="F795" s="33">
        <v>46020</v>
      </c>
      <c r="G795" t="s">
        <v>8654</v>
      </c>
      <c r="H795" t="s">
        <v>5705</v>
      </c>
      <c r="I795" t="s">
        <v>43</v>
      </c>
      <c r="J795" t="s">
        <v>192</v>
      </c>
      <c r="K795" t="s">
        <v>5711</v>
      </c>
      <c r="L795" t="s">
        <v>5711</v>
      </c>
      <c r="M795" t="str">
        <f>CONCATENATE(Suspendidos[[#This Row],[CLIENTE]]," ",Suspendidos[[#This Row],[ATM]])</f>
        <v>SAIEP 004677007870</v>
      </c>
    </row>
    <row r="796" spans="1:13">
      <c r="A796">
        <v>101140774</v>
      </c>
      <c r="B796" t="s">
        <v>5707</v>
      </c>
      <c r="C796" t="s">
        <v>8183</v>
      </c>
      <c r="D796" t="s">
        <v>220</v>
      </c>
      <c r="E796" t="s">
        <v>220</v>
      </c>
      <c r="F796" s="33">
        <v>46019</v>
      </c>
      <c r="G796" t="s">
        <v>8666</v>
      </c>
      <c r="H796" t="s">
        <v>5699</v>
      </c>
      <c r="I796" t="s">
        <v>43</v>
      </c>
      <c r="J796" t="s">
        <v>166</v>
      </c>
      <c r="K796" t="s">
        <v>5700</v>
      </c>
      <c r="L796" t="s">
        <v>5701</v>
      </c>
      <c r="M796" t="str">
        <f>CONCATENATE(Suspendidos[[#This Row],[CLIENTE]]," ",Suspendidos[[#This Row],[ATM]])</f>
        <v>GMRA S.A (Samsung) 010377009470</v>
      </c>
    </row>
    <row r="797" spans="1:13">
      <c r="A797">
        <v>101140586</v>
      </c>
      <c r="B797" t="s">
        <v>204</v>
      </c>
      <c r="C797" t="s">
        <v>8366</v>
      </c>
      <c r="D797" t="s">
        <v>220</v>
      </c>
      <c r="E797" t="s">
        <v>220</v>
      </c>
      <c r="F797" s="33">
        <v>46018</v>
      </c>
      <c r="G797" t="s">
        <v>8686</v>
      </c>
      <c r="H797" t="s">
        <v>6150</v>
      </c>
      <c r="I797" t="s">
        <v>43</v>
      </c>
      <c r="J797" t="s">
        <v>166</v>
      </c>
      <c r="K797" t="s">
        <v>5700</v>
      </c>
      <c r="L797" t="s">
        <v>5723</v>
      </c>
      <c r="M797" t="str">
        <f>CONCATENATE(Suspendidos[[#This Row],[CLIENTE]]," ",Suspendidos[[#This Row],[ATM]])</f>
        <v>SAIEP 004677001170</v>
      </c>
    </row>
    <row r="798" spans="1:13">
      <c r="A798">
        <v>101140358</v>
      </c>
      <c r="B798" t="s">
        <v>177</v>
      </c>
      <c r="C798" t="s">
        <v>6300</v>
      </c>
      <c r="D798" t="s">
        <v>119</v>
      </c>
      <c r="E798" t="s">
        <v>86</v>
      </c>
      <c r="F798" s="33">
        <v>46018</v>
      </c>
      <c r="G798" t="s">
        <v>8685</v>
      </c>
      <c r="H798" t="s">
        <v>5727</v>
      </c>
      <c r="I798" t="s">
        <v>43</v>
      </c>
      <c r="J798" t="s">
        <v>46</v>
      </c>
      <c r="K798" t="s">
        <v>5700</v>
      </c>
      <c r="L798" t="s">
        <v>5733</v>
      </c>
      <c r="M798" t="str">
        <f>CONCATENATE(Suspendidos[[#This Row],[CLIENTE]]," ",Suspendidos[[#This Row],[ATM]])</f>
        <v>CENCOSUD S.A 008681061270</v>
      </c>
    </row>
    <row r="799" spans="1:13">
      <c r="A799">
        <v>101140467</v>
      </c>
      <c r="B799" t="s">
        <v>177</v>
      </c>
      <c r="C799" t="s">
        <v>8682</v>
      </c>
      <c r="D799" t="s">
        <v>131</v>
      </c>
      <c r="E799" t="s">
        <v>131</v>
      </c>
      <c r="F799" s="33">
        <v>46018</v>
      </c>
      <c r="G799" t="s">
        <v>8683</v>
      </c>
      <c r="H799" t="s">
        <v>5912</v>
      </c>
      <c r="I799" t="s">
        <v>43</v>
      </c>
      <c r="J799" t="s">
        <v>136</v>
      </c>
      <c r="K799" t="s">
        <v>5778</v>
      </c>
      <c r="L799" t="s">
        <v>182</v>
      </c>
      <c r="M799" t="str">
        <f>CONCATENATE(Suspendidos[[#This Row],[CLIENTE]]," ",Suspendidos[[#This Row],[ATM]])</f>
        <v>CENCOSUD S.A 008681045070</v>
      </c>
    </row>
    <row r="800" spans="1:13">
      <c r="A800">
        <v>101140448</v>
      </c>
      <c r="B800" t="s">
        <v>5745</v>
      </c>
      <c r="C800" t="s">
        <v>5933</v>
      </c>
      <c r="D800" t="s">
        <v>226</v>
      </c>
      <c r="E800" t="s">
        <v>226</v>
      </c>
      <c r="F800" s="33">
        <v>46018</v>
      </c>
      <c r="G800" t="s">
        <v>8681</v>
      </c>
      <c r="H800" t="s">
        <v>5805</v>
      </c>
      <c r="I800" t="s">
        <v>43</v>
      </c>
      <c r="J800" t="s">
        <v>136</v>
      </c>
      <c r="K800" t="s">
        <v>5748</v>
      </c>
      <c r="L800" t="s">
        <v>5773</v>
      </c>
      <c r="M800" t="str">
        <f>CONCATENATE(Suspendidos[[#This Row],[CLIENTE]]," ",Suspendidos[[#This Row],[ATM]])</f>
        <v>BANCO LA PAMPA 44</v>
      </c>
    </row>
    <row r="801" spans="1:13">
      <c r="A801">
        <v>101140492</v>
      </c>
      <c r="B801" t="s">
        <v>34</v>
      </c>
      <c r="C801" t="s">
        <v>7841</v>
      </c>
      <c r="D801" t="s">
        <v>99</v>
      </c>
      <c r="E801" t="s">
        <v>99</v>
      </c>
      <c r="F801" s="33">
        <v>46018</v>
      </c>
      <c r="G801" t="s">
        <v>8680</v>
      </c>
      <c r="H801" t="s">
        <v>5777</v>
      </c>
      <c r="I801" t="s">
        <v>43</v>
      </c>
      <c r="J801" t="s">
        <v>46</v>
      </c>
      <c r="K801" t="s">
        <v>5728</v>
      </c>
      <c r="L801" t="s">
        <v>5729</v>
      </c>
      <c r="M801" t="str">
        <f>CONCATENATE(Suspendidos[[#This Row],[CLIENTE]]," ",Suspendidos[[#This Row],[ATM]])</f>
        <v>BAPRO 11321</v>
      </c>
    </row>
    <row r="802" spans="1:13">
      <c r="A802">
        <v>101139475</v>
      </c>
      <c r="B802" t="s">
        <v>34</v>
      </c>
      <c r="C802" t="s">
        <v>8663</v>
      </c>
      <c r="D802" t="s">
        <v>39</v>
      </c>
      <c r="E802" t="s">
        <v>39</v>
      </c>
      <c r="F802" s="33">
        <v>46018</v>
      </c>
      <c r="G802" t="s">
        <v>8687</v>
      </c>
      <c r="H802" t="s">
        <v>67</v>
      </c>
      <c r="I802" t="s">
        <v>43</v>
      </c>
      <c r="J802" t="s">
        <v>46</v>
      </c>
      <c r="K802" t="s">
        <v>5728</v>
      </c>
      <c r="L802" t="s">
        <v>5729</v>
      </c>
      <c r="M802" t="str">
        <f>CONCATENATE(Suspendidos[[#This Row],[CLIENTE]]," ",Suspendidos[[#This Row],[ATM]])</f>
        <v>BAPRO 8254</v>
      </c>
    </row>
    <row r="803" spans="1:13">
      <c r="A803">
        <v>101140531</v>
      </c>
      <c r="B803" t="s">
        <v>5745</v>
      </c>
      <c r="C803" t="s">
        <v>8402</v>
      </c>
      <c r="D803" t="s">
        <v>215</v>
      </c>
      <c r="E803" t="s">
        <v>221</v>
      </c>
      <c r="F803" s="33">
        <v>46018</v>
      </c>
      <c r="G803" t="s">
        <v>8678</v>
      </c>
      <c r="H803" t="s">
        <v>67</v>
      </c>
      <c r="I803" t="s">
        <v>43</v>
      </c>
      <c r="J803" t="s">
        <v>247</v>
      </c>
      <c r="K803" t="s">
        <v>5748</v>
      </c>
      <c r="L803" t="s">
        <v>5773</v>
      </c>
      <c r="M803" t="str">
        <f>CONCATENATE(Suspendidos[[#This Row],[CLIENTE]]," ",Suspendidos[[#This Row],[ATM]])</f>
        <v>BANCO LA PAMPA 14008</v>
      </c>
    </row>
    <row r="804" spans="1:13">
      <c r="A804">
        <v>101140454</v>
      </c>
      <c r="B804" t="s">
        <v>34</v>
      </c>
      <c r="C804" t="s">
        <v>6708</v>
      </c>
      <c r="D804" t="s">
        <v>131</v>
      </c>
      <c r="E804" t="s">
        <v>131</v>
      </c>
      <c r="F804" s="33">
        <v>46018</v>
      </c>
      <c r="G804" t="s">
        <v>8677</v>
      </c>
      <c r="H804" t="s">
        <v>5777</v>
      </c>
      <c r="I804" t="s">
        <v>43</v>
      </c>
      <c r="J804" t="s">
        <v>136</v>
      </c>
      <c r="K804" t="s">
        <v>5728</v>
      </c>
      <c r="L804" t="s">
        <v>5729</v>
      </c>
      <c r="M804" t="str">
        <f>CONCATENATE(Suspendidos[[#This Row],[CLIENTE]]," ",Suspendidos[[#This Row],[ATM]])</f>
        <v>BAPRO 11152</v>
      </c>
    </row>
    <row r="805" spans="1:13">
      <c r="A805">
        <v>101140493</v>
      </c>
      <c r="B805" t="s">
        <v>34</v>
      </c>
      <c r="C805" t="s">
        <v>5904</v>
      </c>
      <c r="D805" t="s">
        <v>238</v>
      </c>
      <c r="E805" t="s">
        <v>238</v>
      </c>
      <c r="F805" s="33">
        <v>46018</v>
      </c>
      <c r="G805" t="s">
        <v>8673</v>
      </c>
      <c r="H805" t="s">
        <v>5805</v>
      </c>
      <c r="I805" t="s">
        <v>43</v>
      </c>
      <c r="J805" t="s">
        <v>136</v>
      </c>
      <c r="K805" t="s">
        <v>5738</v>
      </c>
      <c r="L805" t="s">
        <v>5739</v>
      </c>
      <c r="M805" t="str">
        <f>CONCATENATE(Suspendidos[[#This Row],[CLIENTE]]," ",Suspendidos[[#This Row],[ATM]])</f>
        <v>BAPRO 8295</v>
      </c>
    </row>
    <row r="806" spans="1:13">
      <c r="A806">
        <v>101139471</v>
      </c>
      <c r="B806" t="s">
        <v>34</v>
      </c>
      <c r="C806" t="s">
        <v>7912</v>
      </c>
      <c r="D806" t="s">
        <v>39</v>
      </c>
      <c r="E806" t="s">
        <v>119</v>
      </c>
      <c r="F806" s="33">
        <v>46018</v>
      </c>
      <c r="G806" t="s">
        <v>8672</v>
      </c>
      <c r="H806" t="s">
        <v>5727</v>
      </c>
      <c r="I806" t="s">
        <v>43</v>
      </c>
      <c r="J806" t="s">
        <v>46</v>
      </c>
      <c r="K806" t="s">
        <v>5728</v>
      </c>
      <c r="L806" t="s">
        <v>5729</v>
      </c>
      <c r="M806" t="str">
        <f>CONCATENATE(Suspendidos[[#This Row],[CLIENTE]]," ",Suspendidos[[#This Row],[ATM]])</f>
        <v>BAPRO 4653</v>
      </c>
    </row>
    <row r="807" spans="1:13">
      <c r="A807">
        <v>101140451</v>
      </c>
      <c r="B807" t="s">
        <v>127</v>
      </c>
      <c r="C807" t="s">
        <v>7781</v>
      </c>
      <c r="D807" t="s">
        <v>131</v>
      </c>
      <c r="E807" t="s">
        <v>131</v>
      </c>
      <c r="F807" s="33">
        <v>46017</v>
      </c>
      <c r="G807" t="s">
        <v>8694</v>
      </c>
      <c r="H807" t="s">
        <v>67</v>
      </c>
      <c r="I807" t="s">
        <v>43</v>
      </c>
      <c r="J807" t="s">
        <v>136</v>
      </c>
      <c r="K807" t="s">
        <v>5748</v>
      </c>
      <c r="L807" t="s">
        <v>5773</v>
      </c>
      <c r="M807" t="str">
        <f>CONCATENATE(Suspendidos[[#This Row],[CLIENTE]]," ",Suspendidos[[#This Row],[ATM]])</f>
        <v>BANCO CREDICOOP 815731</v>
      </c>
    </row>
    <row r="808" spans="1:13">
      <c r="A808">
        <v>101139988</v>
      </c>
      <c r="B808" t="s">
        <v>34</v>
      </c>
      <c r="C808" t="s">
        <v>61</v>
      </c>
      <c r="D808" t="s">
        <v>64</v>
      </c>
      <c r="E808" t="s">
        <v>215</v>
      </c>
      <c r="F808" s="33">
        <v>46017</v>
      </c>
      <c r="G808" t="s">
        <v>8693</v>
      </c>
      <c r="H808" t="s">
        <v>67</v>
      </c>
      <c r="I808" t="s">
        <v>43</v>
      </c>
      <c r="J808" t="s">
        <v>70</v>
      </c>
      <c r="K808" t="s">
        <v>5728</v>
      </c>
      <c r="L808" t="s">
        <v>5729</v>
      </c>
      <c r="M808" t="str">
        <f>CONCATENATE(Suspendidos[[#This Row],[CLIENTE]]," ",Suspendidos[[#This Row],[ATM]])</f>
        <v>BAPRO 11214</v>
      </c>
    </row>
    <row r="809" spans="1:13">
      <c r="A809">
        <v>101140004</v>
      </c>
      <c r="B809" t="s">
        <v>34</v>
      </c>
      <c r="C809" t="s">
        <v>5925</v>
      </c>
      <c r="D809" t="s">
        <v>99</v>
      </c>
      <c r="E809" t="s">
        <v>99</v>
      </c>
      <c r="F809" s="33">
        <v>46017</v>
      </c>
      <c r="G809" t="s">
        <v>8692</v>
      </c>
      <c r="H809" t="s">
        <v>5805</v>
      </c>
      <c r="I809" t="s">
        <v>43</v>
      </c>
      <c r="J809" t="s">
        <v>46</v>
      </c>
      <c r="K809" t="s">
        <v>5728</v>
      </c>
      <c r="L809" t="s">
        <v>5729</v>
      </c>
      <c r="M809" t="str">
        <f>CONCATENATE(Suspendidos[[#This Row],[CLIENTE]]," ",Suspendidos[[#This Row],[ATM]])</f>
        <v>BAPRO 4800</v>
      </c>
    </row>
    <row r="810" spans="1:13">
      <c r="A810">
        <v>101139920</v>
      </c>
      <c r="B810" t="s">
        <v>73</v>
      </c>
      <c r="C810" t="s">
        <v>6018</v>
      </c>
      <c r="D810" t="s">
        <v>39</v>
      </c>
      <c r="E810" t="s">
        <v>39</v>
      </c>
      <c r="F810" s="33">
        <v>46017</v>
      </c>
      <c r="G810" t="s">
        <v>8695</v>
      </c>
      <c r="H810" t="s">
        <v>5727</v>
      </c>
      <c r="I810" t="s">
        <v>43</v>
      </c>
      <c r="J810" t="s">
        <v>46</v>
      </c>
      <c r="K810" t="s">
        <v>5728</v>
      </c>
      <c r="L810" t="s">
        <v>5729</v>
      </c>
      <c r="M810" t="str">
        <f>CONCATENATE(Suspendidos[[#This Row],[CLIENTE]]," ",Suspendidos[[#This Row],[ATM]])</f>
        <v>BANCO NACION 4191</v>
      </c>
    </row>
    <row r="811" spans="1:13">
      <c r="A811">
        <v>101139684</v>
      </c>
      <c r="B811" t="s">
        <v>34</v>
      </c>
      <c r="C811" t="s">
        <v>6963</v>
      </c>
      <c r="D811" t="s">
        <v>39</v>
      </c>
      <c r="E811" t="s">
        <v>119</v>
      </c>
      <c r="F811" s="33">
        <v>46017</v>
      </c>
      <c r="G811" t="s">
        <v>8690</v>
      </c>
      <c r="H811" t="s">
        <v>5777</v>
      </c>
      <c r="I811" t="s">
        <v>43</v>
      </c>
      <c r="J811" t="s">
        <v>46</v>
      </c>
      <c r="K811" t="s">
        <v>5738</v>
      </c>
      <c r="L811" t="s">
        <v>5739</v>
      </c>
      <c r="M811" t="str">
        <f>CONCATENATE(Suspendidos[[#This Row],[CLIENTE]]," ",Suspendidos[[#This Row],[ATM]])</f>
        <v>BAPRO 11364</v>
      </c>
    </row>
    <row r="812" spans="1:13">
      <c r="A812">
        <v>101140265</v>
      </c>
      <c r="B812" t="s">
        <v>204</v>
      </c>
      <c r="C812" t="s">
        <v>6441</v>
      </c>
      <c r="D812" t="s">
        <v>220</v>
      </c>
      <c r="E812" t="s">
        <v>220</v>
      </c>
      <c r="F812" s="33">
        <v>46016</v>
      </c>
      <c r="G812" t="s">
        <v>8702</v>
      </c>
      <c r="H812" t="s">
        <v>8274</v>
      </c>
      <c r="I812" t="s">
        <v>43</v>
      </c>
      <c r="J812" t="s">
        <v>166</v>
      </c>
      <c r="K812" t="s">
        <v>5711</v>
      </c>
      <c r="L812" t="s">
        <v>5711</v>
      </c>
      <c r="M812" t="str">
        <f>CONCATENATE(Suspendidos[[#This Row],[CLIENTE]]," ",Suspendidos[[#This Row],[ATM]])</f>
        <v>SAIEP 004677001270</v>
      </c>
    </row>
    <row r="813" spans="1:13">
      <c r="A813">
        <v>101140267</v>
      </c>
      <c r="B813" t="s">
        <v>204</v>
      </c>
      <c r="C813" t="s">
        <v>8188</v>
      </c>
      <c r="D813" t="s">
        <v>64</v>
      </c>
      <c r="E813" t="s">
        <v>64</v>
      </c>
      <c r="F813" s="33">
        <v>46016</v>
      </c>
      <c r="G813" t="s">
        <v>8701</v>
      </c>
      <c r="H813" t="s">
        <v>5777</v>
      </c>
      <c r="I813" t="s">
        <v>43</v>
      </c>
      <c r="J813" t="s">
        <v>70</v>
      </c>
      <c r="K813" t="s">
        <v>5700</v>
      </c>
      <c r="L813" t="s">
        <v>5701</v>
      </c>
      <c r="M813" t="str">
        <f>CONCATENATE(Suspendidos[[#This Row],[CLIENTE]]," ",Suspendidos[[#This Row],[ATM]])</f>
        <v>SAIEP 004677022370</v>
      </c>
    </row>
    <row r="814" spans="1:13">
      <c r="A814">
        <v>101140082</v>
      </c>
      <c r="B814" t="s">
        <v>5998</v>
      </c>
      <c r="C814" t="s">
        <v>6190</v>
      </c>
      <c r="D814" t="s">
        <v>86</v>
      </c>
      <c r="E814" t="s">
        <v>86</v>
      </c>
      <c r="F814" s="33">
        <v>46016</v>
      </c>
      <c r="G814" t="s">
        <v>8703</v>
      </c>
      <c r="H814" t="s">
        <v>6171</v>
      </c>
      <c r="I814" t="s">
        <v>43</v>
      </c>
      <c r="J814" t="s">
        <v>46</v>
      </c>
      <c r="K814" t="s">
        <v>5778</v>
      </c>
      <c r="L814" t="s">
        <v>6192</v>
      </c>
      <c r="M814" t="str">
        <f>CONCATENATE(Suspendidos[[#This Row],[CLIENTE]]," ",Suspendidos[[#This Row],[ATM]])</f>
        <v>FAVANET 004925001970</v>
      </c>
    </row>
    <row r="815" spans="1:13">
      <c r="A815">
        <v>101140115</v>
      </c>
      <c r="B815" t="s">
        <v>6860</v>
      </c>
      <c r="C815" t="s">
        <v>6870</v>
      </c>
      <c r="D815" t="s">
        <v>131</v>
      </c>
      <c r="E815" t="s">
        <v>131</v>
      </c>
      <c r="F815" s="33">
        <v>46016</v>
      </c>
      <c r="G815" t="s">
        <v>8700</v>
      </c>
      <c r="H815" t="s">
        <v>5799</v>
      </c>
      <c r="I815" t="s">
        <v>43</v>
      </c>
      <c r="J815" t="s">
        <v>136</v>
      </c>
      <c r="K815" t="s">
        <v>5700</v>
      </c>
      <c r="L815" t="s">
        <v>5733</v>
      </c>
      <c r="M815" t="str">
        <f>CONCATENATE(Suspendidos[[#This Row],[CLIENTE]]," ",Suspendidos[[#This Row],[ATM]])</f>
        <v>M.G BAHIA SRL 006824000170</v>
      </c>
    </row>
    <row r="816" spans="1:13">
      <c r="A816">
        <v>101140224</v>
      </c>
      <c r="B816" t="s">
        <v>5745</v>
      </c>
      <c r="C816" t="s">
        <v>8697</v>
      </c>
      <c r="D816" t="s">
        <v>221</v>
      </c>
      <c r="E816" t="s">
        <v>221</v>
      </c>
      <c r="F816" s="33">
        <v>46016</v>
      </c>
      <c r="G816" t="s">
        <v>8698</v>
      </c>
      <c r="H816" t="s">
        <v>7588</v>
      </c>
      <c r="I816" t="s">
        <v>43</v>
      </c>
      <c r="J816" t="s">
        <v>247</v>
      </c>
      <c r="K816" t="s">
        <v>5748</v>
      </c>
      <c r="L816" t="s">
        <v>5773</v>
      </c>
      <c r="M816" t="str">
        <f>CONCATENATE(Suspendidos[[#This Row],[CLIENTE]]," ",Suspendidos[[#This Row],[ATM]])</f>
        <v>BANCO LA PAMPA 14005</v>
      </c>
    </row>
    <row r="817" spans="1:13">
      <c r="A817">
        <v>101140154</v>
      </c>
      <c r="B817" t="s">
        <v>204</v>
      </c>
      <c r="C817" t="s">
        <v>8366</v>
      </c>
      <c r="D817" t="s">
        <v>220</v>
      </c>
      <c r="E817" t="s">
        <v>220</v>
      </c>
      <c r="F817" s="33">
        <v>46015</v>
      </c>
      <c r="G817" t="s">
        <v>8728</v>
      </c>
      <c r="H817" t="s">
        <v>5722</v>
      </c>
      <c r="I817" t="s">
        <v>43</v>
      </c>
      <c r="J817" t="s">
        <v>166</v>
      </c>
      <c r="K817" t="s">
        <v>5700</v>
      </c>
      <c r="L817" t="s">
        <v>5723</v>
      </c>
      <c r="M817" t="str">
        <f>CONCATENATE(Suspendidos[[#This Row],[CLIENTE]]," ",Suspendidos[[#This Row],[ATM]])</f>
        <v>SAIEP 004677001170</v>
      </c>
    </row>
    <row r="818" spans="1:13">
      <c r="A818">
        <v>101138951</v>
      </c>
      <c r="B818" t="s">
        <v>177</v>
      </c>
      <c r="C818" t="s">
        <v>8729</v>
      </c>
      <c r="D818" t="s">
        <v>86</v>
      </c>
      <c r="E818" t="s">
        <v>86</v>
      </c>
      <c r="F818" s="33">
        <v>46015</v>
      </c>
      <c r="G818" t="s">
        <v>8730</v>
      </c>
      <c r="H818" t="s">
        <v>6918</v>
      </c>
      <c r="I818" t="s">
        <v>43</v>
      </c>
      <c r="J818" t="s">
        <v>46</v>
      </c>
      <c r="K818" t="s">
        <v>5700</v>
      </c>
      <c r="L818" t="s">
        <v>5733</v>
      </c>
      <c r="M818" t="str">
        <f>CONCATENATE(Suspendidos[[#This Row],[CLIENTE]]," ",Suspendidos[[#This Row],[ATM]])</f>
        <v>CENCOSUD S.A 008681060870</v>
      </c>
    </row>
    <row r="819" spans="1:13">
      <c r="A819">
        <v>101139514</v>
      </c>
      <c r="B819" t="s">
        <v>5745</v>
      </c>
      <c r="C819" t="s">
        <v>6283</v>
      </c>
      <c r="D819" t="s">
        <v>221</v>
      </c>
      <c r="E819" t="s">
        <v>221</v>
      </c>
      <c r="F819" s="33">
        <v>46015</v>
      </c>
      <c r="G819" t="s">
        <v>8735</v>
      </c>
      <c r="H819" t="s">
        <v>5722</v>
      </c>
      <c r="I819" t="s">
        <v>43</v>
      </c>
      <c r="J819" t="s">
        <v>247</v>
      </c>
      <c r="K819" t="s">
        <v>5836</v>
      </c>
      <c r="L819" t="s">
        <v>6126</v>
      </c>
      <c r="M819" t="str">
        <f>CONCATENATE(Suspendidos[[#This Row],[CLIENTE]]," ",Suspendidos[[#This Row],[ATM]])</f>
        <v>BANCO LA PAMPA 14026</v>
      </c>
    </row>
    <row r="820" spans="1:13">
      <c r="A820">
        <v>101140215</v>
      </c>
      <c r="B820" t="s">
        <v>177</v>
      </c>
      <c r="C820" t="s">
        <v>7642</v>
      </c>
      <c r="D820" t="s">
        <v>193</v>
      </c>
      <c r="E820" t="s">
        <v>193</v>
      </c>
      <c r="F820" s="33">
        <v>46015</v>
      </c>
      <c r="G820" t="s">
        <v>8736</v>
      </c>
      <c r="H820" t="s">
        <v>5799</v>
      </c>
      <c r="I820" t="s">
        <v>43</v>
      </c>
      <c r="J820" t="s">
        <v>192</v>
      </c>
      <c r="K820" t="s">
        <v>5778</v>
      </c>
      <c r="L820" t="s">
        <v>182</v>
      </c>
      <c r="M820" t="str">
        <f>CONCATENATE(Suspendidos[[#This Row],[CLIENTE]]," ",Suspendidos[[#This Row],[ATM]])</f>
        <v>CENCOSUD S.A 008681063270</v>
      </c>
    </row>
    <row r="821" spans="1:13">
      <c r="A821">
        <v>101139953</v>
      </c>
      <c r="B821" t="s">
        <v>5745</v>
      </c>
      <c r="C821" t="s">
        <v>8737</v>
      </c>
      <c r="D821" t="s">
        <v>265</v>
      </c>
      <c r="E821" t="s">
        <v>265</v>
      </c>
      <c r="F821" s="33">
        <v>46015</v>
      </c>
      <c r="G821" t="s">
        <v>8738</v>
      </c>
      <c r="H821" t="s">
        <v>5805</v>
      </c>
      <c r="I821" t="s">
        <v>43</v>
      </c>
      <c r="J821" t="s">
        <v>192</v>
      </c>
      <c r="K821" t="s">
        <v>5836</v>
      </c>
      <c r="L821" t="s">
        <v>5837</v>
      </c>
      <c r="M821" t="str">
        <f>CONCATENATE(Suspendidos[[#This Row],[CLIENTE]]," ",Suspendidos[[#This Row],[ATM]])</f>
        <v>BANCO LA PAMPA 14084</v>
      </c>
    </row>
    <row r="822" spans="1:13">
      <c r="A822">
        <v>101140006</v>
      </c>
      <c r="B822" t="s">
        <v>6070</v>
      </c>
      <c r="C822" t="s">
        <v>6152</v>
      </c>
      <c r="D822" t="s">
        <v>86</v>
      </c>
      <c r="E822" t="s">
        <v>86</v>
      </c>
      <c r="F822" s="33">
        <v>46015</v>
      </c>
      <c r="G822" t="s">
        <v>8740</v>
      </c>
      <c r="H822" t="s">
        <v>5757</v>
      </c>
      <c r="I822" t="s">
        <v>43</v>
      </c>
      <c r="J822" t="s">
        <v>46</v>
      </c>
      <c r="K822" t="s">
        <v>5778</v>
      </c>
      <c r="L822" t="s">
        <v>182</v>
      </c>
      <c r="M822" t="str">
        <f>CONCATENATE(Suspendidos[[#This Row],[CLIENTE]]," ",Suspendidos[[#This Row],[ATM]])</f>
        <v>MAKRO 005868001170</v>
      </c>
    </row>
    <row r="823" spans="1:13">
      <c r="A823">
        <v>101140021</v>
      </c>
      <c r="B823" t="s">
        <v>5745</v>
      </c>
      <c r="C823" t="s">
        <v>8397</v>
      </c>
      <c r="D823" t="s">
        <v>215</v>
      </c>
      <c r="E823" t="s">
        <v>221</v>
      </c>
      <c r="F823" s="33">
        <v>46015</v>
      </c>
      <c r="G823" t="s">
        <v>8744</v>
      </c>
      <c r="H823" t="s">
        <v>5805</v>
      </c>
      <c r="I823" t="s">
        <v>43</v>
      </c>
      <c r="J823" t="s">
        <v>247</v>
      </c>
      <c r="K823" t="s">
        <v>5748</v>
      </c>
      <c r="L823" t="s">
        <v>5749</v>
      </c>
      <c r="M823" t="str">
        <f>CONCATENATE(Suspendidos[[#This Row],[CLIENTE]]," ",Suspendidos[[#This Row],[ATM]])</f>
        <v>BANCO LA PAMPA 14007</v>
      </c>
    </row>
    <row r="824" spans="1:13">
      <c r="A824">
        <v>101139952</v>
      </c>
      <c r="B824" t="s">
        <v>5745</v>
      </c>
      <c r="C824" t="s">
        <v>8469</v>
      </c>
      <c r="D824" t="s">
        <v>221</v>
      </c>
      <c r="E824" t="s">
        <v>221</v>
      </c>
      <c r="F824" s="33">
        <v>46015</v>
      </c>
      <c r="G824" t="s">
        <v>8745</v>
      </c>
      <c r="H824" t="s">
        <v>67</v>
      </c>
      <c r="I824" t="s">
        <v>43</v>
      </c>
      <c r="J824" t="s">
        <v>247</v>
      </c>
      <c r="K824" t="s">
        <v>5748</v>
      </c>
      <c r="L824" t="s">
        <v>5773</v>
      </c>
      <c r="M824" t="str">
        <f>CONCATENATE(Suspendidos[[#This Row],[CLIENTE]]," ",Suspendidos[[#This Row],[ATM]])</f>
        <v>BANCO LA PAMPA 14010</v>
      </c>
    </row>
    <row r="825" spans="1:13">
      <c r="A825">
        <v>101139519</v>
      </c>
      <c r="B825" t="s">
        <v>34</v>
      </c>
      <c r="C825" t="s">
        <v>6740</v>
      </c>
      <c r="D825" t="s">
        <v>64</v>
      </c>
      <c r="E825" t="s">
        <v>64</v>
      </c>
      <c r="F825" s="33">
        <v>46015</v>
      </c>
      <c r="G825" t="s">
        <v>8746</v>
      </c>
      <c r="H825" t="s">
        <v>8078</v>
      </c>
      <c r="I825" t="s">
        <v>43</v>
      </c>
      <c r="J825" t="s">
        <v>70</v>
      </c>
      <c r="K825" t="s">
        <v>5728</v>
      </c>
      <c r="L825" t="s">
        <v>5729</v>
      </c>
      <c r="M825" t="str">
        <f>CONCATENATE(Suspendidos[[#This Row],[CLIENTE]]," ",Suspendidos[[#This Row],[ATM]])</f>
        <v>BAPRO 11117</v>
      </c>
    </row>
    <row r="826" spans="1:13">
      <c r="A826">
        <v>101139985</v>
      </c>
      <c r="B826" t="s">
        <v>5745</v>
      </c>
      <c r="C826" t="s">
        <v>7680</v>
      </c>
      <c r="D826" t="s">
        <v>64</v>
      </c>
      <c r="E826" t="s">
        <v>215</v>
      </c>
      <c r="F826" s="33">
        <v>46015</v>
      </c>
      <c r="G826" t="s">
        <v>8747</v>
      </c>
      <c r="H826" t="s">
        <v>5805</v>
      </c>
      <c r="I826" t="s">
        <v>43</v>
      </c>
      <c r="J826" t="s">
        <v>70</v>
      </c>
      <c r="K826" t="s">
        <v>5836</v>
      </c>
      <c r="L826" t="s">
        <v>6126</v>
      </c>
      <c r="M826" t="str">
        <f>CONCATENATE(Suspendidos[[#This Row],[CLIENTE]]," ",Suspendidos[[#This Row],[ATM]])</f>
        <v>BANCO LA PAMPA 145</v>
      </c>
    </row>
    <row r="827" spans="1:13">
      <c r="A827">
        <v>101139631</v>
      </c>
      <c r="B827" t="s">
        <v>82</v>
      </c>
      <c r="C827" t="s">
        <v>7535</v>
      </c>
      <c r="D827" t="s">
        <v>131</v>
      </c>
      <c r="E827" t="s">
        <v>131</v>
      </c>
      <c r="F827" s="33">
        <v>46015</v>
      </c>
      <c r="G827" t="s">
        <v>8726</v>
      </c>
      <c r="H827" t="s">
        <v>5757</v>
      </c>
      <c r="I827" t="s">
        <v>43</v>
      </c>
      <c r="J827" t="s">
        <v>136</v>
      </c>
      <c r="K827" t="s">
        <v>5700</v>
      </c>
      <c r="L827" t="s">
        <v>5701</v>
      </c>
      <c r="M827" t="str">
        <f>CONCATENATE(Suspendidos[[#This Row],[CLIENTE]]," ",Suspendidos[[#This Row],[ATM]])</f>
        <v>ACA 002359009970</v>
      </c>
    </row>
    <row r="828" spans="1:13">
      <c r="A828">
        <v>101139969</v>
      </c>
      <c r="B828" t="s">
        <v>5745</v>
      </c>
      <c r="C828" t="s">
        <v>8246</v>
      </c>
      <c r="D828" t="s">
        <v>221</v>
      </c>
      <c r="E828" t="s">
        <v>221</v>
      </c>
      <c r="F828" s="33">
        <v>46015</v>
      </c>
      <c r="G828" t="s">
        <v>8727</v>
      </c>
      <c r="H828" t="s">
        <v>6076</v>
      </c>
      <c r="I828" t="s">
        <v>43</v>
      </c>
      <c r="J828" t="s">
        <v>247</v>
      </c>
      <c r="K828" t="s">
        <v>5748</v>
      </c>
      <c r="L828" t="s">
        <v>5773</v>
      </c>
      <c r="M828" t="str">
        <f>CONCATENATE(Suspendidos[[#This Row],[CLIENTE]]," ",Suspendidos[[#This Row],[ATM]])</f>
        <v>BANCO LA PAMPA 119</v>
      </c>
    </row>
    <row r="829" spans="1:13">
      <c r="A829">
        <v>101139660</v>
      </c>
      <c r="B829" t="s">
        <v>82</v>
      </c>
      <c r="C829" t="s">
        <v>6052</v>
      </c>
      <c r="D829" t="s">
        <v>86</v>
      </c>
      <c r="E829" t="s">
        <v>86</v>
      </c>
      <c r="F829" s="33">
        <v>46015</v>
      </c>
      <c r="G829" t="s">
        <v>8722</v>
      </c>
      <c r="H829" t="s">
        <v>5757</v>
      </c>
      <c r="I829" t="s">
        <v>43</v>
      </c>
      <c r="J829" t="s">
        <v>46</v>
      </c>
      <c r="K829" t="s">
        <v>5711</v>
      </c>
      <c r="L829" t="s">
        <v>5711</v>
      </c>
      <c r="M829" t="str">
        <f>CONCATENATE(Suspendidos[[#This Row],[CLIENTE]]," ",Suspendidos[[#This Row],[ATM]])</f>
        <v>ACA 002359023570</v>
      </c>
    </row>
    <row r="830" spans="1:13">
      <c r="A830">
        <v>101139966</v>
      </c>
      <c r="B830" t="s">
        <v>127</v>
      </c>
      <c r="C830" t="s">
        <v>6274</v>
      </c>
      <c r="D830" t="s">
        <v>119</v>
      </c>
      <c r="E830" t="s">
        <v>99</v>
      </c>
      <c r="F830" s="33">
        <v>46015</v>
      </c>
      <c r="G830" t="s">
        <v>8719</v>
      </c>
      <c r="H830" t="s">
        <v>67</v>
      </c>
      <c r="I830" t="s">
        <v>43</v>
      </c>
      <c r="J830" t="s">
        <v>46</v>
      </c>
      <c r="K830" t="s">
        <v>5748</v>
      </c>
      <c r="L830" t="s">
        <v>5773</v>
      </c>
      <c r="M830" t="str">
        <f>CONCATENATE(Suspendidos[[#This Row],[CLIENTE]]," ",Suspendidos[[#This Row],[ATM]])</f>
        <v>BANCO CREDICOOP 811831</v>
      </c>
    </row>
    <row r="831" spans="1:13">
      <c r="A831">
        <v>101139702</v>
      </c>
      <c r="B831" t="s">
        <v>5998</v>
      </c>
      <c r="C831" t="s">
        <v>6105</v>
      </c>
      <c r="D831" t="s">
        <v>131</v>
      </c>
      <c r="E831" t="s">
        <v>131</v>
      </c>
      <c r="F831" s="33">
        <v>46015</v>
      </c>
      <c r="G831" t="s">
        <v>8705</v>
      </c>
      <c r="H831" t="s">
        <v>5757</v>
      </c>
      <c r="I831" t="s">
        <v>43</v>
      </c>
      <c r="J831" t="s">
        <v>136</v>
      </c>
      <c r="K831" t="s">
        <v>5711</v>
      </c>
      <c r="L831" t="s">
        <v>5711</v>
      </c>
      <c r="M831" t="str">
        <f>CONCATENATE(Suspendidos[[#This Row],[CLIENTE]]," ",Suspendidos[[#This Row],[ATM]])</f>
        <v>FAVANET 004925003170</v>
      </c>
    </row>
    <row r="832" spans="1:13">
      <c r="A832">
        <v>101139704</v>
      </c>
      <c r="B832" t="s">
        <v>127</v>
      </c>
      <c r="C832" t="s">
        <v>8723</v>
      </c>
      <c r="D832" t="s">
        <v>193</v>
      </c>
      <c r="E832" t="s">
        <v>265</v>
      </c>
      <c r="F832" s="33">
        <v>46015</v>
      </c>
      <c r="G832" t="s">
        <v>8724</v>
      </c>
      <c r="H832" t="s">
        <v>5805</v>
      </c>
      <c r="I832" t="s">
        <v>43</v>
      </c>
      <c r="J832" t="s">
        <v>192</v>
      </c>
      <c r="K832" t="s">
        <v>5748</v>
      </c>
      <c r="L832" t="s">
        <v>5749</v>
      </c>
      <c r="M832" t="str">
        <f>CONCATENATE(Suspendidos[[#This Row],[CLIENTE]]," ",Suspendidos[[#This Row],[ATM]])</f>
        <v>BANCO CREDICOOP 823851</v>
      </c>
    </row>
    <row r="833" spans="1:13">
      <c r="A833">
        <v>101139657</v>
      </c>
      <c r="B833" t="s">
        <v>73</v>
      </c>
      <c r="C833" t="s">
        <v>8674</v>
      </c>
      <c r="D833" t="s">
        <v>193</v>
      </c>
      <c r="E833" t="s">
        <v>193</v>
      </c>
      <c r="F833" s="33">
        <v>46015</v>
      </c>
      <c r="G833" t="s">
        <v>8706</v>
      </c>
      <c r="H833" t="s">
        <v>5727</v>
      </c>
      <c r="I833" t="s">
        <v>43</v>
      </c>
      <c r="J833" t="s">
        <v>192</v>
      </c>
      <c r="K833" t="s">
        <v>5748</v>
      </c>
      <c r="L833" t="s">
        <v>5749</v>
      </c>
      <c r="M833" t="str">
        <f>CONCATENATE(Suspendidos[[#This Row],[CLIENTE]]," ",Suspendidos[[#This Row],[ATM]])</f>
        <v>BANCO NACION 10228</v>
      </c>
    </row>
    <row r="834" spans="1:13">
      <c r="A834">
        <v>101139716</v>
      </c>
      <c r="B834" t="s">
        <v>109</v>
      </c>
      <c r="C834" t="s">
        <v>8569</v>
      </c>
      <c r="D834" t="s">
        <v>219</v>
      </c>
      <c r="E834" t="s">
        <v>219</v>
      </c>
      <c r="F834" s="33">
        <v>46015</v>
      </c>
      <c r="G834" t="s">
        <v>8707</v>
      </c>
      <c r="H834" t="s">
        <v>67</v>
      </c>
      <c r="I834" t="s">
        <v>43</v>
      </c>
      <c r="J834" t="s">
        <v>241</v>
      </c>
      <c r="K834" t="s">
        <v>5748</v>
      </c>
      <c r="L834" t="s">
        <v>5773</v>
      </c>
      <c r="M834" t="str">
        <f>CONCATENATE(Suspendidos[[#This Row],[CLIENTE]]," ",Suspendidos[[#This Row],[ATM]])</f>
        <v>BANCO HIPOTECARIO 2623</v>
      </c>
    </row>
    <row r="835" spans="1:13">
      <c r="A835">
        <v>101139948</v>
      </c>
      <c r="B835" t="s">
        <v>73</v>
      </c>
      <c r="C835" t="s">
        <v>8708</v>
      </c>
      <c r="D835" t="s">
        <v>104</v>
      </c>
      <c r="E835" t="s">
        <v>104</v>
      </c>
      <c r="F835" s="33">
        <v>46015</v>
      </c>
      <c r="G835" t="s">
        <v>8709</v>
      </c>
      <c r="H835" t="s">
        <v>67</v>
      </c>
      <c r="I835" t="s">
        <v>43</v>
      </c>
      <c r="J835" t="s">
        <v>70</v>
      </c>
      <c r="K835" t="s">
        <v>5728</v>
      </c>
      <c r="L835" t="s">
        <v>5729</v>
      </c>
      <c r="M835" t="str">
        <f>CONCATENATE(Suspendidos[[#This Row],[CLIENTE]]," ",Suspendidos[[#This Row],[ATM]])</f>
        <v>BANCO NACION 6010</v>
      </c>
    </row>
    <row r="836" spans="1:13">
      <c r="A836">
        <v>101139093</v>
      </c>
      <c r="B836" t="s">
        <v>5745</v>
      </c>
      <c r="C836" t="s">
        <v>6399</v>
      </c>
      <c r="D836" t="s">
        <v>221</v>
      </c>
      <c r="E836" t="s">
        <v>221</v>
      </c>
      <c r="F836" s="33">
        <v>46015</v>
      </c>
      <c r="G836" t="s">
        <v>8704</v>
      </c>
      <c r="H836" t="s">
        <v>67</v>
      </c>
      <c r="I836" t="s">
        <v>43</v>
      </c>
      <c r="J836" t="s">
        <v>247</v>
      </c>
      <c r="K836" t="s">
        <v>5836</v>
      </c>
      <c r="L836" t="s">
        <v>5837</v>
      </c>
      <c r="M836" t="str">
        <f>CONCATENATE(Suspendidos[[#This Row],[CLIENTE]]," ",Suspendidos[[#This Row],[ATM]])</f>
        <v>BANCO LA PAMPA 14076</v>
      </c>
    </row>
    <row r="837" spans="1:13">
      <c r="A837">
        <v>101139967</v>
      </c>
      <c r="B837" t="s">
        <v>127</v>
      </c>
      <c r="C837" t="s">
        <v>6256</v>
      </c>
      <c r="D837" t="s">
        <v>119</v>
      </c>
      <c r="E837" t="s">
        <v>99</v>
      </c>
      <c r="F837" s="33">
        <v>46015</v>
      </c>
      <c r="G837" t="s">
        <v>8711</v>
      </c>
      <c r="H837" t="s">
        <v>67</v>
      </c>
      <c r="I837" t="s">
        <v>43</v>
      </c>
      <c r="J837" t="s">
        <v>46</v>
      </c>
      <c r="K837" t="s">
        <v>5748</v>
      </c>
      <c r="L837" t="s">
        <v>5773</v>
      </c>
      <c r="M837" t="str">
        <f>CONCATENATE(Suspendidos[[#This Row],[CLIENTE]]," ",Suspendidos[[#This Row],[ATM]])</f>
        <v>BANCO CREDICOOP 811861</v>
      </c>
    </row>
    <row r="838" spans="1:13">
      <c r="A838">
        <v>101138996</v>
      </c>
      <c r="B838" t="s">
        <v>127</v>
      </c>
      <c r="C838" t="s">
        <v>128</v>
      </c>
      <c r="D838" t="s">
        <v>131</v>
      </c>
      <c r="E838" t="s">
        <v>131</v>
      </c>
      <c r="F838" s="33">
        <v>46015</v>
      </c>
      <c r="G838" t="s">
        <v>8721</v>
      </c>
      <c r="H838" t="s">
        <v>5727</v>
      </c>
      <c r="I838" t="s">
        <v>43</v>
      </c>
      <c r="J838" t="s">
        <v>136</v>
      </c>
      <c r="K838" t="s">
        <v>5748</v>
      </c>
      <c r="L838" t="s">
        <v>5749</v>
      </c>
      <c r="M838" t="str">
        <f>CONCATENATE(Suspendidos[[#This Row],[CLIENTE]]," ",Suspendidos[[#This Row],[ATM]])</f>
        <v>BANCO CREDICOOP 812051</v>
      </c>
    </row>
    <row r="839" spans="1:13">
      <c r="A839">
        <v>101137904</v>
      </c>
      <c r="B839" t="s">
        <v>109</v>
      </c>
      <c r="C839" t="s">
        <v>8713</v>
      </c>
      <c r="D839" t="s">
        <v>218</v>
      </c>
      <c r="E839" t="s">
        <v>218</v>
      </c>
      <c r="F839" s="33">
        <v>46015</v>
      </c>
      <c r="G839" t="s">
        <v>8714</v>
      </c>
      <c r="H839" t="s">
        <v>5727</v>
      </c>
      <c r="I839" t="s">
        <v>43</v>
      </c>
      <c r="J839" t="s">
        <v>241</v>
      </c>
      <c r="K839" t="s">
        <v>5748</v>
      </c>
      <c r="L839" t="s">
        <v>6045</v>
      </c>
      <c r="M839" t="str">
        <f>CONCATENATE(Suspendidos[[#This Row],[CLIENTE]]," ",Suspendidos[[#This Row],[ATM]])</f>
        <v>BANCO HIPOTECARIO 046TI0001</v>
      </c>
    </row>
    <row r="840" spans="1:13">
      <c r="A840">
        <v>101138938</v>
      </c>
      <c r="B840" t="s">
        <v>34</v>
      </c>
      <c r="C840" t="s">
        <v>7369</v>
      </c>
      <c r="D840" t="s">
        <v>153</v>
      </c>
      <c r="E840" t="s">
        <v>153</v>
      </c>
      <c r="F840" s="33">
        <v>46015</v>
      </c>
      <c r="G840" t="s">
        <v>8716</v>
      </c>
      <c r="H840" t="s">
        <v>5777</v>
      </c>
      <c r="I840" t="s">
        <v>43</v>
      </c>
      <c r="J840" t="s">
        <v>70</v>
      </c>
      <c r="K840" t="s">
        <v>5728</v>
      </c>
      <c r="L840" t="s">
        <v>5729</v>
      </c>
      <c r="M840" t="str">
        <f>CONCATENATE(Suspendidos[[#This Row],[CLIENTE]]," ",Suspendidos[[#This Row],[ATM]])</f>
        <v>BAPRO 6691</v>
      </c>
    </row>
    <row r="841" spans="1:13">
      <c r="A841">
        <v>101139920</v>
      </c>
      <c r="B841" t="s">
        <v>73</v>
      </c>
      <c r="C841" t="s">
        <v>6018</v>
      </c>
      <c r="D841" t="s">
        <v>39</v>
      </c>
      <c r="E841" t="s">
        <v>39</v>
      </c>
      <c r="F841" s="33">
        <v>46015</v>
      </c>
      <c r="G841" t="s">
        <v>8718</v>
      </c>
      <c r="H841" t="s">
        <v>5727</v>
      </c>
      <c r="I841" t="s">
        <v>43</v>
      </c>
      <c r="J841" t="s">
        <v>46</v>
      </c>
      <c r="K841" t="s">
        <v>5728</v>
      </c>
      <c r="L841" t="s">
        <v>5729</v>
      </c>
      <c r="M841" t="str">
        <f>CONCATENATE(Suspendidos[[#This Row],[CLIENTE]]," ",Suspendidos[[#This Row],[ATM]])</f>
        <v>BANCO NACION 4191</v>
      </c>
    </row>
    <row r="842" spans="1:13">
      <c r="A842">
        <v>101139956</v>
      </c>
      <c r="B842" t="s">
        <v>195</v>
      </c>
      <c r="C842" t="s">
        <v>196</v>
      </c>
      <c r="D842" t="s">
        <v>193</v>
      </c>
      <c r="E842" t="s">
        <v>193</v>
      </c>
      <c r="F842" s="33">
        <v>46015</v>
      </c>
      <c r="G842" t="s">
        <v>8712</v>
      </c>
      <c r="H842" t="s">
        <v>6918</v>
      </c>
      <c r="I842" t="s">
        <v>43</v>
      </c>
      <c r="J842" t="s">
        <v>192</v>
      </c>
      <c r="K842" t="s">
        <v>5778</v>
      </c>
      <c r="L842" t="s">
        <v>182</v>
      </c>
      <c r="M842" t="str">
        <f>CONCATENATE(Suspendidos[[#This Row],[CLIENTE]]," ",Suspendidos[[#This Row],[ATM]])</f>
        <v>CARREFOUR 006624021970</v>
      </c>
    </row>
    <row r="843" spans="1:13">
      <c r="A843">
        <v>101138657</v>
      </c>
      <c r="B843" t="s">
        <v>177</v>
      </c>
      <c r="C843" t="s">
        <v>6356</v>
      </c>
      <c r="D843" t="s">
        <v>161</v>
      </c>
      <c r="E843" t="s">
        <v>161</v>
      </c>
      <c r="F843" s="33">
        <v>46015</v>
      </c>
      <c r="G843" t="s">
        <v>8720</v>
      </c>
      <c r="H843" t="s">
        <v>5794</v>
      </c>
      <c r="I843" t="s">
        <v>43</v>
      </c>
      <c r="J843" t="s">
        <v>166</v>
      </c>
      <c r="K843" t="s">
        <v>5778</v>
      </c>
      <c r="L843" t="s">
        <v>182</v>
      </c>
      <c r="M843" t="str">
        <f>CONCATENATE(Suspendidos[[#This Row],[CLIENTE]]," ",Suspendidos[[#This Row],[ATM]])</f>
        <v>CENCOSUD S.A 008681028970</v>
      </c>
    </row>
    <row r="844" spans="1:13">
      <c r="A844">
        <v>101139686</v>
      </c>
      <c r="B844" t="s">
        <v>34</v>
      </c>
      <c r="C844" t="s">
        <v>5880</v>
      </c>
      <c r="D844" t="s">
        <v>64</v>
      </c>
      <c r="E844" t="s">
        <v>64</v>
      </c>
      <c r="F844" s="33">
        <v>46014</v>
      </c>
      <c r="G844" t="s">
        <v>8781</v>
      </c>
      <c r="H844" t="s">
        <v>5777</v>
      </c>
      <c r="I844" t="s">
        <v>43</v>
      </c>
      <c r="J844" t="s">
        <v>70</v>
      </c>
      <c r="K844" t="s">
        <v>5728</v>
      </c>
      <c r="L844" t="s">
        <v>5729</v>
      </c>
      <c r="M844" t="str">
        <f>CONCATENATE(Suspendidos[[#This Row],[CLIENTE]]," ",Suspendidos[[#This Row],[ATM]])</f>
        <v>BAPRO 11163</v>
      </c>
    </row>
    <row r="845" spans="1:13">
      <c r="A845">
        <v>101138951</v>
      </c>
      <c r="B845" t="s">
        <v>177</v>
      </c>
      <c r="C845" t="s">
        <v>8729</v>
      </c>
      <c r="D845" t="s">
        <v>86</v>
      </c>
      <c r="E845" t="s">
        <v>86</v>
      </c>
      <c r="F845" s="33">
        <v>46014</v>
      </c>
      <c r="G845" t="s">
        <v>8782</v>
      </c>
      <c r="H845" t="s">
        <v>6918</v>
      </c>
      <c r="I845" t="s">
        <v>43</v>
      </c>
      <c r="J845" t="s">
        <v>46</v>
      </c>
      <c r="K845" t="s">
        <v>5700</v>
      </c>
      <c r="L845" t="s">
        <v>5733</v>
      </c>
      <c r="M845" t="str">
        <f>CONCATENATE(Suspendidos[[#This Row],[CLIENTE]]," ",Suspendidos[[#This Row],[ATM]])</f>
        <v>CENCOSUD S.A 008681060870</v>
      </c>
    </row>
    <row r="846" spans="1:13">
      <c r="A846">
        <v>101139684</v>
      </c>
      <c r="B846" t="s">
        <v>34</v>
      </c>
      <c r="C846" t="s">
        <v>6963</v>
      </c>
      <c r="D846" t="s">
        <v>39</v>
      </c>
      <c r="E846" t="s">
        <v>99</v>
      </c>
      <c r="F846" s="33">
        <v>46014</v>
      </c>
      <c r="G846" t="s">
        <v>8783</v>
      </c>
      <c r="H846" t="s">
        <v>5777</v>
      </c>
      <c r="I846" t="s">
        <v>43</v>
      </c>
      <c r="J846" t="s">
        <v>46</v>
      </c>
      <c r="K846" t="s">
        <v>5738</v>
      </c>
      <c r="L846" t="s">
        <v>5739</v>
      </c>
      <c r="M846" t="str">
        <f>CONCATENATE(Suspendidos[[#This Row],[CLIENTE]]," ",Suspendidos[[#This Row],[ATM]])</f>
        <v>BAPRO 11364</v>
      </c>
    </row>
    <row r="847" spans="1:13">
      <c r="A847">
        <v>101139495</v>
      </c>
      <c r="B847" t="s">
        <v>34</v>
      </c>
      <c r="C847" t="s">
        <v>7945</v>
      </c>
      <c r="D847" t="s">
        <v>119</v>
      </c>
      <c r="E847" t="s">
        <v>119</v>
      </c>
      <c r="F847" s="33">
        <v>46014</v>
      </c>
      <c r="G847" t="s">
        <v>8785</v>
      </c>
      <c r="H847" t="s">
        <v>67</v>
      </c>
      <c r="I847" t="s">
        <v>43</v>
      </c>
      <c r="J847" t="s">
        <v>46</v>
      </c>
      <c r="K847" t="s">
        <v>5728</v>
      </c>
      <c r="L847" t="s">
        <v>5729</v>
      </c>
      <c r="M847" t="str">
        <f>CONCATENATE(Suspendidos[[#This Row],[CLIENTE]]," ",Suspendidos[[#This Row],[ATM]])</f>
        <v>BAPRO 11075</v>
      </c>
    </row>
    <row r="848" spans="1:13">
      <c r="A848">
        <v>101139518</v>
      </c>
      <c r="B848" t="s">
        <v>34</v>
      </c>
      <c r="C848" t="s">
        <v>6095</v>
      </c>
      <c r="D848" t="s">
        <v>226</v>
      </c>
      <c r="E848" t="s">
        <v>226</v>
      </c>
      <c r="F848" s="33">
        <v>46014</v>
      </c>
      <c r="G848" t="s">
        <v>8786</v>
      </c>
      <c r="H848" t="s">
        <v>5727</v>
      </c>
      <c r="I848" t="s">
        <v>43</v>
      </c>
      <c r="J848" t="s">
        <v>136</v>
      </c>
      <c r="K848" t="s">
        <v>5728</v>
      </c>
      <c r="L848" t="s">
        <v>5729</v>
      </c>
      <c r="M848" t="str">
        <f>CONCATENATE(Suspendidos[[#This Row],[CLIENTE]]," ",Suspendidos[[#This Row],[ATM]])</f>
        <v>BAPRO 4865</v>
      </c>
    </row>
    <row r="849" spans="1:13">
      <c r="A849">
        <v>101139893</v>
      </c>
      <c r="B849" t="s">
        <v>204</v>
      </c>
      <c r="C849" t="s">
        <v>6875</v>
      </c>
      <c r="D849" t="s">
        <v>265</v>
      </c>
      <c r="E849" t="s">
        <v>265</v>
      </c>
      <c r="F849" s="33">
        <v>46014</v>
      </c>
      <c r="G849" t="s">
        <v>8788</v>
      </c>
      <c r="H849" t="s">
        <v>6103</v>
      </c>
      <c r="I849" t="s">
        <v>43</v>
      </c>
      <c r="J849" t="s">
        <v>192</v>
      </c>
      <c r="K849" t="s">
        <v>5711</v>
      </c>
      <c r="L849" t="s">
        <v>5711</v>
      </c>
      <c r="M849" t="str">
        <f>CONCATENATE(Suspendidos[[#This Row],[CLIENTE]]," ",Suspendidos[[#This Row],[ATM]])</f>
        <v>SAIEP 004677005070</v>
      </c>
    </row>
    <row r="850" spans="1:13">
      <c r="A850">
        <v>101139564</v>
      </c>
      <c r="B850" t="s">
        <v>5942</v>
      </c>
      <c r="C850" t="s">
        <v>8802</v>
      </c>
      <c r="D850" t="s">
        <v>131</v>
      </c>
      <c r="E850" t="s">
        <v>131</v>
      </c>
      <c r="F850" s="33">
        <v>46014</v>
      </c>
      <c r="G850" t="s">
        <v>8803</v>
      </c>
      <c r="H850" t="s">
        <v>55</v>
      </c>
      <c r="I850" t="s">
        <v>43</v>
      </c>
      <c r="J850" t="s">
        <v>136</v>
      </c>
      <c r="K850" t="s">
        <v>5748</v>
      </c>
      <c r="L850" t="s">
        <v>5773</v>
      </c>
      <c r="M850" t="str">
        <f>CONCATENATE(Suspendidos[[#This Row],[CLIENTE]]," ",Suspendidos[[#This Row],[ATM]])</f>
        <v>REFINERIA BAHIA BLANCA S.A.U. 983016</v>
      </c>
    </row>
    <row r="851" spans="1:13">
      <c r="A851">
        <v>101139688</v>
      </c>
      <c r="B851" t="s">
        <v>34</v>
      </c>
      <c r="C851" t="s">
        <v>5964</v>
      </c>
      <c r="D851" t="s">
        <v>104</v>
      </c>
      <c r="E851" t="s">
        <v>104</v>
      </c>
      <c r="F851" s="33">
        <v>46014</v>
      </c>
      <c r="G851" t="s">
        <v>8792</v>
      </c>
      <c r="H851" t="s">
        <v>67</v>
      </c>
      <c r="I851" t="s">
        <v>43</v>
      </c>
      <c r="J851" t="s">
        <v>70</v>
      </c>
      <c r="K851" t="s">
        <v>5728</v>
      </c>
      <c r="L851" t="s">
        <v>5729</v>
      </c>
      <c r="M851" t="str">
        <f>CONCATENATE(Suspendidos[[#This Row],[CLIENTE]]," ",Suspendidos[[#This Row],[ATM]])</f>
        <v>BAPRO 6465</v>
      </c>
    </row>
    <row r="852" spans="1:13">
      <c r="A852">
        <v>101139869</v>
      </c>
      <c r="B852" t="s">
        <v>5862</v>
      </c>
      <c r="C852" t="s">
        <v>7519</v>
      </c>
      <c r="D852" t="s">
        <v>86</v>
      </c>
      <c r="E852" t="s">
        <v>119</v>
      </c>
      <c r="F852" s="33">
        <v>46014</v>
      </c>
      <c r="G852" t="s">
        <v>8793</v>
      </c>
      <c r="H852" t="s">
        <v>5912</v>
      </c>
      <c r="I852" t="s">
        <v>43</v>
      </c>
      <c r="J852" t="s">
        <v>46</v>
      </c>
      <c r="K852" t="s">
        <v>5700</v>
      </c>
      <c r="L852" t="s">
        <v>5701</v>
      </c>
      <c r="M852" t="str">
        <f>CONCATENATE(Suspendidos[[#This Row],[CLIENTE]]," ",Suspendidos[[#This Row],[ATM]])</f>
        <v>FAST FOOD SUDAMERICANA S.A 008415005770</v>
      </c>
    </row>
    <row r="853" spans="1:13">
      <c r="A853">
        <v>101139664</v>
      </c>
      <c r="B853" t="s">
        <v>73</v>
      </c>
      <c r="C853" t="s">
        <v>7623</v>
      </c>
      <c r="D853" t="s">
        <v>221</v>
      </c>
      <c r="E853" t="s">
        <v>221</v>
      </c>
      <c r="F853" s="33">
        <v>46014</v>
      </c>
      <c r="G853" t="s">
        <v>8794</v>
      </c>
      <c r="H853" t="s">
        <v>67</v>
      </c>
      <c r="I853" t="s">
        <v>43</v>
      </c>
      <c r="J853" t="s">
        <v>247</v>
      </c>
      <c r="K853" t="s">
        <v>5748</v>
      </c>
      <c r="L853" t="s">
        <v>5773</v>
      </c>
      <c r="M853" t="str">
        <f>CONCATENATE(Suspendidos[[#This Row],[CLIENTE]]," ",Suspendidos[[#This Row],[ATM]])</f>
        <v>BANCO NACION 10441</v>
      </c>
    </row>
    <row r="854" spans="1:13">
      <c r="A854">
        <v>101139495</v>
      </c>
      <c r="B854" t="s">
        <v>34</v>
      </c>
      <c r="C854" t="s">
        <v>7945</v>
      </c>
      <c r="D854" t="s">
        <v>119</v>
      </c>
      <c r="E854" t="s">
        <v>119</v>
      </c>
      <c r="F854" s="33">
        <v>46014</v>
      </c>
      <c r="G854" t="s">
        <v>8795</v>
      </c>
      <c r="H854" t="s">
        <v>67</v>
      </c>
      <c r="I854" t="s">
        <v>43</v>
      </c>
      <c r="J854" t="s">
        <v>46</v>
      </c>
      <c r="K854" t="s">
        <v>5728</v>
      </c>
      <c r="L854" t="s">
        <v>5729</v>
      </c>
      <c r="M854" t="str">
        <f>CONCATENATE(Suspendidos[[#This Row],[CLIENTE]]," ",Suspendidos[[#This Row],[ATM]])</f>
        <v>BAPRO 11075</v>
      </c>
    </row>
    <row r="855" spans="1:13">
      <c r="A855">
        <v>101139647</v>
      </c>
      <c r="B855" t="s">
        <v>34</v>
      </c>
      <c r="C855" t="s">
        <v>7547</v>
      </c>
      <c r="D855" t="s">
        <v>153</v>
      </c>
      <c r="E855" t="s">
        <v>153</v>
      </c>
      <c r="F855" s="33">
        <v>46014</v>
      </c>
      <c r="G855" t="s">
        <v>8796</v>
      </c>
      <c r="H855" t="s">
        <v>5969</v>
      </c>
      <c r="I855" t="s">
        <v>43</v>
      </c>
      <c r="J855" t="s">
        <v>70</v>
      </c>
      <c r="K855" t="s">
        <v>5728</v>
      </c>
      <c r="L855" t="s">
        <v>5729</v>
      </c>
      <c r="M855" t="str">
        <f>CONCATENATE(Suspendidos[[#This Row],[CLIENTE]]," ",Suspendidos[[#This Row],[ATM]])</f>
        <v>BAPRO 8565</v>
      </c>
    </row>
    <row r="856" spans="1:13">
      <c r="A856">
        <v>101139486</v>
      </c>
      <c r="B856" t="s">
        <v>204</v>
      </c>
      <c r="C856" t="s">
        <v>8797</v>
      </c>
      <c r="D856" t="s">
        <v>265</v>
      </c>
      <c r="E856" t="s">
        <v>265</v>
      </c>
      <c r="F856" s="33">
        <v>46014</v>
      </c>
      <c r="G856" t="s">
        <v>8798</v>
      </c>
      <c r="H856" t="s">
        <v>6532</v>
      </c>
      <c r="I856" t="s">
        <v>43</v>
      </c>
      <c r="J856" t="s">
        <v>192</v>
      </c>
      <c r="K856" t="s">
        <v>5700</v>
      </c>
      <c r="L856" t="s">
        <v>5701</v>
      </c>
      <c r="M856" t="str">
        <f>CONCATENATE(Suspendidos[[#This Row],[CLIENTE]]," ",Suspendidos[[#This Row],[ATM]])</f>
        <v>SAIEP 004677007470</v>
      </c>
    </row>
    <row r="857" spans="1:13">
      <c r="A857">
        <v>101139359</v>
      </c>
      <c r="B857" t="s">
        <v>6860</v>
      </c>
      <c r="C857" t="s">
        <v>6870</v>
      </c>
      <c r="D857" t="s">
        <v>131</v>
      </c>
      <c r="E857" t="s">
        <v>131</v>
      </c>
      <c r="F857" s="33">
        <v>46014</v>
      </c>
      <c r="G857" t="s">
        <v>8800</v>
      </c>
      <c r="H857" t="s">
        <v>5777</v>
      </c>
      <c r="I857" t="s">
        <v>43</v>
      </c>
      <c r="J857" t="s">
        <v>136</v>
      </c>
      <c r="K857" t="s">
        <v>5700</v>
      </c>
      <c r="L857" t="s">
        <v>5733</v>
      </c>
      <c r="M857" t="str">
        <f>CONCATENATE(Suspendidos[[#This Row],[CLIENTE]]," ",Suspendidos[[#This Row],[ATM]])</f>
        <v>M.G BAHIA SRL 006824000170</v>
      </c>
    </row>
    <row r="858" spans="1:13">
      <c r="A858">
        <v>101139605</v>
      </c>
      <c r="B858" t="s">
        <v>6794</v>
      </c>
      <c r="C858" t="s">
        <v>6822</v>
      </c>
      <c r="D858" t="s">
        <v>220</v>
      </c>
      <c r="E858" t="s">
        <v>220</v>
      </c>
      <c r="F858" s="33">
        <v>46014</v>
      </c>
      <c r="G858" t="s">
        <v>8801</v>
      </c>
      <c r="H858" t="s">
        <v>5877</v>
      </c>
      <c r="I858" t="s">
        <v>43</v>
      </c>
      <c r="J858" t="s">
        <v>166</v>
      </c>
      <c r="K858" t="s">
        <v>5711</v>
      </c>
      <c r="L858" t="s">
        <v>5711</v>
      </c>
      <c r="M858" t="str">
        <f>CONCATENATE(Suspendidos[[#This Row],[CLIENTE]]," ",Suspendidos[[#This Row],[ATM]])</f>
        <v>3GEN SA 010784000170</v>
      </c>
    </row>
    <row r="859" spans="1:13">
      <c r="A859">
        <v>101139378</v>
      </c>
      <c r="B859" t="s">
        <v>177</v>
      </c>
      <c r="C859" t="s">
        <v>6356</v>
      </c>
      <c r="D859" t="s">
        <v>161</v>
      </c>
      <c r="E859" t="s">
        <v>161</v>
      </c>
      <c r="F859" s="33">
        <v>46014</v>
      </c>
      <c r="G859" t="s">
        <v>8780</v>
      </c>
      <c r="H859" t="s">
        <v>6103</v>
      </c>
      <c r="I859" t="s">
        <v>43</v>
      </c>
      <c r="J859" t="s">
        <v>166</v>
      </c>
      <c r="K859" t="s">
        <v>5778</v>
      </c>
      <c r="L859" t="s">
        <v>182</v>
      </c>
      <c r="M859" t="str">
        <f>CONCATENATE(Suspendidos[[#This Row],[CLIENTE]]," ",Suspendidos[[#This Row],[ATM]])</f>
        <v>CENCOSUD S.A 008681028970</v>
      </c>
    </row>
    <row r="860" spans="1:13">
      <c r="A860">
        <v>101139553</v>
      </c>
      <c r="B860" t="s">
        <v>5745</v>
      </c>
      <c r="C860" t="s">
        <v>8789</v>
      </c>
      <c r="D860" t="s">
        <v>238</v>
      </c>
      <c r="E860" t="s">
        <v>238</v>
      </c>
      <c r="F860" s="33">
        <v>46014</v>
      </c>
      <c r="G860" t="s">
        <v>8790</v>
      </c>
      <c r="H860" t="s">
        <v>67</v>
      </c>
      <c r="I860" t="s">
        <v>43</v>
      </c>
      <c r="J860" t="s">
        <v>136</v>
      </c>
      <c r="K860" t="s">
        <v>5836</v>
      </c>
      <c r="L860" t="s">
        <v>6126</v>
      </c>
      <c r="M860" t="str">
        <f>CONCATENATE(Suspendidos[[#This Row],[CLIENTE]]," ",Suspendidos[[#This Row],[ATM]])</f>
        <v>BANCO LA PAMPA 45</v>
      </c>
    </row>
    <row r="861" spans="1:13">
      <c r="A861">
        <v>101139535</v>
      </c>
      <c r="B861" t="s">
        <v>5935</v>
      </c>
      <c r="C861" t="s">
        <v>5936</v>
      </c>
      <c r="D861" t="s">
        <v>131</v>
      </c>
      <c r="E861" t="s">
        <v>131</v>
      </c>
      <c r="F861" s="33">
        <v>46014</v>
      </c>
      <c r="G861" t="s">
        <v>8778</v>
      </c>
      <c r="H861" t="s">
        <v>6171</v>
      </c>
      <c r="I861" t="s">
        <v>43</v>
      </c>
      <c r="J861" t="s">
        <v>136</v>
      </c>
      <c r="K861" t="s">
        <v>5700</v>
      </c>
      <c r="L861" t="s">
        <v>5701</v>
      </c>
      <c r="M861" t="str">
        <f>CONCATENATE(Suspendidos[[#This Row],[CLIENTE]]," ",Suspendidos[[#This Row],[ATM]])</f>
        <v>EL TEHUELCHE SACICI 009455000270</v>
      </c>
    </row>
    <row r="862" spans="1:13">
      <c r="A862">
        <v>101139475</v>
      </c>
      <c r="B862" t="s">
        <v>34</v>
      </c>
      <c r="C862" t="s">
        <v>8663</v>
      </c>
      <c r="D862" t="s">
        <v>39</v>
      </c>
      <c r="E862" t="s">
        <v>39</v>
      </c>
      <c r="F862" s="33">
        <v>46014</v>
      </c>
      <c r="G862" t="s">
        <v>8776</v>
      </c>
      <c r="H862" t="s">
        <v>67</v>
      </c>
      <c r="I862" t="s">
        <v>43</v>
      </c>
      <c r="J862" t="s">
        <v>46</v>
      </c>
      <c r="K862" t="s">
        <v>5728</v>
      </c>
      <c r="L862" t="s">
        <v>5729</v>
      </c>
      <c r="M862" t="str">
        <f>CONCATENATE(Suspendidos[[#This Row],[CLIENTE]]," ",Suspendidos[[#This Row],[ATM]])</f>
        <v>BAPRO 8254</v>
      </c>
    </row>
    <row r="863" spans="1:13">
      <c r="A863">
        <v>101139474</v>
      </c>
      <c r="B863" t="s">
        <v>34</v>
      </c>
      <c r="C863" t="s">
        <v>8753</v>
      </c>
      <c r="D863" t="s">
        <v>39</v>
      </c>
      <c r="E863" t="s">
        <v>39</v>
      </c>
      <c r="F863" s="33">
        <v>46014</v>
      </c>
      <c r="G863" t="s">
        <v>8754</v>
      </c>
      <c r="H863" t="s">
        <v>67</v>
      </c>
      <c r="I863" t="s">
        <v>43</v>
      </c>
      <c r="J863" t="s">
        <v>46</v>
      </c>
      <c r="K863" t="s">
        <v>5728</v>
      </c>
      <c r="L863" t="s">
        <v>5729</v>
      </c>
      <c r="M863" t="str">
        <f>CONCATENATE(Suspendidos[[#This Row],[CLIENTE]]," ",Suspendidos[[#This Row],[ATM]])</f>
        <v>BAPRO 11088</v>
      </c>
    </row>
    <row r="864" spans="1:13">
      <c r="A864">
        <v>101139359</v>
      </c>
      <c r="B864" t="s">
        <v>6860</v>
      </c>
      <c r="C864" t="s">
        <v>6870</v>
      </c>
      <c r="D864" t="s">
        <v>131</v>
      </c>
      <c r="E864" t="s">
        <v>131</v>
      </c>
      <c r="F864" s="33">
        <v>46014</v>
      </c>
      <c r="G864" t="s">
        <v>8756</v>
      </c>
      <c r="H864" t="s">
        <v>5777</v>
      </c>
      <c r="I864" t="s">
        <v>43</v>
      </c>
      <c r="J864" t="s">
        <v>136</v>
      </c>
      <c r="K864" t="s">
        <v>5700</v>
      </c>
      <c r="L864" t="s">
        <v>5733</v>
      </c>
      <c r="M864" t="str">
        <f>CONCATENATE(Suspendidos[[#This Row],[CLIENTE]]," ",Suspendidos[[#This Row],[ATM]])</f>
        <v>M.G BAHIA SRL 006824000170</v>
      </c>
    </row>
    <row r="865" spans="1:13">
      <c r="A865">
        <v>101139471</v>
      </c>
      <c r="B865" t="s">
        <v>34</v>
      </c>
      <c r="C865" t="s">
        <v>7912</v>
      </c>
      <c r="D865" t="s">
        <v>39</v>
      </c>
      <c r="E865" t="s">
        <v>99</v>
      </c>
      <c r="F865" s="33">
        <v>46014</v>
      </c>
      <c r="G865" t="s">
        <v>8757</v>
      </c>
      <c r="H865" t="s">
        <v>5727</v>
      </c>
      <c r="I865" t="s">
        <v>43</v>
      </c>
      <c r="J865" t="s">
        <v>46</v>
      </c>
      <c r="K865" t="s">
        <v>5728</v>
      </c>
      <c r="L865" t="s">
        <v>5729</v>
      </c>
      <c r="M865" t="str">
        <f>CONCATENATE(Suspendidos[[#This Row],[CLIENTE]]," ",Suspendidos[[#This Row],[ATM]])</f>
        <v>BAPRO 4653</v>
      </c>
    </row>
    <row r="866" spans="1:13">
      <c r="A866">
        <v>101137862</v>
      </c>
      <c r="B866" t="s">
        <v>73</v>
      </c>
      <c r="C866" t="s">
        <v>8758</v>
      </c>
      <c r="D866" t="s">
        <v>64</v>
      </c>
      <c r="E866" t="s">
        <v>64</v>
      </c>
      <c r="F866" s="33">
        <v>46014</v>
      </c>
      <c r="G866" t="s">
        <v>8759</v>
      </c>
      <c r="H866" t="s">
        <v>5912</v>
      </c>
      <c r="I866" t="s">
        <v>43</v>
      </c>
      <c r="J866" t="s">
        <v>70</v>
      </c>
      <c r="K866" t="s">
        <v>5738</v>
      </c>
      <c r="L866" t="s">
        <v>5739</v>
      </c>
      <c r="M866" t="str">
        <f>CONCATENATE(Suspendidos[[#This Row],[CLIENTE]]," ",Suspendidos[[#This Row],[ATM]])</f>
        <v>BANCO NACION 7739</v>
      </c>
    </row>
    <row r="867" spans="1:13">
      <c r="A867">
        <v>101139572</v>
      </c>
      <c r="B867" t="s">
        <v>204</v>
      </c>
      <c r="C867" t="s">
        <v>8324</v>
      </c>
      <c r="D867" t="s">
        <v>226</v>
      </c>
      <c r="E867" t="s">
        <v>226</v>
      </c>
      <c r="F867" s="33">
        <v>46014</v>
      </c>
      <c r="G867" t="s">
        <v>8761</v>
      </c>
      <c r="H867" t="s">
        <v>5757</v>
      </c>
      <c r="I867" t="s">
        <v>43</v>
      </c>
      <c r="J867" t="s">
        <v>136</v>
      </c>
      <c r="K867" t="s">
        <v>5700</v>
      </c>
      <c r="L867" t="s">
        <v>5701</v>
      </c>
      <c r="M867" t="str">
        <f>CONCATENATE(Suspendidos[[#This Row],[CLIENTE]]," ",Suspendidos[[#This Row],[ATM]])</f>
        <v>SAIEP 004677005370</v>
      </c>
    </row>
    <row r="868" spans="1:13">
      <c r="A868">
        <v>101138938</v>
      </c>
      <c r="B868" t="s">
        <v>34</v>
      </c>
      <c r="C868" t="s">
        <v>7369</v>
      </c>
      <c r="D868" t="s">
        <v>153</v>
      </c>
      <c r="E868" t="s">
        <v>153</v>
      </c>
      <c r="F868" s="33">
        <v>46014</v>
      </c>
      <c r="G868" t="s">
        <v>8762</v>
      </c>
      <c r="H868" t="s">
        <v>5777</v>
      </c>
      <c r="I868" t="s">
        <v>43</v>
      </c>
      <c r="J868" t="s">
        <v>70</v>
      </c>
      <c r="K868" t="s">
        <v>5728</v>
      </c>
      <c r="L868" t="s">
        <v>5729</v>
      </c>
      <c r="M868" t="str">
        <f>CONCATENATE(Suspendidos[[#This Row],[CLIENTE]]," ",Suspendidos[[#This Row],[ATM]])</f>
        <v>BAPRO 6691</v>
      </c>
    </row>
    <row r="869" spans="1:13">
      <c r="A869">
        <v>101139521</v>
      </c>
      <c r="B869" t="s">
        <v>5745</v>
      </c>
      <c r="C869" t="s">
        <v>8750</v>
      </c>
      <c r="D869" t="s">
        <v>221</v>
      </c>
      <c r="E869" t="s">
        <v>221</v>
      </c>
      <c r="F869" s="33">
        <v>46014</v>
      </c>
      <c r="G869" t="s">
        <v>8751</v>
      </c>
      <c r="H869" t="s">
        <v>67</v>
      </c>
      <c r="I869" t="s">
        <v>43</v>
      </c>
      <c r="J869" t="s">
        <v>247</v>
      </c>
      <c r="K869" t="s">
        <v>5748</v>
      </c>
      <c r="L869" t="s">
        <v>5773</v>
      </c>
      <c r="M869" t="str">
        <f>CONCATENATE(Suspendidos[[#This Row],[CLIENTE]]," ",Suspendidos[[#This Row],[ATM]])</f>
        <v>BANCO LA PAMPA 35</v>
      </c>
    </row>
    <row r="870" spans="1:13">
      <c r="A870">
        <v>101139383</v>
      </c>
      <c r="B870" t="s">
        <v>5978</v>
      </c>
      <c r="C870" t="s">
        <v>6063</v>
      </c>
      <c r="D870" t="s">
        <v>86</v>
      </c>
      <c r="E870" t="s">
        <v>86</v>
      </c>
      <c r="F870" s="33">
        <v>46014</v>
      </c>
      <c r="G870" t="s">
        <v>8763</v>
      </c>
      <c r="H870" t="s">
        <v>8764</v>
      </c>
      <c r="I870" t="s">
        <v>43</v>
      </c>
      <c r="J870" t="s">
        <v>46</v>
      </c>
      <c r="K870" t="s">
        <v>5778</v>
      </c>
      <c r="L870" t="s">
        <v>5981</v>
      </c>
      <c r="M870" t="str">
        <f>CONCATENATE(Suspendidos[[#This Row],[CLIENTE]]," ",Suspendidos[[#This Row],[ATM]])</f>
        <v>LA SERENISIMA S.A 009845006870</v>
      </c>
    </row>
    <row r="871" spans="1:13">
      <c r="A871">
        <v>101139529</v>
      </c>
      <c r="B871" t="s">
        <v>73</v>
      </c>
      <c r="C871" t="s">
        <v>6018</v>
      </c>
      <c r="D871" t="s">
        <v>39</v>
      </c>
      <c r="E871" t="s">
        <v>39</v>
      </c>
      <c r="F871" s="33">
        <v>46014</v>
      </c>
      <c r="G871" t="s">
        <v>8777</v>
      </c>
      <c r="H871" t="s">
        <v>5727</v>
      </c>
      <c r="I871" t="s">
        <v>43</v>
      </c>
      <c r="J871" t="s">
        <v>46</v>
      </c>
      <c r="K871" t="s">
        <v>5728</v>
      </c>
      <c r="L871" t="s">
        <v>5729</v>
      </c>
      <c r="M871" t="str">
        <f>CONCATENATE(Suspendidos[[#This Row],[CLIENTE]]," ",Suspendidos[[#This Row],[ATM]])</f>
        <v>BANCO NACION 4191</v>
      </c>
    </row>
    <row r="872" spans="1:13">
      <c r="A872">
        <v>101139532</v>
      </c>
      <c r="B872" t="s">
        <v>73</v>
      </c>
      <c r="C872" t="s">
        <v>336</v>
      </c>
      <c r="D872" t="s">
        <v>39</v>
      </c>
      <c r="E872" t="s">
        <v>39</v>
      </c>
      <c r="F872" s="33">
        <v>46014</v>
      </c>
      <c r="G872" t="s">
        <v>8766</v>
      </c>
      <c r="H872" t="s">
        <v>5912</v>
      </c>
      <c r="I872" t="s">
        <v>43</v>
      </c>
      <c r="J872" t="s">
        <v>46</v>
      </c>
      <c r="K872" t="s">
        <v>5738</v>
      </c>
      <c r="L872" t="s">
        <v>5739</v>
      </c>
      <c r="M872" t="str">
        <f>CONCATENATE(Suspendidos[[#This Row],[CLIENTE]]," ",Suspendidos[[#This Row],[ATM]])</f>
        <v>BANCO NACION 7947</v>
      </c>
    </row>
    <row r="873" spans="1:13">
      <c r="A873">
        <v>101139478</v>
      </c>
      <c r="B873" t="s">
        <v>73</v>
      </c>
      <c r="C873" t="s">
        <v>6989</v>
      </c>
      <c r="D873" t="s">
        <v>265</v>
      </c>
      <c r="E873" t="s">
        <v>265</v>
      </c>
      <c r="F873" s="33">
        <v>46014</v>
      </c>
      <c r="G873" t="s">
        <v>8768</v>
      </c>
      <c r="H873" t="s">
        <v>67</v>
      </c>
      <c r="I873" t="s">
        <v>43</v>
      </c>
      <c r="J873" t="s">
        <v>192</v>
      </c>
      <c r="K873" t="s">
        <v>5748</v>
      </c>
      <c r="L873" t="s">
        <v>5773</v>
      </c>
      <c r="M873" t="str">
        <f>CONCATENATE(Suspendidos[[#This Row],[CLIENTE]]," ",Suspendidos[[#This Row],[ATM]])</f>
        <v>BANCO NACION 10275</v>
      </c>
    </row>
    <row r="874" spans="1:13">
      <c r="A874">
        <v>101138996</v>
      </c>
      <c r="B874" t="s">
        <v>127</v>
      </c>
      <c r="C874" t="s">
        <v>128</v>
      </c>
      <c r="D874" t="s">
        <v>131</v>
      </c>
      <c r="E874" t="s">
        <v>131</v>
      </c>
      <c r="F874" s="33">
        <v>46014</v>
      </c>
      <c r="G874" t="s">
        <v>8769</v>
      </c>
      <c r="H874" t="s">
        <v>5727</v>
      </c>
      <c r="I874" t="s">
        <v>43</v>
      </c>
      <c r="J874" t="s">
        <v>136</v>
      </c>
      <c r="K874" t="s">
        <v>5748</v>
      </c>
      <c r="L874" t="s">
        <v>5749</v>
      </c>
      <c r="M874" t="str">
        <f>CONCATENATE(Suspendidos[[#This Row],[CLIENTE]]," ",Suspendidos[[#This Row],[ATM]])</f>
        <v>BANCO CREDICOOP 812051</v>
      </c>
    </row>
    <row r="875" spans="1:13">
      <c r="A875">
        <v>101139511</v>
      </c>
      <c r="B875" t="s">
        <v>5745</v>
      </c>
      <c r="C875" t="s">
        <v>6259</v>
      </c>
      <c r="D875" t="s">
        <v>221</v>
      </c>
      <c r="E875" t="s">
        <v>221</v>
      </c>
      <c r="F875" s="33">
        <v>46014</v>
      </c>
      <c r="G875" t="s">
        <v>8770</v>
      </c>
      <c r="H875" t="s">
        <v>5969</v>
      </c>
      <c r="I875" t="s">
        <v>43</v>
      </c>
      <c r="J875" t="s">
        <v>247</v>
      </c>
      <c r="K875" t="s">
        <v>5748</v>
      </c>
      <c r="L875" t="s">
        <v>5749</v>
      </c>
      <c r="M875" t="str">
        <f>CONCATENATE(Suspendidos[[#This Row],[CLIENTE]]," ",Suspendidos[[#This Row],[ATM]])</f>
        <v>BANCO LA PAMPA 25</v>
      </c>
    </row>
    <row r="876" spans="1:13">
      <c r="A876">
        <v>101139537</v>
      </c>
      <c r="B876" t="s">
        <v>34</v>
      </c>
      <c r="C876" t="s">
        <v>8771</v>
      </c>
      <c r="D876" t="s">
        <v>104</v>
      </c>
      <c r="E876" t="s">
        <v>104</v>
      </c>
      <c r="F876" s="33">
        <v>46014</v>
      </c>
      <c r="G876" t="s">
        <v>8772</v>
      </c>
      <c r="H876" t="s">
        <v>5805</v>
      </c>
      <c r="I876" t="s">
        <v>43</v>
      </c>
      <c r="J876" t="s">
        <v>70</v>
      </c>
      <c r="K876" t="s">
        <v>5738</v>
      </c>
      <c r="L876" t="s">
        <v>5739</v>
      </c>
      <c r="M876" t="str">
        <f>CONCATENATE(Suspendidos[[#This Row],[CLIENTE]]," ",Suspendidos[[#This Row],[ATM]])</f>
        <v>BAPRO 6449</v>
      </c>
    </row>
    <row r="877" spans="1:13">
      <c r="A877">
        <v>101139526</v>
      </c>
      <c r="B877" t="s">
        <v>8495</v>
      </c>
      <c r="C877" t="s">
        <v>8496</v>
      </c>
      <c r="D877" t="s">
        <v>220</v>
      </c>
      <c r="E877" t="s">
        <v>220</v>
      </c>
      <c r="F877" s="33">
        <v>46014</v>
      </c>
      <c r="G877" t="s">
        <v>8774</v>
      </c>
      <c r="H877" t="s">
        <v>5799</v>
      </c>
      <c r="I877" t="s">
        <v>43</v>
      </c>
      <c r="J877" t="s">
        <v>166</v>
      </c>
      <c r="K877" t="s">
        <v>5700</v>
      </c>
      <c r="L877" t="s">
        <v>5701</v>
      </c>
      <c r="M877" t="str">
        <f>CONCATENATE(Suspendidos[[#This Row],[CLIENTE]]," ",Suspendidos[[#This Row],[ATM]])</f>
        <v>PETROPAT S.R.L 010636000070</v>
      </c>
    </row>
    <row r="878" spans="1:13">
      <c r="A878">
        <v>101139391</v>
      </c>
      <c r="B878" t="s">
        <v>5862</v>
      </c>
      <c r="C878" t="s">
        <v>7519</v>
      </c>
      <c r="D878" t="s">
        <v>86</v>
      </c>
      <c r="E878" t="s">
        <v>119</v>
      </c>
      <c r="F878" s="33">
        <v>46014</v>
      </c>
      <c r="G878" t="s">
        <v>8765</v>
      </c>
      <c r="H878" t="s">
        <v>6103</v>
      </c>
      <c r="I878" t="s">
        <v>43</v>
      </c>
      <c r="J878" t="s">
        <v>46</v>
      </c>
      <c r="K878" t="s">
        <v>5700</v>
      </c>
      <c r="L878" t="s">
        <v>5701</v>
      </c>
      <c r="M878" t="str">
        <f>CONCATENATE(Suspendidos[[#This Row],[CLIENTE]]," ",Suspendidos[[#This Row],[ATM]])</f>
        <v>FAST FOOD SUDAMERICANA S.A 008415005770</v>
      </c>
    </row>
    <row r="879" spans="1:13">
      <c r="A879">
        <v>101138519</v>
      </c>
      <c r="B879" t="s">
        <v>82</v>
      </c>
      <c r="C879" t="s">
        <v>7416</v>
      </c>
      <c r="D879" t="s">
        <v>193</v>
      </c>
      <c r="E879" t="s">
        <v>193</v>
      </c>
      <c r="F879" s="33">
        <v>46014</v>
      </c>
      <c r="G879" t="s">
        <v>8779</v>
      </c>
      <c r="H879" t="s">
        <v>6918</v>
      </c>
      <c r="I879" t="s">
        <v>43</v>
      </c>
      <c r="J879" t="s">
        <v>192</v>
      </c>
      <c r="K879" t="s">
        <v>5711</v>
      </c>
      <c r="L879" t="s">
        <v>5711</v>
      </c>
      <c r="M879" t="str">
        <f>CONCATENATE(Suspendidos[[#This Row],[CLIENTE]]," ",Suspendidos[[#This Row],[ATM]])</f>
        <v>ACA 002359019270</v>
      </c>
    </row>
    <row r="880" spans="1:13">
      <c r="A880">
        <v>101138408</v>
      </c>
      <c r="B880" t="s">
        <v>34</v>
      </c>
      <c r="C880" t="s">
        <v>6776</v>
      </c>
      <c r="D880" t="s">
        <v>131</v>
      </c>
      <c r="E880" t="s">
        <v>131</v>
      </c>
      <c r="F880" s="33">
        <v>46014</v>
      </c>
      <c r="G880" t="s">
        <v>8775</v>
      </c>
      <c r="H880" t="s">
        <v>6076</v>
      </c>
      <c r="I880" t="s">
        <v>43</v>
      </c>
      <c r="J880" t="s">
        <v>136</v>
      </c>
      <c r="K880" t="s">
        <v>5728</v>
      </c>
      <c r="L880" t="s">
        <v>5729</v>
      </c>
      <c r="M880" t="str">
        <f>CONCATENATE(Suspendidos[[#This Row],[CLIENTE]]," ",Suspendidos[[#This Row],[ATM]])</f>
        <v>BAPRO 8649</v>
      </c>
    </row>
    <row r="881" spans="1:13">
      <c r="A881">
        <v>101139490</v>
      </c>
      <c r="B881" t="s">
        <v>73</v>
      </c>
      <c r="C881" t="s">
        <v>7797</v>
      </c>
      <c r="D881" t="s">
        <v>221</v>
      </c>
      <c r="E881" t="s">
        <v>221</v>
      </c>
      <c r="F881" s="33">
        <v>46013</v>
      </c>
      <c r="G881" t="s">
        <v>8819</v>
      </c>
      <c r="H881" t="s">
        <v>67</v>
      </c>
      <c r="I881" t="s">
        <v>43</v>
      </c>
      <c r="J881" t="s">
        <v>247</v>
      </c>
      <c r="K881" t="s">
        <v>5728</v>
      </c>
      <c r="L881" t="s">
        <v>5729</v>
      </c>
      <c r="M881" t="str">
        <f>CONCATENATE(Suspendidos[[#This Row],[CLIENTE]]," ",Suspendidos[[#This Row],[ATM]])</f>
        <v>BANCO NACION 6081</v>
      </c>
    </row>
    <row r="882" spans="1:13">
      <c r="A882">
        <v>101139057</v>
      </c>
      <c r="B882" t="s">
        <v>34</v>
      </c>
      <c r="C882" t="s">
        <v>5990</v>
      </c>
      <c r="D882" t="s">
        <v>226</v>
      </c>
      <c r="E882" t="s">
        <v>226</v>
      </c>
      <c r="F882" s="33">
        <v>46013</v>
      </c>
      <c r="G882" t="s">
        <v>8820</v>
      </c>
      <c r="H882" t="s">
        <v>55</v>
      </c>
      <c r="I882" t="s">
        <v>43</v>
      </c>
      <c r="J882" t="s">
        <v>136</v>
      </c>
      <c r="K882" t="s">
        <v>5728</v>
      </c>
      <c r="L882" t="s">
        <v>5729</v>
      </c>
      <c r="M882" t="str">
        <f>CONCATENATE(Suspendidos[[#This Row],[CLIENTE]]," ",Suspendidos[[#This Row],[ATM]])</f>
        <v>BAPRO 5600</v>
      </c>
    </row>
    <row r="883" spans="1:13">
      <c r="A883">
        <v>101138977</v>
      </c>
      <c r="B883" t="s">
        <v>73</v>
      </c>
      <c r="C883" t="s">
        <v>8826</v>
      </c>
      <c r="D883" t="s">
        <v>39</v>
      </c>
      <c r="E883" t="s">
        <v>39</v>
      </c>
      <c r="F883" s="33">
        <v>46013</v>
      </c>
      <c r="G883" t="s">
        <v>8827</v>
      </c>
      <c r="H883" t="s">
        <v>67</v>
      </c>
      <c r="I883" t="s">
        <v>43</v>
      </c>
      <c r="J883" t="s">
        <v>46</v>
      </c>
      <c r="K883" t="s">
        <v>5738</v>
      </c>
      <c r="L883" t="s">
        <v>5739</v>
      </c>
      <c r="M883" t="str">
        <f>CONCATENATE(Suspendidos[[#This Row],[CLIENTE]]," ",Suspendidos[[#This Row],[ATM]])</f>
        <v>BANCO NACION 4305</v>
      </c>
    </row>
    <row r="884" spans="1:13">
      <c r="A884">
        <v>101139419</v>
      </c>
      <c r="B884" t="s">
        <v>177</v>
      </c>
      <c r="C884" t="s">
        <v>7036</v>
      </c>
      <c r="D884" t="s">
        <v>220</v>
      </c>
      <c r="E884" t="s">
        <v>220</v>
      </c>
      <c r="F884" s="33">
        <v>46013</v>
      </c>
      <c r="G884" t="s">
        <v>8824</v>
      </c>
      <c r="H884" t="s">
        <v>5699</v>
      </c>
      <c r="I884" t="s">
        <v>43</v>
      </c>
      <c r="J884" t="s">
        <v>166</v>
      </c>
      <c r="K884" t="s">
        <v>5778</v>
      </c>
      <c r="L884" t="s">
        <v>182</v>
      </c>
      <c r="M884" t="str">
        <f>CONCATENATE(Suspendidos[[#This Row],[CLIENTE]]," ",Suspendidos[[#This Row],[ATM]])</f>
        <v>CENCOSUD S.A 008681091570</v>
      </c>
    </row>
    <row r="885" spans="1:13">
      <c r="A885">
        <v>101138573</v>
      </c>
      <c r="B885" t="s">
        <v>5745</v>
      </c>
      <c r="C885" t="s">
        <v>8821</v>
      </c>
      <c r="D885" t="s">
        <v>193</v>
      </c>
      <c r="E885" t="s">
        <v>265</v>
      </c>
      <c r="F885" s="33">
        <v>46013</v>
      </c>
      <c r="G885" t="s">
        <v>8822</v>
      </c>
      <c r="H885" t="s">
        <v>5727</v>
      </c>
      <c r="I885" t="s">
        <v>43</v>
      </c>
      <c r="J885" t="s">
        <v>192</v>
      </c>
      <c r="K885" t="s">
        <v>5748</v>
      </c>
      <c r="L885" t="s">
        <v>5749</v>
      </c>
      <c r="M885" t="str">
        <f>CONCATENATE(Suspendidos[[#This Row],[CLIENTE]]," ",Suspendidos[[#This Row],[ATM]])</f>
        <v>BANCO LA PAMPA 69</v>
      </c>
    </row>
    <row r="886" spans="1:13">
      <c r="A886">
        <v>101139100</v>
      </c>
      <c r="B886" t="s">
        <v>127</v>
      </c>
      <c r="C886" t="s">
        <v>8813</v>
      </c>
      <c r="D886" t="s">
        <v>220</v>
      </c>
      <c r="E886" t="s">
        <v>220</v>
      </c>
      <c r="F886" s="33">
        <v>46013</v>
      </c>
      <c r="G886" t="s">
        <v>8814</v>
      </c>
      <c r="H886" t="s">
        <v>67</v>
      </c>
      <c r="I886" t="s">
        <v>43</v>
      </c>
      <c r="J886" t="s">
        <v>166</v>
      </c>
      <c r="K886" t="s">
        <v>5836</v>
      </c>
      <c r="L886" t="s">
        <v>5837</v>
      </c>
      <c r="M886" t="str">
        <f>CONCATENATE(Suspendidos[[#This Row],[CLIENTE]]," ",Suspendidos[[#This Row],[ATM]])</f>
        <v>BANCO CREDICOOP 870011</v>
      </c>
    </row>
    <row r="887" spans="1:13">
      <c r="A887">
        <v>101138963</v>
      </c>
      <c r="B887" t="s">
        <v>73</v>
      </c>
      <c r="C887" t="s">
        <v>8816</v>
      </c>
      <c r="D887" t="s">
        <v>119</v>
      </c>
      <c r="E887" t="s">
        <v>39</v>
      </c>
      <c r="F887" s="33">
        <v>46013</v>
      </c>
      <c r="G887" t="s">
        <v>8817</v>
      </c>
      <c r="H887" t="s">
        <v>5805</v>
      </c>
      <c r="I887" t="s">
        <v>43</v>
      </c>
      <c r="J887" t="s">
        <v>46</v>
      </c>
      <c r="K887" t="s">
        <v>5738</v>
      </c>
      <c r="L887" t="s">
        <v>5739</v>
      </c>
      <c r="M887" t="str">
        <f>CONCATENATE(Suspendidos[[#This Row],[CLIENTE]]," ",Suspendidos[[#This Row],[ATM]])</f>
        <v>BANCO NACION 19646</v>
      </c>
    </row>
    <row r="888" spans="1:13">
      <c r="A888">
        <v>101139062</v>
      </c>
      <c r="B888" t="s">
        <v>73</v>
      </c>
      <c r="C888" t="s">
        <v>8134</v>
      </c>
      <c r="D888" t="s">
        <v>193</v>
      </c>
      <c r="E888" t="s">
        <v>265</v>
      </c>
      <c r="F888" s="33">
        <v>46013</v>
      </c>
      <c r="G888" t="s">
        <v>8768</v>
      </c>
      <c r="H888" t="s">
        <v>67</v>
      </c>
      <c r="I888" t="s">
        <v>43</v>
      </c>
      <c r="J888" t="s">
        <v>192</v>
      </c>
      <c r="K888" t="s">
        <v>5748</v>
      </c>
      <c r="L888" t="s">
        <v>5773</v>
      </c>
      <c r="M888" t="str">
        <f>CONCATENATE(Suspendidos[[#This Row],[CLIENTE]]," ",Suspendidos[[#This Row],[ATM]])</f>
        <v>BANCO NACION 10465</v>
      </c>
    </row>
    <row r="889" spans="1:13">
      <c r="A889">
        <v>101138729</v>
      </c>
      <c r="B889" t="s">
        <v>34</v>
      </c>
      <c r="C889" t="s">
        <v>6573</v>
      </c>
      <c r="D889" t="s">
        <v>104</v>
      </c>
      <c r="E889" t="s">
        <v>104</v>
      </c>
      <c r="F889" s="33">
        <v>46013</v>
      </c>
      <c r="G889" t="s">
        <v>8806</v>
      </c>
      <c r="H889" t="s">
        <v>67</v>
      </c>
      <c r="I889" t="s">
        <v>43</v>
      </c>
      <c r="J889" t="s">
        <v>70</v>
      </c>
      <c r="K889" t="s">
        <v>5728</v>
      </c>
      <c r="L889" t="s">
        <v>5729</v>
      </c>
      <c r="M889" t="str">
        <f>CONCATENATE(Suspendidos[[#This Row],[CLIENTE]]," ",Suspendidos[[#This Row],[ATM]])</f>
        <v>BAPRO 6696</v>
      </c>
    </row>
    <row r="890" spans="1:13">
      <c r="A890">
        <v>101138871</v>
      </c>
      <c r="B890" t="s">
        <v>34</v>
      </c>
      <c r="C890" t="s">
        <v>8392</v>
      </c>
      <c r="D890" t="s">
        <v>64</v>
      </c>
      <c r="E890" t="s">
        <v>64</v>
      </c>
      <c r="F890" s="33">
        <v>46013</v>
      </c>
      <c r="G890" t="s">
        <v>8810</v>
      </c>
      <c r="H890" t="s">
        <v>5777</v>
      </c>
      <c r="I890" t="s">
        <v>43</v>
      </c>
      <c r="J890" t="s">
        <v>70</v>
      </c>
      <c r="K890" t="s">
        <v>5728</v>
      </c>
      <c r="L890" t="s">
        <v>5729</v>
      </c>
      <c r="M890" t="str">
        <f>CONCATENATE(Suspendidos[[#This Row],[CLIENTE]]," ",Suspendidos[[#This Row],[ATM]])</f>
        <v>BAPRO 11164</v>
      </c>
    </row>
    <row r="891" spans="1:13">
      <c r="A891">
        <v>101138969</v>
      </c>
      <c r="B891" t="s">
        <v>73</v>
      </c>
      <c r="C891" t="s">
        <v>7305</v>
      </c>
      <c r="D891" t="s">
        <v>131</v>
      </c>
      <c r="E891" t="s">
        <v>131</v>
      </c>
      <c r="F891" s="33">
        <v>46013</v>
      </c>
      <c r="G891" t="s">
        <v>8809</v>
      </c>
      <c r="H891" t="s">
        <v>5805</v>
      </c>
      <c r="I891" t="s">
        <v>43</v>
      </c>
      <c r="J891" t="s">
        <v>136</v>
      </c>
      <c r="K891" t="s">
        <v>5748</v>
      </c>
      <c r="L891" t="s">
        <v>5773</v>
      </c>
      <c r="M891" t="str">
        <f>CONCATENATE(Suspendidos[[#This Row],[CLIENTE]]," ",Suspendidos[[#This Row],[ATM]])</f>
        <v>BANCO NACION 7991</v>
      </c>
    </row>
    <row r="892" spans="1:13">
      <c r="A892">
        <v>101139342</v>
      </c>
      <c r="B892" t="s">
        <v>5707</v>
      </c>
      <c r="C892" t="s">
        <v>8183</v>
      </c>
      <c r="D892" t="s">
        <v>220</v>
      </c>
      <c r="E892" t="s">
        <v>220</v>
      </c>
      <c r="F892" s="33">
        <v>46013</v>
      </c>
      <c r="G892" t="s">
        <v>8807</v>
      </c>
      <c r="H892" t="s">
        <v>6537</v>
      </c>
      <c r="I892" t="s">
        <v>43</v>
      </c>
      <c r="J892" t="s">
        <v>166</v>
      </c>
      <c r="K892" t="s">
        <v>5700</v>
      </c>
      <c r="L892" t="s">
        <v>5701</v>
      </c>
      <c r="M892" t="str">
        <f>CONCATENATE(Suspendidos[[#This Row],[CLIENTE]]," ",Suspendidos[[#This Row],[ATM]])</f>
        <v>GMRA S.A (Samsung) 010377009470</v>
      </c>
    </row>
    <row r="893" spans="1:13">
      <c r="A893">
        <v>101139232</v>
      </c>
      <c r="B893" t="s">
        <v>7013</v>
      </c>
      <c r="C893" t="s">
        <v>7014</v>
      </c>
      <c r="D893" t="s">
        <v>86</v>
      </c>
      <c r="E893" t="s">
        <v>119</v>
      </c>
      <c r="F893" s="33">
        <v>46012</v>
      </c>
      <c r="G893" t="s">
        <v>8829</v>
      </c>
      <c r="H893" t="s">
        <v>5757</v>
      </c>
      <c r="I893" t="s">
        <v>43</v>
      </c>
      <c r="J893" t="s">
        <v>46</v>
      </c>
      <c r="K893" t="s">
        <v>5700</v>
      </c>
      <c r="L893" t="s">
        <v>5701</v>
      </c>
      <c r="M893" t="str">
        <f>CONCATENATE(Suspendidos[[#This Row],[CLIENTE]]," ",Suspendidos[[#This Row],[ATM]])</f>
        <v>VALLARTA S.A 002121000570</v>
      </c>
    </row>
    <row r="894" spans="1:13">
      <c r="A894">
        <v>101139087</v>
      </c>
      <c r="B894" t="s">
        <v>82</v>
      </c>
      <c r="C894" t="s">
        <v>6385</v>
      </c>
      <c r="D894" t="s">
        <v>131</v>
      </c>
      <c r="E894" t="s">
        <v>226</v>
      </c>
      <c r="F894" s="33">
        <v>46012</v>
      </c>
      <c r="G894" t="s">
        <v>8831</v>
      </c>
      <c r="H894" t="s">
        <v>5699</v>
      </c>
      <c r="I894" t="s">
        <v>43</v>
      </c>
      <c r="J894" t="s">
        <v>136</v>
      </c>
      <c r="K894" t="s">
        <v>5711</v>
      </c>
      <c r="L894" t="s">
        <v>5711</v>
      </c>
      <c r="M894" t="str">
        <f>CONCATENATE(Suspendidos[[#This Row],[CLIENTE]]," ",Suspendidos[[#This Row],[ATM]])</f>
        <v>ACA 002359000370</v>
      </c>
    </row>
    <row r="895" spans="1:13">
      <c r="A895">
        <v>101139192</v>
      </c>
      <c r="B895" t="s">
        <v>204</v>
      </c>
      <c r="C895" t="s">
        <v>7398</v>
      </c>
      <c r="D895" t="s">
        <v>193</v>
      </c>
      <c r="E895" t="s">
        <v>193</v>
      </c>
      <c r="F895" s="33">
        <v>46012</v>
      </c>
      <c r="G895" t="s">
        <v>8830</v>
      </c>
      <c r="H895" t="s">
        <v>5794</v>
      </c>
      <c r="I895" t="s">
        <v>43</v>
      </c>
      <c r="J895" t="s">
        <v>192</v>
      </c>
      <c r="K895" t="s">
        <v>5700</v>
      </c>
      <c r="L895" t="s">
        <v>5723</v>
      </c>
      <c r="M895" t="str">
        <f>CONCATENATE(Suspendidos[[#This Row],[CLIENTE]]," ",Suspendidos[[#This Row],[ATM]])</f>
        <v>SAIEP 004677077370</v>
      </c>
    </row>
    <row r="896" spans="1:13">
      <c r="A896">
        <v>101139078</v>
      </c>
      <c r="B896" t="s">
        <v>204</v>
      </c>
      <c r="C896" t="s">
        <v>6222</v>
      </c>
      <c r="D896" t="s">
        <v>193</v>
      </c>
      <c r="E896" t="s">
        <v>193</v>
      </c>
      <c r="F896" s="33">
        <v>46011</v>
      </c>
      <c r="G896" t="s">
        <v>8854</v>
      </c>
      <c r="H896" t="s">
        <v>6103</v>
      </c>
      <c r="I896" t="s">
        <v>43</v>
      </c>
      <c r="J896" t="s">
        <v>192</v>
      </c>
      <c r="K896" t="s">
        <v>5700</v>
      </c>
      <c r="L896" t="s">
        <v>5701</v>
      </c>
      <c r="M896" t="str">
        <f>CONCATENATE(Suspendidos[[#This Row],[CLIENTE]]," ",Suspendidos[[#This Row],[ATM]])</f>
        <v>SAIEP 004677002670</v>
      </c>
    </row>
    <row r="897" spans="1:13">
      <c r="A897">
        <v>101139093</v>
      </c>
      <c r="B897" t="s">
        <v>5745</v>
      </c>
      <c r="C897" t="s">
        <v>6399</v>
      </c>
      <c r="D897" t="s">
        <v>221</v>
      </c>
      <c r="E897" t="s">
        <v>215</v>
      </c>
      <c r="F897" s="33">
        <v>46011</v>
      </c>
      <c r="G897" t="s">
        <v>8853</v>
      </c>
      <c r="H897" t="s">
        <v>67</v>
      </c>
      <c r="I897" t="s">
        <v>43</v>
      </c>
      <c r="J897" t="s">
        <v>247</v>
      </c>
      <c r="K897" t="s">
        <v>5836</v>
      </c>
      <c r="L897" t="s">
        <v>5837</v>
      </c>
      <c r="M897" t="str">
        <f>CONCATENATE(Suspendidos[[#This Row],[CLIENTE]]," ",Suspendidos[[#This Row],[ATM]])</f>
        <v>BANCO LA PAMPA 14076</v>
      </c>
    </row>
    <row r="898" spans="1:13">
      <c r="A898">
        <v>101139078</v>
      </c>
      <c r="B898" t="s">
        <v>204</v>
      </c>
      <c r="C898" t="s">
        <v>6222</v>
      </c>
      <c r="D898" t="s">
        <v>193</v>
      </c>
      <c r="E898" t="s">
        <v>193</v>
      </c>
      <c r="F898" s="33">
        <v>46011</v>
      </c>
      <c r="G898" t="s">
        <v>8852</v>
      </c>
      <c r="H898" t="s">
        <v>6103</v>
      </c>
      <c r="I898" t="s">
        <v>43</v>
      </c>
      <c r="J898" t="s">
        <v>192</v>
      </c>
      <c r="K898" t="s">
        <v>5700</v>
      </c>
      <c r="L898" t="s">
        <v>5701</v>
      </c>
      <c r="M898" t="str">
        <f>CONCATENATE(Suspendidos[[#This Row],[CLIENTE]]," ",Suspendidos[[#This Row],[ATM]])</f>
        <v>SAIEP 004677002670</v>
      </c>
    </row>
    <row r="899" spans="1:13">
      <c r="A899">
        <v>101138139</v>
      </c>
      <c r="B899" t="s">
        <v>204</v>
      </c>
      <c r="C899" t="s">
        <v>5945</v>
      </c>
      <c r="D899" t="s">
        <v>193</v>
      </c>
      <c r="E899" t="s">
        <v>265</v>
      </c>
      <c r="F899" s="33">
        <v>46011</v>
      </c>
      <c r="G899" t="s">
        <v>8848</v>
      </c>
      <c r="H899" t="s">
        <v>6918</v>
      </c>
      <c r="I899" t="s">
        <v>43</v>
      </c>
      <c r="J899" t="s">
        <v>192</v>
      </c>
      <c r="K899" t="s">
        <v>5700</v>
      </c>
      <c r="L899" t="s">
        <v>5701</v>
      </c>
      <c r="M899" t="str">
        <f>CONCATENATE(Suspendidos[[#This Row],[CLIENTE]]," ",Suspendidos[[#This Row],[ATM]])</f>
        <v>SAIEP 004677001570</v>
      </c>
    </row>
    <row r="900" spans="1:13">
      <c r="A900">
        <v>101139057</v>
      </c>
      <c r="B900" t="s">
        <v>34</v>
      </c>
      <c r="C900" t="s">
        <v>5990</v>
      </c>
      <c r="D900" t="s">
        <v>226</v>
      </c>
      <c r="E900" t="s">
        <v>226</v>
      </c>
      <c r="F900" s="33">
        <v>46011</v>
      </c>
      <c r="G900" t="s">
        <v>8847</v>
      </c>
      <c r="H900" t="s">
        <v>55</v>
      </c>
      <c r="I900" t="s">
        <v>43</v>
      </c>
      <c r="J900" t="s">
        <v>136</v>
      </c>
      <c r="K900" t="s">
        <v>5728</v>
      </c>
      <c r="L900" t="s">
        <v>5729</v>
      </c>
      <c r="M900" t="str">
        <f>CONCATENATE(Suspendidos[[#This Row],[CLIENTE]]," ",Suspendidos[[#This Row],[ATM]])</f>
        <v>BAPRO 5600</v>
      </c>
    </row>
    <row r="901" spans="1:13">
      <c r="A901">
        <v>101138951</v>
      </c>
      <c r="B901" t="s">
        <v>177</v>
      </c>
      <c r="C901" t="s">
        <v>8729</v>
      </c>
      <c r="D901" t="s">
        <v>86</v>
      </c>
      <c r="E901" t="s">
        <v>86</v>
      </c>
      <c r="F901" s="33">
        <v>46011</v>
      </c>
      <c r="G901" t="s">
        <v>8846</v>
      </c>
      <c r="H901" t="s">
        <v>6918</v>
      </c>
      <c r="I901" t="s">
        <v>43</v>
      </c>
      <c r="J901" t="s">
        <v>46</v>
      </c>
      <c r="K901" t="s">
        <v>5700</v>
      </c>
      <c r="L901" t="s">
        <v>5733</v>
      </c>
      <c r="M901" t="str">
        <f>CONCATENATE(Suspendidos[[#This Row],[CLIENTE]]," ",Suspendidos[[#This Row],[ATM]])</f>
        <v>CENCOSUD S.A 008681060870</v>
      </c>
    </row>
    <row r="902" spans="1:13">
      <c r="A902">
        <v>101136143</v>
      </c>
      <c r="B902" t="s">
        <v>6270</v>
      </c>
      <c r="C902" t="s">
        <v>7451</v>
      </c>
      <c r="D902" t="s">
        <v>86</v>
      </c>
      <c r="E902" t="s">
        <v>119</v>
      </c>
      <c r="F902" s="33">
        <v>46011</v>
      </c>
      <c r="G902" t="s">
        <v>8855</v>
      </c>
      <c r="H902" t="s">
        <v>6918</v>
      </c>
      <c r="I902" t="s">
        <v>43</v>
      </c>
      <c r="J902" t="s">
        <v>46</v>
      </c>
      <c r="K902" t="s">
        <v>5800</v>
      </c>
      <c r="L902" t="s">
        <v>5801</v>
      </c>
      <c r="M902" t="str">
        <f>CONCATENATE(Suspendidos[[#This Row],[CLIENTE]]," ",Suspendidos[[#This Row],[ATM]])</f>
        <v>SUPERMERCADOS TOLEDO S.A 004312004470</v>
      </c>
    </row>
    <row r="903" spans="1:13">
      <c r="A903">
        <v>101138939</v>
      </c>
      <c r="B903" t="s">
        <v>34</v>
      </c>
      <c r="C903" t="s">
        <v>7441</v>
      </c>
      <c r="D903" t="s">
        <v>153</v>
      </c>
      <c r="E903" t="s">
        <v>153</v>
      </c>
      <c r="F903" s="33">
        <v>46011</v>
      </c>
      <c r="G903" t="s">
        <v>8845</v>
      </c>
      <c r="H903" t="s">
        <v>8383</v>
      </c>
      <c r="I903" t="s">
        <v>43</v>
      </c>
      <c r="J903" t="s">
        <v>70</v>
      </c>
      <c r="K903" t="s">
        <v>5738</v>
      </c>
      <c r="L903" t="s">
        <v>5739</v>
      </c>
      <c r="M903" t="str">
        <f>CONCATENATE(Suspendidos[[#This Row],[CLIENTE]]," ",Suspendidos[[#This Row],[ATM]])</f>
        <v>BAPRO 5772</v>
      </c>
    </row>
    <row r="904" spans="1:13">
      <c r="A904">
        <v>101138776</v>
      </c>
      <c r="B904" t="s">
        <v>204</v>
      </c>
      <c r="C904" t="s">
        <v>8832</v>
      </c>
      <c r="D904" t="s">
        <v>265</v>
      </c>
      <c r="E904" t="s">
        <v>265</v>
      </c>
      <c r="F904" s="33">
        <v>46011</v>
      </c>
      <c r="G904" t="s">
        <v>8833</v>
      </c>
      <c r="H904" t="s">
        <v>6532</v>
      </c>
      <c r="I904" t="s">
        <v>43</v>
      </c>
      <c r="J904" t="s">
        <v>192</v>
      </c>
      <c r="K904" t="s">
        <v>5700</v>
      </c>
      <c r="L904" t="s">
        <v>5723</v>
      </c>
      <c r="M904" t="str">
        <f>CONCATENATE(Suspendidos[[#This Row],[CLIENTE]]," ",Suspendidos[[#This Row],[ATM]])</f>
        <v>SAIEP 004677024870</v>
      </c>
    </row>
    <row r="905" spans="1:13">
      <c r="A905">
        <v>101138594</v>
      </c>
      <c r="B905" t="s">
        <v>5998</v>
      </c>
      <c r="C905" t="s">
        <v>6337</v>
      </c>
      <c r="D905" t="s">
        <v>131</v>
      </c>
      <c r="E905" t="s">
        <v>131</v>
      </c>
      <c r="F905" s="33">
        <v>46011</v>
      </c>
      <c r="G905" t="s">
        <v>8844</v>
      </c>
      <c r="H905" t="s">
        <v>5757</v>
      </c>
      <c r="I905" t="s">
        <v>43</v>
      </c>
      <c r="J905" t="s">
        <v>136</v>
      </c>
      <c r="K905" t="s">
        <v>5700</v>
      </c>
      <c r="L905" t="s">
        <v>5723</v>
      </c>
      <c r="M905" t="str">
        <f>CONCATENATE(Suspendidos[[#This Row],[CLIENTE]]," ",Suspendidos[[#This Row],[ATM]])</f>
        <v>FAVANET 004925003470</v>
      </c>
    </row>
    <row r="906" spans="1:13">
      <c r="A906">
        <v>101138943</v>
      </c>
      <c r="B906" t="s">
        <v>5745</v>
      </c>
      <c r="C906" t="s">
        <v>6213</v>
      </c>
      <c r="D906" t="s">
        <v>221</v>
      </c>
      <c r="E906" t="s">
        <v>221</v>
      </c>
      <c r="F906" s="33">
        <v>46011</v>
      </c>
      <c r="G906" t="s">
        <v>8843</v>
      </c>
      <c r="H906" t="s">
        <v>5805</v>
      </c>
      <c r="I906" t="s">
        <v>43</v>
      </c>
      <c r="J906" t="s">
        <v>247</v>
      </c>
      <c r="K906" t="s">
        <v>5748</v>
      </c>
      <c r="L906" t="s">
        <v>5773</v>
      </c>
      <c r="M906" t="str">
        <f>CONCATENATE(Suspendidos[[#This Row],[CLIENTE]]," ",Suspendidos[[#This Row],[ATM]])</f>
        <v>BANCO LA PAMPA 135</v>
      </c>
    </row>
    <row r="907" spans="1:13">
      <c r="A907">
        <v>101138720</v>
      </c>
      <c r="B907" t="s">
        <v>73</v>
      </c>
      <c r="C907" t="s">
        <v>8840</v>
      </c>
      <c r="D907" t="s">
        <v>39</v>
      </c>
      <c r="E907" t="s">
        <v>39</v>
      </c>
      <c r="F907" s="33">
        <v>46011</v>
      </c>
      <c r="G907" t="s">
        <v>8841</v>
      </c>
      <c r="H907" t="s">
        <v>5722</v>
      </c>
      <c r="I907" t="s">
        <v>43</v>
      </c>
      <c r="J907" t="s">
        <v>46</v>
      </c>
      <c r="K907" t="s">
        <v>5738</v>
      </c>
      <c r="L907" t="s">
        <v>5739</v>
      </c>
      <c r="M907" t="str">
        <f>CONCATENATE(Suspendidos[[#This Row],[CLIENTE]]," ",Suspendidos[[#This Row],[ATM]])</f>
        <v>BANCO NACION 7946</v>
      </c>
    </row>
    <row r="908" spans="1:13">
      <c r="A908">
        <v>101138938</v>
      </c>
      <c r="B908" t="s">
        <v>34</v>
      </c>
      <c r="C908" t="s">
        <v>7369</v>
      </c>
      <c r="D908" t="s">
        <v>153</v>
      </c>
      <c r="E908" t="s">
        <v>153</v>
      </c>
      <c r="F908" s="33">
        <v>46011</v>
      </c>
      <c r="G908" t="s">
        <v>8839</v>
      </c>
      <c r="H908" t="s">
        <v>5777</v>
      </c>
      <c r="I908" t="s">
        <v>43</v>
      </c>
      <c r="J908" t="s">
        <v>70</v>
      </c>
      <c r="K908" t="s">
        <v>5728</v>
      </c>
      <c r="L908" t="s">
        <v>5729</v>
      </c>
      <c r="M908" t="str">
        <f>CONCATENATE(Suspendidos[[#This Row],[CLIENTE]]," ",Suspendidos[[#This Row],[ATM]])</f>
        <v>BAPRO 6691</v>
      </c>
    </row>
    <row r="909" spans="1:13">
      <c r="A909">
        <v>101138657</v>
      </c>
      <c r="B909" t="s">
        <v>177</v>
      </c>
      <c r="C909" t="s">
        <v>6356</v>
      </c>
      <c r="D909" t="s">
        <v>161</v>
      </c>
      <c r="E909" t="s">
        <v>161</v>
      </c>
      <c r="F909" s="33">
        <v>46011</v>
      </c>
      <c r="G909" t="s">
        <v>8838</v>
      </c>
      <c r="H909" t="s">
        <v>5794</v>
      </c>
      <c r="I909" t="s">
        <v>43</v>
      </c>
      <c r="J909" t="s">
        <v>166</v>
      </c>
      <c r="K909" t="s">
        <v>5778</v>
      </c>
      <c r="L909" t="s">
        <v>182</v>
      </c>
      <c r="M909" t="str">
        <f>CONCATENATE(Suspendidos[[#This Row],[CLIENTE]]," ",Suspendidos[[#This Row],[ATM]])</f>
        <v>CENCOSUD S.A 008681028970</v>
      </c>
    </row>
    <row r="910" spans="1:13">
      <c r="A910">
        <v>101138912</v>
      </c>
      <c r="B910" t="s">
        <v>34</v>
      </c>
      <c r="C910" t="s">
        <v>6708</v>
      </c>
      <c r="D910" t="s">
        <v>131</v>
      </c>
      <c r="E910" t="s">
        <v>131</v>
      </c>
      <c r="F910" s="33">
        <v>46011</v>
      </c>
      <c r="G910" t="s">
        <v>8837</v>
      </c>
      <c r="H910" t="s">
        <v>67</v>
      </c>
      <c r="I910" t="s">
        <v>43</v>
      </c>
      <c r="J910" t="s">
        <v>136</v>
      </c>
      <c r="K910" t="s">
        <v>5728</v>
      </c>
      <c r="L910" t="s">
        <v>5729</v>
      </c>
      <c r="M910" t="str">
        <f>CONCATENATE(Suspendidos[[#This Row],[CLIENTE]]," ",Suspendidos[[#This Row],[ATM]])</f>
        <v>BAPRO 11152</v>
      </c>
    </row>
    <row r="911" spans="1:13">
      <c r="A911">
        <v>101138915</v>
      </c>
      <c r="B911" t="s">
        <v>34</v>
      </c>
      <c r="C911" t="s">
        <v>5914</v>
      </c>
      <c r="D911" t="s">
        <v>104</v>
      </c>
      <c r="E911" t="s">
        <v>104</v>
      </c>
      <c r="F911" s="33">
        <v>46011</v>
      </c>
      <c r="G911" t="s">
        <v>8836</v>
      </c>
      <c r="H911" t="s">
        <v>5727</v>
      </c>
      <c r="I911" t="s">
        <v>43</v>
      </c>
      <c r="J911" t="s">
        <v>70</v>
      </c>
      <c r="K911" t="s">
        <v>5728</v>
      </c>
      <c r="L911" t="s">
        <v>5729</v>
      </c>
      <c r="M911" t="str">
        <f>CONCATENATE(Suspendidos[[#This Row],[CLIENTE]]," ",Suspendidos[[#This Row],[ATM]])</f>
        <v>BAPRO 3149</v>
      </c>
    </row>
    <row r="912" spans="1:13">
      <c r="A912">
        <v>101138924</v>
      </c>
      <c r="B912" t="s">
        <v>127</v>
      </c>
      <c r="C912" t="s">
        <v>8723</v>
      </c>
      <c r="D912" t="s">
        <v>193</v>
      </c>
      <c r="E912" t="s">
        <v>193</v>
      </c>
      <c r="F912" s="33">
        <v>46011</v>
      </c>
      <c r="G912" t="s">
        <v>8835</v>
      </c>
      <c r="H912" t="s">
        <v>67</v>
      </c>
      <c r="I912" t="s">
        <v>43</v>
      </c>
      <c r="J912" t="s">
        <v>192</v>
      </c>
      <c r="K912" t="s">
        <v>5748</v>
      </c>
      <c r="L912" t="s">
        <v>5749</v>
      </c>
      <c r="M912" t="str">
        <f>CONCATENATE(Suspendidos[[#This Row],[CLIENTE]]," ",Suspendidos[[#This Row],[ATM]])</f>
        <v>BANCO CREDICOOP 823851</v>
      </c>
    </row>
    <row r="913" spans="1:13">
      <c r="A913">
        <v>101138909</v>
      </c>
      <c r="B913" t="s">
        <v>204</v>
      </c>
      <c r="C913" t="s">
        <v>6302</v>
      </c>
      <c r="D913" t="s">
        <v>64</v>
      </c>
      <c r="E913" t="s">
        <v>64</v>
      </c>
      <c r="F913" s="33">
        <v>46010</v>
      </c>
      <c r="G913" t="s">
        <v>8877</v>
      </c>
      <c r="H913" t="s">
        <v>5757</v>
      </c>
      <c r="I913" t="s">
        <v>43</v>
      </c>
      <c r="J913" t="s">
        <v>70</v>
      </c>
      <c r="K913" t="s">
        <v>5700</v>
      </c>
      <c r="L913" t="s">
        <v>5701</v>
      </c>
      <c r="M913" t="str">
        <f>CONCATENATE(Suspendidos[[#This Row],[CLIENTE]]," ",Suspendidos[[#This Row],[ATM]])</f>
        <v>SAIEP 004677008470</v>
      </c>
    </row>
    <row r="914" spans="1:13">
      <c r="A914">
        <v>101138787</v>
      </c>
      <c r="B914" t="s">
        <v>204</v>
      </c>
      <c r="C914" t="s">
        <v>6331</v>
      </c>
      <c r="D914" t="s">
        <v>215</v>
      </c>
      <c r="E914" t="s">
        <v>215</v>
      </c>
      <c r="F914" s="33">
        <v>46010</v>
      </c>
      <c r="G914" t="s">
        <v>8878</v>
      </c>
      <c r="H914" t="s">
        <v>5705</v>
      </c>
      <c r="I914" t="s">
        <v>43</v>
      </c>
      <c r="J914" t="s">
        <v>247</v>
      </c>
      <c r="K914" t="s">
        <v>5700</v>
      </c>
      <c r="L914" t="s">
        <v>5701</v>
      </c>
      <c r="M914" t="str">
        <f>CONCATENATE(Suspendidos[[#This Row],[CLIENTE]]," ",Suspendidos[[#This Row],[ATM]])</f>
        <v>SAIEP 004677010570</v>
      </c>
    </row>
    <row r="915" spans="1:13">
      <c r="A915">
        <v>101138916</v>
      </c>
      <c r="B915" t="s">
        <v>34</v>
      </c>
      <c r="C915" t="s">
        <v>5917</v>
      </c>
      <c r="D915" t="s">
        <v>104</v>
      </c>
      <c r="E915" t="s">
        <v>104</v>
      </c>
      <c r="F915" s="33">
        <v>46010</v>
      </c>
      <c r="G915" t="s">
        <v>8879</v>
      </c>
      <c r="H915" t="s">
        <v>67</v>
      </c>
      <c r="I915" t="s">
        <v>43</v>
      </c>
      <c r="J915" t="s">
        <v>70</v>
      </c>
      <c r="K915" t="s">
        <v>5738</v>
      </c>
      <c r="L915" t="s">
        <v>5739</v>
      </c>
      <c r="M915" t="str">
        <f>CONCATENATE(Suspendidos[[#This Row],[CLIENTE]]," ",Suspendidos[[#This Row],[ATM]])</f>
        <v>BAPRO 6437</v>
      </c>
    </row>
    <row r="916" spans="1:13">
      <c r="A916">
        <v>101136379</v>
      </c>
      <c r="B916" t="s">
        <v>34</v>
      </c>
      <c r="C916" t="s">
        <v>7945</v>
      </c>
      <c r="D916" t="s">
        <v>119</v>
      </c>
      <c r="E916" t="s">
        <v>39</v>
      </c>
      <c r="F916" s="33">
        <v>46010</v>
      </c>
      <c r="G916" t="s">
        <v>8881</v>
      </c>
      <c r="H916" t="s">
        <v>5805</v>
      </c>
      <c r="I916" t="s">
        <v>43</v>
      </c>
      <c r="J916" t="s">
        <v>46</v>
      </c>
      <c r="K916" t="s">
        <v>5728</v>
      </c>
      <c r="L916" t="s">
        <v>5729</v>
      </c>
      <c r="M916" t="str">
        <f>CONCATENATE(Suspendidos[[#This Row],[CLIENTE]]," ",Suspendidos[[#This Row],[ATM]])</f>
        <v>BAPRO 11075</v>
      </c>
    </row>
    <row r="917" spans="1:13">
      <c r="A917">
        <v>101138845</v>
      </c>
      <c r="B917" t="s">
        <v>5745</v>
      </c>
      <c r="C917" t="s">
        <v>8882</v>
      </c>
      <c r="D917" t="s">
        <v>215</v>
      </c>
      <c r="E917" t="s">
        <v>215</v>
      </c>
      <c r="F917" s="33">
        <v>46010</v>
      </c>
      <c r="G917" t="s">
        <v>8883</v>
      </c>
      <c r="H917" t="s">
        <v>5912</v>
      </c>
      <c r="I917" t="s">
        <v>43</v>
      </c>
      <c r="J917" t="s">
        <v>247</v>
      </c>
      <c r="K917" t="s">
        <v>5748</v>
      </c>
      <c r="L917" t="s">
        <v>5773</v>
      </c>
      <c r="M917" t="str">
        <f>CONCATENATE(Suspendidos[[#This Row],[CLIENTE]]," ",Suspendidos[[#This Row],[ATM]])</f>
        <v>BANCO LA PAMPA 27</v>
      </c>
    </row>
    <row r="918" spans="1:13">
      <c r="A918">
        <v>101138408</v>
      </c>
      <c r="B918" t="s">
        <v>34</v>
      </c>
      <c r="C918" t="s">
        <v>6776</v>
      </c>
      <c r="D918" t="s">
        <v>131</v>
      </c>
      <c r="E918" t="s">
        <v>131</v>
      </c>
      <c r="F918" s="33">
        <v>46010</v>
      </c>
      <c r="G918" t="s">
        <v>8885</v>
      </c>
      <c r="H918" t="s">
        <v>6076</v>
      </c>
      <c r="I918" t="s">
        <v>43</v>
      </c>
      <c r="J918" t="s">
        <v>136</v>
      </c>
      <c r="K918" t="s">
        <v>5728</v>
      </c>
      <c r="L918" t="s">
        <v>5729</v>
      </c>
      <c r="M918" t="str">
        <f>CONCATENATE(Suspendidos[[#This Row],[CLIENTE]]," ",Suspendidos[[#This Row],[ATM]])</f>
        <v>BAPRO 8649</v>
      </c>
    </row>
    <row r="919" spans="1:13">
      <c r="A919">
        <v>101138565</v>
      </c>
      <c r="B919" t="s">
        <v>34</v>
      </c>
      <c r="C919" t="s">
        <v>7912</v>
      </c>
      <c r="D919" t="s">
        <v>39</v>
      </c>
      <c r="E919" t="s">
        <v>39</v>
      </c>
      <c r="F919" s="33">
        <v>46010</v>
      </c>
      <c r="G919" t="s">
        <v>8886</v>
      </c>
      <c r="H919" t="s">
        <v>5727</v>
      </c>
      <c r="I919" t="s">
        <v>43</v>
      </c>
      <c r="J919" t="s">
        <v>46</v>
      </c>
      <c r="K919" t="s">
        <v>5728</v>
      </c>
      <c r="L919" t="s">
        <v>5729</v>
      </c>
      <c r="M919" t="str">
        <f>CONCATENATE(Suspendidos[[#This Row],[CLIENTE]]," ",Suspendidos[[#This Row],[ATM]])</f>
        <v>BAPRO 4653</v>
      </c>
    </row>
    <row r="920" spans="1:13">
      <c r="A920">
        <v>101138729</v>
      </c>
      <c r="B920" t="s">
        <v>34</v>
      </c>
      <c r="C920" t="s">
        <v>6573</v>
      </c>
      <c r="D920" t="s">
        <v>104</v>
      </c>
      <c r="E920" t="s">
        <v>104</v>
      </c>
      <c r="F920" s="33">
        <v>46010</v>
      </c>
      <c r="G920" t="s">
        <v>8887</v>
      </c>
      <c r="H920" t="s">
        <v>67</v>
      </c>
      <c r="I920" t="s">
        <v>43</v>
      </c>
      <c r="J920" t="s">
        <v>70</v>
      </c>
      <c r="K920" t="s">
        <v>5728</v>
      </c>
      <c r="L920" t="s">
        <v>5729</v>
      </c>
      <c r="M920" t="str">
        <f>CONCATENATE(Suspendidos[[#This Row],[CLIENTE]]," ",Suspendidos[[#This Row],[ATM]])</f>
        <v>BAPRO 6696</v>
      </c>
    </row>
    <row r="921" spans="1:13">
      <c r="A921">
        <v>101138668</v>
      </c>
      <c r="B921" t="s">
        <v>73</v>
      </c>
      <c r="C921" t="s">
        <v>8873</v>
      </c>
      <c r="D921" t="s">
        <v>221</v>
      </c>
      <c r="E921" t="s">
        <v>221</v>
      </c>
      <c r="F921" s="33">
        <v>46010</v>
      </c>
      <c r="G921" t="s">
        <v>8874</v>
      </c>
      <c r="H921" t="s">
        <v>6220</v>
      </c>
      <c r="I921" t="s">
        <v>43</v>
      </c>
      <c r="J921" t="s">
        <v>247</v>
      </c>
      <c r="K921" t="s">
        <v>5728</v>
      </c>
      <c r="L921" t="s">
        <v>5729</v>
      </c>
      <c r="M921" t="str">
        <f>CONCATENATE(Suspendidos[[#This Row],[CLIENTE]]," ",Suspendidos[[#This Row],[ATM]])</f>
        <v>BANCO NACION 4264</v>
      </c>
    </row>
    <row r="922" spans="1:13">
      <c r="A922">
        <v>101138687</v>
      </c>
      <c r="B922" t="s">
        <v>127</v>
      </c>
      <c r="C922" t="s">
        <v>6256</v>
      </c>
      <c r="D922" t="s">
        <v>119</v>
      </c>
      <c r="E922" t="s">
        <v>119</v>
      </c>
      <c r="F922" s="33">
        <v>46010</v>
      </c>
      <c r="G922" t="s">
        <v>8872</v>
      </c>
      <c r="H922" t="s">
        <v>67</v>
      </c>
      <c r="I922" t="s">
        <v>43</v>
      </c>
      <c r="J922" t="s">
        <v>46</v>
      </c>
      <c r="K922" t="s">
        <v>5748</v>
      </c>
      <c r="L922" t="s">
        <v>5773</v>
      </c>
      <c r="M922" t="str">
        <f>CONCATENATE(Suspendidos[[#This Row],[CLIENTE]]," ",Suspendidos[[#This Row],[ATM]])</f>
        <v>BANCO CREDICOOP 811861</v>
      </c>
    </row>
    <row r="923" spans="1:13">
      <c r="A923">
        <v>101138571</v>
      </c>
      <c r="B923" t="s">
        <v>34</v>
      </c>
      <c r="C923" t="s">
        <v>8306</v>
      </c>
      <c r="D923" t="s">
        <v>131</v>
      </c>
      <c r="E923" t="s">
        <v>131</v>
      </c>
      <c r="F923" s="33">
        <v>46010</v>
      </c>
      <c r="G923" t="s">
        <v>8865</v>
      </c>
      <c r="H923" t="s">
        <v>5805</v>
      </c>
      <c r="I923" t="s">
        <v>43</v>
      </c>
      <c r="J923" t="s">
        <v>136</v>
      </c>
      <c r="K923" t="s">
        <v>5728</v>
      </c>
      <c r="L923" t="s">
        <v>5729</v>
      </c>
      <c r="M923" t="str">
        <f>CONCATENATE(Suspendidos[[#This Row],[CLIENTE]]," ",Suspendidos[[#This Row],[ATM]])</f>
        <v>BAPRO 11091</v>
      </c>
    </row>
    <row r="924" spans="1:13">
      <c r="A924">
        <v>101138157</v>
      </c>
      <c r="B924" t="s">
        <v>6070</v>
      </c>
      <c r="C924" t="s">
        <v>6152</v>
      </c>
      <c r="D924" t="s">
        <v>86</v>
      </c>
      <c r="E924" t="s">
        <v>86</v>
      </c>
      <c r="F924" s="33">
        <v>46010</v>
      </c>
      <c r="G924" t="s">
        <v>8856</v>
      </c>
      <c r="H924" t="s">
        <v>6161</v>
      </c>
      <c r="I924" t="s">
        <v>43</v>
      </c>
      <c r="J924" t="s">
        <v>46</v>
      </c>
      <c r="K924" t="s">
        <v>5778</v>
      </c>
      <c r="L924" t="s">
        <v>182</v>
      </c>
      <c r="M924" t="str">
        <f>CONCATENATE(Suspendidos[[#This Row],[CLIENTE]]," ",Suspendidos[[#This Row],[ATM]])</f>
        <v>MAKRO 005868001170</v>
      </c>
    </row>
    <row r="925" spans="1:13">
      <c r="A925">
        <v>101137904</v>
      </c>
      <c r="B925" t="s">
        <v>109</v>
      </c>
      <c r="C925" t="s">
        <v>8713</v>
      </c>
      <c r="D925" t="s">
        <v>218</v>
      </c>
      <c r="E925" t="s">
        <v>218</v>
      </c>
      <c r="F925" s="33">
        <v>46010</v>
      </c>
      <c r="G925" t="s">
        <v>8857</v>
      </c>
      <c r="H925" t="s">
        <v>5727</v>
      </c>
      <c r="I925" t="s">
        <v>43</v>
      </c>
      <c r="J925" t="s">
        <v>241</v>
      </c>
      <c r="K925" t="s">
        <v>5748</v>
      </c>
      <c r="L925" t="s">
        <v>6045</v>
      </c>
      <c r="M925" t="str">
        <f>CONCATENATE(Suspendidos[[#This Row],[CLIENTE]]," ",Suspendidos[[#This Row],[ATM]])</f>
        <v>BANCO HIPOTECARIO 046TI0001</v>
      </c>
    </row>
    <row r="926" spans="1:13">
      <c r="A926">
        <v>101138573</v>
      </c>
      <c r="B926" t="s">
        <v>5745</v>
      </c>
      <c r="C926" t="s">
        <v>8821</v>
      </c>
      <c r="D926" t="s">
        <v>193</v>
      </c>
      <c r="E926" t="s">
        <v>193</v>
      </c>
      <c r="F926" s="33">
        <v>46010</v>
      </c>
      <c r="G926" t="s">
        <v>8859</v>
      </c>
      <c r="H926" t="s">
        <v>5727</v>
      </c>
      <c r="I926" t="s">
        <v>43</v>
      </c>
      <c r="J926" t="s">
        <v>192</v>
      </c>
      <c r="K926" t="s">
        <v>5748</v>
      </c>
      <c r="L926" t="s">
        <v>5749</v>
      </c>
      <c r="M926" t="str">
        <f>CONCATENATE(Suspendidos[[#This Row],[CLIENTE]]," ",Suspendidos[[#This Row],[ATM]])</f>
        <v>BANCO LA PAMPA 69</v>
      </c>
    </row>
    <row r="927" spans="1:13">
      <c r="A927">
        <v>101138597</v>
      </c>
      <c r="B927" t="s">
        <v>73</v>
      </c>
      <c r="C927" t="s">
        <v>8862</v>
      </c>
      <c r="D927" t="s">
        <v>39</v>
      </c>
      <c r="E927" t="s">
        <v>39</v>
      </c>
      <c r="F927" s="33">
        <v>46010</v>
      </c>
      <c r="G927" t="s">
        <v>8863</v>
      </c>
      <c r="H927" t="s">
        <v>6918</v>
      </c>
      <c r="I927" t="s">
        <v>43</v>
      </c>
      <c r="J927" t="s">
        <v>46</v>
      </c>
      <c r="K927" t="s">
        <v>5738</v>
      </c>
      <c r="L927" t="s">
        <v>5739</v>
      </c>
      <c r="M927" t="str">
        <f>CONCATENATE(Suspendidos[[#This Row],[CLIENTE]]," ",Suspendidos[[#This Row],[ATM]])</f>
        <v>BANCO NACION 4980</v>
      </c>
    </row>
    <row r="928" spans="1:13">
      <c r="A928">
        <v>101137666</v>
      </c>
      <c r="B928" t="s">
        <v>82</v>
      </c>
      <c r="C928" t="s">
        <v>6052</v>
      </c>
      <c r="D928" t="s">
        <v>86</v>
      </c>
      <c r="E928" t="s">
        <v>86</v>
      </c>
      <c r="F928" s="33">
        <v>46010</v>
      </c>
      <c r="G928" t="s">
        <v>8861</v>
      </c>
      <c r="H928" t="s">
        <v>5768</v>
      </c>
      <c r="I928" t="s">
        <v>43</v>
      </c>
      <c r="J928" t="s">
        <v>46</v>
      </c>
      <c r="K928" t="s">
        <v>5711</v>
      </c>
      <c r="L928" t="s">
        <v>5711</v>
      </c>
      <c r="M928" t="str">
        <f>CONCATENATE(Suspendidos[[#This Row],[CLIENTE]]," ",Suspendidos[[#This Row],[ATM]])</f>
        <v>ACA 002359023570</v>
      </c>
    </row>
    <row r="929" spans="1:13">
      <c r="A929">
        <v>101138118</v>
      </c>
      <c r="B929" t="s">
        <v>127</v>
      </c>
      <c r="C929" t="s">
        <v>128</v>
      </c>
      <c r="D929" t="s">
        <v>131</v>
      </c>
      <c r="E929" t="s">
        <v>131</v>
      </c>
      <c r="F929" s="33">
        <v>46010</v>
      </c>
      <c r="G929" t="s">
        <v>8866</v>
      </c>
      <c r="H929" t="s">
        <v>5727</v>
      </c>
      <c r="I929" t="s">
        <v>43</v>
      </c>
      <c r="J929" t="s">
        <v>136</v>
      </c>
      <c r="K929" t="s">
        <v>5748</v>
      </c>
      <c r="L929" t="s">
        <v>5749</v>
      </c>
      <c r="M929" t="str">
        <f>CONCATENATE(Suspendidos[[#This Row],[CLIENTE]]," ",Suspendidos[[#This Row],[ATM]])</f>
        <v>BANCO CREDICOOP 812051</v>
      </c>
    </row>
    <row r="930" spans="1:13">
      <c r="A930">
        <v>101138569</v>
      </c>
      <c r="B930" t="s">
        <v>34</v>
      </c>
      <c r="C930" t="s">
        <v>5859</v>
      </c>
      <c r="D930" t="s">
        <v>226</v>
      </c>
      <c r="E930" t="s">
        <v>226</v>
      </c>
      <c r="F930" s="33">
        <v>46010</v>
      </c>
      <c r="G930" t="s">
        <v>8870</v>
      </c>
      <c r="H930" t="s">
        <v>67</v>
      </c>
      <c r="I930" t="s">
        <v>43</v>
      </c>
      <c r="J930" t="s">
        <v>136</v>
      </c>
      <c r="K930" t="s">
        <v>5738</v>
      </c>
      <c r="L930" t="s">
        <v>5739</v>
      </c>
      <c r="M930" t="str">
        <f>CONCATENATE(Suspendidos[[#This Row],[CLIENTE]]," ",Suspendidos[[#This Row],[ATM]])</f>
        <v>BAPRO 8648</v>
      </c>
    </row>
    <row r="931" spans="1:13">
      <c r="A931">
        <v>101137666</v>
      </c>
      <c r="B931" t="s">
        <v>82</v>
      </c>
      <c r="C931" t="s">
        <v>6052</v>
      </c>
      <c r="D931" t="s">
        <v>86</v>
      </c>
      <c r="E931" t="s">
        <v>99</v>
      </c>
      <c r="F931" s="33">
        <v>46009</v>
      </c>
      <c r="G931" t="s">
        <v>8912</v>
      </c>
      <c r="H931" t="s">
        <v>5768</v>
      </c>
      <c r="I931" t="s">
        <v>43</v>
      </c>
      <c r="J931" t="s">
        <v>46</v>
      </c>
      <c r="K931" t="s">
        <v>5711</v>
      </c>
      <c r="L931" t="s">
        <v>5711</v>
      </c>
      <c r="M931" t="str">
        <f>CONCATENATE(Suspendidos[[#This Row],[CLIENTE]]," ",Suspendidos[[#This Row],[ATM]])</f>
        <v>ACA 002359023570</v>
      </c>
    </row>
    <row r="932" spans="1:13">
      <c r="A932">
        <v>101138408</v>
      </c>
      <c r="B932" t="s">
        <v>34</v>
      </c>
      <c r="C932" t="s">
        <v>6776</v>
      </c>
      <c r="D932" t="s">
        <v>131</v>
      </c>
      <c r="E932" t="s">
        <v>131</v>
      </c>
      <c r="F932" s="33">
        <v>46009</v>
      </c>
      <c r="G932" t="s">
        <v>8917</v>
      </c>
      <c r="H932" t="s">
        <v>6076</v>
      </c>
      <c r="I932" t="s">
        <v>43</v>
      </c>
      <c r="J932" t="s">
        <v>136</v>
      </c>
      <c r="K932" t="s">
        <v>5728</v>
      </c>
      <c r="L932" t="s">
        <v>5729</v>
      </c>
      <c r="M932" t="str">
        <f>CONCATENATE(Suspendidos[[#This Row],[CLIENTE]]," ",Suspendidos[[#This Row],[ATM]])</f>
        <v>BAPRO 8649</v>
      </c>
    </row>
    <row r="933" spans="1:13">
      <c r="A933">
        <v>101138567</v>
      </c>
      <c r="B933" t="s">
        <v>34</v>
      </c>
      <c r="C933" t="s">
        <v>6229</v>
      </c>
      <c r="D933" t="s">
        <v>226</v>
      </c>
      <c r="E933" t="s">
        <v>226</v>
      </c>
      <c r="F933" s="33">
        <v>46009</v>
      </c>
      <c r="G933" t="s">
        <v>8925</v>
      </c>
      <c r="H933" t="s">
        <v>67</v>
      </c>
      <c r="I933" t="s">
        <v>43</v>
      </c>
      <c r="J933" t="s">
        <v>136</v>
      </c>
      <c r="K933" t="s">
        <v>5728</v>
      </c>
      <c r="L933" t="s">
        <v>5729</v>
      </c>
      <c r="M933" t="str">
        <f>CONCATENATE(Suspendidos[[#This Row],[CLIENTE]]," ",Suspendidos[[#This Row],[ATM]])</f>
        <v>BAPRO 8120</v>
      </c>
    </row>
    <row r="934" spans="1:13">
      <c r="A934">
        <v>101138404</v>
      </c>
      <c r="B934" t="s">
        <v>34</v>
      </c>
      <c r="C934" t="s">
        <v>8087</v>
      </c>
      <c r="D934" t="s">
        <v>104</v>
      </c>
      <c r="E934" t="s">
        <v>104</v>
      </c>
      <c r="F934" s="33">
        <v>46009</v>
      </c>
      <c r="G934" t="s">
        <v>8918</v>
      </c>
      <c r="H934" t="s">
        <v>6537</v>
      </c>
      <c r="I934" t="s">
        <v>43</v>
      </c>
      <c r="J934" t="s">
        <v>70</v>
      </c>
      <c r="K934" t="s">
        <v>5728</v>
      </c>
      <c r="L934" t="s">
        <v>5729</v>
      </c>
      <c r="M934" t="str">
        <f>CONCATENATE(Suspendidos[[#This Row],[CLIENTE]]," ",Suspendidos[[#This Row],[ATM]])</f>
        <v>BAPRO 11210</v>
      </c>
    </row>
    <row r="935" spans="1:13">
      <c r="A935">
        <v>101138293</v>
      </c>
      <c r="B935" t="s">
        <v>34</v>
      </c>
      <c r="C935" t="s">
        <v>6963</v>
      </c>
      <c r="D935" t="s">
        <v>39</v>
      </c>
      <c r="E935" t="s">
        <v>39</v>
      </c>
      <c r="F935" s="33">
        <v>46009</v>
      </c>
      <c r="G935" t="s">
        <v>8919</v>
      </c>
      <c r="H935" t="s">
        <v>173</v>
      </c>
      <c r="I935" t="s">
        <v>43</v>
      </c>
      <c r="J935" t="s">
        <v>46</v>
      </c>
      <c r="K935" t="s">
        <v>5738</v>
      </c>
      <c r="L935" t="s">
        <v>5739</v>
      </c>
      <c r="M935" t="str">
        <f>CONCATENATE(Suspendidos[[#This Row],[CLIENTE]]," ",Suspendidos[[#This Row],[ATM]])</f>
        <v>BAPRO 11364</v>
      </c>
    </row>
    <row r="936" spans="1:13">
      <c r="A936">
        <v>101138406</v>
      </c>
      <c r="B936" t="s">
        <v>34</v>
      </c>
      <c r="C936" t="s">
        <v>8920</v>
      </c>
      <c r="D936" t="s">
        <v>131</v>
      </c>
      <c r="E936" t="s">
        <v>131</v>
      </c>
      <c r="F936" s="33">
        <v>46009</v>
      </c>
      <c r="G936" t="s">
        <v>8921</v>
      </c>
      <c r="H936" t="s">
        <v>67</v>
      </c>
      <c r="I936" t="s">
        <v>43</v>
      </c>
      <c r="J936" t="s">
        <v>136</v>
      </c>
      <c r="K936" t="s">
        <v>5728</v>
      </c>
      <c r="L936" t="s">
        <v>5729</v>
      </c>
      <c r="M936" t="str">
        <f>CONCATENATE(Suspendidos[[#This Row],[CLIENTE]]," ",Suspendidos[[#This Row],[ATM]])</f>
        <v>BAPRO 8555</v>
      </c>
    </row>
    <row r="937" spans="1:13">
      <c r="A937">
        <v>101138302</v>
      </c>
      <c r="B937" t="s">
        <v>34</v>
      </c>
      <c r="C937" t="s">
        <v>7111</v>
      </c>
      <c r="D937" t="s">
        <v>238</v>
      </c>
      <c r="E937" t="s">
        <v>238</v>
      </c>
      <c r="F937" s="33">
        <v>46009</v>
      </c>
      <c r="G937" t="s">
        <v>8923</v>
      </c>
      <c r="H937" t="s">
        <v>67</v>
      </c>
      <c r="I937" t="s">
        <v>43</v>
      </c>
      <c r="J937" t="s">
        <v>136</v>
      </c>
      <c r="K937" t="s">
        <v>5738</v>
      </c>
      <c r="L937" t="s">
        <v>5739</v>
      </c>
      <c r="M937" t="str">
        <f>CONCATENATE(Suspendidos[[#This Row],[CLIENTE]]," ",Suspendidos[[#This Row],[ATM]])</f>
        <v>BAPRO 11428</v>
      </c>
    </row>
    <row r="938" spans="1:13">
      <c r="A938">
        <v>101138333</v>
      </c>
      <c r="B938" t="s">
        <v>73</v>
      </c>
      <c r="C938" t="s">
        <v>6318</v>
      </c>
      <c r="D938" t="s">
        <v>193</v>
      </c>
      <c r="E938" t="s">
        <v>193</v>
      </c>
      <c r="F938" s="33">
        <v>46009</v>
      </c>
      <c r="G938" t="s">
        <v>8924</v>
      </c>
      <c r="H938" t="s">
        <v>67</v>
      </c>
      <c r="I938" t="s">
        <v>43</v>
      </c>
      <c r="J938" t="s">
        <v>192</v>
      </c>
      <c r="K938" t="s">
        <v>5748</v>
      </c>
      <c r="L938" t="s">
        <v>5773</v>
      </c>
      <c r="M938" t="str">
        <f>CONCATENATE(Suspendidos[[#This Row],[CLIENTE]]," ",Suspendidos[[#This Row],[ATM]])</f>
        <v>BANCO NACION 10227</v>
      </c>
    </row>
    <row r="939" spans="1:13">
      <c r="A939">
        <v>101136143</v>
      </c>
      <c r="B939" t="s">
        <v>6270</v>
      </c>
      <c r="C939" t="s">
        <v>7451</v>
      </c>
      <c r="D939" t="s">
        <v>86</v>
      </c>
      <c r="E939" t="s">
        <v>39</v>
      </c>
      <c r="F939" s="33">
        <v>46009</v>
      </c>
      <c r="G939" t="s">
        <v>8907</v>
      </c>
      <c r="H939" t="s">
        <v>6918</v>
      </c>
      <c r="I939" t="s">
        <v>43</v>
      </c>
      <c r="J939" t="s">
        <v>46</v>
      </c>
      <c r="K939" t="s">
        <v>5800</v>
      </c>
      <c r="L939" t="s">
        <v>5801</v>
      </c>
      <c r="M939" t="str">
        <f>CONCATENATE(Suspendidos[[#This Row],[CLIENTE]]," ",Suspendidos[[#This Row],[ATM]])</f>
        <v>SUPERMERCADOS TOLEDO S.A 004312004470</v>
      </c>
    </row>
    <row r="940" spans="1:13">
      <c r="A940">
        <v>101138402</v>
      </c>
      <c r="B940" t="s">
        <v>34</v>
      </c>
      <c r="C940" t="s">
        <v>7473</v>
      </c>
      <c r="D940" t="s">
        <v>104</v>
      </c>
      <c r="E940" t="s">
        <v>104</v>
      </c>
      <c r="F940" s="33">
        <v>46009</v>
      </c>
      <c r="G940" t="s">
        <v>8905</v>
      </c>
      <c r="H940" t="s">
        <v>5912</v>
      </c>
      <c r="I940" t="s">
        <v>43</v>
      </c>
      <c r="J940" t="s">
        <v>70</v>
      </c>
      <c r="K940" t="s">
        <v>5728</v>
      </c>
      <c r="L940" t="s">
        <v>5729</v>
      </c>
      <c r="M940" t="str">
        <f>CONCATENATE(Suspendidos[[#This Row],[CLIENTE]]," ",Suspendidos[[#This Row],[ATM]])</f>
        <v>BAPRO 11209</v>
      </c>
    </row>
    <row r="941" spans="1:13">
      <c r="A941">
        <v>101138139</v>
      </c>
      <c r="B941" t="s">
        <v>204</v>
      </c>
      <c r="C941" t="s">
        <v>5945</v>
      </c>
      <c r="D941" t="s">
        <v>193</v>
      </c>
      <c r="E941" t="s">
        <v>265</v>
      </c>
      <c r="F941" s="33">
        <v>46009</v>
      </c>
      <c r="G941" t="s">
        <v>8906</v>
      </c>
      <c r="H941" t="s">
        <v>6918</v>
      </c>
      <c r="I941" t="s">
        <v>43</v>
      </c>
      <c r="J941" t="s">
        <v>192</v>
      </c>
      <c r="K941" t="s">
        <v>5700</v>
      </c>
      <c r="L941" t="s">
        <v>5701</v>
      </c>
      <c r="M941" t="str">
        <f>CONCATENATE(Suspendidos[[#This Row],[CLIENTE]]," ",Suspendidos[[#This Row],[ATM]])</f>
        <v>SAIEP 004677001570</v>
      </c>
    </row>
    <row r="942" spans="1:13">
      <c r="A942">
        <v>101138300</v>
      </c>
      <c r="B942" t="s">
        <v>34</v>
      </c>
      <c r="C942" t="s">
        <v>61</v>
      </c>
      <c r="D942" t="s">
        <v>64</v>
      </c>
      <c r="E942" t="s">
        <v>64</v>
      </c>
      <c r="F942" s="33">
        <v>46009</v>
      </c>
      <c r="G942" t="s">
        <v>8889</v>
      </c>
      <c r="H942" t="s">
        <v>5777</v>
      </c>
      <c r="I942" t="s">
        <v>43</v>
      </c>
      <c r="J942" t="s">
        <v>70</v>
      </c>
      <c r="K942" t="s">
        <v>5728</v>
      </c>
      <c r="L942" t="s">
        <v>5729</v>
      </c>
      <c r="M942" t="str">
        <f>CONCATENATE(Suspendidos[[#This Row],[CLIENTE]]," ",Suspendidos[[#This Row],[ATM]])</f>
        <v>BAPRO 11214</v>
      </c>
    </row>
    <row r="943" spans="1:13">
      <c r="A943">
        <v>101138157</v>
      </c>
      <c r="B943" t="s">
        <v>6070</v>
      </c>
      <c r="C943" t="s">
        <v>6152</v>
      </c>
      <c r="D943" t="s">
        <v>86</v>
      </c>
      <c r="E943" t="s">
        <v>119</v>
      </c>
      <c r="F943" s="33">
        <v>46009</v>
      </c>
      <c r="G943" t="s">
        <v>8893</v>
      </c>
      <c r="H943" t="s">
        <v>6161</v>
      </c>
      <c r="I943" t="s">
        <v>43</v>
      </c>
      <c r="J943" t="s">
        <v>46</v>
      </c>
      <c r="K943" t="s">
        <v>5778</v>
      </c>
      <c r="L943" t="s">
        <v>182</v>
      </c>
      <c r="M943" t="str">
        <f>CONCATENATE(Suspendidos[[#This Row],[CLIENTE]]," ",Suspendidos[[#This Row],[ATM]])</f>
        <v>MAKRO 005868001170</v>
      </c>
    </row>
    <row r="944" spans="1:13">
      <c r="A944">
        <v>101137858</v>
      </c>
      <c r="B944" t="s">
        <v>5745</v>
      </c>
      <c r="C944" t="s">
        <v>8902</v>
      </c>
      <c r="D944" t="s">
        <v>238</v>
      </c>
      <c r="E944" t="s">
        <v>238</v>
      </c>
      <c r="F944" s="33">
        <v>46009</v>
      </c>
      <c r="G944" t="s">
        <v>8903</v>
      </c>
      <c r="H944" t="s">
        <v>67</v>
      </c>
      <c r="I944" t="s">
        <v>43</v>
      </c>
      <c r="J944" t="s">
        <v>136</v>
      </c>
      <c r="K944" t="s">
        <v>5836</v>
      </c>
      <c r="L944" t="s">
        <v>6126</v>
      </c>
      <c r="M944" t="str">
        <f>CONCATENATE(Suspendidos[[#This Row],[CLIENTE]]," ",Suspendidos[[#This Row],[ATM]])</f>
        <v>BANCO LA PAMPA 14053</v>
      </c>
    </row>
    <row r="945" spans="1:13">
      <c r="A945">
        <v>101138118</v>
      </c>
      <c r="B945" t="s">
        <v>127</v>
      </c>
      <c r="C945" t="s">
        <v>128</v>
      </c>
      <c r="D945" t="s">
        <v>131</v>
      </c>
      <c r="E945" t="s">
        <v>131</v>
      </c>
      <c r="F945" s="33">
        <v>46009</v>
      </c>
      <c r="G945" t="s">
        <v>8895</v>
      </c>
      <c r="H945" t="s">
        <v>5727</v>
      </c>
      <c r="I945" t="s">
        <v>43</v>
      </c>
      <c r="J945" t="s">
        <v>136</v>
      </c>
      <c r="K945" t="s">
        <v>5748</v>
      </c>
      <c r="L945" t="s">
        <v>5749</v>
      </c>
      <c r="M945" t="str">
        <f>CONCATENATE(Suspendidos[[#This Row],[CLIENTE]]," ",Suspendidos[[#This Row],[ATM]])</f>
        <v>BANCO CREDICOOP 812051</v>
      </c>
    </row>
    <row r="946" spans="1:13">
      <c r="A946">
        <v>101137856</v>
      </c>
      <c r="B946" t="s">
        <v>34</v>
      </c>
      <c r="C946" t="s">
        <v>5914</v>
      </c>
      <c r="D946" t="s">
        <v>104</v>
      </c>
      <c r="E946" t="s">
        <v>153</v>
      </c>
      <c r="F946" s="33">
        <v>46009</v>
      </c>
      <c r="G946" t="s">
        <v>8896</v>
      </c>
      <c r="H946" t="s">
        <v>67</v>
      </c>
      <c r="I946" t="s">
        <v>43</v>
      </c>
      <c r="J946" t="s">
        <v>70</v>
      </c>
      <c r="K946" t="s">
        <v>5728</v>
      </c>
      <c r="L946" t="s">
        <v>5729</v>
      </c>
      <c r="M946" t="str">
        <f>CONCATENATE(Suspendidos[[#This Row],[CLIENTE]]," ",Suspendidos[[#This Row],[ATM]])</f>
        <v>BAPRO 3149</v>
      </c>
    </row>
    <row r="947" spans="1:13">
      <c r="A947">
        <v>101138022</v>
      </c>
      <c r="B947" t="s">
        <v>73</v>
      </c>
      <c r="C947" t="s">
        <v>8897</v>
      </c>
      <c r="D947" t="s">
        <v>265</v>
      </c>
      <c r="E947" t="s">
        <v>265</v>
      </c>
      <c r="F947" s="33">
        <v>46009</v>
      </c>
      <c r="G947" t="s">
        <v>8898</v>
      </c>
      <c r="H947" t="s">
        <v>67</v>
      </c>
      <c r="I947" t="s">
        <v>43</v>
      </c>
      <c r="J947" t="s">
        <v>192</v>
      </c>
      <c r="K947" t="s">
        <v>5748</v>
      </c>
      <c r="L947" t="s">
        <v>5773</v>
      </c>
      <c r="M947" t="str">
        <f>CONCATENATE(Suspendidos[[#This Row],[CLIENTE]]," ",Suspendidos[[#This Row],[ATM]])</f>
        <v>BANCO NACION 5014</v>
      </c>
    </row>
    <row r="948" spans="1:13">
      <c r="A948">
        <v>101138109</v>
      </c>
      <c r="B948" t="s">
        <v>5998</v>
      </c>
      <c r="C948" t="s">
        <v>6950</v>
      </c>
      <c r="D948" t="s">
        <v>86</v>
      </c>
      <c r="E948" t="s">
        <v>99</v>
      </c>
      <c r="F948" s="33">
        <v>46009</v>
      </c>
      <c r="G948" t="s">
        <v>8900</v>
      </c>
      <c r="H948" t="s">
        <v>5699</v>
      </c>
      <c r="I948" t="s">
        <v>43</v>
      </c>
      <c r="J948" t="s">
        <v>46</v>
      </c>
      <c r="K948" t="s">
        <v>5711</v>
      </c>
      <c r="L948" t="s">
        <v>5711</v>
      </c>
      <c r="M948" t="str">
        <f>CONCATENATE(Suspendidos[[#This Row],[CLIENTE]]," ",Suspendidos[[#This Row],[ATM]])</f>
        <v>FAVANET 004925001270</v>
      </c>
    </row>
    <row r="949" spans="1:13">
      <c r="A949">
        <v>101138223</v>
      </c>
      <c r="B949" t="s">
        <v>5899</v>
      </c>
      <c r="C949" t="s">
        <v>7703</v>
      </c>
      <c r="D949" t="s">
        <v>131</v>
      </c>
      <c r="E949" t="s">
        <v>131</v>
      </c>
      <c r="F949" s="33">
        <v>46009</v>
      </c>
      <c r="G949" t="s">
        <v>8901</v>
      </c>
      <c r="H949" t="s">
        <v>5912</v>
      </c>
      <c r="I949" t="s">
        <v>43</v>
      </c>
      <c r="J949" t="s">
        <v>136</v>
      </c>
      <c r="K949" t="s">
        <v>5700</v>
      </c>
      <c r="L949" t="s">
        <v>5733</v>
      </c>
      <c r="M949" t="str">
        <f>CONCATENATE(Suspendidos[[#This Row],[CLIENTE]]," ",Suspendidos[[#This Row],[ATM]])</f>
        <v>COOPERATIVA OBRERA LIMITADA DE CONSUMO BAHIA BLANCA 002472000270</v>
      </c>
    </row>
    <row r="950" spans="1:13">
      <c r="A950">
        <v>101136660</v>
      </c>
      <c r="B950" t="s">
        <v>34</v>
      </c>
      <c r="C950" t="s">
        <v>8554</v>
      </c>
      <c r="D950" t="s">
        <v>238</v>
      </c>
      <c r="E950" t="s">
        <v>238</v>
      </c>
      <c r="F950" s="33">
        <v>46008</v>
      </c>
      <c r="G950" t="s">
        <v>8959</v>
      </c>
      <c r="H950" t="s">
        <v>6076</v>
      </c>
      <c r="I950" t="s">
        <v>43</v>
      </c>
      <c r="J950" t="s">
        <v>136</v>
      </c>
      <c r="K950" t="s">
        <v>5728</v>
      </c>
      <c r="L950" t="s">
        <v>5729</v>
      </c>
      <c r="M950" t="str">
        <f>CONCATENATE(Suspendidos[[#This Row],[CLIENTE]]," ",Suspendidos[[#This Row],[ATM]])</f>
        <v>BAPRO 6687</v>
      </c>
    </row>
    <row r="951" spans="1:13">
      <c r="A951">
        <v>101138076</v>
      </c>
      <c r="B951" t="s">
        <v>34</v>
      </c>
      <c r="C951" t="s">
        <v>8969</v>
      </c>
      <c r="D951" t="s">
        <v>119</v>
      </c>
      <c r="E951" t="s">
        <v>39</v>
      </c>
      <c r="F951" s="33">
        <v>46008</v>
      </c>
      <c r="G951" t="s">
        <v>8970</v>
      </c>
      <c r="H951" t="s">
        <v>5722</v>
      </c>
      <c r="I951" t="s">
        <v>43</v>
      </c>
      <c r="J951" t="s">
        <v>46</v>
      </c>
      <c r="K951" t="s">
        <v>5728</v>
      </c>
      <c r="L951" t="s">
        <v>5729</v>
      </c>
      <c r="M951" t="str">
        <f>CONCATENATE(Suspendidos[[#This Row],[CLIENTE]]," ",Suspendidos[[#This Row],[ATM]])</f>
        <v>BAPRO 3054</v>
      </c>
    </row>
    <row r="952" spans="1:13">
      <c r="A952">
        <v>101138036</v>
      </c>
      <c r="B952" t="s">
        <v>82</v>
      </c>
      <c r="C952" t="s">
        <v>6079</v>
      </c>
      <c r="D952" t="s">
        <v>220</v>
      </c>
      <c r="E952" t="s">
        <v>220</v>
      </c>
      <c r="F952" s="33">
        <v>46008</v>
      </c>
      <c r="G952" t="s">
        <v>8961</v>
      </c>
      <c r="H952" t="s">
        <v>5777</v>
      </c>
      <c r="I952" t="s">
        <v>43</v>
      </c>
      <c r="J952" t="s">
        <v>166</v>
      </c>
      <c r="K952" t="s">
        <v>5711</v>
      </c>
      <c r="L952" t="s">
        <v>5711</v>
      </c>
      <c r="M952" t="str">
        <f>CONCATENATE(Suspendidos[[#This Row],[CLIENTE]]," ",Suspendidos[[#This Row],[ATM]])</f>
        <v>ACA 002359018970</v>
      </c>
    </row>
    <row r="953" spans="1:13">
      <c r="A953">
        <v>101137650</v>
      </c>
      <c r="B953" t="s">
        <v>127</v>
      </c>
      <c r="C953" t="s">
        <v>8962</v>
      </c>
      <c r="D953" t="s">
        <v>193</v>
      </c>
      <c r="E953" t="s">
        <v>265</v>
      </c>
      <c r="F953" s="33">
        <v>46008</v>
      </c>
      <c r="G953" t="s">
        <v>8963</v>
      </c>
      <c r="H953" t="s">
        <v>5805</v>
      </c>
      <c r="I953" t="s">
        <v>43</v>
      </c>
      <c r="J953" t="s">
        <v>192</v>
      </c>
      <c r="K953" t="s">
        <v>5748</v>
      </c>
      <c r="L953" t="s">
        <v>5773</v>
      </c>
      <c r="M953" t="str">
        <f>CONCATENATE(Suspendidos[[#This Row],[CLIENTE]]," ",Suspendidos[[#This Row],[ATM]])</f>
        <v>BANCO CREDICOOP 816831</v>
      </c>
    </row>
    <row r="954" spans="1:13">
      <c r="A954">
        <v>101138078</v>
      </c>
      <c r="B954" t="s">
        <v>34</v>
      </c>
      <c r="C954" t="s">
        <v>7294</v>
      </c>
      <c r="D954" t="s">
        <v>119</v>
      </c>
      <c r="E954" t="s">
        <v>119</v>
      </c>
      <c r="F954" s="33">
        <v>46008</v>
      </c>
      <c r="G954" t="s">
        <v>8965</v>
      </c>
      <c r="H954" t="s">
        <v>6031</v>
      </c>
      <c r="I954" t="s">
        <v>43</v>
      </c>
      <c r="J954" t="s">
        <v>46</v>
      </c>
      <c r="K954" t="s">
        <v>5738</v>
      </c>
      <c r="L954" t="s">
        <v>5739</v>
      </c>
      <c r="M954" t="str">
        <f>CONCATENATE(Suspendidos[[#This Row],[CLIENTE]]," ",Suspendidos[[#This Row],[ATM]])</f>
        <v>BAPRO 11407</v>
      </c>
    </row>
    <row r="955" spans="1:13">
      <c r="A955">
        <v>101136490</v>
      </c>
      <c r="B955" t="s">
        <v>34</v>
      </c>
      <c r="C955" t="s">
        <v>7565</v>
      </c>
      <c r="D955" t="s">
        <v>64</v>
      </c>
      <c r="E955" t="s">
        <v>64</v>
      </c>
      <c r="F955" s="33">
        <v>46008</v>
      </c>
      <c r="G955" t="s">
        <v>8966</v>
      </c>
      <c r="H955" t="s">
        <v>67</v>
      </c>
      <c r="I955" t="s">
        <v>43</v>
      </c>
      <c r="J955" t="s">
        <v>70</v>
      </c>
      <c r="K955" t="s">
        <v>5738</v>
      </c>
      <c r="L955" t="s">
        <v>5739</v>
      </c>
      <c r="M955" t="str">
        <f>CONCATENATE(Suspendidos[[#This Row],[CLIENTE]]," ",Suspendidos[[#This Row],[ATM]])</f>
        <v>BAPRO 5746</v>
      </c>
    </row>
    <row r="956" spans="1:13">
      <c r="A956">
        <v>101138069</v>
      </c>
      <c r="B956" t="s">
        <v>503</v>
      </c>
      <c r="C956" t="s">
        <v>8195</v>
      </c>
      <c r="D956" t="s">
        <v>86</v>
      </c>
      <c r="E956" t="s">
        <v>99</v>
      </c>
      <c r="F956" s="33">
        <v>46008</v>
      </c>
      <c r="G956" t="s">
        <v>8967</v>
      </c>
      <c r="H956" t="s">
        <v>7686</v>
      </c>
      <c r="I956" t="s">
        <v>43</v>
      </c>
      <c r="J956" t="s">
        <v>46</v>
      </c>
      <c r="K956" t="s">
        <v>5700</v>
      </c>
      <c r="L956" t="s">
        <v>5723</v>
      </c>
      <c r="M956" t="str">
        <f>CONCATENATE(Suspendidos[[#This Row],[CLIENTE]]," ",Suspendidos[[#This Row],[ATM]])</f>
        <v>CUMELCAN SRL 010973000070</v>
      </c>
    </row>
    <row r="957" spans="1:13">
      <c r="A957">
        <v>101138028</v>
      </c>
      <c r="B957" t="s">
        <v>5745</v>
      </c>
      <c r="C957" t="s">
        <v>6549</v>
      </c>
      <c r="D957" t="s">
        <v>215</v>
      </c>
      <c r="E957" t="s">
        <v>215</v>
      </c>
      <c r="F957" s="33">
        <v>46008</v>
      </c>
      <c r="G957" t="s">
        <v>8968</v>
      </c>
      <c r="H957" t="s">
        <v>67</v>
      </c>
      <c r="I957" t="s">
        <v>43</v>
      </c>
      <c r="J957" t="s">
        <v>247</v>
      </c>
      <c r="K957" t="s">
        <v>5748</v>
      </c>
      <c r="L957" t="s">
        <v>5773</v>
      </c>
      <c r="M957" t="str">
        <f>CONCATENATE(Suspendidos[[#This Row],[CLIENTE]]," ",Suspendidos[[#This Row],[ATM]])</f>
        <v>BANCO LA PAMPA 33</v>
      </c>
    </row>
    <row r="958" spans="1:13">
      <c r="A958">
        <v>101138097</v>
      </c>
      <c r="B958" t="s">
        <v>73</v>
      </c>
      <c r="C958" t="s">
        <v>8981</v>
      </c>
      <c r="D958" t="s">
        <v>104</v>
      </c>
      <c r="E958" t="s">
        <v>104</v>
      </c>
      <c r="F958" s="33">
        <v>46008</v>
      </c>
      <c r="G958" t="s">
        <v>8982</v>
      </c>
      <c r="H958" t="s">
        <v>5912</v>
      </c>
      <c r="I958" t="s">
        <v>43</v>
      </c>
      <c r="J958" t="s">
        <v>70</v>
      </c>
      <c r="K958" t="s">
        <v>5738</v>
      </c>
      <c r="L958" t="s">
        <v>5739</v>
      </c>
      <c r="M958" t="str">
        <f>CONCATENATE(Suspendidos[[#This Row],[CLIENTE]]," ",Suspendidos[[#This Row],[ATM]])</f>
        <v>BANCO NACION 19918</v>
      </c>
    </row>
    <row r="959" spans="1:13">
      <c r="A959">
        <v>101137923</v>
      </c>
      <c r="B959" t="s">
        <v>73</v>
      </c>
      <c r="C959" t="s">
        <v>7254</v>
      </c>
      <c r="D959" t="s">
        <v>119</v>
      </c>
      <c r="E959" t="s">
        <v>39</v>
      </c>
      <c r="F959" s="33">
        <v>46008</v>
      </c>
      <c r="G959" t="s">
        <v>8972</v>
      </c>
      <c r="H959" t="s">
        <v>67</v>
      </c>
      <c r="I959" t="s">
        <v>43</v>
      </c>
      <c r="J959" t="s">
        <v>46</v>
      </c>
      <c r="K959" t="s">
        <v>5738</v>
      </c>
      <c r="L959" t="s">
        <v>5739</v>
      </c>
      <c r="M959" t="str">
        <f>CONCATENATE(Suspendidos[[#This Row],[CLIENTE]]," ",Suspendidos[[#This Row],[ATM]])</f>
        <v>BANCO NACION 7881</v>
      </c>
    </row>
    <row r="960" spans="1:13">
      <c r="A960">
        <v>101137843</v>
      </c>
      <c r="B960" t="s">
        <v>177</v>
      </c>
      <c r="C960" t="s">
        <v>6300</v>
      </c>
      <c r="D960" t="s">
        <v>119</v>
      </c>
      <c r="E960" t="s">
        <v>119</v>
      </c>
      <c r="F960" s="33">
        <v>46008</v>
      </c>
      <c r="G960" t="s">
        <v>8976</v>
      </c>
      <c r="H960" t="s">
        <v>8274</v>
      </c>
      <c r="I960" t="s">
        <v>43</v>
      </c>
      <c r="J960" t="s">
        <v>46</v>
      </c>
      <c r="K960" t="s">
        <v>5700</v>
      </c>
      <c r="L960" t="s">
        <v>5733</v>
      </c>
      <c r="M960" t="str">
        <f>CONCATENATE(Suspendidos[[#This Row],[CLIENTE]]," ",Suspendidos[[#This Row],[ATM]])</f>
        <v>CENCOSUD S.A 008681061270</v>
      </c>
    </row>
    <row r="961" spans="1:13">
      <c r="A961">
        <v>101137868</v>
      </c>
      <c r="B961" t="s">
        <v>6070</v>
      </c>
      <c r="C961" t="s">
        <v>6152</v>
      </c>
      <c r="D961" t="s">
        <v>86</v>
      </c>
      <c r="E961" t="s">
        <v>119</v>
      </c>
      <c r="F961" s="33">
        <v>46008</v>
      </c>
      <c r="G961" t="s">
        <v>8978</v>
      </c>
      <c r="H961" t="s">
        <v>6918</v>
      </c>
      <c r="I961" t="s">
        <v>43</v>
      </c>
      <c r="J961" t="s">
        <v>46</v>
      </c>
      <c r="K961" t="s">
        <v>5778</v>
      </c>
      <c r="L961" t="s">
        <v>182</v>
      </c>
      <c r="M961" t="str">
        <f>CONCATENATE(Suspendidos[[#This Row],[CLIENTE]]," ",Suspendidos[[#This Row],[ATM]])</f>
        <v>MAKRO 005868001170</v>
      </c>
    </row>
    <row r="962" spans="1:13">
      <c r="A962">
        <v>101136187</v>
      </c>
      <c r="B962" t="s">
        <v>6070</v>
      </c>
      <c r="C962" t="s">
        <v>6152</v>
      </c>
      <c r="D962" t="s">
        <v>86</v>
      </c>
      <c r="E962" t="s">
        <v>119</v>
      </c>
      <c r="F962" s="33">
        <v>46008</v>
      </c>
      <c r="G962" t="s">
        <v>8980</v>
      </c>
      <c r="H962" t="s">
        <v>6161</v>
      </c>
      <c r="I962" t="s">
        <v>43</v>
      </c>
      <c r="J962" t="s">
        <v>46</v>
      </c>
      <c r="K962" t="s">
        <v>5778</v>
      </c>
      <c r="L962" t="s">
        <v>182</v>
      </c>
      <c r="M962" t="str">
        <f>CONCATENATE(Suspendidos[[#This Row],[CLIENTE]]," ",Suspendidos[[#This Row],[ATM]])</f>
        <v>MAKRO 005868001170</v>
      </c>
    </row>
    <row r="963" spans="1:13">
      <c r="A963">
        <v>101136534</v>
      </c>
      <c r="B963" t="s">
        <v>6860</v>
      </c>
      <c r="C963" t="s">
        <v>6861</v>
      </c>
      <c r="D963" t="s">
        <v>131</v>
      </c>
      <c r="E963" t="s">
        <v>226</v>
      </c>
      <c r="F963" s="33">
        <v>46008</v>
      </c>
      <c r="G963" t="s">
        <v>8960</v>
      </c>
      <c r="H963" t="s">
        <v>5823</v>
      </c>
      <c r="I963" t="s">
        <v>43</v>
      </c>
      <c r="J963" t="s">
        <v>136</v>
      </c>
      <c r="K963" t="s">
        <v>5700</v>
      </c>
      <c r="L963" t="s">
        <v>5733</v>
      </c>
      <c r="M963" t="str">
        <f>CONCATENATE(Suspendidos[[#This Row],[CLIENTE]]," ",Suspendidos[[#This Row],[ATM]])</f>
        <v>M.G BAHIA SRL 006824000070</v>
      </c>
    </row>
    <row r="964" spans="1:13">
      <c r="A964">
        <v>101136713</v>
      </c>
      <c r="B964" t="s">
        <v>5998</v>
      </c>
      <c r="C964" t="s">
        <v>6950</v>
      </c>
      <c r="D964" t="s">
        <v>86</v>
      </c>
      <c r="E964" t="s">
        <v>99</v>
      </c>
      <c r="F964" s="33">
        <v>46008</v>
      </c>
      <c r="G964" t="s">
        <v>8956</v>
      </c>
      <c r="H964" t="s">
        <v>5699</v>
      </c>
      <c r="I964" t="s">
        <v>43</v>
      </c>
      <c r="J964" t="s">
        <v>46</v>
      </c>
      <c r="K964" t="s">
        <v>5711</v>
      </c>
      <c r="L964" t="s">
        <v>5711</v>
      </c>
      <c r="M964" t="str">
        <f>CONCATENATE(Suspendidos[[#This Row],[CLIENTE]]," ",Suspendidos[[#This Row],[ATM]])</f>
        <v>FAVANET 004925001270</v>
      </c>
    </row>
    <row r="965" spans="1:13">
      <c r="A965">
        <v>101138056</v>
      </c>
      <c r="B965" t="s">
        <v>5745</v>
      </c>
      <c r="C965" t="s">
        <v>6444</v>
      </c>
      <c r="D965" t="s">
        <v>215</v>
      </c>
      <c r="E965" t="s">
        <v>215</v>
      </c>
      <c r="F965" s="33">
        <v>46008</v>
      </c>
      <c r="G965" t="s">
        <v>8957</v>
      </c>
      <c r="H965" t="s">
        <v>5722</v>
      </c>
      <c r="I965" t="s">
        <v>43</v>
      </c>
      <c r="J965" t="s">
        <v>247</v>
      </c>
      <c r="K965" t="s">
        <v>5738</v>
      </c>
      <c r="L965" t="s">
        <v>5739</v>
      </c>
      <c r="M965" t="str">
        <f>CONCATENATE(Suspendidos[[#This Row],[CLIENTE]]," ",Suspendidos[[#This Row],[ATM]])</f>
        <v>BANCO LA PAMPA 14103</v>
      </c>
    </row>
    <row r="966" spans="1:13">
      <c r="A966">
        <v>101137980</v>
      </c>
      <c r="B966" t="s">
        <v>204</v>
      </c>
      <c r="C966" t="s">
        <v>6881</v>
      </c>
      <c r="D966" t="s">
        <v>220</v>
      </c>
      <c r="E966" t="s">
        <v>220</v>
      </c>
      <c r="F966" s="33">
        <v>46008</v>
      </c>
      <c r="G966" t="s">
        <v>8951</v>
      </c>
      <c r="H966" t="s">
        <v>5912</v>
      </c>
      <c r="I966" t="s">
        <v>43</v>
      </c>
      <c r="J966" t="s">
        <v>166</v>
      </c>
      <c r="K966" t="s">
        <v>5711</v>
      </c>
      <c r="L966" t="s">
        <v>5711</v>
      </c>
      <c r="M966" t="str">
        <f>CONCATENATE(Suspendidos[[#This Row],[CLIENTE]]," ",Suspendidos[[#This Row],[ATM]])</f>
        <v>SAIEP 004677003070</v>
      </c>
    </row>
    <row r="967" spans="1:13">
      <c r="A967">
        <v>101136623</v>
      </c>
      <c r="B967" t="s">
        <v>127</v>
      </c>
      <c r="C967" t="s">
        <v>8931</v>
      </c>
      <c r="D967" t="s">
        <v>131</v>
      </c>
      <c r="E967" t="s">
        <v>226</v>
      </c>
      <c r="F967" s="33">
        <v>46008</v>
      </c>
      <c r="G967" t="s">
        <v>8932</v>
      </c>
      <c r="H967" t="s">
        <v>67</v>
      </c>
      <c r="I967" t="s">
        <v>43</v>
      </c>
      <c r="J967" t="s">
        <v>136</v>
      </c>
      <c r="K967" t="s">
        <v>5738</v>
      </c>
      <c r="L967" t="s">
        <v>5739</v>
      </c>
      <c r="M967" t="str">
        <f>CONCATENATE(Suspendidos[[#This Row],[CLIENTE]]," ",Suspendidos[[#This Row],[ATM]])</f>
        <v>BANCO CREDICOOP 813061</v>
      </c>
    </row>
    <row r="968" spans="1:13">
      <c r="A968">
        <v>101137626</v>
      </c>
      <c r="B968" t="s">
        <v>34</v>
      </c>
      <c r="C968" t="s">
        <v>7743</v>
      </c>
      <c r="D968" t="s">
        <v>64</v>
      </c>
      <c r="E968" t="s">
        <v>64</v>
      </c>
      <c r="F968" s="33">
        <v>46008</v>
      </c>
      <c r="G968" t="s">
        <v>8934</v>
      </c>
      <c r="H968" t="s">
        <v>5777</v>
      </c>
      <c r="I968" t="s">
        <v>43</v>
      </c>
      <c r="J968" t="s">
        <v>70</v>
      </c>
      <c r="K968" t="s">
        <v>5738</v>
      </c>
      <c r="L968" t="s">
        <v>5739</v>
      </c>
      <c r="M968" t="str">
        <f>CONCATENATE(Suspendidos[[#This Row],[CLIENTE]]," ",Suspendidos[[#This Row],[ATM]])</f>
        <v>BAPRO 11492</v>
      </c>
    </row>
    <row r="969" spans="1:13">
      <c r="A969">
        <v>101137905</v>
      </c>
      <c r="B969" t="s">
        <v>73</v>
      </c>
      <c r="C969" t="s">
        <v>6018</v>
      </c>
      <c r="D969" t="s">
        <v>39</v>
      </c>
      <c r="E969" t="s">
        <v>119</v>
      </c>
      <c r="F969" s="33">
        <v>46008</v>
      </c>
      <c r="G969" t="s">
        <v>8935</v>
      </c>
      <c r="H969" t="s">
        <v>5912</v>
      </c>
      <c r="I969" t="s">
        <v>43</v>
      </c>
      <c r="J969" t="s">
        <v>46</v>
      </c>
      <c r="K969" t="s">
        <v>5728</v>
      </c>
      <c r="L969" t="s">
        <v>5729</v>
      </c>
      <c r="M969" t="str">
        <f>CONCATENATE(Suspendidos[[#This Row],[CLIENTE]]," ",Suspendidos[[#This Row],[ATM]])</f>
        <v>BANCO NACION 4191</v>
      </c>
    </row>
    <row r="970" spans="1:13">
      <c r="A970">
        <v>101137834</v>
      </c>
      <c r="B970" t="s">
        <v>73</v>
      </c>
      <c r="C970" t="s">
        <v>7797</v>
      </c>
      <c r="D970" t="s">
        <v>221</v>
      </c>
      <c r="E970" t="s">
        <v>221</v>
      </c>
      <c r="F970" s="33">
        <v>46008</v>
      </c>
      <c r="G970" t="s">
        <v>8939</v>
      </c>
      <c r="H970" t="s">
        <v>8205</v>
      </c>
      <c r="I970" t="s">
        <v>43</v>
      </c>
      <c r="J970" t="s">
        <v>247</v>
      </c>
      <c r="K970" t="s">
        <v>5728</v>
      </c>
      <c r="L970" t="s">
        <v>5729</v>
      </c>
      <c r="M970" t="str">
        <f>CONCATENATE(Suspendidos[[#This Row],[CLIENTE]]," ",Suspendidos[[#This Row],[ATM]])</f>
        <v>BANCO NACION 6081</v>
      </c>
    </row>
    <row r="971" spans="1:13">
      <c r="A971">
        <v>101137842</v>
      </c>
      <c r="B971" t="s">
        <v>5807</v>
      </c>
      <c r="C971" t="s">
        <v>8953</v>
      </c>
      <c r="D971" t="s">
        <v>193</v>
      </c>
      <c r="E971" t="s">
        <v>265</v>
      </c>
      <c r="F971" s="33">
        <v>46008</v>
      </c>
      <c r="G971" t="s">
        <v>8954</v>
      </c>
      <c r="H971" t="s">
        <v>5768</v>
      </c>
      <c r="I971" t="s">
        <v>43</v>
      </c>
      <c r="J971" t="s">
        <v>192</v>
      </c>
      <c r="K971" t="s">
        <v>5700</v>
      </c>
      <c r="L971" t="s">
        <v>5723</v>
      </c>
      <c r="M971" t="str">
        <f>CONCATENATE(Suspendidos[[#This Row],[CLIENTE]]," ",Suspendidos[[#This Row],[ATM]])</f>
        <v>SEPSA 002201154870</v>
      </c>
    </row>
    <row r="972" spans="1:13">
      <c r="A972">
        <v>101137696</v>
      </c>
      <c r="B972" t="s">
        <v>127</v>
      </c>
      <c r="C972" t="s">
        <v>8943</v>
      </c>
      <c r="D972" t="s">
        <v>265</v>
      </c>
      <c r="E972" t="s">
        <v>265</v>
      </c>
      <c r="F972" s="33">
        <v>46008</v>
      </c>
      <c r="G972" t="s">
        <v>8944</v>
      </c>
      <c r="H972" t="s">
        <v>5727</v>
      </c>
      <c r="I972" t="s">
        <v>43</v>
      </c>
      <c r="J972" t="s">
        <v>192</v>
      </c>
      <c r="K972" t="s">
        <v>5748</v>
      </c>
      <c r="L972" t="s">
        <v>5749</v>
      </c>
      <c r="M972" t="str">
        <f>CONCATENATE(Suspendidos[[#This Row],[CLIENTE]]," ",Suspendidos[[#This Row],[ATM]])</f>
        <v>BANCO CREDICOOP 825931</v>
      </c>
    </row>
    <row r="973" spans="1:13">
      <c r="A973">
        <v>101136143</v>
      </c>
      <c r="B973" t="s">
        <v>6270</v>
      </c>
      <c r="C973" t="s">
        <v>7451</v>
      </c>
      <c r="D973" t="s">
        <v>86</v>
      </c>
      <c r="E973" t="s">
        <v>39</v>
      </c>
      <c r="F973" s="33">
        <v>46008</v>
      </c>
      <c r="G973" t="s">
        <v>8946</v>
      </c>
      <c r="H973" t="s">
        <v>6918</v>
      </c>
      <c r="I973" t="s">
        <v>43</v>
      </c>
      <c r="J973" t="s">
        <v>46</v>
      </c>
      <c r="K973" t="s">
        <v>5800</v>
      </c>
      <c r="L973" t="s">
        <v>5801</v>
      </c>
      <c r="M973" t="str">
        <f>CONCATENATE(Suspendidos[[#This Row],[CLIENTE]]," ",Suspendidos[[#This Row],[ATM]])</f>
        <v>SUPERMERCADOS TOLEDO S.A 004312004470</v>
      </c>
    </row>
    <row r="974" spans="1:13">
      <c r="A974">
        <v>101137585</v>
      </c>
      <c r="B974" t="s">
        <v>34</v>
      </c>
      <c r="C974" t="s">
        <v>5869</v>
      </c>
      <c r="D974" t="s">
        <v>226</v>
      </c>
      <c r="E974" t="s">
        <v>226</v>
      </c>
      <c r="F974" s="33">
        <v>46007</v>
      </c>
      <c r="G974" t="s">
        <v>9005</v>
      </c>
      <c r="H974" t="s">
        <v>67</v>
      </c>
      <c r="I974" t="s">
        <v>43</v>
      </c>
      <c r="J974" t="s">
        <v>136</v>
      </c>
      <c r="K974" t="s">
        <v>5728</v>
      </c>
      <c r="L974" t="s">
        <v>5729</v>
      </c>
      <c r="M974" t="str">
        <f>CONCATENATE(Suspendidos[[#This Row],[CLIENTE]]," ",Suspendidos[[#This Row],[ATM]])</f>
        <v>BAPRO 4638</v>
      </c>
    </row>
    <row r="975" spans="1:13">
      <c r="A975">
        <v>101137071</v>
      </c>
      <c r="B975" t="s">
        <v>34</v>
      </c>
      <c r="C975" t="s">
        <v>7369</v>
      </c>
      <c r="D975" t="s">
        <v>153</v>
      </c>
      <c r="E975" t="s">
        <v>153</v>
      </c>
      <c r="F975" s="33">
        <v>46007</v>
      </c>
      <c r="G975" t="s">
        <v>9008</v>
      </c>
      <c r="H975" t="s">
        <v>5727</v>
      </c>
      <c r="I975" t="s">
        <v>43</v>
      </c>
      <c r="J975" t="s">
        <v>70</v>
      </c>
      <c r="K975" t="s">
        <v>5728</v>
      </c>
      <c r="L975" t="s">
        <v>5729</v>
      </c>
      <c r="M975" t="str">
        <f>CONCATENATE(Suspendidos[[#This Row],[CLIENTE]]," ",Suspendidos[[#This Row],[ATM]])</f>
        <v>BAPRO 6691</v>
      </c>
    </row>
    <row r="976" spans="1:13">
      <c r="A976">
        <v>101137826</v>
      </c>
      <c r="B976" t="s">
        <v>5745</v>
      </c>
      <c r="C976" t="s">
        <v>8281</v>
      </c>
      <c r="D976" t="s">
        <v>221</v>
      </c>
      <c r="E976" t="s">
        <v>221</v>
      </c>
      <c r="F976" s="33">
        <v>46007</v>
      </c>
      <c r="G976" t="s">
        <v>9015</v>
      </c>
      <c r="H976" t="s">
        <v>67</v>
      </c>
      <c r="I976" t="s">
        <v>43</v>
      </c>
      <c r="J976" t="s">
        <v>247</v>
      </c>
      <c r="K976" t="s">
        <v>5836</v>
      </c>
      <c r="L976" t="s">
        <v>5837</v>
      </c>
      <c r="M976" t="str">
        <f>CONCATENATE(Suspendidos[[#This Row],[CLIENTE]]," ",Suspendidos[[#This Row],[ATM]])</f>
        <v>BANCO LA PAMPA 14006</v>
      </c>
    </row>
    <row r="977" spans="1:13">
      <c r="A977">
        <v>101137650</v>
      </c>
      <c r="B977" t="s">
        <v>127</v>
      </c>
      <c r="C977" t="s">
        <v>8962</v>
      </c>
      <c r="D977" t="s">
        <v>193</v>
      </c>
      <c r="E977" t="s">
        <v>265</v>
      </c>
      <c r="F977" s="33">
        <v>46007</v>
      </c>
      <c r="G977" t="s">
        <v>9016</v>
      </c>
      <c r="H977" t="s">
        <v>5805</v>
      </c>
      <c r="I977" t="s">
        <v>43</v>
      </c>
      <c r="J977" t="s">
        <v>192</v>
      </c>
      <c r="K977" t="s">
        <v>5748</v>
      </c>
      <c r="L977" t="s">
        <v>5773</v>
      </c>
      <c r="M977" t="str">
        <f>CONCATENATE(Suspendidos[[#This Row],[CLIENTE]]," ",Suspendidos[[#This Row],[ATM]])</f>
        <v>BANCO CREDICOOP 816831</v>
      </c>
    </row>
    <row r="978" spans="1:13">
      <c r="A978">
        <v>101137639</v>
      </c>
      <c r="B978" t="s">
        <v>34</v>
      </c>
      <c r="C978" t="s">
        <v>7620</v>
      </c>
      <c r="D978" t="s">
        <v>238</v>
      </c>
      <c r="E978" t="s">
        <v>238</v>
      </c>
      <c r="F978" s="33">
        <v>46007</v>
      </c>
      <c r="G978" t="s">
        <v>9017</v>
      </c>
      <c r="H978" t="s">
        <v>5805</v>
      </c>
      <c r="I978" t="s">
        <v>43</v>
      </c>
      <c r="J978" t="s">
        <v>136</v>
      </c>
      <c r="K978" t="s">
        <v>5728</v>
      </c>
      <c r="L978" t="s">
        <v>5729</v>
      </c>
      <c r="M978" t="str">
        <f>CONCATENATE(Suspendidos[[#This Row],[CLIENTE]]," ",Suspendidos[[#This Row],[ATM]])</f>
        <v>BAPRO 11151</v>
      </c>
    </row>
    <row r="979" spans="1:13">
      <c r="A979">
        <v>101137634</v>
      </c>
      <c r="B979" t="s">
        <v>73</v>
      </c>
      <c r="C979" t="s">
        <v>7876</v>
      </c>
      <c r="D979" t="s">
        <v>161</v>
      </c>
      <c r="E979" t="s">
        <v>161</v>
      </c>
      <c r="F979" s="33">
        <v>46007</v>
      </c>
      <c r="G979" t="s">
        <v>9018</v>
      </c>
      <c r="H979" t="s">
        <v>67</v>
      </c>
      <c r="I979" t="s">
        <v>43</v>
      </c>
      <c r="J979" t="s">
        <v>166</v>
      </c>
      <c r="K979" t="s">
        <v>5748</v>
      </c>
      <c r="L979" t="s">
        <v>5773</v>
      </c>
      <c r="M979" t="str">
        <f>CONCATENATE(Suspendidos[[#This Row],[CLIENTE]]," ",Suspendidos[[#This Row],[ATM]])</f>
        <v>BANCO NACION 10391</v>
      </c>
    </row>
    <row r="980" spans="1:13">
      <c r="A980">
        <v>101137694</v>
      </c>
      <c r="B980" t="s">
        <v>34</v>
      </c>
      <c r="C980" t="s">
        <v>9019</v>
      </c>
      <c r="D980" t="s">
        <v>104</v>
      </c>
      <c r="E980" t="s">
        <v>104</v>
      </c>
      <c r="F980" s="33">
        <v>46007</v>
      </c>
      <c r="G980" t="s">
        <v>9020</v>
      </c>
      <c r="H980" t="s">
        <v>67</v>
      </c>
      <c r="I980" t="s">
        <v>43</v>
      </c>
      <c r="J980" t="s">
        <v>70</v>
      </c>
      <c r="K980" t="s">
        <v>5738</v>
      </c>
      <c r="L980" t="s">
        <v>5739</v>
      </c>
      <c r="M980" t="str">
        <f>CONCATENATE(Suspendidos[[#This Row],[CLIENTE]]," ",Suspendidos[[#This Row],[ATM]])</f>
        <v>BAPRO 11401</v>
      </c>
    </row>
    <row r="981" spans="1:13">
      <c r="A981">
        <v>101136145</v>
      </c>
      <c r="B981" t="s">
        <v>6314</v>
      </c>
      <c r="C981" t="s">
        <v>6602</v>
      </c>
      <c r="D981" t="s">
        <v>99</v>
      </c>
      <c r="E981" t="s">
        <v>99</v>
      </c>
      <c r="F981" s="33">
        <v>46007</v>
      </c>
      <c r="G981" t="s">
        <v>9004</v>
      </c>
      <c r="H981" t="s">
        <v>5823</v>
      </c>
      <c r="I981" t="s">
        <v>43</v>
      </c>
      <c r="J981" t="s">
        <v>46</v>
      </c>
      <c r="K981" t="s">
        <v>5700</v>
      </c>
      <c r="L981" t="s">
        <v>5733</v>
      </c>
      <c r="M981" t="str">
        <f>CONCATENATE(Suspendidos[[#This Row],[CLIENTE]]," ",Suspendidos[[#This Row],[ATM]])</f>
        <v>COTO 002170013270</v>
      </c>
    </row>
    <row r="982" spans="1:13">
      <c r="A982">
        <v>101137666</v>
      </c>
      <c r="B982" t="s">
        <v>82</v>
      </c>
      <c r="C982" t="s">
        <v>6052</v>
      </c>
      <c r="D982" t="s">
        <v>86</v>
      </c>
      <c r="E982" t="s">
        <v>39</v>
      </c>
      <c r="F982" s="33">
        <v>46007</v>
      </c>
      <c r="G982" t="s">
        <v>9003</v>
      </c>
      <c r="H982"/>
      <c r="I982" t="s">
        <v>43</v>
      </c>
      <c r="J982" t="s">
        <v>46</v>
      </c>
      <c r="K982" t="s">
        <v>5711</v>
      </c>
      <c r="L982" t="s">
        <v>5711</v>
      </c>
      <c r="M982" t="str">
        <f>CONCATENATE(Suspendidos[[#This Row],[CLIENTE]]," ",Suspendidos[[#This Row],[ATM]])</f>
        <v>ACA 002359023570</v>
      </c>
    </row>
    <row r="983" spans="1:13">
      <c r="A983">
        <v>101137639</v>
      </c>
      <c r="B983" t="s">
        <v>34</v>
      </c>
      <c r="C983" t="s">
        <v>7620</v>
      </c>
      <c r="D983" t="s">
        <v>238</v>
      </c>
      <c r="E983" t="s">
        <v>238</v>
      </c>
      <c r="F983" s="33">
        <v>46007</v>
      </c>
      <c r="G983" t="s">
        <v>9002</v>
      </c>
      <c r="H983" t="s">
        <v>5805</v>
      </c>
      <c r="I983" t="s">
        <v>43</v>
      </c>
      <c r="J983" t="s">
        <v>136</v>
      </c>
      <c r="K983" t="s">
        <v>5728</v>
      </c>
      <c r="L983" t="s">
        <v>5729</v>
      </c>
      <c r="M983" t="str">
        <f>CONCATENATE(Suspendidos[[#This Row],[CLIENTE]]," ",Suspendidos[[#This Row],[ATM]])</f>
        <v>BAPRO 11151</v>
      </c>
    </row>
    <row r="984" spans="1:13">
      <c r="A984">
        <v>101137568</v>
      </c>
      <c r="B984" t="s">
        <v>73</v>
      </c>
      <c r="C984" t="s">
        <v>8984</v>
      </c>
      <c r="D984" t="s">
        <v>64</v>
      </c>
      <c r="E984" t="s">
        <v>64</v>
      </c>
      <c r="F984" s="33">
        <v>46007</v>
      </c>
      <c r="G984" t="s">
        <v>8985</v>
      </c>
      <c r="H984" t="s">
        <v>6220</v>
      </c>
      <c r="I984" t="s">
        <v>43</v>
      </c>
      <c r="J984" t="s">
        <v>70</v>
      </c>
      <c r="K984" t="s">
        <v>5728</v>
      </c>
      <c r="L984" t="s">
        <v>5729</v>
      </c>
      <c r="M984" t="str">
        <f>CONCATENATE(Suspendidos[[#This Row],[CLIENTE]]," ",Suspendidos[[#This Row],[ATM]])</f>
        <v>BANCO NACION 7104</v>
      </c>
    </row>
    <row r="985" spans="1:13">
      <c r="A985">
        <v>101137585</v>
      </c>
      <c r="B985" t="s">
        <v>34</v>
      </c>
      <c r="C985" t="s">
        <v>5869</v>
      </c>
      <c r="D985" t="s">
        <v>226</v>
      </c>
      <c r="E985" t="s">
        <v>226</v>
      </c>
      <c r="F985" s="33">
        <v>46007</v>
      </c>
      <c r="G985" t="s">
        <v>8987</v>
      </c>
      <c r="H985" t="s">
        <v>67</v>
      </c>
      <c r="I985" t="s">
        <v>43</v>
      </c>
      <c r="J985" t="s">
        <v>136</v>
      </c>
      <c r="K985" t="s">
        <v>5728</v>
      </c>
      <c r="L985" t="s">
        <v>5729</v>
      </c>
      <c r="M985" t="str">
        <f>CONCATENATE(Suspendidos[[#This Row],[CLIENTE]]," ",Suspendidos[[#This Row],[ATM]])</f>
        <v>BAPRO 4638</v>
      </c>
    </row>
    <row r="986" spans="1:13">
      <c r="A986">
        <v>101137507</v>
      </c>
      <c r="B986" t="s">
        <v>34</v>
      </c>
      <c r="C986" t="s">
        <v>8306</v>
      </c>
      <c r="D986" t="s">
        <v>131</v>
      </c>
      <c r="E986" t="s">
        <v>131</v>
      </c>
      <c r="F986" s="33">
        <v>46007</v>
      </c>
      <c r="G986" t="s">
        <v>8988</v>
      </c>
      <c r="H986" t="s">
        <v>5805</v>
      </c>
      <c r="I986" t="s">
        <v>43</v>
      </c>
      <c r="J986" t="s">
        <v>136</v>
      </c>
      <c r="K986" t="s">
        <v>5728</v>
      </c>
      <c r="L986" t="s">
        <v>5729</v>
      </c>
      <c r="M986" t="str">
        <f>CONCATENATE(Suspendidos[[#This Row],[CLIENTE]]," ",Suspendidos[[#This Row],[ATM]])</f>
        <v>BAPRO 11091</v>
      </c>
    </row>
    <row r="987" spans="1:13">
      <c r="A987">
        <v>101137548</v>
      </c>
      <c r="B987" t="s">
        <v>177</v>
      </c>
      <c r="C987" t="s">
        <v>6142</v>
      </c>
      <c r="D987" t="s">
        <v>193</v>
      </c>
      <c r="E987" t="s">
        <v>265</v>
      </c>
      <c r="F987" s="33">
        <v>46007</v>
      </c>
      <c r="G987" t="s">
        <v>8990</v>
      </c>
      <c r="H987" t="s">
        <v>5757</v>
      </c>
      <c r="I987" t="s">
        <v>43</v>
      </c>
      <c r="J987" t="s">
        <v>192</v>
      </c>
      <c r="K987" t="s">
        <v>5778</v>
      </c>
      <c r="L987" t="s">
        <v>182</v>
      </c>
      <c r="M987" t="str">
        <f>CONCATENATE(Suspendidos[[#This Row],[CLIENTE]]," ",Suspendidos[[#This Row],[ATM]])</f>
        <v>CENCOSUD S.A 008681016470</v>
      </c>
    </row>
    <row r="988" spans="1:13">
      <c r="A988">
        <v>101136713</v>
      </c>
      <c r="B988" t="s">
        <v>5998</v>
      </c>
      <c r="C988" t="s">
        <v>6950</v>
      </c>
      <c r="D988" t="s">
        <v>86</v>
      </c>
      <c r="E988" t="s">
        <v>39</v>
      </c>
      <c r="F988" s="33">
        <v>46007</v>
      </c>
      <c r="G988" t="s">
        <v>8992</v>
      </c>
      <c r="H988" t="s">
        <v>5699</v>
      </c>
      <c r="I988" t="s">
        <v>43</v>
      </c>
      <c r="J988" t="s">
        <v>46</v>
      </c>
      <c r="K988" t="s">
        <v>5711</v>
      </c>
      <c r="L988" t="s">
        <v>5711</v>
      </c>
      <c r="M988" t="str">
        <f>CONCATENATE(Suspendidos[[#This Row],[CLIENTE]]," ",Suspendidos[[#This Row],[ATM]])</f>
        <v>FAVANET 004925001270</v>
      </c>
    </row>
    <row r="989" spans="1:13">
      <c r="A989">
        <v>101137545</v>
      </c>
      <c r="B989" t="s">
        <v>34</v>
      </c>
      <c r="C989" t="s">
        <v>6963</v>
      </c>
      <c r="D989" t="s">
        <v>39</v>
      </c>
      <c r="E989" t="s">
        <v>104</v>
      </c>
      <c r="F989" s="33">
        <v>46007</v>
      </c>
      <c r="G989" t="s">
        <v>9001</v>
      </c>
      <c r="H989" t="s">
        <v>5777</v>
      </c>
      <c r="I989" t="s">
        <v>43</v>
      </c>
      <c r="J989" t="s">
        <v>46</v>
      </c>
      <c r="K989" t="s">
        <v>5738</v>
      </c>
      <c r="L989" t="s">
        <v>5739</v>
      </c>
      <c r="M989" t="str">
        <f>CONCATENATE(Suspendidos[[#This Row],[CLIENTE]]," ",Suspendidos[[#This Row],[ATM]])</f>
        <v>BAPRO 11364</v>
      </c>
    </row>
    <row r="990" spans="1:13">
      <c r="A990">
        <v>101137081</v>
      </c>
      <c r="B990" t="s">
        <v>73</v>
      </c>
      <c r="C990" t="s">
        <v>8758</v>
      </c>
      <c r="D990" t="s">
        <v>64</v>
      </c>
      <c r="E990" t="s">
        <v>64</v>
      </c>
      <c r="F990" s="33">
        <v>46007</v>
      </c>
      <c r="G990" t="s">
        <v>8996</v>
      </c>
      <c r="H990" t="s">
        <v>5805</v>
      </c>
      <c r="I990" t="s">
        <v>43</v>
      </c>
      <c r="J990" t="s">
        <v>70</v>
      </c>
      <c r="K990" t="s">
        <v>5738</v>
      </c>
      <c r="L990" t="s">
        <v>5739</v>
      </c>
      <c r="M990" t="str">
        <f>CONCATENATE(Suspendidos[[#This Row],[CLIENTE]]," ",Suspendidos[[#This Row],[ATM]])</f>
        <v>BANCO NACION 7739</v>
      </c>
    </row>
    <row r="991" spans="1:13">
      <c r="A991">
        <v>101137101</v>
      </c>
      <c r="B991" t="s">
        <v>34</v>
      </c>
      <c r="C991" t="s">
        <v>6776</v>
      </c>
      <c r="D991" t="s">
        <v>131</v>
      </c>
      <c r="E991" t="s">
        <v>131</v>
      </c>
      <c r="F991" s="33">
        <v>46007</v>
      </c>
      <c r="G991" t="s">
        <v>8999</v>
      </c>
      <c r="H991" t="s">
        <v>5727</v>
      </c>
      <c r="I991" t="s">
        <v>43</v>
      </c>
      <c r="J991" t="s">
        <v>136</v>
      </c>
      <c r="K991" t="s">
        <v>5728</v>
      </c>
      <c r="L991" t="s">
        <v>5729</v>
      </c>
      <c r="M991" t="str">
        <f>CONCATENATE(Suspendidos[[#This Row],[CLIENTE]]," ",Suspendidos[[#This Row],[ATM]])</f>
        <v>BAPRO 8649</v>
      </c>
    </row>
    <row r="992" spans="1:13">
      <c r="A992">
        <v>101136970</v>
      </c>
      <c r="B992" t="s">
        <v>109</v>
      </c>
      <c r="C992" t="s">
        <v>8159</v>
      </c>
      <c r="D992" t="s">
        <v>39</v>
      </c>
      <c r="E992" t="s">
        <v>119</v>
      </c>
      <c r="F992" s="33">
        <v>46006</v>
      </c>
      <c r="G992" t="s">
        <v>9036</v>
      </c>
      <c r="H992" t="s">
        <v>5727</v>
      </c>
      <c r="I992" t="s">
        <v>43</v>
      </c>
      <c r="J992" t="s">
        <v>46</v>
      </c>
      <c r="K992" t="s">
        <v>5748</v>
      </c>
      <c r="L992" t="s">
        <v>6045</v>
      </c>
      <c r="M992" t="str">
        <f>CONCATENATE(Suspendidos[[#This Row],[CLIENTE]]," ",Suspendidos[[#This Row],[ATM]])</f>
        <v>BANCO HIPOTECARIO 015TI0004</v>
      </c>
    </row>
    <row r="993" spans="1:13">
      <c r="A993">
        <v>101137517</v>
      </c>
      <c r="B993" t="s">
        <v>73</v>
      </c>
      <c r="C993" t="s">
        <v>7820</v>
      </c>
      <c r="D993" t="s">
        <v>238</v>
      </c>
      <c r="E993" t="s">
        <v>238</v>
      </c>
      <c r="F993" s="33">
        <v>46006</v>
      </c>
      <c r="G993" t="s">
        <v>9035</v>
      </c>
      <c r="H993" t="s">
        <v>5727</v>
      </c>
      <c r="I993" t="s">
        <v>43</v>
      </c>
      <c r="J993" t="s">
        <v>136</v>
      </c>
      <c r="K993" t="s">
        <v>5748</v>
      </c>
      <c r="L993" t="s">
        <v>5773</v>
      </c>
      <c r="M993" t="str">
        <f>CONCATENATE(Suspendidos[[#This Row],[CLIENTE]]," ",Suspendidos[[#This Row],[ATM]])</f>
        <v>BANCO NACION 10369</v>
      </c>
    </row>
    <row r="994" spans="1:13">
      <c r="A994">
        <v>101137071</v>
      </c>
      <c r="B994" t="s">
        <v>34</v>
      </c>
      <c r="C994" t="s">
        <v>7369</v>
      </c>
      <c r="D994" t="s">
        <v>153</v>
      </c>
      <c r="E994" t="s">
        <v>153</v>
      </c>
      <c r="F994" s="33">
        <v>46006</v>
      </c>
      <c r="G994" t="s">
        <v>9030</v>
      </c>
      <c r="H994" t="s">
        <v>5727</v>
      </c>
      <c r="I994" t="s">
        <v>43</v>
      </c>
      <c r="J994" t="s">
        <v>70</v>
      </c>
      <c r="K994" t="s">
        <v>5728</v>
      </c>
      <c r="L994" t="s">
        <v>5729</v>
      </c>
      <c r="M994" t="str">
        <f>CONCATENATE(Suspendidos[[#This Row],[CLIENTE]]," ",Suspendidos[[#This Row],[ATM]])</f>
        <v>BAPRO 6691</v>
      </c>
    </row>
    <row r="995" spans="1:13">
      <c r="A995">
        <v>101137364</v>
      </c>
      <c r="B995" t="s">
        <v>9031</v>
      </c>
      <c r="C995" t="s">
        <v>9032</v>
      </c>
      <c r="D995" t="s">
        <v>86</v>
      </c>
      <c r="E995" t="s">
        <v>39</v>
      </c>
      <c r="F995" s="33">
        <v>46006</v>
      </c>
      <c r="G995" t="s">
        <v>9033</v>
      </c>
      <c r="H995" t="s">
        <v>5722</v>
      </c>
      <c r="I995" t="s">
        <v>43</v>
      </c>
      <c r="J995" t="s">
        <v>46</v>
      </c>
      <c r="K995" t="s">
        <v>5700</v>
      </c>
      <c r="L995" t="s">
        <v>5701</v>
      </c>
      <c r="M995" t="str">
        <f>CONCATENATE(Suspendidos[[#This Row],[CLIENTE]]," ",Suspendidos[[#This Row],[ATM]])</f>
        <v>PETROLERA CRUZ DEL SUR S.A 004109000270</v>
      </c>
    </row>
    <row r="996" spans="1:13">
      <c r="A996">
        <v>101137072</v>
      </c>
      <c r="B996" t="s">
        <v>34</v>
      </c>
      <c r="C996" t="s">
        <v>7219</v>
      </c>
      <c r="D996" t="s">
        <v>99</v>
      </c>
      <c r="E996" t="s">
        <v>99</v>
      </c>
      <c r="F996" s="33">
        <v>46006</v>
      </c>
      <c r="G996" t="s">
        <v>9029</v>
      </c>
      <c r="H996" t="s">
        <v>5727</v>
      </c>
      <c r="I996" t="s">
        <v>43</v>
      </c>
      <c r="J996" t="s">
        <v>46</v>
      </c>
      <c r="K996" t="s">
        <v>5728</v>
      </c>
      <c r="L996" t="s">
        <v>5729</v>
      </c>
      <c r="M996" t="str">
        <f>CONCATENATE(Suspendidos[[#This Row],[CLIENTE]]," ",Suspendidos[[#This Row],[ATM]])</f>
        <v>BAPRO 4671</v>
      </c>
    </row>
    <row r="997" spans="1:13">
      <c r="A997">
        <v>101136666</v>
      </c>
      <c r="B997" t="s">
        <v>6641</v>
      </c>
      <c r="C997" t="s">
        <v>8296</v>
      </c>
      <c r="D997" t="s">
        <v>119</v>
      </c>
      <c r="E997" t="s">
        <v>119</v>
      </c>
      <c r="F997" s="33">
        <v>46006</v>
      </c>
      <c r="G997" t="s">
        <v>9024</v>
      </c>
      <c r="H997" t="s">
        <v>6076</v>
      </c>
      <c r="I997" t="s">
        <v>43</v>
      </c>
      <c r="J997" t="s">
        <v>46</v>
      </c>
      <c r="K997" t="s">
        <v>7716</v>
      </c>
      <c r="L997" t="s">
        <v>7717</v>
      </c>
      <c r="M997" t="str">
        <f>CONCATENATE(Suspendidos[[#This Row],[CLIENTE]]," ",Suspendidos[[#This Row],[ATM]])</f>
        <v>BANCO MACRO 687TAS01</v>
      </c>
    </row>
    <row r="998" spans="1:13">
      <c r="A998">
        <v>101137211</v>
      </c>
      <c r="B998" t="s">
        <v>5745</v>
      </c>
      <c r="C998" t="s">
        <v>6267</v>
      </c>
      <c r="D998" t="s">
        <v>221</v>
      </c>
      <c r="E998" t="s">
        <v>221</v>
      </c>
      <c r="F998" s="33">
        <v>46006</v>
      </c>
      <c r="G998" t="s">
        <v>9028</v>
      </c>
      <c r="H998" t="s">
        <v>6537</v>
      </c>
      <c r="I998" t="s">
        <v>43</v>
      </c>
      <c r="J998" t="s">
        <v>247</v>
      </c>
      <c r="K998" t="s">
        <v>5748</v>
      </c>
      <c r="L998" t="s">
        <v>5773</v>
      </c>
      <c r="M998" t="str">
        <f>CONCATENATE(Suspendidos[[#This Row],[CLIENTE]]," ",Suspendidos[[#This Row],[ATM]])</f>
        <v>BANCO LA PAMPA 118</v>
      </c>
    </row>
    <row r="999" spans="1:13">
      <c r="A999">
        <v>101137337</v>
      </c>
      <c r="B999" t="s">
        <v>204</v>
      </c>
      <c r="C999" t="s">
        <v>6931</v>
      </c>
      <c r="D999" t="s">
        <v>265</v>
      </c>
      <c r="E999" t="s">
        <v>265</v>
      </c>
      <c r="F999" s="33">
        <v>46006</v>
      </c>
      <c r="G999" t="s">
        <v>9027</v>
      </c>
      <c r="H999" t="s">
        <v>5699</v>
      </c>
      <c r="I999" t="s">
        <v>43</v>
      </c>
      <c r="J999" t="s">
        <v>192</v>
      </c>
      <c r="K999" t="s">
        <v>5700</v>
      </c>
      <c r="L999" t="s">
        <v>5723</v>
      </c>
      <c r="M999" t="str">
        <f>CONCATENATE(Suspendidos[[#This Row],[CLIENTE]]," ",Suspendidos[[#This Row],[ATM]])</f>
        <v>SAIEP 004677025170</v>
      </c>
    </row>
    <row r="1000" spans="1:13">
      <c r="A1000">
        <v>101135983</v>
      </c>
      <c r="B1000" t="s">
        <v>127</v>
      </c>
      <c r="C1000" t="s">
        <v>7748</v>
      </c>
      <c r="D1000" t="s">
        <v>220</v>
      </c>
      <c r="E1000" t="s">
        <v>220</v>
      </c>
      <c r="F1000" s="33">
        <v>46006</v>
      </c>
      <c r="G1000" t="s">
        <v>9026</v>
      </c>
      <c r="H1000" t="s">
        <v>5969</v>
      </c>
      <c r="I1000" t="s">
        <v>5970</v>
      </c>
      <c r="J1000" t="s">
        <v>166</v>
      </c>
      <c r="K1000" t="s">
        <v>5748</v>
      </c>
      <c r="L1000" t="s">
        <v>5773</v>
      </c>
      <c r="M1000" t="str">
        <f>CONCATENATE(Suspendidos[[#This Row],[CLIENTE]]," ",Suspendidos[[#This Row],[ATM]])</f>
        <v>BANCO CREDICOOP 830251</v>
      </c>
    </row>
    <row r="1001" spans="1:13">
      <c r="A1001">
        <v>101137104</v>
      </c>
      <c r="B1001" t="s">
        <v>34</v>
      </c>
      <c r="C1001" t="s">
        <v>7473</v>
      </c>
      <c r="D1001" t="s">
        <v>104</v>
      </c>
      <c r="E1001" t="s">
        <v>104</v>
      </c>
      <c r="F1001" s="33">
        <v>46006</v>
      </c>
      <c r="G1001" t="s">
        <v>9025</v>
      </c>
      <c r="H1001" t="s">
        <v>5805</v>
      </c>
      <c r="I1001" t="s">
        <v>43</v>
      </c>
      <c r="J1001" t="s">
        <v>70</v>
      </c>
      <c r="K1001" t="s">
        <v>5728</v>
      </c>
      <c r="L1001" t="s">
        <v>5729</v>
      </c>
      <c r="M1001" t="str">
        <f>CONCATENATE(Suspendidos[[#This Row],[CLIENTE]]," ",Suspendidos[[#This Row],[ATM]])</f>
        <v>BAPRO 11209</v>
      </c>
    </row>
    <row r="1002" spans="1:13">
      <c r="A1002">
        <v>101137199</v>
      </c>
      <c r="B1002" t="s">
        <v>5745</v>
      </c>
      <c r="C1002" t="s">
        <v>8039</v>
      </c>
      <c r="D1002" t="s">
        <v>221</v>
      </c>
      <c r="E1002" t="s">
        <v>221</v>
      </c>
      <c r="F1002" s="33">
        <v>46005</v>
      </c>
      <c r="G1002" t="s">
        <v>9037</v>
      </c>
      <c r="H1002" t="s">
        <v>5722</v>
      </c>
      <c r="I1002" t="s">
        <v>43</v>
      </c>
      <c r="J1002" t="s">
        <v>247</v>
      </c>
      <c r="K1002" t="s">
        <v>5748</v>
      </c>
      <c r="L1002" t="s">
        <v>5773</v>
      </c>
      <c r="M1002" t="str">
        <f>CONCATENATE(Suspendidos[[#This Row],[CLIENTE]]," ",Suspendidos[[#This Row],[ATM]])</f>
        <v>BANCO LA PAMPA 14017</v>
      </c>
    </row>
    <row r="1003" spans="1:13">
      <c r="A1003">
        <v>101137146</v>
      </c>
      <c r="B1003" t="s">
        <v>195</v>
      </c>
      <c r="C1003" t="s">
        <v>7182</v>
      </c>
      <c r="D1003" t="s">
        <v>193</v>
      </c>
      <c r="E1003" t="s">
        <v>265</v>
      </c>
      <c r="F1003" s="33">
        <v>46004</v>
      </c>
      <c r="G1003" t="s">
        <v>9060</v>
      </c>
      <c r="H1003" t="s">
        <v>5699</v>
      </c>
      <c r="I1003" t="s">
        <v>43</v>
      </c>
      <c r="J1003" t="s">
        <v>192</v>
      </c>
      <c r="K1003" t="s">
        <v>5778</v>
      </c>
      <c r="L1003" t="s">
        <v>182</v>
      </c>
      <c r="M1003" t="str">
        <f>CONCATENATE(Suspendidos[[#This Row],[CLIENTE]]," ",Suspendidos[[#This Row],[ATM]])</f>
        <v>CARREFOUR 006624017870</v>
      </c>
    </row>
    <row r="1004" spans="1:13">
      <c r="A1004">
        <v>101137197</v>
      </c>
      <c r="B1004" t="s">
        <v>5745</v>
      </c>
      <c r="C1004" t="s">
        <v>6283</v>
      </c>
      <c r="D1004" t="s">
        <v>221</v>
      </c>
      <c r="E1004" t="s">
        <v>221</v>
      </c>
      <c r="F1004" s="33">
        <v>46004</v>
      </c>
      <c r="G1004" t="s">
        <v>9059</v>
      </c>
      <c r="H1004" t="s">
        <v>67</v>
      </c>
      <c r="I1004" t="s">
        <v>43</v>
      </c>
      <c r="J1004" t="s">
        <v>247</v>
      </c>
      <c r="K1004" t="s">
        <v>5836</v>
      </c>
      <c r="L1004" t="s">
        <v>6126</v>
      </c>
      <c r="M1004" t="str">
        <f>CONCATENATE(Suspendidos[[#This Row],[CLIENTE]]," ",Suspendidos[[#This Row],[ATM]])</f>
        <v>BANCO LA PAMPA 14026</v>
      </c>
    </row>
    <row r="1005" spans="1:13">
      <c r="A1005">
        <v>101137200</v>
      </c>
      <c r="B1005" t="s">
        <v>5745</v>
      </c>
      <c r="C1005" t="s">
        <v>6213</v>
      </c>
      <c r="D1005" t="s">
        <v>221</v>
      </c>
      <c r="E1005" t="s">
        <v>221</v>
      </c>
      <c r="F1005" s="33">
        <v>46004</v>
      </c>
      <c r="G1005" t="s">
        <v>9058</v>
      </c>
      <c r="H1005" t="s">
        <v>5805</v>
      </c>
      <c r="I1005" t="s">
        <v>43</v>
      </c>
      <c r="J1005" t="s">
        <v>247</v>
      </c>
      <c r="K1005" t="s">
        <v>5748</v>
      </c>
      <c r="L1005" t="s">
        <v>5773</v>
      </c>
      <c r="M1005" t="str">
        <f>CONCATENATE(Suspendidos[[#This Row],[CLIENTE]]," ",Suspendidos[[#This Row],[ATM]])</f>
        <v>BANCO LA PAMPA 135</v>
      </c>
    </row>
    <row r="1006" spans="1:13">
      <c r="A1006">
        <v>101137151</v>
      </c>
      <c r="B1006" t="s">
        <v>204</v>
      </c>
      <c r="C1006" t="s">
        <v>6261</v>
      </c>
      <c r="D1006" t="s">
        <v>193</v>
      </c>
      <c r="E1006" t="s">
        <v>265</v>
      </c>
      <c r="F1006" s="33">
        <v>46004</v>
      </c>
      <c r="G1006" t="s">
        <v>9051</v>
      </c>
      <c r="H1006" t="s">
        <v>5912</v>
      </c>
      <c r="I1006" t="s">
        <v>43</v>
      </c>
      <c r="J1006" t="s">
        <v>192</v>
      </c>
      <c r="K1006" t="s">
        <v>5700</v>
      </c>
      <c r="L1006" t="s">
        <v>5723</v>
      </c>
      <c r="M1006" t="str">
        <f>CONCATENATE(Suspendidos[[#This Row],[CLIENTE]]," ",Suspendidos[[#This Row],[ATM]])</f>
        <v>SAIEP 004677000470</v>
      </c>
    </row>
    <row r="1007" spans="1:13">
      <c r="A1007">
        <v>101137040</v>
      </c>
      <c r="B1007" t="s">
        <v>5942</v>
      </c>
      <c r="C1007" t="s">
        <v>5943</v>
      </c>
      <c r="D1007" t="s">
        <v>131</v>
      </c>
      <c r="E1007" t="s">
        <v>131</v>
      </c>
      <c r="F1007" s="33">
        <v>46004</v>
      </c>
      <c r="G1007" t="s">
        <v>9055</v>
      </c>
      <c r="H1007" t="s">
        <v>5705</v>
      </c>
      <c r="I1007" t="s">
        <v>43</v>
      </c>
      <c r="J1007" t="s">
        <v>136</v>
      </c>
      <c r="K1007" t="s">
        <v>5711</v>
      </c>
      <c r="L1007" t="s">
        <v>5711</v>
      </c>
      <c r="M1007" t="str">
        <f>CONCATENATE(Suspendidos[[#This Row],[CLIENTE]]," ",Suspendidos[[#This Row],[ATM]])</f>
        <v>REFINERIA BAHIA BLANCA S.A.U. 010470000770</v>
      </c>
    </row>
    <row r="1008" spans="1:13">
      <c r="A1008">
        <v>101136961</v>
      </c>
      <c r="B1008" t="s">
        <v>6509</v>
      </c>
      <c r="C1008" t="s">
        <v>6877</v>
      </c>
      <c r="D1008" t="s">
        <v>86</v>
      </c>
      <c r="E1008" t="s">
        <v>119</v>
      </c>
      <c r="F1008" s="33">
        <v>46004</v>
      </c>
      <c r="G1008" t="s">
        <v>9061</v>
      </c>
      <c r="H1008" t="s">
        <v>8592</v>
      </c>
      <c r="I1008" t="s">
        <v>43</v>
      </c>
      <c r="J1008" t="s">
        <v>46</v>
      </c>
      <c r="K1008" t="s">
        <v>5700</v>
      </c>
      <c r="L1008" t="s">
        <v>5701</v>
      </c>
      <c r="M1008" t="str">
        <f>CONCATENATE(Suspendidos[[#This Row],[CLIENTE]]," ",Suspendidos[[#This Row],[ATM]])</f>
        <v>CORREDORES VIALES S.A 010253004971</v>
      </c>
    </row>
    <row r="1009" spans="1:13">
      <c r="A1009">
        <v>101136991</v>
      </c>
      <c r="B1009" t="s">
        <v>82</v>
      </c>
      <c r="C1009" t="s">
        <v>6264</v>
      </c>
      <c r="D1009" t="s">
        <v>86</v>
      </c>
      <c r="E1009" t="s">
        <v>39</v>
      </c>
      <c r="F1009" s="33">
        <v>46004</v>
      </c>
      <c r="G1009" t="s">
        <v>9038</v>
      </c>
      <c r="H1009" t="s">
        <v>6918</v>
      </c>
      <c r="I1009" t="s">
        <v>43</v>
      </c>
      <c r="J1009" t="s">
        <v>46</v>
      </c>
      <c r="K1009" t="s">
        <v>5711</v>
      </c>
      <c r="L1009" t="s">
        <v>5711</v>
      </c>
      <c r="M1009" t="str">
        <f>CONCATENATE(Suspendidos[[#This Row],[CLIENTE]]," ",Suspendidos[[#This Row],[ATM]])</f>
        <v>ACA 002359057170</v>
      </c>
    </row>
    <row r="1010" spans="1:13">
      <c r="A1010">
        <v>101136983</v>
      </c>
      <c r="B1010" t="s">
        <v>34</v>
      </c>
      <c r="C1010" t="s">
        <v>366</v>
      </c>
      <c r="D1010" t="s">
        <v>39</v>
      </c>
      <c r="E1010" t="s">
        <v>119</v>
      </c>
      <c r="F1010" s="33">
        <v>46004</v>
      </c>
      <c r="G1010" t="s">
        <v>9049</v>
      </c>
      <c r="H1010" t="s">
        <v>67</v>
      </c>
      <c r="I1010" t="s">
        <v>43</v>
      </c>
      <c r="J1010" t="s">
        <v>46</v>
      </c>
      <c r="K1010" t="s">
        <v>5728</v>
      </c>
      <c r="L1010" t="s">
        <v>5729</v>
      </c>
      <c r="M1010" t="str">
        <f>CONCATENATE(Suspendidos[[#This Row],[CLIENTE]]," ",Suspendidos[[#This Row],[ATM]])</f>
        <v>BAPRO 11090</v>
      </c>
    </row>
    <row r="1011" spans="1:13">
      <c r="A1011">
        <v>101136927</v>
      </c>
      <c r="B1011" t="s">
        <v>82</v>
      </c>
      <c r="C1011" t="s">
        <v>8082</v>
      </c>
      <c r="D1011" t="s">
        <v>193</v>
      </c>
      <c r="E1011" t="s">
        <v>193</v>
      </c>
      <c r="F1011" s="33">
        <v>46004</v>
      </c>
      <c r="G1011" t="s">
        <v>9047</v>
      </c>
      <c r="H1011" t="s">
        <v>396</v>
      </c>
      <c r="I1011" t="s">
        <v>43</v>
      </c>
      <c r="J1011" t="s">
        <v>192</v>
      </c>
      <c r="K1011" t="s">
        <v>5700</v>
      </c>
      <c r="L1011" t="s">
        <v>5701</v>
      </c>
      <c r="M1011" t="str">
        <f>CONCATENATE(Suspendidos[[#This Row],[CLIENTE]]," ",Suspendidos[[#This Row],[ATM]])</f>
        <v>ACA 002359016471</v>
      </c>
    </row>
    <row r="1012" spans="1:13">
      <c r="A1012">
        <v>101136972</v>
      </c>
      <c r="B1012" t="s">
        <v>5993</v>
      </c>
      <c r="C1012" t="s">
        <v>7055</v>
      </c>
      <c r="D1012" t="s">
        <v>193</v>
      </c>
      <c r="E1012" t="s">
        <v>265</v>
      </c>
      <c r="F1012" s="33">
        <v>46004</v>
      </c>
      <c r="G1012" t="s">
        <v>9046</v>
      </c>
      <c r="H1012" t="s">
        <v>5794</v>
      </c>
      <c r="I1012" t="s">
        <v>43</v>
      </c>
      <c r="J1012" t="s">
        <v>192</v>
      </c>
      <c r="K1012" t="s">
        <v>5700</v>
      </c>
      <c r="L1012" t="s">
        <v>5723</v>
      </c>
      <c r="M1012" t="str">
        <f>CONCATENATE(Suspendidos[[#This Row],[CLIENTE]]," ",Suspendidos[[#This Row],[ATM]])</f>
        <v>TARJETA NARANJA 001035208471</v>
      </c>
    </row>
    <row r="1013" spans="1:13">
      <c r="A1013">
        <v>101136984</v>
      </c>
      <c r="B1013" t="s">
        <v>34</v>
      </c>
      <c r="C1013" t="s">
        <v>6145</v>
      </c>
      <c r="D1013" t="s">
        <v>39</v>
      </c>
      <c r="E1013" t="s">
        <v>119</v>
      </c>
      <c r="F1013" s="33">
        <v>46003</v>
      </c>
      <c r="G1013" t="s">
        <v>9085</v>
      </c>
      <c r="H1013" t="s">
        <v>67</v>
      </c>
      <c r="I1013" t="s">
        <v>43</v>
      </c>
      <c r="J1013" t="s">
        <v>46</v>
      </c>
      <c r="K1013" t="s">
        <v>5728</v>
      </c>
      <c r="L1013" t="s">
        <v>5729</v>
      </c>
      <c r="M1013" t="str">
        <f>CONCATENATE(Suspendidos[[#This Row],[CLIENTE]]," ",Suspendidos[[#This Row],[ATM]])</f>
        <v>BAPRO 11092</v>
      </c>
    </row>
    <row r="1014" spans="1:13">
      <c r="A1014">
        <v>101136943</v>
      </c>
      <c r="B1014" t="s">
        <v>5745</v>
      </c>
      <c r="C1014" t="s">
        <v>9089</v>
      </c>
      <c r="D1014" t="s">
        <v>131</v>
      </c>
      <c r="E1014" t="s">
        <v>131</v>
      </c>
      <c r="F1014" s="33">
        <v>46003</v>
      </c>
      <c r="G1014" t="s">
        <v>9090</v>
      </c>
      <c r="H1014" t="s">
        <v>5727</v>
      </c>
      <c r="I1014" t="s">
        <v>43</v>
      </c>
      <c r="J1014" t="s">
        <v>136</v>
      </c>
      <c r="K1014" t="s">
        <v>5748</v>
      </c>
      <c r="L1014" t="s">
        <v>5749</v>
      </c>
      <c r="M1014" t="str">
        <f>CONCATENATE(Suspendidos[[#This Row],[CLIENTE]]," ",Suspendidos[[#This Row],[ATM]])</f>
        <v>BANCO LA PAMPA 84</v>
      </c>
    </row>
    <row r="1015" spans="1:13">
      <c r="A1015">
        <v>101136667</v>
      </c>
      <c r="B1015" t="s">
        <v>5745</v>
      </c>
      <c r="C1015" t="s">
        <v>9097</v>
      </c>
      <c r="D1015" t="s">
        <v>238</v>
      </c>
      <c r="E1015" t="s">
        <v>238</v>
      </c>
      <c r="F1015" s="33">
        <v>46003</v>
      </c>
      <c r="G1015" t="s">
        <v>9098</v>
      </c>
      <c r="H1015" t="s">
        <v>5805</v>
      </c>
      <c r="I1015" t="s">
        <v>43</v>
      </c>
      <c r="J1015" t="s">
        <v>136</v>
      </c>
      <c r="K1015" t="s">
        <v>5728</v>
      </c>
      <c r="L1015" t="s">
        <v>5753</v>
      </c>
      <c r="M1015" t="str">
        <f>CONCATENATE(Suspendidos[[#This Row],[CLIENTE]]," ",Suspendidos[[#This Row],[ATM]])</f>
        <v>BANCO LA PAMPA 14100</v>
      </c>
    </row>
    <row r="1016" spans="1:13">
      <c r="A1016">
        <v>101136713</v>
      </c>
      <c r="B1016" t="s">
        <v>5998</v>
      </c>
      <c r="C1016" t="s">
        <v>6950</v>
      </c>
      <c r="D1016" t="s">
        <v>86</v>
      </c>
      <c r="E1016" t="s">
        <v>119</v>
      </c>
      <c r="F1016" s="33">
        <v>46003</v>
      </c>
      <c r="G1016" t="s">
        <v>9092</v>
      </c>
      <c r="H1016" t="s">
        <v>5699</v>
      </c>
      <c r="I1016" t="s">
        <v>43</v>
      </c>
      <c r="J1016" t="s">
        <v>46</v>
      </c>
      <c r="K1016" t="s">
        <v>5711</v>
      </c>
      <c r="L1016" t="s">
        <v>5711</v>
      </c>
      <c r="M1016" t="str">
        <f>CONCATENATE(Suspendidos[[#This Row],[CLIENTE]]," ",Suspendidos[[#This Row],[ATM]])</f>
        <v>FAVANET 004925001270</v>
      </c>
    </row>
    <row r="1017" spans="1:13">
      <c r="A1017">
        <v>101136672</v>
      </c>
      <c r="B1017" t="s">
        <v>6007</v>
      </c>
      <c r="C1017" t="s">
        <v>9093</v>
      </c>
      <c r="D1017" t="s">
        <v>265</v>
      </c>
      <c r="E1017" t="s">
        <v>265</v>
      </c>
      <c r="F1017" s="33">
        <v>46003</v>
      </c>
      <c r="G1017" t="s">
        <v>9094</v>
      </c>
      <c r="H1017" t="s">
        <v>5805</v>
      </c>
      <c r="I1017" t="s">
        <v>43</v>
      </c>
      <c r="J1017" t="s">
        <v>192</v>
      </c>
      <c r="K1017" t="s">
        <v>5728</v>
      </c>
      <c r="L1017" t="s">
        <v>5753</v>
      </c>
      <c r="M1017" t="str">
        <f>CONCATENATE(Suspendidos[[#This Row],[CLIENTE]]," ",Suspendidos[[#This Row],[ATM]])</f>
        <v>BANCO ICBC S1HBS783</v>
      </c>
    </row>
    <row r="1018" spans="1:13">
      <c r="A1018">
        <v>101136781</v>
      </c>
      <c r="B1018" t="s">
        <v>7666</v>
      </c>
      <c r="C1018" t="s">
        <v>7667</v>
      </c>
      <c r="D1018" t="s">
        <v>193</v>
      </c>
      <c r="E1018" t="s">
        <v>193</v>
      </c>
      <c r="F1018" s="33">
        <v>46003</v>
      </c>
      <c r="G1018" t="s">
        <v>9096</v>
      </c>
      <c r="H1018" t="s">
        <v>5823</v>
      </c>
      <c r="I1018" t="s">
        <v>43</v>
      </c>
      <c r="J1018" t="s">
        <v>192</v>
      </c>
      <c r="K1018" t="s">
        <v>5700</v>
      </c>
      <c r="L1018" t="s">
        <v>5701</v>
      </c>
      <c r="M1018" t="str">
        <f>CONCATENATE(Suspendidos[[#This Row],[CLIENTE]]," ",Suspendidos[[#This Row],[ATM]])</f>
        <v>CARLOS ISLA y CIA S.A 001386001270</v>
      </c>
    </row>
    <row r="1019" spans="1:13">
      <c r="A1019">
        <v>101136623</v>
      </c>
      <c r="B1019" t="s">
        <v>127</v>
      </c>
      <c r="C1019" t="s">
        <v>8931</v>
      </c>
      <c r="D1019" t="s">
        <v>131</v>
      </c>
      <c r="E1019" t="s">
        <v>104</v>
      </c>
      <c r="F1019" s="33">
        <v>46003</v>
      </c>
      <c r="G1019" t="s">
        <v>9105</v>
      </c>
      <c r="H1019" t="s">
        <v>67</v>
      </c>
      <c r="I1019" t="s">
        <v>43</v>
      </c>
      <c r="J1019" t="s">
        <v>136</v>
      </c>
      <c r="K1019" t="s">
        <v>5738</v>
      </c>
      <c r="L1019" t="s">
        <v>5739</v>
      </c>
      <c r="M1019" t="str">
        <f>CONCATENATE(Suspendidos[[#This Row],[CLIENTE]]," ",Suspendidos[[#This Row],[ATM]])</f>
        <v>BANCO CREDICOOP 813061</v>
      </c>
    </row>
    <row r="1020" spans="1:13">
      <c r="A1020">
        <v>101136823</v>
      </c>
      <c r="B1020" t="s">
        <v>177</v>
      </c>
      <c r="C1020" t="s">
        <v>7057</v>
      </c>
      <c r="D1020" t="s">
        <v>220</v>
      </c>
      <c r="E1020" t="s">
        <v>220</v>
      </c>
      <c r="F1020" s="33">
        <v>46003</v>
      </c>
      <c r="G1020" t="s">
        <v>9103</v>
      </c>
      <c r="H1020" t="s">
        <v>5912</v>
      </c>
      <c r="I1020" t="s">
        <v>43</v>
      </c>
      <c r="J1020" t="s">
        <v>166</v>
      </c>
      <c r="K1020" t="s">
        <v>5700</v>
      </c>
      <c r="L1020" t="s">
        <v>5733</v>
      </c>
      <c r="M1020" t="str">
        <f>CONCATENATE(Suspendidos[[#This Row],[CLIENTE]]," ",Suspendidos[[#This Row],[ATM]])</f>
        <v>CENCOSUD S.A 008681010270</v>
      </c>
    </row>
    <row r="1021" spans="1:13">
      <c r="A1021">
        <v>101136830</v>
      </c>
      <c r="B1021" t="s">
        <v>5745</v>
      </c>
      <c r="C1021" t="s">
        <v>6418</v>
      </c>
      <c r="D1021" t="s">
        <v>221</v>
      </c>
      <c r="E1021" t="s">
        <v>221</v>
      </c>
      <c r="F1021" s="33">
        <v>46003</v>
      </c>
      <c r="G1021" t="s">
        <v>9104</v>
      </c>
      <c r="H1021" t="s">
        <v>6076</v>
      </c>
      <c r="I1021" t="s">
        <v>43</v>
      </c>
      <c r="J1021" t="s">
        <v>247</v>
      </c>
      <c r="K1021" t="s">
        <v>5836</v>
      </c>
      <c r="L1021" t="s">
        <v>6126</v>
      </c>
      <c r="M1021" t="str">
        <f>CONCATENATE(Suspendidos[[#This Row],[CLIENTE]]," ",Suspendidos[[#This Row],[ATM]])</f>
        <v>BANCO LA PAMPA 87</v>
      </c>
    </row>
    <row r="1022" spans="1:13">
      <c r="A1022">
        <v>101136822</v>
      </c>
      <c r="B1022" t="s">
        <v>34</v>
      </c>
      <c r="C1022" t="s">
        <v>5990</v>
      </c>
      <c r="D1022" t="s">
        <v>226</v>
      </c>
      <c r="E1022" t="s">
        <v>226</v>
      </c>
      <c r="F1022" s="33">
        <v>46003</v>
      </c>
      <c r="G1022" t="s">
        <v>9084</v>
      </c>
      <c r="H1022" t="s">
        <v>5912</v>
      </c>
      <c r="I1022" t="s">
        <v>43</v>
      </c>
      <c r="J1022" t="s">
        <v>136</v>
      </c>
      <c r="K1022" t="s">
        <v>5728</v>
      </c>
      <c r="L1022" t="s">
        <v>5729</v>
      </c>
      <c r="M1022" t="str">
        <f>CONCATENATE(Suspendidos[[#This Row],[CLIENTE]]," ",Suspendidos[[#This Row],[ATM]])</f>
        <v>BAPRO 5600</v>
      </c>
    </row>
    <row r="1023" spans="1:13">
      <c r="A1023">
        <v>101136792</v>
      </c>
      <c r="B1023" t="s">
        <v>73</v>
      </c>
      <c r="C1023" t="s">
        <v>7797</v>
      </c>
      <c r="D1023" t="s">
        <v>221</v>
      </c>
      <c r="E1023" t="s">
        <v>221</v>
      </c>
      <c r="F1023" s="33">
        <v>46003</v>
      </c>
      <c r="G1023" t="s">
        <v>9100</v>
      </c>
      <c r="H1023" t="s">
        <v>5727</v>
      </c>
      <c r="I1023" t="s">
        <v>43</v>
      </c>
      <c r="J1023" t="s">
        <v>247</v>
      </c>
      <c r="K1023" t="s">
        <v>5728</v>
      </c>
      <c r="L1023" t="s">
        <v>5729</v>
      </c>
      <c r="M1023" t="str">
        <f>CONCATENATE(Suspendidos[[#This Row],[CLIENTE]]," ",Suspendidos[[#This Row],[ATM]])</f>
        <v>BANCO NACION 6081</v>
      </c>
    </row>
    <row r="1024" spans="1:13">
      <c r="A1024">
        <v>101136609</v>
      </c>
      <c r="B1024" t="s">
        <v>195</v>
      </c>
      <c r="C1024" t="s">
        <v>6179</v>
      </c>
      <c r="D1024" t="s">
        <v>86</v>
      </c>
      <c r="E1024" t="s">
        <v>119</v>
      </c>
      <c r="F1024" s="33">
        <v>46003</v>
      </c>
      <c r="G1024" t="s">
        <v>9082</v>
      </c>
      <c r="H1024" t="s">
        <v>5912</v>
      </c>
      <c r="I1024" t="s">
        <v>43</v>
      </c>
      <c r="J1024" t="s">
        <v>46</v>
      </c>
      <c r="K1024" t="s">
        <v>5778</v>
      </c>
      <c r="L1024" t="s">
        <v>182</v>
      </c>
      <c r="M1024" t="str">
        <f>CONCATENATE(Suspendidos[[#This Row],[CLIENTE]]," ",Suspendidos[[#This Row],[ATM]])</f>
        <v>CARREFOUR 006624050770</v>
      </c>
    </row>
    <row r="1025" spans="1:13">
      <c r="A1025">
        <v>101136670</v>
      </c>
      <c r="B1025" t="s">
        <v>204</v>
      </c>
      <c r="C1025" t="s">
        <v>6182</v>
      </c>
      <c r="D1025" t="s">
        <v>220</v>
      </c>
      <c r="E1025" t="s">
        <v>220</v>
      </c>
      <c r="F1025" s="33">
        <v>46003</v>
      </c>
      <c r="G1025" t="s">
        <v>9080</v>
      </c>
      <c r="H1025" t="s">
        <v>5877</v>
      </c>
      <c r="I1025" t="s">
        <v>43</v>
      </c>
      <c r="J1025" t="s">
        <v>166</v>
      </c>
      <c r="K1025" t="s">
        <v>5711</v>
      </c>
      <c r="L1025" t="s">
        <v>5711</v>
      </c>
      <c r="M1025" t="str">
        <f>CONCATENATE(Suspendidos[[#This Row],[CLIENTE]]," ",Suspendidos[[#This Row],[ATM]])</f>
        <v>SAIEP 004677017270</v>
      </c>
    </row>
    <row r="1026" spans="1:13">
      <c r="A1026">
        <v>101136379</v>
      </c>
      <c r="B1026" t="s">
        <v>34</v>
      </c>
      <c r="C1026" t="s">
        <v>7945</v>
      </c>
      <c r="D1026" t="s">
        <v>119</v>
      </c>
      <c r="E1026" t="s">
        <v>99</v>
      </c>
      <c r="F1026" s="33">
        <v>46003</v>
      </c>
      <c r="G1026" t="s">
        <v>9062</v>
      </c>
      <c r="H1026" t="s">
        <v>5805</v>
      </c>
      <c r="I1026" t="s">
        <v>43</v>
      </c>
      <c r="J1026" t="s">
        <v>46</v>
      </c>
      <c r="K1026" t="s">
        <v>5728</v>
      </c>
      <c r="L1026" t="s">
        <v>5729</v>
      </c>
      <c r="M1026" t="str">
        <f>CONCATENATE(Suspendidos[[#This Row],[CLIENTE]]," ",Suspendidos[[#This Row],[ATM]])</f>
        <v>BAPRO 11075</v>
      </c>
    </row>
    <row r="1027" spans="1:13">
      <c r="A1027">
        <v>101136419</v>
      </c>
      <c r="B1027" t="s">
        <v>5745</v>
      </c>
      <c r="C1027" t="s">
        <v>7922</v>
      </c>
      <c r="D1027" t="s">
        <v>193</v>
      </c>
      <c r="E1027" t="s">
        <v>193</v>
      </c>
      <c r="F1027" s="33">
        <v>46003</v>
      </c>
      <c r="G1027" t="s">
        <v>9063</v>
      </c>
      <c r="H1027" t="s">
        <v>67</v>
      </c>
      <c r="I1027" t="s">
        <v>43</v>
      </c>
      <c r="J1027" t="s">
        <v>192</v>
      </c>
      <c r="K1027" t="s">
        <v>5836</v>
      </c>
      <c r="L1027" t="s">
        <v>5837</v>
      </c>
      <c r="M1027" t="str">
        <f>CONCATENATE(Suspendidos[[#This Row],[CLIENTE]]," ",Suspendidos[[#This Row],[ATM]])</f>
        <v>BANCO LA PAMPA 150</v>
      </c>
    </row>
    <row r="1028" spans="1:13">
      <c r="A1028">
        <v>101136666</v>
      </c>
      <c r="B1028" t="s">
        <v>6641</v>
      </c>
      <c r="C1028" t="s">
        <v>8296</v>
      </c>
      <c r="D1028" t="s">
        <v>119</v>
      </c>
      <c r="E1028" t="s">
        <v>119</v>
      </c>
      <c r="F1028" s="33">
        <v>46003</v>
      </c>
      <c r="G1028" t="s">
        <v>9064</v>
      </c>
      <c r="H1028" t="s">
        <v>6076</v>
      </c>
      <c r="I1028" t="s">
        <v>43</v>
      </c>
      <c r="J1028" t="s">
        <v>46</v>
      </c>
      <c r="K1028" t="s">
        <v>7716</v>
      </c>
      <c r="L1028" t="s">
        <v>7717</v>
      </c>
      <c r="M1028" t="str">
        <f>CONCATENATE(Suspendidos[[#This Row],[CLIENTE]]," ",Suspendidos[[#This Row],[ATM]])</f>
        <v>BANCO MACRO 687TAS01</v>
      </c>
    </row>
    <row r="1029" spans="1:13">
      <c r="A1029">
        <v>101136490</v>
      </c>
      <c r="B1029" t="s">
        <v>34</v>
      </c>
      <c r="C1029" t="s">
        <v>7565</v>
      </c>
      <c r="D1029" t="s">
        <v>64</v>
      </c>
      <c r="E1029" t="s">
        <v>64</v>
      </c>
      <c r="F1029" s="33">
        <v>46003</v>
      </c>
      <c r="G1029" t="s">
        <v>9065</v>
      </c>
      <c r="H1029" t="s">
        <v>67</v>
      </c>
      <c r="I1029" t="s">
        <v>43</v>
      </c>
      <c r="J1029" t="s">
        <v>70</v>
      </c>
      <c r="K1029" t="s">
        <v>5738</v>
      </c>
      <c r="L1029" t="s">
        <v>5739</v>
      </c>
      <c r="M1029" t="str">
        <f>CONCATENATE(Suspendidos[[#This Row],[CLIENTE]]," ",Suspendidos[[#This Row],[ATM]])</f>
        <v>BAPRO 5746</v>
      </c>
    </row>
    <row r="1030" spans="1:13">
      <c r="A1030">
        <v>101136660</v>
      </c>
      <c r="B1030" t="s">
        <v>34</v>
      </c>
      <c r="C1030" t="s">
        <v>8554</v>
      </c>
      <c r="D1030" t="s">
        <v>238</v>
      </c>
      <c r="E1030" t="s">
        <v>238</v>
      </c>
      <c r="F1030" s="33">
        <v>46003</v>
      </c>
      <c r="G1030" t="s">
        <v>9083</v>
      </c>
      <c r="H1030" t="s">
        <v>6076</v>
      </c>
      <c r="I1030" t="s">
        <v>43</v>
      </c>
      <c r="J1030" t="s">
        <v>136</v>
      </c>
      <c r="K1030" t="s">
        <v>5728</v>
      </c>
      <c r="L1030" t="s">
        <v>5729</v>
      </c>
      <c r="M1030" t="str">
        <f>CONCATENATE(Suspendidos[[#This Row],[CLIENTE]]," ",Suspendidos[[#This Row],[ATM]])</f>
        <v>BAPRO 6687</v>
      </c>
    </row>
    <row r="1031" spans="1:13">
      <c r="A1031">
        <v>101136074</v>
      </c>
      <c r="B1031" t="s">
        <v>34</v>
      </c>
      <c r="C1031" t="s">
        <v>9066</v>
      </c>
      <c r="D1031" t="s">
        <v>39</v>
      </c>
      <c r="E1031" t="s">
        <v>99</v>
      </c>
      <c r="F1031" s="33">
        <v>46003</v>
      </c>
      <c r="G1031" t="s">
        <v>9067</v>
      </c>
      <c r="H1031" t="s">
        <v>67</v>
      </c>
      <c r="I1031" t="s">
        <v>43</v>
      </c>
      <c r="J1031" t="s">
        <v>46</v>
      </c>
      <c r="K1031" t="s">
        <v>5738</v>
      </c>
      <c r="L1031" t="s">
        <v>5739</v>
      </c>
      <c r="M1031" t="str">
        <f>CONCATENATE(Suspendidos[[#This Row],[CLIENTE]]," ",Suspendidos[[#This Row],[ATM]])</f>
        <v>BAPRO 6638</v>
      </c>
    </row>
    <row r="1032" spans="1:13">
      <c r="A1032">
        <v>101136534</v>
      </c>
      <c r="B1032" t="s">
        <v>6860</v>
      </c>
      <c r="C1032" t="s">
        <v>6861</v>
      </c>
      <c r="D1032" t="s">
        <v>131</v>
      </c>
      <c r="E1032" t="s">
        <v>131</v>
      </c>
      <c r="F1032" s="33">
        <v>46003</v>
      </c>
      <c r="G1032" t="s">
        <v>9069</v>
      </c>
      <c r="H1032" t="s">
        <v>5699</v>
      </c>
      <c r="I1032" t="s">
        <v>43</v>
      </c>
      <c r="J1032" t="s">
        <v>136</v>
      </c>
      <c r="K1032" t="s">
        <v>5700</v>
      </c>
      <c r="L1032" t="s">
        <v>5733</v>
      </c>
      <c r="M1032" t="str">
        <f>CONCATENATE(Suspendidos[[#This Row],[CLIENTE]]," ",Suspendidos[[#This Row],[ATM]])</f>
        <v>M.G BAHIA SRL 006824000070</v>
      </c>
    </row>
    <row r="1033" spans="1:13">
      <c r="A1033">
        <v>101136530</v>
      </c>
      <c r="B1033" t="s">
        <v>5998</v>
      </c>
      <c r="C1033" t="s">
        <v>6438</v>
      </c>
      <c r="D1033" t="s">
        <v>86</v>
      </c>
      <c r="E1033" t="s">
        <v>119</v>
      </c>
      <c r="F1033" s="33">
        <v>46003</v>
      </c>
      <c r="G1033" t="s">
        <v>9081</v>
      </c>
      <c r="H1033" t="s">
        <v>5705</v>
      </c>
      <c r="I1033" t="s">
        <v>43</v>
      </c>
      <c r="J1033" t="s">
        <v>46</v>
      </c>
      <c r="K1033" t="s">
        <v>5711</v>
      </c>
      <c r="L1033" t="s">
        <v>5711</v>
      </c>
      <c r="M1033" t="str">
        <f>CONCATENATE(Suspendidos[[#This Row],[CLIENTE]]," ",Suspendidos[[#This Row],[ATM]])</f>
        <v>FAVANET 004925002970</v>
      </c>
    </row>
    <row r="1034" spans="1:13">
      <c r="A1034">
        <v>101136408</v>
      </c>
      <c r="B1034" t="s">
        <v>292</v>
      </c>
      <c r="C1034" t="s">
        <v>6696</v>
      </c>
      <c r="D1034" t="s">
        <v>86</v>
      </c>
      <c r="E1034" t="s">
        <v>99</v>
      </c>
      <c r="F1034" s="33">
        <v>46003</v>
      </c>
      <c r="G1034" t="s">
        <v>9071</v>
      </c>
      <c r="H1034" t="s">
        <v>5699</v>
      </c>
      <c r="I1034" t="s">
        <v>43</v>
      </c>
      <c r="J1034" t="s">
        <v>46</v>
      </c>
      <c r="K1034" t="s">
        <v>5700</v>
      </c>
      <c r="L1034" t="s">
        <v>5701</v>
      </c>
      <c r="M1034" t="str">
        <f>CONCATENATE(Suspendidos[[#This Row],[CLIENTE]]," ",Suspendidos[[#This Row],[ATM]])</f>
        <v>ARCOS DORADOS 005091019470</v>
      </c>
    </row>
    <row r="1035" spans="1:13">
      <c r="A1035">
        <v>101136484</v>
      </c>
      <c r="B1035" t="s">
        <v>34</v>
      </c>
      <c r="C1035" t="s">
        <v>6229</v>
      </c>
      <c r="D1035" t="s">
        <v>226</v>
      </c>
      <c r="E1035" t="s">
        <v>226</v>
      </c>
      <c r="F1035" s="33">
        <v>46003</v>
      </c>
      <c r="G1035" t="s">
        <v>9072</v>
      </c>
      <c r="H1035" t="s">
        <v>67</v>
      </c>
      <c r="I1035" t="s">
        <v>43</v>
      </c>
      <c r="J1035" t="s">
        <v>136</v>
      </c>
      <c r="K1035" t="s">
        <v>5728</v>
      </c>
      <c r="L1035" t="s">
        <v>5729</v>
      </c>
      <c r="M1035" t="str">
        <f>CONCATENATE(Suspendidos[[#This Row],[CLIENTE]]," ",Suspendidos[[#This Row],[ATM]])</f>
        <v>BAPRO 8120</v>
      </c>
    </row>
    <row r="1036" spans="1:13">
      <c r="A1036">
        <v>101136508</v>
      </c>
      <c r="B1036" t="s">
        <v>34</v>
      </c>
      <c r="C1036" t="s">
        <v>7212</v>
      </c>
      <c r="D1036" t="s">
        <v>131</v>
      </c>
      <c r="E1036" t="s">
        <v>131</v>
      </c>
      <c r="F1036" s="33">
        <v>46003</v>
      </c>
      <c r="G1036" t="s">
        <v>9073</v>
      </c>
      <c r="H1036" t="s">
        <v>5969</v>
      </c>
      <c r="I1036" t="s">
        <v>43</v>
      </c>
      <c r="J1036" t="s">
        <v>136</v>
      </c>
      <c r="K1036" t="s">
        <v>5728</v>
      </c>
      <c r="L1036" t="s">
        <v>5729</v>
      </c>
      <c r="M1036" t="str">
        <f>CONCATENATE(Suspendidos[[#This Row],[CLIENTE]]," ",Suspendidos[[#This Row],[ATM]])</f>
        <v>BAPRO 11087</v>
      </c>
    </row>
    <row r="1037" spans="1:13">
      <c r="A1037">
        <v>101136348</v>
      </c>
      <c r="B1037" t="s">
        <v>73</v>
      </c>
      <c r="C1037" t="s">
        <v>7456</v>
      </c>
      <c r="D1037" t="s">
        <v>193</v>
      </c>
      <c r="E1037" t="s">
        <v>265</v>
      </c>
      <c r="F1037" s="33">
        <v>46003</v>
      </c>
      <c r="G1037" t="s">
        <v>9070</v>
      </c>
      <c r="H1037" t="s">
        <v>67</v>
      </c>
      <c r="I1037" t="s">
        <v>43</v>
      </c>
      <c r="J1037" t="s">
        <v>192</v>
      </c>
      <c r="K1037" t="s">
        <v>5748</v>
      </c>
      <c r="L1037" t="s">
        <v>5773</v>
      </c>
      <c r="M1037" t="str">
        <f>CONCATENATE(Suspendidos[[#This Row],[CLIENTE]]," ",Suspendidos[[#This Row],[ATM]])</f>
        <v>BANCO NACION 7653</v>
      </c>
    </row>
    <row r="1038" spans="1:13">
      <c r="A1038">
        <v>101136507</v>
      </c>
      <c r="B1038" t="s">
        <v>34</v>
      </c>
      <c r="C1038" t="s">
        <v>9074</v>
      </c>
      <c r="D1038" t="s">
        <v>131</v>
      </c>
      <c r="E1038" t="s">
        <v>131</v>
      </c>
      <c r="F1038" s="33">
        <v>46003</v>
      </c>
      <c r="G1038" t="s">
        <v>9075</v>
      </c>
      <c r="H1038" t="s">
        <v>5969</v>
      </c>
      <c r="I1038" t="s">
        <v>43</v>
      </c>
      <c r="J1038" t="s">
        <v>136</v>
      </c>
      <c r="K1038" t="s">
        <v>5728</v>
      </c>
      <c r="L1038" t="s">
        <v>5729</v>
      </c>
      <c r="M1038" t="str">
        <f>CONCATENATE(Suspendidos[[#This Row],[CLIENTE]]," ",Suspendidos[[#This Row],[ATM]])</f>
        <v>BAPRO 4635</v>
      </c>
    </row>
    <row r="1039" spans="1:13">
      <c r="A1039">
        <v>101136452</v>
      </c>
      <c r="B1039" t="s">
        <v>34</v>
      </c>
      <c r="C1039" t="s">
        <v>9077</v>
      </c>
      <c r="D1039" t="s">
        <v>119</v>
      </c>
      <c r="E1039" t="s">
        <v>119</v>
      </c>
      <c r="F1039" s="33">
        <v>46003</v>
      </c>
      <c r="G1039" t="s">
        <v>9078</v>
      </c>
      <c r="H1039" t="s">
        <v>5722</v>
      </c>
      <c r="I1039" t="s">
        <v>43</v>
      </c>
      <c r="J1039" t="s">
        <v>46</v>
      </c>
      <c r="K1039" t="s">
        <v>5738</v>
      </c>
      <c r="L1039" t="s">
        <v>5739</v>
      </c>
      <c r="M1039" t="str">
        <f>CONCATENATE(Suspendidos[[#This Row],[CLIENTE]]," ",Suspendidos[[#This Row],[ATM]])</f>
        <v>BAPRO 11387</v>
      </c>
    </row>
    <row r="1040" spans="1:13">
      <c r="A1040">
        <v>101136664</v>
      </c>
      <c r="B1040" t="s">
        <v>5993</v>
      </c>
      <c r="C1040" t="s">
        <v>7094</v>
      </c>
      <c r="D1040" t="s">
        <v>220</v>
      </c>
      <c r="E1040" t="s">
        <v>220</v>
      </c>
      <c r="F1040" s="33">
        <v>46002</v>
      </c>
      <c r="G1040" t="s">
        <v>9136</v>
      </c>
      <c r="H1040" t="s">
        <v>5794</v>
      </c>
      <c r="I1040" t="s">
        <v>43</v>
      </c>
      <c r="J1040" t="s">
        <v>166</v>
      </c>
      <c r="K1040" t="s">
        <v>5800</v>
      </c>
      <c r="L1040" t="s">
        <v>5801</v>
      </c>
      <c r="M1040" t="str">
        <f>CONCATENATE(Suspendidos[[#This Row],[CLIENTE]]," ",Suspendidos[[#This Row],[ATM]])</f>
        <v>TARJETA NARANJA 001035211870</v>
      </c>
    </row>
    <row r="1041" spans="1:13">
      <c r="A1041">
        <v>101136248</v>
      </c>
      <c r="B1041" t="s">
        <v>5765</v>
      </c>
      <c r="C1041" t="s">
        <v>5766</v>
      </c>
      <c r="D1041" t="s">
        <v>221</v>
      </c>
      <c r="E1041" t="s">
        <v>39</v>
      </c>
      <c r="F1041" s="33">
        <v>46002</v>
      </c>
      <c r="G1041" t="s">
        <v>9147</v>
      </c>
      <c r="H1041" t="s">
        <v>5794</v>
      </c>
      <c r="I1041" t="s">
        <v>43</v>
      </c>
      <c r="J1041" t="s">
        <v>247</v>
      </c>
      <c r="K1041"/>
      <c r="L1041"/>
      <c r="M1041" t="str">
        <f>CONCATENATE(Suspendidos[[#This Row],[CLIENTE]]," ",Suspendidos[[#This Row],[ATM]])</f>
        <v>RELEVAMIENTOS CASH TODAY Relevamiento PATAGONIA</v>
      </c>
    </row>
    <row r="1042" spans="1:13">
      <c r="A1042">
        <v>101136074</v>
      </c>
      <c r="B1042" t="s">
        <v>34</v>
      </c>
      <c r="C1042" t="s">
        <v>9066</v>
      </c>
      <c r="D1042" t="s">
        <v>39</v>
      </c>
      <c r="E1042" t="s">
        <v>99</v>
      </c>
      <c r="F1042" s="33">
        <v>46002</v>
      </c>
      <c r="G1042" t="s">
        <v>9137</v>
      </c>
      <c r="H1042" t="s">
        <v>67</v>
      </c>
      <c r="I1042" t="s">
        <v>43</v>
      </c>
      <c r="J1042" t="s">
        <v>46</v>
      </c>
      <c r="K1042" t="s">
        <v>5738</v>
      </c>
      <c r="L1042" t="s">
        <v>5739</v>
      </c>
      <c r="M1042" t="str">
        <f>CONCATENATE(Suspendidos[[#This Row],[CLIENTE]]," ",Suspendidos[[#This Row],[ATM]])</f>
        <v>BAPRO 6638</v>
      </c>
    </row>
    <row r="1043" spans="1:13">
      <c r="A1043">
        <v>101136358</v>
      </c>
      <c r="B1043" t="s">
        <v>127</v>
      </c>
      <c r="C1043" t="s">
        <v>6500</v>
      </c>
      <c r="D1043" t="s">
        <v>131</v>
      </c>
      <c r="E1043" t="s">
        <v>131</v>
      </c>
      <c r="F1043" s="33">
        <v>46002</v>
      </c>
      <c r="G1043" t="s">
        <v>9138</v>
      </c>
      <c r="H1043" t="s">
        <v>67</v>
      </c>
      <c r="I1043" t="s">
        <v>43</v>
      </c>
      <c r="J1043" t="s">
        <v>136</v>
      </c>
      <c r="K1043" t="s">
        <v>5738</v>
      </c>
      <c r="L1043" t="s">
        <v>5739</v>
      </c>
      <c r="M1043" t="str">
        <f>CONCATENATE(Suspendidos[[#This Row],[CLIENTE]]," ",Suspendidos[[#This Row],[ATM]])</f>
        <v>BANCO CREDICOOP 814361</v>
      </c>
    </row>
    <row r="1044" spans="1:13">
      <c r="A1044">
        <v>101136509</v>
      </c>
      <c r="B1044" t="s">
        <v>34</v>
      </c>
      <c r="C1044" t="s">
        <v>7158</v>
      </c>
      <c r="D1044" t="s">
        <v>104</v>
      </c>
      <c r="E1044" t="s">
        <v>104</v>
      </c>
      <c r="F1044" s="33">
        <v>46002</v>
      </c>
      <c r="G1044" t="s">
        <v>9139</v>
      </c>
      <c r="H1044" t="s">
        <v>5777</v>
      </c>
      <c r="I1044" t="s">
        <v>43</v>
      </c>
      <c r="J1044" t="s">
        <v>70</v>
      </c>
      <c r="K1044" t="s">
        <v>5728</v>
      </c>
      <c r="L1044" t="s">
        <v>5729</v>
      </c>
      <c r="M1044" t="str">
        <f>CONCATENATE(Suspendidos[[#This Row],[CLIENTE]]," ",Suspendidos[[#This Row],[ATM]])</f>
        <v>BAPRO 8541</v>
      </c>
    </row>
    <row r="1045" spans="1:13">
      <c r="A1045">
        <v>101136633</v>
      </c>
      <c r="B1045" t="s">
        <v>6314</v>
      </c>
      <c r="C1045" t="s">
        <v>6660</v>
      </c>
      <c r="D1045" t="s">
        <v>119</v>
      </c>
      <c r="E1045" t="s">
        <v>39</v>
      </c>
      <c r="F1045" s="33">
        <v>46002</v>
      </c>
      <c r="G1045" t="s">
        <v>9140</v>
      </c>
      <c r="H1045" t="s">
        <v>5757</v>
      </c>
      <c r="I1045" t="s">
        <v>43</v>
      </c>
      <c r="J1045" t="s">
        <v>46</v>
      </c>
      <c r="K1045" t="s">
        <v>5700</v>
      </c>
      <c r="L1045" t="s">
        <v>5733</v>
      </c>
      <c r="M1045" t="str">
        <f>CONCATENATE(Suspendidos[[#This Row],[CLIENTE]]," ",Suspendidos[[#This Row],[ATM]])</f>
        <v>COTO 002170018171</v>
      </c>
    </row>
    <row r="1046" spans="1:13">
      <c r="A1046">
        <v>101136312</v>
      </c>
      <c r="B1046" t="s">
        <v>204</v>
      </c>
      <c r="C1046" t="s">
        <v>8059</v>
      </c>
      <c r="D1046" t="s">
        <v>219</v>
      </c>
      <c r="E1046" t="s">
        <v>219</v>
      </c>
      <c r="F1046" s="33">
        <v>46002</v>
      </c>
      <c r="G1046" t="s">
        <v>9141</v>
      </c>
      <c r="H1046" t="s">
        <v>9142</v>
      </c>
      <c r="I1046" t="s">
        <v>43</v>
      </c>
      <c r="J1046" t="s">
        <v>241</v>
      </c>
      <c r="K1046" t="s">
        <v>5700</v>
      </c>
      <c r="L1046" t="s">
        <v>5701</v>
      </c>
      <c r="M1046" t="str">
        <f>CONCATENATE(Suspendidos[[#This Row],[CLIENTE]]," ",Suspendidos[[#This Row],[ATM]])</f>
        <v>SAIEP 004677004370</v>
      </c>
    </row>
    <row r="1047" spans="1:13">
      <c r="A1047">
        <v>101136430</v>
      </c>
      <c r="B1047" t="s">
        <v>34</v>
      </c>
      <c r="C1047" t="s">
        <v>9143</v>
      </c>
      <c r="D1047" t="s">
        <v>64</v>
      </c>
      <c r="E1047" t="s">
        <v>64</v>
      </c>
      <c r="F1047" s="33">
        <v>46002</v>
      </c>
      <c r="G1047" t="s">
        <v>9144</v>
      </c>
      <c r="H1047" t="s">
        <v>5969</v>
      </c>
      <c r="I1047" t="s">
        <v>43</v>
      </c>
      <c r="J1047" t="s">
        <v>70</v>
      </c>
      <c r="K1047" t="s">
        <v>5728</v>
      </c>
      <c r="L1047" t="s">
        <v>5729</v>
      </c>
      <c r="M1047" t="str">
        <f>CONCATENATE(Suspendidos[[#This Row],[CLIENTE]]," ",Suspendidos[[#This Row],[ATM]])</f>
        <v>BAPRO 6430</v>
      </c>
    </row>
    <row r="1048" spans="1:13">
      <c r="A1048">
        <v>101135275</v>
      </c>
      <c r="B1048" t="s">
        <v>73</v>
      </c>
      <c r="C1048" t="s">
        <v>8534</v>
      </c>
      <c r="D1048" t="s">
        <v>265</v>
      </c>
      <c r="E1048" t="s">
        <v>265</v>
      </c>
      <c r="F1048" s="33">
        <v>46002</v>
      </c>
      <c r="G1048" t="s">
        <v>9157</v>
      </c>
      <c r="H1048" t="s">
        <v>5805</v>
      </c>
      <c r="I1048" t="s">
        <v>43</v>
      </c>
      <c r="J1048" t="s">
        <v>192</v>
      </c>
      <c r="K1048" t="s">
        <v>5748</v>
      </c>
      <c r="L1048" t="s">
        <v>5773</v>
      </c>
      <c r="M1048" t="str">
        <f>CONCATENATE(Suspendidos[[#This Row],[CLIENTE]]," ",Suspendidos[[#This Row],[ATM]])</f>
        <v>BANCO NACION 10561</v>
      </c>
    </row>
    <row r="1049" spans="1:13">
      <c r="A1049">
        <v>101136319</v>
      </c>
      <c r="B1049" t="s">
        <v>5745</v>
      </c>
      <c r="C1049" t="s">
        <v>7844</v>
      </c>
      <c r="D1049" t="s">
        <v>193</v>
      </c>
      <c r="E1049" t="s">
        <v>193</v>
      </c>
      <c r="F1049" s="33">
        <v>46002</v>
      </c>
      <c r="G1049" t="s">
        <v>9148</v>
      </c>
      <c r="H1049" t="s">
        <v>5727</v>
      </c>
      <c r="I1049" t="s">
        <v>43</v>
      </c>
      <c r="J1049" t="s">
        <v>192</v>
      </c>
      <c r="K1049" t="s">
        <v>5748</v>
      </c>
      <c r="L1049" t="s">
        <v>5749</v>
      </c>
      <c r="M1049" t="str">
        <f>CONCATENATE(Suspendidos[[#This Row],[CLIENTE]]," ",Suspendidos[[#This Row],[ATM]])</f>
        <v>BANCO LA PAMPA 68</v>
      </c>
    </row>
    <row r="1050" spans="1:13">
      <c r="A1050">
        <v>101136429</v>
      </c>
      <c r="B1050" t="s">
        <v>34</v>
      </c>
      <c r="C1050" t="s">
        <v>7276</v>
      </c>
      <c r="D1050" t="s">
        <v>64</v>
      </c>
      <c r="E1050" t="s">
        <v>64</v>
      </c>
      <c r="F1050" s="33">
        <v>46002</v>
      </c>
      <c r="G1050" t="s">
        <v>9149</v>
      </c>
      <c r="H1050" t="s">
        <v>5969</v>
      </c>
      <c r="I1050" t="s">
        <v>43</v>
      </c>
      <c r="J1050" t="s">
        <v>70</v>
      </c>
      <c r="K1050" t="s">
        <v>5738</v>
      </c>
      <c r="L1050" t="s">
        <v>5739</v>
      </c>
      <c r="M1050" t="str">
        <f>CONCATENATE(Suspendidos[[#This Row],[CLIENTE]]," ",Suspendidos[[#This Row],[ATM]])</f>
        <v>BAPRO 4791</v>
      </c>
    </row>
    <row r="1051" spans="1:13">
      <c r="A1051">
        <v>101136338</v>
      </c>
      <c r="B1051" t="s">
        <v>73</v>
      </c>
      <c r="C1051" t="s">
        <v>7385</v>
      </c>
      <c r="D1051" t="s">
        <v>226</v>
      </c>
      <c r="E1051" t="s">
        <v>226</v>
      </c>
      <c r="F1051" s="33">
        <v>46002</v>
      </c>
      <c r="G1051" t="s">
        <v>9150</v>
      </c>
      <c r="H1051" t="s">
        <v>5969</v>
      </c>
      <c r="I1051" t="s">
        <v>43</v>
      </c>
      <c r="J1051" t="s">
        <v>136</v>
      </c>
      <c r="K1051" t="s">
        <v>5748</v>
      </c>
      <c r="L1051" t="s">
        <v>5773</v>
      </c>
      <c r="M1051" t="str">
        <f>CONCATENATE(Suspendidos[[#This Row],[CLIENTE]]," ",Suspendidos[[#This Row],[ATM]])</f>
        <v>BANCO NACION 10563</v>
      </c>
    </row>
    <row r="1052" spans="1:13">
      <c r="A1052">
        <v>101136447</v>
      </c>
      <c r="B1052" t="s">
        <v>127</v>
      </c>
      <c r="C1052" t="s">
        <v>6432</v>
      </c>
      <c r="D1052" t="s">
        <v>104</v>
      </c>
      <c r="E1052" t="s">
        <v>104</v>
      </c>
      <c r="F1052" s="33">
        <v>46002</v>
      </c>
      <c r="G1052" t="s">
        <v>9151</v>
      </c>
      <c r="H1052" t="s">
        <v>67</v>
      </c>
      <c r="I1052" t="s">
        <v>43</v>
      </c>
      <c r="J1052" t="s">
        <v>70</v>
      </c>
      <c r="K1052" t="s">
        <v>5748</v>
      </c>
      <c r="L1052" t="s">
        <v>5749</v>
      </c>
      <c r="M1052" t="str">
        <f>CONCATENATE(Suspendidos[[#This Row],[CLIENTE]]," ",Suspendidos[[#This Row],[ATM]])</f>
        <v>BANCO CREDICOOP 813631</v>
      </c>
    </row>
    <row r="1053" spans="1:13">
      <c r="A1053">
        <v>101135202</v>
      </c>
      <c r="B1053" t="s">
        <v>7145</v>
      </c>
      <c r="C1053" t="s">
        <v>7146</v>
      </c>
      <c r="D1053" t="s">
        <v>86</v>
      </c>
      <c r="E1053" t="s">
        <v>39</v>
      </c>
      <c r="F1053" s="33">
        <v>46002</v>
      </c>
      <c r="G1053" t="s">
        <v>9152</v>
      </c>
      <c r="H1053" t="s">
        <v>5699</v>
      </c>
      <c r="I1053" t="s">
        <v>43</v>
      </c>
      <c r="J1053" t="s">
        <v>46</v>
      </c>
      <c r="K1053" t="s">
        <v>5711</v>
      </c>
      <c r="L1053" t="s">
        <v>5711</v>
      </c>
      <c r="M1053" t="str">
        <f>CONCATENATE(Suspendidos[[#This Row],[CLIENTE]]," ",Suspendidos[[#This Row],[ATM]])</f>
        <v>PARQUE CONSTITUCION SRL (AXION) 010457000170</v>
      </c>
    </row>
    <row r="1054" spans="1:13">
      <c r="A1054">
        <v>101136187</v>
      </c>
      <c r="B1054" t="s">
        <v>6070</v>
      </c>
      <c r="C1054" t="s">
        <v>6152</v>
      </c>
      <c r="D1054" t="s">
        <v>86</v>
      </c>
      <c r="E1054" t="s">
        <v>119</v>
      </c>
      <c r="F1054" s="33">
        <v>46002</v>
      </c>
      <c r="G1054" t="s">
        <v>9135</v>
      </c>
      <c r="H1054" t="s">
        <v>6161</v>
      </c>
      <c r="I1054" t="s">
        <v>43</v>
      </c>
      <c r="J1054" t="s">
        <v>46</v>
      </c>
      <c r="K1054" t="s">
        <v>5778</v>
      </c>
      <c r="L1054" t="s">
        <v>182</v>
      </c>
      <c r="M1054" t="str">
        <f>CONCATENATE(Suspendidos[[#This Row],[CLIENTE]]," ",Suspendidos[[#This Row],[ATM]])</f>
        <v>MAKRO 005868001170</v>
      </c>
    </row>
    <row r="1055" spans="1:13">
      <c r="A1055">
        <v>101136457</v>
      </c>
      <c r="B1055" t="s">
        <v>5745</v>
      </c>
      <c r="C1055" t="s">
        <v>5751</v>
      </c>
      <c r="D1055" t="s">
        <v>215</v>
      </c>
      <c r="E1055" t="s">
        <v>215</v>
      </c>
      <c r="F1055" s="33">
        <v>46002</v>
      </c>
      <c r="G1055" t="s">
        <v>9133</v>
      </c>
      <c r="H1055" t="s">
        <v>6365</v>
      </c>
      <c r="I1055" t="s">
        <v>43</v>
      </c>
      <c r="J1055" t="s">
        <v>247</v>
      </c>
      <c r="K1055" t="s">
        <v>5728</v>
      </c>
      <c r="L1055" t="s">
        <v>5753</v>
      </c>
      <c r="M1055" t="str">
        <f>CONCATENATE(Suspendidos[[#This Row],[CLIENTE]]," ",Suspendidos[[#This Row],[ATM]])</f>
        <v>BANCO LA PAMPA 14101</v>
      </c>
    </row>
    <row r="1056" spans="1:13">
      <c r="A1056">
        <v>101135987</v>
      </c>
      <c r="B1056" t="s">
        <v>127</v>
      </c>
      <c r="C1056" t="s">
        <v>7674</v>
      </c>
      <c r="D1056" t="s">
        <v>220</v>
      </c>
      <c r="E1056" t="s">
        <v>220</v>
      </c>
      <c r="F1056" s="33">
        <v>46002</v>
      </c>
      <c r="G1056" t="s">
        <v>9107</v>
      </c>
      <c r="H1056" t="s">
        <v>5969</v>
      </c>
      <c r="I1056" t="s">
        <v>43</v>
      </c>
      <c r="J1056" t="s">
        <v>166</v>
      </c>
      <c r="K1056" t="s">
        <v>5748</v>
      </c>
      <c r="L1056" t="s">
        <v>5749</v>
      </c>
      <c r="M1056" t="str">
        <f>CONCATENATE(Suspendidos[[#This Row],[CLIENTE]]," ",Suspendidos[[#This Row],[ATM]])</f>
        <v>BANCO CREDICOOP 830231</v>
      </c>
    </row>
    <row r="1057" spans="1:13">
      <c r="A1057">
        <v>101135282</v>
      </c>
      <c r="B1057" t="s">
        <v>34</v>
      </c>
      <c r="C1057" t="s">
        <v>6522</v>
      </c>
      <c r="D1057" t="s">
        <v>64</v>
      </c>
      <c r="E1057" t="s">
        <v>64</v>
      </c>
      <c r="F1057" s="33">
        <v>46002</v>
      </c>
      <c r="G1057" t="s">
        <v>9108</v>
      </c>
      <c r="H1057" t="s">
        <v>6076</v>
      </c>
      <c r="I1057" t="s">
        <v>43</v>
      </c>
      <c r="J1057" t="s">
        <v>70</v>
      </c>
      <c r="K1057" t="s">
        <v>5728</v>
      </c>
      <c r="L1057" t="s">
        <v>5729</v>
      </c>
      <c r="M1057" t="str">
        <f>CONCATENATE(Suspendidos[[#This Row],[CLIENTE]]," ",Suspendidos[[#This Row],[ATM]])</f>
        <v>BAPRO 8288</v>
      </c>
    </row>
    <row r="1058" spans="1:13">
      <c r="A1058">
        <v>101136143</v>
      </c>
      <c r="B1058" t="s">
        <v>6270</v>
      </c>
      <c r="C1058" t="s">
        <v>7451</v>
      </c>
      <c r="D1058" t="s">
        <v>86</v>
      </c>
      <c r="E1058" t="s">
        <v>119</v>
      </c>
      <c r="F1058" s="33">
        <v>46002</v>
      </c>
      <c r="G1058" t="s">
        <v>9109</v>
      </c>
      <c r="H1058" t="s">
        <v>6918</v>
      </c>
      <c r="I1058" t="s">
        <v>43</v>
      </c>
      <c r="J1058" t="s">
        <v>46</v>
      </c>
      <c r="K1058" t="s">
        <v>5800</v>
      </c>
      <c r="L1058" t="s">
        <v>5801</v>
      </c>
      <c r="M1058" t="str">
        <f>CONCATENATE(Suspendidos[[#This Row],[CLIENTE]]," ",Suspendidos[[#This Row],[ATM]])</f>
        <v>SUPERMERCADOS TOLEDO S.A 004312004470</v>
      </c>
    </row>
    <row r="1059" spans="1:13">
      <c r="A1059">
        <v>101135235</v>
      </c>
      <c r="B1059" t="s">
        <v>5745</v>
      </c>
      <c r="C1059" t="s">
        <v>8737</v>
      </c>
      <c r="D1059" t="s">
        <v>265</v>
      </c>
      <c r="E1059" t="s">
        <v>265</v>
      </c>
      <c r="F1059" s="33">
        <v>46002</v>
      </c>
      <c r="G1059" t="s">
        <v>9114</v>
      </c>
      <c r="H1059" t="s">
        <v>5805</v>
      </c>
      <c r="I1059" t="s">
        <v>43</v>
      </c>
      <c r="J1059" t="s">
        <v>192</v>
      </c>
      <c r="K1059" t="s">
        <v>5836</v>
      </c>
      <c r="L1059" t="s">
        <v>5837</v>
      </c>
      <c r="M1059" t="str">
        <f>CONCATENATE(Suspendidos[[#This Row],[CLIENTE]]," ",Suspendidos[[#This Row],[ATM]])</f>
        <v>BANCO LA PAMPA 14084</v>
      </c>
    </row>
    <row r="1060" spans="1:13">
      <c r="A1060">
        <v>101136033</v>
      </c>
      <c r="B1060" t="s">
        <v>5998</v>
      </c>
      <c r="C1060" t="s">
        <v>6907</v>
      </c>
      <c r="D1060" t="s">
        <v>104</v>
      </c>
      <c r="E1060" t="s">
        <v>104</v>
      </c>
      <c r="F1060" s="33">
        <v>46002</v>
      </c>
      <c r="G1060" t="s">
        <v>9106</v>
      </c>
      <c r="H1060" t="s">
        <v>5777</v>
      </c>
      <c r="I1060" t="s">
        <v>43</v>
      </c>
      <c r="J1060" t="s">
        <v>70</v>
      </c>
      <c r="K1060" t="s">
        <v>5711</v>
      </c>
      <c r="L1060" t="s">
        <v>5711</v>
      </c>
      <c r="M1060" t="str">
        <f>CONCATENATE(Suspendidos[[#This Row],[CLIENTE]]," ",Suspendidos[[#This Row],[ATM]])</f>
        <v>FAVANET 004925002570</v>
      </c>
    </row>
    <row r="1061" spans="1:13">
      <c r="A1061">
        <v>101136230</v>
      </c>
      <c r="B1061" t="s">
        <v>204</v>
      </c>
      <c r="C1061" t="s">
        <v>6615</v>
      </c>
      <c r="D1061" t="s">
        <v>221</v>
      </c>
      <c r="E1061" t="s">
        <v>221</v>
      </c>
      <c r="F1061" s="33">
        <v>46002</v>
      </c>
      <c r="G1061" t="s">
        <v>9119</v>
      </c>
      <c r="H1061" t="s">
        <v>5768</v>
      </c>
      <c r="I1061" t="s">
        <v>43</v>
      </c>
      <c r="J1061" t="s">
        <v>247</v>
      </c>
      <c r="K1061" t="s">
        <v>5700</v>
      </c>
      <c r="L1061" t="s">
        <v>5701</v>
      </c>
      <c r="M1061" t="str">
        <f>CONCATENATE(Suspendidos[[#This Row],[CLIENTE]]," ",Suspendidos[[#This Row],[ATM]])</f>
        <v>SAIEP 004677020170</v>
      </c>
    </row>
    <row r="1062" spans="1:13">
      <c r="A1062">
        <v>101134672</v>
      </c>
      <c r="B1062" t="s">
        <v>204</v>
      </c>
      <c r="C1062" t="s">
        <v>9120</v>
      </c>
      <c r="D1062" t="s">
        <v>219</v>
      </c>
      <c r="E1062" t="s">
        <v>219</v>
      </c>
      <c r="F1062" s="33">
        <v>46002</v>
      </c>
      <c r="G1062" t="s">
        <v>9121</v>
      </c>
      <c r="H1062" t="s">
        <v>8016</v>
      </c>
      <c r="I1062" t="s">
        <v>43</v>
      </c>
      <c r="J1062" t="s">
        <v>241</v>
      </c>
      <c r="K1062" t="s">
        <v>5700</v>
      </c>
      <c r="L1062" t="s">
        <v>5701</v>
      </c>
      <c r="M1062" t="str">
        <f>CONCATENATE(Suspendidos[[#This Row],[CLIENTE]]," ",Suspendidos[[#This Row],[ATM]])</f>
        <v>SAIEP 004677018170</v>
      </c>
    </row>
    <row r="1063" spans="1:13">
      <c r="A1063">
        <v>101135994</v>
      </c>
      <c r="B1063" t="s">
        <v>34</v>
      </c>
      <c r="C1063" t="s">
        <v>6393</v>
      </c>
      <c r="D1063" t="s">
        <v>99</v>
      </c>
      <c r="E1063" t="s">
        <v>99</v>
      </c>
      <c r="F1063" s="33">
        <v>46002</v>
      </c>
      <c r="G1063" t="s">
        <v>9123</v>
      </c>
      <c r="H1063" t="s">
        <v>5805</v>
      </c>
      <c r="I1063" t="s">
        <v>43</v>
      </c>
      <c r="J1063" t="s">
        <v>46</v>
      </c>
      <c r="K1063" t="s">
        <v>5738</v>
      </c>
      <c r="L1063" t="s">
        <v>5739</v>
      </c>
      <c r="M1063" t="str">
        <f>CONCATENATE(Suspendidos[[#This Row],[CLIENTE]]," ",Suspendidos[[#This Row],[ATM]])</f>
        <v>BAPRO 11349</v>
      </c>
    </row>
    <row r="1064" spans="1:13">
      <c r="A1064">
        <v>101136095</v>
      </c>
      <c r="B1064" t="s">
        <v>34</v>
      </c>
      <c r="C1064" t="s">
        <v>35</v>
      </c>
      <c r="D1064" t="s">
        <v>39</v>
      </c>
      <c r="E1064" t="s">
        <v>39</v>
      </c>
      <c r="F1064" s="33">
        <v>46002</v>
      </c>
      <c r="G1064" t="s">
        <v>9118</v>
      </c>
      <c r="H1064" t="s">
        <v>5805</v>
      </c>
      <c r="I1064" t="s">
        <v>43</v>
      </c>
      <c r="J1064" t="s">
        <v>46</v>
      </c>
      <c r="K1064" t="s">
        <v>5728</v>
      </c>
      <c r="L1064" t="s">
        <v>5729</v>
      </c>
      <c r="M1064" t="str">
        <f>CONCATENATE(Suspendidos[[#This Row],[CLIENTE]]," ",Suspendidos[[#This Row],[ATM]])</f>
        <v>BAPRO 11369</v>
      </c>
    </row>
    <row r="1065" spans="1:13">
      <c r="A1065">
        <v>101134456</v>
      </c>
      <c r="B1065" t="s">
        <v>34</v>
      </c>
      <c r="C1065" t="s">
        <v>9181</v>
      </c>
      <c r="D1065" t="s">
        <v>39</v>
      </c>
      <c r="E1065" t="s">
        <v>39</v>
      </c>
      <c r="F1065" s="33">
        <v>46001</v>
      </c>
      <c r="G1065" t="s">
        <v>9182</v>
      </c>
      <c r="H1065" t="s">
        <v>6404</v>
      </c>
      <c r="I1065" t="s">
        <v>43</v>
      </c>
      <c r="J1065" t="s">
        <v>46</v>
      </c>
      <c r="K1065" t="s">
        <v>5738</v>
      </c>
      <c r="L1065" t="s">
        <v>5739</v>
      </c>
      <c r="M1065" t="str">
        <f>CONCATENATE(Suspendidos[[#This Row],[CLIENTE]]," ",Suspendidos[[#This Row],[ATM]])</f>
        <v>BAPRO 11365</v>
      </c>
    </row>
    <row r="1066" spans="1:13">
      <c r="A1066">
        <v>101136047</v>
      </c>
      <c r="B1066" t="s">
        <v>195</v>
      </c>
      <c r="C1066" t="s">
        <v>9115</v>
      </c>
      <c r="D1066" t="s">
        <v>220</v>
      </c>
      <c r="E1066" t="s">
        <v>220</v>
      </c>
      <c r="F1066" s="33">
        <v>46001</v>
      </c>
      <c r="G1066" t="s">
        <v>9184</v>
      </c>
      <c r="H1066" t="s">
        <v>5699</v>
      </c>
      <c r="I1066" t="s">
        <v>43</v>
      </c>
      <c r="J1066" t="s">
        <v>166</v>
      </c>
      <c r="K1066" t="s">
        <v>5778</v>
      </c>
      <c r="L1066" t="s">
        <v>182</v>
      </c>
      <c r="M1066" t="str">
        <f>CONCATENATE(Suspendidos[[#This Row],[CLIENTE]]," ",Suspendidos[[#This Row],[ATM]])</f>
        <v>CARREFOUR 006624085070</v>
      </c>
    </row>
    <row r="1067" spans="1:13">
      <c r="A1067">
        <v>101135280</v>
      </c>
      <c r="B1067" t="s">
        <v>5745</v>
      </c>
      <c r="C1067" t="s">
        <v>8623</v>
      </c>
      <c r="D1067" t="s">
        <v>265</v>
      </c>
      <c r="E1067" t="s">
        <v>265</v>
      </c>
      <c r="F1067" s="33">
        <v>46001</v>
      </c>
      <c r="G1067" t="s">
        <v>9185</v>
      </c>
      <c r="H1067" t="s">
        <v>5805</v>
      </c>
      <c r="I1067" t="s">
        <v>43</v>
      </c>
      <c r="J1067" t="s">
        <v>192</v>
      </c>
      <c r="K1067" t="s">
        <v>5836</v>
      </c>
      <c r="L1067" t="s">
        <v>5837</v>
      </c>
      <c r="M1067" t="str">
        <f>CONCATENATE(Suspendidos[[#This Row],[CLIENTE]]," ",Suspendidos[[#This Row],[ATM]])</f>
        <v>BANCO LA PAMPA 14041</v>
      </c>
    </row>
    <row r="1068" spans="1:13">
      <c r="A1068">
        <v>101136250</v>
      </c>
      <c r="B1068" t="s">
        <v>5745</v>
      </c>
      <c r="C1068" t="s">
        <v>7161</v>
      </c>
      <c r="D1068" t="s">
        <v>215</v>
      </c>
      <c r="E1068" t="s">
        <v>215</v>
      </c>
      <c r="F1068" s="33">
        <v>46001</v>
      </c>
      <c r="G1068" t="s">
        <v>9186</v>
      </c>
      <c r="H1068" t="s">
        <v>5912</v>
      </c>
      <c r="I1068" t="s">
        <v>43</v>
      </c>
      <c r="J1068" t="s">
        <v>247</v>
      </c>
      <c r="K1068" t="s">
        <v>5836</v>
      </c>
      <c r="L1068" t="s">
        <v>6126</v>
      </c>
      <c r="M1068" t="str">
        <f>CONCATENATE(Suspendidos[[#This Row],[CLIENTE]]," ",Suspendidos[[#This Row],[ATM]])</f>
        <v>BANCO LA PAMPA 14062</v>
      </c>
    </row>
    <row r="1069" spans="1:13">
      <c r="A1069">
        <v>101136008</v>
      </c>
      <c r="B1069" t="s">
        <v>5745</v>
      </c>
      <c r="C1069" t="s">
        <v>7680</v>
      </c>
      <c r="D1069" t="s">
        <v>64</v>
      </c>
      <c r="E1069" t="s">
        <v>64</v>
      </c>
      <c r="F1069" s="33">
        <v>46001</v>
      </c>
      <c r="G1069" t="s">
        <v>9187</v>
      </c>
      <c r="H1069" t="s">
        <v>5805</v>
      </c>
      <c r="I1069" t="s">
        <v>43</v>
      </c>
      <c r="J1069" t="s">
        <v>70</v>
      </c>
      <c r="K1069" t="s">
        <v>5836</v>
      </c>
      <c r="L1069" t="s">
        <v>6126</v>
      </c>
      <c r="M1069" t="str">
        <f>CONCATENATE(Suspendidos[[#This Row],[CLIENTE]]," ",Suspendidos[[#This Row],[ATM]])</f>
        <v>BANCO LA PAMPA 145</v>
      </c>
    </row>
    <row r="1070" spans="1:13">
      <c r="A1070">
        <v>101135364</v>
      </c>
      <c r="B1070" t="s">
        <v>34</v>
      </c>
      <c r="C1070" t="s">
        <v>8361</v>
      </c>
      <c r="D1070" t="s">
        <v>119</v>
      </c>
      <c r="E1070" t="s">
        <v>119</v>
      </c>
      <c r="F1070" s="33">
        <v>46001</v>
      </c>
      <c r="G1070" t="s">
        <v>9188</v>
      </c>
      <c r="H1070" t="s">
        <v>5805</v>
      </c>
      <c r="I1070" t="s">
        <v>43</v>
      </c>
      <c r="J1070" t="s">
        <v>46</v>
      </c>
      <c r="K1070" t="s">
        <v>5728</v>
      </c>
      <c r="L1070" t="s">
        <v>5729</v>
      </c>
      <c r="M1070" t="str">
        <f>CONCATENATE(Suspendidos[[#This Row],[CLIENTE]]," ",Suspendidos[[#This Row],[ATM]])</f>
        <v>BAPRO 11197</v>
      </c>
    </row>
    <row r="1071" spans="1:13">
      <c r="A1071">
        <v>101135939</v>
      </c>
      <c r="B1071" t="s">
        <v>34</v>
      </c>
      <c r="C1071" t="s">
        <v>5990</v>
      </c>
      <c r="D1071" t="s">
        <v>226</v>
      </c>
      <c r="E1071" t="s">
        <v>226</v>
      </c>
      <c r="F1071" s="33">
        <v>46001</v>
      </c>
      <c r="G1071" t="s">
        <v>9190</v>
      </c>
      <c r="H1071" t="s">
        <v>5727</v>
      </c>
      <c r="I1071" t="s">
        <v>43</v>
      </c>
      <c r="J1071" t="s">
        <v>136</v>
      </c>
      <c r="K1071" t="s">
        <v>5728</v>
      </c>
      <c r="L1071" t="s">
        <v>5729</v>
      </c>
      <c r="M1071" t="str">
        <f>CONCATENATE(Suspendidos[[#This Row],[CLIENTE]]," ",Suspendidos[[#This Row],[ATM]])</f>
        <v>BAPRO 5600</v>
      </c>
    </row>
    <row r="1072" spans="1:13">
      <c r="A1072">
        <v>101136001</v>
      </c>
      <c r="B1072" t="s">
        <v>34</v>
      </c>
      <c r="C1072" t="s">
        <v>7571</v>
      </c>
      <c r="D1072" t="s">
        <v>131</v>
      </c>
      <c r="E1072" t="s">
        <v>131</v>
      </c>
      <c r="F1072" s="33">
        <v>46001</v>
      </c>
      <c r="G1072" t="s">
        <v>9194</v>
      </c>
      <c r="H1072" t="s">
        <v>67</v>
      </c>
      <c r="I1072" t="s">
        <v>43</v>
      </c>
      <c r="J1072" t="s">
        <v>136</v>
      </c>
      <c r="K1072" t="s">
        <v>5728</v>
      </c>
      <c r="L1072" t="s">
        <v>5729</v>
      </c>
      <c r="M1072" t="str">
        <f>CONCATENATE(Suspendidos[[#This Row],[CLIENTE]]," ",Suspendidos[[#This Row],[ATM]])</f>
        <v>BAPRO 4641</v>
      </c>
    </row>
    <row r="1073" spans="1:13">
      <c r="A1073">
        <v>101135924</v>
      </c>
      <c r="B1073" t="s">
        <v>5782</v>
      </c>
      <c r="C1073" t="s">
        <v>5786</v>
      </c>
      <c r="D1073" t="s">
        <v>193</v>
      </c>
      <c r="E1073" t="s">
        <v>193</v>
      </c>
      <c r="F1073" s="33">
        <v>46001</v>
      </c>
      <c r="G1073" t="s">
        <v>9195</v>
      </c>
      <c r="H1073" t="s">
        <v>6537</v>
      </c>
      <c r="I1073" t="s">
        <v>43</v>
      </c>
      <c r="J1073" t="s">
        <v>192</v>
      </c>
      <c r="K1073" t="s">
        <v>5700</v>
      </c>
      <c r="L1073" t="s">
        <v>5701</v>
      </c>
      <c r="M1073" t="str">
        <f>CONCATENATE(Suspendidos[[#This Row],[CLIENTE]]," ",Suspendidos[[#This Row],[ATM]])</f>
        <v>FRAVEGA 008383006770</v>
      </c>
    </row>
    <row r="1074" spans="1:13">
      <c r="A1074">
        <v>101136047</v>
      </c>
      <c r="B1074" t="s">
        <v>195</v>
      </c>
      <c r="C1074" t="s">
        <v>9115</v>
      </c>
      <c r="D1074" t="s">
        <v>220</v>
      </c>
      <c r="E1074" t="s">
        <v>220</v>
      </c>
      <c r="F1074" s="33">
        <v>46001</v>
      </c>
      <c r="G1074" t="s">
        <v>9196</v>
      </c>
      <c r="H1074" t="s">
        <v>5699</v>
      </c>
      <c r="I1074" t="s">
        <v>43</v>
      </c>
      <c r="J1074" t="s">
        <v>166</v>
      </c>
      <c r="K1074" t="s">
        <v>5778</v>
      </c>
      <c r="L1074" t="s">
        <v>182</v>
      </c>
      <c r="M1074" t="str">
        <f>CONCATENATE(Suspendidos[[#This Row],[CLIENTE]]," ",Suspendidos[[#This Row],[ATM]])</f>
        <v>CARREFOUR 006624085070</v>
      </c>
    </row>
    <row r="1075" spans="1:13">
      <c r="A1075">
        <v>101135554</v>
      </c>
      <c r="B1075" t="s">
        <v>204</v>
      </c>
      <c r="C1075" t="s">
        <v>6057</v>
      </c>
      <c r="D1075" t="s">
        <v>220</v>
      </c>
      <c r="E1075" t="s">
        <v>220</v>
      </c>
      <c r="F1075" s="33">
        <v>46001</v>
      </c>
      <c r="G1075" t="s">
        <v>9179</v>
      </c>
      <c r="H1075" t="s">
        <v>5912</v>
      </c>
      <c r="I1075" t="s">
        <v>43</v>
      </c>
      <c r="J1075" t="s">
        <v>166</v>
      </c>
      <c r="K1075" t="s">
        <v>5700</v>
      </c>
      <c r="L1075" t="s">
        <v>5723</v>
      </c>
      <c r="M1075" t="str">
        <f>CONCATENATE(Suspendidos[[#This Row],[CLIENTE]]," ",Suspendidos[[#This Row],[ATM]])</f>
        <v>SAIEP 004677023970</v>
      </c>
    </row>
    <row r="1076" spans="1:13">
      <c r="A1076">
        <v>101136033</v>
      </c>
      <c r="B1076" t="s">
        <v>5998</v>
      </c>
      <c r="C1076" t="s">
        <v>6907</v>
      </c>
      <c r="D1076" t="s">
        <v>104</v>
      </c>
      <c r="E1076" t="s">
        <v>104</v>
      </c>
      <c r="F1076" s="33">
        <v>46001</v>
      </c>
      <c r="G1076" t="s">
        <v>9180</v>
      </c>
      <c r="H1076" t="s">
        <v>5777</v>
      </c>
      <c r="I1076" t="s">
        <v>43</v>
      </c>
      <c r="J1076" t="s">
        <v>70</v>
      </c>
      <c r="K1076" t="s">
        <v>5711</v>
      </c>
      <c r="L1076" t="s">
        <v>5711</v>
      </c>
      <c r="M1076" t="str">
        <f>CONCATENATE(Suspendidos[[#This Row],[CLIENTE]]," ",Suspendidos[[#This Row],[ATM]])</f>
        <v>FAVANET 004925002570</v>
      </c>
    </row>
    <row r="1077" spans="1:13">
      <c r="A1077">
        <v>101135787</v>
      </c>
      <c r="B1077" t="s">
        <v>204</v>
      </c>
      <c r="C1077" t="s">
        <v>6194</v>
      </c>
      <c r="D1077" t="s">
        <v>219</v>
      </c>
      <c r="E1077" t="s">
        <v>219</v>
      </c>
      <c r="F1077" s="33">
        <v>46001</v>
      </c>
      <c r="G1077" t="s">
        <v>9176</v>
      </c>
      <c r="H1077" t="s">
        <v>5705</v>
      </c>
      <c r="I1077" t="s">
        <v>43</v>
      </c>
      <c r="J1077" t="s">
        <v>241</v>
      </c>
      <c r="K1077" t="s">
        <v>5700</v>
      </c>
      <c r="L1077" t="s">
        <v>5701</v>
      </c>
      <c r="M1077" t="str">
        <f>CONCATENATE(Suspendidos[[#This Row],[CLIENTE]]," ",Suspendidos[[#This Row],[ATM]])</f>
        <v>SAIEP 004677006170</v>
      </c>
    </row>
    <row r="1078" spans="1:13">
      <c r="A1078">
        <v>101135364</v>
      </c>
      <c r="B1078" t="s">
        <v>34</v>
      </c>
      <c r="C1078" t="s">
        <v>8361</v>
      </c>
      <c r="D1078" t="s">
        <v>119</v>
      </c>
      <c r="E1078" t="s">
        <v>119</v>
      </c>
      <c r="F1078" s="33">
        <v>46001</v>
      </c>
      <c r="G1078" t="s">
        <v>9178</v>
      </c>
      <c r="H1078" t="s">
        <v>5805</v>
      </c>
      <c r="I1078" t="s">
        <v>43</v>
      </c>
      <c r="J1078" t="s">
        <v>46</v>
      </c>
      <c r="K1078" t="s">
        <v>5728</v>
      </c>
      <c r="L1078" t="s">
        <v>5729</v>
      </c>
      <c r="M1078" t="str">
        <f>CONCATENATE(Suspendidos[[#This Row],[CLIENTE]]," ",Suspendidos[[#This Row],[ATM]])</f>
        <v>BAPRO 11197</v>
      </c>
    </row>
    <row r="1079" spans="1:13">
      <c r="A1079">
        <v>101135939</v>
      </c>
      <c r="B1079" t="s">
        <v>34</v>
      </c>
      <c r="C1079" t="s">
        <v>5990</v>
      </c>
      <c r="D1079" t="s">
        <v>226</v>
      </c>
      <c r="E1079" t="s">
        <v>226</v>
      </c>
      <c r="F1079" s="33">
        <v>46001</v>
      </c>
      <c r="G1079" t="s">
        <v>9159</v>
      </c>
      <c r="H1079" t="s">
        <v>5727</v>
      </c>
      <c r="I1079" t="s">
        <v>43</v>
      </c>
      <c r="J1079" t="s">
        <v>136</v>
      </c>
      <c r="K1079" t="s">
        <v>5728</v>
      </c>
      <c r="L1079" t="s">
        <v>5729</v>
      </c>
      <c r="M1079" t="str">
        <f>CONCATENATE(Suspendidos[[#This Row],[CLIENTE]]," ",Suspendidos[[#This Row],[ATM]])</f>
        <v>BAPRO 5600</v>
      </c>
    </row>
    <row r="1080" spans="1:13">
      <c r="A1080">
        <v>101135791</v>
      </c>
      <c r="B1080" t="s">
        <v>195</v>
      </c>
      <c r="C1080" t="s">
        <v>7182</v>
      </c>
      <c r="D1080" t="s">
        <v>193</v>
      </c>
      <c r="E1080" t="s">
        <v>193</v>
      </c>
      <c r="F1080" s="33">
        <v>46001</v>
      </c>
      <c r="G1080" t="s">
        <v>9165</v>
      </c>
      <c r="H1080" t="s">
        <v>6161</v>
      </c>
      <c r="I1080" t="s">
        <v>43</v>
      </c>
      <c r="J1080" t="s">
        <v>192</v>
      </c>
      <c r="K1080" t="s">
        <v>5778</v>
      </c>
      <c r="L1080" t="s">
        <v>182</v>
      </c>
      <c r="M1080" t="str">
        <f>CONCATENATE(Suspendidos[[#This Row],[CLIENTE]]," ",Suspendidos[[#This Row],[ATM]])</f>
        <v>CARREFOUR 006624017870</v>
      </c>
    </row>
    <row r="1081" spans="1:13">
      <c r="A1081">
        <v>101135946</v>
      </c>
      <c r="B1081" t="s">
        <v>34</v>
      </c>
      <c r="C1081" t="s">
        <v>6289</v>
      </c>
      <c r="D1081" t="s">
        <v>131</v>
      </c>
      <c r="E1081" t="s">
        <v>131</v>
      </c>
      <c r="F1081" s="33">
        <v>46001</v>
      </c>
      <c r="G1081" t="s">
        <v>9166</v>
      </c>
      <c r="H1081" t="s">
        <v>5805</v>
      </c>
      <c r="I1081" t="s">
        <v>43</v>
      </c>
      <c r="J1081" t="s">
        <v>136</v>
      </c>
      <c r="K1081" t="s">
        <v>5728</v>
      </c>
      <c r="L1081" t="s">
        <v>5729</v>
      </c>
      <c r="M1081" t="str">
        <f>CONCATENATE(Suspendidos[[#This Row],[CLIENTE]]," ",Suspendidos[[#This Row],[ATM]])</f>
        <v>BAPRO 3179</v>
      </c>
    </row>
    <row r="1082" spans="1:13">
      <c r="A1082">
        <v>101135872</v>
      </c>
      <c r="B1082" t="s">
        <v>73</v>
      </c>
      <c r="C1082" t="s">
        <v>9167</v>
      </c>
      <c r="D1082" t="s">
        <v>153</v>
      </c>
      <c r="E1082" t="s">
        <v>153</v>
      </c>
      <c r="F1082" s="33">
        <v>46001</v>
      </c>
      <c r="G1082" t="s">
        <v>9168</v>
      </c>
      <c r="H1082" t="s">
        <v>6918</v>
      </c>
      <c r="I1082" t="s">
        <v>43</v>
      </c>
      <c r="J1082" t="s">
        <v>70</v>
      </c>
      <c r="K1082" t="s">
        <v>5728</v>
      </c>
      <c r="L1082" t="s">
        <v>5729</v>
      </c>
      <c r="M1082" t="str">
        <f>CONCATENATE(Suspendidos[[#This Row],[CLIENTE]]," ",Suspendidos[[#This Row],[ATM]])</f>
        <v>BANCO NACION 4540</v>
      </c>
    </row>
    <row r="1083" spans="1:13">
      <c r="A1083">
        <v>101135308</v>
      </c>
      <c r="B1083" t="s">
        <v>5745</v>
      </c>
      <c r="C1083" t="s">
        <v>8106</v>
      </c>
      <c r="D1083" t="s">
        <v>238</v>
      </c>
      <c r="E1083" t="s">
        <v>238</v>
      </c>
      <c r="F1083" s="33">
        <v>46001</v>
      </c>
      <c r="G1083" t="s">
        <v>9177</v>
      </c>
      <c r="H1083" t="s">
        <v>5727</v>
      </c>
      <c r="I1083" t="s">
        <v>43</v>
      </c>
      <c r="J1083" t="s">
        <v>136</v>
      </c>
      <c r="K1083" t="s">
        <v>5836</v>
      </c>
      <c r="L1083" t="s">
        <v>6126</v>
      </c>
      <c r="M1083" t="str">
        <f>CONCATENATE(Suspendidos[[#This Row],[CLIENTE]]," ",Suspendidos[[#This Row],[ATM]])</f>
        <v>BANCO LA PAMPA 14067</v>
      </c>
    </row>
    <row r="1084" spans="1:13">
      <c r="A1084">
        <v>101135949</v>
      </c>
      <c r="B1084" t="s">
        <v>34</v>
      </c>
      <c r="C1084" t="s">
        <v>123</v>
      </c>
      <c r="D1084" t="s">
        <v>119</v>
      </c>
      <c r="E1084" t="s">
        <v>39</v>
      </c>
      <c r="F1084" s="33">
        <v>46001</v>
      </c>
      <c r="G1084" t="s">
        <v>9171</v>
      </c>
      <c r="H1084" t="s">
        <v>8383</v>
      </c>
      <c r="I1084" t="s">
        <v>43</v>
      </c>
      <c r="J1084" t="s">
        <v>46</v>
      </c>
      <c r="K1084" t="s">
        <v>5738</v>
      </c>
      <c r="L1084" t="s">
        <v>5739</v>
      </c>
      <c r="M1084" t="str">
        <f>CONCATENATE(Suspendidos[[#This Row],[CLIENTE]]," ",Suspendidos[[#This Row],[ATM]])</f>
        <v>BAPRO 8728</v>
      </c>
    </row>
    <row r="1085" spans="1:13">
      <c r="A1085">
        <v>101135913</v>
      </c>
      <c r="B1085" t="s">
        <v>5745</v>
      </c>
      <c r="C1085" t="s">
        <v>5803</v>
      </c>
      <c r="D1085" t="s">
        <v>221</v>
      </c>
      <c r="E1085" t="s">
        <v>221</v>
      </c>
      <c r="F1085" s="33">
        <v>46001</v>
      </c>
      <c r="G1085" t="s">
        <v>9172</v>
      </c>
      <c r="H1085" t="s">
        <v>67</v>
      </c>
      <c r="I1085" t="s">
        <v>43</v>
      </c>
      <c r="J1085" t="s">
        <v>247</v>
      </c>
      <c r="K1085" t="s">
        <v>5748</v>
      </c>
      <c r="L1085" t="s">
        <v>5773</v>
      </c>
      <c r="M1085" t="str">
        <f>CONCATENATE(Suspendidos[[#This Row],[CLIENTE]]," ",Suspendidos[[#This Row],[ATM]])</f>
        <v>BANCO LA PAMPA 24</v>
      </c>
    </row>
    <row r="1086" spans="1:13">
      <c r="A1086">
        <v>101135014</v>
      </c>
      <c r="B1086" t="s">
        <v>34</v>
      </c>
      <c r="C1086" t="s">
        <v>7945</v>
      </c>
      <c r="D1086" t="s">
        <v>119</v>
      </c>
      <c r="E1086" t="s">
        <v>39</v>
      </c>
      <c r="F1086" s="33">
        <v>46001</v>
      </c>
      <c r="G1086" t="s">
        <v>9170</v>
      </c>
      <c r="H1086" t="s">
        <v>5805</v>
      </c>
      <c r="I1086" t="s">
        <v>43</v>
      </c>
      <c r="J1086" t="s">
        <v>46</v>
      </c>
      <c r="K1086" t="s">
        <v>5728</v>
      </c>
      <c r="L1086" t="s">
        <v>5729</v>
      </c>
      <c r="M1086" t="str">
        <f>CONCATENATE(Suspendidos[[#This Row],[CLIENTE]]," ",Suspendidos[[#This Row],[ATM]])</f>
        <v>BAPRO 11075</v>
      </c>
    </row>
    <row r="1087" spans="1:13">
      <c r="A1087">
        <v>101135927</v>
      </c>
      <c r="B1087" t="s">
        <v>82</v>
      </c>
      <c r="C1087" t="s">
        <v>6385</v>
      </c>
      <c r="D1087" t="s">
        <v>131</v>
      </c>
      <c r="E1087" t="s">
        <v>131</v>
      </c>
      <c r="F1087" s="33">
        <v>46001</v>
      </c>
      <c r="G1087" t="s">
        <v>9175</v>
      </c>
      <c r="H1087" t="s">
        <v>5722</v>
      </c>
      <c r="I1087" t="s">
        <v>43</v>
      </c>
      <c r="J1087" t="s">
        <v>136</v>
      </c>
      <c r="K1087" t="s">
        <v>5711</v>
      </c>
      <c r="L1087" t="s">
        <v>5711</v>
      </c>
      <c r="M1087" t="str">
        <f>CONCATENATE(Suspendidos[[#This Row],[CLIENTE]]," ",Suspendidos[[#This Row],[ATM]])</f>
        <v>ACA 002359000370</v>
      </c>
    </row>
    <row r="1088" spans="1:13">
      <c r="A1088">
        <v>101135621</v>
      </c>
      <c r="B1088" t="s">
        <v>6860</v>
      </c>
      <c r="C1088" t="s">
        <v>7482</v>
      </c>
      <c r="D1088" t="s">
        <v>131</v>
      </c>
      <c r="E1088" t="s">
        <v>131</v>
      </c>
      <c r="F1088" s="33">
        <v>46000</v>
      </c>
      <c r="G1088" t="s">
        <v>9218</v>
      </c>
      <c r="H1088" t="s">
        <v>5912</v>
      </c>
      <c r="I1088" t="s">
        <v>43</v>
      </c>
      <c r="J1088" t="s">
        <v>136</v>
      </c>
      <c r="K1088" t="s">
        <v>5700</v>
      </c>
      <c r="L1088" t="s">
        <v>5723</v>
      </c>
      <c r="M1088" t="str">
        <f>CONCATENATE(Suspendidos[[#This Row],[CLIENTE]]," ",Suspendidos[[#This Row],[ATM]])</f>
        <v>M.G BAHIA SRL 006824000470</v>
      </c>
    </row>
    <row r="1089" spans="1:13">
      <c r="A1089">
        <v>101135340</v>
      </c>
      <c r="B1089" t="s">
        <v>127</v>
      </c>
      <c r="C1089" t="s">
        <v>8813</v>
      </c>
      <c r="D1089" t="s">
        <v>220</v>
      </c>
      <c r="E1089" t="s">
        <v>220</v>
      </c>
      <c r="F1089" s="33">
        <v>46000</v>
      </c>
      <c r="G1089" t="s">
        <v>9217</v>
      </c>
      <c r="H1089" t="s">
        <v>67</v>
      </c>
      <c r="I1089" t="s">
        <v>43</v>
      </c>
      <c r="J1089" t="s">
        <v>166</v>
      </c>
      <c r="K1089" t="s">
        <v>5836</v>
      </c>
      <c r="L1089" t="s">
        <v>5837</v>
      </c>
      <c r="M1089" t="str">
        <f>CONCATENATE(Suspendidos[[#This Row],[CLIENTE]]," ",Suspendidos[[#This Row],[ATM]])</f>
        <v>BANCO CREDICOOP 870011</v>
      </c>
    </row>
    <row r="1090" spans="1:13">
      <c r="A1090">
        <v>101135886</v>
      </c>
      <c r="B1090" t="s">
        <v>6007</v>
      </c>
      <c r="C1090" t="s">
        <v>9093</v>
      </c>
      <c r="D1090" t="s">
        <v>265</v>
      </c>
      <c r="E1090" t="s">
        <v>193</v>
      </c>
      <c r="F1090" s="33">
        <v>46000</v>
      </c>
      <c r="G1090" t="s">
        <v>9216</v>
      </c>
      <c r="H1090" t="s">
        <v>5912</v>
      </c>
      <c r="I1090" t="s">
        <v>43</v>
      </c>
      <c r="J1090" t="s">
        <v>192</v>
      </c>
      <c r="K1090" t="s">
        <v>5728</v>
      </c>
      <c r="L1090" t="s">
        <v>5753</v>
      </c>
      <c r="M1090" t="str">
        <f>CONCATENATE(Suspendidos[[#This Row],[CLIENTE]]," ",Suspendidos[[#This Row],[ATM]])</f>
        <v>BANCO ICBC S1HBS783</v>
      </c>
    </row>
    <row r="1091" spans="1:13">
      <c r="A1091">
        <v>101135262</v>
      </c>
      <c r="B1091" t="s">
        <v>34</v>
      </c>
      <c r="C1091" t="s">
        <v>6187</v>
      </c>
      <c r="D1091" t="s">
        <v>64</v>
      </c>
      <c r="E1091" t="s">
        <v>64</v>
      </c>
      <c r="F1091" s="33">
        <v>46000</v>
      </c>
      <c r="G1091" t="s">
        <v>9211</v>
      </c>
      <c r="H1091" t="s">
        <v>6537</v>
      </c>
      <c r="I1091" t="s">
        <v>43</v>
      </c>
      <c r="J1091" t="s">
        <v>70</v>
      </c>
      <c r="K1091" t="s">
        <v>5738</v>
      </c>
      <c r="L1091" t="s">
        <v>5739</v>
      </c>
      <c r="M1091" t="str">
        <f>CONCATENATE(Suspendidos[[#This Row],[CLIENTE]]," ",Suspendidos[[#This Row],[ATM]])</f>
        <v>BAPRO 6647</v>
      </c>
    </row>
    <row r="1092" spans="1:13">
      <c r="A1092">
        <v>101135232</v>
      </c>
      <c r="B1092" t="s">
        <v>34</v>
      </c>
      <c r="C1092" t="s">
        <v>9213</v>
      </c>
      <c r="D1092" t="s">
        <v>99</v>
      </c>
      <c r="E1092" t="s">
        <v>99</v>
      </c>
      <c r="F1092" s="33">
        <v>46000</v>
      </c>
      <c r="G1092" t="s">
        <v>9214</v>
      </c>
      <c r="H1092" t="s">
        <v>5912</v>
      </c>
      <c r="I1092" t="s">
        <v>43</v>
      </c>
      <c r="J1092" t="s">
        <v>46</v>
      </c>
      <c r="K1092" t="s">
        <v>5738</v>
      </c>
      <c r="L1092" t="s">
        <v>5739</v>
      </c>
      <c r="M1092" t="str">
        <f>CONCATENATE(Suspendidos[[#This Row],[CLIENTE]]," ",Suspendidos[[#This Row],[ATM]])</f>
        <v>BAPRO 11495</v>
      </c>
    </row>
    <row r="1093" spans="1:13">
      <c r="A1093">
        <v>101135165</v>
      </c>
      <c r="B1093" t="s">
        <v>127</v>
      </c>
      <c r="C1093" t="s">
        <v>6500</v>
      </c>
      <c r="D1093" t="s">
        <v>131</v>
      </c>
      <c r="E1093" t="s">
        <v>131</v>
      </c>
      <c r="F1093" s="33">
        <v>46000</v>
      </c>
      <c r="G1093" t="s">
        <v>9212</v>
      </c>
      <c r="H1093" t="s">
        <v>67</v>
      </c>
      <c r="I1093" t="s">
        <v>43</v>
      </c>
      <c r="J1093" t="s">
        <v>136</v>
      </c>
      <c r="K1093" t="s">
        <v>5738</v>
      </c>
      <c r="L1093" t="s">
        <v>5739</v>
      </c>
      <c r="M1093" t="str">
        <f>CONCATENATE(Suspendidos[[#This Row],[CLIENTE]]," ",Suspendidos[[#This Row],[ATM]])</f>
        <v>BANCO CREDICOOP 814361</v>
      </c>
    </row>
    <row r="1094" spans="1:13">
      <c r="A1094">
        <v>101134653</v>
      </c>
      <c r="B1094" t="s">
        <v>5745</v>
      </c>
      <c r="C1094" t="s">
        <v>6764</v>
      </c>
      <c r="D1094" t="s">
        <v>221</v>
      </c>
      <c r="E1094" t="s">
        <v>221</v>
      </c>
      <c r="F1094" s="33">
        <v>46000</v>
      </c>
      <c r="G1094" t="s">
        <v>9210</v>
      </c>
      <c r="H1094" t="s">
        <v>5727</v>
      </c>
      <c r="I1094" t="s">
        <v>43</v>
      </c>
      <c r="J1094" t="s">
        <v>247</v>
      </c>
      <c r="K1094" t="s">
        <v>5748</v>
      </c>
      <c r="L1094" t="s">
        <v>5749</v>
      </c>
      <c r="M1094" t="str">
        <f>CONCATENATE(Suspendidos[[#This Row],[CLIENTE]]," ",Suspendidos[[#This Row],[ATM]])</f>
        <v>BANCO LA PAMPA 14002</v>
      </c>
    </row>
    <row r="1095" spans="1:13">
      <c r="A1095">
        <v>101135182</v>
      </c>
      <c r="B1095" t="s">
        <v>73</v>
      </c>
      <c r="C1095" t="s">
        <v>9204</v>
      </c>
      <c r="D1095" t="s">
        <v>238</v>
      </c>
      <c r="E1095" t="s">
        <v>238</v>
      </c>
      <c r="F1095" s="33">
        <v>46000</v>
      </c>
      <c r="G1095" t="s">
        <v>9205</v>
      </c>
      <c r="H1095" t="s">
        <v>5969</v>
      </c>
      <c r="I1095" t="s">
        <v>43</v>
      </c>
      <c r="J1095" t="s">
        <v>136</v>
      </c>
      <c r="K1095" t="s">
        <v>5748</v>
      </c>
      <c r="L1095" t="s">
        <v>5773</v>
      </c>
      <c r="M1095" t="str">
        <f>CONCATENATE(Suspendidos[[#This Row],[CLIENTE]]," ",Suspendidos[[#This Row],[ATM]])</f>
        <v>BANCO NACION 10450</v>
      </c>
    </row>
    <row r="1096" spans="1:13">
      <c r="A1096">
        <v>101135764</v>
      </c>
      <c r="B1096" t="s">
        <v>5935</v>
      </c>
      <c r="C1096" t="s">
        <v>8667</v>
      </c>
      <c r="D1096" t="s">
        <v>193</v>
      </c>
      <c r="E1096" t="s">
        <v>193</v>
      </c>
      <c r="F1096" s="33">
        <v>46000</v>
      </c>
      <c r="G1096" t="s">
        <v>9199</v>
      </c>
      <c r="H1096" t="s">
        <v>5799</v>
      </c>
      <c r="I1096" t="s">
        <v>43</v>
      </c>
      <c r="J1096" t="s">
        <v>192</v>
      </c>
      <c r="K1096" t="s">
        <v>5700</v>
      </c>
      <c r="L1096" t="s">
        <v>5701</v>
      </c>
      <c r="M1096" t="str">
        <f>CONCATENATE(Suspendidos[[#This Row],[CLIENTE]]," ",Suspendidos[[#This Row],[ATM]])</f>
        <v>EL TEHUELCHE SACICI 009455002670</v>
      </c>
    </row>
    <row r="1097" spans="1:13">
      <c r="A1097">
        <v>101135570</v>
      </c>
      <c r="B1097" t="s">
        <v>6314</v>
      </c>
      <c r="C1097" t="s">
        <v>6315</v>
      </c>
      <c r="D1097" t="s">
        <v>119</v>
      </c>
      <c r="E1097" t="s">
        <v>86</v>
      </c>
      <c r="F1097" s="33">
        <v>45998</v>
      </c>
      <c r="G1097" t="s">
        <v>9222</v>
      </c>
      <c r="H1097" t="s">
        <v>5777</v>
      </c>
      <c r="I1097" t="s">
        <v>43</v>
      </c>
      <c r="J1097" t="s">
        <v>46</v>
      </c>
      <c r="K1097" t="s">
        <v>5700</v>
      </c>
      <c r="L1097" t="s">
        <v>5723</v>
      </c>
      <c r="M1097" t="str">
        <f>CONCATENATE(Suspendidos[[#This Row],[CLIENTE]]," ",Suspendidos[[#This Row],[ATM]])</f>
        <v>COTO 002170018172</v>
      </c>
    </row>
    <row r="1098" spans="1:13">
      <c r="A1098">
        <v>101134620</v>
      </c>
      <c r="B1098" t="s">
        <v>5745</v>
      </c>
      <c r="C1098" t="s">
        <v>8882</v>
      </c>
      <c r="D1098" t="s">
        <v>215</v>
      </c>
      <c r="E1098" t="s">
        <v>215</v>
      </c>
      <c r="F1098" s="33">
        <v>45997</v>
      </c>
      <c r="G1098" t="s">
        <v>9248</v>
      </c>
      <c r="H1098" t="s">
        <v>67</v>
      </c>
      <c r="I1098" t="s">
        <v>43</v>
      </c>
      <c r="J1098" t="s">
        <v>247</v>
      </c>
      <c r="K1098" t="s">
        <v>5748</v>
      </c>
      <c r="L1098" t="s">
        <v>5773</v>
      </c>
      <c r="M1098" t="str">
        <f>CONCATENATE(Suspendidos[[#This Row],[CLIENTE]]," ",Suspendidos[[#This Row],[ATM]])</f>
        <v>BANCO LA PAMPA 27</v>
      </c>
    </row>
    <row r="1099" spans="1:13">
      <c r="A1099">
        <v>101135239</v>
      </c>
      <c r="B1099" t="s">
        <v>204</v>
      </c>
      <c r="C1099" t="s">
        <v>7558</v>
      </c>
      <c r="D1099" t="s">
        <v>218</v>
      </c>
      <c r="E1099" t="s">
        <v>218</v>
      </c>
      <c r="F1099" s="33">
        <v>45997</v>
      </c>
      <c r="G1099" t="s">
        <v>9247</v>
      </c>
      <c r="H1099" t="s">
        <v>5757</v>
      </c>
      <c r="I1099" t="s">
        <v>43</v>
      </c>
      <c r="J1099" t="s">
        <v>241</v>
      </c>
      <c r="K1099" t="s">
        <v>5700</v>
      </c>
      <c r="L1099" t="s">
        <v>5701</v>
      </c>
      <c r="M1099" t="str">
        <f>CONCATENATE(Suspendidos[[#This Row],[CLIENTE]]," ",Suspendidos[[#This Row],[ATM]])</f>
        <v>SAIEP 004677016770</v>
      </c>
    </row>
    <row r="1100" spans="1:13">
      <c r="A1100">
        <v>101135202</v>
      </c>
      <c r="B1100" t="s">
        <v>7145</v>
      </c>
      <c r="C1100" t="s">
        <v>7146</v>
      </c>
      <c r="D1100" t="s">
        <v>86</v>
      </c>
      <c r="E1100" t="s">
        <v>86</v>
      </c>
      <c r="F1100" s="33">
        <v>45997</v>
      </c>
      <c r="G1100" t="s">
        <v>9246</v>
      </c>
      <c r="H1100" t="s">
        <v>5699</v>
      </c>
      <c r="I1100" t="s">
        <v>43</v>
      </c>
      <c r="J1100" t="s">
        <v>46</v>
      </c>
      <c r="K1100" t="s">
        <v>5711</v>
      </c>
      <c r="L1100" t="s">
        <v>5711</v>
      </c>
      <c r="M1100" t="str">
        <f>CONCATENATE(Suspendidos[[#This Row],[CLIENTE]]," ",Suspendidos[[#This Row],[ATM]])</f>
        <v>PARQUE CONSTITUCION SRL (AXION) 010457000170</v>
      </c>
    </row>
    <row r="1101" spans="1:13">
      <c r="A1101">
        <v>101135262</v>
      </c>
      <c r="B1101" t="s">
        <v>34</v>
      </c>
      <c r="C1101" t="s">
        <v>6187</v>
      </c>
      <c r="D1101" t="s">
        <v>64</v>
      </c>
      <c r="E1101" t="s">
        <v>64</v>
      </c>
      <c r="F1101" s="33">
        <v>45997</v>
      </c>
      <c r="G1101" t="s">
        <v>9245</v>
      </c>
      <c r="H1101" t="s">
        <v>6537</v>
      </c>
      <c r="I1101" t="s">
        <v>43</v>
      </c>
      <c r="J1101" t="s">
        <v>70</v>
      </c>
      <c r="K1101" t="s">
        <v>5738</v>
      </c>
      <c r="L1101" t="s">
        <v>5739</v>
      </c>
      <c r="M1101" t="str">
        <f>CONCATENATE(Suspendidos[[#This Row],[CLIENTE]]," ",Suspendidos[[#This Row],[ATM]])</f>
        <v>BAPRO 6647</v>
      </c>
    </row>
    <row r="1102" spans="1:13">
      <c r="A1102">
        <v>101135282</v>
      </c>
      <c r="B1102" t="s">
        <v>34</v>
      </c>
      <c r="C1102" t="s">
        <v>6522</v>
      </c>
      <c r="D1102" t="s">
        <v>64</v>
      </c>
      <c r="E1102" t="s">
        <v>64</v>
      </c>
      <c r="F1102" s="33">
        <v>45997</v>
      </c>
      <c r="G1102" t="s">
        <v>9239</v>
      </c>
      <c r="H1102" t="s">
        <v>6076</v>
      </c>
      <c r="I1102" t="s">
        <v>43</v>
      </c>
      <c r="J1102" t="s">
        <v>70</v>
      </c>
      <c r="K1102" t="s">
        <v>5728</v>
      </c>
      <c r="L1102" t="s">
        <v>5729</v>
      </c>
      <c r="M1102" t="str">
        <f>CONCATENATE(Suspendidos[[#This Row],[CLIENTE]]," ",Suspendidos[[#This Row],[ATM]])</f>
        <v>BAPRO 8288</v>
      </c>
    </row>
    <row r="1103" spans="1:13">
      <c r="A1103">
        <v>101134957</v>
      </c>
      <c r="B1103" t="s">
        <v>5745</v>
      </c>
      <c r="C1103" t="s">
        <v>6449</v>
      </c>
      <c r="D1103" t="s">
        <v>215</v>
      </c>
      <c r="E1103" t="s">
        <v>215</v>
      </c>
      <c r="F1103" s="33">
        <v>45997</v>
      </c>
      <c r="G1103" t="s">
        <v>9244</v>
      </c>
      <c r="H1103"/>
      <c r="I1103" t="s">
        <v>43</v>
      </c>
      <c r="J1103" t="s">
        <v>247</v>
      </c>
      <c r="K1103" t="s">
        <v>5728</v>
      </c>
      <c r="L1103" t="s">
        <v>5753</v>
      </c>
      <c r="M1103" t="str">
        <f>CONCATENATE(Suspendidos[[#This Row],[CLIENTE]]," ",Suspendidos[[#This Row],[ATM]])</f>
        <v>BANCO LA PAMPA 14099</v>
      </c>
    </row>
    <row r="1104" spans="1:13">
      <c r="A1104">
        <v>101135277</v>
      </c>
      <c r="B1104" t="s">
        <v>6860</v>
      </c>
      <c r="C1104" t="s">
        <v>6870</v>
      </c>
      <c r="D1104" t="s">
        <v>131</v>
      </c>
      <c r="E1104" t="s">
        <v>131</v>
      </c>
      <c r="F1104" s="33">
        <v>45997</v>
      </c>
      <c r="G1104" t="s">
        <v>9242</v>
      </c>
      <c r="H1104" t="s">
        <v>5996</v>
      </c>
      <c r="I1104" t="s">
        <v>43</v>
      </c>
      <c r="J1104" t="s">
        <v>136</v>
      </c>
      <c r="K1104" t="s">
        <v>5700</v>
      </c>
      <c r="L1104" t="s">
        <v>5733</v>
      </c>
      <c r="M1104" t="str">
        <f>CONCATENATE(Suspendidos[[#This Row],[CLIENTE]]," ",Suspendidos[[#This Row],[ATM]])</f>
        <v>M.G BAHIA SRL 006824000170</v>
      </c>
    </row>
    <row r="1105" spans="1:13">
      <c r="A1105">
        <v>101134891</v>
      </c>
      <c r="B1105" t="s">
        <v>109</v>
      </c>
      <c r="C1105" t="s">
        <v>6785</v>
      </c>
      <c r="D1105" t="s">
        <v>39</v>
      </c>
      <c r="E1105" t="s">
        <v>99</v>
      </c>
      <c r="F1105" s="33">
        <v>45997</v>
      </c>
      <c r="G1105" t="s">
        <v>9241</v>
      </c>
      <c r="H1105" t="s">
        <v>6076</v>
      </c>
      <c r="I1105" t="s">
        <v>43</v>
      </c>
      <c r="J1105" t="s">
        <v>46</v>
      </c>
      <c r="K1105" t="s">
        <v>5748</v>
      </c>
      <c r="L1105" t="s">
        <v>6045</v>
      </c>
      <c r="M1105" t="str">
        <f>CONCATENATE(Suspendidos[[#This Row],[CLIENTE]]," ",Suspendidos[[#This Row],[ATM]])</f>
        <v>BANCO HIPOTECARIO 015TI0005</v>
      </c>
    </row>
    <row r="1106" spans="1:13">
      <c r="A1106">
        <v>101135156</v>
      </c>
      <c r="B1106" t="s">
        <v>6860</v>
      </c>
      <c r="C1106" t="s">
        <v>7482</v>
      </c>
      <c r="D1106" t="s">
        <v>131</v>
      </c>
      <c r="E1106" t="s">
        <v>131</v>
      </c>
      <c r="F1106" s="33">
        <v>45997</v>
      </c>
      <c r="G1106" t="s">
        <v>9240</v>
      </c>
      <c r="H1106" t="s">
        <v>5912</v>
      </c>
      <c r="I1106" t="s">
        <v>43</v>
      </c>
      <c r="J1106" t="s">
        <v>136</v>
      </c>
      <c r="K1106" t="s">
        <v>5700</v>
      </c>
      <c r="L1106" t="s">
        <v>5723</v>
      </c>
      <c r="M1106" t="str">
        <f>CONCATENATE(Suspendidos[[#This Row],[CLIENTE]]," ",Suspendidos[[#This Row],[ATM]])</f>
        <v>M.G BAHIA SRL 006824000470</v>
      </c>
    </row>
    <row r="1107" spans="1:13">
      <c r="A1107">
        <v>101134592</v>
      </c>
      <c r="B1107" t="s">
        <v>5765</v>
      </c>
      <c r="C1107" t="s">
        <v>5766</v>
      </c>
      <c r="D1107" t="s">
        <v>221</v>
      </c>
      <c r="E1107" t="s">
        <v>86</v>
      </c>
      <c r="F1107" s="33">
        <v>45997</v>
      </c>
      <c r="G1107" t="s">
        <v>9238</v>
      </c>
      <c r="H1107" t="s">
        <v>5768</v>
      </c>
      <c r="I1107" t="s">
        <v>43</v>
      </c>
      <c r="J1107" t="s">
        <v>247</v>
      </c>
      <c r="K1107"/>
      <c r="L1107"/>
      <c r="M1107" t="str">
        <f>CONCATENATE(Suspendidos[[#This Row],[CLIENTE]]," ",Suspendidos[[#This Row],[ATM]])</f>
        <v>RELEVAMIENTOS CASH TODAY Relevamiento PATAGONIA</v>
      </c>
    </row>
    <row r="1108" spans="1:13">
      <c r="A1108">
        <v>101134593</v>
      </c>
      <c r="B1108" t="s">
        <v>5765</v>
      </c>
      <c r="C1108" t="s">
        <v>5766</v>
      </c>
      <c r="D1108" t="s">
        <v>221</v>
      </c>
      <c r="E1108" t="s">
        <v>86</v>
      </c>
      <c r="F1108" s="33">
        <v>45997</v>
      </c>
      <c r="G1108" t="s">
        <v>9236</v>
      </c>
      <c r="H1108" t="s">
        <v>5768</v>
      </c>
      <c r="I1108" t="s">
        <v>43</v>
      </c>
      <c r="J1108" t="s">
        <v>247</v>
      </c>
      <c r="K1108"/>
      <c r="L1108"/>
      <c r="M1108" t="str">
        <f>CONCATENATE(Suspendidos[[#This Row],[CLIENTE]]," ",Suspendidos[[#This Row],[ATM]])</f>
        <v>RELEVAMIENTOS CASH TODAY Relevamiento PATAGONIA</v>
      </c>
    </row>
    <row r="1109" spans="1:13">
      <c r="A1109">
        <v>101135053</v>
      </c>
      <c r="B1109" t="s">
        <v>5998</v>
      </c>
      <c r="C1109" t="s">
        <v>9223</v>
      </c>
      <c r="D1109" t="s">
        <v>153</v>
      </c>
      <c r="E1109" t="s">
        <v>153</v>
      </c>
      <c r="F1109" s="33">
        <v>45997</v>
      </c>
      <c r="G1109" t="s">
        <v>9224</v>
      </c>
      <c r="H1109" t="s">
        <v>5757</v>
      </c>
      <c r="I1109" t="s">
        <v>43</v>
      </c>
      <c r="J1109" t="s">
        <v>70</v>
      </c>
      <c r="K1109" t="s">
        <v>5700</v>
      </c>
      <c r="L1109" t="s">
        <v>5723</v>
      </c>
      <c r="M1109" t="str">
        <f>CONCATENATE(Suspendidos[[#This Row],[CLIENTE]]," ",Suspendidos[[#This Row],[ATM]])</f>
        <v>FAVANET 004925004470</v>
      </c>
    </row>
    <row r="1110" spans="1:13">
      <c r="A1110">
        <v>101134987</v>
      </c>
      <c r="B1110" t="s">
        <v>73</v>
      </c>
      <c r="C1110" t="s">
        <v>7254</v>
      </c>
      <c r="D1110" t="s">
        <v>119</v>
      </c>
      <c r="E1110" t="s">
        <v>39</v>
      </c>
      <c r="F1110" s="33">
        <v>45997</v>
      </c>
      <c r="G1110" t="s">
        <v>9226</v>
      </c>
      <c r="H1110" t="s">
        <v>67</v>
      </c>
      <c r="I1110" t="s">
        <v>43</v>
      </c>
      <c r="J1110" t="s">
        <v>46</v>
      </c>
      <c r="K1110" t="s">
        <v>5738</v>
      </c>
      <c r="L1110" t="s">
        <v>5739</v>
      </c>
      <c r="M1110" t="str">
        <f>CONCATENATE(Suspendidos[[#This Row],[CLIENTE]]," ",Suspendidos[[#This Row],[ATM]])</f>
        <v>BANCO NACION 7881</v>
      </c>
    </row>
    <row r="1111" spans="1:13">
      <c r="A1111">
        <v>101134861</v>
      </c>
      <c r="B1111" t="s">
        <v>109</v>
      </c>
      <c r="C1111" t="s">
        <v>8329</v>
      </c>
      <c r="D1111" t="s">
        <v>131</v>
      </c>
      <c r="E1111" t="s">
        <v>131</v>
      </c>
      <c r="F1111" s="33">
        <v>45997</v>
      </c>
      <c r="G1111" t="s">
        <v>9227</v>
      </c>
      <c r="H1111" t="s">
        <v>5727</v>
      </c>
      <c r="I1111" t="s">
        <v>43</v>
      </c>
      <c r="J1111" t="s">
        <v>136</v>
      </c>
      <c r="K1111" t="s">
        <v>5748</v>
      </c>
      <c r="L1111" t="s">
        <v>6045</v>
      </c>
      <c r="M1111" t="str">
        <f>CONCATENATE(Suspendidos[[#This Row],[CLIENTE]]," ",Suspendidos[[#This Row],[ATM]])</f>
        <v>BANCO HIPOTECARIO 001TI0003</v>
      </c>
    </row>
    <row r="1112" spans="1:13">
      <c r="A1112">
        <v>101134620</v>
      </c>
      <c r="B1112" t="s">
        <v>5745</v>
      </c>
      <c r="C1112" t="s">
        <v>8882</v>
      </c>
      <c r="D1112" t="s">
        <v>215</v>
      </c>
      <c r="E1112" t="s">
        <v>215</v>
      </c>
      <c r="F1112" s="33">
        <v>45997</v>
      </c>
      <c r="G1112" t="s">
        <v>9237</v>
      </c>
      <c r="H1112" t="s">
        <v>67</v>
      </c>
      <c r="I1112" t="s">
        <v>43</v>
      </c>
      <c r="J1112" t="s">
        <v>247</v>
      </c>
      <c r="K1112" t="s">
        <v>5748</v>
      </c>
      <c r="L1112" t="s">
        <v>5773</v>
      </c>
      <c r="M1112" t="str">
        <f>CONCATENATE(Suspendidos[[#This Row],[CLIENTE]]," ",Suspendidos[[#This Row],[ATM]])</f>
        <v>BANCO LA PAMPA 27</v>
      </c>
    </row>
    <row r="1113" spans="1:13">
      <c r="A1113">
        <v>101132969</v>
      </c>
      <c r="B1113" t="s">
        <v>34</v>
      </c>
      <c r="C1113" t="s">
        <v>6770</v>
      </c>
      <c r="D1113" t="s">
        <v>119</v>
      </c>
      <c r="E1113" t="s">
        <v>119</v>
      </c>
      <c r="F1113" s="33">
        <v>45997</v>
      </c>
      <c r="G1113" t="s">
        <v>9229</v>
      </c>
      <c r="H1113" t="s">
        <v>5727</v>
      </c>
      <c r="I1113" t="s">
        <v>43</v>
      </c>
      <c r="J1113" t="s">
        <v>46</v>
      </c>
      <c r="K1113" t="s">
        <v>5728</v>
      </c>
      <c r="L1113" t="s">
        <v>5729</v>
      </c>
      <c r="M1113" t="str">
        <f>CONCATENATE(Suspendidos[[#This Row],[CLIENTE]]," ",Suspendidos[[#This Row],[ATM]])</f>
        <v>BAPRO 4675</v>
      </c>
    </row>
    <row r="1114" spans="1:13">
      <c r="A1114">
        <v>101135132</v>
      </c>
      <c r="B1114" t="s">
        <v>6860</v>
      </c>
      <c r="C1114" t="s">
        <v>6861</v>
      </c>
      <c r="D1114" t="s">
        <v>131</v>
      </c>
      <c r="E1114" t="s">
        <v>131</v>
      </c>
      <c r="F1114" s="33">
        <v>45996</v>
      </c>
      <c r="G1114" t="s">
        <v>9290</v>
      </c>
      <c r="H1114" t="s">
        <v>6532</v>
      </c>
      <c r="I1114" t="s">
        <v>43</v>
      </c>
      <c r="J1114" t="s">
        <v>136</v>
      </c>
      <c r="K1114" t="s">
        <v>5700</v>
      </c>
      <c r="L1114" t="s">
        <v>5733</v>
      </c>
      <c r="M1114" t="str">
        <f>CONCATENATE(Suspendidos[[#This Row],[CLIENTE]]," ",Suspendidos[[#This Row],[ATM]])</f>
        <v>M.G BAHIA SRL 006824000070</v>
      </c>
    </row>
    <row r="1115" spans="1:13">
      <c r="A1115">
        <v>101134911</v>
      </c>
      <c r="B1115" t="s">
        <v>127</v>
      </c>
      <c r="C1115" t="s">
        <v>6274</v>
      </c>
      <c r="D1115" t="s">
        <v>119</v>
      </c>
      <c r="E1115" t="s">
        <v>99</v>
      </c>
      <c r="F1115" s="33">
        <v>45996</v>
      </c>
      <c r="G1115" t="s">
        <v>9291</v>
      </c>
      <c r="H1115" t="s">
        <v>67</v>
      </c>
      <c r="I1115" t="s">
        <v>43</v>
      </c>
      <c r="J1115" t="s">
        <v>46</v>
      </c>
      <c r="K1115" t="s">
        <v>5748</v>
      </c>
      <c r="L1115" t="s">
        <v>5773</v>
      </c>
      <c r="M1115" t="str">
        <f>CONCATENATE(Suspendidos[[#This Row],[CLIENTE]]," ",Suspendidos[[#This Row],[ATM]])</f>
        <v>BANCO CREDICOOP 811831</v>
      </c>
    </row>
    <row r="1116" spans="1:13">
      <c r="A1116">
        <v>101134908</v>
      </c>
      <c r="B1116" t="s">
        <v>34</v>
      </c>
      <c r="C1116" t="s">
        <v>9264</v>
      </c>
      <c r="D1116" t="s">
        <v>153</v>
      </c>
      <c r="E1116" t="s">
        <v>153</v>
      </c>
      <c r="F1116" s="33">
        <v>45996</v>
      </c>
      <c r="G1116" t="s">
        <v>9294</v>
      </c>
      <c r="H1116" t="s">
        <v>6404</v>
      </c>
      <c r="I1116" t="s">
        <v>43</v>
      </c>
      <c r="J1116" t="s">
        <v>70</v>
      </c>
      <c r="K1116" t="s">
        <v>5738</v>
      </c>
      <c r="L1116" t="s">
        <v>5739</v>
      </c>
      <c r="M1116" t="str">
        <f>CONCATENATE(Suspendidos[[#This Row],[CLIENTE]]," ",Suspendidos[[#This Row],[ATM]])</f>
        <v>BAPRO 6679</v>
      </c>
    </row>
    <row r="1117" spans="1:13">
      <c r="A1117">
        <v>101134992</v>
      </c>
      <c r="B1117" t="s">
        <v>73</v>
      </c>
      <c r="C1117" t="s">
        <v>7200</v>
      </c>
      <c r="D1117" t="s">
        <v>64</v>
      </c>
      <c r="E1117" t="s">
        <v>64</v>
      </c>
      <c r="F1117" s="33">
        <v>45996</v>
      </c>
      <c r="G1117" t="s">
        <v>9295</v>
      </c>
      <c r="H1117" t="s">
        <v>6537</v>
      </c>
      <c r="I1117" t="s">
        <v>43</v>
      </c>
      <c r="J1117" t="s">
        <v>70</v>
      </c>
      <c r="K1117" t="s">
        <v>5738</v>
      </c>
      <c r="L1117" t="s">
        <v>5739</v>
      </c>
      <c r="M1117" t="str">
        <f>CONCATENATE(Suspendidos[[#This Row],[CLIENTE]]," ",Suspendidos[[#This Row],[ATM]])</f>
        <v>BANCO NACION 7745</v>
      </c>
    </row>
    <row r="1118" spans="1:13">
      <c r="A1118">
        <v>101134967</v>
      </c>
      <c r="B1118" t="s">
        <v>204</v>
      </c>
      <c r="C1118" t="s">
        <v>6724</v>
      </c>
      <c r="D1118" t="s">
        <v>265</v>
      </c>
      <c r="E1118" t="s">
        <v>265</v>
      </c>
      <c r="F1118" s="33">
        <v>45996</v>
      </c>
      <c r="G1118" t="s">
        <v>9296</v>
      </c>
      <c r="H1118" t="s">
        <v>6918</v>
      </c>
      <c r="I1118" t="s">
        <v>43</v>
      </c>
      <c r="J1118" t="s">
        <v>192</v>
      </c>
      <c r="K1118" t="s">
        <v>5700</v>
      </c>
      <c r="L1118" t="s">
        <v>5723</v>
      </c>
      <c r="M1118" t="str">
        <f>CONCATENATE(Suspendidos[[#This Row],[CLIENTE]]," ",Suspendidos[[#This Row],[ATM]])</f>
        <v>SAIEP 004677025970</v>
      </c>
    </row>
    <row r="1119" spans="1:13">
      <c r="A1119">
        <v>101134921</v>
      </c>
      <c r="B1119" t="s">
        <v>127</v>
      </c>
      <c r="C1119" t="s">
        <v>157</v>
      </c>
      <c r="D1119" t="s">
        <v>161</v>
      </c>
      <c r="E1119" t="s">
        <v>161</v>
      </c>
      <c r="F1119" s="33">
        <v>45996</v>
      </c>
      <c r="G1119" t="s">
        <v>9297</v>
      </c>
      <c r="H1119" t="s">
        <v>67</v>
      </c>
      <c r="I1119" t="s">
        <v>43</v>
      </c>
      <c r="J1119" t="s">
        <v>166</v>
      </c>
      <c r="K1119" t="s">
        <v>5738</v>
      </c>
      <c r="L1119" t="s">
        <v>5739</v>
      </c>
      <c r="M1119" t="str">
        <f>CONCATENATE(Suspendidos[[#This Row],[CLIENTE]]," ",Suspendidos[[#This Row],[ATM]])</f>
        <v>BANCO CREDICOOP 814621</v>
      </c>
    </row>
    <row r="1120" spans="1:13">
      <c r="A1120">
        <v>101134905</v>
      </c>
      <c r="B1120" t="s">
        <v>34</v>
      </c>
      <c r="C1120" t="s">
        <v>9284</v>
      </c>
      <c r="D1120" t="s">
        <v>153</v>
      </c>
      <c r="E1120" t="s">
        <v>153</v>
      </c>
      <c r="F1120" s="33">
        <v>45996</v>
      </c>
      <c r="G1120" t="s">
        <v>9298</v>
      </c>
      <c r="H1120" t="s">
        <v>6404</v>
      </c>
      <c r="I1120" t="s">
        <v>43</v>
      </c>
      <c r="J1120" t="s">
        <v>70</v>
      </c>
      <c r="K1120" t="s">
        <v>5738</v>
      </c>
      <c r="L1120" t="s">
        <v>5739</v>
      </c>
      <c r="M1120" t="str">
        <f>CONCATENATE(Suspendidos[[#This Row],[CLIENTE]]," ",Suspendidos[[#This Row],[ATM]])</f>
        <v>BAPRO 8710</v>
      </c>
    </row>
    <row r="1121" spans="1:13">
      <c r="A1121">
        <v>101134906</v>
      </c>
      <c r="B1121" t="s">
        <v>34</v>
      </c>
      <c r="C1121" t="s">
        <v>7709</v>
      </c>
      <c r="D1121" t="s">
        <v>104</v>
      </c>
      <c r="E1121" t="s">
        <v>104</v>
      </c>
      <c r="F1121" s="33">
        <v>45996</v>
      </c>
      <c r="G1121" t="s">
        <v>9311</v>
      </c>
      <c r="H1121" t="s">
        <v>67</v>
      </c>
      <c r="I1121" t="s">
        <v>43</v>
      </c>
      <c r="J1121" t="s">
        <v>70</v>
      </c>
      <c r="K1121" t="s">
        <v>5738</v>
      </c>
      <c r="L1121" t="s">
        <v>5739</v>
      </c>
      <c r="M1121" t="str">
        <f>CONCATENATE(Suspendidos[[#This Row],[CLIENTE]]," ",Suspendidos[[#This Row],[ATM]])</f>
        <v>BAPRO 4842</v>
      </c>
    </row>
    <row r="1122" spans="1:13">
      <c r="A1122">
        <v>101134653</v>
      </c>
      <c r="B1122" t="s">
        <v>5745</v>
      </c>
      <c r="C1122" t="s">
        <v>6764</v>
      </c>
      <c r="D1122" t="s">
        <v>221</v>
      </c>
      <c r="E1122" t="s">
        <v>221</v>
      </c>
      <c r="F1122" s="33">
        <v>45996</v>
      </c>
      <c r="G1122" t="s">
        <v>9304</v>
      </c>
      <c r="H1122" t="s">
        <v>5727</v>
      </c>
      <c r="I1122" t="s">
        <v>43</v>
      </c>
      <c r="J1122" t="s">
        <v>247</v>
      </c>
      <c r="K1122" t="s">
        <v>5748</v>
      </c>
      <c r="L1122" t="s">
        <v>5749</v>
      </c>
      <c r="M1122" t="str">
        <f>CONCATENATE(Suspendidos[[#This Row],[CLIENTE]]," ",Suspendidos[[#This Row],[ATM]])</f>
        <v>BANCO LA PAMPA 14002</v>
      </c>
    </row>
    <row r="1123" spans="1:13">
      <c r="A1123">
        <v>101134932</v>
      </c>
      <c r="B1123" t="s">
        <v>5745</v>
      </c>
      <c r="C1123" t="s">
        <v>6213</v>
      </c>
      <c r="D1123" t="s">
        <v>221</v>
      </c>
      <c r="E1123" t="s">
        <v>221</v>
      </c>
      <c r="F1123" s="33">
        <v>45996</v>
      </c>
      <c r="G1123" t="s">
        <v>9308</v>
      </c>
      <c r="H1123" t="s">
        <v>5912</v>
      </c>
      <c r="I1123" t="s">
        <v>43</v>
      </c>
      <c r="J1123" t="s">
        <v>247</v>
      </c>
      <c r="K1123" t="s">
        <v>5748</v>
      </c>
      <c r="L1123" t="s">
        <v>5773</v>
      </c>
      <c r="M1123" t="str">
        <f>CONCATENATE(Suspendidos[[#This Row],[CLIENTE]]," ",Suspendidos[[#This Row],[ATM]])</f>
        <v>BANCO LA PAMPA 135</v>
      </c>
    </row>
    <row r="1124" spans="1:13">
      <c r="A1124">
        <v>101134921</v>
      </c>
      <c r="B1124" t="s">
        <v>127</v>
      </c>
      <c r="C1124" t="s">
        <v>157</v>
      </c>
      <c r="D1124" t="s">
        <v>161</v>
      </c>
      <c r="E1124" t="s">
        <v>161</v>
      </c>
      <c r="F1124" s="33">
        <v>45996</v>
      </c>
      <c r="G1124" t="s">
        <v>9286</v>
      </c>
      <c r="H1124" t="s">
        <v>67</v>
      </c>
      <c r="I1124" t="s">
        <v>43</v>
      </c>
      <c r="J1124" t="s">
        <v>166</v>
      </c>
      <c r="K1124" t="s">
        <v>5738</v>
      </c>
      <c r="L1124" t="s">
        <v>5739</v>
      </c>
      <c r="M1124" t="str">
        <f>CONCATENATE(Suspendidos[[#This Row],[CLIENTE]]," ",Suspendidos[[#This Row],[ATM]])</f>
        <v>BANCO CREDICOOP 814621</v>
      </c>
    </row>
    <row r="1125" spans="1:13">
      <c r="A1125">
        <v>101134457</v>
      </c>
      <c r="B1125" t="s">
        <v>34</v>
      </c>
      <c r="C1125" t="s">
        <v>9287</v>
      </c>
      <c r="D1125" t="s">
        <v>39</v>
      </c>
      <c r="E1125" t="s">
        <v>86</v>
      </c>
      <c r="F1125" s="33">
        <v>45996</v>
      </c>
      <c r="G1125" t="s">
        <v>9288</v>
      </c>
      <c r="H1125" t="s">
        <v>6404</v>
      </c>
      <c r="I1125" t="s">
        <v>43</v>
      </c>
      <c r="J1125" t="s">
        <v>46</v>
      </c>
      <c r="K1125" t="s">
        <v>5738</v>
      </c>
      <c r="L1125" t="s">
        <v>5739</v>
      </c>
      <c r="M1125" t="str">
        <f>CONCATENATE(Suspendidos[[#This Row],[CLIENTE]]," ",Suspendidos[[#This Row],[ATM]])</f>
        <v>BAPRO 11367</v>
      </c>
    </row>
    <row r="1126" spans="1:13">
      <c r="A1126">
        <v>101134660</v>
      </c>
      <c r="B1126" t="s">
        <v>34</v>
      </c>
      <c r="C1126" t="s">
        <v>8663</v>
      </c>
      <c r="D1126" t="s">
        <v>39</v>
      </c>
      <c r="E1126" t="s">
        <v>119</v>
      </c>
      <c r="F1126" s="33">
        <v>45996</v>
      </c>
      <c r="G1126" t="s">
        <v>9260</v>
      </c>
      <c r="H1126" t="s">
        <v>6404</v>
      </c>
      <c r="I1126" t="s">
        <v>43</v>
      </c>
      <c r="J1126" t="s">
        <v>46</v>
      </c>
      <c r="K1126" t="s">
        <v>5728</v>
      </c>
      <c r="L1126" t="s">
        <v>5729</v>
      </c>
      <c r="M1126" t="str">
        <f>CONCATENATE(Suspendidos[[#This Row],[CLIENTE]]," ",Suspendidos[[#This Row],[ATM]])</f>
        <v>BAPRO 8254</v>
      </c>
    </row>
    <row r="1127" spans="1:13">
      <c r="A1127">
        <v>101134467</v>
      </c>
      <c r="B1127" t="s">
        <v>177</v>
      </c>
      <c r="C1127" t="s">
        <v>7642</v>
      </c>
      <c r="D1127" t="s">
        <v>193</v>
      </c>
      <c r="E1127" t="s">
        <v>193</v>
      </c>
      <c r="F1127" s="33">
        <v>45996</v>
      </c>
      <c r="G1127" t="s">
        <v>9256</v>
      </c>
      <c r="H1127" t="s">
        <v>6918</v>
      </c>
      <c r="I1127" t="s">
        <v>43</v>
      </c>
      <c r="J1127" t="s">
        <v>192</v>
      </c>
      <c r="K1127" t="s">
        <v>5778</v>
      </c>
      <c r="L1127" t="s">
        <v>182</v>
      </c>
      <c r="M1127" t="str">
        <f>CONCATENATE(Suspendidos[[#This Row],[CLIENTE]]," ",Suspendidos[[#This Row],[ATM]])</f>
        <v>CENCOSUD S.A 008681063270</v>
      </c>
    </row>
    <row r="1128" spans="1:13">
      <c r="A1128">
        <v>101134666</v>
      </c>
      <c r="B1128" t="s">
        <v>34</v>
      </c>
      <c r="C1128" t="s">
        <v>7107</v>
      </c>
      <c r="D1128" t="s">
        <v>39</v>
      </c>
      <c r="E1128" t="s">
        <v>356</v>
      </c>
      <c r="F1128" s="33">
        <v>45996</v>
      </c>
      <c r="G1128" t="s">
        <v>9258</v>
      </c>
      <c r="H1128" t="s">
        <v>6404</v>
      </c>
      <c r="I1128" t="s">
        <v>43</v>
      </c>
      <c r="J1128" t="s">
        <v>46</v>
      </c>
      <c r="K1128" t="s">
        <v>5728</v>
      </c>
      <c r="L1128" t="s">
        <v>5729</v>
      </c>
      <c r="M1128" t="str">
        <f>CONCATENATE(Suspendidos[[#This Row],[CLIENTE]]," ",Suspendidos[[#This Row],[ATM]])</f>
        <v>BAPRO 8126</v>
      </c>
    </row>
    <row r="1129" spans="1:13">
      <c r="A1129">
        <v>101134601</v>
      </c>
      <c r="B1129" t="s">
        <v>34</v>
      </c>
      <c r="C1129" t="s">
        <v>6776</v>
      </c>
      <c r="D1129" t="s">
        <v>131</v>
      </c>
      <c r="E1129" t="s">
        <v>131</v>
      </c>
      <c r="F1129" s="33">
        <v>45996</v>
      </c>
      <c r="G1129" t="s">
        <v>9257</v>
      </c>
      <c r="H1129" t="s">
        <v>67</v>
      </c>
      <c r="I1129" t="s">
        <v>43</v>
      </c>
      <c r="J1129" t="s">
        <v>136</v>
      </c>
      <c r="K1129" t="s">
        <v>5728</v>
      </c>
      <c r="L1129" t="s">
        <v>5729</v>
      </c>
      <c r="M1129" t="str">
        <f>CONCATENATE(Suspendidos[[#This Row],[CLIENTE]]," ",Suspendidos[[#This Row],[ATM]])</f>
        <v>BAPRO 8649</v>
      </c>
    </row>
    <row r="1130" spans="1:13">
      <c r="A1130">
        <v>101134661</v>
      </c>
      <c r="B1130" t="s">
        <v>34</v>
      </c>
      <c r="C1130" t="s">
        <v>9262</v>
      </c>
      <c r="D1130" t="s">
        <v>39</v>
      </c>
      <c r="E1130" t="s">
        <v>119</v>
      </c>
      <c r="F1130" s="33">
        <v>45996</v>
      </c>
      <c r="G1130" t="s">
        <v>9260</v>
      </c>
      <c r="H1130" t="s">
        <v>6404</v>
      </c>
      <c r="I1130" t="s">
        <v>43</v>
      </c>
      <c r="J1130" t="s">
        <v>46</v>
      </c>
      <c r="K1130" t="s">
        <v>5728</v>
      </c>
      <c r="L1130" t="s">
        <v>5729</v>
      </c>
      <c r="M1130" t="str">
        <f>CONCATENATE(Suspendidos[[#This Row],[CLIENTE]]," ",Suspendidos[[#This Row],[ATM]])</f>
        <v>BAPRO 8255</v>
      </c>
    </row>
    <row r="1131" spans="1:13">
      <c r="A1131">
        <v>101134958</v>
      </c>
      <c r="B1131" t="s">
        <v>34</v>
      </c>
      <c r="C1131" t="s">
        <v>375</v>
      </c>
      <c r="D1131" t="s">
        <v>64</v>
      </c>
      <c r="E1131" t="s">
        <v>64</v>
      </c>
      <c r="F1131" s="33">
        <v>45996</v>
      </c>
      <c r="G1131" t="s">
        <v>9252</v>
      </c>
      <c r="H1131" t="s">
        <v>67</v>
      </c>
      <c r="I1131" t="s">
        <v>43</v>
      </c>
      <c r="J1131" t="s">
        <v>70</v>
      </c>
      <c r="K1131" t="s">
        <v>5728</v>
      </c>
      <c r="L1131" t="s">
        <v>5729</v>
      </c>
      <c r="M1131" t="str">
        <f>CONCATENATE(Suspendidos[[#This Row],[CLIENTE]]," ",Suspendidos[[#This Row],[ATM]])</f>
        <v>BAPRO 5586</v>
      </c>
    </row>
    <row r="1132" spans="1:13">
      <c r="A1132">
        <v>101134452</v>
      </c>
      <c r="B1132" t="s">
        <v>34</v>
      </c>
      <c r="C1132" t="s">
        <v>9249</v>
      </c>
      <c r="D1132" t="s">
        <v>39</v>
      </c>
      <c r="E1132" t="s">
        <v>39</v>
      </c>
      <c r="F1132" s="33">
        <v>45996</v>
      </c>
      <c r="G1132" t="s">
        <v>9250</v>
      </c>
      <c r="H1132" t="s">
        <v>6404</v>
      </c>
      <c r="I1132" t="s">
        <v>43</v>
      </c>
      <c r="J1132" t="s">
        <v>46</v>
      </c>
      <c r="K1132" t="s">
        <v>5738</v>
      </c>
      <c r="L1132" t="s">
        <v>5739</v>
      </c>
      <c r="M1132" t="str">
        <f>CONCATENATE(Suspendidos[[#This Row],[CLIENTE]]," ",Suspendidos[[#This Row],[ATM]])</f>
        <v>BAPRO 11363</v>
      </c>
    </row>
    <row r="1133" spans="1:13">
      <c r="A1133">
        <v>101134662</v>
      </c>
      <c r="B1133" t="s">
        <v>34</v>
      </c>
      <c r="C1133" t="s">
        <v>9259</v>
      </c>
      <c r="D1133" t="s">
        <v>39</v>
      </c>
      <c r="E1133" t="s">
        <v>119</v>
      </c>
      <c r="F1133" s="33">
        <v>45996</v>
      </c>
      <c r="G1133" t="s">
        <v>9260</v>
      </c>
      <c r="H1133" t="s">
        <v>6404</v>
      </c>
      <c r="I1133" t="s">
        <v>43</v>
      </c>
      <c r="J1133" t="s">
        <v>46</v>
      </c>
      <c r="K1133" t="s">
        <v>5728</v>
      </c>
      <c r="L1133" t="s">
        <v>5729</v>
      </c>
      <c r="M1133" t="str">
        <f>CONCATENATE(Suspendidos[[#This Row],[CLIENTE]]," ",Suspendidos[[#This Row],[ATM]])</f>
        <v>BAPRO 3155</v>
      </c>
    </row>
    <row r="1134" spans="1:13">
      <c r="A1134">
        <v>101134902</v>
      </c>
      <c r="B1134" t="s">
        <v>34</v>
      </c>
      <c r="C1134" t="s">
        <v>9264</v>
      </c>
      <c r="D1134" t="s">
        <v>153</v>
      </c>
      <c r="E1134" t="s">
        <v>153</v>
      </c>
      <c r="F1134" s="33">
        <v>45996</v>
      </c>
      <c r="G1134" t="s">
        <v>9265</v>
      </c>
      <c r="H1134" t="s">
        <v>6404</v>
      </c>
      <c r="I1134" t="s">
        <v>43</v>
      </c>
      <c r="J1134" t="s">
        <v>70</v>
      </c>
      <c r="K1134" t="s">
        <v>5738</v>
      </c>
      <c r="L1134" t="s">
        <v>5739</v>
      </c>
      <c r="M1134" t="str">
        <f>CONCATENATE(Suspendidos[[#This Row],[CLIENTE]]," ",Suspendidos[[#This Row],[ATM]])</f>
        <v>BAPRO 6679</v>
      </c>
    </row>
    <row r="1135" spans="1:13">
      <c r="A1135">
        <v>101134576</v>
      </c>
      <c r="B1135" t="s">
        <v>5942</v>
      </c>
      <c r="C1135" t="s">
        <v>6593</v>
      </c>
      <c r="D1135" t="s">
        <v>86</v>
      </c>
      <c r="E1135" t="s">
        <v>86</v>
      </c>
      <c r="F1135" s="33">
        <v>45996</v>
      </c>
      <c r="G1135" t="s">
        <v>9268</v>
      </c>
      <c r="H1135" t="s">
        <v>6103</v>
      </c>
      <c r="I1135" t="s">
        <v>43</v>
      </c>
      <c r="J1135" t="s">
        <v>46</v>
      </c>
      <c r="K1135" t="s">
        <v>5711</v>
      </c>
      <c r="L1135" t="s">
        <v>5711</v>
      </c>
      <c r="M1135" t="str">
        <f>CONCATENATE(Suspendidos[[#This Row],[CLIENTE]]," ",Suspendidos[[#This Row],[ATM]])</f>
        <v>REFINERIA BAHIA BLANCA S.A.U. 010470000970</v>
      </c>
    </row>
    <row r="1136" spans="1:13">
      <c r="A1136">
        <v>101134612</v>
      </c>
      <c r="B1136" t="s">
        <v>34</v>
      </c>
      <c r="C1136" t="s">
        <v>6229</v>
      </c>
      <c r="D1136" t="s">
        <v>226</v>
      </c>
      <c r="E1136" t="s">
        <v>226</v>
      </c>
      <c r="F1136" s="33">
        <v>45996</v>
      </c>
      <c r="G1136" t="s">
        <v>9269</v>
      </c>
      <c r="H1136" t="s">
        <v>5805</v>
      </c>
      <c r="I1136" t="s">
        <v>43</v>
      </c>
      <c r="J1136" t="s">
        <v>136</v>
      </c>
      <c r="K1136" t="s">
        <v>5728</v>
      </c>
      <c r="L1136" t="s">
        <v>5729</v>
      </c>
      <c r="M1136" t="str">
        <f>CONCATENATE(Suspendidos[[#This Row],[CLIENTE]]," ",Suspendidos[[#This Row],[ATM]])</f>
        <v>BAPRO 8120</v>
      </c>
    </row>
    <row r="1137" spans="1:13">
      <c r="A1137">
        <v>101134691</v>
      </c>
      <c r="B1137" t="s">
        <v>34</v>
      </c>
      <c r="C1137" t="s">
        <v>9270</v>
      </c>
      <c r="D1137" t="s">
        <v>39</v>
      </c>
      <c r="E1137" t="s">
        <v>119</v>
      </c>
      <c r="F1137" s="33">
        <v>45996</v>
      </c>
      <c r="G1137" t="s">
        <v>9271</v>
      </c>
      <c r="H1137" t="s">
        <v>6404</v>
      </c>
      <c r="I1137" t="s">
        <v>43</v>
      </c>
      <c r="J1137" t="s">
        <v>46</v>
      </c>
      <c r="K1137" t="s">
        <v>5738</v>
      </c>
      <c r="L1137" t="s">
        <v>5739</v>
      </c>
      <c r="M1137" t="str">
        <f>CONCATENATE(Suspendidos[[#This Row],[CLIENTE]]," ",Suspendidos[[#This Row],[ATM]])</f>
        <v>BAPRO 5596</v>
      </c>
    </row>
    <row r="1138" spans="1:13">
      <c r="A1138">
        <v>101134908</v>
      </c>
      <c r="B1138" t="s">
        <v>34</v>
      </c>
      <c r="C1138" t="s">
        <v>9264</v>
      </c>
      <c r="D1138" t="s">
        <v>153</v>
      </c>
      <c r="E1138" t="s">
        <v>153</v>
      </c>
      <c r="F1138" s="33">
        <v>45996</v>
      </c>
      <c r="G1138" t="s">
        <v>9273</v>
      </c>
      <c r="H1138" t="s">
        <v>6404</v>
      </c>
      <c r="I1138" t="s">
        <v>43</v>
      </c>
      <c r="J1138" t="s">
        <v>70</v>
      </c>
      <c r="K1138" t="s">
        <v>5738</v>
      </c>
      <c r="L1138" t="s">
        <v>5739</v>
      </c>
      <c r="M1138" t="str">
        <f>CONCATENATE(Suspendidos[[#This Row],[CLIENTE]]," ",Suspendidos[[#This Row],[ATM]])</f>
        <v>BAPRO 6679</v>
      </c>
    </row>
    <row r="1139" spans="1:13">
      <c r="A1139">
        <v>101134205</v>
      </c>
      <c r="B1139" t="s">
        <v>34</v>
      </c>
      <c r="C1139" t="s">
        <v>6963</v>
      </c>
      <c r="D1139" t="s">
        <v>39</v>
      </c>
      <c r="E1139" t="s">
        <v>39</v>
      </c>
      <c r="F1139" s="33">
        <v>45996</v>
      </c>
      <c r="G1139" t="s">
        <v>9280</v>
      </c>
      <c r="H1139" t="s">
        <v>5996</v>
      </c>
      <c r="I1139" t="s">
        <v>43</v>
      </c>
      <c r="J1139" t="s">
        <v>46</v>
      </c>
      <c r="K1139" t="s">
        <v>5738</v>
      </c>
      <c r="L1139" t="s">
        <v>5739</v>
      </c>
      <c r="M1139" t="str">
        <f>CONCATENATE(Suspendidos[[#This Row],[CLIENTE]]," ",Suspendidos[[#This Row],[ATM]])</f>
        <v>BAPRO 11364</v>
      </c>
    </row>
    <row r="1140" spans="1:13">
      <c r="A1140">
        <v>101134905</v>
      </c>
      <c r="B1140" t="s">
        <v>34</v>
      </c>
      <c r="C1140" t="s">
        <v>9284</v>
      </c>
      <c r="D1140" t="s">
        <v>153</v>
      </c>
      <c r="E1140" t="s">
        <v>153</v>
      </c>
      <c r="F1140" s="33">
        <v>45996</v>
      </c>
      <c r="G1140" t="s">
        <v>9273</v>
      </c>
      <c r="H1140" t="s">
        <v>6404</v>
      </c>
      <c r="I1140" t="s">
        <v>43</v>
      </c>
      <c r="J1140" t="s">
        <v>70</v>
      </c>
      <c r="K1140" t="s">
        <v>5738</v>
      </c>
      <c r="L1140" t="s">
        <v>5739</v>
      </c>
      <c r="M1140" t="str">
        <f>CONCATENATE(Suspendidos[[#This Row],[CLIENTE]]," ",Suspendidos[[#This Row],[ATM]])</f>
        <v>BAPRO 8710</v>
      </c>
    </row>
    <row r="1141" spans="1:13">
      <c r="A1141">
        <v>101133006</v>
      </c>
      <c r="B1141" t="s">
        <v>34</v>
      </c>
      <c r="C1141" t="s">
        <v>9066</v>
      </c>
      <c r="D1141" t="s">
        <v>39</v>
      </c>
      <c r="E1141" t="s">
        <v>99</v>
      </c>
      <c r="F1141" s="33">
        <v>45995</v>
      </c>
      <c r="G1141" t="s">
        <v>9350</v>
      </c>
      <c r="H1141" t="s">
        <v>67</v>
      </c>
      <c r="I1141" t="s">
        <v>43</v>
      </c>
      <c r="J1141" t="s">
        <v>46</v>
      </c>
      <c r="K1141" t="s">
        <v>5738</v>
      </c>
      <c r="L1141" t="s">
        <v>5739</v>
      </c>
      <c r="M1141" t="str">
        <f>CONCATENATE(Suspendidos[[#This Row],[CLIENTE]]," ",Suspendidos[[#This Row],[ATM]])</f>
        <v>BAPRO 6638</v>
      </c>
    </row>
    <row r="1142" spans="1:13">
      <c r="A1142">
        <v>101134695</v>
      </c>
      <c r="B1142" t="s">
        <v>73</v>
      </c>
      <c r="C1142" t="s">
        <v>7500</v>
      </c>
      <c r="D1142" t="s">
        <v>131</v>
      </c>
      <c r="E1142" t="s">
        <v>131</v>
      </c>
      <c r="F1142" s="33">
        <v>45995</v>
      </c>
      <c r="G1142" t="s">
        <v>9344</v>
      </c>
      <c r="H1142" t="s">
        <v>67</v>
      </c>
      <c r="I1142" t="s">
        <v>43</v>
      </c>
      <c r="J1142" t="s">
        <v>136</v>
      </c>
      <c r="K1142" t="s">
        <v>5748</v>
      </c>
      <c r="L1142" t="s">
        <v>5773</v>
      </c>
      <c r="M1142" t="str">
        <f>CONCATENATE(Suspendidos[[#This Row],[CLIENTE]]," ",Suspendidos[[#This Row],[ATM]])</f>
        <v>BANCO NACION 10273</v>
      </c>
    </row>
    <row r="1143" spans="1:13">
      <c r="A1143">
        <v>101132969</v>
      </c>
      <c r="B1143" t="s">
        <v>34</v>
      </c>
      <c r="C1143" t="s">
        <v>6770</v>
      </c>
      <c r="D1143" t="s">
        <v>119</v>
      </c>
      <c r="E1143" t="s">
        <v>119</v>
      </c>
      <c r="F1143" s="33">
        <v>45995</v>
      </c>
      <c r="G1143" t="s">
        <v>9348</v>
      </c>
      <c r="H1143" t="s">
        <v>5727</v>
      </c>
      <c r="I1143" t="s">
        <v>43</v>
      </c>
      <c r="J1143" t="s">
        <v>46</v>
      </c>
      <c r="K1143" t="s">
        <v>5728</v>
      </c>
      <c r="L1143" t="s">
        <v>5729</v>
      </c>
      <c r="M1143" t="str">
        <f>CONCATENATE(Suspendidos[[#This Row],[CLIENTE]]," ",Suspendidos[[#This Row],[ATM]])</f>
        <v>BAPRO 4675</v>
      </c>
    </row>
    <row r="1144" spans="1:13">
      <c r="A1144">
        <v>101134623</v>
      </c>
      <c r="B1144" t="s">
        <v>34</v>
      </c>
      <c r="C1144" t="s">
        <v>7677</v>
      </c>
      <c r="D1144" t="s">
        <v>39</v>
      </c>
      <c r="E1144" t="s">
        <v>356</v>
      </c>
      <c r="F1144" s="33">
        <v>45995</v>
      </c>
      <c r="G1144" t="s">
        <v>9349</v>
      </c>
      <c r="H1144" t="s">
        <v>6404</v>
      </c>
      <c r="I1144" t="s">
        <v>43</v>
      </c>
      <c r="J1144" t="s">
        <v>46</v>
      </c>
      <c r="K1144" t="s">
        <v>5738</v>
      </c>
      <c r="L1144" t="s">
        <v>5739</v>
      </c>
      <c r="M1144" t="str">
        <f>CONCATENATE(Suspendidos[[#This Row],[CLIENTE]]," ",Suspendidos[[#This Row],[ATM]])</f>
        <v>BAPRO 6562</v>
      </c>
    </row>
    <row r="1145" spans="1:13">
      <c r="A1145">
        <v>101134859</v>
      </c>
      <c r="B1145" t="s">
        <v>109</v>
      </c>
      <c r="C1145" t="s">
        <v>6774</v>
      </c>
      <c r="D1145" t="s">
        <v>220</v>
      </c>
      <c r="E1145" t="s">
        <v>220</v>
      </c>
      <c r="F1145" s="33">
        <v>45995</v>
      </c>
      <c r="G1145" t="s">
        <v>9363</v>
      </c>
      <c r="H1145" t="s">
        <v>5722</v>
      </c>
      <c r="I1145" t="s">
        <v>43</v>
      </c>
      <c r="J1145" t="s">
        <v>166</v>
      </c>
      <c r="K1145" t="s">
        <v>5748</v>
      </c>
      <c r="L1145" t="s">
        <v>5773</v>
      </c>
      <c r="M1145" t="str">
        <f>CONCATENATE(Suspendidos[[#This Row],[CLIENTE]]," ",Suspendidos[[#This Row],[ATM]])</f>
        <v>BANCO HIPOTECARIO 9757</v>
      </c>
    </row>
    <row r="1146" spans="1:13">
      <c r="A1146">
        <v>101133394</v>
      </c>
      <c r="B1146" t="s">
        <v>73</v>
      </c>
      <c r="C1146" t="s">
        <v>9351</v>
      </c>
      <c r="D1146" t="s">
        <v>131</v>
      </c>
      <c r="E1146" t="s">
        <v>131</v>
      </c>
      <c r="F1146" s="33">
        <v>45995</v>
      </c>
      <c r="G1146" t="s">
        <v>9352</v>
      </c>
      <c r="H1146" t="s">
        <v>67</v>
      </c>
      <c r="I1146" t="s">
        <v>43</v>
      </c>
      <c r="J1146" t="s">
        <v>136</v>
      </c>
      <c r="K1146" t="s">
        <v>5748</v>
      </c>
      <c r="L1146" t="s">
        <v>5773</v>
      </c>
      <c r="M1146" t="str">
        <f>CONCATENATE(Suspendidos[[#This Row],[CLIENTE]]," ",Suspendidos[[#This Row],[ATM]])</f>
        <v>BANCO NACION 7996</v>
      </c>
    </row>
    <row r="1147" spans="1:13">
      <c r="A1147">
        <v>101134405</v>
      </c>
      <c r="B1147" t="s">
        <v>34</v>
      </c>
      <c r="C1147" t="s">
        <v>7044</v>
      </c>
      <c r="D1147" t="s">
        <v>104</v>
      </c>
      <c r="E1147" t="s">
        <v>104</v>
      </c>
      <c r="F1147" s="33">
        <v>45995</v>
      </c>
      <c r="G1147" t="s">
        <v>9361</v>
      </c>
      <c r="H1147" t="s">
        <v>6404</v>
      </c>
      <c r="I1147" t="s">
        <v>43</v>
      </c>
      <c r="J1147" t="s">
        <v>70</v>
      </c>
      <c r="K1147" t="s">
        <v>5728</v>
      </c>
      <c r="L1147" t="s">
        <v>5729</v>
      </c>
      <c r="M1147" t="str">
        <f>CONCATENATE(Suspendidos[[#This Row],[CLIENTE]]," ",Suspendidos[[#This Row],[ATM]])</f>
        <v>BAPRO 5510</v>
      </c>
    </row>
    <row r="1148" spans="1:13">
      <c r="A1148">
        <v>101134733</v>
      </c>
      <c r="B1148" t="s">
        <v>5745</v>
      </c>
      <c r="C1148" t="s">
        <v>6286</v>
      </c>
      <c r="D1148" t="s">
        <v>221</v>
      </c>
      <c r="E1148" t="s">
        <v>221</v>
      </c>
      <c r="F1148" s="33">
        <v>45995</v>
      </c>
      <c r="G1148" t="s">
        <v>9362</v>
      </c>
      <c r="H1148" t="s">
        <v>5805</v>
      </c>
      <c r="I1148" t="s">
        <v>43</v>
      </c>
      <c r="J1148" t="s">
        <v>247</v>
      </c>
      <c r="K1148" t="s">
        <v>5836</v>
      </c>
      <c r="L1148" t="s">
        <v>6126</v>
      </c>
      <c r="M1148" t="str">
        <f>CONCATENATE(Suspendidos[[#This Row],[CLIENTE]]," ",Suspendidos[[#This Row],[ATM]])</f>
        <v>BANCO LA PAMPA 88</v>
      </c>
    </row>
    <row r="1149" spans="1:13">
      <c r="A1149">
        <v>101134400</v>
      </c>
      <c r="B1149" t="s">
        <v>34</v>
      </c>
      <c r="C1149" t="s">
        <v>7027</v>
      </c>
      <c r="D1149" t="s">
        <v>104</v>
      </c>
      <c r="E1149" t="s">
        <v>104</v>
      </c>
      <c r="F1149" s="33">
        <v>45995</v>
      </c>
      <c r="G1149" t="s">
        <v>9361</v>
      </c>
      <c r="H1149" t="s">
        <v>6404</v>
      </c>
      <c r="I1149" t="s">
        <v>43</v>
      </c>
      <c r="J1149" t="s">
        <v>70</v>
      </c>
      <c r="K1149" t="s">
        <v>5728</v>
      </c>
      <c r="L1149" t="s">
        <v>5729</v>
      </c>
      <c r="M1149" t="str">
        <f>CONCATENATE(Suspendidos[[#This Row],[CLIENTE]]," ",Suspendidos[[#This Row],[ATM]])</f>
        <v>BAPRO 4824</v>
      </c>
    </row>
    <row r="1150" spans="1:13">
      <c r="A1150">
        <v>101134650</v>
      </c>
      <c r="B1150" t="s">
        <v>503</v>
      </c>
      <c r="C1150" t="s">
        <v>8195</v>
      </c>
      <c r="D1150" t="s">
        <v>86</v>
      </c>
      <c r="E1150" t="s">
        <v>86</v>
      </c>
      <c r="F1150" s="33">
        <v>45995</v>
      </c>
      <c r="G1150" t="s">
        <v>9337</v>
      </c>
      <c r="H1150" t="s">
        <v>6918</v>
      </c>
      <c r="I1150" t="s">
        <v>43</v>
      </c>
      <c r="J1150" t="s">
        <v>46</v>
      </c>
      <c r="K1150" t="s">
        <v>5700</v>
      </c>
      <c r="L1150" t="s">
        <v>5723</v>
      </c>
      <c r="M1150" t="str">
        <f>CONCATENATE(Suspendidos[[#This Row],[CLIENTE]]," ",Suspendidos[[#This Row],[ATM]])</f>
        <v>CUMELCAN SRL 010973000070</v>
      </c>
    </row>
    <row r="1151" spans="1:13">
      <c r="A1151">
        <v>101134304</v>
      </c>
      <c r="B1151" t="s">
        <v>5745</v>
      </c>
      <c r="C1151" t="s">
        <v>9097</v>
      </c>
      <c r="D1151" t="s">
        <v>238</v>
      </c>
      <c r="E1151" t="s">
        <v>238</v>
      </c>
      <c r="F1151" s="33">
        <v>45995</v>
      </c>
      <c r="G1151" t="s">
        <v>9338</v>
      </c>
      <c r="H1151" t="s">
        <v>67</v>
      </c>
      <c r="I1151" t="s">
        <v>43</v>
      </c>
      <c r="J1151" t="s">
        <v>136</v>
      </c>
      <c r="K1151" t="s">
        <v>5728</v>
      </c>
      <c r="L1151" t="s">
        <v>5753</v>
      </c>
      <c r="M1151" t="str">
        <f>CONCATENATE(Suspendidos[[#This Row],[CLIENTE]]," ",Suspendidos[[#This Row],[ATM]])</f>
        <v>BANCO LA PAMPA 14100</v>
      </c>
    </row>
    <row r="1152" spans="1:13">
      <c r="A1152">
        <v>101134595</v>
      </c>
      <c r="B1152" t="s">
        <v>82</v>
      </c>
      <c r="C1152" t="s">
        <v>6630</v>
      </c>
      <c r="D1152" t="s">
        <v>86</v>
      </c>
      <c r="E1152" t="s">
        <v>86</v>
      </c>
      <c r="F1152" s="33">
        <v>45995</v>
      </c>
      <c r="G1152" t="s">
        <v>9333</v>
      </c>
      <c r="H1152" t="s">
        <v>5768</v>
      </c>
      <c r="I1152" t="s">
        <v>43</v>
      </c>
      <c r="J1152" t="s">
        <v>46</v>
      </c>
      <c r="K1152" t="s">
        <v>5711</v>
      </c>
      <c r="L1152" t="s">
        <v>5711</v>
      </c>
      <c r="M1152" t="str">
        <f>CONCATENATE(Suspendidos[[#This Row],[CLIENTE]]," ",Suspendidos[[#This Row],[ATM]])</f>
        <v>ACA 002359016070</v>
      </c>
    </row>
    <row r="1153" spans="1:13">
      <c r="A1153">
        <v>101134458</v>
      </c>
      <c r="B1153" t="s">
        <v>34</v>
      </c>
      <c r="C1153" t="s">
        <v>9328</v>
      </c>
      <c r="D1153" t="s">
        <v>39</v>
      </c>
      <c r="E1153" t="s">
        <v>86</v>
      </c>
      <c r="F1153" s="33">
        <v>45995</v>
      </c>
      <c r="G1153" t="s">
        <v>9331</v>
      </c>
      <c r="H1153" t="s">
        <v>6404</v>
      </c>
      <c r="I1153" t="s">
        <v>43</v>
      </c>
      <c r="J1153" t="s">
        <v>46</v>
      </c>
      <c r="K1153" t="s">
        <v>5738</v>
      </c>
      <c r="L1153" t="s">
        <v>5739</v>
      </c>
      <c r="M1153" t="str">
        <f>CONCATENATE(Suspendidos[[#This Row],[CLIENTE]]," ",Suspendidos[[#This Row],[ATM]])</f>
        <v>BAPRO 11366</v>
      </c>
    </row>
    <row r="1154" spans="1:13">
      <c r="A1154">
        <v>101134515</v>
      </c>
      <c r="B1154" t="s">
        <v>204</v>
      </c>
      <c r="C1154" t="s">
        <v>6011</v>
      </c>
      <c r="D1154" t="s">
        <v>219</v>
      </c>
      <c r="E1154" t="s">
        <v>219</v>
      </c>
      <c r="F1154" s="33">
        <v>45995</v>
      </c>
      <c r="G1154" t="s">
        <v>9314</v>
      </c>
      <c r="H1154" t="s">
        <v>6365</v>
      </c>
      <c r="I1154" t="s">
        <v>43</v>
      </c>
      <c r="J1154" t="s">
        <v>241</v>
      </c>
      <c r="K1154" t="s">
        <v>5700</v>
      </c>
      <c r="L1154" t="s">
        <v>5701</v>
      </c>
      <c r="M1154" t="str">
        <f>CONCATENATE(Suspendidos[[#This Row],[CLIENTE]]," ",Suspendidos[[#This Row],[ATM]])</f>
        <v>SAIEP 004677077170</v>
      </c>
    </row>
    <row r="1155" spans="1:13">
      <c r="A1155">
        <v>101134623</v>
      </c>
      <c r="B1155" t="s">
        <v>34</v>
      </c>
      <c r="C1155" t="s">
        <v>7677</v>
      </c>
      <c r="D1155" t="s">
        <v>39</v>
      </c>
      <c r="E1155" t="s">
        <v>119</v>
      </c>
      <c r="F1155" s="33">
        <v>45995</v>
      </c>
      <c r="G1155" t="s">
        <v>9315</v>
      </c>
      <c r="H1155" t="s">
        <v>6404</v>
      </c>
      <c r="I1155" t="s">
        <v>43</v>
      </c>
      <c r="J1155" t="s">
        <v>46</v>
      </c>
      <c r="K1155" t="s">
        <v>5738</v>
      </c>
      <c r="L1155" t="s">
        <v>5739</v>
      </c>
      <c r="M1155" t="str">
        <f>CONCATENATE(Suspendidos[[#This Row],[CLIENTE]]," ",Suspendidos[[#This Row],[ATM]])</f>
        <v>BAPRO 6562</v>
      </c>
    </row>
    <row r="1156" spans="1:13">
      <c r="A1156">
        <v>101134576</v>
      </c>
      <c r="B1156" t="s">
        <v>5942</v>
      </c>
      <c r="C1156" t="s">
        <v>6593</v>
      </c>
      <c r="D1156" t="s">
        <v>86</v>
      </c>
      <c r="E1156" t="s">
        <v>86</v>
      </c>
      <c r="F1156" s="33">
        <v>45995</v>
      </c>
      <c r="G1156" t="s">
        <v>9313</v>
      </c>
      <c r="H1156" t="s">
        <v>6103</v>
      </c>
      <c r="I1156" t="s">
        <v>43</v>
      </c>
      <c r="J1156" t="s">
        <v>46</v>
      </c>
      <c r="K1156" t="s">
        <v>5711</v>
      </c>
      <c r="L1156" t="s">
        <v>5711</v>
      </c>
      <c r="M1156" t="str">
        <f>CONCATENATE(Suspendidos[[#This Row],[CLIENTE]]," ",Suspendidos[[#This Row],[ATM]])</f>
        <v>REFINERIA BAHIA BLANCA S.A.U. 010470000970</v>
      </c>
    </row>
    <row r="1157" spans="1:13">
      <c r="A1157">
        <v>101134612</v>
      </c>
      <c r="B1157" t="s">
        <v>34</v>
      </c>
      <c r="C1157" t="s">
        <v>6229</v>
      </c>
      <c r="D1157" t="s">
        <v>226</v>
      </c>
      <c r="E1157" t="s">
        <v>226</v>
      </c>
      <c r="F1157" s="33">
        <v>45995</v>
      </c>
      <c r="G1157" t="s">
        <v>9312</v>
      </c>
      <c r="H1157" t="s">
        <v>5805</v>
      </c>
      <c r="I1157" t="s">
        <v>43</v>
      </c>
      <c r="J1157" t="s">
        <v>136</v>
      </c>
      <c r="K1157" t="s">
        <v>5728</v>
      </c>
      <c r="L1157" t="s">
        <v>5729</v>
      </c>
      <c r="M1157" t="str">
        <f>CONCATENATE(Suspendidos[[#This Row],[CLIENTE]]," ",Suspendidos[[#This Row],[ATM]])</f>
        <v>BAPRO 8120</v>
      </c>
    </row>
    <row r="1158" spans="1:13">
      <c r="A1158">
        <v>101134599</v>
      </c>
      <c r="B1158" t="s">
        <v>34</v>
      </c>
      <c r="C1158" t="s">
        <v>5759</v>
      </c>
      <c r="D1158" t="s">
        <v>104</v>
      </c>
      <c r="E1158" t="s">
        <v>104</v>
      </c>
      <c r="F1158" s="33">
        <v>45995</v>
      </c>
      <c r="G1158" t="s">
        <v>9319</v>
      </c>
      <c r="H1158" t="s">
        <v>6404</v>
      </c>
      <c r="I1158" t="s">
        <v>43</v>
      </c>
      <c r="J1158" t="s">
        <v>70</v>
      </c>
      <c r="K1158" t="s">
        <v>5728</v>
      </c>
      <c r="L1158" t="s">
        <v>5729</v>
      </c>
      <c r="M1158" t="str">
        <f>CONCATENATE(Suspendidos[[#This Row],[CLIENTE]]," ",Suspendidos[[#This Row],[ATM]])</f>
        <v>BAPRO 3148</v>
      </c>
    </row>
    <row r="1159" spans="1:13">
      <c r="A1159">
        <v>101134452</v>
      </c>
      <c r="B1159" t="s">
        <v>34</v>
      </c>
      <c r="C1159" t="s">
        <v>9249</v>
      </c>
      <c r="D1159" t="s">
        <v>39</v>
      </c>
      <c r="E1159" t="s">
        <v>119</v>
      </c>
      <c r="F1159" s="33">
        <v>45995</v>
      </c>
      <c r="G1159" t="s">
        <v>9321</v>
      </c>
      <c r="H1159" t="s">
        <v>6404</v>
      </c>
      <c r="I1159" t="s">
        <v>43</v>
      </c>
      <c r="J1159" t="s">
        <v>46</v>
      </c>
      <c r="K1159" t="s">
        <v>5738</v>
      </c>
      <c r="L1159" t="s">
        <v>5739</v>
      </c>
      <c r="M1159" t="str">
        <f>CONCATENATE(Suspendidos[[#This Row],[CLIENTE]]," ",Suspendidos[[#This Row],[ATM]])</f>
        <v>BAPRO 11363</v>
      </c>
    </row>
    <row r="1160" spans="1:13">
      <c r="A1160">
        <v>101134456</v>
      </c>
      <c r="B1160" t="s">
        <v>34</v>
      </c>
      <c r="C1160" t="s">
        <v>9181</v>
      </c>
      <c r="D1160" t="s">
        <v>39</v>
      </c>
      <c r="E1160" t="s">
        <v>86</v>
      </c>
      <c r="F1160" s="33">
        <v>45995</v>
      </c>
      <c r="G1160" t="s">
        <v>9332</v>
      </c>
      <c r="H1160" t="s">
        <v>6404</v>
      </c>
      <c r="I1160" t="s">
        <v>43</v>
      </c>
      <c r="J1160" t="s">
        <v>46</v>
      </c>
      <c r="K1160" t="s">
        <v>5738</v>
      </c>
      <c r="L1160" t="s">
        <v>5739</v>
      </c>
      <c r="M1160" t="str">
        <f>CONCATENATE(Suspendidos[[#This Row],[CLIENTE]]," ",Suspendidos[[#This Row],[ATM]])</f>
        <v>BAPRO 11365</v>
      </c>
    </row>
    <row r="1161" spans="1:13">
      <c r="A1161">
        <v>101134457</v>
      </c>
      <c r="B1161" t="s">
        <v>34</v>
      </c>
      <c r="C1161" t="s">
        <v>9287</v>
      </c>
      <c r="D1161" t="s">
        <v>39</v>
      </c>
      <c r="E1161" t="s">
        <v>86</v>
      </c>
      <c r="F1161" s="33">
        <v>45995</v>
      </c>
      <c r="G1161" t="s">
        <v>9323</v>
      </c>
      <c r="H1161" t="s">
        <v>6404</v>
      </c>
      <c r="I1161" t="s">
        <v>43</v>
      </c>
      <c r="J1161" t="s">
        <v>46</v>
      </c>
      <c r="K1161" t="s">
        <v>5738</v>
      </c>
      <c r="L1161" t="s">
        <v>5739</v>
      </c>
      <c r="M1161" t="str">
        <f>CONCATENATE(Suspendidos[[#This Row],[CLIENTE]]," ",Suspendidos[[#This Row],[ATM]])</f>
        <v>BAPRO 11367</v>
      </c>
    </row>
    <row r="1162" spans="1:13">
      <c r="A1162">
        <v>101134399</v>
      </c>
      <c r="B1162" t="s">
        <v>5745</v>
      </c>
      <c r="C1162" t="s">
        <v>5933</v>
      </c>
      <c r="D1162" t="s">
        <v>226</v>
      </c>
      <c r="E1162" t="s">
        <v>131</v>
      </c>
      <c r="F1162" s="33">
        <v>45995</v>
      </c>
      <c r="G1162" t="s">
        <v>9324</v>
      </c>
      <c r="H1162" t="s">
        <v>5805</v>
      </c>
      <c r="I1162" t="s">
        <v>43</v>
      </c>
      <c r="J1162" t="s">
        <v>136</v>
      </c>
      <c r="K1162" t="s">
        <v>5748</v>
      </c>
      <c r="L1162" t="s">
        <v>5773</v>
      </c>
      <c r="M1162" t="str">
        <f>CONCATENATE(Suspendidos[[#This Row],[CLIENTE]]," ",Suspendidos[[#This Row],[ATM]])</f>
        <v>BANCO LA PAMPA 44</v>
      </c>
    </row>
    <row r="1163" spans="1:13">
      <c r="A1163">
        <v>101134568</v>
      </c>
      <c r="B1163" t="s">
        <v>73</v>
      </c>
      <c r="C1163" t="s">
        <v>5834</v>
      </c>
      <c r="D1163" t="s">
        <v>99</v>
      </c>
      <c r="E1163" t="s">
        <v>99</v>
      </c>
      <c r="F1163" s="33">
        <v>45995</v>
      </c>
      <c r="G1163" t="s">
        <v>9322</v>
      </c>
      <c r="H1163" t="s">
        <v>5969</v>
      </c>
      <c r="I1163" t="s">
        <v>43</v>
      </c>
      <c r="J1163" t="s">
        <v>46</v>
      </c>
      <c r="K1163" t="s">
        <v>5836</v>
      </c>
      <c r="L1163" t="s">
        <v>5837</v>
      </c>
      <c r="M1163" t="str">
        <f>CONCATENATE(Suspendidos[[#This Row],[CLIENTE]]," ",Suspendidos[[#This Row],[ATM]])</f>
        <v>BANCO NACION 7651</v>
      </c>
    </row>
    <row r="1164" spans="1:13">
      <c r="A1164">
        <v>101134602</v>
      </c>
      <c r="B1164" t="s">
        <v>34</v>
      </c>
      <c r="C1164" t="s">
        <v>8361</v>
      </c>
      <c r="D1164" t="s">
        <v>119</v>
      </c>
      <c r="E1164" t="s">
        <v>39</v>
      </c>
      <c r="F1164" s="33">
        <v>45995</v>
      </c>
      <c r="G1164" t="s">
        <v>9326</v>
      </c>
      <c r="H1164" t="s">
        <v>5805</v>
      </c>
      <c r="I1164" t="s">
        <v>43</v>
      </c>
      <c r="J1164" t="s">
        <v>46</v>
      </c>
      <c r="K1164" t="s">
        <v>5728</v>
      </c>
      <c r="L1164" t="s">
        <v>5729</v>
      </c>
      <c r="M1164" t="str">
        <f>CONCATENATE(Suspendidos[[#This Row],[CLIENTE]]," ",Suspendidos[[#This Row],[ATM]])</f>
        <v>BAPRO 11197</v>
      </c>
    </row>
    <row r="1165" spans="1:13">
      <c r="A1165">
        <v>101134547</v>
      </c>
      <c r="B1165" t="s">
        <v>204</v>
      </c>
      <c r="C1165" t="s">
        <v>6261</v>
      </c>
      <c r="D1165" t="s">
        <v>193</v>
      </c>
      <c r="E1165" t="s">
        <v>193</v>
      </c>
      <c r="F1165" s="33">
        <v>45995</v>
      </c>
      <c r="G1165" t="s">
        <v>9327</v>
      </c>
      <c r="H1165" t="s">
        <v>5912</v>
      </c>
      <c r="I1165" t="s">
        <v>43</v>
      </c>
      <c r="J1165" t="s">
        <v>192</v>
      </c>
      <c r="K1165" t="s">
        <v>5700</v>
      </c>
      <c r="L1165" t="s">
        <v>5723</v>
      </c>
      <c r="M1165" t="str">
        <f>CONCATENATE(Suspendidos[[#This Row],[CLIENTE]]," ",Suspendidos[[#This Row],[ATM]])</f>
        <v>SAIEP 004677000470</v>
      </c>
    </row>
    <row r="1166" spans="1:13">
      <c r="A1166">
        <v>101134458</v>
      </c>
      <c r="B1166" t="s">
        <v>34</v>
      </c>
      <c r="C1166" t="s">
        <v>9328</v>
      </c>
      <c r="D1166" t="s">
        <v>39</v>
      </c>
      <c r="E1166" t="s">
        <v>86</v>
      </c>
      <c r="F1166" s="33">
        <v>45995</v>
      </c>
      <c r="G1166" t="s">
        <v>9323</v>
      </c>
      <c r="H1166" t="s">
        <v>6404</v>
      </c>
      <c r="I1166" t="s">
        <v>43</v>
      </c>
      <c r="J1166" t="s">
        <v>46</v>
      </c>
      <c r="K1166" t="s">
        <v>5738</v>
      </c>
      <c r="L1166" t="s">
        <v>5739</v>
      </c>
      <c r="M1166" t="str">
        <f>CONCATENATE(Suspendidos[[#This Row],[CLIENTE]]," ",Suspendidos[[#This Row],[ATM]])</f>
        <v>BAPRO 11366</v>
      </c>
    </row>
    <row r="1167" spans="1:13">
      <c r="A1167">
        <v>101134045</v>
      </c>
      <c r="B1167" t="s">
        <v>34</v>
      </c>
      <c r="C1167" t="s">
        <v>6730</v>
      </c>
      <c r="D1167" t="s">
        <v>119</v>
      </c>
      <c r="E1167" t="s">
        <v>39</v>
      </c>
      <c r="F1167" s="33">
        <v>45995</v>
      </c>
      <c r="G1167" t="s">
        <v>9330</v>
      </c>
      <c r="H1167" t="s">
        <v>5722</v>
      </c>
      <c r="I1167" t="s">
        <v>43</v>
      </c>
      <c r="J1167" t="s">
        <v>46</v>
      </c>
      <c r="K1167" t="s">
        <v>5728</v>
      </c>
      <c r="L1167" t="s">
        <v>5729</v>
      </c>
      <c r="M1167" t="str">
        <f>CONCATENATE(Suspendidos[[#This Row],[CLIENTE]]," ",Suspendidos[[#This Row],[ATM]])</f>
        <v>BAPRO 11196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CB454-9811-46FA-9493-FBA1A360EAD3}">
  <dimension ref="A1:C25"/>
  <sheetViews>
    <sheetView showGridLines="0" workbookViewId="0">
      <selection activeCell="A23" sqref="A23"/>
    </sheetView>
  </sheetViews>
  <sheetFormatPr defaultColWidth="11.42578125" defaultRowHeight="15"/>
  <cols>
    <col min="1" max="1" width="59.5703125" bestFit="1" customWidth="1"/>
    <col min="2" max="2" width="12.140625" bestFit="1" customWidth="1"/>
    <col min="3" max="3" width="10.7109375" bestFit="1" customWidth="1"/>
  </cols>
  <sheetData>
    <row r="1" spans="1:3">
      <c r="A1" s="115" t="s">
        <v>16391</v>
      </c>
      <c r="B1" s="116">
        <v>45929</v>
      </c>
    </row>
    <row r="3" spans="1:3" ht="18" thickBot="1">
      <c r="A3" s="117" t="s">
        <v>16392</v>
      </c>
      <c r="B3" s="117" t="s">
        <v>397</v>
      </c>
      <c r="C3" s="117" t="s">
        <v>16393</v>
      </c>
    </row>
    <row r="4" spans="1:3" ht="15.75" thickTop="1">
      <c r="A4" t="s">
        <v>16394</v>
      </c>
      <c r="B4" s="33">
        <v>45940</v>
      </c>
      <c r="C4" t="s">
        <v>16395</v>
      </c>
    </row>
    <row r="5" spans="1:3">
      <c r="A5" t="s">
        <v>16396</v>
      </c>
      <c r="B5" s="33">
        <v>45985</v>
      </c>
      <c r="C5" t="s">
        <v>16395</v>
      </c>
    </row>
    <row r="6" spans="1:3">
      <c r="A6" t="s">
        <v>16397</v>
      </c>
      <c r="B6" s="33">
        <v>45999</v>
      </c>
      <c r="C6" t="s">
        <v>16395</v>
      </c>
    </row>
    <row r="7" spans="1:3">
      <c r="A7" t="s">
        <v>16398</v>
      </c>
      <c r="B7" s="33">
        <v>46016</v>
      </c>
      <c r="C7" t="s">
        <v>16395</v>
      </c>
    </row>
    <row r="8" spans="1:3">
      <c r="A8" t="s">
        <v>16399</v>
      </c>
      <c r="B8" s="33">
        <v>46023</v>
      </c>
      <c r="C8" t="s">
        <v>16395</v>
      </c>
    </row>
    <row r="9" spans="1:3">
      <c r="A9" t="s">
        <v>16400</v>
      </c>
      <c r="B9" s="33">
        <v>46069</v>
      </c>
      <c r="C9" t="s">
        <v>16395</v>
      </c>
    </row>
    <row r="10" spans="1:3">
      <c r="A10" t="s">
        <v>16400</v>
      </c>
      <c r="B10" s="33">
        <v>46070</v>
      </c>
      <c r="C10" t="s">
        <v>16395</v>
      </c>
    </row>
    <row r="11" spans="1:3">
      <c r="A11" t="s">
        <v>16401</v>
      </c>
      <c r="B11" s="33">
        <v>46105</v>
      </c>
      <c r="C11" t="s">
        <v>16395</v>
      </c>
    </row>
    <row r="12" spans="1:3">
      <c r="A12" t="s">
        <v>16402</v>
      </c>
      <c r="B12" s="33">
        <v>46114</v>
      </c>
      <c r="C12" t="s">
        <v>16395</v>
      </c>
    </row>
    <row r="13" spans="1:3">
      <c r="A13" t="s">
        <v>16403</v>
      </c>
      <c r="B13" s="33">
        <v>46115</v>
      </c>
      <c r="C13" t="s">
        <v>16395</v>
      </c>
    </row>
    <row r="14" spans="1:3">
      <c r="A14" t="s">
        <v>16404</v>
      </c>
      <c r="B14" s="33">
        <v>46143</v>
      </c>
      <c r="C14" t="s">
        <v>16395</v>
      </c>
    </row>
    <row r="15" spans="1:3">
      <c r="A15" t="s">
        <v>16405</v>
      </c>
      <c r="B15" s="33">
        <v>46167</v>
      </c>
      <c r="C15" t="s">
        <v>16395</v>
      </c>
    </row>
    <row r="16" spans="1:3">
      <c r="A16" t="s">
        <v>16406</v>
      </c>
      <c r="B16" s="33">
        <v>46190</v>
      </c>
      <c r="C16" t="s">
        <v>16395</v>
      </c>
    </row>
    <row r="17" spans="1:3">
      <c r="A17" t="s">
        <v>16407</v>
      </c>
      <c r="B17" s="33">
        <v>46193</v>
      </c>
      <c r="C17" t="s">
        <v>16395</v>
      </c>
    </row>
    <row r="18" spans="1:3">
      <c r="A18" t="s">
        <v>16408</v>
      </c>
      <c r="B18" s="33">
        <v>46212</v>
      </c>
      <c r="C18" t="s">
        <v>16395</v>
      </c>
    </row>
    <row r="19" spans="1:3">
      <c r="A19" t="s">
        <v>16409</v>
      </c>
      <c r="B19" s="33">
        <v>46251</v>
      </c>
      <c r="C19" t="s">
        <v>16395</v>
      </c>
    </row>
    <row r="20" spans="1:3">
      <c r="A20" t="s">
        <v>16410</v>
      </c>
      <c r="B20" s="33">
        <v>46306</v>
      </c>
      <c r="C20" t="s">
        <v>16395</v>
      </c>
    </row>
    <row r="21" spans="1:3">
      <c r="A21" t="s">
        <v>16394</v>
      </c>
      <c r="B21" s="33">
        <v>46307</v>
      </c>
      <c r="C21" t="s">
        <v>16395</v>
      </c>
    </row>
    <row r="22" spans="1:3">
      <c r="A22" t="s">
        <v>16396</v>
      </c>
      <c r="B22" s="33">
        <v>46344</v>
      </c>
      <c r="C22" t="s">
        <v>16395</v>
      </c>
    </row>
    <row r="23" spans="1:3">
      <c r="A23" t="s">
        <v>16411</v>
      </c>
      <c r="B23" s="33">
        <v>46350</v>
      </c>
      <c r="C23" t="s">
        <v>16395</v>
      </c>
    </row>
    <row r="24" spans="1:3">
      <c r="A24" t="s">
        <v>16397</v>
      </c>
      <c r="B24" s="33">
        <v>46364</v>
      </c>
      <c r="C24" t="s">
        <v>16395</v>
      </c>
    </row>
    <row r="25" spans="1:3">
      <c r="A25" t="s">
        <v>16412</v>
      </c>
      <c r="B25" s="33">
        <v>46381</v>
      </c>
      <c r="C25" t="s">
        <v>16395</v>
      </c>
    </row>
  </sheetData>
  <dataValidations count="1">
    <dataValidation type="list" allowBlank="1" showInputMessage="1" showErrorMessage="1" sqref="C4:C25" xr:uid="{357C8F08-048F-4A2D-B97D-57C8A4420AC9}">
      <formula1>"Feriado, No Laborable"</formula1>
    </dataValidation>
  </dataValidation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E129A-268F-4459-A6AE-DAC6F3659635}">
  <dimension ref="A1:B26"/>
  <sheetViews>
    <sheetView workbookViewId="0"/>
  </sheetViews>
  <sheetFormatPr defaultRowHeight="15"/>
  <cols>
    <col min="1" max="1" width="72.7109375" bestFit="1" customWidth="1"/>
    <col min="2" max="2" width="8.85546875" bestFit="1" customWidth="1"/>
  </cols>
  <sheetData>
    <row r="1" spans="1:2">
      <c r="A1" t="s">
        <v>28</v>
      </c>
      <c r="B1" t="s">
        <v>16413</v>
      </c>
    </row>
    <row r="2" spans="1:2">
      <c r="A2" t="s">
        <v>6863</v>
      </c>
      <c r="B2">
        <v>14</v>
      </c>
    </row>
    <row r="3" spans="1:2">
      <c r="A3" t="s">
        <v>5724</v>
      </c>
      <c r="B3">
        <v>10</v>
      </c>
    </row>
    <row r="4" spans="1:2">
      <c r="A4" t="s">
        <v>5824</v>
      </c>
      <c r="B4">
        <v>10</v>
      </c>
    </row>
    <row r="5" spans="1:2">
      <c r="A5" t="s">
        <v>6604</v>
      </c>
      <c r="B5">
        <v>9</v>
      </c>
    </row>
    <row r="6" spans="1:2">
      <c r="A6" t="s">
        <v>7411</v>
      </c>
      <c r="B6">
        <v>9</v>
      </c>
    </row>
    <row r="7" spans="1:2">
      <c r="A7" t="s">
        <v>10152</v>
      </c>
      <c r="B7">
        <v>8</v>
      </c>
    </row>
    <row r="8" spans="1:2">
      <c r="A8" t="s">
        <v>6162</v>
      </c>
      <c r="B8">
        <v>8</v>
      </c>
    </row>
    <row r="9" spans="1:2">
      <c r="A9" t="s">
        <v>5851</v>
      </c>
      <c r="B9">
        <v>8</v>
      </c>
    </row>
    <row r="10" spans="1:2">
      <c r="A10" t="s">
        <v>8731</v>
      </c>
      <c r="B10">
        <v>8</v>
      </c>
    </row>
    <row r="11" spans="1:2">
      <c r="A11" t="s">
        <v>5902</v>
      </c>
      <c r="B11">
        <v>7</v>
      </c>
    </row>
    <row r="12" spans="1:2">
      <c r="A12" t="s">
        <v>6824</v>
      </c>
      <c r="B12">
        <v>7</v>
      </c>
    </row>
    <row r="13" spans="1:2">
      <c r="A13" t="s">
        <v>6654</v>
      </c>
      <c r="B13">
        <v>7</v>
      </c>
    </row>
    <row r="14" spans="1:2">
      <c r="A14" t="s">
        <v>10206</v>
      </c>
      <c r="B14">
        <v>7</v>
      </c>
    </row>
    <row r="15" spans="1:2">
      <c r="A15" t="s">
        <v>6697</v>
      </c>
      <c r="B15">
        <v>6</v>
      </c>
    </row>
    <row r="16" spans="1:2">
      <c r="A16" t="s">
        <v>9221</v>
      </c>
      <c r="B16">
        <v>6</v>
      </c>
    </row>
    <row r="17" spans="1:2">
      <c r="A17" t="s">
        <v>5709</v>
      </c>
      <c r="B17">
        <v>6</v>
      </c>
    </row>
    <row r="18" spans="1:2">
      <c r="A18" t="s">
        <v>6086</v>
      </c>
      <c r="B18">
        <v>6</v>
      </c>
    </row>
    <row r="19" spans="1:2">
      <c r="A19" t="s">
        <v>6116</v>
      </c>
      <c r="B19">
        <v>5</v>
      </c>
    </row>
    <row r="20" spans="1:2">
      <c r="A20" t="s">
        <v>6661</v>
      </c>
      <c r="B20">
        <v>5</v>
      </c>
    </row>
    <row r="21" spans="1:2">
      <c r="A21" t="s">
        <v>6333</v>
      </c>
      <c r="B21">
        <v>5</v>
      </c>
    </row>
    <row r="22" spans="1:2">
      <c r="A22" t="s">
        <v>10327</v>
      </c>
      <c r="B22">
        <v>5</v>
      </c>
    </row>
    <row r="23" spans="1:2">
      <c r="A23" t="s">
        <v>6886</v>
      </c>
      <c r="B23">
        <v>5</v>
      </c>
    </row>
    <row r="24" spans="1:2">
      <c r="A24" t="s">
        <v>6358</v>
      </c>
      <c r="B24">
        <v>5</v>
      </c>
    </row>
    <row r="25" spans="1:2">
      <c r="A25" t="s">
        <v>6929</v>
      </c>
      <c r="B25">
        <v>5</v>
      </c>
    </row>
    <row r="26" spans="1:2">
      <c r="A26" t="s">
        <v>6538</v>
      </c>
      <c r="B26">
        <v>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FFEF631A-D28D-4D53-BB17-32780F9C0F8E}"/>
</file>

<file path=customXml/itemProps2.xml><?xml version="1.0" encoding="utf-8"?>
<ds:datastoreItem xmlns:ds="http://schemas.openxmlformats.org/officeDocument/2006/customXml" ds:itemID="{7E753A11-3B3B-49FA-B361-51D4017CF6FF}"/>
</file>

<file path=customXml/itemProps3.xml><?xml version="1.0" encoding="utf-8"?>
<ds:datastoreItem xmlns:ds="http://schemas.openxmlformats.org/officeDocument/2006/customXml" ds:itemID="{D5113DBC-1AB6-4666-B88B-C0FAE8F452A9}"/>
</file>

<file path=customXml/itemProps4.xml><?xml version="1.0" encoding="utf-8"?>
<ds:datastoreItem xmlns:ds="http://schemas.openxmlformats.org/officeDocument/2006/customXml" ds:itemID="{E7737F00-49D8-40E7-A25E-D82ED63CDA9B}"/>
</file>

<file path=customXml/itemProps5.xml><?xml version="1.0" encoding="utf-8"?>
<ds:datastoreItem xmlns:ds="http://schemas.openxmlformats.org/officeDocument/2006/customXml" ds:itemID="{70F18AB9-4897-4179-8F34-823F76E3B891}"/>
</file>

<file path=docMetadata/LabelInfo.xml><?xml version="1.0" encoding="utf-8"?>
<clbl:labelList xmlns:clbl="http://schemas.microsoft.com/office/2020/mipLabelMetadata">
  <clbl:label id="{68485601-fbbc-47c6-b156-3e1a7e0a4434}" enabled="0" method="" siteId="{68485601-fbbc-47c6-b156-3e1a7e0a4434}"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PROSEGUR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Mariano Deus</dc:creator>
  <cp:keywords/>
  <dc:description/>
  <cp:lastModifiedBy>Mariano Deus</cp:lastModifiedBy>
  <cp:revision/>
  <dcterms:created xsi:type="dcterms:W3CDTF">2024-01-29T13:05:39Z</dcterms:created>
  <dcterms:modified xsi:type="dcterms:W3CDTF">2026-03-05T12:42:34Z</dcterms:modified>
  <cp:category/>
  <cp:contentStatus/>
</cp:coreProperties>
</file>